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2024\July Aug Sept 2024\"/>
    </mc:Choice>
  </mc:AlternateContent>
  <xr:revisionPtr revIDLastSave="0" documentId="13_ncr:1_{F16405DC-835C-4BC7-8A26-F1B55E95454F}" xr6:coauthVersionLast="47" xr6:coauthVersionMax="47" xr10:uidLastSave="{00000000-0000-0000-0000-000000000000}"/>
  <bookViews>
    <workbookView xWindow="-120" yWindow="-120" windowWidth="29040" windowHeight="1572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_FilterDatabase" localSheetId="4" hidden="1">'DPA''s, Fees'!$A$1:$XFB$1805</definedName>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459" i="20" l="1"/>
  <c r="AC1812" i="20"/>
  <c r="AB3453" i="20"/>
  <c r="AB3452" i="20"/>
  <c r="AB3451" i="20"/>
  <c r="AB3450" i="20"/>
  <c r="AB3449" i="20"/>
  <c r="AB3448" i="20"/>
  <c r="AB3447" i="20"/>
  <c r="AB3446" i="20"/>
  <c r="AB3445" i="20"/>
  <c r="AB3444" i="20"/>
  <c r="AB3443" i="20"/>
  <c r="AB3442" i="20"/>
  <c r="AB3441" i="20"/>
  <c r="AB3440" i="20"/>
  <c r="AB3439" i="20"/>
  <c r="AB3438" i="20"/>
  <c r="AB3437" i="20"/>
  <c r="AB3436" i="20"/>
  <c r="AB3435" i="20"/>
  <c r="AB3434" i="20"/>
  <c r="AB3433" i="20"/>
  <c r="AB3432" i="20"/>
  <c r="AB3431" i="20"/>
  <c r="AB3430" i="20"/>
  <c r="AB3429" i="20"/>
  <c r="AB3428" i="20"/>
  <c r="AB3427" i="20"/>
  <c r="AB3426" i="20"/>
  <c r="AB3425" i="20"/>
  <c r="AB3424" i="20"/>
  <c r="AB3423" i="20"/>
  <c r="AB3422" i="20"/>
  <c r="AB3421" i="20"/>
  <c r="AB3420" i="20"/>
  <c r="AB3419" i="20"/>
  <c r="AB3418" i="20"/>
  <c r="AB3417" i="20"/>
  <c r="AB3416" i="20"/>
  <c r="AB3415" i="20"/>
  <c r="AB3414" i="20"/>
  <c r="AB3413" i="20"/>
  <c r="AB3412" i="20"/>
  <c r="AB3411" i="20"/>
  <c r="AB3410" i="20"/>
  <c r="AB3409" i="20"/>
  <c r="AB3408" i="20"/>
  <c r="AB3407" i="20"/>
  <c r="AB3406" i="20"/>
  <c r="AB3405" i="20"/>
  <c r="AB3404" i="20"/>
  <c r="AB3403" i="20"/>
  <c r="AB3402" i="20"/>
  <c r="AB3401" i="20"/>
  <c r="AB3400" i="20"/>
  <c r="AB3399" i="20"/>
  <c r="AB3398" i="20"/>
  <c r="AB3397" i="20"/>
  <c r="AB3396" i="20"/>
  <c r="AB3395" i="20"/>
  <c r="AB3394" i="20"/>
  <c r="AB3393" i="20"/>
  <c r="AB3392" i="20"/>
  <c r="AB3391" i="20"/>
  <c r="AB3390" i="20"/>
  <c r="AB3389" i="20"/>
  <c r="AB3388" i="20"/>
  <c r="AB3387" i="20"/>
  <c r="AB3386" i="20"/>
  <c r="AB3385" i="20"/>
  <c r="AB3384" i="20"/>
  <c r="AB3383" i="20"/>
  <c r="AB3382" i="20"/>
  <c r="AB3381" i="20"/>
  <c r="AB3380" i="20"/>
  <c r="AB3379" i="20"/>
  <c r="AB3378" i="20"/>
  <c r="AB3377" i="20"/>
  <c r="AB3376" i="20"/>
  <c r="AB3375" i="20"/>
  <c r="AB3374" i="20"/>
  <c r="AB3373" i="20"/>
  <c r="AB3372" i="20"/>
  <c r="AB3371" i="20"/>
  <c r="AB3370" i="20"/>
  <c r="AB3369" i="20"/>
  <c r="AB3368" i="20"/>
  <c r="AB3367" i="20"/>
  <c r="AB3366" i="20"/>
  <c r="AB3365" i="20"/>
  <c r="AB3364" i="20"/>
  <c r="AB3363" i="20"/>
  <c r="AB3362" i="20"/>
  <c r="AB3361" i="20"/>
  <c r="AB3360" i="20"/>
  <c r="AB3359" i="20"/>
  <c r="AB3358" i="20"/>
  <c r="AB3357" i="20"/>
  <c r="AB3356" i="20"/>
  <c r="AB3355" i="20"/>
  <c r="AB3354" i="20"/>
  <c r="AB3353" i="20"/>
  <c r="AB3352" i="20"/>
  <c r="AB3351" i="20"/>
  <c r="AB3350" i="20"/>
  <c r="AB3349" i="20"/>
  <c r="AB3348" i="20"/>
  <c r="AB3347" i="20"/>
  <c r="AB3346" i="20"/>
  <c r="AB3345" i="20"/>
  <c r="AB3344" i="20"/>
  <c r="AB3343" i="20"/>
  <c r="AB3342" i="20"/>
  <c r="AB3341" i="20"/>
  <c r="AB3340" i="20"/>
  <c r="AB3339" i="20"/>
  <c r="AB3338" i="20"/>
  <c r="AB3337" i="20"/>
  <c r="AB3336" i="20"/>
  <c r="AB3335" i="20"/>
  <c r="AB3334" i="20"/>
  <c r="AB3333" i="20"/>
  <c r="AB3332" i="20"/>
  <c r="AB3331" i="20"/>
  <c r="AB3330" i="20"/>
  <c r="AB3329" i="20"/>
  <c r="AB3328" i="20"/>
  <c r="AB3327" i="20"/>
  <c r="AB3326" i="20"/>
  <c r="AB3325" i="20"/>
  <c r="AB3324" i="20"/>
  <c r="AB3323" i="20"/>
  <c r="AB3322" i="20"/>
  <c r="AB3321" i="20"/>
  <c r="AB3320" i="20"/>
  <c r="AB3319" i="20"/>
  <c r="AB3318" i="20"/>
  <c r="AB3317" i="20"/>
  <c r="AB3316" i="20"/>
  <c r="AB3315" i="20"/>
  <c r="AB3314" i="20"/>
  <c r="AB3313" i="20"/>
  <c r="AB3312" i="20"/>
  <c r="AB3311" i="20"/>
  <c r="AB3310" i="20"/>
  <c r="AB3309" i="20"/>
  <c r="AB3308" i="20"/>
  <c r="AB3307" i="20"/>
  <c r="AB3306" i="20"/>
  <c r="AB3305" i="20"/>
  <c r="AB3304" i="20"/>
  <c r="AB3303" i="20"/>
  <c r="AB3302" i="20"/>
  <c r="AB3301" i="20"/>
  <c r="AB3300" i="20"/>
  <c r="AB3299" i="20"/>
  <c r="AB3298" i="20"/>
  <c r="AB3297" i="20"/>
  <c r="AB3296" i="20"/>
  <c r="AB3295" i="20"/>
  <c r="AB3294" i="20"/>
  <c r="AB3293" i="20"/>
  <c r="AB3292" i="20"/>
  <c r="AB3291" i="20"/>
  <c r="AB3290" i="20"/>
  <c r="AB3289" i="20"/>
  <c r="AB3288" i="20"/>
  <c r="AB3287" i="20"/>
  <c r="AB3286" i="20"/>
  <c r="AB3285" i="20"/>
  <c r="AB3284" i="20"/>
  <c r="AB3283" i="20"/>
  <c r="AB3282" i="20"/>
  <c r="AB3281" i="20"/>
  <c r="AB3280" i="20"/>
  <c r="AB3279" i="20"/>
  <c r="AB3278" i="20"/>
  <c r="AB3277" i="20"/>
  <c r="AB3276" i="20"/>
  <c r="AB3275" i="20"/>
  <c r="AB3274" i="20"/>
  <c r="AB3273" i="20"/>
  <c r="AB3272" i="20"/>
  <c r="AB3271" i="20"/>
  <c r="AB3270" i="20"/>
  <c r="AB3269" i="20"/>
  <c r="AB3268" i="20"/>
  <c r="AB3267" i="20"/>
  <c r="AB3266" i="20"/>
  <c r="AB3265" i="20"/>
  <c r="AB3264" i="20"/>
  <c r="AB3263" i="20"/>
  <c r="AB3262" i="20"/>
  <c r="AB3261" i="20"/>
  <c r="AB3260" i="20"/>
  <c r="AB3259" i="20"/>
  <c r="AB3258" i="20"/>
  <c r="AB3257" i="20"/>
  <c r="AB3256" i="20"/>
  <c r="AB3255" i="20"/>
  <c r="AB3254" i="20"/>
  <c r="AB3253" i="20"/>
  <c r="AB3252" i="20"/>
  <c r="AB3251" i="20"/>
  <c r="AB3250" i="20"/>
  <c r="AB3249" i="20"/>
  <c r="AB3248" i="20"/>
  <c r="AB3247" i="20"/>
  <c r="AB3246" i="20"/>
  <c r="AB3245" i="20"/>
  <c r="AB3244" i="20"/>
  <c r="AB3243" i="20"/>
  <c r="AB3242" i="20"/>
  <c r="AB3241" i="20"/>
  <c r="AB3240" i="20"/>
  <c r="AB3239" i="20"/>
  <c r="AB3238" i="20"/>
  <c r="AB3237" i="20"/>
  <c r="AB3236" i="20"/>
  <c r="AB3235" i="20"/>
  <c r="AB3234" i="20"/>
  <c r="AB3233" i="20"/>
  <c r="AB3232" i="20"/>
  <c r="AB3231" i="20"/>
  <c r="AB3230" i="20"/>
  <c r="AB3229" i="20"/>
  <c r="AB3228" i="20"/>
  <c r="AB3227" i="20"/>
  <c r="AB3226" i="20"/>
  <c r="AB3225" i="20"/>
  <c r="AB3224" i="20"/>
  <c r="AB3223" i="20"/>
  <c r="AB3222" i="20"/>
  <c r="AB3221" i="20"/>
  <c r="AB3220" i="20"/>
  <c r="AB3219" i="20"/>
  <c r="AB3218" i="20"/>
  <c r="AB3217" i="20"/>
  <c r="AB3216" i="20"/>
  <c r="AB3215" i="20"/>
  <c r="AB3214" i="20"/>
  <c r="AB3213" i="20"/>
  <c r="AB3212" i="20"/>
  <c r="AB3211" i="20"/>
  <c r="AB3210" i="20"/>
  <c r="AB3209" i="20"/>
  <c r="AB3208" i="20"/>
  <c r="AB3207" i="20"/>
  <c r="AB3206" i="20"/>
  <c r="AB3205" i="20"/>
  <c r="AB3204" i="20"/>
  <c r="AB3203" i="20"/>
  <c r="AB3202" i="20"/>
  <c r="AB3201" i="20"/>
  <c r="AB3200" i="20"/>
  <c r="AB3199" i="20"/>
  <c r="AB3198" i="20"/>
  <c r="AB3197" i="20"/>
  <c r="AB3196" i="20"/>
  <c r="AB3195" i="20"/>
  <c r="AB3194" i="20"/>
  <c r="AB3193" i="20"/>
  <c r="AB3192" i="20"/>
  <c r="AB3191" i="20"/>
  <c r="AB3190" i="20"/>
  <c r="AB3189" i="20"/>
  <c r="AB3188" i="20"/>
  <c r="AB3187" i="20"/>
  <c r="AB3186" i="20"/>
  <c r="AB3185" i="20"/>
  <c r="AB3184" i="20"/>
  <c r="AB3183" i="20"/>
  <c r="AB3182" i="20"/>
  <c r="AB3181" i="20"/>
  <c r="AB3180" i="20"/>
  <c r="AB3179" i="20"/>
  <c r="AB3178" i="20"/>
  <c r="AB3177" i="20"/>
  <c r="AB3176" i="20"/>
  <c r="AB3175" i="20"/>
  <c r="AB3174" i="20"/>
  <c r="AB3173" i="20"/>
  <c r="AB3172" i="20"/>
  <c r="AB3171" i="20"/>
  <c r="AB3170" i="20"/>
  <c r="AB3169" i="20"/>
  <c r="AB3168" i="20"/>
  <c r="AB3167" i="20"/>
  <c r="AB3166" i="20"/>
  <c r="AB3165" i="20"/>
  <c r="AB3164" i="20"/>
  <c r="AB3163" i="20"/>
  <c r="AB3162" i="20"/>
  <c r="AB3161" i="20"/>
  <c r="AB3160" i="20"/>
  <c r="AB3159" i="20"/>
  <c r="AB3158" i="20"/>
  <c r="AB3157" i="20"/>
  <c r="AB3156" i="20"/>
  <c r="AB3155" i="20"/>
  <c r="AB3154" i="20"/>
  <c r="AB3153" i="20"/>
  <c r="AB3152" i="20"/>
  <c r="AB3151" i="20"/>
  <c r="AB3150" i="20"/>
  <c r="AB3149" i="20"/>
  <c r="AB3148" i="20"/>
  <c r="AB3147" i="20"/>
  <c r="AB3146" i="20"/>
  <c r="AB3145" i="20"/>
  <c r="AB3144" i="20"/>
  <c r="AB3143" i="20"/>
  <c r="AB3142" i="20"/>
  <c r="AB3141" i="20"/>
  <c r="AB3140" i="20"/>
  <c r="AB3139" i="20"/>
  <c r="AB3138" i="20"/>
  <c r="AB3137" i="20"/>
  <c r="AB3136" i="20"/>
  <c r="AB3135" i="20"/>
  <c r="AB3134" i="20"/>
  <c r="AB3133" i="20"/>
  <c r="AB3132" i="20"/>
  <c r="AB3131" i="20"/>
  <c r="AB3130" i="20"/>
  <c r="AB3129" i="20"/>
  <c r="AB3128" i="20"/>
  <c r="AB3127" i="20"/>
  <c r="AB3126" i="20"/>
  <c r="AB3125" i="20"/>
  <c r="AB3124" i="20"/>
  <c r="AB3123" i="20"/>
  <c r="AB3122" i="20"/>
  <c r="AB3121" i="20"/>
  <c r="AB3120" i="20"/>
  <c r="AB3119" i="20"/>
  <c r="AB3118" i="20"/>
  <c r="AB3117" i="20"/>
  <c r="AB3116" i="20"/>
  <c r="AB3115" i="20"/>
  <c r="AB3114" i="20"/>
  <c r="AB3113" i="20"/>
  <c r="AB3112" i="20"/>
  <c r="AB3111" i="20"/>
  <c r="AB3110" i="20"/>
  <c r="AB3109" i="20"/>
  <c r="AB3108" i="20"/>
  <c r="AB3107" i="20"/>
  <c r="AB3106" i="20"/>
  <c r="AB3105" i="20"/>
  <c r="AB3104" i="20"/>
  <c r="AB3103" i="20"/>
  <c r="AB3102" i="20"/>
  <c r="AB3101" i="20"/>
  <c r="AB3100" i="20"/>
  <c r="AB3099" i="20"/>
  <c r="AB3098" i="20"/>
  <c r="AB3097" i="20"/>
  <c r="AB3096" i="20"/>
  <c r="AB3095" i="20"/>
  <c r="AB3094" i="20"/>
  <c r="AB3093" i="20"/>
  <c r="AB3092" i="20"/>
  <c r="AB3091" i="20"/>
  <c r="AB3090" i="20"/>
  <c r="AB3089" i="20"/>
  <c r="AB3088" i="20"/>
  <c r="AB3087" i="20"/>
  <c r="AB3086" i="20"/>
  <c r="AB3085" i="20"/>
  <c r="AB3084" i="20"/>
  <c r="AB3083" i="20"/>
  <c r="AB3082" i="20"/>
  <c r="AB3081" i="20"/>
  <c r="AB3080" i="20"/>
  <c r="AB3079" i="20"/>
  <c r="AB3078" i="20"/>
  <c r="AB3077" i="20"/>
  <c r="AB3076" i="20"/>
  <c r="AB3075" i="20"/>
  <c r="AB3074" i="20"/>
  <c r="AB3073" i="20"/>
  <c r="AB3072" i="20"/>
  <c r="AB3071" i="20"/>
  <c r="AB3070" i="20"/>
  <c r="AB3069" i="20"/>
  <c r="AB3068" i="20"/>
  <c r="AB3067" i="20"/>
  <c r="AB3066" i="20"/>
  <c r="AB3065" i="20"/>
  <c r="AB3064" i="20"/>
  <c r="AB3063" i="20"/>
  <c r="AB3062" i="20"/>
  <c r="AB3061" i="20"/>
  <c r="AB3060" i="20"/>
  <c r="AB3059" i="20"/>
  <c r="AB3058" i="20"/>
  <c r="AB3057" i="20"/>
  <c r="AB3056" i="20"/>
  <c r="AB3055" i="20"/>
  <c r="AB3054" i="20"/>
  <c r="AB3053" i="20"/>
  <c r="AB3052" i="20"/>
  <c r="AB3051" i="20"/>
  <c r="AB3050" i="20"/>
  <c r="AB3049" i="20"/>
  <c r="AB3048" i="20"/>
  <c r="AB3047" i="20"/>
  <c r="AB3046" i="20"/>
  <c r="AB3045" i="20"/>
  <c r="AB3044" i="20"/>
  <c r="AB3043" i="20"/>
  <c r="AB3042" i="20"/>
  <c r="AB3041" i="20"/>
  <c r="AB3040" i="20"/>
  <c r="AB3039" i="20"/>
  <c r="AB3038" i="20"/>
  <c r="AB3037" i="20"/>
  <c r="AB3036" i="20"/>
  <c r="AB3035" i="20"/>
  <c r="AB3034" i="20"/>
  <c r="AB3033" i="20"/>
  <c r="AB3032" i="20"/>
  <c r="AB3031" i="20"/>
  <c r="AB3030" i="20"/>
  <c r="AB3029" i="20"/>
  <c r="AB3028" i="20"/>
  <c r="AB3027" i="20"/>
  <c r="AB3026" i="20"/>
  <c r="AB3025" i="20"/>
  <c r="AB3024" i="20"/>
  <c r="AB3023" i="20"/>
  <c r="AB3022" i="20"/>
  <c r="AB3021" i="20"/>
  <c r="AB3020" i="20"/>
  <c r="AB3019" i="20"/>
  <c r="AB3018" i="20"/>
  <c r="AB3017" i="20"/>
  <c r="AB3016" i="20"/>
  <c r="AB3015" i="20"/>
  <c r="AB3014" i="20"/>
  <c r="AB3013" i="20"/>
  <c r="AB3012" i="20"/>
  <c r="AB3011" i="20"/>
  <c r="AB3010" i="20"/>
  <c r="AB3009" i="20"/>
  <c r="AB3008" i="20"/>
  <c r="AB3007" i="20"/>
  <c r="AB3006" i="20"/>
  <c r="AB3005" i="20"/>
  <c r="AB3004" i="20"/>
  <c r="AB3003" i="20"/>
  <c r="AB3002" i="20"/>
  <c r="AB3001" i="20"/>
  <c r="AB3000" i="20"/>
  <c r="AB2999" i="20"/>
  <c r="AB2998" i="20"/>
  <c r="AB2997" i="20"/>
  <c r="AB2996" i="20"/>
  <c r="AB2995" i="20"/>
  <c r="AB2994" i="20"/>
  <c r="AB2993" i="20"/>
  <c r="AB2992" i="20"/>
  <c r="AB2991" i="20"/>
  <c r="AB2990" i="20"/>
  <c r="AB2989" i="20"/>
  <c r="AB2988" i="20"/>
  <c r="AB2987" i="20"/>
  <c r="AB2986" i="20"/>
  <c r="AB2985" i="20"/>
  <c r="AB2984" i="20"/>
  <c r="AB2983" i="20"/>
  <c r="AB2982" i="20"/>
  <c r="AB2981" i="20"/>
  <c r="AB2980" i="20"/>
  <c r="AB2979" i="20"/>
  <c r="AB2978" i="20"/>
  <c r="AB2977" i="20"/>
  <c r="AB2976" i="20"/>
  <c r="AB2975" i="20"/>
  <c r="AB2974" i="20"/>
  <c r="AB2973" i="20"/>
  <c r="AB2972" i="20"/>
  <c r="AB2971" i="20"/>
  <c r="AB2970" i="20"/>
  <c r="AB2969" i="20"/>
  <c r="AB2968" i="20"/>
  <c r="AB2967" i="20"/>
  <c r="AB2966" i="20"/>
  <c r="AB2965" i="20"/>
  <c r="AB2964" i="20"/>
  <c r="AB2963" i="20"/>
  <c r="AB2962" i="20"/>
  <c r="AB2961" i="20"/>
  <c r="AB2960" i="20"/>
  <c r="AB2959" i="20"/>
  <c r="AB2958" i="20"/>
  <c r="AB2957" i="20"/>
  <c r="AB2956" i="20"/>
  <c r="AB2955" i="20"/>
  <c r="AB2954" i="20"/>
  <c r="AB2953" i="20"/>
  <c r="AB2952" i="20"/>
  <c r="AB2951" i="20"/>
  <c r="AB2950" i="20"/>
  <c r="AB2949" i="20"/>
  <c r="AB2948" i="20"/>
  <c r="AB2947" i="20"/>
  <c r="AB2946" i="20"/>
  <c r="AB2945" i="20"/>
  <c r="AB2944" i="20"/>
  <c r="AB2943" i="20"/>
  <c r="AB2942" i="20"/>
  <c r="AB2941" i="20"/>
  <c r="AB2940" i="20"/>
  <c r="AB2939" i="20"/>
  <c r="AB2938" i="20"/>
  <c r="AB2937" i="20"/>
  <c r="AB2936" i="20"/>
  <c r="AB2935" i="20"/>
  <c r="AB3454" i="20"/>
  <c r="Z3453" i="20"/>
  <c r="Z3452" i="20"/>
  <c r="Z3451" i="20"/>
  <c r="Z3450" i="20"/>
  <c r="Z3449" i="20"/>
  <c r="Z3448" i="20"/>
  <c r="Z3447" i="20"/>
  <c r="Z3446" i="20"/>
  <c r="Z3445" i="20"/>
  <c r="Z3444" i="20"/>
  <c r="Z3443" i="20"/>
  <c r="Z3442" i="20"/>
  <c r="Z3441" i="20"/>
  <c r="Z3440" i="20"/>
  <c r="Z3439" i="20"/>
  <c r="Z3438" i="20"/>
  <c r="Z3437" i="20"/>
  <c r="Z3436" i="20"/>
  <c r="Z3435" i="20"/>
  <c r="Z3434" i="20"/>
  <c r="Z3433" i="20"/>
  <c r="Z3432" i="20"/>
  <c r="Z3431" i="20"/>
  <c r="Z3430" i="20"/>
  <c r="Z3429" i="20"/>
  <c r="Z3428" i="20"/>
  <c r="Z3427" i="20"/>
  <c r="Z3426" i="20"/>
  <c r="Z3425" i="20"/>
  <c r="Z3424" i="20"/>
  <c r="Z3423" i="20"/>
  <c r="Z3422" i="20"/>
  <c r="Z3421" i="20"/>
  <c r="Z3420" i="20"/>
  <c r="Z3419" i="20"/>
  <c r="Z3418" i="20"/>
  <c r="Z3417" i="20"/>
  <c r="Z3416" i="20"/>
  <c r="Z3415" i="20"/>
  <c r="Z3414" i="20"/>
  <c r="Z3413" i="20"/>
  <c r="Z3412" i="20"/>
  <c r="Z3411" i="20"/>
  <c r="Z3410" i="20"/>
  <c r="Z3409" i="20"/>
  <c r="Z3408" i="20"/>
  <c r="Z3407" i="20"/>
  <c r="Z3406" i="20"/>
  <c r="Z3405" i="20"/>
  <c r="Z3404" i="20"/>
  <c r="Z3403" i="20"/>
  <c r="Z3402" i="20"/>
  <c r="Z3401" i="20"/>
  <c r="Z3400" i="20"/>
  <c r="Z3399" i="20"/>
  <c r="Z3398" i="20"/>
  <c r="Z3397" i="20"/>
  <c r="Z3396" i="20"/>
  <c r="Z3395" i="20"/>
  <c r="Z3394" i="20"/>
  <c r="Z3393" i="20"/>
  <c r="Z3392" i="20"/>
  <c r="Z3391" i="20"/>
  <c r="Z3390" i="20"/>
  <c r="Z3389" i="20"/>
  <c r="Z3388" i="20"/>
  <c r="Z3387" i="20"/>
  <c r="Z3386" i="20"/>
  <c r="Z3385" i="20"/>
  <c r="Z3384" i="20"/>
  <c r="Z3383" i="20"/>
  <c r="Z3382" i="20"/>
  <c r="Z3381" i="20"/>
  <c r="Z3380" i="20"/>
  <c r="Z3379" i="20"/>
  <c r="Z3378" i="20"/>
  <c r="Z3377" i="20"/>
  <c r="Z3376" i="20"/>
  <c r="Z3375" i="20"/>
  <c r="Z3374" i="20"/>
  <c r="Z3373" i="20"/>
  <c r="Z3372" i="20"/>
  <c r="Z3371" i="20"/>
  <c r="Z3370" i="20"/>
  <c r="Z3369" i="20"/>
  <c r="Z3368" i="20"/>
  <c r="Z3367" i="20"/>
  <c r="Z3366" i="20"/>
  <c r="Z3365" i="20"/>
  <c r="Z3364" i="20"/>
  <c r="Z3363" i="20"/>
  <c r="Z3362" i="20"/>
  <c r="Z3361" i="20"/>
  <c r="Z3360" i="20"/>
  <c r="Z3359" i="20"/>
  <c r="Z3358" i="20"/>
  <c r="Z3357" i="20"/>
  <c r="Z3356" i="20"/>
  <c r="Z3355" i="20"/>
  <c r="Z3354" i="20"/>
  <c r="Z3353" i="20"/>
  <c r="Z3352" i="20"/>
  <c r="Z3351" i="20"/>
  <c r="Z3350" i="20"/>
  <c r="Z3349" i="20"/>
  <c r="Z3348" i="20"/>
  <c r="Z3347" i="20"/>
  <c r="Z3346" i="20"/>
  <c r="Z3345" i="20"/>
  <c r="Z3344" i="20"/>
  <c r="Z3343" i="20"/>
  <c r="Z3342" i="20"/>
  <c r="Z3341" i="20"/>
  <c r="Z3340" i="20"/>
  <c r="Z3339" i="20"/>
  <c r="Z3338" i="20"/>
  <c r="Z3337" i="20"/>
  <c r="Z3336" i="20"/>
  <c r="Z3335" i="20"/>
  <c r="Z3334" i="20"/>
  <c r="Z3333" i="20"/>
  <c r="Z3332" i="20"/>
  <c r="Z3331" i="20"/>
  <c r="Z3330" i="20"/>
  <c r="Z3329" i="20"/>
  <c r="Z3328" i="20"/>
  <c r="Z3327" i="20"/>
  <c r="Z3326" i="20"/>
  <c r="Z3325" i="20"/>
  <c r="Z3324" i="20"/>
  <c r="Z3323" i="20"/>
  <c r="Z3322" i="20"/>
  <c r="Z3321" i="20"/>
  <c r="Z3320" i="20"/>
  <c r="Z3319" i="20"/>
  <c r="Z3318" i="20"/>
  <c r="Z3317" i="20"/>
  <c r="Z3316" i="20"/>
  <c r="Z3315" i="20"/>
  <c r="Z3314" i="20"/>
  <c r="Z3313" i="20"/>
  <c r="Z3312" i="20"/>
  <c r="Z3311" i="20"/>
  <c r="Z3310" i="20"/>
  <c r="Z3309" i="20"/>
  <c r="Z3308" i="20"/>
  <c r="Z3307" i="20"/>
  <c r="Z3306" i="20"/>
  <c r="Z3305" i="20"/>
  <c r="Z3304" i="20"/>
  <c r="Z3303" i="20"/>
  <c r="Z3302" i="20"/>
  <c r="Z3301" i="20"/>
  <c r="Z3300" i="20"/>
  <c r="Z3299" i="20"/>
  <c r="Z3298" i="20"/>
  <c r="Z3297" i="20"/>
  <c r="Z3296" i="20"/>
  <c r="Z3295" i="20"/>
  <c r="Z3294" i="20"/>
  <c r="Z3293" i="20"/>
  <c r="Z3292" i="20"/>
  <c r="Z3291" i="20"/>
  <c r="Z3290" i="20"/>
  <c r="Z3289" i="20"/>
  <c r="Z3288" i="20"/>
  <c r="Z3287" i="20"/>
  <c r="Z3286" i="20"/>
  <c r="Z3285" i="20"/>
  <c r="Z3284" i="20"/>
  <c r="Z3283" i="20"/>
  <c r="Z3282" i="20"/>
  <c r="Z3281" i="20"/>
  <c r="Z3280" i="20"/>
  <c r="Z3279" i="20"/>
  <c r="Z3278" i="20"/>
  <c r="Z3277" i="20"/>
  <c r="Z3276" i="20"/>
  <c r="Z3275" i="20"/>
  <c r="Z3274" i="20"/>
  <c r="Z3273" i="20"/>
  <c r="Z3272" i="20"/>
  <c r="Z3271" i="20"/>
  <c r="Z3270" i="20"/>
  <c r="Z3269" i="20"/>
  <c r="Z3268" i="20"/>
  <c r="Z3267" i="20"/>
  <c r="Z3266" i="20"/>
  <c r="Z3265" i="20"/>
  <c r="Z3264" i="20"/>
  <c r="Z3263" i="20"/>
  <c r="Z3262" i="20"/>
  <c r="Z3261" i="20"/>
  <c r="Z3260" i="20"/>
  <c r="Z3259" i="20"/>
  <c r="Z3258" i="20"/>
  <c r="Z3257" i="20"/>
  <c r="Z3256" i="20"/>
  <c r="Z3255" i="20"/>
  <c r="Z3254" i="20"/>
  <c r="Z3253" i="20"/>
  <c r="Z3252" i="20"/>
  <c r="Z3251" i="20"/>
  <c r="Z3250" i="20"/>
  <c r="Z3249" i="20"/>
  <c r="Z3248" i="20"/>
  <c r="Z3247" i="20"/>
  <c r="Z3246" i="20"/>
  <c r="Z3245" i="20"/>
  <c r="Z3244" i="20"/>
  <c r="Z3243" i="20"/>
  <c r="Z3242" i="20"/>
  <c r="Z3241" i="20"/>
  <c r="Z3240" i="20"/>
  <c r="Z3239" i="20"/>
  <c r="Z3238" i="20"/>
  <c r="Z3237" i="20"/>
  <c r="Z3236" i="20"/>
  <c r="Z3235" i="20"/>
  <c r="Z3234" i="20"/>
  <c r="Z3233" i="20"/>
  <c r="Z3232" i="20"/>
  <c r="Z3231" i="20"/>
  <c r="Z3230" i="20"/>
  <c r="Z3229" i="20"/>
  <c r="Z3228" i="20"/>
  <c r="Z3227" i="20"/>
  <c r="Z3226" i="20"/>
  <c r="Z3225" i="20"/>
  <c r="Z3224" i="20"/>
  <c r="Z3223" i="20"/>
  <c r="Z3222" i="20"/>
  <c r="Z3221" i="20"/>
  <c r="Z3220" i="20"/>
  <c r="Z3219" i="20"/>
  <c r="Z3218" i="20"/>
  <c r="Z3217" i="20"/>
  <c r="Z3216" i="20"/>
  <c r="Z3215" i="20"/>
  <c r="Z3214" i="20"/>
  <c r="Z3213" i="20"/>
  <c r="Z3212" i="20"/>
  <c r="Z3211" i="20"/>
  <c r="Z3210" i="20"/>
  <c r="Z3209" i="20"/>
  <c r="Z3208" i="20"/>
  <c r="Z3207" i="20"/>
  <c r="Z3206" i="20"/>
  <c r="Z3205" i="20"/>
  <c r="Z3204" i="20"/>
  <c r="Z3203" i="20"/>
  <c r="Z3202" i="20"/>
  <c r="Z3201" i="20"/>
  <c r="Z3200" i="20"/>
  <c r="Z3199" i="20"/>
  <c r="Z3198" i="20"/>
  <c r="Z3197" i="20"/>
  <c r="Z3196" i="20"/>
  <c r="Z3195" i="20"/>
  <c r="Z3194" i="20"/>
  <c r="Z3193" i="20"/>
  <c r="Z3192" i="20"/>
  <c r="Z3191" i="20"/>
  <c r="Z3190" i="20"/>
  <c r="Z3189" i="20"/>
  <c r="Z3188" i="20"/>
  <c r="Z3187" i="20"/>
  <c r="Z3186" i="20"/>
  <c r="Z3185" i="20"/>
  <c r="Z3184" i="20"/>
  <c r="Z3183" i="20"/>
  <c r="Z3182" i="20"/>
  <c r="Z3181" i="20"/>
  <c r="Z3180" i="20"/>
  <c r="Z3179" i="20"/>
  <c r="Z3178" i="20"/>
  <c r="Z3177" i="20"/>
  <c r="Z3176" i="20"/>
  <c r="Z3175" i="20"/>
  <c r="Z3174" i="20"/>
  <c r="Z3173" i="20"/>
  <c r="Z3172" i="20"/>
  <c r="Z3171" i="20"/>
  <c r="Z3170" i="20"/>
  <c r="Z3169" i="20"/>
  <c r="Z3168" i="20"/>
  <c r="Z3167" i="20"/>
  <c r="Z3166" i="20"/>
  <c r="Z3165" i="20"/>
  <c r="Z3164" i="20"/>
  <c r="Z3163" i="20"/>
  <c r="Z3162" i="20"/>
  <c r="Z3161" i="20"/>
  <c r="Z3160" i="20"/>
  <c r="Z3159" i="20"/>
  <c r="Z3158" i="20"/>
  <c r="Z3157" i="20"/>
  <c r="Z3156" i="20"/>
  <c r="Z3155" i="20"/>
  <c r="Z3154" i="20"/>
  <c r="Z3153" i="20"/>
  <c r="Z3152" i="20"/>
  <c r="Z3151" i="20"/>
  <c r="Z3150" i="20"/>
  <c r="Z3149" i="20"/>
  <c r="Z3148" i="20"/>
  <c r="Z3147" i="20"/>
  <c r="Z3146" i="20"/>
  <c r="Z3145" i="20"/>
  <c r="Z3144" i="20"/>
  <c r="Z3143" i="20"/>
  <c r="Z3142" i="20"/>
  <c r="Z3141" i="20"/>
  <c r="Z3140" i="20"/>
  <c r="Z3139" i="20"/>
  <c r="Z3138" i="20"/>
  <c r="Z3137" i="20"/>
  <c r="Z3136" i="20"/>
  <c r="Z3135" i="20"/>
  <c r="Z3134" i="20"/>
  <c r="Z3133" i="20"/>
  <c r="Z3132" i="20"/>
  <c r="Z3131" i="20"/>
  <c r="Z3130" i="20"/>
  <c r="Z3129" i="20"/>
  <c r="Z3128" i="20"/>
  <c r="Z3127" i="20"/>
  <c r="Z3126" i="20"/>
  <c r="Z3125" i="20"/>
  <c r="Z3124" i="20"/>
  <c r="Z3123" i="20"/>
  <c r="Z3122" i="20"/>
  <c r="Z3121" i="20"/>
  <c r="Z3120" i="20"/>
  <c r="Z3119" i="20"/>
  <c r="Z3118" i="20"/>
  <c r="Z3117" i="20"/>
  <c r="Z3116" i="20"/>
  <c r="Z3115" i="20"/>
  <c r="Z3114" i="20"/>
  <c r="Z3113" i="20"/>
  <c r="Z3112" i="20"/>
  <c r="Z3111" i="20"/>
  <c r="Z3110" i="20"/>
  <c r="Z3109" i="20"/>
  <c r="Z3108" i="20"/>
  <c r="Z3107" i="20"/>
  <c r="Z3106" i="20"/>
  <c r="Z3105" i="20"/>
  <c r="Z3104" i="20"/>
  <c r="Z3103" i="20"/>
  <c r="Z3102" i="20"/>
  <c r="Z3101" i="20"/>
  <c r="Z3100" i="20"/>
  <c r="Z3099" i="20"/>
  <c r="Z3098" i="20"/>
  <c r="Z3097" i="20"/>
  <c r="Z3096" i="20"/>
  <c r="Z3095" i="20"/>
  <c r="Z3094" i="20"/>
  <c r="Z3093" i="20"/>
  <c r="Z3092" i="20"/>
  <c r="Z3091" i="20"/>
  <c r="Z3090" i="20"/>
  <c r="Z3089" i="20"/>
  <c r="Z3088" i="20"/>
  <c r="Z3087" i="20"/>
  <c r="Z3086" i="20"/>
  <c r="Z3085" i="20"/>
  <c r="Z3084" i="20"/>
  <c r="Z3083" i="20"/>
  <c r="Z3082" i="20"/>
  <c r="Z3081" i="20"/>
  <c r="Z3080" i="20"/>
  <c r="Z3079" i="20"/>
  <c r="Z3078" i="20"/>
  <c r="Z3077" i="20"/>
  <c r="Z3076" i="20"/>
  <c r="Z3075" i="20"/>
  <c r="Z3074" i="20"/>
  <c r="Z3073" i="20"/>
  <c r="Z3072" i="20"/>
  <c r="Z3071" i="20"/>
  <c r="Z3070" i="20"/>
  <c r="Z3069" i="20"/>
  <c r="Z3068" i="20"/>
  <c r="Z3067" i="20"/>
  <c r="Z3066" i="20"/>
  <c r="Z3065" i="20"/>
  <c r="Z3064" i="20"/>
  <c r="Z3063" i="20"/>
  <c r="Z3062" i="20"/>
  <c r="Z3061" i="20"/>
  <c r="Z3060" i="20"/>
  <c r="Z3059" i="20"/>
  <c r="Z3058" i="20"/>
  <c r="Z3057" i="20"/>
  <c r="Z3056" i="20"/>
  <c r="Z3055" i="20"/>
  <c r="Z3054" i="20"/>
  <c r="Z3053" i="20"/>
  <c r="Z3052" i="20"/>
  <c r="Z3051" i="20"/>
  <c r="Z3050" i="20"/>
  <c r="Z3049" i="20"/>
  <c r="Z3048" i="20"/>
  <c r="Z3047" i="20"/>
  <c r="Z3046" i="20"/>
  <c r="Z3045" i="20"/>
  <c r="Z3044" i="20"/>
  <c r="Z3043" i="20"/>
  <c r="Z3042" i="20"/>
  <c r="Z3041" i="20"/>
  <c r="Z3040" i="20"/>
  <c r="Z3039" i="20"/>
  <c r="Z3038" i="20"/>
  <c r="Z3037" i="20"/>
  <c r="Z3036" i="20"/>
  <c r="Z3035" i="20"/>
  <c r="Z3034" i="20"/>
  <c r="Z3033" i="20"/>
  <c r="Z3032" i="20"/>
  <c r="Z3031" i="20"/>
  <c r="Z3030" i="20"/>
  <c r="Z3029" i="20"/>
  <c r="Z3028" i="20"/>
  <c r="Z3027" i="20"/>
  <c r="Z3026" i="20"/>
  <c r="Z3025" i="20"/>
  <c r="Z3024" i="20"/>
  <c r="Z3023" i="20"/>
  <c r="Z3022" i="20"/>
  <c r="Z3021" i="20"/>
  <c r="Z3020" i="20"/>
  <c r="Z3019" i="20"/>
  <c r="Z3018" i="20"/>
  <c r="Z3017" i="20"/>
  <c r="Z3016" i="20"/>
  <c r="Z3015" i="20"/>
  <c r="Z3014" i="20"/>
  <c r="Z3013" i="20"/>
  <c r="Z3012" i="20"/>
  <c r="Z3011" i="20"/>
  <c r="Z3010" i="20"/>
  <c r="Z3009" i="20"/>
  <c r="Z3008" i="20"/>
  <c r="Z3007" i="20"/>
  <c r="Z3006" i="20"/>
  <c r="Z3005" i="20"/>
  <c r="Z3004" i="20"/>
  <c r="Z3003" i="20"/>
  <c r="Z3002" i="20"/>
  <c r="Z3001" i="20"/>
  <c r="Z3000" i="20"/>
  <c r="Z2999" i="20"/>
  <c r="Z2998" i="20"/>
  <c r="Z2997" i="20"/>
  <c r="Z2996" i="20"/>
  <c r="Z2995" i="20"/>
  <c r="Z2994" i="20"/>
  <c r="Z2993" i="20"/>
  <c r="Z2992" i="20"/>
  <c r="Z2991" i="20"/>
  <c r="Z2990" i="20"/>
  <c r="Z2989" i="20"/>
  <c r="Z2988" i="20"/>
  <c r="Z2987" i="20"/>
  <c r="Z2986" i="20"/>
  <c r="Z2985" i="20"/>
  <c r="Z2984" i="20"/>
  <c r="Z2983" i="20"/>
  <c r="Z2982" i="20"/>
  <c r="Z2981" i="20"/>
  <c r="Z2980" i="20"/>
  <c r="Z2979" i="20"/>
  <c r="Z2978" i="20"/>
  <c r="Z2977" i="20"/>
  <c r="Z2976" i="20"/>
  <c r="Z2975" i="20"/>
  <c r="Z2974" i="20"/>
  <c r="Z2973" i="20"/>
  <c r="Z2972" i="20"/>
  <c r="Z2971" i="20"/>
  <c r="Z2970" i="20"/>
  <c r="Z2969" i="20"/>
  <c r="Z2968" i="20"/>
  <c r="Z2967" i="20"/>
  <c r="Z2966" i="20"/>
  <c r="Z2965" i="20"/>
  <c r="Z2964" i="20"/>
  <c r="Z2963" i="20"/>
  <c r="Z2962" i="20"/>
  <c r="Z2961" i="20"/>
  <c r="Z2960" i="20"/>
  <c r="Z2959" i="20"/>
  <c r="Z2958" i="20"/>
  <c r="Z2957" i="20"/>
  <c r="Z2956" i="20"/>
  <c r="Z2955" i="20"/>
  <c r="Z2954" i="20"/>
  <c r="Z2953" i="20"/>
  <c r="Z2952" i="20"/>
  <c r="Z2951" i="20"/>
  <c r="Z2950" i="20"/>
  <c r="Z2949" i="20"/>
  <c r="Z2948" i="20"/>
  <c r="Z2947" i="20"/>
  <c r="Z2946" i="20"/>
  <c r="Z2945" i="20"/>
  <c r="Z2944" i="20"/>
  <c r="Z2943" i="20"/>
  <c r="Z2942" i="20"/>
  <c r="Z2941" i="20"/>
  <c r="Z2940" i="20"/>
  <c r="Z2939" i="20"/>
  <c r="Z2938" i="20"/>
  <c r="Z2937" i="20"/>
  <c r="Z2936" i="20"/>
  <c r="Z2935" i="20"/>
  <c r="Z3454" i="20"/>
  <c r="AB1805" i="20"/>
  <c r="AB1804" i="20"/>
  <c r="AB1803" i="20"/>
  <c r="AB1802" i="20"/>
  <c r="AB1801" i="20"/>
  <c r="AB1800" i="20"/>
  <c r="AB1799" i="20"/>
  <c r="AB1798" i="20"/>
  <c r="AB1797" i="20"/>
  <c r="AB1796" i="20"/>
  <c r="AB1795" i="20"/>
  <c r="AB1794" i="20"/>
  <c r="AB1793" i="20"/>
  <c r="AB1792" i="20"/>
  <c r="AB1791" i="20"/>
  <c r="AB1790" i="20"/>
  <c r="AB1789" i="20"/>
  <c r="AB1788" i="20"/>
  <c r="AB1787" i="20"/>
  <c r="AB1786" i="20"/>
  <c r="AB1785" i="20"/>
  <c r="AB1784" i="20"/>
  <c r="AB1783" i="20"/>
  <c r="AB1782" i="20"/>
  <c r="AB1781" i="20"/>
  <c r="AB1780" i="20"/>
  <c r="AB1779" i="20"/>
  <c r="AB1778" i="20"/>
  <c r="AB1777" i="20"/>
  <c r="AB1776" i="20"/>
  <c r="AB1775" i="20"/>
  <c r="AB1774" i="20"/>
  <c r="AB1773" i="20"/>
  <c r="AB1772" i="20"/>
  <c r="AB1771" i="20"/>
  <c r="AB1770" i="20"/>
  <c r="AB1769" i="20"/>
  <c r="AB1768" i="20"/>
  <c r="AB1767" i="20"/>
  <c r="AB1766" i="20"/>
  <c r="AB1765" i="20"/>
  <c r="AB1764" i="20"/>
  <c r="AB1763" i="20"/>
  <c r="AB1762" i="20"/>
  <c r="AB1761" i="20"/>
  <c r="AB1760" i="20"/>
  <c r="AB1759" i="20"/>
  <c r="AB1758" i="20"/>
  <c r="AB1757" i="20"/>
  <c r="AB1756" i="20"/>
  <c r="AB1755" i="20"/>
  <c r="AB1754" i="20"/>
  <c r="AB1753" i="20"/>
  <c r="AB1752" i="20"/>
  <c r="AB1751" i="20"/>
  <c r="AB1750" i="20"/>
  <c r="AB1749" i="20"/>
  <c r="AB1748" i="20"/>
  <c r="AB1747" i="20"/>
  <c r="AB1746" i="20"/>
  <c r="AB1745" i="20"/>
  <c r="AB1744" i="20"/>
  <c r="AB1743" i="20"/>
  <c r="AB1742" i="20"/>
  <c r="AB1741" i="20"/>
  <c r="AB1740" i="20"/>
  <c r="AB1739" i="20"/>
  <c r="AB1738" i="20"/>
  <c r="AB1737" i="20"/>
  <c r="AB1736" i="20"/>
  <c r="AB1735" i="20"/>
  <c r="AB1734" i="20"/>
  <c r="AB1733" i="20"/>
  <c r="AB1732" i="20"/>
  <c r="AB1731" i="20"/>
  <c r="AB1730" i="20"/>
  <c r="AB1729" i="20"/>
  <c r="AB1728" i="20"/>
  <c r="AB1727" i="20"/>
  <c r="AB1726" i="20"/>
  <c r="AB1725" i="20"/>
  <c r="AB1724" i="20"/>
  <c r="AB1723" i="20"/>
  <c r="AB1722" i="20"/>
  <c r="AB1721" i="20"/>
  <c r="AB1720" i="20"/>
  <c r="AB1719" i="20"/>
  <c r="AB1718" i="20"/>
  <c r="AB1717" i="20"/>
  <c r="AB1716" i="20"/>
  <c r="AB1715" i="20"/>
  <c r="AB1714" i="20"/>
  <c r="AB1713" i="20"/>
  <c r="AB1712" i="20"/>
  <c r="AB1711" i="20"/>
  <c r="AB1710" i="20"/>
  <c r="AB1709" i="20"/>
  <c r="AB1708" i="20"/>
  <c r="AB1707" i="20"/>
  <c r="AB1706" i="20"/>
  <c r="AB1705" i="20"/>
  <c r="AB1704" i="20"/>
  <c r="AB1703" i="20"/>
  <c r="AB1702" i="20"/>
  <c r="AB1701" i="20"/>
  <c r="AB1700" i="20"/>
  <c r="AB1699" i="20"/>
  <c r="AB1698" i="20"/>
  <c r="AB1697" i="20"/>
  <c r="AB1696" i="20"/>
  <c r="AB1695" i="20"/>
  <c r="AB1694" i="20"/>
  <c r="AB1693" i="20"/>
  <c r="AB1692" i="20"/>
  <c r="AB1691" i="20"/>
  <c r="AB1690" i="20"/>
  <c r="AB1689" i="20"/>
  <c r="AB1688" i="20"/>
  <c r="AB1687" i="20"/>
  <c r="AB1686" i="20"/>
  <c r="AB1685" i="20"/>
  <c r="AB1684" i="20"/>
  <c r="AB1683" i="20"/>
  <c r="AB1682" i="20"/>
  <c r="AB1681" i="20"/>
  <c r="AB1680" i="20"/>
  <c r="AB1679" i="20"/>
  <c r="AB1678" i="20"/>
  <c r="AB1677" i="20"/>
  <c r="AB1676" i="20"/>
  <c r="AB1675" i="20"/>
  <c r="AB1674" i="20"/>
  <c r="AB1673" i="20"/>
  <c r="AB1672" i="20"/>
  <c r="AB1671" i="20"/>
  <c r="AB1670" i="20"/>
  <c r="AB1669" i="20"/>
  <c r="AB1668" i="20"/>
  <c r="AB1667" i="20"/>
  <c r="AB1666" i="20"/>
  <c r="AB1665" i="20"/>
  <c r="AB1664" i="20"/>
  <c r="AB1663" i="20"/>
  <c r="AB1662" i="20"/>
  <c r="AB1661" i="20"/>
  <c r="AB1660" i="20"/>
  <c r="AB1659" i="20"/>
  <c r="AB1658" i="20"/>
  <c r="AB1657" i="20"/>
  <c r="AB1656" i="20"/>
  <c r="AB1655" i="20"/>
  <c r="AB1654" i="20"/>
  <c r="AB1653" i="20"/>
  <c r="AB1652" i="20"/>
  <c r="AB1651" i="20"/>
  <c r="AB1650" i="20"/>
  <c r="AB1649" i="20"/>
  <c r="AB1648" i="20"/>
  <c r="AB1647" i="20"/>
  <c r="AB1646" i="20"/>
  <c r="AB1645" i="20"/>
  <c r="AB1644" i="20"/>
  <c r="AB1643" i="20"/>
  <c r="AB1642" i="20"/>
  <c r="AB1641" i="20"/>
  <c r="AB1640" i="20"/>
  <c r="AB1639" i="20"/>
  <c r="AB1638" i="20"/>
  <c r="AB1637" i="20"/>
  <c r="AB1636" i="20"/>
  <c r="AB1635" i="20"/>
  <c r="AB1634" i="20"/>
  <c r="AB1633" i="20"/>
  <c r="AB1632" i="20"/>
  <c r="AB1631" i="20"/>
  <c r="AB1630" i="20"/>
  <c r="AB1629" i="20"/>
  <c r="AB1628" i="20"/>
  <c r="AB1627" i="20"/>
  <c r="AB1626" i="20"/>
  <c r="AB1625" i="20"/>
  <c r="AB1624" i="20"/>
  <c r="AB1623" i="20"/>
  <c r="AB1622" i="20"/>
  <c r="AB1621" i="20"/>
  <c r="AB1620" i="20"/>
  <c r="AB1619" i="20"/>
  <c r="AB1618" i="20"/>
  <c r="AB1617" i="20"/>
  <c r="AB1616" i="20"/>
  <c r="AB1615" i="20"/>
  <c r="AB1614" i="20"/>
  <c r="AB1613" i="20"/>
  <c r="AB1612" i="20"/>
  <c r="AB1611" i="20"/>
  <c r="AB1610" i="20"/>
  <c r="AB1609" i="20"/>
  <c r="AB1608" i="20"/>
  <c r="AB1607" i="20"/>
  <c r="AB1606" i="20"/>
  <c r="AB1605" i="20"/>
  <c r="AB1604" i="20"/>
  <c r="AB1603" i="20"/>
  <c r="AB1602" i="20"/>
  <c r="AB1601" i="20"/>
  <c r="AB1600" i="20"/>
  <c r="AB1599" i="20"/>
  <c r="AB1598" i="20"/>
  <c r="AB1597" i="20"/>
  <c r="AB1596" i="20"/>
  <c r="AB1595" i="20"/>
  <c r="AB1594" i="20"/>
  <c r="AB1593" i="20"/>
  <c r="AB1592" i="20"/>
  <c r="AB1591" i="20"/>
  <c r="AB1590" i="20"/>
  <c r="AB1589" i="20"/>
  <c r="AB1588" i="20"/>
  <c r="AB1587" i="20"/>
  <c r="AB1586" i="20"/>
  <c r="AB1585" i="20"/>
  <c r="AB1584" i="20"/>
  <c r="AB1583" i="20"/>
  <c r="AB1582" i="20"/>
  <c r="AB1581" i="20"/>
  <c r="AB1580" i="20"/>
  <c r="AB1579" i="20"/>
  <c r="AB1578" i="20"/>
  <c r="AB1577" i="20"/>
  <c r="AB1576" i="20"/>
  <c r="AB1575" i="20"/>
  <c r="AB1574" i="20"/>
  <c r="AB1573" i="20"/>
  <c r="AB1572" i="20"/>
  <c r="AB1571" i="20"/>
  <c r="AB1570" i="20"/>
  <c r="AB1569" i="20"/>
  <c r="AB1568" i="20"/>
  <c r="AB1567" i="20"/>
  <c r="AB1566" i="20"/>
  <c r="AB1565" i="20"/>
  <c r="AB1564" i="20"/>
  <c r="AB1563" i="20"/>
  <c r="AB1562" i="20"/>
  <c r="AB1561" i="20"/>
  <c r="AB1560" i="20"/>
  <c r="AB1559" i="20"/>
  <c r="AB1558" i="20"/>
  <c r="AB1557" i="20"/>
  <c r="AB1556" i="20"/>
  <c r="AB1555" i="20"/>
  <c r="AB1554" i="20"/>
  <c r="AB1553" i="20"/>
  <c r="AB1552" i="20"/>
  <c r="AB1551" i="20"/>
  <c r="AB1550" i="20"/>
  <c r="AB1549" i="20"/>
  <c r="AB1548" i="20"/>
  <c r="AB1547" i="20"/>
  <c r="AB1546" i="20"/>
  <c r="AB1545" i="20"/>
  <c r="AB1544" i="20"/>
  <c r="AB1543" i="20"/>
  <c r="AB1542" i="20"/>
  <c r="AB1541" i="20"/>
  <c r="AB1540" i="20"/>
  <c r="AB1539" i="20"/>
  <c r="AB1538" i="20"/>
  <c r="AB1537" i="20"/>
  <c r="AB1536" i="20"/>
  <c r="AB1535" i="20"/>
  <c r="AB1534" i="20"/>
  <c r="AB1533" i="20"/>
  <c r="AB1532" i="20"/>
  <c r="AB1531" i="20"/>
  <c r="AB1530" i="20"/>
  <c r="AB1529" i="20"/>
  <c r="AB1528" i="20"/>
  <c r="AB1527" i="20"/>
  <c r="AB1526" i="20"/>
  <c r="AB1525" i="20"/>
  <c r="AB1524" i="20"/>
  <c r="AB1523" i="20"/>
  <c r="AB1522" i="20"/>
  <c r="AB1521" i="20"/>
  <c r="AB1520" i="20"/>
  <c r="AB1519" i="20"/>
  <c r="AB1518" i="20"/>
  <c r="AB1517" i="20"/>
  <c r="AB1516" i="20"/>
  <c r="AB1515" i="20"/>
  <c r="AB1514" i="20"/>
  <c r="AB1513" i="20"/>
  <c r="AB1512" i="20"/>
  <c r="AB1511" i="20"/>
  <c r="AB1510" i="20"/>
  <c r="AB1509" i="20"/>
  <c r="AB1508" i="20"/>
  <c r="AB1507" i="20"/>
  <c r="AB1506" i="20"/>
  <c r="AB1505" i="20"/>
  <c r="AB1504" i="20"/>
  <c r="AB1503" i="20"/>
  <c r="AB1502" i="20"/>
  <c r="AB1501" i="20"/>
  <c r="AB1500" i="20"/>
  <c r="AB1499" i="20"/>
  <c r="AB1498" i="20"/>
  <c r="AB1497" i="20"/>
  <c r="AB1496" i="20"/>
  <c r="AB1495" i="20"/>
  <c r="AB1494" i="20"/>
  <c r="AB1493" i="20"/>
  <c r="AB1492" i="20"/>
  <c r="AB1491" i="20"/>
  <c r="AB1490" i="20"/>
  <c r="AB1489" i="20"/>
  <c r="AB1488" i="20"/>
  <c r="AB1487" i="20"/>
  <c r="AB1486" i="20"/>
  <c r="AB1485" i="20"/>
  <c r="AB1484" i="20"/>
  <c r="AB1483" i="20"/>
  <c r="AB1482" i="20"/>
  <c r="AB1481" i="20"/>
  <c r="AB1480" i="20"/>
  <c r="AB1479" i="20"/>
  <c r="AB1478" i="20"/>
  <c r="AB1477" i="20"/>
  <c r="AB1476" i="20"/>
  <c r="AB1475" i="20"/>
  <c r="AB1474" i="20"/>
  <c r="AB1473" i="20"/>
  <c r="AB1472" i="20"/>
  <c r="AB1471" i="20"/>
  <c r="AB1470" i="20"/>
  <c r="AB1469" i="20"/>
  <c r="AB1468" i="20"/>
  <c r="AB1467" i="20"/>
  <c r="AB1466" i="20"/>
  <c r="AB1465" i="20"/>
  <c r="AB1464" i="20"/>
  <c r="AB1463" i="20"/>
  <c r="AB1462" i="20"/>
  <c r="AB1461" i="20"/>
  <c r="AB1460" i="20"/>
  <c r="AB1459" i="20"/>
  <c r="AB1458" i="20"/>
  <c r="AB1457" i="20"/>
  <c r="AB1456" i="20"/>
  <c r="AB1455" i="20"/>
  <c r="AB1454" i="20"/>
  <c r="AB1453" i="20"/>
  <c r="AB1452" i="20"/>
  <c r="AB1451" i="20"/>
  <c r="AB1450" i="20"/>
  <c r="AB1449" i="20"/>
  <c r="AB1448" i="20"/>
  <c r="AB1447" i="20"/>
  <c r="AB1446" i="20"/>
  <c r="AB1445" i="20"/>
  <c r="AB1444" i="20"/>
  <c r="AB1443" i="20"/>
  <c r="AB1442" i="20"/>
  <c r="AB1441" i="20"/>
  <c r="AB1440" i="20"/>
  <c r="AB1439" i="20"/>
  <c r="AB1438" i="20"/>
  <c r="AB1437" i="20"/>
  <c r="AB1436" i="20"/>
  <c r="AB1435" i="20"/>
  <c r="AB1434" i="20"/>
  <c r="AB1433" i="20"/>
  <c r="AB1432" i="20"/>
  <c r="AB1431" i="20"/>
  <c r="AB1430" i="20"/>
  <c r="AB1429" i="20"/>
  <c r="AB1428" i="20"/>
  <c r="AB1427" i="20"/>
  <c r="AB1426" i="20"/>
  <c r="AB1425" i="20"/>
  <c r="AB1424" i="20"/>
  <c r="AB1423" i="20"/>
  <c r="AB1422" i="20"/>
  <c r="AB1421" i="20"/>
  <c r="AB1420" i="20"/>
  <c r="AB1419" i="20"/>
  <c r="AB1418" i="20"/>
  <c r="AB1417" i="20"/>
  <c r="AB1416" i="20"/>
  <c r="AB1415" i="20"/>
  <c r="AB1414" i="20"/>
  <c r="AB1413" i="20"/>
  <c r="AB1412" i="20"/>
  <c r="AB1411" i="20"/>
  <c r="AB1410" i="20"/>
  <c r="AB1409" i="20"/>
  <c r="AB1408" i="20"/>
  <c r="AB1407" i="20"/>
  <c r="AB1406" i="20"/>
  <c r="AB1405" i="20"/>
  <c r="AB1404" i="20"/>
  <c r="AB1403" i="20"/>
  <c r="AB1402" i="20"/>
  <c r="AB1401" i="20"/>
  <c r="AB1400" i="20"/>
  <c r="AB1399" i="20"/>
  <c r="AB1398" i="20"/>
  <c r="AB1397" i="20"/>
  <c r="AB1396" i="20"/>
  <c r="AB1395" i="20"/>
  <c r="AB1394" i="20"/>
  <c r="AB1393" i="20"/>
  <c r="AB1392" i="20"/>
  <c r="AB1391" i="20"/>
  <c r="AB1390" i="20"/>
  <c r="AB1389" i="20"/>
  <c r="AB1388" i="20"/>
  <c r="AB1387" i="20"/>
  <c r="AB1386" i="20"/>
  <c r="AB1385" i="20"/>
  <c r="AB1384" i="20"/>
  <c r="AB1383" i="20"/>
  <c r="AB1382" i="20"/>
  <c r="AB1381" i="20"/>
  <c r="AB1380" i="20"/>
  <c r="AB1379" i="20"/>
  <c r="AB1378" i="20"/>
  <c r="AB1377" i="20"/>
  <c r="AB1376" i="20"/>
  <c r="AB1375" i="20"/>
  <c r="AB1374" i="20"/>
  <c r="AB1373" i="20"/>
  <c r="AB1372" i="20"/>
  <c r="AB1371" i="20"/>
  <c r="AB1370" i="20"/>
  <c r="AB1369" i="20"/>
  <c r="AB1368" i="20"/>
  <c r="AB1367" i="20"/>
  <c r="AB1366" i="20"/>
  <c r="AB1365" i="20"/>
  <c r="AB1364" i="20"/>
  <c r="AB1363" i="20"/>
  <c r="AB1362" i="20"/>
  <c r="AB1361" i="20"/>
  <c r="AB1360" i="20"/>
  <c r="AB1359" i="20"/>
  <c r="AB1358" i="20"/>
  <c r="AB1357" i="20"/>
  <c r="AB1356" i="20"/>
  <c r="AB1355" i="20"/>
  <c r="AB1354" i="20"/>
  <c r="AB1353" i="20"/>
  <c r="AB1352" i="20"/>
  <c r="AB1351" i="20"/>
  <c r="AB1350" i="20"/>
  <c r="AB1349" i="20"/>
  <c r="AB1348" i="20"/>
  <c r="AB1347" i="20"/>
  <c r="AB1346" i="20"/>
  <c r="AB1345" i="20"/>
  <c r="AB1344" i="20"/>
  <c r="AB1343" i="20"/>
  <c r="AB1342" i="20"/>
  <c r="AB1341" i="20"/>
  <c r="AB1340" i="20"/>
  <c r="AB1339" i="20"/>
  <c r="AB1338" i="20"/>
  <c r="AB1337" i="20"/>
  <c r="AB1336" i="20"/>
  <c r="AB1335" i="20"/>
  <c r="AB1334" i="20"/>
  <c r="AB1333" i="20"/>
  <c r="AB1332" i="20"/>
  <c r="AB1331" i="20"/>
  <c r="AB1330" i="20"/>
  <c r="AB1329" i="20"/>
  <c r="AB1328" i="20"/>
  <c r="AB1327" i="20"/>
  <c r="AB1326" i="20"/>
  <c r="AB1325" i="20"/>
  <c r="AB1324" i="20"/>
  <c r="AB1323" i="20"/>
  <c r="AB1322" i="20"/>
  <c r="AB1321" i="20"/>
  <c r="AB1320" i="20"/>
  <c r="AB1319" i="20"/>
  <c r="AB1318" i="20"/>
  <c r="AB1317" i="20"/>
  <c r="AB1316" i="20"/>
  <c r="AB1315" i="20"/>
  <c r="AB1314" i="20"/>
  <c r="AB1313" i="20"/>
  <c r="AB1312" i="20"/>
  <c r="AB1311" i="20"/>
  <c r="AB1310" i="20"/>
  <c r="AB1309" i="20"/>
  <c r="AB1308" i="20"/>
  <c r="AB1307" i="20"/>
  <c r="AB1306" i="20"/>
  <c r="AB1305" i="20"/>
  <c r="AB1304" i="20"/>
  <c r="AB1303" i="20"/>
  <c r="AB1302" i="20"/>
  <c r="AB1301" i="20"/>
  <c r="AB1300" i="20"/>
  <c r="AB1299" i="20"/>
  <c r="AB1298" i="20"/>
  <c r="AB1297" i="20"/>
  <c r="AB1296" i="20"/>
  <c r="AB1295" i="20"/>
  <c r="AB1294" i="20"/>
  <c r="AB1293" i="20"/>
  <c r="AB1292" i="20"/>
  <c r="AB1291" i="20"/>
  <c r="AB1290" i="20"/>
  <c r="AB1289" i="20"/>
  <c r="AB1288" i="20"/>
  <c r="AB1287" i="20"/>
  <c r="AB1286" i="20"/>
  <c r="AB1285" i="20"/>
  <c r="AB1284" i="20"/>
  <c r="AB1283" i="20"/>
  <c r="AB1282" i="20"/>
  <c r="AB1281" i="20"/>
  <c r="AB1280" i="20"/>
  <c r="AB1279" i="20"/>
  <c r="AB1278" i="20"/>
  <c r="AB1277" i="20"/>
  <c r="AB1276" i="20"/>
  <c r="AB1275" i="20"/>
  <c r="AB1274" i="20"/>
  <c r="AB1273" i="20"/>
  <c r="AB1272" i="20"/>
  <c r="AB1271" i="20"/>
  <c r="AB1270" i="20"/>
  <c r="AB1269" i="20"/>
  <c r="AB1268" i="20"/>
  <c r="AB1267" i="20"/>
  <c r="AB1266" i="20"/>
  <c r="AB1265" i="20"/>
  <c r="AB1264" i="20"/>
  <c r="AB1263" i="20"/>
  <c r="AB1806" i="20"/>
  <c r="Z1805" i="20"/>
  <c r="Z1804" i="20"/>
  <c r="Z1803" i="20"/>
  <c r="Z1802" i="20"/>
  <c r="Z1801" i="20"/>
  <c r="Z1800" i="20"/>
  <c r="Z1799" i="20"/>
  <c r="Z1798" i="20"/>
  <c r="Z1797" i="20"/>
  <c r="Z1796" i="20"/>
  <c r="Z1795" i="20"/>
  <c r="Z1794" i="20"/>
  <c r="Z1793" i="20"/>
  <c r="Z1792" i="20"/>
  <c r="Z1791" i="20"/>
  <c r="Z1790" i="20"/>
  <c r="Z1789" i="20"/>
  <c r="Z1788" i="20"/>
  <c r="Z1787" i="20"/>
  <c r="Z1786" i="20"/>
  <c r="Z1785" i="20"/>
  <c r="Z1784" i="20"/>
  <c r="Z1783" i="20"/>
  <c r="Z1782" i="20"/>
  <c r="Z1781" i="20"/>
  <c r="Z1780" i="20"/>
  <c r="Z1779" i="20"/>
  <c r="Z1778" i="20"/>
  <c r="Z1777" i="20"/>
  <c r="Z1776" i="20"/>
  <c r="Z1775" i="20"/>
  <c r="Z1774" i="20"/>
  <c r="Z1773" i="20"/>
  <c r="Z1772" i="20"/>
  <c r="Z1771" i="20"/>
  <c r="Z1770" i="20"/>
  <c r="Z1769" i="20"/>
  <c r="Z1768" i="20"/>
  <c r="Z1767" i="20"/>
  <c r="Z1766" i="20"/>
  <c r="Z1765" i="20"/>
  <c r="Z1764" i="20"/>
  <c r="Z1763" i="20"/>
  <c r="Z1762" i="20"/>
  <c r="Z1761" i="20"/>
  <c r="Z1760" i="20"/>
  <c r="Z1759" i="20"/>
  <c r="Z1758" i="20"/>
  <c r="Z1757" i="20"/>
  <c r="Z1756" i="20"/>
  <c r="Z1755" i="20"/>
  <c r="Z1754" i="20"/>
  <c r="Z1753" i="20"/>
  <c r="Z1752" i="20"/>
  <c r="Z1751" i="20"/>
  <c r="Z1750" i="20"/>
  <c r="Z1749" i="20"/>
  <c r="Z1748" i="20"/>
  <c r="Z1747" i="20"/>
  <c r="Z1746" i="20"/>
  <c r="Z1745" i="20"/>
  <c r="Z1744" i="20"/>
  <c r="Z1743" i="20"/>
  <c r="Z1742" i="20"/>
  <c r="Z1741" i="20"/>
  <c r="Z1740" i="20"/>
  <c r="Z1739" i="20"/>
  <c r="Z1738" i="20"/>
  <c r="Z1737" i="20"/>
  <c r="Z1736" i="20"/>
  <c r="Z1735" i="20"/>
  <c r="Z1734" i="20"/>
  <c r="Z1733" i="20"/>
  <c r="Z1732" i="20"/>
  <c r="Z1731" i="20"/>
  <c r="Z1730" i="20"/>
  <c r="Z1729" i="20"/>
  <c r="Z1728" i="20"/>
  <c r="Z1727" i="20"/>
  <c r="Z1726" i="20"/>
  <c r="Z1725" i="20"/>
  <c r="Z1724" i="20"/>
  <c r="Z1723" i="20"/>
  <c r="Z1722" i="20"/>
  <c r="Z1721" i="20"/>
  <c r="Z1720" i="20"/>
  <c r="Z1719" i="20"/>
  <c r="Z1718" i="20"/>
  <c r="Z1717" i="20"/>
  <c r="Z1716" i="20"/>
  <c r="Z1715" i="20"/>
  <c r="Z1714" i="20"/>
  <c r="Z1713" i="20"/>
  <c r="Z1712" i="20"/>
  <c r="Z1711" i="20"/>
  <c r="Z1710" i="20"/>
  <c r="Z1709" i="20"/>
  <c r="Z1708" i="20"/>
  <c r="Z1707" i="20"/>
  <c r="Z1706" i="20"/>
  <c r="Z1705" i="20"/>
  <c r="Z1704" i="20"/>
  <c r="Z1703" i="20"/>
  <c r="Z1702" i="20"/>
  <c r="Z1701" i="20"/>
  <c r="Z1700" i="20"/>
  <c r="Z1699" i="20"/>
  <c r="Z1698" i="20"/>
  <c r="Z1697" i="20"/>
  <c r="Z1696" i="20"/>
  <c r="Z1695" i="20"/>
  <c r="Z1694" i="20"/>
  <c r="Z1693" i="20"/>
  <c r="Z1692" i="20"/>
  <c r="Z1691" i="20"/>
  <c r="Z1690" i="20"/>
  <c r="Z1689" i="20"/>
  <c r="Z1688" i="20"/>
  <c r="Z1687" i="20"/>
  <c r="Z1686" i="20"/>
  <c r="Z1685" i="20"/>
  <c r="Z1684" i="20"/>
  <c r="Z1683" i="20"/>
  <c r="Z1682" i="20"/>
  <c r="Z1681" i="20"/>
  <c r="Z1680" i="20"/>
  <c r="Z1679" i="20"/>
  <c r="Z1678" i="20"/>
  <c r="Z1677" i="20"/>
  <c r="Z1676" i="20"/>
  <c r="Z1675" i="20"/>
  <c r="Z1674" i="20"/>
  <c r="Z1673" i="20"/>
  <c r="Z1672" i="20"/>
  <c r="Z1671" i="20"/>
  <c r="Z1670" i="20"/>
  <c r="Z1669" i="20"/>
  <c r="Z1668" i="20"/>
  <c r="Z1667" i="20"/>
  <c r="Z1666" i="20"/>
  <c r="Z1665" i="20"/>
  <c r="Z1664" i="20"/>
  <c r="Z1663" i="20"/>
  <c r="Z1662" i="20"/>
  <c r="Z1661" i="20"/>
  <c r="Z1660" i="20"/>
  <c r="Z1659" i="20"/>
  <c r="Z1658" i="20"/>
  <c r="Z1657" i="20"/>
  <c r="Z1656" i="20"/>
  <c r="Z1655" i="20"/>
  <c r="Z1654" i="20"/>
  <c r="Z1653" i="20"/>
  <c r="Z1652" i="20"/>
  <c r="Z1651" i="20"/>
  <c r="Z1650" i="20"/>
  <c r="Z1649" i="20"/>
  <c r="Z1648" i="20"/>
  <c r="Z1647" i="20"/>
  <c r="Z1646" i="20"/>
  <c r="Z1645" i="20"/>
  <c r="Z1644" i="20"/>
  <c r="Z1643" i="20"/>
  <c r="Z1642" i="20"/>
  <c r="Z1641" i="20"/>
  <c r="Z1640" i="20"/>
  <c r="Z1639" i="20"/>
  <c r="Z1638" i="20"/>
  <c r="Z1637" i="20"/>
  <c r="Z1636" i="20"/>
  <c r="Z1635" i="20"/>
  <c r="Z1634" i="20"/>
  <c r="Z1633" i="20"/>
  <c r="Z1632" i="20"/>
  <c r="Z1631" i="20"/>
  <c r="Z1630" i="20"/>
  <c r="Z1629" i="20"/>
  <c r="Z1628" i="20"/>
  <c r="Z1627" i="20"/>
  <c r="Z1626" i="20"/>
  <c r="Z1625" i="20"/>
  <c r="Z1624" i="20"/>
  <c r="Z1623" i="20"/>
  <c r="Z1622" i="20"/>
  <c r="Z1621" i="20"/>
  <c r="Z1620" i="20"/>
  <c r="Z1619" i="20"/>
  <c r="Z1618" i="20"/>
  <c r="Z1617" i="20"/>
  <c r="Z1616" i="20"/>
  <c r="Z1615" i="20"/>
  <c r="Z1614" i="20"/>
  <c r="Z1613" i="20"/>
  <c r="Z1612" i="20"/>
  <c r="Z1611" i="20"/>
  <c r="Z1610" i="20"/>
  <c r="Z1609" i="20"/>
  <c r="Z1608" i="20"/>
  <c r="Z1607" i="20"/>
  <c r="Z1606" i="20"/>
  <c r="Z1605" i="20"/>
  <c r="Z1604" i="20"/>
  <c r="Z1603" i="20"/>
  <c r="Z1602" i="20"/>
  <c r="Z1601" i="20"/>
  <c r="Z1600" i="20"/>
  <c r="Z1599" i="20"/>
  <c r="Z1598" i="20"/>
  <c r="Z1597" i="20"/>
  <c r="Z1596" i="20"/>
  <c r="Z1595" i="20"/>
  <c r="Z1594" i="20"/>
  <c r="Z1593" i="20"/>
  <c r="Z1592" i="20"/>
  <c r="Z1591" i="20"/>
  <c r="Z1590" i="20"/>
  <c r="Z1589" i="20"/>
  <c r="Z1588" i="20"/>
  <c r="Z1587" i="20"/>
  <c r="Z1586" i="20"/>
  <c r="Z1585" i="20"/>
  <c r="Z1584" i="20"/>
  <c r="Z1583" i="20"/>
  <c r="Z1582" i="20"/>
  <c r="Z1581" i="20"/>
  <c r="Z1580" i="20"/>
  <c r="Z1579" i="20"/>
  <c r="Z1578" i="20"/>
  <c r="Z1577" i="20"/>
  <c r="Z1576" i="20"/>
  <c r="Z1575" i="20"/>
  <c r="Z1574" i="20"/>
  <c r="Z1573" i="20"/>
  <c r="Z1572" i="20"/>
  <c r="Z1571" i="20"/>
  <c r="Z1570" i="20"/>
  <c r="Z1569" i="20"/>
  <c r="Z1568" i="20"/>
  <c r="Z1567" i="20"/>
  <c r="Z1566" i="20"/>
  <c r="Z1565" i="20"/>
  <c r="Z1564" i="20"/>
  <c r="Z1563" i="20"/>
  <c r="Z1562" i="20"/>
  <c r="Z1561" i="20"/>
  <c r="Z1560" i="20"/>
  <c r="Z1559" i="20"/>
  <c r="Z1558" i="20"/>
  <c r="Z1557" i="20"/>
  <c r="Z1556" i="20"/>
  <c r="Z1555" i="20"/>
  <c r="Z1554" i="20"/>
  <c r="Z1553" i="20"/>
  <c r="Z1552" i="20"/>
  <c r="Z1551" i="20"/>
  <c r="Z1550" i="20"/>
  <c r="Z1549" i="20"/>
  <c r="Z1548" i="20"/>
  <c r="Z1547" i="20"/>
  <c r="Z1546" i="20"/>
  <c r="Z1545" i="20"/>
  <c r="Z1544" i="20"/>
  <c r="Z1543" i="20"/>
  <c r="Z1542" i="20"/>
  <c r="Z1541" i="20"/>
  <c r="Z1540" i="20"/>
  <c r="Z1539" i="20"/>
  <c r="Z1538" i="20"/>
  <c r="Z1537" i="20"/>
  <c r="Z1536" i="20"/>
  <c r="Z1535" i="20"/>
  <c r="Z1534" i="20"/>
  <c r="Z1533" i="20"/>
  <c r="Z1532" i="20"/>
  <c r="Z1531" i="20"/>
  <c r="Z1530" i="20"/>
  <c r="Z1529" i="20"/>
  <c r="Z1528" i="20"/>
  <c r="Z1527" i="20"/>
  <c r="Z1526" i="20"/>
  <c r="Z1525" i="20"/>
  <c r="Z1524" i="20"/>
  <c r="Z1523" i="20"/>
  <c r="Z1522" i="20"/>
  <c r="Z1521" i="20"/>
  <c r="Z1520" i="20"/>
  <c r="Z1519" i="20"/>
  <c r="Z1518" i="20"/>
  <c r="Z1517" i="20"/>
  <c r="Z1516" i="20"/>
  <c r="Z1515" i="20"/>
  <c r="Z1514" i="20"/>
  <c r="Z1513" i="20"/>
  <c r="Z1512" i="20"/>
  <c r="Z1511" i="20"/>
  <c r="Z1510" i="20"/>
  <c r="Z1509" i="20"/>
  <c r="Z1508" i="20"/>
  <c r="Z1507" i="20"/>
  <c r="Z1506" i="20"/>
  <c r="Z1505" i="20"/>
  <c r="Z1504" i="20"/>
  <c r="Z1503" i="20"/>
  <c r="Z1502" i="20"/>
  <c r="Z1501" i="20"/>
  <c r="Z1500" i="20"/>
  <c r="Z1499" i="20"/>
  <c r="Z1498" i="20"/>
  <c r="Z1497" i="20"/>
  <c r="Z1496" i="20"/>
  <c r="Z1495" i="20"/>
  <c r="Z1494" i="20"/>
  <c r="Z1493" i="20"/>
  <c r="Z1492" i="20"/>
  <c r="Z1491" i="20"/>
  <c r="Z1490" i="20"/>
  <c r="Z1489" i="20"/>
  <c r="Z1488" i="20"/>
  <c r="Z1487" i="20"/>
  <c r="Z1486" i="20"/>
  <c r="Z1485" i="20"/>
  <c r="Z1484" i="20"/>
  <c r="Z1483" i="20"/>
  <c r="Z1482" i="20"/>
  <c r="Z1481" i="20"/>
  <c r="Z1480" i="20"/>
  <c r="Z1479" i="20"/>
  <c r="Z1478" i="20"/>
  <c r="Z1477" i="20"/>
  <c r="Z1476" i="20"/>
  <c r="Z1475" i="20"/>
  <c r="Z1474" i="20"/>
  <c r="Z1473" i="20"/>
  <c r="Z1472" i="20"/>
  <c r="Z1471" i="20"/>
  <c r="Z1470" i="20"/>
  <c r="Z1469" i="20"/>
  <c r="Z1468" i="20"/>
  <c r="Z1467" i="20"/>
  <c r="Z1466" i="20"/>
  <c r="Z1465" i="20"/>
  <c r="Z1464" i="20"/>
  <c r="Z1463" i="20"/>
  <c r="Z1462" i="20"/>
  <c r="Z1461" i="20"/>
  <c r="Z1460" i="20"/>
  <c r="Z1459" i="20"/>
  <c r="Z1458" i="20"/>
  <c r="Z1457" i="20"/>
  <c r="Z1456" i="20"/>
  <c r="Z1455" i="20"/>
  <c r="Z1454" i="20"/>
  <c r="Z1453" i="20"/>
  <c r="Z1452" i="20"/>
  <c r="Z1451" i="20"/>
  <c r="Z1450" i="20"/>
  <c r="Z1449" i="20"/>
  <c r="Z1448" i="20"/>
  <c r="Z1447" i="20"/>
  <c r="Z1446" i="20"/>
  <c r="Z1445" i="20"/>
  <c r="Z1444" i="20"/>
  <c r="Z1443" i="20"/>
  <c r="Z1442" i="20"/>
  <c r="Z1441" i="20"/>
  <c r="Z1440" i="20"/>
  <c r="Z1439" i="20"/>
  <c r="Z1438" i="20"/>
  <c r="Z1437" i="20"/>
  <c r="Z1436" i="20"/>
  <c r="Z1435" i="20"/>
  <c r="Z1434" i="20"/>
  <c r="Z1433" i="20"/>
  <c r="Z1432" i="20"/>
  <c r="Z1431" i="20"/>
  <c r="Z1430" i="20"/>
  <c r="Z1429" i="20"/>
  <c r="Z1428" i="20"/>
  <c r="Z1427" i="20"/>
  <c r="Z1426" i="20"/>
  <c r="Z1425" i="20"/>
  <c r="Z1424" i="20"/>
  <c r="Z1423" i="20"/>
  <c r="Z1422" i="20"/>
  <c r="Z1421" i="20"/>
  <c r="Z1420" i="20"/>
  <c r="Z1419" i="20"/>
  <c r="Z1418" i="20"/>
  <c r="Z1417" i="20"/>
  <c r="Z1416" i="20"/>
  <c r="Z1415" i="20"/>
  <c r="Z1414" i="20"/>
  <c r="Z1413" i="20"/>
  <c r="Z1412" i="20"/>
  <c r="Z1411" i="20"/>
  <c r="Z1410" i="20"/>
  <c r="Z1409" i="20"/>
  <c r="Z1408" i="20"/>
  <c r="Z1407" i="20"/>
  <c r="Z1406" i="20"/>
  <c r="Z1405" i="20"/>
  <c r="Z1404" i="20"/>
  <c r="Z1403" i="20"/>
  <c r="Z1402" i="20"/>
  <c r="Z1401" i="20"/>
  <c r="Z1400" i="20"/>
  <c r="Z1399" i="20"/>
  <c r="Z1398" i="20"/>
  <c r="Z1397" i="20"/>
  <c r="Z1396" i="20"/>
  <c r="Z1395" i="20"/>
  <c r="Z1394" i="20"/>
  <c r="Z1393" i="20"/>
  <c r="Z1392" i="20"/>
  <c r="Z1391" i="20"/>
  <c r="Z1390" i="20"/>
  <c r="Z1389" i="20"/>
  <c r="Z1388" i="20"/>
  <c r="Z1387" i="20"/>
  <c r="Z1386" i="20"/>
  <c r="Z1385" i="20"/>
  <c r="Z1384" i="20"/>
  <c r="Z1383" i="20"/>
  <c r="Z1382" i="20"/>
  <c r="Z1381" i="20"/>
  <c r="Z1380" i="20"/>
  <c r="Z1379" i="20"/>
  <c r="Z1378" i="20"/>
  <c r="Z1377" i="20"/>
  <c r="Z1376" i="20"/>
  <c r="Z1375" i="20"/>
  <c r="Z1374" i="20"/>
  <c r="Z1373" i="20"/>
  <c r="Z1372" i="20"/>
  <c r="Z1371" i="20"/>
  <c r="Z1370" i="20"/>
  <c r="Z1369" i="20"/>
  <c r="Z1368" i="20"/>
  <c r="Z1367" i="20"/>
  <c r="Z1366" i="20"/>
  <c r="Z1365" i="20"/>
  <c r="Z1364" i="20"/>
  <c r="Z1363" i="20"/>
  <c r="Z1362" i="20"/>
  <c r="Z1361" i="20"/>
  <c r="Z1360" i="20"/>
  <c r="Z1359" i="20"/>
  <c r="Z1358" i="20"/>
  <c r="Z1357" i="20"/>
  <c r="Z1356" i="20"/>
  <c r="Z1355" i="20"/>
  <c r="Z1354" i="20"/>
  <c r="Z1353" i="20"/>
  <c r="Z1352" i="20"/>
  <c r="Z1351" i="20"/>
  <c r="Z1350" i="20"/>
  <c r="Z1349" i="20"/>
  <c r="Z1348" i="20"/>
  <c r="Z1347" i="20"/>
  <c r="Z1346" i="20"/>
  <c r="Z1345" i="20"/>
  <c r="Z1344" i="20"/>
  <c r="Z1343" i="20"/>
  <c r="Z1342" i="20"/>
  <c r="Z1341" i="20"/>
  <c r="Z1340" i="20"/>
  <c r="Z1339" i="20"/>
  <c r="Z1338" i="20"/>
  <c r="Z1337" i="20"/>
  <c r="Z1336" i="20"/>
  <c r="Z1335" i="20"/>
  <c r="Z1334" i="20"/>
  <c r="Z1333" i="20"/>
  <c r="Z1332" i="20"/>
  <c r="Z1331" i="20"/>
  <c r="Z1330" i="20"/>
  <c r="Z1329" i="20"/>
  <c r="Z1328" i="20"/>
  <c r="Z1327" i="20"/>
  <c r="Z1326" i="20"/>
  <c r="Z1325" i="20"/>
  <c r="Z1324" i="20"/>
  <c r="Z1323" i="20"/>
  <c r="Z1322" i="20"/>
  <c r="Z1321" i="20"/>
  <c r="Z1320" i="20"/>
  <c r="Z1319" i="20"/>
  <c r="Z1318" i="20"/>
  <c r="Z1317" i="20"/>
  <c r="Z1316" i="20"/>
  <c r="Z1315" i="20"/>
  <c r="Z1314" i="20"/>
  <c r="Z1313" i="20"/>
  <c r="Z1312" i="20"/>
  <c r="Z1311" i="20"/>
  <c r="Z1310" i="20"/>
  <c r="Z1309" i="20"/>
  <c r="Z1308" i="20"/>
  <c r="Z1307" i="20"/>
  <c r="Z1306" i="20"/>
  <c r="Z1305" i="20"/>
  <c r="Z1304" i="20"/>
  <c r="Z1303" i="20"/>
  <c r="Z1302" i="20"/>
  <c r="Z1301" i="20"/>
  <c r="Z1300" i="20"/>
  <c r="Z1299" i="20"/>
  <c r="Z1298" i="20"/>
  <c r="Z1297" i="20"/>
  <c r="Z1296" i="20"/>
  <c r="Z1295" i="20"/>
  <c r="Z1294" i="20"/>
  <c r="Z1293" i="20"/>
  <c r="Z1292" i="20"/>
  <c r="Z1291" i="20"/>
  <c r="Z1290" i="20"/>
  <c r="Z1289" i="20"/>
  <c r="Z1288" i="20"/>
  <c r="Z1287" i="20"/>
  <c r="Z1286" i="20"/>
  <c r="Z1285" i="20"/>
  <c r="Z1284" i="20"/>
  <c r="Z1283" i="20"/>
  <c r="Z1282" i="20"/>
  <c r="Z1281" i="20"/>
  <c r="Z1280" i="20"/>
  <c r="Z1279" i="20"/>
  <c r="Z1278" i="20"/>
  <c r="Z1277" i="20"/>
  <c r="Z1276" i="20"/>
  <c r="Z1275" i="20"/>
  <c r="Z1274" i="20"/>
  <c r="Z1273" i="20"/>
  <c r="Z1272" i="20"/>
  <c r="Z1271" i="20"/>
  <c r="Z1270" i="20"/>
  <c r="Z1269" i="20"/>
  <c r="Z1268" i="20"/>
  <c r="Z1267" i="20"/>
  <c r="Z1266" i="20"/>
  <c r="Z1265" i="20"/>
  <c r="Z1264" i="20"/>
  <c r="Z1263" i="20"/>
  <c r="Z1806" i="20"/>
  <c r="T1812" i="20"/>
  <c r="T1807" i="20"/>
  <c r="T1806" i="20"/>
  <c r="T1805" i="20"/>
  <c r="T1804" i="20"/>
  <c r="T1803" i="20"/>
  <c r="T1802" i="20"/>
  <c r="T1801" i="20"/>
  <c r="T1800" i="20"/>
  <c r="T1799" i="20"/>
  <c r="T1798" i="20"/>
  <c r="T1797" i="20"/>
  <c r="T1796" i="20"/>
  <c r="T1795" i="20"/>
  <c r="T1794" i="20"/>
  <c r="T1793" i="20"/>
  <c r="T1792" i="20"/>
  <c r="T1791" i="20"/>
  <c r="T1790" i="20"/>
  <c r="T1789" i="20"/>
  <c r="T1788" i="20"/>
  <c r="T1787" i="20"/>
  <c r="T1786" i="20"/>
  <c r="T1785" i="20"/>
  <c r="T1784" i="20"/>
  <c r="T1783" i="20"/>
  <c r="T1782" i="20"/>
  <c r="T1781" i="20"/>
  <c r="T1780" i="20"/>
  <c r="T1779" i="20"/>
  <c r="T1778" i="20"/>
  <c r="T1777" i="20"/>
  <c r="T1776" i="20"/>
  <c r="T1775" i="20"/>
  <c r="T1774" i="20"/>
  <c r="T1773" i="20"/>
  <c r="T1772" i="20"/>
  <c r="T1771" i="20"/>
  <c r="T1770" i="20"/>
  <c r="T1769" i="20"/>
  <c r="T1768" i="20"/>
  <c r="T1767" i="20"/>
  <c r="T1766" i="20"/>
  <c r="T1765" i="20"/>
  <c r="T1764" i="20"/>
  <c r="T1763" i="20"/>
  <c r="T1762" i="20"/>
  <c r="T1761" i="20"/>
  <c r="T1760" i="20"/>
  <c r="T1759" i="20"/>
  <c r="T1758" i="20"/>
  <c r="T1757" i="20"/>
  <c r="T1756" i="20"/>
  <c r="T1755" i="20"/>
  <c r="T1754" i="20"/>
  <c r="T1753" i="20"/>
  <c r="T1752" i="20"/>
  <c r="T1751" i="20"/>
  <c r="T1750" i="20"/>
  <c r="T1749" i="20"/>
  <c r="T1748" i="20"/>
  <c r="T1747" i="20"/>
  <c r="T1746" i="20"/>
  <c r="T1745" i="20"/>
  <c r="T1744" i="20"/>
  <c r="T1743" i="20"/>
  <c r="T1742" i="20"/>
  <c r="T1741" i="20"/>
  <c r="T1740" i="20"/>
  <c r="T1739" i="20"/>
  <c r="T1738" i="20"/>
  <c r="T1737" i="20"/>
  <c r="T1736" i="20"/>
  <c r="T1735" i="20"/>
  <c r="T1734" i="20"/>
  <c r="T1733" i="20"/>
  <c r="T1732" i="20"/>
  <c r="T1731" i="20"/>
  <c r="T1730" i="20"/>
  <c r="T1729" i="20"/>
  <c r="T1728" i="20"/>
  <c r="T1727" i="20"/>
  <c r="T1726" i="20"/>
  <c r="T1725" i="20"/>
  <c r="T1724" i="20"/>
  <c r="T1723" i="20"/>
  <c r="T1722" i="20"/>
  <c r="T1721" i="20"/>
  <c r="T1720" i="20"/>
  <c r="T1719" i="20"/>
  <c r="T1718" i="20"/>
  <c r="T1717" i="20"/>
  <c r="T1716" i="20"/>
  <c r="T1715" i="20"/>
  <c r="T1714" i="20"/>
  <c r="T1713" i="20"/>
  <c r="T1712" i="20"/>
  <c r="T1711" i="20"/>
  <c r="T1710" i="20"/>
  <c r="T1709" i="20"/>
  <c r="T1708" i="20"/>
  <c r="T1707" i="20"/>
  <c r="T1706" i="20"/>
  <c r="T1705" i="20"/>
  <c r="T1704" i="20"/>
  <c r="T1703" i="20"/>
  <c r="T1702" i="20"/>
  <c r="T1701" i="20"/>
  <c r="T1700" i="20"/>
  <c r="T1699" i="20"/>
  <c r="T1698" i="20"/>
  <c r="T1697" i="20"/>
  <c r="T1696" i="20"/>
  <c r="T1695" i="20"/>
  <c r="T1694" i="20"/>
  <c r="T1693" i="20"/>
  <c r="T1692" i="20"/>
  <c r="T1691" i="20"/>
  <c r="T1690" i="20"/>
  <c r="T1689" i="20"/>
  <c r="T1688" i="20"/>
  <c r="T1687" i="20"/>
  <c r="T1686" i="20"/>
  <c r="T1685" i="20"/>
  <c r="T1684" i="20"/>
  <c r="T1683" i="20"/>
  <c r="T1682" i="20"/>
  <c r="T1681" i="20"/>
  <c r="T1680" i="20"/>
  <c r="T1679" i="20"/>
  <c r="T1678" i="20"/>
  <c r="T1677" i="20"/>
  <c r="T1676" i="20"/>
  <c r="T1675" i="20"/>
  <c r="T1674" i="20"/>
  <c r="T1673" i="20"/>
  <c r="T1672" i="20"/>
  <c r="T1671" i="20"/>
  <c r="T1670" i="20"/>
  <c r="T1669" i="20"/>
  <c r="T1668" i="20"/>
  <c r="T1667" i="20"/>
  <c r="T1666" i="20"/>
  <c r="T1665" i="20"/>
  <c r="T1664" i="20"/>
  <c r="T1663" i="20"/>
  <c r="T1662" i="20"/>
  <c r="T1661" i="20"/>
  <c r="T1660" i="20"/>
  <c r="T1659" i="20"/>
  <c r="T1658" i="20"/>
  <c r="T1657" i="20"/>
  <c r="T1656" i="20"/>
  <c r="T1655" i="20"/>
  <c r="T1654" i="20"/>
  <c r="T1653" i="20"/>
  <c r="T1652" i="20"/>
  <c r="T1651" i="20"/>
  <c r="T1650" i="20"/>
  <c r="T1649" i="20"/>
  <c r="T1648" i="20"/>
  <c r="T1647" i="20"/>
  <c r="T1646" i="20"/>
  <c r="T1645" i="20"/>
  <c r="T1644" i="20"/>
  <c r="T1643" i="20"/>
  <c r="T1642" i="20"/>
  <c r="T1641" i="20"/>
  <c r="T1640" i="20"/>
  <c r="T1639" i="20"/>
  <c r="T1638" i="20"/>
  <c r="T1637" i="20"/>
  <c r="T1636" i="20"/>
  <c r="T1635" i="20"/>
  <c r="T1634" i="20"/>
  <c r="T1633" i="20"/>
  <c r="T1632" i="20"/>
  <c r="T1631" i="20"/>
  <c r="T1630" i="20"/>
  <c r="T1629" i="20"/>
  <c r="T1628" i="20"/>
  <c r="T1627" i="20"/>
  <c r="T1626" i="20"/>
  <c r="T1625" i="20"/>
  <c r="T1624" i="20"/>
  <c r="T1623" i="20"/>
  <c r="T1622" i="20"/>
  <c r="T1621" i="20"/>
  <c r="T1620" i="20"/>
  <c r="T1619" i="20"/>
  <c r="T1618" i="20"/>
  <c r="T1617" i="20"/>
  <c r="T1616" i="20"/>
  <c r="T1615" i="20"/>
  <c r="T1614" i="20"/>
  <c r="T1613" i="20"/>
  <c r="T1612" i="20"/>
  <c r="T1611" i="20"/>
  <c r="T1610" i="20"/>
  <c r="T1609" i="20"/>
  <c r="T1608" i="20"/>
  <c r="T1607" i="20"/>
  <c r="T1606" i="20"/>
  <c r="T1605" i="20"/>
  <c r="T1604" i="20"/>
  <c r="T1603" i="20"/>
  <c r="T1602" i="20"/>
  <c r="T1601" i="20"/>
  <c r="T1600" i="20"/>
  <c r="T1599" i="20"/>
  <c r="T1598" i="20"/>
  <c r="T1597" i="20"/>
  <c r="T1596" i="20"/>
  <c r="T1595" i="20"/>
  <c r="T1594" i="20"/>
  <c r="T1593" i="20"/>
  <c r="T1592" i="20"/>
  <c r="T1591" i="20"/>
  <c r="T1590" i="20"/>
  <c r="T1589" i="20"/>
  <c r="T1588" i="20"/>
  <c r="T1587" i="20"/>
  <c r="T1586" i="20"/>
  <c r="T1585" i="20"/>
  <c r="T1584" i="20"/>
  <c r="T1583" i="20"/>
  <c r="T1582" i="20"/>
  <c r="T1581" i="20"/>
  <c r="T1580" i="20"/>
  <c r="T1579" i="20"/>
  <c r="T1578" i="20"/>
  <c r="T1577" i="20"/>
  <c r="T1576" i="20"/>
  <c r="T1575" i="20"/>
  <c r="T1574" i="20"/>
  <c r="T1573" i="20"/>
  <c r="T1572" i="20"/>
  <c r="T1571" i="20"/>
  <c r="T1570" i="20"/>
  <c r="T1569" i="20"/>
  <c r="T1568" i="20"/>
  <c r="T1567" i="20"/>
  <c r="T1566" i="20"/>
  <c r="T1565" i="20"/>
  <c r="T1564" i="20"/>
  <c r="T1563" i="20"/>
  <c r="T1562" i="20"/>
  <c r="T1561" i="20"/>
  <c r="T1560" i="20"/>
  <c r="T1559" i="20"/>
  <c r="T1558" i="20"/>
  <c r="T1557" i="20"/>
  <c r="T1556" i="20"/>
  <c r="T1555" i="20"/>
  <c r="T1554" i="20"/>
  <c r="T1553" i="20"/>
  <c r="T1552" i="20"/>
  <c r="T1551" i="20"/>
  <c r="T1550" i="20"/>
  <c r="T1549" i="20"/>
  <c r="T1548" i="20"/>
  <c r="T1547" i="20"/>
  <c r="T1546" i="20"/>
  <c r="T1545" i="20"/>
  <c r="T1544" i="20"/>
  <c r="T1543" i="20"/>
  <c r="T1542" i="20"/>
  <c r="T1541" i="20"/>
  <c r="T1540" i="20"/>
  <c r="T1539" i="20"/>
  <c r="T1538" i="20"/>
  <c r="T1537" i="20"/>
  <c r="T1536" i="20"/>
  <c r="T1535" i="20"/>
  <c r="T1534" i="20"/>
  <c r="T1533" i="20"/>
  <c r="T1532" i="20"/>
  <c r="T1531" i="20"/>
  <c r="T1530" i="20"/>
  <c r="T1529" i="20"/>
  <c r="T1528" i="20"/>
  <c r="T1527" i="20"/>
  <c r="T1526" i="20"/>
  <c r="T1525" i="20"/>
  <c r="T1524" i="20"/>
  <c r="T1523" i="20"/>
  <c r="T1522" i="20"/>
  <c r="T1521" i="20"/>
  <c r="T1520" i="20"/>
  <c r="T1519" i="20"/>
  <c r="T1518" i="20"/>
  <c r="T1517" i="20"/>
  <c r="T1516" i="20"/>
  <c r="T1515" i="20"/>
  <c r="T1514" i="20"/>
  <c r="T1513" i="20"/>
  <c r="T1512" i="20"/>
  <c r="T1511" i="20"/>
  <c r="T1510" i="20"/>
  <c r="T1509" i="20"/>
  <c r="T1508" i="20"/>
  <c r="T1507" i="20"/>
  <c r="T1506" i="20"/>
  <c r="T1505" i="20"/>
  <c r="T1504" i="20"/>
  <c r="T1503" i="20"/>
  <c r="T1502" i="20"/>
  <c r="T1501" i="20"/>
  <c r="T1500" i="20"/>
  <c r="T1499" i="20"/>
  <c r="T1498" i="20"/>
  <c r="T1497" i="20"/>
  <c r="T1496" i="20"/>
  <c r="T1495" i="20"/>
  <c r="T1494" i="20"/>
  <c r="T1493" i="20"/>
  <c r="T1492" i="20"/>
  <c r="T1491" i="20"/>
  <c r="T1490" i="20"/>
  <c r="T1489" i="20"/>
  <c r="T1488" i="20"/>
  <c r="T1487" i="20"/>
  <c r="T1486" i="20"/>
  <c r="T1485" i="20"/>
  <c r="T1484" i="20"/>
  <c r="T1483" i="20"/>
  <c r="T1482" i="20"/>
  <c r="T1481" i="20"/>
  <c r="T1480" i="20"/>
  <c r="T1479" i="20"/>
  <c r="T1478" i="20"/>
  <c r="T1477" i="20"/>
  <c r="T1476" i="20"/>
  <c r="T1475" i="20"/>
  <c r="T1474" i="20"/>
  <c r="T1473" i="20"/>
  <c r="T1472" i="20"/>
  <c r="T1471" i="20"/>
  <c r="T1470" i="20"/>
  <c r="T1469" i="20"/>
  <c r="T1468" i="20"/>
  <c r="T1467" i="20"/>
  <c r="T1466" i="20"/>
  <c r="T1465" i="20"/>
  <c r="T1464" i="20"/>
  <c r="T1463" i="20"/>
  <c r="T1462" i="20"/>
  <c r="T1461" i="20"/>
  <c r="T1460" i="20"/>
  <c r="T1459" i="20"/>
  <c r="T1458" i="20"/>
  <c r="T1457" i="20"/>
  <c r="T1456" i="20"/>
  <c r="T1455" i="20"/>
  <c r="T1454" i="20"/>
  <c r="T1453" i="20"/>
  <c r="T1452" i="20"/>
  <c r="T1451" i="20"/>
  <c r="T1450" i="20"/>
  <c r="T1449" i="20"/>
  <c r="T1448" i="20"/>
  <c r="T1447" i="20"/>
  <c r="T1446" i="20"/>
  <c r="T1445" i="20"/>
  <c r="T1444" i="20"/>
  <c r="T1443" i="20"/>
  <c r="T1442" i="20"/>
  <c r="T1441" i="20"/>
  <c r="T1440" i="20"/>
  <c r="T1439" i="20"/>
  <c r="T1438" i="20"/>
  <c r="T1437" i="20"/>
  <c r="T1436" i="20"/>
  <c r="T1435" i="20"/>
  <c r="T1434" i="20"/>
  <c r="T1433" i="20"/>
  <c r="T1432" i="20"/>
  <c r="T1431" i="20"/>
  <c r="T1430" i="20"/>
  <c r="T1429" i="20"/>
  <c r="T1428" i="20"/>
  <c r="T1427" i="20"/>
  <c r="T1426" i="20"/>
  <c r="T1425" i="20"/>
  <c r="T1424" i="20"/>
  <c r="T1423" i="20"/>
  <c r="T1422" i="20"/>
  <c r="T1421" i="20"/>
  <c r="T1420" i="20"/>
  <c r="T1419" i="20"/>
  <c r="T1418" i="20"/>
  <c r="T1417" i="20"/>
  <c r="T1416" i="20"/>
  <c r="T1415" i="20"/>
  <c r="T1414" i="20"/>
  <c r="T1413" i="20"/>
  <c r="T1412" i="20"/>
  <c r="T1411" i="20"/>
  <c r="T1410" i="20"/>
  <c r="T1409" i="20"/>
  <c r="T1408" i="20"/>
  <c r="T1407" i="20"/>
  <c r="T1406" i="20"/>
  <c r="T1405" i="20"/>
  <c r="T1404" i="20"/>
  <c r="T1403" i="20"/>
  <c r="T1402" i="20"/>
  <c r="T1401" i="20"/>
  <c r="T1400" i="20"/>
  <c r="T1399" i="20"/>
  <c r="T1398" i="20"/>
  <c r="T1397" i="20"/>
  <c r="T1396" i="20"/>
  <c r="T1395" i="20"/>
  <c r="T1394" i="20"/>
  <c r="T1393" i="20"/>
  <c r="T1392" i="20"/>
  <c r="T1391" i="20"/>
  <c r="T1390" i="20"/>
  <c r="T1389" i="20"/>
  <c r="T1388" i="20"/>
  <c r="T1387" i="20"/>
  <c r="T1386" i="20"/>
  <c r="T1385" i="20"/>
  <c r="T1384" i="20"/>
  <c r="T1383" i="20"/>
  <c r="T1382" i="20"/>
  <c r="T1381" i="20"/>
  <c r="T1380" i="20"/>
  <c r="T1379" i="20"/>
  <c r="T1378" i="20"/>
  <c r="T1377" i="20"/>
  <c r="T1376" i="20"/>
  <c r="T1375" i="20"/>
  <c r="T1374" i="20"/>
  <c r="T1373" i="20"/>
  <c r="T1372" i="20"/>
  <c r="T1371" i="20"/>
  <c r="T1370" i="20"/>
  <c r="T1369" i="20"/>
  <c r="T1368" i="20"/>
  <c r="T1367" i="20"/>
  <c r="T1366" i="20"/>
  <c r="T1365" i="20"/>
  <c r="T1364" i="20"/>
  <c r="T1363" i="20"/>
  <c r="T1362" i="20"/>
  <c r="T1361" i="20"/>
  <c r="T1360" i="20"/>
  <c r="T1359" i="20"/>
  <c r="T1358" i="20"/>
  <c r="T1357" i="20"/>
  <c r="T1356" i="20"/>
  <c r="T1355" i="20"/>
  <c r="T1354" i="20"/>
  <c r="T1353" i="20"/>
  <c r="T1352" i="20"/>
  <c r="T1351" i="20"/>
  <c r="T1350" i="20"/>
  <c r="T1349" i="20"/>
  <c r="T1348" i="20"/>
  <c r="T1347" i="20"/>
  <c r="T1346" i="20"/>
  <c r="T1345" i="20"/>
  <c r="T1344" i="20"/>
  <c r="T1343" i="20"/>
  <c r="T1342" i="20"/>
  <c r="T1341" i="20"/>
  <c r="T1340" i="20"/>
  <c r="T1339" i="20"/>
  <c r="T1338" i="20"/>
  <c r="T1337" i="20"/>
  <c r="T1336" i="20"/>
  <c r="T1335" i="20"/>
  <c r="T1334" i="20"/>
  <c r="T1333" i="20"/>
  <c r="T1332" i="20"/>
  <c r="T1331" i="20"/>
  <c r="T1330" i="20"/>
  <c r="T1329" i="20"/>
  <c r="T1328" i="20"/>
  <c r="T1327" i="20"/>
  <c r="T1326" i="20"/>
  <c r="T1325" i="20"/>
  <c r="T1324" i="20"/>
  <c r="T1323" i="20"/>
  <c r="T1322" i="20"/>
  <c r="T1321" i="20"/>
  <c r="T1320" i="20"/>
  <c r="T1319" i="20"/>
  <c r="T1318" i="20"/>
  <c r="T1317" i="20"/>
  <c r="T1316" i="20"/>
  <c r="T1315" i="20"/>
  <c r="T1314" i="20"/>
  <c r="T1313" i="20"/>
  <c r="T1312" i="20"/>
  <c r="T1311" i="20"/>
  <c r="T1310" i="20"/>
  <c r="T1309" i="20"/>
  <c r="T1308" i="20"/>
  <c r="T1307" i="20"/>
  <c r="T1306" i="20"/>
  <c r="T1305" i="20"/>
  <c r="T1304" i="20"/>
  <c r="T1303" i="20"/>
  <c r="T1302" i="20"/>
  <c r="T1301" i="20"/>
  <c r="T1300" i="20"/>
  <c r="T1299" i="20"/>
  <c r="T1298" i="20"/>
  <c r="T1297" i="20"/>
  <c r="T1296" i="20"/>
  <c r="T1295" i="20"/>
  <c r="T1294" i="20"/>
  <c r="T1293" i="20"/>
  <c r="T1292" i="20"/>
  <c r="T1291" i="20"/>
  <c r="T1290" i="20"/>
  <c r="T1289" i="20"/>
  <c r="T1288" i="20"/>
  <c r="T1287" i="20"/>
  <c r="T1286" i="20"/>
  <c r="T1285" i="20"/>
  <c r="T1284" i="20"/>
  <c r="T1283" i="20"/>
  <c r="T1282" i="20"/>
  <c r="T1281" i="20"/>
  <c r="T1280" i="20"/>
  <c r="T1279" i="20"/>
  <c r="T1278" i="20"/>
  <c r="T1277" i="20"/>
  <c r="T1276" i="20"/>
  <c r="T1275" i="20"/>
  <c r="T1274" i="20"/>
  <c r="T1273" i="20"/>
  <c r="T1272" i="20"/>
  <c r="T1271" i="20"/>
  <c r="T1270" i="20"/>
  <c r="T1269" i="20"/>
  <c r="T1268" i="20"/>
  <c r="T1267" i="20"/>
  <c r="T1266" i="20"/>
  <c r="T1265" i="20"/>
  <c r="T1264" i="20"/>
  <c r="T1263" i="20"/>
  <c r="P1762" i="20"/>
  <c r="P1763" i="20"/>
  <c r="P1764" i="20"/>
  <c r="P1765" i="20"/>
  <c r="P1766" i="20"/>
  <c r="P1767" i="20"/>
  <c r="P1768" i="20"/>
  <c r="P1769" i="20"/>
  <c r="P1770" i="20"/>
  <c r="P1771" i="20"/>
  <c r="P1772" i="20"/>
  <c r="P1773" i="20"/>
  <c r="P1774" i="20"/>
  <c r="P1775" i="20"/>
  <c r="P1776" i="20"/>
  <c r="P1777" i="20"/>
  <c r="P1778" i="20"/>
  <c r="P1779" i="20"/>
  <c r="P1780" i="20"/>
  <c r="P1781" i="20"/>
  <c r="P1782" i="20"/>
  <c r="P1783" i="20"/>
  <c r="P1784" i="20"/>
  <c r="P1785" i="20"/>
  <c r="P1786" i="20"/>
  <c r="P1787" i="20"/>
  <c r="P1788" i="20"/>
  <c r="AC2931" i="20"/>
  <c r="AC1259" i="20"/>
  <c r="T661" i="20"/>
  <c r="T662" i="20"/>
  <c r="T663" i="20"/>
  <c r="T664" i="20"/>
  <c r="T665" i="20"/>
  <c r="T666" i="20"/>
  <c r="T667" i="20"/>
  <c r="T668" i="20"/>
  <c r="T669" i="20"/>
  <c r="T670" i="20"/>
  <c r="T671" i="20"/>
  <c r="T672" i="20"/>
  <c r="T673" i="20"/>
  <c r="T674" i="20"/>
  <c r="T675" i="20"/>
  <c r="T676" i="20"/>
  <c r="T677" i="20"/>
  <c r="T678" i="20"/>
  <c r="T679" i="20"/>
  <c r="T680" i="20"/>
  <c r="T681" i="20"/>
  <c r="T682" i="20"/>
  <c r="T683" i="20"/>
  <c r="T684" i="20"/>
  <c r="T685" i="20"/>
  <c r="T686" i="20"/>
  <c r="T687" i="20"/>
  <c r="T688" i="20"/>
  <c r="T689" i="20"/>
  <c r="T690" i="20"/>
  <c r="T691" i="20"/>
  <c r="T692" i="20"/>
  <c r="T693" i="20"/>
  <c r="T694" i="20"/>
  <c r="T695" i="20"/>
  <c r="T696" i="20"/>
  <c r="T697" i="20"/>
  <c r="T698" i="20"/>
  <c r="T699" i="20"/>
  <c r="T700" i="20"/>
  <c r="T701" i="20"/>
  <c r="T702" i="20"/>
  <c r="T703" i="20"/>
  <c r="T704" i="20"/>
  <c r="T705" i="20"/>
  <c r="T706" i="20"/>
  <c r="T707" i="20"/>
  <c r="T708" i="20"/>
  <c r="T709" i="20"/>
  <c r="T710" i="20"/>
  <c r="T711" i="20"/>
  <c r="T712" i="20"/>
  <c r="T713" i="20"/>
  <c r="T714" i="20"/>
  <c r="T715" i="20"/>
  <c r="P661" i="20"/>
  <c r="P662" i="20"/>
  <c r="P663" i="20"/>
  <c r="P664" i="20"/>
  <c r="P665" i="20"/>
  <c r="P666" i="20"/>
  <c r="P667" i="20"/>
  <c r="P668" i="20"/>
  <c r="P669" i="20"/>
  <c r="P670" i="20"/>
  <c r="P671" i="20"/>
  <c r="P672" i="20"/>
  <c r="P673" i="20"/>
  <c r="P674" i="20"/>
  <c r="P675" i="20"/>
  <c r="P676" i="20"/>
  <c r="P677" i="20"/>
  <c r="P678" i="20"/>
  <c r="P679" i="20"/>
  <c r="P680" i="20"/>
  <c r="P681" i="20"/>
  <c r="P682" i="20"/>
  <c r="P683" i="20"/>
  <c r="P684" i="20"/>
  <c r="P685" i="20"/>
  <c r="P686" i="20"/>
  <c r="P687" i="20"/>
  <c r="P688" i="20"/>
  <c r="P689" i="20"/>
  <c r="P690" i="20"/>
  <c r="P691" i="20"/>
  <c r="P692" i="20"/>
  <c r="P693" i="20"/>
  <c r="P694" i="20"/>
  <c r="P695" i="20"/>
  <c r="P696" i="20"/>
  <c r="P697" i="20"/>
  <c r="P698" i="20"/>
  <c r="P699" i="20"/>
  <c r="P700" i="20"/>
  <c r="P701" i="20"/>
  <c r="P702" i="20"/>
  <c r="P703" i="20"/>
  <c r="P704" i="20"/>
  <c r="P705" i="20"/>
  <c r="P706" i="20"/>
  <c r="P707" i="20"/>
  <c r="P708" i="20"/>
  <c r="P709" i="20"/>
  <c r="P710" i="20"/>
  <c r="P711" i="20"/>
  <c r="P712" i="20"/>
  <c r="P713" i="20"/>
  <c r="P714" i="20"/>
  <c r="P715" i="20"/>
  <c r="P716" i="20"/>
  <c r="AC2376" i="20"/>
  <c r="AC651" i="20"/>
  <c r="P1821" i="20"/>
  <c r="P1822" i="20"/>
  <c r="P1823" i="20"/>
  <c r="P1824" i="20"/>
  <c r="P1825" i="20"/>
  <c r="P1826" i="20"/>
  <c r="P1827" i="20"/>
  <c r="P1828" i="20"/>
  <c r="P1829" i="20"/>
  <c r="P1830" i="20"/>
  <c r="P1831" i="20"/>
  <c r="P1832" i="20"/>
  <c r="P1833" i="20"/>
  <c r="P1834" i="20"/>
  <c r="P1835" i="20"/>
  <c r="P1836" i="20"/>
  <c r="P1837" i="20"/>
  <c r="P1838" i="20"/>
  <c r="P1839" i="20"/>
  <c r="P1840" i="20"/>
  <c r="P1841" i="20"/>
  <c r="P1842" i="20"/>
  <c r="P1843" i="20"/>
  <c r="P1844" i="20"/>
  <c r="P1845" i="20"/>
  <c r="P1846" i="20"/>
  <c r="P1847" i="20"/>
  <c r="P1848" i="20"/>
  <c r="P1849" i="20"/>
  <c r="P1850" i="20"/>
  <c r="P1851" i="20"/>
  <c r="P1852" i="20"/>
  <c r="P1853" i="20"/>
  <c r="P1854" i="20"/>
  <c r="P1855" i="20"/>
  <c r="P1856" i="20"/>
  <c r="P1857" i="20"/>
  <c r="P1858" i="20"/>
  <c r="P1859" i="20"/>
  <c r="P1860" i="20"/>
  <c r="P1861" i="20"/>
  <c r="P1862" i="20"/>
  <c r="P1863" i="20"/>
  <c r="P1864" i="20"/>
  <c r="P1865" i="20"/>
  <c r="P1866" i="20"/>
  <c r="P1867" i="20"/>
  <c r="P1868" i="20"/>
  <c r="P1869" i="20"/>
  <c r="P1870" i="20"/>
  <c r="P1871" i="20"/>
  <c r="P1872" i="20"/>
  <c r="P1873" i="20"/>
  <c r="P1874" i="20"/>
  <c r="P1875" i="20"/>
  <c r="P1876" i="20"/>
  <c r="P1877" i="20"/>
  <c r="P1878" i="20"/>
  <c r="P1879" i="20"/>
  <c r="P1880" i="20"/>
  <c r="P1881" i="20"/>
  <c r="P1882" i="20"/>
  <c r="P1883" i="20"/>
  <c r="P1884" i="20"/>
  <c r="P1885" i="20"/>
  <c r="P1886" i="20"/>
  <c r="P1887" i="20"/>
  <c r="P1888" i="20"/>
  <c r="P1889" i="20"/>
  <c r="P1890" i="20"/>
  <c r="P1891" i="20"/>
  <c r="P1892" i="20"/>
  <c r="P1893" i="20"/>
  <c r="P1894" i="20"/>
  <c r="P1895" i="20"/>
  <c r="P1896" i="20"/>
  <c r="P1897" i="20"/>
  <c r="P1898" i="20"/>
  <c r="P1899" i="20"/>
  <c r="P1900" i="20"/>
  <c r="P1901" i="20"/>
  <c r="P1902" i="20"/>
  <c r="P1903" i="20"/>
  <c r="P1904" i="20"/>
  <c r="P1905" i="20"/>
  <c r="P1906" i="20"/>
  <c r="P1907" i="20"/>
  <c r="P1908" i="20"/>
  <c r="P1909" i="20"/>
  <c r="P1910" i="20"/>
  <c r="P1911" i="20"/>
  <c r="P1912" i="20"/>
  <c r="P1913" i="20"/>
  <c r="P1914" i="20"/>
  <c r="P1915" i="20"/>
  <c r="P1916" i="20"/>
  <c r="P1917" i="20"/>
  <c r="P1918" i="20"/>
  <c r="P1919" i="20"/>
  <c r="P1920" i="20"/>
  <c r="P1921" i="20"/>
  <c r="P1922" i="20"/>
  <c r="P1923" i="20"/>
  <c r="P1924" i="20"/>
  <c r="P1925" i="20"/>
  <c r="P1926" i="20"/>
  <c r="P1927" i="20"/>
  <c r="P1928" i="20"/>
  <c r="P1929" i="20"/>
  <c r="P1930" i="20"/>
  <c r="P1931" i="20"/>
  <c r="P1932" i="20"/>
  <c r="P1933" i="20"/>
  <c r="P1934" i="20"/>
  <c r="P1935" i="20"/>
  <c r="P1936" i="20"/>
  <c r="P1937" i="20"/>
  <c r="P1938" i="20"/>
  <c r="P1939" i="20"/>
  <c r="P1940" i="20"/>
  <c r="P1941" i="20"/>
  <c r="P1942" i="20"/>
  <c r="P1943" i="20"/>
  <c r="P1944" i="20"/>
  <c r="P1945" i="20"/>
  <c r="P1946" i="20"/>
  <c r="P1947" i="20"/>
  <c r="P1948" i="20"/>
  <c r="P1949" i="20"/>
  <c r="P1950" i="20"/>
  <c r="P1951" i="20"/>
  <c r="P1952" i="20"/>
  <c r="P1953" i="20"/>
  <c r="P1954" i="20"/>
  <c r="P1955" i="20"/>
  <c r="P1956" i="20"/>
  <c r="P1957" i="20"/>
  <c r="P1958" i="20"/>
  <c r="P1959" i="20"/>
  <c r="P1960" i="20"/>
  <c r="P1961" i="20"/>
  <c r="P1962" i="20"/>
  <c r="P1963" i="20"/>
  <c r="P1964" i="20"/>
  <c r="P1965" i="20"/>
  <c r="P1966" i="20"/>
  <c r="P1967" i="20"/>
  <c r="P1968" i="20"/>
  <c r="P1969" i="20"/>
  <c r="P1970" i="20"/>
  <c r="P1971" i="20"/>
  <c r="P1972" i="20"/>
  <c r="P1973" i="20"/>
  <c r="P1974" i="20"/>
  <c r="P1975" i="20"/>
  <c r="P1976" i="20"/>
  <c r="P1977" i="20"/>
  <c r="P1978" i="20"/>
  <c r="P1979" i="20"/>
  <c r="P1980" i="20"/>
  <c r="P1981" i="20"/>
  <c r="P1982" i="20"/>
  <c r="P1983" i="20"/>
  <c r="P1984" i="20"/>
  <c r="P1985" i="20"/>
  <c r="P1986" i="20"/>
  <c r="P1987" i="20"/>
  <c r="P1988" i="20"/>
  <c r="P1989" i="20"/>
  <c r="P1990" i="20"/>
  <c r="P1991" i="20"/>
  <c r="P1992" i="20"/>
  <c r="P1993" i="20"/>
  <c r="P1994" i="20"/>
  <c r="P1995" i="20"/>
  <c r="P1996" i="20"/>
  <c r="P1997" i="20"/>
  <c r="P1998" i="20"/>
  <c r="P1999" i="20"/>
  <c r="P2000" i="20"/>
  <c r="P2001" i="20"/>
  <c r="P2002" i="20"/>
  <c r="P2003" i="20"/>
  <c r="P2004" i="20"/>
  <c r="P2005" i="20"/>
  <c r="P2006" i="20"/>
  <c r="P2007" i="20"/>
  <c r="P2008" i="20"/>
  <c r="P2009" i="20"/>
  <c r="P2010" i="20"/>
  <c r="P2011" i="20"/>
  <c r="P2012" i="20"/>
  <c r="P2013" i="20"/>
  <c r="P2014" i="20"/>
  <c r="P2015" i="20"/>
  <c r="P2016" i="20"/>
  <c r="P2017" i="20"/>
  <c r="P2018" i="20"/>
  <c r="P2019" i="20"/>
  <c r="P2020" i="20"/>
  <c r="P2021" i="20"/>
  <c r="P2022" i="20"/>
  <c r="P2023" i="20"/>
  <c r="P2024" i="20"/>
  <c r="P2025" i="20"/>
  <c r="P2026" i="20"/>
  <c r="P2027" i="20"/>
  <c r="P2028" i="20"/>
  <c r="P2029" i="20"/>
  <c r="P2030" i="20"/>
  <c r="P2031" i="20"/>
  <c r="P2032" i="20"/>
  <c r="P2033" i="20"/>
  <c r="P2034" i="20"/>
  <c r="P2035" i="20"/>
  <c r="P2036" i="20"/>
  <c r="P2037" i="20"/>
  <c r="P2038" i="20"/>
  <c r="P2039" i="20"/>
  <c r="P2040" i="20"/>
  <c r="P2041" i="20"/>
  <c r="P2042" i="20"/>
  <c r="P2043" i="20"/>
  <c r="P2044" i="20"/>
  <c r="P2045" i="20"/>
  <c r="P2046" i="20"/>
  <c r="P2047" i="20"/>
  <c r="P2048" i="20"/>
  <c r="P2049" i="20"/>
  <c r="P2050" i="20"/>
  <c r="P2051" i="20"/>
  <c r="P2052" i="20"/>
  <c r="P2053" i="20"/>
  <c r="P2054" i="20"/>
  <c r="P2055" i="20"/>
  <c r="P2056" i="20"/>
  <c r="P2057" i="20"/>
  <c r="P2058" i="20"/>
  <c r="P2059" i="20"/>
  <c r="P2060" i="20"/>
  <c r="P2061" i="20"/>
  <c r="P2062" i="20"/>
  <c r="P2063" i="20"/>
  <c r="P2064" i="20"/>
  <c r="P2065" i="20"/>
  <c r="P2066" i="20"/>
  <c r="P2067" i="20"/>
  <c r="P2068" i="20"/>
  <c r="P2069" i="20"/>
  <c r="P2070" i="20"/>
  <c r="P2071" i="20"/>
  <c r="P2072" i="20"/>
  <c r="P2073" i="20"/>
  <c r="P2074" i="20"/>
  <c r="P2075" i="20"/>
  <c r="P2076" i="20"/>
  <c r="P2077" i="20"/>
  <c r="P2078" i="20"/>
  <c r="P2079" i="20"/>
  <c r="P2080" i="20"/>
  <c r="P2081" i="20"/>
  <c r="P2082" i="20"/>
  <c r="P2083" i="20"/>
  <c r="P2084" i="20"/>
  <c r="P2085" i="20"/>
  <c r="P2086" i="20"/>
  <c r="P2087" i="20"/>
  <c r="P2088" i="20"/>
  <c r="P2089" i="20"/>
  <c r="P2090" i="20"/>
  <c r="P2091" i="20"/>
  <c r="P2092" i="20"/>
  <c r="P2093" i="20"/>
  <c r="P2094" i="20"/>
  <c r="P2095" i="20"/>
  <c r="P2096" i="20"/>
  <c r="P2097" i="20"/>
  <c r="P2098" i="20"/>
  <c r="P2099" i="20"/>
  <c r="P2100" i="20"/>
  <c r="P2101" i="20"/>
  <c r="P2102" i="20"/>
  <c r="P2103" i="20"/>
  <c r="P2104" i="20"/>
  <c r="P2105" i="20"/>
  <c r="P2106" i="20"/>
  <c r="P2107" i="20"/>
  <c r="P2108" i="20"/>
  <c r="P2109" i="20"/>
  <c r="P2110" i="20"/>
  <c r="P2111" i="20"/>
  <c r="P2112" i="20"/>
  <c r="P2113" i="20"/>
  <c r="P2114" i="20"/>
  <c r="P2115" i="20"/>
  <c r="P2116" i="20"/>
  <c r="P2117" i="20"/>
  <c r="P2118" i="20"/>
  <c r="P2119" i="20"/>
  <c r="P2120" i="20"/>
  <c r="P2121" i="20"/>
  <c r="P2122" i="20"/>
  <c r="X983" i="16"/>
  <c r="X1090" i="16"/>
  <c r="X1187" i="16"/>
  <c r="T983" i="16"/>
  <c r="S983" i="16"/>
  <c r="R983" i="16"/>
  <c r="Q983" i="16"/>
  <c r="P983" i="16"/>
  <c r="O983" i="16"/>
  <c r="N983" i="16"/>
  <c r="M983" i="16"/>
  <c r="L983" i="16"/>
  <c r="J983" i="16"/>
  <c r="I983" i="16"/>
  <c r="H983" i="16"/>
  <c r="G983" i="16"/>
  <c r="F983" i="16"/>
  <c r="I380" i="17"/>
  <c r="H380" i="17"/>
  <c r="G380" i="17"/>
  <c r="F380" i="17"/>
  <c r="I1090" i="16" l="1"/>
  <c r="T1090" i="16" l="1"/>
  <c r="S1090" i="16"/>
  <c r="R1090" i="16"/>
  <c r="Q1090" i="16"/>
  <c r="P1090" i="16"/>
  <c r="O1090" i="16"/>
  <c r="N1090" i="16"/>
  <c r="M1090" i="16"/>
  <c r="L1090" i="16"/>
  <c r="J1090" i="16"/>
  <c r="H1090" i="16"/>
  <c r="G1090" i="16"/>
  <c r="F1090" i="16"/>
  <c r="M867" i="14"/>
  <c r="I643" i="17"/>
  <c r="I921" i="17"/>
  <c r="T329" i="16"/>
  <c r="S329" i="16"/>
  <c r="R329" i="16"/>
  <c r="Q329" i="16"/>
  <c r="P329" i="16"/>
  <c r="O329" i="16"/>
  <c r="N329" i="16"/>
  <c r="M329" i="16"/>
  <c r="L329" i="16"/>
  <c r="J329" i="16"/>
  <c r="I329" i="16"/>
  <c r="H329" i="16"/>
  <c r="G329" i="16"/>
  <c r="F329" i="16"/>
  <c r="T1187" i="16"/>
  <c r="S1187" i="16"/>
  <c r="R1187" i="16"/>
  <c r="Q1187" i="16"/>
  <c r="P1187" i="16"/>
  <c r="O1187" i="16"/>
  <c r="N1187" i="16"/>
  <c r="M1187" i="16"/>
  <c r="L1187" i="16"/>
  <c r="J1187" i="16"/>
  <c r="I1187" i="16"/>
  <c r="H1187" i="16"/>
  <c r="G1187" i="16"/>
  <c r="F1187" i="16"/>
  <c r="T860" i="16"/>
  <c r="S860" i="16"/>
  <c r="R860" i="16"/>
  <c r="Q860" i="16"/>
  <c r="P860" i="16"/>
  <c r="O860" i="16"/>
  <c r="N860" i="16"/>
  <c r="M860" i="16"/>
  <c r="L860" i="16"/>
  <c r="J860" i="16"/>
  <c r="I860" i="16"/>
  <c r="H860" i="16"/>
  <c r="G860" i="16"/>
  <c r="F860" i="16"/>
  <c r="S603" i="16"/>
  <c r="R603" i="16"/>
  <c r="T603" i="16"/>
  <c r="P603" i="16"/>
  <c r="Q603" i="16"/>
  <c r="O603" i="16"/>
  <c r="N603" i="16"/>
  <c r="M603" i="16"/>
  <c r="L603" i="16"/>
  <c r="J603" i="16"/>
  <c r="I603" i="16"/>
  <c r="G603" i="16"/>
  <c r="H603" i="16"/>
  <c r="F603" i="16"/>
  <c r="AV1205" i="14"/>
  <c r="AW1205" i="14"/>
  <c r="AX1205" i="14"/>
  <c r="AY1205" i="14"/>
  <c r="AU1205" i="14"/>
  <c r="AN1205" i="14"/>
  <c r="AO1205" i="14"/>
  <c r="AP1205" i="14"/>
  <c r="AQ1205" i="14"/>
  <c r="AM1205" i="14"/>
  <c r="AF1205" i="14"/>
  <c r="AG1205" i="14"/>
  <c r="AH1205" i="14"/>
  <c r="AI1205" i="14"/>
  <c r="AE1205" i="14"/>
  <c r="V1205" i="14"/>
  <c r="W1205" i="14"/>
  <c r="X1205" i="14"/>
  <c r="Y1205" i="14"/>
  <c r="U1205" i="14"/>
  <c r="N1205" i="14"/>
  <c r="O1205" i="14"/>
  <c r="P1205" i="14"/>
  <c r="Q1205" i="14"/>
  <c r="M1205" i="14"/>
  <c r="F1205" i="14"/>
  <c r="G1205" i="14"/>
  <c r="H1205" i="14"/>
  <c r="I1205" i="14"/>
  <c r="E1205" i="14"/>
  <c r="AV864" i="14"/>
  <c r="AW864" i="14"/>
  <c r="AX864" i="14"/>
  <c r="AY864" i="14"/>
  <c r="AU864" i="14"/>
  <c r="AQ864" i="14"/>
  <c r="AP864" i="14"/>
  <c r="AO864" i="14"/>
  <c r="AN864" i="14"/>
  <c r="AM864" i="14"/>
  <c r="AI864" i="14"/>
  <c r="AH864" i="14"/>
  <c r="AG864" i="14"/>
  <c r="AF864" i="14"/>
  <c r="AE864" i="14"/>
  <c r="V864" i="14"/>
  <c r="W864" i="14"/>
  <c r="X864" i="14"/>
  <c r="Y864" i="14"/>
  <c r="U864" i="14"/>
  <c r="Q864" i="14"/>
  <c r="P864" i="14"/>
  <c r="O864" i="14"/>
  <c r="N864" i="14"/>
  <c r="M864" i="14"/>
  <c r="F864" i="14"/>
  <c r="G864" i="14"/>
  <c r="H864" i="14"/>
  <c r="I864" i="14"/>
  <c r="E864" i="14"/>
  <c r="AU513" i="14" l="1"/>
  <c r="AM513" i="14"/>
  <c r="AW513" i="14"/>
  <c r="AX513" i="14"/>
  <c r="AY513" i="14"/>
  <c r="AV513" i="14"/>
  <c r="AQ513" i="14"/>
  <c r="AP513" i="14"/>
  <c r="AO513" i="14"/>
  <c r="AN513" i="14"/>
  <c r="AI513" i="14"/>
  <c r="AH513" i="14"/>
  <c r="AG513" i="14"/>
  <c r="AF513" i="14"/>
  <c r="AE513" i="14"/>
  <c r="V513" i="14"/>
  <c r="W513" i="14"/>
  <c r="X513" i="14"/>
  <c r="Y513" i="14"/>
  <c r="U513" i="14"/>
  <c r="N513" i="14"/>
  <c r="O513" i="14"/>
  <c r="P513" i="14"/>
  <c r="Q513" i="14"/>
  <c r="M513" i="14"/>
  <c r="F513" i="14"/>
  <c r="G513" i="14"/>
  <c r="H513" i="14"/>
  <c r="I513" i="14"/>
  <c r="E513" i="14"/>
  <c r="F1549" i="17" l="1"/>
  <c r="G1549" i="17"/>
  <c r="H1549" i="17"/>
  <c r="I1549" i="17"/>
  <c r="F921" i="17"/>
  <c r="G921" i="17"/>
  <c r="H921" i="17"/>
  <c r="I1164" i="17" l="1"/>
  <c r="F1164" i="17"/>
  <c r="G1164" i="17"/>
  <c r="H1164" i="17"/>
  <c r="Y3459" i="20" l="1"/>
  <c r="Y2931" i="20"/>
  <c r="Y2376" i="20"/>
  <c r="Y651" i="20"/>
  <c r="AB2914" i="20" l="1"/>
  <c r="AB2906" i="20"/>
  <c r="AB2898" i="20"/>
  <c r="AB2890" i="20"/>
  <c r="AB2882" i="20"/>
  <c r="AB2874" i="20"/>
  <c r="AB2866" i="20"/>
  <c r="AB2858" i="20"/>
  <c r="AB2850" i="20"/>
  <c r="AB2842" i="20"/>
  <c r="AB2834" i="20"/>
  <c r="AB2826" i="20"/>
  <c r="AB2818" i="20"/>
  <c r="AB2810" i="20"/>
  <c r="AB2802" i="20"/>
  <c r="AB2794" i="20"/>
  <c r="AB2786" i="20"/>
  <c r="AB2778" i="20"/>
  <c r="AB2770" i="20"/>
  <c r="AB2762" i="20"/>
  <c r="AB2754" i="20"/>
  <c r="AB2746" i="20"/>
  <c r="AB2738" i="20"/>
  <c r="AB2730" i="20"/>
  <c r="AB2722" i="20"/>
  <c r="AB2714" i="20"/>
  <c r="AB2706" i="20"/>
  <c r="AB2698" i="20"/>
  <c r="AB2690" i="20"/>
  <c r="AB2682" i="20"/>
  <c r="AB2674" i="20"/>
  <c r="AB2666" i="20"/>
  <c r="AB2658" i="20"/>
  <c r="AB2650" i="20"/>
  <c r="AB2642" i="20"/>
  <c r="AB2634" i="20"/>
  <c r="AB2626" i="20"/>
  <c r="AB2618" i="20"/>
  <c r="AB2610" i="20"/>
  <c r="AB2921" i="20"/>
  <c r="AB2913" i="20"/>
  <c r="AB2905" i="20"/>
  <c r="AB2897" i="20"/>
  <c r="AB2889" i="20"/>
  <c r="AB2881" i="20"/>
  <c r="AB2873" i="20"/>
  <c r="AB2865" i="20"/>
  <c r="AB2857" i="20"/>
  <c r="AB2849" i="20"/>
  <c r="AB2841" i="20"/>
  <c r="AB2833" i="20"/>
  <c r="AB2825" i="20"/>
  <c r="AB2817" i="20"/>
  <c r="AB2809" i="20"/>
  <c r="AB2801" i="20"/>
  <c r="AB2793" i="20"/>
  <c r="AB2785" i="20"/>
  <c r="AB2777" i="20"/>
  <c r="AB2769" i="20"/>
  <c r="AB2761" i="20"/>
  <c r="AB2753" i="20"/>
  <c r="AB2745" i="20"/>
  <c r="AB2737" i="20"/>
  <c r="AB2729" i="20"/>
  <c r="AB2721" i="20"/>
  <c r="AB2713" i="20"/>
  <c r="AB2705" i="20"/>
  <c r="AB2697" i="20"/>
  <c r="AB2689" i="20"/>
  <c r="AB2681" i="20"/>
  <c r="AB2673" i="20"/>
  <c r="AB2665" i="20"/>
  <c r="AB2657" i="20"/>
  <c r="AB2649" i="20"/>
  <c r="AB2641" i="20"/>
  <c r="AB2633" i="20"/>
  <c r="AB2625" i="20"/>
  <c r="AB2617" i="20"/>
  <c r="AB2609" i="20"/>
  <c r="AB2601" i="20"/>
  <c r="AB2593" i="20"/>
  <c r="AB2585" i="20"/>
  <c r="AB2577" i="20"/>
  <c r="AB2569" i="20"/>
  <c r="AB2561" i="20"/>
  <c r="AB2553" i="20"/>
  <c r="AB2545" i="20"/>
  <c r="AB2537" i="20"/>
  <c r="AB2529" i="20"/>
  <c r="AB2521" i="20"/>
  <c r="AB2513" i="20"/>
  <c r="AB2505" i="20"/>
  <c r="AB2497" i="20"/>
  <c r="AB2489" i="20"/>
  <c r="AB2481" i="20"/>
  <c r="AB2473" i="20"/>
  <c r="AB2465" i="20"/>
  <c r="AB2457" i="20"/>
  <c r="AB2449" i="20"/>
  <c r="AB2441" i="20"/>
  <c r="AB2433" i="20"/>
  <c r="AB2425" i="20"/>
  <c r="AB2417" i="20"/>
  <c r="AB2409" i="20"/>
  <c r="AB2401" i="20"/>
  <c r="AB2393" i="20"/>
  <c r="AB2385" i="20"/>
  <c r="Z2920" i="20"/>
  <c r="Z2912" i="20"/>
  <c r="Z2904" i="20"/>
  <c r="Z2896" i="20"/>
  <c r="Z2888" i="20"/>
  <c r="Z2880" i="20"/>
  <c r="Z2872" i="20"/>
  <c r="Z2864" i="20"/>
  <c r="Z2856" i="20"/>
  <c r="Z2848" i="20"/>
  <c r="Z2840" i="20"/>
  <c r="Z2832" i="20"/>
  <c r="Z2824" i="20"/>
  <c r="Z2816" i="20"/>
  <c r="Z2808" i="20"/>
  <c r="Z2800" i="20"/>
  <c r="Z2792" i="20"/>
  <c r="AB2920" i="20"/>
  <c r="AB2912" i="20"/>
  <c r="AB2904" i="20"/>
  <c r="AB2896" i="20"/>
  <c r="AB2888" i="20"/>
  <c r="AB2880" i="20"/>
  <c r="AB2872" i="20"/>
  <c r="AB2864" i="20"/>
  <c r="AB2856" i="20"/>
  <c r="AB2848" i="20"/>
  <c r="AB2840" i="20"/>
  <c r="AB2832" i="20"/>
  <c r="AB2824" i="20"/>
  <c r="AB2816" i="20"/>
  <c r="AB2808" i="20"/>
  <c r="AB2800" i="20"/>
  <c r="AB2792" i="20"/>
  <c r="AB2784" i="20"/>
  <c r="AB2776" i="20"/>
  <c r="AB2768" i="20"/>
  <c r="AB2760" i="20"/>
  <c r="AB2752" i="20"/>
  <c r="AB2744" i="20"/>
  <c r="AB2736" i="20"/>
  <c r="AB2728" i="20"/>
  <c r="AB2720" i="20"/>
  <c r="AB2712" i="20"/>
  <c r="AB2704" i="20"/>
  <c r="AB2696" i="20"/>
  <c r="AB2688" i="20"/>
  <c r="AB2680" i="20"/>
  <c r="AB2672" i="20"/>
  <c r="AB2664" i="20"/>
  <c r="AB2656" i="20"/>
  <c r="AB2648" i="20"/>
  <c r="AB2640" i="20"/>
  <c r="AB2632" i="20"/>
  <c r="AB2624" i="20"/>
  <c r="AB2616" i="20"/>
  <c r="AB2608" i="20"/>
  <c r="AB2600" i="20"/>
  <c r="AB2592" i="20"/>
  <c r="AB2584" i="20"/>
  <c r="AB2576" i="20"/>
  <c r="AB2568" i="20"/>
  <c r="AB2560" i="20"/>
  <c r="AB2552" i="20"/>
  <c r="AB2544" i="20"/>
  <c r="AB2536" i="20"/>
  <c r="AB2528" i="20"/>
  <c r="AB2520" i="20"/>
  <c r="AB2512" i="20"/>
  <c r="AB2504" i="20"/>
  <c r="AB2496" i="20"/>
  <c r="AB2488" i="20"/>
  <c r="AB2480" i="20"/>
  <c r="AB2472" i="20"/>
  <c r="AB2464" i="20"/>
  <c r="AB2456" i="20"/>
  <c r="AB2448" i="20"/>
  <c r="AB2440" i="20"/>
  <c r="AB2432" i="20"/>
  <c r="AB2424" i="20"/>
  <c r="AB2416" i="20"/>
  <c r="AB2408" i="20"/>
  <c r="AB2400" i="20"/>
  <c r="AB2392" i="20"/>
  <c r="AB2384" i="20"/>
  <c r="Z2919" i="20"/>
  <c r="Z2911" i="20"/>
  <c r="Z2903" i="20"/>
  <c r="Z2895" i="20"/>
  <c r="Z2887" i="20"/>
  <c r="Z2879" i="20"/>
  <c r="Z2871" i="20"/>
  <c r="Z2863" i="20"/>
  <c r="Z2855" i="20"/>
  <c r="Z2847" i="20"/>
  <c r="Z2839" i="20"/>
  <c r="Z2831" i="20"/>
  <c r="Z2823" i="20"/>
  <c r="Z2815" i="20"/>
  <c r="Z2807" i="20"/>
  <c r="Z2799" i="20"/>
  <c r="Z2791" i="20"/>
  <c r="AB2919" i="20"/>
  <c r="AB2911" i="20"/>
  <c r="AB2903" i="20"/>
  <c r="AB2895" i="20"/>
  <c r="AB2887" i="20"/>
  <c r="AB2879" i="20"/>
  <c r="AB2871" i="20"/>
  <c r="AB2863" i="20"/>
  <c r="AB2855" i="20"/>
  <c r="AB2847" i="20"/>
  <c r="AB2839" i="20"/>
  <c r="AB2831" i="20"/>
  <c r="AB2823" i="20"/>
  <c r="AB2815" i="20"/>
  <c r="AB2807" i="20"/>
  <c r="AB2799" i="20"/>
  <c r="AB2791" i="20"/>
  <c r="AB2783" i="20"/>
  <c r="AB2775" i="20"/>
  <c r="AB2767" i="20"/>
  <c r="AB2759" i="20"/>
  <c r="AB2751" i="20"/>
  <c r="AB2743" i="20"/>
  <c r="AB2735" i="20"/>
  <c r="AB2727" i="20"/>
  <c r="AB2719" i="20"/>
  <c r="AB2711" i="20"/>
  <c r="AB2703" i="20"/>
  <c r="AB2695" i="20"/>
  <c r="AB2687" i="20"/>
  <c r="AB2679" i="20"/>
  <c r="AB2671" i="20"/>
  <c r="AB2663" i="20"/>
  <c r="AB2655" i="20"/>
  <c r="AB2647" i="20"/>
  <c r="AB2639" i="20"/>
  <c r="AB2631" i="20"/>
  <c r="AB2623" i="20"/>
  <c r="AB2615" i="20"/>
  <c r="AB2916" i="20"/>
  <c r="AB2908" i="20"/>
  <c r="AB2900" i="20"/>
  <c r="AB2892" i="20"/>
  <c r="AB2884" i="20"/>
  <c r="AB2876" i="20"/>
  <c r="AB2868" i="20"/>
  <c r="AB2860" i="20"/>
  <c r="AB2852" i="20"/>
  <c r="AB2844" i="20"/>
  <c r="AB2836" i="20"/>
  <c r="AB2828" i="20"/>
  <c r="AB2820" i="20"/>
  <c r="AB2812" i="20"/>
  <c r="AB2804" i="20"/>
  <c r="AB2796" i="20"/>
  <c r="AB2788" i="20"/>
  <c r="AB2780" i="20"/>
  <c r="AB2772" i="20"/>
  <c r="AB2764" i="20"/>
  <c r="AB2756" i="20"/>
  <c r="AB2748" i="20"/>
  <c r="AB2740" i="20"/>
  <c r="AB2732" i="20"/>
  <c r="AB2724" i="20"/>
  <c r="AB2716" i="20"/>
  <c r="AB2708" i="20"/>
  <c r="AB2700" i="20"/>
  <c r="AB2692" i="20"/>
  <c r="AB2684" i="20"/>
  <c r="AB2676" i="20"/>
  <c r="AB2668" i="20"/>
  <c r="AB2660" i="20"/>
  <c r="AB2652" i="20"/>
  <c r="AB2644" i="20"/>
  <c r="AB2636" i="20"/>
  <c r="AB2628" i="20"/>
  <c r="AB2620" i="20"/>
  <c r="AB2612" i="20"/>
  <c r="AB2604" i="20"/>
  <c r="AB2596" i="20"/>
  <c r="AB2588" i="20"/>
  <c r="AB2580" i="20"/>
  <c r="AB2572" i="20"/>
  <c r="AB2564" i="20"/>
  <c r="AB2556" i="20"/>
  <c r="AB2548" i="20"/>
  <c r="AB2540" i="20"/>
  <c r="AB2532" i="20"/>
  <c r="AB2524" i="20"/>
  <c r="AB2516" i="20"/>
  <c r="AB2508" i="20"/>
  <c r="AB2500" i="20"/>
  <c r="AB2492" i="20"/>
  <c r="AB2484" i="20"/>
  <c r="AB2476" i="20"/>
  <c r="AB2468" i="20"/>
  <c r="AB2460" i="20"/>
  <c r="AB2452" i="20"/>
  <c r="AB2444" i="20"/>
  <c r="AB2436" i="20"/>
  <c r="AB2428" i="20"/>
  <c r="AB2420" i="20"/>
  <c r="AB2412" i="20"/>
  <c r="AB2404" i="20"/>
  <c r="AB2396" i="20"/>
  <c r="AB2388" i="20"/>
  <c r="AB2380" i="20"/>
  <c r="Z2915" i="20"/>
  <c r="Z2907" i="20"/>
  <c r="Z2899" i="20"/>
  <c r="Z2891" i="20"/>
  <c r="Z2883" i="20"/>
  <c r="Z2875" i="20"/>
  <c r="Z2867" i="20"/>
  <c r="Z2859" i="20"/>
  <c r="Z2851" i="20"/>
  <c r="Z2843" i="20"/>
  <c r="Z2835" i="20"/>
  <c r="Z2827" i="20"/>
  <c r="Z2819" i="20"/>
  <c r="AB2902" i="20"/>
  <c r="AB2883" i="20"/>
  <c r="AB2861" i="20"/>
  <c r="AB2838" i="20"/>
  <c r="AB2819" i="20"/>
  <c r="AB2797" i="20"/>
  <c r="AB2774" i="20"/>
  <c r="AB2755" i="20"/>
  <c r="AB2733" i="20"/>
  <c r="AB2710" i="20"/>
  <c r="AB2691" i="20"/>
  <c r="AB2669" i="20"/>
  <c r="AB2646" i="20"/>
  <c r="AB2627" i="20"/>
  <c r="AB2606" i="20"/>
  <c r="AB2594" i="20"/>
  <c r="AB2581" i="20"/>
  <c r="AB2567" i="20"/>
  <c r="AB2555" i="20"/>
  <c r="AB2542" i="20"/>
  <c r="AB2530" i="20"/>
  <c r="AB2517" i="20"/>
  <c r="AB2503" i="20"/>
  <c r="AB2491" i="20"/>
  <c r="AB2478" i="20"/>
  <c r="AB2466" i="20"/>
  <c r="AB2453" i="20"/>
  <c r="AB2439" i="20"/>
  <c r="AB2427" i="20"/>
  <c r="AB2414" i="20"/>
  <c r="AB2402" i="20"/>
  <c r="AB2389" i="20"/>
  <c r="Z2918" i="20"/>
  <c r="Z2906" i="20"/>
  <c r="Z2893" i="20"/>
  <c r="Z2881" i="20"/>
  <c r="Z2868" i="20"/>
  <c r="Z2854" i="20"/>
  <c r="Z2842" i="20"/>
  <c r="Z2829" i="20"/>
  <c r="Z2817" i="20"/>
  <c r="Z2805" i="20"/>
  <c r="Z2795" i="20"/>
  <c r="Z2785" i="20"/>
  <c r="Z2777" i="20"/>
  <c r="Z2769" i="20"/>
  <c r="Z2761" i="20"/>
  <c r="Z2753" i="20"/>
  <c r="Z2745" i="20"/>
  <c r="Z2737" i="20"/>
  <c r="Z2729" i="20"/>
  <c r="Z2721" i="20"/>
  <c r="Z2713" i="20"/>
  <c r="Z2705" i="20"/>
  <c r="Z2697" i="20"/>
  <c r="Z2689" i="20"/>
  <c r="Z2681" i="20"/>
  <c r="Z2673" i="20"/>
  <c r="Z2665" i="20"/>
  <c r="Z2657" i="20"/>
  <c r="Z2649" i="20"/>
  <c r="Z2641" i="20"/>
  <c r="Z2633" i="20"/>
  <c r="Z2625" i="20"/>
  <c r="Z2617" i="20"/>
  <c r="Z2609" i="20"/>
  <c r="Z2601" i="20"/>
  <c r="Z2593" i="20"/>
  <c r="Z2585" i="20"/>
  <c r="Z2577" i="20"/>
  <c r="Z2569" i="20"/>
  <c r="Z2561" i="20"/>
  <c r="Z2553" i="20"/>
  <c r="Z2545" i="20"/>
  <c r="Z2537" i="20"/>
  <c r="Z2529" i="20"/>
  <c r="Z2521" i="20"/>
  <c r="Z2513" i="20"/>
  <c r="Z2505" i="20"/>
  <c r="Z2497" i="20"/>
  <c r="Z2489" i="20"/>
  <c r="Z2481" i="20"/>
  <c r="Z2473" i="20"/>
  <c r="Z2465" i="20"/>
  <c r="Z2457" i="20"/>
  <c r="AB2901" i="20"/>
  <c r="AB2878" i="20"/>
  <c r="AB2859" i="20"/>
  <c r="AB2837" i="20"/>
  <c r="AB2814" i="20"/>
  <c r="AB2795" i="20"/>
  <c r="AB2773" i="20"/>
  <c r="AB2750" i="20"/>
  <c r="AB2731" i="20"/>
  <c r="AB2709" i="20"/>
  <c r="AB2686" i="20"/>
  <c r="AB2667" i="20"/>
  <c r="AB2645" i="20"/>
  <c r="AB2622" i="20"/>
  <c r="AB2605" i="20"/>
  <c r="AB2591" i="20"/>
  <c r="AB2579" i="20"/>
  <c r="AB2566" i="20"/>
  <c r="AB2554" i="20"/>
  <c r="AB2541" i="20"/>
  <c r="AB2527" i="20"/>
  <c r="AB2515" i="20"/>
  <c r="AB2502" i="20"/>
  <c r="AB2490" i="20"/>
  <c r="AB2477" i="20"/>
  <c r="AB2463" i="20"/>
  <c r="AB2451" i="20"/>
  <c r="AB2438" i="20"/>
  <c r="AB2426" i="20"/>
  <c r="AB2413" i="20"/>
  <c r="AB2399" i="20"/>
  <c r="AB2387" i="20"/>
  <c r="Z2917" i="20"/>
  <c r="Z2905" i="20"/>
  <c r="Z2892" i="20"/>
  <c r="Z2878" i="20"/>
  <c r="Z2866" i="20"/>
  <c r="Z2853" i="20"/>
  <c r="Z2841" i="20"/>
  <c r="Z2828" i="20"/>
  <c r="Z2814" i="20"/>
  <c r="Z2804" i="20"/>
  <c r="Z2794" i="20"/>
  <c r="Z2784" i="20"/>
  <c r="Z2776" i="20"/>
  <c r="Z2768" i="20"/>
  <c r="Z2760" i="20"/>
  <c r="Z2752" i="20"/>
  <c r="Z2744" i="20"/>
  <c r="Z2736" i="20"/>
  <c r="Z2728" i="20"/>
  <c r="Z2720" i="20"/>
  <c r="Z2712" i="20"/>
  <c r="Z2704" i="20"/>
  <c r="Z2696" i="20"/>
  <c r="Z2688" i="20"/>
  <c r="Z2680" i="20"/>
  <c r="Z2672" i="20"/>
  <c r="Z2664" i="20"/>
  <c r="Z2656" i="20"/>
  <c r="Z2648" i="20"/>
  <c r="Z2640" i="20"/>
  <c r="Z2632" i="20"/>
  <c r="Z2624" i="20"/>
  <c r="Z2616" i="20"/>
  <c r="Z2608" i="20"/>
  <c r="Z2600" i="20"/>
  <c r="Z2592" i="20"/>
  <c r="Z2584" i="20"/>
  <c r="Z2576" i="20"/>
  <c r="Z2568" i="20"/>
  <c r="Z2560" i="20"/>
  <c r="Z2552" i="20"/>
  <c r="Z2544" i="20"/>
  <c r="Z2536" i="20"/>
  <c r="AB2918" i="20"/>
  <c r="AB2899" i="20"/>
  <c r="AB2877" i="20"/>
  <c r="AB2854" i="20"/>
  <c r="AB2835" i="20"/>
  <c r="AB2813" i="20"/>
  <c r="AB2790" i="20"/>
  <c r="AB2771" i="20"/>
  <c r="AB2749" i="20"/>
  <c r="AB2726" i="20"/>
  <c r="AB2707" i="20"/>
  <c r="AB2685" i="20"/>
  <c r="AB2662" i="20"/>
  <c r="AB2643" i="20"/>
  <c r="AB2621" i="20"/>
  <c r="AB2603" i="20"/>
  <c r="AB2590" i="20"/>
  <c r="AB2578" i="20"/>
  <c r="AB2565" i="20"/>
  <c r="AB2551" i="20"/>
  <c r="AB2539" i="20"/>
  <c r="AB2526" i="20"/>
  <c r="AB2514" i="20"/>
  <c r="AB2501" i="20"/>
  <c r="AB2487" i="20"/>
  <c r="AB2475" i="20"/>
  <c r="AB2462" i="20"/>
  <c r="AB2450" i="20"/>
  <c r="AB2437" i="20"/>
  <c r="AB2423" i="20"/>
  <c r="AB2411" i="20"/>
  <c r="AB2398" i="20"/>
  <c r="AB2386" i="20"/>
  <c r="Z2916" i="20"/>
  <c r="Z2902" i="20"/>
  <c r="Z2890" i="20"/>
  <c r="Z2877" i="20"/>
  <c r="Z2865" i="20"/>
  <c r="Z2852" i="20"/>
  <c r="Z2838" i="20"/>
  <c r="Z2826" i="20"/>
  <c r="Z2813" i="20"/>
  <c r="Z2803" i="20"/>
  <c r="Z2793" i="20"/>
  <c r="Z2783" i="20"/>
  <c r="Z2775" i="20"/>
  <c r="Z2767" i="20"/>
  <c r="Z2759" i="20"/>
  <c r="Z2751" i="20"/>
  <c r="Z2743" i="20"/>
  <c r="Z2735" i="20"/>
  <c r="Z2727" i="20"/>
  <c r="Z2719" i="20"/>
  <c r="Z2711" i="20"/>
  <c r="Z2703" i="20"/>
  <c r="Z2695" i="20"/>
  <c r="Z2687" i="20"/>
  <c r="Z2679" i="20"/>
  <c r="Z2671" i="20"/>
  <c r="Z2663" i="20"/>
  <c r="Z2655" i="20"/>
  <c r="Z2647" i="20"/>
  <c r="Z2639" i="20"/>
  <c r="Z2631" i="20"/>
  <c r="Z2623" i="20"/>
  <c r="Z2615" i="20"/>
  <c r="Z2607" i="20"/>
  <c r="Z2599" i="20"/>
  <c r="Z2591" i="20"/>
  <c r="Z2583" i="20"/>
  <c r="Z2575" i="20"/>
  <c r="Z2567" i="20"/>
  <c r="Z2559" i="20"/>
  <c r="Z2551" i="20"/>
  <c r="Z2543" i="20"/>
  <c r="Z2535" i="20"/>
  <c r="Z2527" i="20"/>
  <c r="Z2519" i="20"/>
  <c r="AB2917" i="20"/>
  <c r="AB2894" i="20"/>
  <c r="AB2875" i="20"/>
  <c r="AB2853" i="20"/>
  <c r="AB2830" i="20"/>
  <c r="AB2811" i="20"/>
  <c r="AB2789" i="20"/>
  <c r="AB2766" i="20"/>
  <c r="AB2747" i="20"/>
  <c r="AB2725" i="20"/>
  <c r="AB2702" i="20"/>
  <c r="AB2683" i="20"/>
  <c r="AB2661" i="20"/>
  <c r="AB2638" i="20"/>
  <c r="AB2619" i="20"/>
  <c r="AB2602" i="20"/>
  <c r="AB2589" i="20"/>
  <c r="AB2575" i="20"/>
  <c r="AB2563" i="20"/>
  <c r="AB2550" i="20"/>
  <c r="AB2538" i="20"/>
  <c r="AB2525" i="20"/>
  <c r="AB2511" i="20"/>
  <c r="AB2499" i="20"/>
  <c r="AB2486" i="20"/>
  <c r="AB2474" i="20"/>
  <c r="AB2461" i="20"/>
  <c r="AB2447" i="20"/>
  <c r="AB2435" i="20"/>
  <c r="AB2422" i="20"/>
  <c r="AB2410" i="20"/>
  <c r="AB2397" i="20"/>
  <c r="AB2383" i="20"/>
  <c r="Z2914" i="20"/>
  <c r="Z2901" i="20"/>
  <c r="Z2889" i="20"/>
  <c r="Z2876" i="20"/>
  <c r="Z2862" i="20"/>
  <c r="Z2850" i="20"/>
  <c r="Z2837" i="20"/>
  <c r="Z2825" i="20"/>
  <c r="Z2812" i="20"/>
  <c r="Z2802" i="20"/>
  <c r="Z2790" i="20"/>
  <c r="Z2782" i="20"/>
  <c r="Z2774" i="20"/>
  <c r="Z2766" i="20"/>
  <c r="Z2758" i="20"/>
  <c r="Z2750" i="20"/>
  <c r="Z2742" i="20"/>
  <c r="Z2734" i="20"/>
  <c r="Z2726" i="20"/>
  <c r="Z2718" i="20"/>
  <c r="Z2710" i="20"/>
  <c r="Z2702" i="20"/>
  <c r="Z2694" i="20"/>
  <c r="Z2686" i="20"/>
  <c r="Z2678" i="20"/>
  <c r="Z2670" i="20"/>
  <c r="Z2662" i="20"/>
  <c r="Z2654" i="20"/>
  <c r="Z2646" i="20"/>
  <c r="Z2638" i="20"/>
  <c r="Z2630" i="20"/>
  <c r="Z2622" i="20"/>
  <c r="Z2614" i="20"/>
  <c r="Z2606" i="20"/>
  <c r="Z2598" i="20"/>
  <c r="Z2590" i="20"/>
  <c r="Z2582" i="20"/>
  <c r="Z2574" i="20"/>
  <c r="Z2566" i="20"/>
  <c r="Z2558" i="20"/>
  <c r="Z2550" i="20"/>
  <c r="Z2542" i="20"/>
  <c r="Z2534" i="20"/>
  <c r="Z2526" i="20"/>
  <c r="Z2518" i="20"/>
  <c r="Z2510" i="20"/>
  <c r="Z2502" i="20"/>
  <c r="Z2494" i="20"/>
  <c r="Z2486" i="20"/>
  <c r="Z2478" i="20"/>
  <c r="Z2470" i="20"/>
  <c r="Z2462" i="20"/>
  <c r="Z2454" i="20"/>
  <c r="AB2886" i="20"/>
  <c r="AB2845" i="20"/>
  <c r="AB2803" i="20"/>
  <c r="AB2758" i="20"/>
  <c r="AB2717" i="20"/>
  <c r="AB2675" i="20"/>
  <c r="AB2630" i="20"/>
  <c r="AB2597" i="20"/>
  <c r="AB2571" i="20"/>
  <c r="AB2546" i="20"/>
  <c r="AB2519" i="20"/>
  <c r="AB2494" i="20"/>
  <c r="AB2469" i="20"/>
  <c r="AB2443" i="20"/>
  <c r="AB2418" i="20"/>
  <c r="AB2391" i="20"/>
  <c r="Z2909" i="20"/>
  <c r="Z2884" i="20"/>
  <c r="Z2858" i="20"/>
  <c r="Z2833" i="20"/>
  <c r="Z2809" i="20"/>
  <c r="AB2885" i="20"/>
  <c r="AB2843" i="20"/>
  <c r="AB2798" i="20"/>
  <c r="AB2757" i="20"/>
  <c r="AB2715" i="20"/>
  <c r="AB2670" i="20"/>
  <c r="AB2629" i="20"/>
  <c r="AB2595" i="20"/>
  <c r="AB2570" i="20"/>
  <c r="AB2543" i="20"/>
  <c r="AB2518" i="20"/>
  <c r="AB2493" i="20"/>
  <c r="AB2467" i="20"/>
  <c r="AB2442" i="20"/>
  <c r="AB2415" i="20"/>
  <c r="AB2390" i="20"/>
  <c r="Z2908" i="20"/>
  <c r="Z2882" i="20"/>
  <c r="Z2857" i="20"/>
  <c r="Z2830" i="20"/>
  <c r="Z2806" i="20"/>
  <c r="Z2786" i="20"/>
  <c r="Z2770" i="20"/>
  <c r="Z2754" i="20"/>
  <c r="Z2738" i="20"/>
  <c r="Z2722" i="20"/>
  <c r="Z2706" i="20"/>
  <c r="Z2690" i="20"/>
  <c r="Z2674" i="20"/>
  <c r="Z2658" i="20"/>
  <c r="Z2642" i="20"/>
  <c r="Z2626" i="20"/>
  <c r="Z2610" i="20"/>
  <c r="Z2594" i="20"/>
  <c r="Z2578" i="20"/>
  <c r="Z2562" i="20"/>
  <c r="Z2546" i="20"/>
  <c r="Z2530" i="20"/>
  <c r="Z2516" i="20"/>
  <c r="Z2506" i="20"/>
  <c r="Z2495" i="20"/>
  <c r="Z2484" i="20"/>
  <c r="Z2474" i="20"/>
  <c r="Z2463" i="20"/>
  <c r="Z2452" i="20"/>
  <c r="Z2444" i="20"/>
  <c r="Z2436" i="20"/>
  <c r="Z2428" i="20"/>
  <c r="Z2420" i="20"/>
  <c r="Z2412" i="20"/>
  <c r="Z2404" i="20"/>
  <c r="Z2396" i="20"/>
  <c r="Z2388" i="20"/>
  <c r="Z2380" i="20"/>
  <c r="AB2915" i="20"/>
  <c r="AB2870" i="20"/>
  <c r="AB2829" i="20"/>
  <c r="AB2787" i="20"/>
  <c r="AB2742" i="20"/>
  <c r="AB2701" i="20"/>
  <c r="AB2659" i="20"/>
  <c r="AB2614" i="20"/>
  <c r="AB2587" i="20"/>
  <c r="AB2562" i="20"/>
  <c r="AB2535" i="20"/>
  <c r="AB2510" i="20"/>
  <c r="AB2485" i="20"/>
  <c r="AB2459" i="20"/>
  <c r="AB2434" i="20"/>
  <c r="AB2407" i="20"/>
  <c r="AB2382" i="20"/>
  <c r="Z2900" i="20"/>
  <c r="Z2874" i="20"/>
  <c r="Z2849" i="20"/>
  <c r="Z2822" i="20"/>
  <c r="Z2801" i="20"/>
  <c r="AB2910" i="20"/>
  <c r="AB2869" i="20"/>
  <c r="AB2827" i="20"/>
  <c r="AB2782" i="20"/>
  <c r="AB2741" i="20"/>
  <c r="AB2699" i="20"/>
  <c r="AB2654" i="20"/>
  <c r="AB2613" i="20"/>
  <c r="AB2586" i="20"/>
  <c r="AB2559" i="20"/>
  <c r="AB2534" i="20"/>
  <c r="AB2509" i="20"/>
  <c r="AB2483" i="20"/>
  <c r="AB2458" i="20"/>
  <c r="AB2431" i="20"/>
  <c r="AB2406" i="20"/>
  <c r="AB2381" i="20"/>
  <c r="Z2898" i="20"/>
  <c r="Z2873" i="20"/>
  <c r="Z2846" i="20"/>
  <c r="Z2821" i="20"/>
  <c r="Z2798" i="20"/>
  <c r="Z2780" i="20"/>
  <c r="Z2764" i="20"/>
  <c r="Z2748" i="20"/>
  <c r="Z2732" i="20"/>
  <c r="Z2716" i="20"/>
  <c r="Z2700" i="20"/>
  <c r="Z2684" i="20"/>
  <c r="Z2668" i="20"/>
  <c r="Z2652" i="20"/>
  <c r="Z2636" i="20"/>
  <c r="Z2620" i="20"/>
  <c r="Z2604" i="20"/>
  <c r="Z2588" i="20"/>
  <c r="Z2572" i="20"/>
  <c r="Z2556" i="20"/>
  <c r="Z2540" i="20"/>
  <c r="Z2525" i="20"/>
  <c r="Z2514" i="20"/>
  <c r="Z2503" i="20"/>
  <c r="Z2492" i="20"/>
  <c r="Z2482" i="20"/>
  <c r="Z2471" i="20"/>
  <c r="Z2460" i="20"/>
  <c r="Z2450" i="20"/>
  <c r="Z2442" i="20"/>
  <c r="Z2434" i="20"/>
  <c r="Z2426" i="20"/>
  <c r="Z2418" i="20"/>
  <c r="Z2410" i="20"/>
  <c r="Z2402" i="20"/>
  <c r="Z2394" i="20"/>
  <c r="Z2386" i="20"/>
  <c r="AB2909" i="20"/>
  <c r="AB2867" i="20"/>
  <c r="AB2822" i="20"/>
  <c r="AB2781" i="20"/>
  <c r="AB2739" i="20"/>
  <c r="AB2694" i="20"/>
  <c r="AB2653" i="20"/>
  <c r="AB2611" i="20"/>
  <c r="AB2583" i="20"/>
  <c r="AB2558" i="20"/>
  <c r="AB2533" i="20"/>
  <c r="AB2507" i="20"/>
  <c r="AB2482" i="20"/>
  <c r="AB2455" i="20"/>
  <c r="AB2430" i="20"/>
  <c r="AB2405" i="20"/>
  <c r="AB2922" i="20"/>
  <c r="Z2897" i="20"/>
  <c r="Z2870" i="20"/>
  <c r="Z2845" i="20"/>
  <c r="Z2820" i="20"/>
  <c r="Z2797" i="20"/>
  <c r="Z2779" i="20"/>
  <c r="Z2763" i="20"/>
  <c r="Z2747" i="20"/>
  <c r="Z2731" i="20"/>
  <c r="Z2715" i="20"/>
  <c r="Z2699" i="20"/>
  <c r="Z2683" i="20"/>
  <c r="Z2667" i="20"/>
  <c r="Z2651" i="20"/>
  <c r="Z2635" i="20"/>
  <c r="Z2619" i="20"/>
  <c r="Z2603" i="20"/>
  <c r="Z2587" i="20"/>
  <c r="Z2571" i="20"/>
  <c r="Z2555" i="20"/>
  <c r="Z2539" i="20"/>
  <c r="Z2524" i="20"/>
  <c r="Z2512" i="20"/>
  <c r="Z2501" i="20"/>
  <c r="Z2491" i="20"/>
  <c r="Z2480" i="20"/>
  <c r="Z2469" i="20"/>
  <c r="Z2459" i="20"/>
  <c r="Z2449" i="20"/>
  <c r="Z2441" i="20"/>
  <c r="Z2433" i="20"/>
  <c r="Z2425" i="20"/>
  <c r="Z2417" i="20"/>
  <c r="Z2409" i="20"/>
  <c r="Z2401" i="20"/>
  <c r="Z2393" i="20"/>
  <c r="Z2385" i="20"/>
  <c r="AB2891" i="20"/>
  <c r="AB2846" i="20"/>
  <c r="AB2805" i="20"/>
  <c r="AB2763" i="20"/>
  <c r="AB2718" i="20"/>
  <c r="AB2677" i="20"/>
  <c r="AB2635" i="20"/>
  <c r="AB2598" i="20"/>
  <c r="AB2573" i="20"/>
  <c r="AB2547" i="20"/>
  <c r="AB2522" i="20"/>
  <c r="AB2495" i="20"/>
  <c r="AB2470" i="20"/>
  <c r="AB2445" i="20"/>
  <c r="AB2419" i="20"/>
  <c r="AB2394" i="20"/>
  <c r="Z2910" i="20"/>
  <c r="Z2885" i="20"/>
  <c r="Z2860" i="20"/>
  <c r="Z2834" i="20"/>
  <c r="Z2810" i="20"/>
  <c r="Z2788" i="20"/>
  <c r="Z2772" i="20"/>
  <c r="Z2756" i="20"/>
  <c r="Z2740" i="20"/>
  <c r="Z2724" i="20"/>
  <c r="Z2708" i="20"/>
  <c r="Z2692" i="20"/>
  <c r="Z2676" i="20"/>
  <c r="Z2660" i="20"/>
  <c r="Z2644" i="20"/>
  <c r="Z2628" i="20"/>
  <c r="Z2612" i="20"/>
  <c r="Z2596" i="20"/>
  <c r="Z2580" i="20"/>
  <c r="Z2564" i="20"/>
  <c r="Z2548" i="20"/>
  <c r="Z2532" i="20"/>
  <c r="Z2520" i="20"/>
  <c r="Z2508" i="20"/>
  <c r="Z2498" i="20"/>
  <c r="Z2487" i="20"/>
  <c r="Z2476" i="20"/>
  <c r="Z2466" i="20"/>
  <c r="Z2455" i="20"/>
  <c r="Z2446" i="20"/>
  <c r="Z2438" i="20"/>
  <c r="Z2430" i="20"/>
  <c r="Z2422" i="20"/>
  <c r="Z2414" i="20"/>
  <c r="Z2406" i="20"/>
  <c r="Z2398" i="20"/>
  <c r="Z2390" i="20"/>
  <c r="Z2382" i="20"/>
  <c r="AB2779" i="20"/>
  <c r="AB2607" i="20"/>
  <c r="AB2506" i="20"/>
  <c r="AB2403" i="20"/>
  <c r="Z2844" i="20"/>
  <c r="Z2778" i="20"/>
  <c r="Z2746" i="20"/>
  <c r="Z2714" i="20"/>
  <c r="Z2682" i="20"/>
  <c r="Z2650" i="20"/>
  <c r="Z2618" i="20"/>
  <c r="Z2586" i="20"/>
  <c r="Z2554" i="20"/>
  <c r="Z2523" i="20"/>
  <c r="Z2500" i="20"/>
  <c r="Z2479" i="20"/>
  <c r="Z2458" i="20"/>
  <c r="Z2440" i="20"/>
  <c r="Z2424" i="20"/>
  <c r="AB2765" i="20"/>
  <c r="AB2599" i="20"/>
  <c r="AB2498" i="20"/>
  <c r="AB2395" i="20"/>
  <c r="Z2836" i="20"/>
  <c r="Z2773" i="20"/>
  <c r="Z2741" i="20"/>
  <c r="Z2709" i="20"/>
  <c r="Z2677" i="20"/>
  <c r="Z2645" i="20"/>
  <c r="Z2613" i="20"/>
  <c r="Z2581" i="20"/>
  <c r="Z2549" i="20"/>
  <c r="Z2522" i="20"/>
  <c r="Z2499" i="20"/>
  <c r="Z2477" i="20"/>
  <c r="Z2456" i="20"/>
  <c r="Z2439" i="20"/>
  <c r="Z2423" i="20"/>
  <c r="Z2407" i="20"/>
  <c r="Z2391" i="20"/>
  <c r="AB2907" i="20"/>
  <c r="AB2734" i="20"/>
  <c r="AB2582" i="20"/>
  <c r="AB2479" i="20"/>
  <c r="Z2921" i="20"/>
  <c r="Z2818" i="20"/>
  <c r="Z2771" i="20"/>
  <c r="Z2739" i="20"/>
  <c r="Z2707" i="20"/>
  <c r="Z2675" i="20"/>
  <c r="Z2643" i="20"/>
  <c r="Z2611" i="20"/>
  <c r="Z2579" i="20"/>
  <c r="Z2547" i="20"/>
  <c r="Z2517" i="20"/>
  <c r="Z2496" i="20"/>
  <c r="Z2475" i="20"/>
  <c r="Z2453" i="20"/>
  <c r="Z2437" i="20"/>
  <c r="Z2421" i="20"/>
  <c r="Z2405" i="20"/>
  <c r="Z2389" i="20"/>
  <c r="AB2893" i="20"/>
  <c r="AB2723" i="20"/>
  <c r="AB2574" i="20"/>
  <c r="AB2471" i="20"/>
  <c r="Z2913" i="20"/>
  <c r="Z2811" i="20"/>
  <c r="Z2765" i="20"/>
  <c r="Z2733" i="20"/>
  <c r="Z2701" i="20"/>
  <c r="Z2669" i="20"/>
  <c r="Z2637" i="20"/>
  <c r="Z2605" i="20"/>
  <c r="Z2573" i="20"/>
  <c r="Z2541" i="20"/>
  <c r="Z2515" i="20"/>
  <c r="Z2493" i="20"/>
  <c r="Z2472" i="20"/>
  <c r="Z2451" i="20"/>
  <c r="Z2435" i="20"/>
  <c r="Z2419" i="20"/>
  <c r="Z2403" i="20"/>
  <c r="Z2387" i="20"/>
  <c r="AB2862" i="20"/>
  <c r="AB2693" i="20"/>
  <c r="AB2557" i="20"/>
  <c r="AB2454" i="20"/>
  <c r="Z2894" i="20"/>
  <c r="Z2796" i="20"/>
  <c r="Z2762" i="20"/>
  <c r="Z2730" i="20"/>
  <c r="Z2698" i="20"/>
  <c r="Z2666" i="20"/>
  <c r="Z2634" i="20"/>
  <c r="Z2602" i="20"/>
  <c r="Z2570" i="20"/>
  <c r="Z2538" i="20"/>
  <c r="Z2511" i="20"/>
  <c r="Z2490" i="20"/>
  <c r="Z2468" i="20"/>
  <c r="Z2448" i="20"/>
  <c r="Z2432" i="20"/>
  <c r="Z2416" i="20"/>
  <c r="AB2851" i="20"/>
  <c r="AB2678" i="20"/>
  <c r="AB2549" i="20"/>
  <c r="AB2446" i="20"/>
  <c r="Z2886" i="20"/>
  <c r="Z2789" i="20"/>
  <c r="Z2757" i="20"/>
  <c r="Z2725" i="20"/>
  <c r="Z2693" i="20"/>
  <c r="Z2661" i="20"/>
  <c r="Z2629" i="20"/>
  <c r="Z2597" i="20"/>
  <c r="Z2565" i="20"/>
  <c r="Z2533" i="20"/>
  <c r="Z2509" i="20"/>
  <c r="Z2488" i="20"/>
  <c r="Z2467" i="20"/>
  <c r="Z2447" i="20"/>
  <c r="Z2431" i="20"/>
  <c r="Z2415" i="20"/>
  <c r="Z2399" i="20"/>
  <c r="Z2383" i="20"/>
  <c r="AB2429" i="20"/>
  <c r="Z2723" i="20"/>
  <c r="Z2595" i="20"/>
  <c r="Z2485" i="20"/>
  <c r="Z2413" i="20"/>
  <c r="Z2381" i="20"/>
  <c r="AB2421" i="20"/>
  <c r="Z2717" i="20"/>
  <c r="Z2589" i="20"/>
  <c r="Z2483" i="20"/>
  <c r="Z2411" i="20"/>
  <c r="Z2922" i="20"/>
  <c r="Z2755" i="20"/>
  <c r="AB2821" i="20"/>
  <c r="Z2869" i="20"/>
  <c r="Z2691" i="20"/>
  <c r="Z2563" i="20"/>
  <c r="Z2464" i="20"/>
  <c r="Z2408" i="20"/>
  <c r="Z2507" i="20"/>
  <c r="AB2806" i="20"/>
  <c r="Z2861" i="20"/>
  <c r="Z2685" i="20"/>
  <c r="Z2557" i="20"/>
  <c r="Z2461" i="20"/>
  <c r="Z2400" i="20"/>
  <c r="AB2531" i="20"/>
  <c r="AB2651" i="20"/>
  <c r="Z2787" i="20"/>
  <c r="Z2659" i="20"/>
  <c r="Z2531" i="20"/>
  <c r="Z2445" i="20"/>
  <c r="Z2397" i="20"/>
  <c r="Z2429" i="20"/>
  <c r="AB2637" i="20"/>
  <c r="Z2781" i="20"/>
  <c r="Z2653" i="20"/>
  <c r="Z2528" i="20"/>
  <c r="Z2443" i="20"/>
  <c r="Z2395" i="20"/>
  <c r="Z2627" i="20"/>
  <c r="Z2392" i="20"/>
  <c r="AB2523" i="20"/>
  <c r="Z2749" i="20"/>
  <c r="Z2621" i="20"/>
  <c r="Z2504" i="20"/>
  <c r="Z2427" i="20"/>
  <c r="Z2384" i="20"/>
  <c r="AB2364" i="20"/>
  <c r="AB2356" i="20"/>
  <c r="AB2348" i="20"/>
  <c r="AB2340" i="20"/>
  <c r="AB2332" i="20"/>
  <c r="AB2324" i="20"/>
  <c r="AB2316" i="20"/>
  <c r="AB2308" i="20"/>
  <c r="AB2300" i="20"/>
  <c r="AB2292" i="20"/>
  <c r="AB2284" i="20"/>
  <c r="AB2276" i="20"/>
  <c r="AB2268" i="20"/>
  <c r="AB2260" i="20"/>
  <c r="AB2252" i="20"/>
  <c r="AB2244" i="20"/>
  <c r="AB2236" i="20"/>
  <c r="AB2371" i="20"/>
  <c r="AB2363" i="20"/>
  <c r="AB2355" i="20"/>
  <c r="AB2347" i="20"/>
  <c r="AB2339" i="20"/>
  <c r="AB2331" i="20"/>
  <c r="AB2323" i="20"/>
  <c r="AB2315" i="20"/>
  <c r="AB2307" i="20"/>
  <c r="AB2299" i="20"/>
  <c r="AB2291" i="20"/>
  <c r="AB2283" i="20"/>
  <c r="AB2275" i="20"/>
  <c r="AB2267" i="20"/>
  <c r="AB2259" i="20"/>
  <c r="AB2251" i="20"/>
  <c r="AB2243" i="20"/>
  <c r="AB2235" i="20"/>
  <c r="AB2227" i="20"/>
  <c r="AB2219" i="20"/>
  <c r="AB2211" i="20"/>
  <c r="AB2203" i="20"/>
  <c r="AB2195" i="20"/>
  <c r="AB2187" i="20"/>
  <c r="AB2370" i="20"/>
  <c r="AB2362" i="20"/>
  <c r="AB2354" i="20"/>
  <c r="AB2346" i="20"/>
  <c r="AB2338" i="20"/>
  <c r="AB2330" i="20"/>
  <c r="AB2322" i="20"/>
  <c r="AB2314" i="20"/>
  <c r="AB2306" i="20"/>
  <c r="AB2298" i="20"/>
  <c r="AB2290" i="20"/>
  <c r="AB2282" i="20"/>
  <c r="AB2274" i="20"/>
  <c r="AB2266" i="20"/>
  <c r="AB2258" i="20"/>
  <c r="AB2250" i="20"/>
  <c r="AB2242" i="20"/>
  <c r="AB2234" i="20"/>
  <c r="AB2226" i="20"/>
  <c r="AB2218" i="20"/>
  <c r="AB2210" i="20"/>
  <c r="AB2202" i="20"/>
  <c r="AB2194" i="20"/>
  <c r="AB2186" i="20"/>
  <c r="AB2178" i="20"/>
  <c r="AB2170" i="20"/>
  <c r="AB2162" i="20"/>
  <c r="AB2154" i="20"/>
  <c r="AB2146" i="20"/>
  <c r="AB2138" i="20"/>
  <c r="AB2130" i="20"/>
  <c r="AB2122" i="20"/>
  <c r="AB2114" i="20"/>
  <c r="AB2106" i="20"/>
  <c r="AB2098" i="20"/>
  <c r="AB2090" i="20"/>
  <c r="AB2082" i="20"/>
  <c r="AB2074" i="20"/>
  <c r="AB2066" i="20"/>
  <c r="AB2058" i="20"/>
  <c r="AB2050" i="20"/>
  <c r="AB2042" i="20"/>
  <c r="AB2034" i="20"/>
  <c r="AB2026" i="20"/>
  <c r="AB2018" i="20"/>
  <c r="AB2010" i="20"/>
  <c r="AB2002" i="20"/>
  <c r="AB1994" i="20"/>
  <c r="AB1986" i="20"/>
  <c r="AB1978" i="20"/>
  <c r="AB1970" i="20"/>
  <c r="AB1962" i="20"/>
  <c r="AB1954" i="20"/>
  <c r="AB1946" i="20"/>
  <c r="AB1938" i="20"/>
  <c r="AB1930" i="20"/>
  <c r="AB1922" i="20"/>
  <c r="AB1914" i="20"/>
  <c r="AB1906" i="20"/>
  <c r="AB1898" i="20"/>
  <c r="AB1890" i="20"/>
  <c r="AB1882" i="20"/>
  <c r="AB1874" i="20"/>
  <c r="AB1866" i="20"/>
  <c r="AB1858" i="20"/>
  <c r="AB1850" i="20"/>
  <c r="AB1842" i="20"/>
  <c r="AB1834" i="20"/>
  <c r="AB1826" i="20"/>
  <c r="AB1818" i="20"/>
  <c r="Z2367" i="20"/>
  <c r="Z2359" i="20"/>
  <c r="Z2351" i="20"/>
  <c r="Z2343" i="20"/>
  <c r="Z2335" i="20"/>
  <c r="Z2327" i="20"/>
  <c r="Z2319" i="20"/>
  <c r="Z2311" i="20"/>
  <c r="Z2303" i="20"/>
  <c r="Z2295" i="20"/>
  <c r="Z2287" i="20"/>
  <c r="Z2279" i="20"/>
  <c r="Z2271" i="20"/>
  <c r="Z2263" i="20"/>
  <c r="Z2255" i="20"/>
  <c r="AB2369" i="20"/>
  <c r="AB2361" i="20"/>
  <c r="AB2353" i="20"/>
  <c r="AB2345" i="20"/>
  <c r="AB2337" i="20"/>
  <c r="AB2329" i="20"/>
  <c r="AB2321" i="20"/>
  <c r="AB2313" i="20"/>
  <c r="AB2305" i="20"/>
  <c r="AB2297" i="20"/>
  <c r="AB2289" i="20"/>
  <c r="AB2281" i="20"/>
  <c r="AB2273" i="20"/>
  <c r="AB2265" i="20"/>
  <c r="AB2257" i="20"/>
  <c r="AB2249" i="20"/>
  <c r="AB2241" i="20"/>
  <c r="AB2233" i="20"/>
  <c r="AB2225" i="20"/>
  <c r="AB2217" i="20"/>
  <c r="AB2209" i="20"/>
  <c r="AB2201" i="20"/>
  <c r="AB2193" i="20"/>
  <c r="AB2185" i="20"/>
  <c r="AB2177" i="20"/>
  <c r="AB2169" i="20"/>
  <c r="AB2161" i="20"/>
  <c r="AB2153" i="20"/>
  <c r="AB2145" i="20"/>
  <c r="AB2137" i="20"/>
  <c r="AB2129" i="20"/>
  <c r="AB2121" i="20"/>
  <c r="AB2113" i="20"/>
  <c r="AB2105" i="20"/>
  <c r="AB2097" i="20"/>
  <c r="AB2089" i="20"/>
  <c r="AB2081" i="20"/>
  <c r="AB2073" i="20"/>
  <c r="AB2065" i="20"/>
  <c r="AB2057" i="20"/>
  <c r="AB2049" i="20"/>
  <c r="AB2041" i="20"/>
  <c r="AB2033" i="20"/>
  <c r="AB2025" i="20"/>
  <c r="AB2017" i="20"/>
  <c r="AB2009" i="20"/>
  <c r="AB2001" i="20"/>
  <c r="AB1993" i="20"/>
  <c r="AB1985" i="20"/>
  <c r="AB1977" i="20"/>
  <c r="AB1969" i="20"/>
  <c r="AB1961" i="20"/>
  <c r="AB1953" i="20"/>
  <c r="AB1945" i="20"/>
  <c r="AB1937" i="20"/>
  <c r="AB1929" i="20"/>
  <c r="AB1921" i="20"/>
  <c r="AB1913" i="20"/>
  <c r="AB1905" i="20"/>
  <c r="AB1897" i="20"/>
  <c r="AB1889" i="20"/>
  <c r="AB1881" i="20"/>
  <c r="AB1873" i="20"/>
  <c r="AB2368" i="20"/>
  <c r="AB2360" i="20"/>
  <c r="AB2352" i="20"/>
  <c r="AB2344" i="20"/>
  <c r="AB2336" i="20"/>
  <c r="AB2328" i="20"/>
  <c r="AB2320" i="20"/>
  <c r="AB2312" i="20"/>
  <c r="AB2304" i="20"/>
  <c r="AB2296" i="20"/>
  <c r="AB2288" i="20"/>
  <c r="AB2280" i="20"/>
  <c r="AB2272" i="20"/>
  <c r="AB2264" i="20"/>
  <c r="AB2256" i="20"/>
  <c r="AB2248" i="20"/>
  <c r="AB2240" i="20"/>
  <c r="AB2232" i="20"/>
  <c r="AB2224" i="20"/>
  <c r="AB2216" i="20"/>
  <c r="AB2208" i="20"/>
  <c r="AB2200" i="20"/>
  <c r="AB2192" i="20"/>
  <c r="AB2184" i="20"/>
  <c r="AB2367" i="20"/>
  <c r="AB2359" i="20"/>
  <c r="AB2351" i="20"/>
  <c r="AB2343" i="20"/>
  <c r="AB2335" i="20"/>
  <c r="AB2327" i="20"/>
  <c r="AB2319" i="20"/>
  <c r="AB2311" i="20"/>
  <c r="AB2303" i="20"/>
  <c r="AB2295" i="20"/>
  <c r="AB2287" i="20"/>
  <c r="AB2279" i="20"/>
  <c r="AB2271" i="20"/>
  <c r="AB2263" i="20"/>
  <c r="AB2255" i="20"/>
  <c r="AB2247" i="20"/>
  <c r="AB2239" i="20"/>
  <c r="AB2231" i="20"/>
  <c r="AB2223" i="20"/>
  <c r="AB2215" i="20"/>
  <c r="AB2207" i="20"/>
  <c r="AB2199" i="20"/>
  <c r="AB2191" i="20"/>
  <c r="AB2183" i="20"/>
  <c r="AB2175" i="20"/>
  <c r="AB2167" i="20"/>
  <c r="AB2159" i="20"/>
  <c r="AB2151" i="20"/>
  <c r="AB2143" i="20"/>
  <c r="AB2135" i="20"/>
  <c r="AB2127" i="20"/>
  <c r="AB2119" i="20"/>
  <c r="AB2111" i="20"/>
  <c r="AB2103" i="20"/>
  <c r="AB2095" i="20"/>
  <c r="AB2087" i="20"/>
  <c r="AB2079" i="20"/>
  <c r="AB2071" i="20"/>
  <c r="AB2063" i="20"/>
  <c r="AB2055" i="20"/>
  <c r="AB2047" i="20"/>
  <c r="AB2039" i="20"/>
  <c r="AB2031" i="20"/>
  <c r="AB2023" i="20"/>
  <c r="AB2015" i="20"/>
  <c r="AB2007" i="20"/>
  <c r="AB1999" i="20"/>
  <c r="AB1991" i="20"/>
  <c r="AB1983" i="20"/>
  <c r="AB1975" i="20"/>
  <c r="AB1967" i="20"/>
  <c r="AB1959" i="20"/>
  <c r="AB1951" i="20"/>
  <c r="AB1943" i="20"/>
  <c r="AB1935" i="20"/>
  <c r="AB1927" i="20"/>
  <c r="AB1919" i="20"/>
  <c r="AB1911" i="20"/>
  <c r="AB1903" i="20"/>
  <c r="AB1895" i="20"/>
  <c r="AB1887" i="20"/>
  <c r="AB1879" i="20"/>
  <c r="AB1871" i="20"/>
  <c r="AB1863" i="20"/>
  <c r="AB1855" i="20"/>
  <c r="AB1847" i="20"/>
  <c r="AB1839" i="20"/>
  <c r="AB1831" i="20"/>
  <c r="AB1823" i="20"/>
  <c r="AB2372" i="20"/>
  <c r="Z2364" i="20"/>
  <c r="Z2356" i="20"/>
  <c r="Z2348" i="20"/>
  <c r="Z2340" i="20"/>
  <c r="Z2332" i="20"/>
  <c r="Z2324" i="20"/>
  <c r="Z2316" i="20"/>
  <c r="Z2308" i="20"/>
  <c r="Z2300" i="20"/>
  <c r="Z2292" i="20"/>
  <c r="Z2284" i="20"/>
  <c r="Z2276" i="20"/>
  <c r="Z2268" i="20"/>
  <c r="Z2260" i="20"/>
  <c r="Z2252" i="20"/>
  <c r="AB2358" i="20"/>
  <c r="AB2326" i="20"/>
  <c r="AB2294" i="20"/>
  <c r="AB2262" i="20"/>
  <c r="AB2230" i="20"/>
  <c r="AB2212" i="20"/>
  <c r="AB2189" i="20"/>
  <c r="AB2173" i="20"/>
  <c r="AB2160" i="20"/>
  <c r="AB2148" i="20"/>
  <c r="AB2134" i="20"/>
  <c r="AB2123" i="20"/>
  <c r="AB2109" i="20"/>
  <c r="AB2096" i="20"/>
  <c r="AB2084" i="20"/>
  <c r="AB2070" i="20"/>
  <c r="AB2059" i="20"/>
  <c r="AB2045" i="20"/>
  <c r="AB2032" i="20"/>
  <c r="AB2020" i="20"/>
  <c r="AB2006" i="20"/>
  <c r="AB1995" i="20"/>
  <c r="AB1981" i="20"/>
  <c r="AB1968" i="20"/>
  <c r="AB1956" i="20"/>
  <c r="AB1942" i="20"/>
  <c r="AB1931" i="20"/>
  <c r="AB1917" i="20"/>
  <c r="AB1904" i="20"/>
  <c r="AB1892" i="20"/>
  <c r="AB1878" i="20"/>
  <c r="AB1867" i="20"/>
  <c r="AB1856" i="20"/>
  <c r="AB1845" i="20"/>
  <c r="AB1835" i="20"/>
  <c r="AB1824" i="20"/>
  <c r="Z2370" i="20"/>
  <c r="Z2360" i="20"/>
  <c r="Z2349" i="20"/>
  <c r="Z2338" i="20"/>
  <c r="Z2328" i="20"/>
  <c r="Z2317" i="20"/>
  <c r="Z2306" i="20"/>
  <c r="Z2296" i="20"/>
  <c r="Z2285" i="20"/>
  <c r="Z2274" i="20"/>
  <c r="Z2264" i="20"/>
  <c r="Z2253" i="20"/>
  <c r="Z2244" i="20"/>
  <c r="Z2236" i="20"/>
  <c r="Z2228" i="20"/>
  <c r="Z2220" i="20"/>
  <c r="Z2212" i="20"/>
  <c r="Z2204" i="20"/>
  <c r="Z2196" i="20"/>
  <c r="Z2188" i="20"/>
  <c r="Z2180" i="20"/>
  <c r="Z2172" i="20"/>
  <c r="Z2164" i="20"/>
  <c r="Z2156" i="20"/>
  <c r="Z2148" i="20"/>
  <c r="Z2140" i="20"/>
  <c r="Z2132" i="20"/>
  <c r="Z2124" i="20"/>
  <c r="Z2116" i="20"/>
  <c r="Z2108" i="20"/>
  <c r="Z2100" i="20"/>
  <c r="Z2092" i="20"/>
  <c r="Z2084" i="20"/>
  <c r="Z2076" i="20"/>
  <c r="Z2068" i="20"/>
  <c r="Z2060" i="20"/>
  <c r="Z2052" i="20"/>
  <c r="Z2044" i="20"/>
  <c r="Z2036" i="20"/>
  <c r="Z2028" i="20"/>
  <c r="Z2020" i="20"/>
  <c r="Z2012" i="20"/>
  <c r="Z2004" i="20"/>
  <c r="Z1996" i="20"/>
  <c r="Z1988" i="20"/>
  <c r="Z1980" i="20"/>
  <c r="Z1972" i="20"/>
  <c r="AB2357" i="20"/>
  <c r="AB2325" i="20"/>
  <c r="AB2293" i="20"/>
  <c r="AB2261" i="20"/>
  <c r="AB2229" i="20"/>
  <c r="AB2206" i="20"/>
  <c r="AB2188" i="20"/>
  <c r="AB2172" i="20"/>
  <c r="AB2158" i="20"/>
  <c r="AB2147" i="20"/>
  <c r="AB2133" i="20"/>
  <c r="AB2120" i="20"/>
  <c r="AB2108" i="20"/>
  <c r="AB2094" i="20"/>
  <c r="AB2083" i="20"/>
  <c r="AB2069" i="20"/>
  <c r="AB2056" i="20"/>
  <c r="AB2044" i="20"/>
  <c r="AB2030" i="20"/>
  <c r="AB2019" i="20"/>
  <c r="AB2005" i="20"/>
  <c r="AB1992" i="20"/>
  <c r="AB1980" i="20"/>
  <c r="AB1966" i="20"/>
  <c r="AB1955" i="20"/>
  <c r="AB1941" i="20"/>
  <c r="AB1928" i="20"/>
  <c r="AB1916" i="20"/>
  <c r="AB1902" i="20"/>
  <c r="AB1891" i="20"/>
  <c r="AB1877" i="20"/>
  <c r="AB1865" i="20"/>
  <c r="AB1854" i="20"/>
  <c r="AB1844" i="20"/>
  <c r="AB1833" i="20"/>
  <c r="AB1822" i="20"/>
  <c r="Z2369" i="20"/>
  <c r="Z2358" i="20"/>
  <c r="Z2347" i="20"/>
  <c r="Z2337" i="20"/>
  <c r="Z2326" i="20"/>
  <c r="Z2315" i="20"/>
  <c r="Z2305" i="20"/>
  <c r="Z2294" i="20"/>
  <c r="Z2283" i="20"/>
  <c r="Z2273" i="20"/>
  <c r="Z2262" i="20"/>
  <c r="Z2251" i="20"/>
  <c r="Z2243" i="20"/>
  <c r="Z2235" i="20"/>
  <c r="Z2227" i="20"/>
  <c r="Z2219" i="20"/>
  <c r="Z2211" i="20"/>
  <c r="Z2203" i="20"/>
  <c r="Z2195" i="20"/>
  <c r="Z2187" i="20"/>
  <c r="Z2179" i="20"/>
  <c r="Z2171" i="20"/>
  <c r="Z2163" i="20"/>
  <c r="Z2155" i="20"/>
  <c r="Z2147" i="20"/>
  <c r="Z2139" i="20"/>
  <c r="Z2131" i="20"/>
  <c r="Z2123" i="20"/>
  <c r="Z2115" i="20"/>
  <c r="Z2107" i="20"/>
  <c r="Z2099" i="20"/>
  <c r="Z2091" i="20"/>
  <c r="Z2083" i="20"/>
  <c r="Z2075" i="20"/>
  <c r="Z2067" i="20"/>
  <c r="Z2059" i="20"/>
  <c r="Z2051" i="20"/>
  <c r="Z2043" i="20"/>
  <c r="Z2035" i="20"/>
  <c r="Z2027" i="20"/>
  <c r="Z2019" i="20"/>
  <c r="Z2011" i="20"/>
  <c r="Z2003" i="20"/>
  <c r="Z1995" i="20"/>
  <c r="Z1987" i="20"/>
  <c r="Z1979" i="20"/>
  <c r="Z1971" i="20"/>
  <c r="Z1963" i="20"/>
  <c r="Z1955" i="20"/>
  <c r="AB2333" i="20"/>
  <c r="AB2285" i="20"/>
  <c r="AB2245" i="20"/>
  <c r="AB2213" i="20"/>
  <c r="AB2181" i="20"/>
  <c r="AB2165" i="20"/>
  <c r="AB2149" i="20"/>
  <c r="AB2131" i="20"/>
  <c r="AB2115" i="20"/>
  <c r="AB2099" i="20"/>
  <c r="AB2078" i="20"/>
  <c r="AB2062" i="20"/>
  <c r="AB2046" i="20"/>
  <c r="AB2028" i="20"/>
  <c r="AB2012" i="20"/>
  <c r="AB1996" i="20"/>
  <c r="AB1976" i="20"/>
  <c r="AB1960" i="20"/>
  <c r="AB1944" i="20"/>
  <c r="AB1925" i="20"/>
  <c r="AB1909" i="20"/>
  <c r="AB1893" i="20"/>
  <c r="AB1875" i="20"/>
  <c r="AB1860" i="20"/>
  <c r="AB1846" i="20"/>
  <c r="AB1830" i="20"/>
  <c r="AB1817" i="20"/>
  <c r="Z2361" i="20"/>
  <c r="Z2345" i="20"/>
  <c r="Z2331" i="20"/>
  <c r="Z2318" i="20"/>
  <c r="Z2302" i="20"/>
  <c r="Z2289" i="20"/>
  <c r="Z2275" i="20"/>
  <c r="Z2259" i="20"/>
  <c r="Z2247" i="20"/>
  <c r="Z2237" i="20"/>
  <c r="Z2225" i="20"/>
  <c r="Z2215" i="20"/>
  <c r="Z2205" i="20"/>
  <c r="Z2193" i="20"/>
  <c r="Z2183" i="20"/>
  <c r="Z2173" i="20"/>
  <c r="Z2161" i="20"/>
  <c r="Z2151" i="20"/>
  <c r="Z2141" i="20"/>
  <c r="Z2129" i="20"/>
  <c r="Z2119" i="20"/>
  <c r="Z2109" i="20"/>
  <c r="Z2097" i="20"/>
  <c r="Z2087" i="20"/>
  <c r="Z2077" i="20"/>
  <c r="Z2065" i="20"/>
  <c r="Z2055" i="20"/>
  <c r="Z2045" i="20"/>
  <c r="Z2033" i="20"/>
  <c r="Z2023" i="20"/>
  <c r="Z2013" i="20"/>
  <c r="Z2001" i="20"/>
  <c r="Z1991" i="20"/>
  <c r="Z1981" i="20"/>
  <c r="Z1969" i="20"/>
  <c r="Z1960" i="20"/>
  <c r="Z1951" i="20"/>
  <c r="Z1943" i="20"/>
  <c r="Z1935" i="20"/>
  <c r="Z1927" i="20"/>
  <c r="Z1919" i="20"/>
  <c r="Z1911" i="20"/>
  <c r="Z1903" i="20"/>
  <c r="Z1895" i="20"/>
  <c r="Z1887" i="20"/>
  <c r="Z1879" i="20"/>
  <c r="Z1871" i="20"/>
  <c r="Z1863" i="20"/>
  <c r="Z1855" i="20"/>
  <c r="Z1847" i="20"/>
  <c r="Z1839" i="20"/>
  <c r="Z1831" i="20"/>
  <c r="Z1823" i="20"/>
  <c r="Z2372" i="20"/>
  <c r="AB2190" i="20"/>
  <c r="AB2152" i="20"/>
  <c r="AB2035" i="20"/>
  <c r="AB1998" i="20"/>
  <c r="AB2366" i="20"/>
  <c r="AB2318" i="20"/>
  <c r="AB2278" i="20"/>
  <c r="AB2238" i="20"/>
  <c r="AB2205" i="20"/>
  <c r="AB2180" i="20"/>
  <c r="AB2164" i="20"/>
  <c r="AB2144" i="20"/>
  <c r="AB2128" i="20"/>
  <c r="AB2112" i="20"/>
  <c r="AB2093" i="20"/>
  <c r="AB2077" i="20"/>
  <c r="AB2061" i="20"/>
  <c r="AB2043" i="20"/>
  <c r="AB2027" i="20"/>
  <c r="AB2011" i="20"/>
  <c r="AB1990" i="20"/>
  <c r="AB1974" i="20"/>
  <c r="AB1958" i="20"/>
  <c r="AB1940" i="20"/>
  <c r="AB1924" i="20"/>
  <c r="AB1908" i="20"/>
  <c r="AB1888" i="20"/>
  <c r="AB1872" i="20"/>
  <c r="AB1859" i="20"/>
  <c r="AB1843" i="20"/>
  <c r="AB1829" i="20"/>
  <c r="AB1816" i="20"/>
  <c r="Z2357" i="20"/>
  <c r="Z2344" i="20"/>
  <c r="Z2330" i="20"/>
  <c r="Z2314" i="20"/>
  <c r="Z2301" i="20"/>
  <c r="Z2288" i="20"/>
  <c r="Z2272" i="20"/>
  <c r="Z2258" i="20"/>
  <c r="Z2246" i="20"/>
  <c r="Z2234" i="20"/>
  <c r="Z2224" i="20"/>
  <c r="Z2214" i="20"/>
  <c r="Z2202" i="20"/>
  <c r="Z2192" i="20"/>
  <c r="Z2182" i="20"/>
  <c r="Z2170" i="20"/>
  <c r="Z2160" i="20"/>
  <c r="Z2150" i="20"/>
  <c r="Z2138" i="20"/>
  <c r="Z2128" i="20"/>
  <c r="Z2118" i="20"/>
  <c r="Z2106" i="20"/>
  <c r="Z2096" i="20"/>
  <c r="Z2086" i="20"/>
  <c r="Z2074" i="20"/>
  <c r="Z2064" i="20"/>
  <c r="Z2054" i="20"/>
  <c r="Z2042" i="20"/>
  <c r="Z2032" i="20"/>
  <c r="Z2022" i="20"/>
  <c r="Z2010" i="20"/>
  <c r="Z2000" i="20"/>
  <c r="Z1990" i="20"/>
  <c r="Z1978" i="20"/>
  <c r="Z1968" i="20"/>
  <c r="Z1959" i="20"/>
  <c r="Z1950" i="20"/>
  <c r="Z1942" i="20"/>
  <c r="Z1934" i="20"/>
  <c r="Z1926" i="20"/>
  <c r="Z1918" i="20"/>
  <c r="Z1910" i="20"/>
  <c r="Z1902" i="20"/>
  <c r="Z1894" i="20"/>
  <c r="Z1886" i="20"/>
  <c r="Z1878" i="20"/>
  <c r="Z1870" i="20"/>
  <c r="Z1862" i="20"/>
  <c r="Z1854" i="20"/>
  <c r="Z1846" i="20"/>
  <c r="Z1838" i="20"/>
  <c r="Z1830" i="20"/>
  <c r="Z1822" i="20"/>
  <c r="AB2341" i="20"/>
  <c r="AB2051" i="20"/>
  <c r="AB1896" i="20"/>
  <c r="AB2365" i="20"/>
  <c r="AB2317" i="20"/>
  <c r="AB2277" i="20"/>
  <c r="AB2237" i="20"/>
  <c r="AB2204" i="20"/>
  <c r="AB2179" i="20"/>
  <c r="AB2163" i="20"/>
  <c r="AB2142" i="20"/>
  <c r="AB2126" i="20"/>
  <c r="AB2110" i="20"/>
  <c r="AB2092" i="20"/>
  <c r="AB2076" i="20"/>
  <c r="AB2060" i="20"/>
  <c r="AB2040" i="20"/>
  <c r="AB2024" i="20"/>
  <c r="AB2008" i="20"/>
  <c r="AB1989" i="20"/>
  <c r="AB1973" i="20"/>
  <c r="AB1957" i="20"/>
  <c r="AB1939" i="20"/>
  <c r="AB1923" i="20"/>
  <c r="AB1907" i="20"/>
  <c r="AB1886" i="20"/>
  <c r="AB1870" i="20"/>
  <c r="AB1857" i="20"/>
  <c r="AB1841" i="20"/>
  <c r="AB1828" i="20"/>
  <c r="Z2371" i="20"/>
  <c r="Z2355" i="20"/>
  <c r="Z2342" i="20"/>
  <c r="Z2329" i="20"/>
  <c r="Z2313" i="20"/>
  <c r="Z2299" i="20"/>
  <c r="Z2286" i="20"/>
  <c r="Z2270" i="20"/>
  <c r="Z2257" i="20"/>
  <c r="Z2245" i="20"/>
  <c r="Z2233" i="20"/>
  <c r="Z2223" i="20"/>
  <c r="Z2213" i="20"/>
  <c r="Z2201" i="20"/>
  <c r="Z2191" i="20"/>
  <c r="Z2181" i="20"/>
  <c r="Z2169" i="20"/>
  <c r="Z2159" i="20"/>
  <c r="Z2149" i="20"/>
  <c r="Z2137" i="20"/>
  <c r="Z2127" i="20"/>
  <c r="Z2117" i="20"/>
  <c r="Z2105" i="20"/>
  <c r="Z2095" i="20"/>
  <c r="Z2085" i="20"/>
  <c r="Z2073" i="20"/>
  <c r="Z2063" i="20"/>
  <c r="Z2053" i="20"/>
  <c r="Z2041" i="20"/>
  <c r="Z2031" i="20"/>
  <c r="Z2021" i="20"/>
  <c r="Z2009" i="20"/>
  <c r="Z1999" i="20"/>
  <c r="Z1989" i="20"/>
  <c r="Z1977" i="20"/>
  <c r="Z1967" i="20"/>
  <c r="Z1958" i="20"/>
  <c r="Z1949" i="20"/>
  <c r="Z1941" i="20"/>
  <c r="Z1933" i="20"/>
  <c r="Z1925" i="20"/>
  <c r="Z1917" i="20"/>
  <c r="Z1909" i="20"/>
  <c r="Z1901" i="20"/>
  <c r="Z1893" i="20"/>
  <c r="Z1885" i="20"/>
  <c r="Z1877" i="20"/>
  <c r="Z1869" i="20"/>
  <c r="Z1861" i="20"/>
  <c r="Z1853" i="20"/>
  <c r="Z1845" i="20"/>
  <c r="Z1837" i="20"/>
  <c r="Z1829" i="20"/>
  <c r="Z1821" i="20"/>
  <c r="AB2253" i="20"/>
  <c r="AB2067" i="20"/>
  <c r="AB1948" i="20"/>
  <c r="AB2350" i="20"/>
  <c r="AB2310" i="20"/>
  <c r="AB2270" i="20"/>
  <c r="AB2228" i="20"/>
  <c r="AB2198" i="20"/>
  <c r="AB2176" i="20"/>
  <c r="AB2157" i="20"/>
  <c r="AB2141" i="20"/>
  <c r="AB2125" i="20"/>
  <c r="AB2107" i="20"/>
  <c r="AB2091" i="20"/>
  <c r="AB2075" i="20"/>
  <c r="AB2054" i="20"/>
  <c r="AB2038" i="20"/>
  <c r="AB2022" i="20"/>
  <c r="AB2004" i="20"/>
  <c r="AB1988" i="20"/>
  <c r="AB1972" i="20"/>
  <c r="AB1952" i="20"/>
  <c r="AB1936" i="20"/>
  <c r="AB1920" i="20"/>
  <c r="AB1901" i="20"/>
  <c r="AB1885" i="20"/>
  <c r="AB1869" i="20"/>
  <c r="AB1853" i="20"/>
  <c r="AB1840" i="20"/>
  <c r="AB1827" i="20"/>
  <c r="Z2368" i="20"/>
  <c r="Z2354" i="20"/>
  <c r="Z2341" i="20"/>
  <c r="Z2325" i="20"/>
  <c r="Z2312" i="20"/>
  <c r="Z2298" i="20"/>
  <c r="Z2282" i="20"/>
  <c r="Z2269" i="20"/>
  <c r="Z2256" i="20"/>
  <c r="Z2242" i="20"/>
  <c r="Z2232" i="20"/>
  <c r="Z2222" i="20"/>
  <c r="Z2210" i="20"/>
  <c r="Z2200" i="20"/>
  <c r="Z2190" i="20"/>
  <c r="Z2178" i="20"/>
  <c r="Z2168" i="20"/>
  <c r="Z2158" i="20"/>
  <c r="Z2146" i="20"/>
  <c r="Z2136" i="20"/>
  <c r="Z2126" i="20"/>
  <c r="Z2114" i="20"/>
  <c r="Z2104" i="20"/>
  <c r="Z2094" i="20"/>
  <c r="Z2082" i="20"/>
  <c r="Z2072" i="20"/>
  <c r="Z2062" i="20"/>
  <c r="Z2050" i="20"/>
  <c r="Z2040" i="20"/>
  <c r="Z2030" i="20"/>
  <c r="Z2018" i="20"/>
  <c r="Z2008" i="20"/>
  <c r="Z1998" i="20"/>
  <c r="Z1986" i="20"/>
  <c r="Z1976" i="20"/>
  <c r="Z1966" i="20"/>
  <c r="Z1957" i="20"/>
  <c r="Z1948" i="20"/>
  <c r="Z1940" i="20"/>
  <c r="Z1932" i="20"/>
  <c r="Z1924" i="20"/>
  <c r="Z1916" i="20"/>
  <c r="Z1908" i="20"/>
  <c r="Z1900" i="20"/>
  <c r="Z1892" i="20"/>
  <c r="Z1884" i="20"/>
  <c r="Z1876" i="20"/>
  <c r="Z1868" i="20"/>
  <c r="Z1860" i="20"/>
  <c r="Z1852" i="20"/>
  <c r="Z1844" i="20"/>
  <c r="Z1836" i="20"/>
  <c r="Z1828" i="20"/>
  <c r="Z1820" i="20"/>
  <c r="AB2117" i="20"/>
  <c r="AB2349" i="20"/>
  <c r="AB2309" i="20"/>
  <c r="AB2269" i="20"/>
  <c r="AB2222" i="20"/>
  <c r="AB2197" i="20"/>
  <c r="AB2174" i="20"/>
  <c r="AB2156" i="20"/>
  <c r="AB2140" i="20"/>
  <c r="AB2124" i="20"/>
  <c r="AB2104" i="20"/>
  <c r="AB2088" i="20"/>
  <c r="AB2072" i="20"/>
  <c r="AB2053" i="20"/>
  <c r="AB2037" i="20"/>
  <c r="AB2021" i="20"/>
  <c r="AB2003" i="20"/>
  <c r="AB1987" i="20"/>
  <c r="AB1971" i="20"/>
  <c r="AB1950" i="20"/>
  <c r="AB1934" i="20"/>
  <c r="AB1918" i="20"/>
  <c r="AB1900" i="20"/>
  <c r="AB1884" i="20"/>
  <c r="AB1868" i="20"/>
  <c r="AB1852" i="20"/>
  <c r="AB1838" i="20"/>
  <c r="AB1825" i="20"/>
  <c r="Z2366" i="20"/>
  <c r="Z2353" i="20"/>
  <c r="Z2339" i="20"/>
  <c r="Z2323" i="20"/>
  <c r="Z2310" i="20"/>
  <c r="Z2297" i="20"/>
  <c r="Z2281" i="20"/>
  <c r="Z2267" i="20"/>
  <c r="Z2254" i="20"/>
  <c r="Z2241" i="20"/>
  <c r="Z2231" i="20"/>
  <c r="Z2221" i="20"/>
  <c r="Z2209" i="20"/>
  <c r="Z2199" i="20"/>
  <c r="Z2189" i="20"/>
  <c r="Z2177" i="20"/>
  <c r="Z2167" i="20"/>
  <c r="Z2157" i="20"/>
  <c r="Z2145" i="20"/>
  <c r="Z2135" i="20"/>
  <c r="Z2125" i="20"/>
  <c r="Z2113" i="20"/>
  <c r="Z2103" i="20"/>
  <c r="Z2093" i="20"/>
  <c r="Z2081" i="20"/>
  <c r="Z2071" i="20"/>
  <c r="Z2061" i="20"/>
  <c r="Z2049" i="20"/>
  <c r="Z2039" i="20"/>
  <c r="Z2029" i="20"/>
  <c r="Z2017" i="20"/>
  <c r="Z2007" i="20"/>
  <c r="Z1997" i="20"/>
  <c r="Z1985" i="20"/>
  <c r="Z1975" i="20"/>
  <c r="Z1965" i="20"/>
  <c r="Z1956" i="20"/>
  <c r="Z1947" i="20"/>
  <c r="Z1939" i="20"/>
  <c r="Z1931" i="20"/>
  <c r="Z1923" i="20"/>
  <c r="Z1915" i="20"/>
  <c r="Z1907" i="20"/>
  <c r="Z1899" i="20"/>
  <c r="Z1891" i="20"/>
  <c r="Z1883" i="20"/>
  <c r="Z1875" i="20"/>
  <c r="Z1867" i="20"/>
  <c r="Z1859" i="20"/>
  <c r="Z1851" i="20"/>
  <c r="Z1843" i="20"/>
  <c r="Z1835" i="20"/>
  <c r="Z1827" i="20"/>
  <c r="Z1819" i="20"/>
  <c r="AB2220" i="20"/>
  <c r="AB2168" i="20"/>
  <c r="AB2101" i="20"/>
  <c r="AB1964" i="20"/>
  <c r="AB1849" i="20"/>
  <c r="AB2342" i="20"/>
  <c r="AB2302" i="20"/>
  <c r="AB2254" i="20"/>
  <c r="AB2221" i="20"/>
  <c r="AB2196" i="20"/>
  <c r="AB2171" i="20"/>
  <c r="AB2155" i="20"/>
  <c r="AB2139" i="20"/>
  <c r="AB2118" i="20"/>
  <c r="AB2102" i="20"/>
  <c r="AB2086" i="20"/>
  <c r="AB2068" i="20"/>
  <c r="AB2052" i="20"/>
  <c r="AB2036" i="20"/>
  <c r="AB2016" i="20"/>
  <c r="AB2000" i="20"/>
  <c r="AB1984" i="20"/>
  <c r="AB1965" i="20"/>
  <c r="AB1949" i="20"/>
  <c r="AB1933" i="20"/>
  <c r="AB1915" i="20"/>
  <c r="AB1899" i="20"/>
  <c r="AB1883" i="20"/>
  <c r="AB1864" i="20"/>
  <c r="AB1851" i="20"/>
  <c r="AB1837" i="20"/>
  <c r="AB1821" i="20"/>
  <c r="Z2365" i="20"/>
  <c r="Z2352" i="20"/>
  <c r="Z2336" i="20"/>
  <c r="Z2322" i="20"/>
  <c r="Z2309" i="20"/>
  <c r="Z2293" i="20"/>
  <c r="Z2280" i="20"/>
  <c r="Z2266" i="20"/>
  <c r="Z2250" i="20"/>
  <c r="Z2240" i="20"/>
  <c r="Z2230" i="20"/>
  <c r="Z2218" i="20"/>
  <c r="Z2208" i="20"/>
  <c r="Z2198" i="20"/>
  <c r="Z2186" i="20"/>
  <c r="Z2176" i="20"/>
  <c r="Z2166" i="20"/>
  <c r="Z2154" i="20"/>
  <c r="Z2144" i="20"/>
  <c r="Z2134" i="20"/>
  <c r="Z2122" i="20"/>
  <c r="Z2112" i="20"/>
  <c r="Z2102" i="20"/>
  <c r="Z2090" i="20"/>
  <c r="Z2080" i="20"/>
  <c r="Z2070" i="20"/>
  <c r="Z2058" i="20"/>
  <c r="Z2048" i="20"/>
  <c r="Z2038" i="20"/>
  <c r="Z2026" i="20"/>
  <c r="Z2016" i="20"/>
  <c r="Z2006" i="20"/>
  <c r="Z1994" i="20"/>
  <c r="Z1984" i="20"/>
  <c r="Z1974" i="20"/>
  <c r="Z1964" i="20"/>
  <c r="Z1954" i="20"/>
  <c r="Z1946" i="20"/>
  <c r="Z1938" i="20"/>
  <c r="Z1930" i="20"/>
  <c r="Z1922" i="20"/>
  <c r="Z1914" i="20"/>
  <c r="Z1906" i="20"/>
  <c r="Z1898" i="20"/>
  <c r="Z1890" i="20"/>
  <c r="Z1882" i="20"/>
  <c r="Z1874" i="20"/>
  <c r="Z1866" i="20"/>
  <c r="Z1858" i="20"/>
  <c r="Z1850" i="20"/>
  <c r="Z1842" i="20"/>
  <c r="Z1834" i="20"/>
  <c r="Z1826" i="20"/>
  <c r="Z1818" i="20"/>
  <c r="AB2301" i="20"/>
  <c r="AB2136" i="20"/>
  <c r="AB2014" i="20"/>
  <c r="AB1982" i="20"/>
  <c r="AB1880" i="20"/>
  <c r="AB1836" i="20"/>
  <c r="AB2334" i="20"/>
  <c r="AB2286" i="20"/>
  <c r="AB2246" i="20"/>
  <c r="AB2214" i="20"/>
  <c r="AB2182" i="20"/>
  <c r="AB2166" i="20"/>
  <c r="AB2150" i="20"/>
  <c r="AB2132" i="20"/>
  <c r="AB2116" i="20"/>
  <c r="AB2100" i="20"/>
  <c r="AB2080" i="20"/>
  <c r="AB2064" i="20"/>
  <c r="AB2048" i="20"/>
  <c r="AB2029" i="20"/>
  <c r="AB2013" i="20"/>
  <c r="AB1997" i="20"/>
  <c r="AB1979" i="20"/>
  <c r="AB1963" i="20"/>
  <c r="AB1947" i="20"/>
  <c r="AB1926" i="20"/>
  <c r="AB1910" i="20"/>
  <c r="AB1894" i="20"/>
  <c r="AB1876" i="20"/>
  <c r="AB1861" i="20"/>
  <c r="AB1848" i="20"/>
  <c r="AB1832" i="20"/>
  <c r="AB1819" i="20"/>
  <c r="Z2362" i="20"/>
  <c r="Z2346" i="20"/>
  <c r="Z2333" i="20"/>
  <c r="Z2320" i="20"/>
  <c r="Z2304" i="20"/>
  <c r="Z2290" i="20"/>
  <c r="Z2277" i="20"/>
  <c r="Z2261" i="20"/>
  <c r="Z2248" i="20"/>
  <c r="Z2238" i="20"/>
  <c r="Z2226" i="20"/>
  <c r="Z2216" i="20"/>
  <c r="Z2206" i="20"/>
  <c r="Z2194" i="20"/>
  <c r="Z2184" i="20"/>
  <c r="Z2174" i="20"/>
  <c r="Z2162" i="20"/>
  <c r="Z2152" i="20"/>
  <c r="Z2142" i="20"/>
  <c r="Z2130" i="20"/>
  <c r="Z2120" i="20"/>
  <c r="Z2110" i="20"/>
  <c r="Z2098" i="20"/>
  <c r="Z2088" i="20"/>
  <c r="Z2078" i="20"/>
  <c r="Z2066" i="20"/>
  <c r="Z2056" i="20"/>
  <c r="Z2046" i="20"/>
  <c r="Z2034" i="20"/>
  <c r="Z2024" i="20"/>
  <c r="Z2014" i="20"/>
  <c r="Z2002" i="20"/>
  <c r="Z1992" i="20"/>
  <c r="Z1982" i="20"/>
  <c r="Z1970" i="20"/>
  <c r="Z1961" i="20"/>
  <c r="Z1952" i="20"/>
  <c r="Z1944" i="20"/>
  <c r="Z1936" i="20"/>
  <c r="Z1928" i="20"/>
  <c r="Z1920" i="20"/>
  <c r="Z1912" i="20"/>
  <c r="Z1904" i="20"/>
  <c r="Z1896" i="20"/>
  <c r="Z1888" i="20"/>
  <c r="Z1880" i="20"/>
  <c r="Z1872" i="20"/>
  <c r="Z1864" i="20"/>
  <c r="Z1856" i="20"/>
  <c r="Z1848" i="20"/>
  <c r="Z1840" i="20"/>
  <c r="Z1832" i="20"/>
  <c r="Z1824" i="20"/>
  <c r="Z1816" i="20"/>
  <c r="AB2085" i="20"/>
  <c r="AB1912" i="20"/>
  <c r="AB1820" i="20"/>
  <c r="Z2265" i="20"/>
  <c r="Z2175" i="20"/>
  <c r="Z2089" i="20"/>
  <c r="Z2005" i="20"/>
  <c r="Z1929" i="20"/>
  <c r="Z1865" i="20"/>
  <c r="Z2363" i="20"/>
  <c r="Z2249" i="20"/>
  <c r="Z2165" i="20"/>
  <c r="Z2079" i="20"/>
  <c r="Z1993" i="20"/>
  <c r="Z1921" i="20"/>
  <c r="Z1857" i="20"/>
  <c r="Z2133" i="20"/>
  <c r="Z1962" i="20"/>
  <c r="Z1825" i="20"/>
  <c r="Z2111" i="20"/>
  <c r="Z1881" i="20"/>
  <c r="Z2185" i="20"/>
  <c r="Z2350" i="20"/>
  <c r="Z2239" i="20"/>
  <c r="Z2153" i="20"/>
  <c r="Z2069" i="20"/>
  <c r="Z1983" i="20"/>
  <c r="Z1913" i="20"/>
  <c r="Z1849" i="20"/>
  <c r="Z2229" i="20"/>
  <c r="Z1973" i="20"/>
  <c r="Z2321" i="20"/>
  <c r="Z2047" i="20"/>
  <c r="Z1833" i="20"/>
  <c r="Z2207" i="20"/>
  <c r="Z2121" i="20"/>
  <c r="Z1953" i="20"/>
  <c r="Z2197" i="20"/>
  <c r="Z1945" i="20"/>
  <c r="Z2278" i="20"/>
  <c r="Z2015" i="20"/>
  <c r="Z1937" i="20"/>
  <c r="Z2334" i="20"/>
  <c r="Z2143" i="20"/>
  <c r="Z2057" i="20"/>
  <c r="Z1905" i="20"/>
  <c r="Z1841" i="20"/>
  <c r="Z2217" i="20"/>
  <c r="Z1897" i="20"/>
  <c r="Z2307" i="20"/>
  <c r="Z2037" i="20"/>
  <c r="Z1889" i="20"/>
  <c r="AB1932" i="20"/>
  <c r="Z2291" i="20"/>
  <c r="Z2025" i="20"/>
  <c r="Z1817" i="20"/>
  <c r="AB1862" i="20"/>
  <c r="Z2101" i="20"/>
  <c r="Z1873" i="20"/>
  <c r="AB643" i="20"/>
  <c r="AB635" i="20"/>
  <c r="AB627" i="20"/>
  <c r="AB619" i="20"/>
  <c r="AB611" i="20"/>
  <c r="AB603" i="20"/>
  <c r="AB595" i="20"/>
  <c r="AB587" i="20"/>
  <c r="AB579" i="20"/>
  <c r="AB571" i="20"/>
  <c r="AB563" i="20"/>
  <c r="AB555" i="20"/>
  <c r="AB547" i="20"/>
  <c r="AB539" i="20"/>
  <c r="AB531" i="20"/>
  <c r="AB523" i="20"/>
  <c r="AB515" i="20"/>
  <c r="AB507" i="20"/>
  <c r="AB499" i="20"/>
  <c r="AB491" i="20"/>
  <c r="AB483" i="20"/>
  <c r="AB475" i="20"/>
  <c r="AB467" i="20"/>
  <c r="AB459" i="20"/>
  <c r="AB451" i="20"/>
  <c r="AB443" i="20"/>
  <c r="AB435" i="20"/>
  <c r="AB427" i="20"/>
  <c r="AB419" i="20"/>
  <c r="AB411" i="20"/>
  <c r="AB403" i="20"/>
  <c r="AB395" i="20"/>
  <c r="AB387" i="20"/>
  <c r="AB379" i="20"/>
  <c r="AB371" i="20"/>
  <c r="AB363" i="20"/>
  <c r="AB355" i="20"/>
  <c r="AB347" i="20"/>
  <c r="AB339" i="20"/>
  <c r="AB331" i="20"/>
  <c r="AB323" i="20"/>
  <c r="AB315" i="20"/>
  <c r="AB307" i="20"/>
  <c r="AB299" i="20"/>
  <c r="AB291" i="20"/>
  <c r="AB283" i="20"/>
  <c r="AB275" i="20"/>
  <c r="AB267" i="20"/>
  <c r="AB259" i="20"/>
  <c r="AB251" i="20"/>
  <c r="AB243" i="20"/>
  <c r="AB235" i="20"/>
  <c r="AB227" i="20"/>
  <c r="AB219" i="20"/>
  <c r="AB211" i="20"/>
  <c r="AB203" i="20"/>
  <c r="AB195" i="20"/>
  <c r="AB642" i="20"/>
  <c r="AB641" i="20"/>
  <c r="AB640" i="20"/>
  <c r="AB632" i="20"/>
  <c r="AB624" i="20"/>
  <c r="AB616" i="20"/>
  <c r="AB608" i="20"/>
  <c r="AB600" i="20"/>
  <c r="AB592" i="20"/>
  <c r="AB584" i="20"/>
  <c r="AB576" i="20"/>
  <c r="AB568" i="20"/>
  <c r="AB560" i="20"/>
  <c r="AB552" i="20"/>
  <c r="AB544" i="20"/>
  <c r="AB536" i="20"/>
  <c r="AB528" i="20"/>
  <c r="AB520" i="20"/>
  <c r="AB512" i="20"/>
  <c r="AB504" i="20"/>
  <c r="AB496" i="20"/>
  <c r="AB488" i="20"/>
  <c r="AB480" i="20"/>
  <c r="AB472" i="20"/>
  <c r="AB464" i="20"/>
  <c r="AB456" i="20"/>
  <c r="AB448" i="20"/>
  <c r="AB440" i="20"/>
  <c r="AB432" i="20"/>
  <c r="AB424" i="20"/>
  <c r="AB416" i="20"/>
  <c r="AB408" i="20"/>
  <c r="AB400" i="20"/>
  <c r="AB392" i="20"/>
  <c r="AB384" i="20"/>
  <c r="AB376" i="20"/>
  <c r="AB368" i="20"/>
  <c r="AB360" i="20"/>
  <c r="AB352" i="20"/>
  <c r="AB344" i="20"/>
  <c r="AB336" i="20"/>
  <c r="AB328" i="20"/>
  <c r="AB320" i="20"/>
  <c r="AB312" i="20"/>
  <c r="AB304" i="20"/>
  <c r="AB296" i="20"/>
  <c r="AB288" i="20"/>
  <c r="AB280" i="20"/>
  <c r="AB272" i="20"/>
  <c r="AB264" i="20"/>
  <c r="AB256" i="20"/>
  <c r="AB248" i="20"/>
  <c r="AB240" i="20"/>
  <c r="AB232" i="20"/>
  <c r="AB224" i="20"/>
  <c r="AB216" i="20"/>
  <c r="AB208" i="20"/>
  <c r="AB200" i="20"/>
  <c r="AB192" i="20"/>
  <c r="AB184" i="20"/>
  <c r="AB176" i="20"/>
  <c r="AB168" i="20"/>
  <c r="AB160" i="20"/>
  <c r="AB152" i="20"/>
  <c r="AB144" i="20"/>
  <c r="AB136" i="20"/>
  <c r="AB128" i="20"/>
  <c r="AB120" i="20"/>
  <c r="AB112" i="20"/>
  <c r="AB104" i="20"/>
  <c r="AB96" i="20"/>
  <c r="AB88" i="20"/>
  <c r="AB80" i="20"/>
  <c r="AB72" i="20"/>
  <c r="AB64" i="20"/>
  <c r="AB56" i="20"/>
  <c r="AB48" i="20"/>
  <c r="AB40" i="20"/>
  <c r="AB32" i="20"/>
  <c r="Z645" i="20"/>
  <c r="Z637" i="20"/>
  <c r="Z629" i="20"/>
  <c r="Z621" i="20"/>
  <c r="Z613" i="20"/>
  <c r="Z605" i="20"/>
  <c r="Z597" i="20"/>
  <c r="Z589" i="20"/>
  <c r="AB639" i="20"/>
  <c r="AB631" i="20"/>
  <c r="AB623" i="20"/>
  <c r="AB615" i="20"/>
  <c r="AB607" i="20"/>
  <c r="AB599" i="20"/>
  <c r="AB591" i="20"/>
  <c r="AB583" i="20"/>
  <c r="AB575" i="20"/>
  <c r="AB567" i="20"/>
  <c r="AB559" i="20"/>
  <c r="AB551" i="20"/>
  <c r="AB543" i="20"/>
  <c r="AB535" i="20"/>
  <c r="AB527" i="20"/>
  <c r="AB519" i="20"/>
  <c r="AB511" i="20"/>
  <c r="AB503" i="20"/>
  <c r="AB495" i="20"/>
  <c r="AB487" i="20"/>
  <c r="AB479" i="20"/>
  <c r="AB471" i="20"/>
  <c r="AB463" i="20"/>
  <c r="AB455" i="20"/>
  <c r="AB447" i="20"/>
  <c r="AB439" i="20"/>
  <c r="AB431" i="20"/>
  <c r="AB423" i="20"/>
  <c r="AB415" i="20"/>
  <c r="AB407" i="20"/>
  <c r="AB399" i="20"/>
  <c r="AB391" i="20"/>
  <c r="AB383" i="20"/>
  <c r="AB375" i="20"/>
  <c r="AB367" i="20"/>
  <c r="AB359" i="20"/>
  <c r="AB351" i="20"/>
  <c r="AB343" i="20"/>
  <c r="AB335" i="20"/>
  <c r="AB327" i="20"/>
  <c r="AB319" i="20"/>
  <c r="AB311" i="20"/>
  <c r="AB303" i="20"/>
  <c r="AB295" i="20"/>
  <c r="AB287" i="20"/>
  <c r="AB279" i="20"/>
  <c r="AB271" i="20"/>
  <c r="AB263" i="20"/>
  <c r="AB255" i="20"/>
  <c r="AB247" i="20"/>
  <c r="AB239" i="20"/>
  <c r="AB231" i="20"/>
  <c r="AB223" i="20"/>
  <c r="AB215" i="20"/>
  <c r="AB207" i="20"/>
  <c r="AB645" i="20"/>
  <c r="AB637" i="20"/>
  <c r="AB629" i="20"/>
  <c r="AB621" i="20"/>
  <c r="AB613" i="20"/>
  <c r="AB605" i="20"/>
  <c r="AB597" i="20"/>
  <c r="AB589" i="20"/>
  <c r="AB581" i="20"/>
  <c r="AB573" i="20"/>
  <c r="AB565" i="20"/>
  <c r="AB557" i="20"/>
  <c r="AB549" i="20"/>
  <c r="AB541" i="20"/>
  <c r="AB533" i="20"/>
  <c r="AB525" i="20"/>
  <c r="AB517" i="20"/>
  <c r="AB509" i="20"/>
  <c r="AB501" i="20"/>
  <c r="AB493" i="20"/>
  <c r="AB485" i="20"/>
  <c r="AB477" i="20"/>
  <c r="AB469" i="20"/>
  <c r="AB461" i="20"/>
  <c r="AB453" i="20"/>
  <c r="AB445" i="20"/>
  <c r="AB437" i="20"/>
  <c r="AB429" i="20"/>
  <c r="AB421" i="20"/>
  <c r="AB413" i="20"/>
  <c r="AB405" i="20"/>
  <c r="AB397" i="20"/>
  <c r="AB389" i="20"/>
  <c r="AB381" i="20"/>
  <c r="AB373" i="20"/>
  <c r="AB365" i="20"/>
  <c r="AB357" i="20"/>
  <c r="AB349" i="20"/>
  <c r="AB341" i="20"/>
  <c r="AB333" i="20"/>
  <c r="AB325" i="20"/>
  <c r="AB317" i="20"/>
  <c r="AB309" i="20"/>
  <c r="AB301" i="20"/>
  <c r="AB293" i="20"/>
  <c r="AB285" i="20"/>
  <c r="AB277" i="20"/>
  <c r="AB269" i="20"/>
  <c r="AB261" i="20"/>
  <c r="AB253" i="20"/>
  <c r="AB245" i="20"/>
  <c r="AB237" i="20"/>
  <c r="AB229" i="20"/>
  <c r="AB221" i="20"/>
  <c r="AB213" i="20"/>
  <c r="AB205" i="20"/>
  <c r="AB197" i="20"/>
  <c r="AB189" i="20"/>
  <c r="AB181" i="20"/>
  <c r="AB173" i="20"/>
  <c r="AB165" i="20"/>
  <c r="AB157" i="20"/>
  <c r="AB149" i="20"/>
  <c r="AB141" i="20"/>
  <c r="AB133" i="20"/>
  <c r="AB125" i="20"/>
  <c r="AB117" i="20"/>
  <c r="AB109" i="20"/>
  <c r="AB101" i="20"/>
  <c r="AB93" i="20"/>
  <c r="AB85" i="20"/>
  <c r="AB77" i="20"/>
  <c r="AB69" i="20"/>
  <c r="AB61" i="20"/>
  <c r="AB53" i="20"/>
  <c r="AB45" i="20"/>
  <c r="AB37" i="20"/>
  <c r="AB29" i="20"/>
  <c r="Z642" i="20"/>
  <c r="Z634" i="20"/>
  <c r="Z626" i="20"/>
  <c r="Z618" i="20"/>
  <c r="Z610" i="20"/>
  <c r="Z602" i="20"/>
  <c r="Z594" i="20"/>
  <c r="AB644" i="20"/>
  <c r="AB636" i="20"/>
  <c r="AB628" i="20"/>
  <c r="AB620" i="20"/>
  <c r="AB612" i="20"/>
  <c r="AB604" i="20"/>
  <c r="AB596" i="20"/>
  <c r="AB588" i="20"/>
  <c r="AB580" i="20"/>
  <c r="AB572" i="20"/>
  <c r="AB564" i="20"/>
  <c r="AB556" i="20"/>
  <c r="AB548" i="20"/>
  <c r="AB540" i="20"/>
  <c r="AB532" i="20"/>
  <c r="AB524" i="20"/>
  <c r="AB516" i="20"/>
  <c r="AB508" i="20"/>
  <c r="AB500" i="20"/>
  <c r="AB492" i="20"/>
  <c r="AB484" i="20"/>
  <c r="AB476" i="20"/>
  <c r="AB468" i="20"/>
  <c r="AB460" i="20"/>
  <c r="AB452" i="20"/>
  <c r="AB444" i="20"/>
  <c r="AB436" i="20"/>
  <c r="AB428" i="20"/>
  <c r="AB420" i="20"/>
  <c r="AB412" i="20"/>
  <c r="AB404" i="20"/>
  <c r="AB396" i="20"/>
  <c r="AB388" i="20"/>
  <c r="AB380" i="20"/>
  <c r="AB372" i="20"/>
  <c r="AB364" i="20"/>
  <c r="AB356" i="20"/>
  <c r="AB348" i="20"/>
  <c r="AB340" i="20"/>
  <c r="AB332" i="20"/>
  <c r="AB324" i="20"/>
  <c r="AB316" i="20"/>
  <c r="AB308" i="20"/>
  <c r="AB300" i="20"/>
  <c r="AB292" i="20"/>
  <c r="AB284" i="20"/>
  <c r="AB276" i="20"/>
  <c r="AB268" i="20"/>
  <c r="AB260" i="20"/>
  <c r="AB252" i="20"/>
  <c r="AB244" i="20"/>
  <c r="AB236" i="20"/>
  <c r="AB228" i="20"/>
  <c r="AB220" i="20"/>
  <c r="AB212" i="20"/>
  <c r="AB204" i="20"/>
  <c r="AB196" i="20"/>
  <c r="AB188" i="20"/>
  <c r="AB180" i="20"/>
  <c r="AB172" i="20"/>
  <c r="AB164" i="20"/>
  <c r="AB156" i="20"/>
  <c r="AB148" i="20"/>
  <c r="AB140" i="20"/>
  <c r="AB132" i="20"/>
  <c r="AB124" i="20"/>
  <c r="AB116" i="20"/>
  <c r="AB108" i="20"/>
  <c r="AB100" i="20"/>
  <c r="AB92" i="20"/>
  <c r="AB84" i="20"/>
  <c r="AB76" i="20"/>
  <c r="AB633" i="20"/>
  <c r="AB610" i="20"/>
  <c r="AB590" i="20"/>
  <c r="AB569" i="20"/>
  <c r="AB546" i="20"/>
  <c r="AB526" i="20"/>
  <c r="AB505" i="20"/>
  <c r="AB482" i="20"/>
  <c r="AB462" i="20"/>
  <c r="AB441" i="20"/>
  <c r="AB418" i="20"/>
  <c r="AB398" i="20"/>
  <c r="AB377" i="20"/>
  <c r="AB354" i="20"/>
  <c r="AB334" i="20"/>
  <c r="AB313" i="20"/>
  <c r="AB290" i="20"/>
  <c r="AB270" i="20"/>
  <c r="AB249" i="20"/>
  <c r="AB226" i="20"/>
  <c r="AB206" i="20"/>
  <c r="AB190" i="20"/>
  <c r="AB177" i="20"/>
  <c r="AB163" i="20"/>
  <c r="AB151" i="20"/>
  <c r="AB138" i="20"/>
  <c r="AB126" i="20"/>
  <c r="AB113" i="20"/>
  <c r="AB99" i="20"/>
  <c r="AB87" i="20"/>
  <c r="AB74" i="20"/>
  <c r="AB63" i="20"/>
  <c r="AB52" i="20"/>
  <c r="AB630" i="20"/>
  <c r="AB609" i="20"/>
  <c r="AB586" i="20"/>
  <c r="AB566" i="20"/>
  <c r="AB545" i="20"/>
  <c r="AB522" i="20"/>
  <c r="AB502" i="20"/>
  <c r="AB481" i="20"/>
  <c r="AB458" i="20"/>
  <c r="AB438" i="20"/>
  <c r="AB417" i="20"/>
  <c r="AB394" i="20"/>
  <c r="AB374" i="20"/>
  <c r="AB353" i="20"/>
  <c r="AB330" i="20"/>
  <c r="AB310" i="20"/>
  <c r="AB289" i="20"/>
  <c r="AB266" i="20"/>
  <c r="AB246" i="20"/>
  <c r="AB225" i="20"/>
  <c r="AB202" i="20"/>
  <c r="AB187" i="20"/>
  <c r="AB175" i="20"/>
  <c r="AB162" i="20"/>
  <c r="AB150" i="20"/>
  <c r="AB137" i="20"/>
  <c r="AB123" i="20"/>
  <c r="AB111" i="20"/>
  <c r="AB98" i="20"/>
  <c r="AB86" i="20"/>
  <c r="AB73" i="20"/>
  <c r="AB62" i="20"/>
  <c r="AB51" i="20"/>
  <c r="AB41" i="20"/>
  <c r="AB30" i="20"/>
  <c r="Z640" i="20"/>
  <c r="Z630" i="20"/>
  <c r="Z619" i="20"/>
  <c r="Z608" i="20"/>
  <c r="Z598" i="20"/>
  <c r="Z587" i="20"/>
  <c r="Z579" i="20"/>
  <c r="Z571" i="20"/>
  <c r="Z563" i="20"/>
  <c r="Z555" i="20"/>
  <c r="Z547" i="20"/>
  <c r="Z539" i="20"/>
  <c r="Z531" i="20"/>
  <c r="Z523" i="20"/>
  <c r="Z515" i="20"/>
  <c r="Z507" i="20"/>
  <c r="Z499" i="20"/>
  <c r="Z491" i="20"/>
  <c r="Z483" i="20"/>
  <c r="Z475" i="20"/>
  <c r="Z467" i="20"/>
  <c r="Z459" i="20"/>
  <c r="Z451" i="20"/>
  <c r="Z443" i="20"/>
  <c r="Z435" i="20"/>
  <c r="Z427" i="20"/>
  <c r="Z419" i="20"/>
  <c r="Z411" i="20"/>
  <c r="Z403" i="20"/>
  <c r="Z395" i="20"/>
  <c r="Z387" i="20"/>
  <c r="Z379" i="20"/>
  <c r="Z371" i="20"/>
  <c r="Z363" i="20"/>
  <c r="Z355" i="20"/>
  <c r="Z347" i="20"/>
  <c r="Z339" i="20"/>
  <c r="Z331" i="20"/>
  <c r="Z323" i="20"/>
  <c r="Z315" i="20"/>
  <c r="Z307" i="20"/>
  <c r="Z299" i="20"/>
  <c r="Z291" i="20"/>
  <c r="Z283" i="20"/>
  <c r="Z275" i="20"/>
  <c r="Z267" i="20"/>
  <c r="AB626" i="20"/>
  <c r="AB606" i="20"/>
  <c r="AB585" i="20"/>
  <c r="AB562" i="20"/>
  <c r="AB542" i="20"/>
  <c r="AB521" i="20"/>
  <c r="AB498" i="20"/>
  <c r="AB478" i="20"/>
  <c r="AB457" i="20"/>
  <c r="AB434" i="20"/>
  <c r="AB414" i="20"/>
  <c r="AB393" i="20"/>
  <c r="AB370" i="20"/>
  <c r="AB350" i="20"/>
  <c r="AB329" i="20"/>
  <c r="AB306" i="20"/>
  <c r="AB286" i="20"/>
  <c r="AB265" i="20"/>
  <c r="AB242" i="20"/>
  <c r="AB222" i="20"/>
  <c r="AB201" i="20"/>
  <c r="AB186" i="20"/>
  <c r="AB174" i="20"/>
  <c r="AB161" i="20"/>
  <c r="AB147" i="20"/>
  <c r="AB135" i="20"/>
  <c r="AB122" i="20"/>
  <c r="AB110" i="20"/>
  <c r="AB97" i="20"/>
  <c r="AB83" i="20"/>
  <c r="AB71" i="20"/>
  <c r="AB60" i="20"/>
  <c r="AB50" i="20"/>
  <c r="AB39" i="20"/>
  <c r="AB28" i="20"/>
  <c r="Z639" i="20"/>
  <c r="Z628" i="20"/>
  <c r="Z617" i="20"/>
  <c r="Z607" i="20"/>
  <c r="Z596" i="20"/>
  <c r="Z586" i="20"/>
  <c r="Z578" i="20"/>
  <c r="Z570" i="20"/>
  <c r="Z562" i="20"/>
  <c r="Z554" i="20"/>
  <c r="Z546" i="20"/>
  <c r="Z538" i="20"/>
  <c r="Z530" i="20"/>
  <c r="Z522" i="20"/>
  <c r="Z514" i="20"/>
  <c r="Z506" i="20"/>
  <c r="Z498" i="20"/>
  <c r="Z490" i="20"/>
  <c r="Z482" i="20"/>
  <c r="Z474" i="20"/>
  <c r="Z466" i="20"/>
  <c r="Z458" i="20"/>
  <c r="Z450" i="20"/>
  <c r="Z442" i="20"/>
  <c r="Z434" i="20"/>
  <c r="Z426" i="20"/>
  <c r="Z418" i="20"/>
  <c r="Z410" i="20"/>
  <c r="Z402" i="20"/>
  <c r="Z394" i="20"/>
  <c r="Z386" i="20"/>
  <c r="Z378" i="20"/>
  <c r="Z370" i="20"/>
  <c r="Z362" i="20"/>
  <c r="Z354" i="20"/>
  <c r="Z346" i="20"/>
  <c r="Z338" i="20"/>
  <c r="Z330" i="20"/>
  <c r="Z322" i="20"/>
  <c r="Z314" i="20"/>
  <c r="Z306" i="20"/>
  <c r="Z298" i="20"/>
  <c r="Z290" i="20"/>
  <c r="Z282" i="20"/>
  <c r="Z274" i="20"/>
  <c r="Z266" i="20"/>
  <c r="Z258" i="20"/>
  <c r="Z250" i="20"/>
  <c r="Z242" i="20"/>
  <c r="Z234" i="20"/>
  <c r="AB625" i="20"/>
  <c r="AB602" i="20"/>
  <c r="AB582" i="20"/>
  <c r="AB561" i="20"/>
  <c r="AB538" i="20"/>
  <c r="AB518" i="20"/>
  <c r="AB497" i="20"/>
  <c r="AB474" i="20"/>
  <c r="AB454" i="20"/>
  <c r="AB433" i="20"/>
  <c r="AB410" i="20"/>
  <c r="AB390" i="20"/>
  <c r="AB369" i="20"/>
  <c r="AB346" i="20"/>
  <c r="AB326" i="20"/>
  <c r="AB305" i="20"/>
  <c r="AB282" i="20"/>
  <c r="AB262" i="20"/>
  <c r="AB241" i="20"/>
  <c r="AB218" i="20"/>
  <c r="AB199" i="20"/>
  <c r="AB185" i="20"/>
  <c r="AB171" i="20"/>
  <c r="AB159" i="20"/>
  <c r="AB146" i="20"/>
  <c r="AB134" i="20"/>
  <c r="AB121" i="20"/>
  <c r="AB107" i="20"/>
  <c r="AB95" i="20"/>
  <c r="AB82" i="20"/>
  <c r="AB70" i="20"/>
  <c r="AB59" i="20"/>
  <c r="AB49" i="20"/>
  <c r="AB38" i="20"/>
  <c r="AB622" i="20"/>
  <c r="AB601" i="20"/>
  <c r="AB578" i="20"/>
  <c r="AB558" i="20"/>
  <c r="AB537" i="20"/>
  <c r="AB514" i="20"/>
  <c r="AB494" i="20"/>
  <c r="AB473" i="20"/>
  <c r="AB450" i="20"/>
  <c r="AB430" i="20"/>
  <c r="AB409" i="20"/>
  <c r="AB386" i="20"/>
  <c r="AB366" i="20"/>
  <c r="AB345" i="20"/>
  <c r="AB322" i="20"/>
  <c r="AB302" i="20"/>
  <c r="AB281" i="20"/>
  <c r="AB258" i="20"/>
  <c r="AB238" i="20"/>
  <c r="AB217" i="20"/>
  <c r="AB198" i="20"/>
  <c r="AB183" i="20"/>
  <c r="AB170" i="20"/>
  <c r="AB158" i="20"/>
  <c r="AB145" i="20"/>
  <c r="AB131" i="20"/>
  <c r="AB119" i="20"/>
  <c r="AB106" i="20"/>
  <c r="AB94" i="20"/>
  <c r="AB81" i="20"/>
  <c r="AB68" i="20"/>
  <c r="AB58" i="20"/>
  <c r="AB47" i="20"/>
  <c r="AB36" i="20"/>
  <c r="AB26" i="20"/>
  <c r="Z636" i="20"/>
  <c r="Z625" i="20"/>
  <c r="Z615" i="20"/>
  <c r="Z604" i="20"/>
  <c r="Z593" i="20"/>
  <c r="Z584" i="20"/>
  <c r="Z576" i="20"/>
  <c r="Z568" i="20"/>
  <c r="Z560" i="20"/>
  <c r="Z552" i="20"/>
  <c r="Z544" i="20"/>
  <c r="Z536" i="20"/>
  <c r="Z528" i="20"/>
  <c r="Z520" i="20"/>
  <c r="Z512" i="20"/>
  <c r="Z504" i="20"/>
  <c r="Z496" i="20"/>
  <c r="Z488" i="20"/>
  <c r="Z480" i="20"/>
  <c r="Z472" i="20"/>
  <c r="Z464" i="20"/>
  <c r="Z456" i="20"/>
  <c r="Z448" i="20"/>
  <c r="Z440" i="20"/>
  <c r="Z432" i="20"/>
  <c r="Z424" i="20"/>
  <c r="Z416" i="20"/>
  <c r="Z408" i="20"/>
  <c r="Z400" i="20"/>
  <c r="Z392" i="20"/>
  <c r="Z384" i="20"/>
  <c r="Z376" i="20"/>
  <c r="Z368" i="20"/>
  <c r="Z360" i="20"/>
  <c r="Z352" i="20"/>
  <c r="Z344" i="20"/>
  <c r="Z336" i="20"/>
  <c r="Z328" i="20"/>
  <c r="Z320" i="20"/>
  <c r="Z312" i="20"/>
  <c r="Z304" i="20"/>
  <c r="Z296" i="20"/>
  <c r="Z288" i="20"/>
  <c r="Z280" i="20"/>
  <c r="Z272" i="20"/>
  <c r="Z264" i="20"/>
  <c r="Z256" i="20"/>
  <c r="AB618" i="20"/>
  <c r="AB598" i="20"/>
  <c r="AB577" i="20"/>
  <c r="AB554" i="20"/>
  <c r="AB534" i="20"/>
  <c r="AB513" i="20"/>
  <c r="AB490" i="20"/>
  <c r="AB470" i="20"/>
  <c r="AB449" i="20"/>
  <c r="AB426" i="20"/>
  <c r="AB406" i="20"/>
  <c r="AB385" i="20"/>
  <c r="AB362" i="20"/>
  <c r="AB342" i="20"/>
  <c r="AB321" i="20"/>
  <c r="AB298" i="20"/>
  <c r="AB278" i="20"/>
  <c r="AB257" i="20"/>
  <c r="AB234" i="20"/>
  <c r="AB214" i="20"/>
  <c r="AB194" i="20"/>
  <c r="AB182" i="20"/>
  <c r="AB169" i="20"/>
  <c r="AB155" i="20"/>
  <c r="AB143" i="20"/>
  <c r="AB130" i="20"/>
  <c r="AB118" i="20"/>
  <c r="AB105" i="20"/>
  <c r="AB91" i="20"/>
  <c r="AB79" i="20"/>
  <c r="AB67" i="20"/>
  <c r="AB57" i="20"/>
  <c r="AB46" i="20"/>
  <c r="AB35" i="20"/>
  <c r="AB646" i="20"/>
  <c r="Z635" i="20"/>
  <c r="Z624" i="20"/>
  <c r="Z614" i="20"/>
  <c r="Z603" i="20"/>
  <c r="Z592" i="20"/>
  <c r="Z583" i="20"/>
  <c r="Z575" i="20"/>
  <c r="Z567" i="20"/>
  <c r="Z559" i="20"/>
  <c r="Z551" i="20"/>
  <c r="Z543" i="20"/>
  <c r="Z535" i="20"/>
  <c r="Z527" i="20"/>
  <c r="AB638" i="20"/>
  <c r="AB617" i="20"/>
  <c r="AB594" i="20"/>
  <c r="AB574" i="20"/>
  <c r="AB553" i="20"/>
  <c r="AB530" i="20"/>
  <c r="AB634" i="20"/>
  <c r="AB614" i="20"/>
  <c r="AB593" i="20"/>
  <c r="AB570" i="20"/>
  <c r="AB550" i="20"/>
  <c r="AB529" i="20"/>
  <c r="AB506" i="20"/>
  <c r="AB486" i="20"/>
  <c r="AB465" i="20"/>
  <c r="AB442" i="20"/>
  <c r="AB422" i="20"/>
  <c r="AB401" i="20"/>
  <c r="AB378" i="20"/>
  <c r="AB358" i="20"/>
  <c r="AB337" i="20"/>
  <c r="AB314" i="20"/>
  <c r="AB294" i="20"/>
  <c r="AB273" i="20"/>
  <c r="AB250" i="20"/>
  <c r="AB230" i="20"/>
  <c r="AB209" i="20"/>
  <c r="AB191" i="20"/>
  <c r="AB178" i="20"/>
  <c r="AB166" i="20"/>
  <c r="AB153" i="20"/>
  <c r="AB139" i="20"/>
  <c r="AB127" i="20"/>
  <c r="AB114" i="20"/>
  <c r="AB102" i="20"/>
  <c r="AB89" i="20"/>
  <c r="AB75" i="20"/>
  <c r="AB65" i="20"/>
  <c r="AB54" i="20"/>
  <c r="AB43" i="20"/>
  <c r="AB33" i="20"/>
  <c r="Z643" i="20"/>
  <c r="Z632" i="20"/>
  <c r="Z622" i="20"/>
  <c r="Z611" i="20"/>
  <c r="Z600" i="20"/>
  <c r="Z590" i="20"/>
  <c r="Z581" i="20"/>
  <c r="Z573" i="20"/>
  <c r="Z565" i="20"/>
  <c r="Z557" i="20"/>
  <c r="Z549" i="20"/>
  <c r="Z541" i="20"/>
  <c r="Z533" i="20"/>
  <c r="Z525" i="20"/>
  <c r="Z517" i="20"/>
  <c r="Z509" i="20"/>
  <c r="Z501" i="20"/>
  <c r="Z493" i="20"/>
  <c r="Z485" i="20"/>
  <c r="Z477" i="20"/>
  <c r="Z469" i="20"/>
  <c r="AB466" i="20"/>
  <c r="AB297" i="20"/>
  <c r="AB154" i="20"/>
  <c r="AB55" i="20"/>
  <c r="Z638" i="20"/>
  <c r="Z609" i="20"/>
  <c r="Z582" i="20"/>
  <c r="Z561" i="20"/>
  <c r="Z540" i="20"/>
  <c r="Z519" i="20"/>
  <c r="Z503" i="20"/>
  <c r="Z487" i="20"/>
  <c r="Z471" i="20"/>
  <c r="Z457" i="20"/>
  <c r="Z445" i="20"/>
  <c r="Z431" i="20"/>
  <c r="Z420" i="20"/>
  <c r="Z406" i="20"/>
  <c r="Z393" i="20"/>
  <c r="Z381" i="20"/>
  <c r="Z367" i="20"/>
  <c r="Z356" i="20"/>
  <c r="Z342" i="20"/>
  <c r="Z329" i="20"/>
  <c r="Z317" i="20"/>
  <c r="Z303" i="20"/>
  <c r="Z292" i="20"/>
  <c r="Z278" i="20"/>
  <c r="Z265" i="20"/>
  <c r="Z254" i="20"/>
  <c r="Z245" i="20"/>
  <c r="Z236" i="20"/>
  <c r="Z227" i="20"/>
  <c r="Z219" i="20"/>
  <c r="Z211" i="20"/>
  <c r="Z203" i="20"/>
  <c r="Z195" i="20"/>
  <c r="Z187" i="20"/>
  <c r="Z179" i="20"/>
  <c r="Z171" i="20"/>
  <c r="Z163" i="20"/>
  <c r="Z155" i="20"/>
  <c r="Z147" i="20"/>
  <c r="Z139" i="20"/>
  <c r="Z131" i="20"/>
  <c r="Z123" i="20"/>
  <c r="Z115" i="20"/>
  <c r="Z107" i="20"/>
  <c r="Z99" i="20"/>
  <c r="Z91" i="20"/>
  <c r="Z83" i="20"/>
  <c r="Z75" i="20"/>
  <c r="Z67" i="20"/>
  <c r="Z59" i="20"/>
  <c r="Z51" i="20"/>
  <c r="Z43" i="20"/>
  <c r="Z35" i="20"/>
  <c r="Z27" i="20"/>
  <c r="AB446" i="20"/>
  <c r="AB274" i="20"/>
  <c r="AB142" i="20"/>
  <c r="AB44" i="20"/>
  <c r="Z633" i="20"/>
  <c r="Z606" i="20"/>
  <c r="Z580" i="20"/>
  <c r="Z558" i="20"/>
  <c r="Z537" i="20"/>
  <c r="Z518" i="20"/>
  <c r="Z502" i="20"/>
  <c r="Z486" i="20"/>
  <c r="Z470" i="20"/>
  <c r="Z455" i="20"/>
  <c r="Z444" i="20"/>
  <c r="Z430" i="20"/>
  <c r="Z417" i="20"/>
  <c r="Z405" i="20"/>
  <c r="Z391" i="20"/>
  <c r="Z380" i="20"/>
  <c r="Z366" i="20"/>
  <c r="Z353" i="20"/>
  <c r="Z341" i="20"/>
  <c r="Z327" i="20"/>
  <c r="Z316" i="20"/>
  <c r="Z302" i="20"/>
  <c r="Z289" i="20"/>
  <c r="Z277" i="20"/>
  <c r="Z263" i="20"/>
  <c r="Z253" i="20"/>
  <c r="Z244" i="20"/>
  <c r="Z235" i="20"/>
  <c r="Z226" i="20"/>
  <c r="Z218" i="20"/>
  <c r="Z210" i="20"/>
  <c r="Z202" i="20"/>
  <c r="Z194" i="20"/>
  <c r="Z186" i="20"/>
  <c r="Z178" i="20"/>
  <c r="Z170" i="20"/>
  <c r="Z162" i="20"/>
  <c r="Z154" i="20"/>
  <c r="Z146" i="20"/>
  <c r="Z138" i="20"/>
  <c r="Z130" i="20"/>
  <c r="Z122" i="20"/>
  <c r="Z114" i="20"/>
  <c r="Z106" i="20"/>
  <c r="Z98" i="20"/>
  <c r="Z90" i="20"/>
  <c r="Z82" i="20"/>
  <c r="Z74" i="20"/>
  <c r="Z66" i="20"/>
  <c r="Z58" i="20"/>
  <c r="Z50" i="20"/>
  <c r="Z42" i="20"/>
  <c r="Z34" i="20"/>
  <c r="Z26" i="20"/>
  <c r="AB425" i="20"/>
  <c r="AB254" i="20"/>
  <c r="AB129" i="20"/>
  <c r="AB42" i="20"/>
  <c r="Z631" i="20"/>
  <c r="Z601" i="20"/>
  <c r="Z577" i="20"/>
  <c r="Z556" i="20"/>
  <c r="Z534" i="20"/>
  <c r="Z516" i="20"/>
  <c r="Z500" i="20"/>
  <c r="Z484" i="20"/>
  <c r="Z468" i="20"/>
  <c r="Z454" i="20"/>
  <c r="Z441" i="20"/>
  <c r="Z429" i="20"/>
  <c r="Z415" i="20"/>
  <c r="Z404" i="20"/>
  <c r="Z390" i="20"/>
  <c r="Z377" i="20"/>
  <c r="Z365" i="20"/>
  <c r="Z351" i="20"/>
  <c r="Z340" i="20"/>
  <c r="Z326" i="20"/>
  <c r="Z313" i="20"/>
  <c r="Z301" i="20"/>
  <c r="Z287" i="20"/>
  <c r="Z276" i="20"/>
  <c r="Z262" i="20"/>
  <c r="Z252" i="20"/>
  <c r="Z243" i="20"/>
  <c r="Z233" i="20"/>
  <c r="Z225" i="20"/>
  <c r="Z217" i="20"/>
  <c r="Z209" i="20"/>
  <c r="Z201" i="20"/>
  <c r="Z193" i="20"/>
  <c r="Z185" i="20"/>
  <c r="Z177" i="20"/>
  <c r="Z169" i="20"/>
  <c r="Z161" i="20"/>
  <c r="Z153" i="20"/>
  <c r="Z145" i="20"/>
  <c r="Z137" i="20"/>
  <c r="Z129" i="20"/>
  <c r="Z121" i="20"/>
  <c r="Z113" i="20"/>
  <c r="Z105" i="20"/>
  <c r="Z97" i="20"/>
  <c r="Z89" i="20"/>
  <c r="Z81" i="20"/>
  <c r="Z73" i="20"/>
  <c r="Z65" i="20"/>
  <c r="Z57" i="20"/>
  <c r="Z49" i="20"/>
  <c r="Z41" i="20"/>
  <c r="Z33" i="20"/>
  <c r="Z646" i="20"/>
  <c r="AB402" i="20"/>
  <c r="AB233" i="20"/>
  <c r="AB115" i="20"/>
  <c r="AB34" i="20"/>
  <c r="Z627" i="20"/>
  <c r="Z599" i="20"/>
  <c r="Z574" i="20"/>
  <c r="Z553" i="20"/>
  <c r="Z532" i="20"/>
  <c r="Z513" i="20"/>
  <c r="Z497" i="20"/>
  <c r="Z481" i="20"/>
  <c r="Z465" i="20"/>
  <c r="Z453" i="20"/>
  <c r="Z439" i="20"/>
  <c r="Z428" i="20"/>
  <c r="Z414" i="20"/>
  <c r="Z401" i="20"/>
  <c r="Z389" i="20"/>
  <c r="Z375" i="20"/>
  <c r="Z364" i="20"/>
  <c r="Z350" i="20"/>
  <c r="Z337" i="20"/>
  <c r="Z325" i="20"/>
  <c r="Z311" i="20"/>
  <c r="Z300" i="20"/>
  <c r="Z286" i="20"/>
  <c r="Z273" i="20"/>
  <c r="Z261" i="20"/>
  <c r="Z251" i="20"/>
  <c r="Z241" i="20"/>
  <c r="Z232" i="20"/>
  <c r="Z224" i="20"/>
  <c r="Z216" i="20"/>
  <c r="Z208" i="20"/>
  <c r="Z200" i="20"/>
  <c r="Z192" i="20"/>
  <c r="Z184" i="20"/>
  <c r="Z176" i="20"/>
  <c r="Z168" i="20"/>
  <c r="Z160" i="20"/>
  <c r="Z152" i="20"/>
  <c r="Z144" i="20"/>
  <c r="Z136" i="20"/>
  <c r="Z128" i="20"/>
  <c r="Z120" i="20"/>
  <c r="Z112" i="20"/>
  <c r="Z104" i="20"/>
  <c r="Z96" i="20"/>
  <c r="Z88" i="20"/>
  <c r="Z80" i="20"/>
  <c r="Z72" i="20"/>
  <c r="Z64" i="20"/>
  <c r="Z56" i="20"/>
  <c r="Z48" i="20"/>
  <c r="Z40" i="20"/>
  <c r="Z32" i="20"/>
  <c r="AB382" i="20"/>
  <c r="AB210" i="20"/>
  <c r="AB103" i="20"/>
  <c r="AB31" i="20"/>
  <c r="Z623" i="20"/>
  <c r="Z595" i="20"/>
  <c r="Z572" i="20"/>
  <c r="Z550" i="20"/>
  <c r="Z529" i="20"/>
  <c r="Z511" i="20"/>
  <c r="Z495" i="20"/>
  <c r="Z479" i="20"/>
  <c r="Z463" i="20"/>
  <c r="Z452" i="20"/>
  <c r="Z438" i="20"/>
  <c r="Z425" i="20"/>
  <c r="Z413" i="20"/>
  <c r="Z399" i="20"/>
  <c r="Z388" i="20"/>
  <c r="Z374" i="20"/>
  <c r="Z361" i="20"/>
  <c r="Z349" i="20"/>
  <c r="Z335" i="20"/>
  <c r="Z324" i="20"/>
  <c r="Z310" i="20"/>
  <c r="Z297" i="20"/>
  <c r="Z285" i="20"/>
  <c r="Z271" i="20"/>
  <c r="Z260" i="20"/>
  <c r="Z249" i="20"/>
  <c r="Z240" i="20"/>
  <c r="Z231" i="20"/>
  <c r="Z223" i="20"/>
  <c r="Z215" i="20"/>
  <c r="Z207" i="20"/>
  <c r="Z199" i="20"/>
  <c r="Z191" i="20"/>
  <c r="Z183" i="20"/>
  <c r="Z175" i="20"/>
  <c r="Z167" i="20"/>
  <c r="Z159" i="20"/>
  <c r="Z151" i="20"/>
  <c r="Z143" i="20"/>
  <c r="Z135" i="20"/>
  <c r="Z127" i="20"/>
  <c r="Z119" i="20"/>
  <c r="Z111" i="20"/>
  <c r="Z103" i="20"/>
  <c r="Z95" i="20"/>
  <c r="Z87" i="20"/>
  <c r="Z79" i="20"/>
  <c r="Z71" i="20"/>
  <c r="Z63" i="20"/>
  <c r="Z55" i="20"/>
  <c r="Z47" i="20"/>
  <c r="Z39" i="20"/>
  <c r="Z31" i="20"/>
  <c r="AB361" i="20"/>
  <c r="AB193" i="20"/>
  <c r="AB90" i="20"/>
  <c r="AB27" i="20"/>
  <c r="Z620" i="20"/>
  <c r="Z591" i="20"/>
  <c r="Z569" i="20"/>
  <c r="Z548" i="20"/>
  <c r="Z526" i="20"/>
  <c r="Z510" i="20"/>
  <c r="Z494" i="20"/>
  <c r="Z478" i="20"/>
  <c r="Z462" i="20"/>
  <c r="Z449" i="20"/>
  <c r="Z437" i="20"/>
  <c r="Z423" i="20"/>
  <c r="Z412" i="20"/>
  <c r="Z398" i="20"/>
  <c r="Z385" i="20"/>
  <c r="Z373" i="20"/>
  <c r="Z359" i="20"/>
  <c r="Z348" i="20"/>
  <c r="Z334" i="20"/>
  <c r="Z321" i="20"/>
  <c r="Z309" i="20"/>
  <c r="Z295" i="20"/>
  <c r="Z284" i="20"/>
  <c r="Z270" i="20"/>
  <c r="Z259" i="20"/>
  <c r="Z248" i="20"/>
  <c r="Z239" i="20"/>
  <c r="Z230" i="20"/>
  <c r="Z222" i="20"/>
  <c r="Z214" i="20"/>
  <c r="Z206" i="20"/>
  <c r="Z198" i="20"/>
  <c r="Z190" i="20"/>
  <c r="Z182" i="20"/>
  <c r="Z174" i="20"/>
  <c r="Z166" i="20"/>
  <c r="Z158" i="20"/>
  <c r="Z150" i="20"/>
  <c r="Z142" i="20"/>
  <c r="Z134" i="20"/>
  <c r="Z126" i="20"/>
  <c r="Z118" i="20"/>
  <c r="Z110" i="20"/>
  <c r="Z102" i="20"/>
  <c r="Z94" i="20"/>
  <c r="Z86" i="20"/>
  <c r="Z78" i="20"/>
  <c r="Z70" i="20"/>
  <c r="Z62" i="20"/>
  <c r="Z54" i="20"/>
  <c r="Z46" i="20"/>
  <c r="Z38" i="20"/>
  <c r="Z30" i="20"/>
  <c r="AB510" i="20"/>
  <c r="AB338" i="20"/>
  <c r="AB179" i="20"/>
  <c r="AB78" i="20"/>
  <c r="Z644" i="20"/>
  <c r="Z616" i="20"/>
  <c r="Z588" i="20"/>
  <c r="Z566" i="20"/>
  <c r="Z545" i="20"/>
  <c r="Z524" i="20"/>
  <c r="Z508" i="20"/>
  <c r="Z492" i="20"/>
  <c r="Z476" i="20"/>
  <c r="Z461" i="20"/>
  <c r="Z447" i="20"/>
  <c r="Z436" i="20"/>
  <c r="Z422" i="20"/>
  <c r="Z409" i="20"/>
  <c r="Z397" i="20"/>
  <c r="Z383" i="20"/>
  <c r="Z372" i="20"/>
  <c r="Z358" i="20"/>
  <c r="Z345" i="20"/>
  <c r="Z333" i="20"/>
  <c r="Z319" i="20"/>
  <c r="Z308" i="20"/>
  <c r="Z294" i="20"/>
  <c r="Z281" i="20"/>
  <c r="Z269" i="20"/>
  <c r="Z257" i="20"/>
  <c r="Z247" i="20"/>
  <c r="Z238" i="20"/>
  <c r="Z229" i="20"/>
  <c r="Z221" i="20"/>
  <c r="Z213" i="20"/>
  <c r="Z205" i="20"/>
  <c r="Z197" i="20"/>
  <c r="Z189" i="20"/>
  <c r="Z181" i="20"/>
  <c r="Z173" i="20"/>
  <c r="Z165" i="20"/>
  <c r="Z157" i="20"/>
  <c r="Z149" i="20"/>
  <c r="Z141" i="20"/>
  <c r="Z133" i="20"/>
  <c r="Z125" i="20"/>
  <c r="Z117" i="20"/>
  <c r="Z109" i="20"/>
  <c r="Z101" i="20"/>
  <c r="Z93" i="20"/>
  <c r="Z85" i="20"/>
  <c r="Z77" i="20"/>
  <c r="Z69" i="20"/>
  <c r="Z61" i="20"/>
  <c r="Z53" i="20"/>
  <c r="Z45" i="20"/>
  <c r="Z37" i="20"/>
  <c r="Z29" i="20"/>
  <c r="AB489" i="20"/>
  <c r="AB318" i="20"/>
  <c r="AB167" i="20"/>
  <c r="AB66" i="20"/>
  <c r="Z641" i="20"/>
  <c r="Z612" i="20"/>
  <c r="Z585" i="20"/>
  <c r="Z564" i="20"/>
  <c r="Z542" i="20"/>
  <c r="Z521" i="20"/>
  <c r="Z505" i="20"/>
  <c r="Z489" i="20"/>
  <c r="Z473" i="20"/>
  <c r="Z460" i="20"/>
  <c r="Z446" i="20"/>
  <c r="Z433" i="20"/>
  <c r="Z421" i="20"/>
  <c r="Z407" i="20"/>
  <c r="Z396" i="20"/>
  <c r="Z382" i="20"/>
  <c r="Z369" i="20"/>
  <c r="Z357" i="20"/>
  <c r="Z343" i="20"/>
  <c r="Z332" i="20"/>
  <c r="Z318" i="20"/>
  <c r="Z305" i="20"/>
  <c r="Z293" i="20"/>
  <c r="Z279" i="20"/>
  <c r="Z268" i="20"/>
  <c r="Z255" i="20"/>
  <c r="Z246" i="20"/>
  <c r="Z237" i="20"/>
  <c r="Z228" i="20"/>
  <c r="Z220" i="20"/>
  <c r="Z212" i="20"/>
  <c r="Z204" i="20"/>
  <c r="Z196" i="20"/>
  <c r="Z188" i="20"/>
  <c r="Z180" i="20"/>
  <c r="Z172" i="20"/>
  <c r="Z164" i="20"/>
  <c r="Z156" i="20"/>
  <c r="Z148" i="20"/>
  <c r="Z140" i="20"/>
  <c r="Z132" i="20"/>
  <c r="Z124" i="20"/>
  <c r="Z116" i="20"/>
  <c r="Z108" i="20"/>
  <c r="Z100" i="20"/>
  <c r="Z92" i="20"/>
  <c r="Z84" i="20"/>
  <c r="Z76" i="20"/>
  <c r="Z68" i="20"/>
  <c r="Z60" i="20"/>
  <c r="Z52" i="20"/>
  <c r="Z44" i="20"/>
  <c r="Z36" i="20"/>
  <c r="Z28" i="20"/>
  <c r="T3451" i="20"/>
  <c r="P3451" i="20"/>
  <c r="T3450" i="20"/>
  <c r="P3450" i="20"/>
  <c r="T3449" i="20"/>
  <c r="P3449" i="20"/>
  <c r="T3448" i="20"/>
  <c r="P3448" i="20"/>
  <c r="T3447" i="20"/>
  <c r="P3447" i="20"/>
  <c r="T3446" i="20"/>
  <c r="P3446" i="20"/>
  <c r="T3445" i="20"/>
  <c r="P3445" i="20"/>
  <c r="T3444" i="20"/>
  <c r="P3444" i="20"/>
  <c r="T3443" i="20"/>
  <c r="P3443" i="20"/>
  <c r="T3442" i="20"/>
  <c r="P3442" i="20"/>
  <c r="T3441" i="20"/>
  <c r="P3441" i="20"/>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T2121" i="20"/>
  <c r="T2120" i="20"/>
  <c r="T2119" i="20"/>
  <c r="T2118" i="20"/>
  <c r="T2117" i="20"/>
  <c r="T2116" i="20"/>
  <c r="T2115" i="20"/>
  <c r="T2114" i="20"/>
  <c r="T2113" i="20"/>
  <c r="T2112" i="20"/>
  <c r="T2111" i="20"/>
  <c r="T2110" i="20"/>
  <c r="T2109" i="20"/>
  <c r="T2108" i="20"/>
  <c r="T2107" i="20"/>
  <c r="T2106" i="20"/>
  <c r="T2105" i="20"/>
  <c r="T2104" i="20"/>
  <c r="T2103" i="20"/>
  <c r="T2102" i="20"/>
  <c r="T2101" i="20"/>
  <c r="T2100" i="20"/>
  <c r="T2099" i="20"/>
  <c r="T2098" i="20"/>
  <c r="T2097" i="20"/>
  <c r="T2096" i="20"/>
  <c r="T2095" i="20"/>
  <c r="T2094" i="20"/>
  <c r="T2093" i="20"/>
  <c r="T2092" i="20"/>
  <c r="T2091" i="20"/>
  <c r="T2090" i="20"/>
  <c r="T2089" i="20"/>
  <c r="T2088" i="20"/>
  <c r="T2087" i="20"/>
  <c r="T2086" i="20"/>
  <c r="T2085" i="20"/>
  <c r="T2084" i="20"/>
  <c r="T2083" i="20"/>
  <c r="T2082" i="20"/>
  <c r="T2081" i="20"/>
  <c r="T2080" i="20"/>
  <c r="T2079" i="20"/>
  <c r="T2078" i="20"/>
  <c r="T2077" i="20"/>
  <c r="T2076" i="20"/>
  <c r="T2075" i="20"/>
  <c r="T2074" i="20"/>
  <c r="T2073" i="20"/>
  <c r="T2072" i="20"/>
  <c r="T2071" i="20"/>
  <c r="T2070" i="20"/>
  <c r="T2069" i="20"/>
  <c r="T2068" i="20"/>
  <c r="T2067" i="20"/>
  <c r="T2066" i="20"/>
  <c r="T2065" i="20"/>
  <c r="T2064" i="20"/>
  <c r="T2063" i="20"/>
  <c r="T2062" i="20"/>
  <c r="T2061" i="20"/>
  <c r="T2060" i="20"/>
  <c r="T2059" i="20"/>
  <c r="T2058" i="20"/>
  <c r="T2057" i="20"/>
  <c r="T2056" i="20"/>
  <c r="T2055" i="20"/>
  <c r="T2054" i="20"/>
  <c r="T2053" i="20"/>
  <c r="T2052" i="20"/>
  <c r="T2051" i="20"/>
  <c r="T2050" i="20"/>
  <c r="T2049" i="20"/>
  <c r="T2048" i="20"/>
  <c r="T2047" i="20"/>
  <c r="T2046" i="20"/>
  <c r="T2045" i="20"/>
  <c r="T2044" i="20"/>
  <c r="T2043" i="20"/>
  <c r="T2042" i="20"/>
  <c r="T2041" i="20"/>
  <c r="T2040" i="20"/>
  <c r="T2039" i="20"/>
  <c r="T2038" i="20"/>
  <c r="T2037" i="20"/>
  <c r="T2036" i="20"/>
  <c r="T2035" i="20"/>
  <c r="T2034" i="20"/>
  <c r="T2033" i="20"/>
  <c r="T2032" i="20"/>
  <c r="T2031" i="20"/>
  <c r="T2030" i="20"/>
  <c r="T2029" i="20"/>
  <c r="T2028" i="20"/>
  <c r="T2027" i="20"/>
  <c r="T2026" i="20"/>
  <c r="T2025" i="20"/>
  <c r="T2024" i="20"/>
  <c r="T2023" i="20"/>
  <c r="T2022" i="20"/>
  <c r="T2021" i="20"/>
  <c r="T2020" i="20"/>
  <c r="T2019" i="20"/>
  <c r="T2018" i="20"/>
  <c r="T2017" i="20"/>
  <c r="T2016" i="20"/>
  <c r="T2015" i="20"/>
  <c r="T2014" i="20"/>
  <c r="T2013" i="20"/>
  <c r="T2012" i="20"/>
  <c r="T2011" i="20"/>
  <c r="T2010" i="20"/>
  <c r="T2009" i="20"/>
  <c r="T2008" i="20"/>
  <c r="T2007" i="20"/>
  <c r="T2006" i="20"/>
  <c r="T2005" i="20"/>
  <c r="T2004" i="20"/>
  <c r="T2003" i="20"/>
  <c r="T2002" i="20"/>
  <c r="T2001" i="20"/>
  <c r="T2000" i="20"/>
  <c r="T1999" i="20"/>
  <c r="T1998" i="20"/>
  <c r="T1997" i="20"/>
  <c r="T1996" i="20"/>
  <c r="T1995" i="20"/>
  <c r="T1994" i="20"/>
  <c r="T1993" i="20"/>
  <c r="T1992" i="20"/>
  <c r="T1991" i="20"/>
  <c r="T1990" i="20"/>
  <c r="T1989" i="20"/>
  <c r="T1988" i="20"/>
  <c r="T1987" i="20"/>
  <c r="T1986" i="20"/>
  <c r="T1985" i="20"/>
  <c r="T1984" i="20"/>
  <c r="T1983" i="20"/>
  <c r="T1982" i="20"/>
  <c r="T1981" i="20"/>
  <c r="T1980" i="20"/>
  <c r="T1979" i="20"/>
  <c r="T1978" i="20"/>
  <c r="T1977" i="20"/>
  <c r="T1976" i="20"/>
  <c r="T1975" i="20"/>
  <c r="T1974" i="20"/>
  <c r="T1973" i="20"/>
  <c r="T1972" i="20"/>
  <c r="T1971" i="20"/>
  <c r="T1970" i="20"/>
  <c r="T1969" i="20"/>
  <c r="T1968" i="20"/>
  <c r="T1967" i="20"/>
  <c r="T1966" i="20"/>
  <c r="T1965" i="20"/>
  <c r="T1964" i="20"/>
  <c r="T1963" i="20"/>
  <c r="T1962" i="20"/>
  <c r="T1961" i="20"/>
  <c r="T1960" i="20"/>
  <c r="T1959" i="20"/>
  <c r="T1958" i="20"/>
  <c r="T1957" i="20"/>
  <c r="T1956" i="20"/>
  <c r="T1955" i="20"/>
  <c r="T1954" i="20"/>
  <c r="T1953" i="20"/>
  <c r="T1952" i="20"/>
  <c r="T1951" i="20"/>
  <c r="T1950" i="20"/>
  <c r="T1949" i="20"/>
  <c r="T1948" i="20"/>
  <c r="T1947" i="20"/>
  <c r="T1946" i="20"/>
  <c r="T1945" i="20"/>
  <c r="T1944" i="20"/>
  <c r="T1943" i="20"/>
  <c r="T1942" i="20"/>
  <c r="T1941" i="20"/>
  <c r="T1940" i="20"/>
  <c r="T1939" i="20"/>
  <c r="T1938" i="20"/>
  <c r="T1937" i="20"/>
  <c r="T1936" i="20"/>
  <c r="T1935" i="20"/>
  <c r="T1934" i="20"/>
  <c r="T1933" i="20"/>
  <c r="T1932" i="20"/>
  <c r="T1931" i="20"/>
  <c r="T1930" i="20"/>
  <c r="T1929" i="20"/>
  <c r="T1928" i="20"/>
  <c r="T1927" i="20"/>
  <c r="T1926" i="20"/>
  <c r="T1925" i="20"/>
  <c r="T1924" i="20"/>
  <c r="T1923" i="20"/>
  <c r="T1922" i="20"/>
  <c r="T1921" i="20"/>
  <c r="T1920" i="20"/>
  <c r="T1919" i="20"/>
  <c r="T1918" i="20"/>
  <c r="T1917" i="20"/>
  <c r="T1916" i="20"/>
  <c r="T1915" i="20"/>
  <c r="T1914" i="20"/>
  <c r="T1913" i="20"/>
  <c r="T1912" i="20"/>
  <c r="T1911" i="20"/>
  <c r="T1910" i="20"/>
  <c r="T1909" i="20"/>
  <c r="T1908" i="20"/>
  <c r="T1907" i="20"/>
  <c r="T1906" i="20"/>
  <c r="T1905" i="20"/>
  <c r="T1904" i="20"/>
  <c r="T1903" i="20"/>
  <c r="T1902" i="20"/>
  <c r="T1901" i="20"/>
  <c r="T1900" i="20"/>
  <c r="T1899" i="20"/>
  <c r="T1898" i="20"/>
  <c r="T1897" i="20"/>
  <c r="T1896" i="20"/>
  <c r="T1895" i="20"/>
  <c r="T1894" i="20"/>
  <c r="T1893" i="20"/>
  <c r="T1892" i="20"/>
  <c r="T1891" i="20"/>
  <c r="T1890" i="20"/>
  <c r="T1889" i="20"/>
  <c r="T1888" i="20"/>
  <c r="T1887" i="20"/>
  <c r="T1886" i="20"/>
  <c r="T1885" i="20"/>
  <c r="T1884" i="20"/>
  <c r="T1883" i="20"/>
  <c r="T1882" i="20"/>
  <c r="T1881" i="20"/>
  <c r="T1880" i="20"/>
  <c r="T1879" i="20"/>
  <c r="T1878" i="20"/>
  <c r="T1877" i="20"/>
  <c r="T1876" i="20"/>
  <c r="T1875" i="20"/>
  <c r="T1874" i="20"/>
  <c r="T1873" i="20"/>
  <c r="T1872" i="20"/>
  <c r="T1871" i="20"/>
  <c r="T1870" i="20"/>
  <c r="T1869" i="20"/>
  <c r="T1868" i="20"/>
  <c r="T1867" i="20"/>
  <c r="T1866" i="20"/>
  <c r="T1865" i="20"/>
  <c r="T1864" i="20"/>
  <c r="T1863" i="20"/>
  <c r="T1862" i="20"/>
  <c r="T1861" i="20"/>
  <c r="T1860" i="20"/>
  <c r="T1859" i="20"/>
  <c r="T1858" i="20"/>
  <c r="T1857" i="20"/>
  <c r="T1856" i="20"/>
  <c r="T1855" i="20"/>
  <c r="T1820" i="20"/>
  <c r="P1820" i="20"/>
  <c r="T1819" i="20"/>
  <c r="P1819" i="20"/>
  <c r="T1818" i="20"/>
  <c r="P1818" i="20"/>
  <c r="T1817" i="20"/>
  <c r="P1817" i="20"/>
  <c r="T1816" i="20"/>
  <c r="P1816" i="20"/>
  <c r="Y1812" i="20"/>
  <c r="P1808" i="20"/>
  <c r="P1807" i="20"/>
  <c r="P1806" i="20"/>
  <c r="P1805" i="20"/>
  <c r="P1804" i="20"/>
  <c r="P1803" i="20"/>
  <c r="P1802" i="20"/>
  <c r="P1801" i="20"/>
  <c r="P1800" i="20"/>
  <c r="P1799" i="20"/>
  <c r="P1798" i="20"/>
  <c r="P1797" i="20"/>
  <c r="P1796" i="20"/>
  <c r="P1795" i="20"/>
  <c r="P1794" i="20"/>
  <c r="P1793" i="20"/>
  <c r="P1792" i="20"/>
  <c r="P1791" i="20"/>
  <c r="P1790" i="20"/>
  <c r="P1789"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P1343" i="20"/>
  <c r="P1342" i="20"/>
  <c r="P1341" i="20"/>
  <c r="P1340" i="20"/>
  <c r="P1339" i="20"/>
  <c r="P1338" i="20"/>
  <c r="P1337" i="20"/>
  <c r="P1336" i="20"/>
  <c r="P1335" i="20"/>
  <c r="P1334" i="20"/>
  <c r="P1333" i="20"/>
  <c r="P1332" i="20"/>
  <c r="P1331" i="20"/>
  <c r="P1330" i="20"/>
  <c r="P1329" i="20"/>
  <c r="P1328" i="20"/>
  <c r="P1327" i="20"/>
  <c r="P1326" i="20"/>
  <c r="P1325" i="20"/>
  <c r="P1324" i="20"/>
  <c r="P1323" i="20"/>
  <c r="P1322" i="20"/>
  <c r="P1321" i="20"/>
  <c r="P1320" i="20"/>
  <c r="P1319" i="20"/>
  <c r="P1318" i="20"/>
  <c r="P1317" i="20"/>
  <c r="P1316" i="20"/>
  <c r="P1315" i="20"/>
  <c r="P1314" i="20"/>
  <c r="P1313" i="20"/>
  <c r="P1312" i="20"/>
  <c r="P1311" i="20"/>
  <c r="P1310" i="20"/>
  <c r="P1309" i="20"/>
  <c r="P1308" i="20"/>
  <c r="P1307" i="20"/>
  <c r="P1306" i="20"/>
  <c r="P1305" i="20"/>
  <c r="P1304" i="20"/>
  <c r="P1303" i="20"/>
  <c r="P1302" i="20"/>
  <c r="P1301" i="20"/>
  <c r="P1300" i="20"/>
  <c r="P1299" i="20"/>
  <c r="P1298" i="20"/>
  <c r="P1297" i="20"/>
  <c r="P1296" i="20"/>
  <c r="P1295" i="20"/>
  <c r="P1294" i="20"/>
  <c r="P1293" i="20"/>
  <c r="P1292" i="20"/>
  <c r="P1291" i="20"/>
  <c r="P1290" i="20"/>
  <c r="P1289" i="20"/>
  <c r="P1288" i="20"/>
  <c r="P1287" i="20"/>
  <c r="P1286" i="20"/>
  <c r="P1285" i="20"/>
  <c r="P1284" i="20"/>
  <c r="P1283" i="20"/>
  <c r="P1282" i="20"/>
  <c r="P1281" i="20"/>
  <c r="P1280" i="20"/>
  <c r="P1279" i="20"/>
  <c r="P1278" i="20"/>
  <c r="P1277" i="20"/>
  <c r="P1276" i="20"/>
  <c r="P1275" i="20"/>
  <c r="P1274" i="20"/>
  <c r="P1273" i="20"/>
  <c r="P1272" i="20"/>
  <c r="P1271" i="20"/>
  <c r="P1270" i="20"/>
  <c r="P1269" i="20"/>
  <c r="P1268" i="20"/>
  <c r="P1267" i="20"/>
  <c r="P1266" i="20"/>
  <c r="P1265" i="20"/>
  <c r="P1264" i="20"/>
  <c r="P1263" i="20"/>
  <c r="Y1259"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T660" i="20"/>
  <c r="P660" i="20"/>
  <c r="T659" i="20"/>
  <c r="P659" i="20"/>
  <c r="T658" i="20"/>
  <c r="P658" i="20"/>
  <c r="T657" i="20"/>
  <c r="P657" i="20"/>
  <c r="T656" i="20"/>
  <c r="P656" i="20"/>
  <c r="T655" i="20"/>
  <c r="P655" i="20"/>
  <c r="T648" i="20"/>
  <c r="P648" i="20"/>
  <c r="T647" i="20"/>
  <c r="P647" i="20"/>
  <c r="T646" i="20"/>
  <c r="P646" i="20"/>
  <c r="T645" i="20"/>
  <c r="P645" i="20"/>
  <c r="T644" i="20"/>
  <c r="P644" i="20"/>
  <c r="T643" i="20"/>
  <c r="P643" i="20"/>
  <c r="T642" i="20"/>
  <c r="P642" i="20"/>
  <c r="T641" i="20"/>
  <c r="P641" i="20"/>
  <c r="T640" i="20"/>
  <c r="P640" i="20"/>
  <c r="T639" i="20"/>
  <c r="P639" i="20"/>
  <c r="T638" i="20"/>
  <c r="P638" i="20"/>
  <c r="T637" i="20"/>
  <c r="P637" i="20"/>
  <c r="T636" i="20"/>
  <c r="P636" i="20"/>
  <c r="T635" i="20"/>
  <c r="P635"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M2931" i="20"/>
  <c r="AB1244" i="20" l="1"/>
  <c r="AB1236" i="20"/>
  <c r="AB1228" i="20"/>
  <c r="AB1220" i="20"/>
  <c r="AB1212" i="20"/>
  <c r="AB1204" i="20"/>
  <c r="AB1196" i="20"/>
  <c r="AB1188" i="20"/>
  <c r="AB1180" i="20"/>
  <c r="AB1172" i="20"/>
  <c r="AB1164" i="20"/>
  <c r="AB1156" i="20"/>
  <c r="AB1148" i="20"/>
  <c r="AB1140" i="20"/>
  <c r="AB1132" i="20"/>
  <c r="AB1124" i="20"/>
  <c r="AB1116" i="20"/>
  <c r="AB1108" i="20"/>
  <c r="AB1100" i="20"/>
  <c r="AB1092" i="20"/>
  <c r="AB1084" i="20"/>
  <c r="AB1076" i="20"/>
  <c r="AB1068" i="20"/>
  <c r="AB1060" i="20"/>
  <c r="AB1052" i="20"/>
  <c r="AB1044" i="20"/>
  <c r="AB1036" i="20"/>
  <c r="AB1028" i="20"/>
  <c r="AB1020" i="20"/>
  <c r="AB1012" i="20"/>
  <c r="AB1250" i="20"/>
  <c r="AB1242" i="20"/>
  <c r="AB1234" i="20"/>
  <c r="AB1226" i="20"/>
  <c r="AB1218" i="20"/>
  <c r="AB1210" i="20"/>
  <c r="AB1202" i="20"/>
  <c r="AB1194" i="20"/>
  <c r="AB1186" i="20"/>
  <c r="AB1178" i="20"/>
  <c r="AB1170" i="20"/>
  <c r="AB1162" i="20"/>
  <c r="AB1154" i="20"/>
  <c r="AB1146" i="20"/>
  <c r="AB1138" i="20"/>
  <c r="AB1130" i="20"/>
  <c r="AB1122" i="20"/>
  <c r="AB1114" i="20"/>
  <c r="AB1106" i="20"/>
  <c r="AB1098" i="20"/>
  <c r="AB1090" i="20"/>
  <c r="AB1082" i="20"/>
  <c r="AB1074" i="20"/>
  <c r="AB1066" i="20"/>
  <c r="AB1058" i="20"/>
  <c r="AB1050" i="20"/>
  <c r="AB1042" i="20"/>
  <c r="AB1034" i="20"/>
  <c r="AB1026" i="20"/>
  <c r="AB1018" i="20"/>
  <c r="AB1010" i="20"/>
  <c r="AB1002" i="20"/>
  <c r="AB1249" i="20"/>
  <c r="AB1241" i="20"/>
  <c r="AB1233" i="20"/>
  <c r="AB1225" i="20"/>
  <c r="AB1217" i="20"/>
  <c r="AB1209" i="20"/>
  <c r="AB1201" i="20"/>
  <c r="AB1193" i="20"/>
  <c r="AB1185" i="20"/>
  <c r="AB1177" i="20"/>
  <c r="AB1169" i="20"/>
  <c r="AB1161" i="20"/>
  <c r="AB1153" i="20"/>
  <c r="AB1145" i="20"/>
  <c r="AB1137" i="20"/>
  <c r="AB1129" i="20"/>
  <c r="AB1121" i="20"/>
  <c r="AB1113" i="20"/>
  <c r="AB1105" i="20"/>
  <c r="AB1097" i="20"/>
  <c r="AB1089" i="20"/>
  <c r="AB1081" i="20"/>
  <c r="AB1073" i="20"/>
  <c r="AB1065" i="20"/>
  <c r="AB1057" i="20"/>
  <c r="AB1049" i="20"/>
  <c r="AB1041" i="20"/>
  <c r="AB1033" i="20"/>
  <c r="AB1025" i="20"/>
  <c r="AB1017" i="20"/>
  <c r="AB1009" i="20"/>
  <c r="AB1246" i="20"/>
  <c r="AB1238" i="20"/>
  <c r="AB1230" i="20"/>
  <c r="AB1222" i="20"/>
  <c r="AB1214" i="20"/>
  <c r="AB1206" i="20"/>
  <c r="AB1198" i="20"/>
  <c r="AB1190" i="20"/>
  <c r="AB1182" i="20"/>
  <c r="AB1174" i="20"/>
  <c r="AB1166" i="20"/>
  <c r="AB1158" i="20"/>
  <c r="AB1150" i="20"/>
  <c r="AB1142" i="20"/>
  <c r="AB1134" i="20"/>
  <c r="AB1126" i="20"/>
  <c r="AB1118" i="20"/>
  <c r="AB1110" i="20"/>
  <c r="AB1102" i="20"/>
  <c r="AB1094" i="20"/>
  <c r="AB1086" i="20"/>
  <c r="AB1078" i="20"/>
  <c r="AB1070" i="20"/>
  <c r="AB1062" i="20"/>
  <c r="AB1054" i="20"/>
  <c r="AB1046" i="20"/>
  <c r="AB1038" i="20"/>
  <c r="AB1030" i="20"/>
  <c r="AB1022" i="20"/>
  <c r="AB1014" i="20"/>
  <c r="AB1006" i="20"/>
  <c r="AB1247" i="20"/>
  <c r="AB1231" i="20"/>
  <c r="AB1215" i="20"/>
  <c r="AB1199" i="20"/>
  <c r="AB1183" i="20"/>
  <c r="AB1167" i="20"/>
  <c r="AB1151" i="20"/>
  <c r="AB1135" i="20"/>
  <c r="AB1119" i="20"/>
  <c r="AB1103" i="20"/>
  <c r="AB1087" i="20"/>
  <c r="AB1071" i="20"/>
  <c r="AB1055" i="20"/>
  <c r="AB1039" i="20"/>
  <c r="AB1023" i="20"/>
  <c r="AB1007" i="20"/>
  <c r="AB997" i="20"/>
  <c r="AB989" i="20"/>
  <c r="AB981" i="20"/>
  <c r="AB973" i="20"/>
  <c r="AB965" i="20"/>
  <c r="AB957" i="20"/>
  <c r="AB949" i="20"/>
  <c r="AB941" i="20"/>
  <c r="AB933" i="20"/>
  <c r="AB925" i="20"/>
  <c r="AB917" i="20"/>
  <c r="AB909" i="20"/>
  <c r="AB901" i="20"/>
  <c r="AB893" i="20"/>
  <c r="AB885" i="20"/>
  <c r="AB877" i="20"/>
  <c r="AB869" i="20"/>
  <c r="AB861" i="20"/>
  <c r="AB853" i="20"/>
  <c r="AB845" i="20"/>
  <c r="AB837" i="20"/>
  <c r="AB829" i="20"/>
  <c r="AB821" i="20"/>
  <c r="AB813" i="20"/>
  <c r="AB805" i="20"/>
  <c r="AB797" i="20"/>
  <c r="AB789" i="20"/>
  <c r="AB781" i="20"/>
  <c r="AB773" i="20"/>
  <c r="AB765" i="20"/>
  <c r="AB757" i="20"/>
  <c r="AB749" i="20"/>
  <c r="AB741" i="20"/>
  <c r="AB733" i="20"/>
  <c r="AB725" i="20"/>
  <c r="AB717" i="20"/>
  <c r="AB709" i="20"/>
  <c r="AB701" i="20"/>
  <c r="AB693" i="20"/>
  <c r="AB685" i="20"/>
  <c r="AB677" i="20"/>
  <c r="AB669" i="20"/>
  <c r="AB661" i="20"/>
  <c r="Z1250" i="20"/>
  <c r="Z1242" i="20"/>
  <c r="Z1234" i="20"/>
  <c r="Z1226" i="20"/>
  <c r="Z1218" i="20"/>
  <c r="AB1245" i="20"/>
  <c r="AB1229" i="20"/>
  <c r="AB1213" i="20"/>
  <c r="AB1197" i="20"/>
  <c r="AB1181" i="20"/>
  <c r="AB1165" i="20"/>
  <c r="AB1149" i="20"/>
  <c r="AB1133" i="20"/>
  <c r="AB1117" i="20"/>
  <c r="AB1101" i="20"/>
  <c r="AB1085" i="20"/>
  <c r="AB1069" i="20"/>
  <c r="AB1053" i="20"/>
  <c r="AB1037" i="20"/>
  <c r="AB1021" i="20"/>
  <c r="AB1005" i="20"/>
  <c r="AB996" i="20"/>
  <c r="AB988" i="20"/>
  <c r="AB980" i="20"/>
  <c r="AB972" i="20"/>
  <c r="AB964" i="20"/>
  <c r="AB956" i="20"/>
  <c r="AB948" i="20"/>
  <c r="AB940" i="20"/>
  <c r="AB932" i="20"/>
  <c r="AB924" i="20"/>
  <c r="AB916" i="20"/>
  <c r="AB908" i="20"/>
  <c r="AB900" i="20"/>
  <c r="AB892" i="20"/>
  <c r="AB884" i="20"/>
  <c r="AB876" i="20"/>
  <c r="AB868" i="20"/>
  <c r="AB860" i="20"/>
  <c r="AB852" i="20"/>
  <c r="AB844" i="20"/>
  <c r="AB836" i="20"/>
  <c r="AB828" i="20"/>
  <c r="AB820" i="20"/>
  <c r="AB812" i="20"/>
  <c r="AB804" i="20"/>
  <c r="AB796" i="20"/>
  <c r="AB788" i="20"/>
  <c r="AB780" i="20"/>
  <c r="AB772" i="20"/>
  <c r="AB764" i="20"/>
  <c r="AB756" i="20"/>
  <c r="AB748" i="20"/>
  <c r="AB740" i="20"/>
  <c r="AB732" i="20"/>
  <c r="AB724" i="20"/>
  <c r="AB716" i="20"/>
  <c r="AB708" i="20"/>
  <c r="AB700" i="20"/>
  <c r="AB692" i="20"/>
  <c r="AB684" i="20"/>
  <c r="AB676" i="20"/>
  <c r="AB668" i="20"/>
  <c r="AB660" i="20"/>
  <c r="Z1249" i="20"/>
  <c r="Z1241" i="20"/>
  <c r="Z1233" i="20"/>
  <c r="Z1225" i="20"/>
  <c r="Z1217" i="20"/>
  <c r="Z1209" i="20"/>
  <c r="AB1243" i="20"/>
  <c r="AB1227" i="20"/>
  <c r="AB1211" i="20"/>
  <c r="AB1195" i="20"/>
  <c r="AB1179" i="20"/>
  <c r="AB1163" i="20"/>
  <c r="AB1147" i="20"/>
  <c r="AB1131" i="20"/>
  <c r="AB1115" i="20"/>
  <c r="AB1099" i="20"/>
  <c r="AB1083" i="20"/>
  <c r="AB1067" i="20"/>
  <c r="AB1051" i="20"/>
  <c r="AB1035" i="20"/>
  <c r="AB1019" i="20"/>
  <c r="AB1004" i="20"/>
  <c r="AB995" i="20"/>
  <c r="AB987" i="20"/>
  <c r="AB979" i="20"/>
  <c r="AB971" i="20"/>
  <c r="AB963" i="20"/>
  <c r="AB955" i="20"/>
  <c r="AB947" i="20"/>
  <c r="AB939" i="20"/>
  <c r="AB931" i="20"/>
  <c r="AB923" i="20"/>
  <c r="AB915" i="20"/>
  <c r="AB907" i="20"/>
  <c r="AB899" i="20"/>
  <c r="AB891" i="20"/>
  <c r="AB883" i="20"/>
  <c r="AB875" i="20"/>
  <c r="AB867" i="20"/>
  <c r="AB859" i="20"/>
  <c r="AB851" i="20"/>
  <c r="AB843" i="20"/>
  <c r="AB835" i="20"/>
  <c r="AB827" i="20"/>
  <c r="AB819" i="20"/>
  <c r="AB811" i="20"/>
  <c r="AB803" i="20"/>
  <c r="AB795" i="20"/>
  <c r="AB787" i="20"/>
  <c r="AB779" i="20"/>
  <c r="AB771" i="20"/>
  <c r="AB763" i="20"/>
  <c r="AB755" i="20"/>
  <c r="AB747" i="20"/>
  <c r="AB739" i="20"/>
  <c r="AB731" i="20"/>
  <c r="AB723" i="20"/>
  <c r="AB715" i="20"/>
  <c r="AB707" i="20"/>
  <c r="AB699" i="20"/>
  <c r="AB691" i="20"/>
  <c r="AB683" i="20"/>
  <c r="AB675" i="20"/>
  <c r="AB667" i="20"/>
  <c r="AB659" i="20"/>
  <c r="Z1248" i="20"/>
  <c r="Z1240" i="20"/>
  <c r="Z1232" i="20"/>
  <c r="Z1224" i="20"/>
  <c r="Z1216" i="20"/>
  <c r="AB1239" i="20"/>
  <c r="AB1223" i="20"/>
  <c r="AB1207" i="20"/>
  <c r="AB1191" i="20"/>
  <c r="AB1175" i="20"/>
  <c r="AB1159" i="20"/>
  <c r="AB1143" i="20"/>
  <c r="AB1127" i="20"/>
  <c r="AB1111" i="20"/>
  <c r="AB1095" i="20"/>
  <c r="AB1079" i="20"/>
  <c r="AB1063" i="20"/>
  <c r="AB1047" i="20"/>
  <c r="AB1031" i="20"/>
  <c r="AB1015" i="20"/>
  <c r="AB1001" i="20"/>
  <c r="AB993" i="20"/>
  <c r="AB985" i="20"/>
  <c r="AB977" i="20"/>
  <c r="AB969" i="20"/>
  <c r="AB961" i="20"/>
  <c r="AB953" i="20"/>
  <c r="AB945" i="20"/>
  <c r="AB937" i="20"/>
  <c r="AB929" i="20"/>
  <c r="AB921" i="20"/>
  <c r="AB913" i="20"/>
  <c r="AB905" i="20"/>
  <c r="AB897" i="20"/>
  <c r="AB889" i="20"/>
  <c r="AB881" i="20"/>
  <c r="AB873" i="20"/>
  <c r="AB865" i="20"/>
  <c r="AB857" i="20"/>
  <c r="AB849" i="20"/>
  <c r="AB841" i="20"/>
  <c r="AB833" i="20"/>
  <c r="AB825" i="20"/>
  <c r="AB817" i="20"/>
  <c r="AB809" i="20"/>
  <c r="AB801" i="20"/>
  <c r="AB793" i="20"/>
  <c r="AB785" i="20"/>
  <c r="AB777" i="20"/>
  <c r="AB769" i="20"/>
  <c r="AB761" i="20"/>
  <c r="AB753" i="20"/>
  <c r="AB745" i="20"/>
  <c r="AB737" i="20"/>
  <c r="AB729" i="20"/>
  <c r="AB721" i="20"/>
  <c r="AB713" i="20"/>
  <c r="AB705" i="20"/>
  <c r="AB697" i="20"/>
  <c r="AB689" i="20"/>
  <c r="AB681" i="20"/>
  <c r="AB673" i="20"/>
  <c r="AB665" i="20"/>
  <c r="AB657" i="20"/>
  <c r="Z1246" i="20"/>
  <c r="Z1238" i="20"/>
  <c r="Z1230" i="20"/>
  <c r="Z1222" i="20"/>
  <c r="AB1221" i="20"/>
  <c r="AB1189" i="20"/>
  <c r="AB1157" i="20"/>
  <c r="AB1125" i="20"/>
  <c r="AB1093" i="20"/>
  <c r="AB1061" i="20"/>
  <c r="AB1029" i="20"/>
  <c r="AB1000" i="20"/>
  <c r="AB984" i="20"/>
  <c r="AB968" i="20"/>
  <c r="AB952" i="20"/>
  <c r="AB936" i="20"/>
  <c r="AB920" i="20"/>
  <c r="AB904" i="20"/>
  <c r="AB888" i="20"/>
  <c r="AB872" i="20"/>
  <c r="AB856" i="20"/>
  <c r="AB840" i="20"/>
  <c r="AB824" i="20"/>
  <c r="AB808" i="20"/>
  <c r="AB792" i="20"/>
  <c r="AB776" i="20"/>
  <c r="AB760" i="20"/>
  <c r="AB744" i="20"/>
  <c r="AB728" i="20"/>
  <c r="AB712" i="20"/>
  <c r="AB696" i="20"/>
  <c r="AB680" i="20"/>
  <c r="AB664" i="20"/>
  <c r="Z1245" i="20"/>
  <c r="Z1229" i="20"/>
  <c r="Z1214" i="20"/>
  <c r="Z1205" i="20"/>
  <c r="Z1197" i="20"/>
  <c r="Z1189" i="20"/>
  <c r="Z1181" i="20"/>
  <c r="Z1173" i="20"/>
  <c r="Z1165" i="20"/>
  <c r="Z1157" i="20"/>
  <c r="Z1149" i="20"/>
  <c r="Z1141" i="20"/>
  <c r="Z1133" i="20"/>
  <c r="Z1125" i="20"/>
  <c r="Z1117" i="20"/>
  <c r="Z1109" i="20"/>
  <c r="Z1101" i="20"/>
  <c r="Z1093" i="20"/>
  <c r="Z1085" i="20"/>
  <c r="Z1077" i="20"/>
  <c r="Z1069" i="20"/>
  <c r="Z1061" i="20"/>
  <c r="Z1053" i="20"/>
  <c r="Z1045" i="20"/>
  <c r="Z1037" i="20"/>
  <c r="Z1029" i="20"/>
  <c r="Z1021" i="20"/>
  <c r="Z1013" i="20"/>
  <c r="Z1005" i="20"/>
  <c r="Z997" i="20"/>
  <c r="Z989" i="20"/>
  <c r="Z981" i="20"/>
  <c r="Z973" i="20"/>
  <c r="Z965" i="20"/>
  <c r="Z957" i="20"/>
  <c r="Z949" i="20"/>
  <c r="Z941" i="20"/>
  <c r="Z933" i="20"/>
  <c r="Z925" i="20"/>
  <c r="Z917" i="20"/>
  <c r="Z909" i="20"/>
  <c r="Z901" i="20"/>
  <c r="Z893" i="20"/>
  <c r="Z885" i="20"/>
  <c r="Z877" i="20"/>
  <c r="Z869" i="20"/>
  <c r="Z861" i="20"/>
  <c r="Z853" i="20"/>
  <c r="Z845" i="20"/>
  <c r="Z837" i="20"/>
  <c r="Z829" i="20"/>
  <c r="Z821" i="20"/>
  <c r="Z813" i="20"/>
  <c r="Z805" i="20"/>
  <c r="Z797" i="20"/>
  <c r="Z789" i="20"/>
  <c r="Z781" i="20"/>
  <c r="Z773" i="20"/>
  <c r="Z765" i="20"/>
  <c r="Z757" i="20"/>
  <c r="Z749" i="20"/>
  <c r="Z741" i="20"/>
  <c r="Z733" i="20"/>
  <c r="Z725" i="20"/>
  <c r="Z717" i="20"/>
  <c r="Z709" i="20"/>
  <c r="Z701" i="20"/>
  <c r="Z693" i="20"/>
  <c r="Z685" i="20"/>
  <c r="Z677" i="20"/>
  <c r="Z669" i="20"/>
  <c r="Z661" i="20"/>
  <c r="Z967" i="20"/>
  <c r="Z727" i="20"/>
  <c r="AB1219" i="20"/>
  <c r="AB1187" i="20"/>
  <c r="AB1155" i="20"/>
  <c r="AB1123" i="20"/>
  <c r="AB1091" i="20"/>
  <c r="AB1059" i="20"/>
  <c r="AB1027" i="20"/>
  <c r="AB999" i="20"/>
  <c r="AB983" i="20"/>
  <c r="AB967" i="20"/>
  <c r="AB951" i="20"/>
  <c r="AB935" i="20"/>
  <c r="AB919" i="20"/>
  <c r="AB903" i="20"/>
  <c r="AB887" i="20"/>
  <c r="AB871" i="20"/>
  <c r="AB855" i="20"/>
  <c r="AB839" i="20"/>
  <c r="AB823" i="20"/>
  <c r="AB807" i="20"/>
  <c r="AB791" i="20"/>
  <c r="AB775" i="20"/>
  <c r="AB759" i="20"/>
  <c r="AB743" i="20"/>
  <c r="AB727" i="20"/>
  <c r="AB711" i="20"/>
  <c r="AB695" i="20"/>
  <c r="AB679" i="20"/>
  <c r="AB663" i="20"/>
  <c r="Z1244" i="20"/>
  <c r="Z1228" i="20"/>
  <c r="Z1213" i="20"/>
  <c r="Z1204" i="20"/>
  <c r="Z1196" i="20"/>
  <c r="Z1188" i="20"/>
  <c r="Z1180" i="20"/>
  <c r="Z1172" i="20"/>
  <c r="Z1164" i="20"/>
  <c r="Z1156" i="20"/>
  <c r="Z1148" i="20"/>
  <c r="Z1140" i="20"/>
  <c r="Z1132" i="20"/>
  <c r="Z1124" i="20"/>
  <c r="Z1116" i="20"/>
  <c r="Z1108" i="20"/>
  <c r="Z1100" i="20"/>
  <c r="Z1092" i="20"/>
  <c r="Z1084" i="20"/>
  <c r="Z1076" i="20"/>
  <c r="Z1068" i="20"/>
  <c r="Z1060" i="20"/>
  <c r="Z1052" i="20"/>
  <c r="Z1044" i="20"/>
  <c r="Z1036" i="20"/>
  <c r="Z1028" i="20"/>
  <c r="Z1020" i="20"/>
  <c r="Z1012" i="20"/>
  <c r="Z1004" i="20"/>
  <c r="Z996" i="20"/>
  <c r="Z988" i="20"/>
  <c r="Z980" i="20"/>
  <c r="Z972" i="20"/>
  <c r="Z964" i="20"/>
  <c r="Z956" i="20"/>
  <c r="Z948" i="20"/>
  <c r="Z940" i="20"/>
  <c r="Z932" i="20"/>
  <c r="Z924" i="20"/>
  <c r="Z916" i="20"/>
  <c r="Z908" i="20"/>
  <c r="Z900" i="20"/>
  <c r="Z892" i="20"/>
  <c r="Z884" i="20"/>
  <c r="Z876" i="20"/>
  <c r="Z868" i="20"/>
  <c r="Z860" i="20"/>
  <c r="Z852" i="20"/>
  <c r="Z844" i="20"/>
  <c r="Z836" i="20"/>
  <c r="Z828" i="20"/>
  <c r="Z820" i="20"/>
  <c r="Z812" i="20"/>
  <c r="Z804" i="20"/>
  <c r="Z796" i="20"/>
  <c r="Z788" i="20"/>
  <c r="Z780" i="20"/>
  <c r="Z772" i="20"/>
  <c r="Z764" i="20"/>
  <c r="Z756" i="20"/>
  <c r="Z748" i="20"/>
  <c r="Z740" i="20"/>
  <c r="Z732" i="20"/>
  <c r="Z724" i="20"/>
  <c r="Z716" i="20"/>
  <c r="Z708" i="20"/>
  <c r="Z700" i="20"/>
  <c r="Z692" i="20"/>
  <c r="Z684" i="20"/>
  <c r="Z676" i="20"/>
  <c r="Z668" i="20"/>
  <c r="Z660" i="20"/>
  <c r="AB1008" i="20"/>
  <c r="AB894" i="20"/>
  <c r="AB798" i="20"/>
  <c r="AB718" i="20"/>
  <c r="Z1219" i="20"/>
  <c r="Z1159" i="20"/>
  <c r="Z1119" i="20"/>
  <c r="Z1071" i="20"/>
  <c r="Z1031" i="20"/>
  <c r="Z991" i="20"/>
  <c r="Z935" i="20"/>
  <c r="Z895" i="20"/>
  <c r="Z863" i="20"/>
  <c r="Z815" i="20"/>
  <c r="Z767" i="20"/>
  <c r="Z711" i="20"/>
  <c r="Z663" i="20"/>
  <c r="AB1248" i="20"/>
  <c r="AB1216" i="20"/>
  <c r="AB1184" i="20"/>
  <c r="AB1152" i="20"/>
  <c r="AB1120" i="20"/>
  <c r="AB1088" i="20"/>
  <c r="AB1056" i="20"/>
  <c r="AB1024" i="20"/>
  <c r="AB998" i="20"/>
  <c r="AB982" i="20"/>
  <c r="AB966" i="20"/>
  <c r="AB950" i="20"/>
  <c r="AB934" i="20"/>
  <c r="AB918" i="20"/>
  <c r="AB902" i="20"/>
  <c r="AB886" i="20"/>
  <c r="AB870" i="20"/>
  <c r="AB854" i="20"/>
  <c r="AB838" i="20"/>
  <c r="AB822" i="20"/>
  <c r="AB806" i="20"/>
  <c r="AB790" i="20"/>
  <c r="AB774" i="20"/>
  <c r="AB758" i="20"/>
  <c r="AB742" i="20"/>
  <c r="AB726" i="20"/>
  <c r="AB710" i="20"/>
  <c r="AB694" i="20"/>
  <c r="AB678" i="20"/>
  <c r="AB662" i="20"/>
  <c r="Z1243" i="20"/>
  <c r="Z1227" i="20"/>
  <c r="Z1212" i="20"/>
  <c r="Z1203" i="20"/>
  <c r="Z1195" i="20"/>
  <c r="Z1187" i="20"/>
  <c r="Z1179" i="20"/>
  <c r="Z1171" i="20"/>
  <c r="Z1163" i="20"/>
  <c r="Z1155" i="20"/>
  <c r="Z1147" i="20"/>
  <c r="Z1139" i="20"/>
  <c r="Z1131" i="20"/>
  <c r="Z1123" i="20"/>
  <c r="Z1115" i="20"/>
  <c r="Z1107" i="20"/>
  <c r="Z1099" i="20"/>
  <c r="Z1091" i="20"/>
  <c r="Z1083" i="20"/>
  <c r="Z1075" i="20"/>
  <c r="Z1067" i="20"/>
  <c r="Z1059" i="20"/>
  <c r="Z1051" i="20"/>
  <c r="Z1043" i="20"/>
  <c r="Z1035" i="20"/>
  <c r="Z1027" i="20"/>
  <c r="Z1019" i="20"/>
  <c r="Z1011" i="20"/>
  <c r="Z1003" i="20"/>
  <c r="Z995" i="20"/>
  <c r="Z987" i="20"/>
  <c r="Z979" i="20"/>
  <c r="Z971" i="20"/>
  <c r="Z963" i="20"/>
  <c r="Z955" i="20"/>
  <c r="Z947" i="20"/>
  <c r="Z939" i="20"/>
  <c r="Z931" i="20"/>
  <c r="Z923" i="20"/>
  <c r="Z915" i="20"/>
  <c r="Z907" i="20"/>
  <c r="Z899" i="20"/>
  <c r="Z891" i="20"/>
  <c r="Z883" i="20"/>
  <c r="Z875" i="20"/>
  <c r="Z867" i="20"/>
  <c r="Z859" i="20"/>
  <c r="Z851" i="20"/>
  <c r="Z843" i="20"/>
  <c r="Z835" i="20"/>
  <c r="Z827" i="20"/>
  <c r="Z819" i="20"/>
  <c r="Z811" i="20"/>
  <c r="Z803" i="20"/>
  <c r="Z795" i="20"/>
  <c r="Z787" i="20"/>
  <c r="Z779" i="20"/>
  <c r="Z771" i="20"/>
  <c r="Z763" i="20"/>
  <c r="Z755" i="20"/>
  <c r="Z747" i="20"/>
  <c r="Z739" i="20"/>
  <c r="Z731" i="20"/>
  <c r="Z723" i="20"/>
  <c r="Z715" i="20"/>
  <c r="Z707" i="20"/>
  <c r="Z699" i="20"/>
  <c r="Z691" i="20"/>
  <c r="Z683" i="20"/>
  <c r="Z675" i="20"/>
  <c r="Z667" i="20"/>
  <c r="Z659" i="20"/>
  <c r="AB1168" i="20"/>
  <c r="AB1040" i="20"/>
  <c r="AB942" i="20"/>
  <c r="AB862" i="20"/>
  <c r="AB782" i="20"/>
  <c r="AB702" i="20"/>
  <c r="Z1235" i="20"/>
  <c r="Z1191" i="20"/>
  <c r="Z1151" i="20"/>
  <c r="Z1111" i="20"/>
  <c r="Z1079" i="20"/>
  <c r="Z1063" i="20"/>
  <c r="Z1023" i="20"/>
  <c r="Z983" i="20"/>
  <c r="Z943" i="20"/>
  <c r="Z911" i="20"/>
  <c r="Z879" i="20"/>
  <c r="Z839" i="20"/>
  <c r="Z799" i="20"/>
  <c r="Z759" i="20"/>
  <c r="Z719" i="20"/>
  <c r="Z679" i="20"/>
  <c r="AB1240" i="20"/>
  <c r="AB1208" i="20"/>
  <c r="AB1176" i="20"/>
  <c r="AB1144" i="20"/>
  <c r="AB1112" i="20"/>
  <c r="AB1080" i="20"/>
  <c r="AB1048" i="20"/>
  <c r="AB1016" i="20"/>
  <c r="AB994" i="20"/>
  <c r="AB978" i="20"/>
  <c r="AB962" i="20"/>
  <c r="AB946" i="20"/>
  <c r="AB930" i="20"/>
  <c r="AB914" i="20"/>
  <c r="AB898" i="20"/>
  <c r="AB882" i="20"/>
  <c r="AB866" i="20"/>
  <c r="AB850" i="20"/>
  <c r="AB834" i="20"/>
  <c r="AB818" i="20"/>
  <c r="AB802" i="20"/>
  <c r="AB786" i="20"/>
  <c r="AB770" i="20"/>
  <c r="AB754" i="20"/>
  <c r="AB738" i="20"/>
  <c r="AB722" i="20"/>
  <c r="AB706" i="20"/>
  <c r="AB690" i="20"/>
  <c r="AB674" i="20"/>
  <c r="AB658" i="20"/>
  <c r="Z1239" i="20"/>
  <c r="Z1223" i="20"/>
  <c r="Z1211" i="20"/>
  <c r="Z1202" i="20"/>
  <c r="Z1194" i="20"/>
  <c r="Z1186" i="20"/>
  <c r="Z1178" i="20"/>
  <c r="Z1170" i="20"/>
  <c r="Z1162" i="20"/>
  <c r="Z1154" i="20"/>
  <c r="Z1146" i="20"/>
  <c r="Z1138" i="20"/>
  <c r="Z1130" i="20"/>
  <c r="Z1122" i="20"/>
  <c r="Z1114" i="20"/>
  <c r="Z1106" i="20"/>
  <c r="Z1098" i="20"/>
  <c r="Z1090" i="20"/>
  <c r="Z1082" i="20"/>
  <c r="Z1074" i="20"/>
  <c r="Z1066" i="20"/>
  <c r="Z1058" i="20"/>
  <c r="Z1050" i="20"/>
  <c r="Z1042" i="20"/>
  <c r="Z1034" i="20"/>
  <c r="Z1026" i="20"/>
  <c r="Z1018" i="20"/>
  <c r="Z1010" i="20"/>
  <c r="Z1002" i="20"/>
  <c r="Z994" i="20"/>
  <c r="Z986" i="20"/>
  <c r="Z978" i="20"/>
  <c r="Z970" i="20"/>
  <c r="Z962" i="20"/>
  <c r="Z954" i="20"/>
  <c r="Z946" i="20"/>
  <c r="Z938" i="20"/>
  <c r="Z930" i="20"/>
  <c r="Z922" i="20"/>
  <c r="Z914" i="20"/>
  <c r="Z906" i="20"/>
  <c r="Z898" i="20"/>
  <c r="Z890" i="20"/>
  <c r="Z882" i="20"/>
  <c r="Z874" i="20"/>
  <c r="Z866" i="20"/>
  <c r="Z858" i="20"/>
  <c r="Z850" i="20"/>
  <c r="Z842" i="20"/>
  <c r="Z834" i="20"/>
  <c r="Z826" i="20"/>
  <c r="Z818" i="20"/>
  <c r="Z810" i="20"/>
  <c r="Z802" i="20"/>
  <c r="Z794" i="20"/>
  <c r="Z786" i="20"/>
  <c r="Z778" i="20"/>
  <c r="Z770" i="20"/>
  <c r="Z762" i="20"/>
  <c r="Z754" i="20"/>
  <c r="Z746" i="20"/>
  <c r="Z738" i="20"/>
  <c r="Z730" i="20"/>
  <c r="Z722" i="20"/>
  <c r="Z714" i="20"/>
  <c r="Z706" i="20"/>
  <c r="Z698" i="20"/>
  <c r="Z690" i="20"/>
  <c r="Z682" i="20"/>
  <c r="Z674" i="20"/>
  <c r="Z666" i="20"/>
  <c r="Z658" i="20"/>
  <c r="AB1232" i="20"/>
  <c r="AB1104" i="20"/>
  <c r="AB974" i="20"/>
  <c r="AB910" i="20"/>
  <c r="AB830" i="20"/>
  <c r="AB766" i="20"/>
  <c r="AB686" i="20"/>
  <c r="Z1207" i="20"/>
  <c r="Z1183" i="20"/>
  <c r="Z1135" i="20"/>
  <c r="Z1087" i="20"/>
  <c r="Z1039" i="20"/>
  <c r="Z999" i="20"/>
  <c r="Z951" i="20"/>
  <c r="Z903" i="20"/>
  <c r="Z855" i="20"/>
  <c r="Z823" i="20"/>
  <c r="Z783" i="20"/>
  <c r="Z743" i="20"/>
  <c r="Z695" i="20"/>
  <c r="AB1237" i="20"/>
  <c r="AB1205" i="20"/>
  <c r="AB1173" i="20"/>
  <c r="AB1141" i="20"/>
  <c r="AB1109" i="20"/>
  <c r="AB1077" i="20"/>
  <c r="AB1045" i="20"/>
  <c r="AB1013" i="20"/>
  <c r="AB992" i="20"/>
  <c r="AB976" i="20"/>
  <c r="AB960" i="20"/>
  <c r="AB944" i="20"/>
  <c r="AB928" i="20"/>
  <c r="AB912" i="20"/>
  <c r="AB896" i="20"/>
  <c r="AB880" i="20"/>
  <c r="AB864" i="20"/>
  <c r="AB848" i="20"/>
  <c r="AB832" i="20"/>
  <c r="AB816" i="20"/>
  <c r="AB800" i="20"/>
  <c r="AB784" i="20"/>
  <c r="AB768" i="20"/>
  <c r="AB752" i="20"/>
  <c r="AB736" i="20"/>
  <c r="AB720" i="20"/>
  <c r="AB704" i="20"/>
  <c r="AB688" i="20"/>
  <c r="AB672" i="20"/>
  <c r="AB656" i="20"/>
  <c r="Z1237" i="20"/>
  <c r="Z1221" i="20"/>
  <c r="Z1210" i="20"/>
  <c r="Z1201" i="20"/>
  <c r="Z1193" i="20"/>
  <c r="Z1185" i="20"/>
  <c r="Z1177" i="20"/>
  <c r="Z1169" i="20"/>
  <c r="Z1161" i="20"/>
  <c r="Z1153" i="20"/>
  <c r="Z1145" i="20"/>
  <c r="Z1137" i="20"/>
  <c r="Z1129" i="20"/>
  <c r="Z1121" i="20"/>
  <c r="Z1113" i="20"/>
  <c r="Z1105" i="20"/>
  <c r="Z1097" i="20"/>
  <c r="Z1089" i="20"/>
  <c r="Z1081" i="20"/>
  <c r="Z1073" i="20"/>
  <c r="Z1065" i="20"/>
  <c r="Z1057" i="20"/>
  <c r="Z1049" i="20"/>
  <c r="Z1041" i="20"/>
  <c r="Z1033" i="20"/>
  <c r="Z1025" i="20"/>
  <c r="Z1017" i="20"/>
  <c r="Z1009" i="20"/>
  <c r="Z1001" i="20"/>
  <c r="Z993" i="20"/>
  <c r="Z985" i="20"/>
  <c r="Z977" i="20"/>
  <c r="Z969" i="20"/>
  <c r="Z961" i="20"/>
  <c r="Z953" i="20"/>
  <c r="Z945" i="20"/>
  <c r="Z937" i="20"/>
  <c r="Z929" i="20"/>
  <c r="Z921" i="20"/>
  <c r="Z913" i="20"/>
  <c r="Z905" i="20"/>
  <c r="Z897" i="20"/>
  <c r="Z889" i="20"/>
  <c r="Z881" i="20"/>
  <c r="Z873" i="20"/>
  <c r="Z865" i="20"/>
  <c r="Z857" i="20"/>
  <c r="Z849" i="20"/>
  <c r="Z841" i="20"/>
  <c r="Z833" i="20"/>
  <c r="Z825" i="20"/>
  <c r="Z817" i="20"/>
  <c r="Z809" i="20"/>
  <c r="Z801" i="20"/>
  <c r="Z793" i="20"/>
  <c r="Z785" i="20"/>
  <c r="Z777" i="20"/>
  <c r="Z769" i="20"/>
  <c r="Z761" i="20"/>
  <c r="Z753" i="20"/>
  <c r="Z745" i="20"/>
  <c r="Z737" i="20"/>
  <c r="Z729" i="20"/>
  <c r="Z721" i="20"/>
  <c r="Z713" i="20"/>
  <c r="Z705" i="20"/>
  <c r="Z697" i="20"/>
  <c r="Z689" i="20"/>
  <c r="Z681" i="20"/>
  <c r="Z673" i="20"/>
  <c r="Z665" i="20"/>
  <c r="Z657" i="20"/>
  <c r="AB1200" i="20"/>
  <c r="AB1072" i="20"/>
  <c r="AB958" i="20"/>
  <c r="AB878" i="20"/>
  <c r="AB814" i="20"/>
  <c r="AB750" i="20"/>
  <c r="AB670" i="20"/>
  <c r="Z1199" i="20"/>
  <c r="Z1175" i="20"/>
  <c r="Z1143" i="20"/>
  <c r="Z1103" i="20"/>
  <c r="Z1047" i="20"/>
  <c r="Z1007" i="20"/>
  <c r="Z959" i="20"/>
  <c r="Z919" i="20"/>
  <c r="Z871" i="20"/>
  <c r="Z831" i="20"/>
  <c r="Z791" i="20"/>
  <c r="Z751" i="20"/>
  <c r="Z703" i="20"/>
  <c r="Z671" i="20"/>
  <c r="AB1235" i="20"/>
  <c r="AB1203" i="20"/>
  <c r="AB1171" i="20"/>
  <c r="AB1139" i="20"/>
  <c r="AB1107" i="20"/>
  <c r="AB1075" i="20"/>
  <c r="AB1043" i="20"/>
  <c r="AB1011" i="20"/>
  <c r="AB991" i="20"/>
  <c r="AB975" i="20"/>
  <c r="AB959" i="20"/>
  <c r="AB943" i="20"/>
  <c r="AB927" i="20"/>
  <c r="AB911" i="20"/>
  <c r="AB895" i="20"/>
  <c r="AB879" i="20"/>
  <c r="AB863" i="20"/>
  <c r="AB847" i="20"/>
  <c r="AB831" i="20"/>
  <c r="AB815" i="20"/>
  <c r="AB799" i="20"/>
  <c r="AB783" i="20"/>
  <c r="AB767" i="20"/>
  <c r="AB751" i="20"/>
  <c r="AB735" i="20"/>
  <c r="AB719" i="20"/>
  <c r="AB703" i="20"/>
  <c r="AB687" i="20"/>
  <c r="AB671" i="20"/>
  <c r="AB655" i="20"/>
  <c r="Z1236" i="20"/>
  <c r="Z1220" i="20"/>
  <c r="Z1208" i="20"/>
  <c r="Z1200" i="20"/>
  <c r="Z1192" i="20"/>
  <c r="Z1184" i="20"/>
  <c r="Z1176" i="20"/>
  <c r="Z1168" i="20"/>
  <c r="Z1160" i="20"/>
  <c r="Z1152" i="20"/>
  <c r="Z1144" i="20"/>
  <c r="Z1136" i="20"/>
  <c r="Z1128" i="20"/>
  <c r="Z1120" i="20"/>
  <c r="Z1112" i="20"/>
  <c r="Z1104" i="20"/>
  <c r="Z1096" i="20"/>
  <c r="Z1088" i="20"/>
  <c r="Z1080" i="20"/>
  <c r="Z1072" i="20"/>
  <c r="Z1064" i="20"/>
  <c r="Z1056" i="20"/>
  <c r="Z1048" i="20"/>
  <c r="Z1040" i="20"/>
  <c r="Z1032" i="20"/>
  <c r="Z1024" i="20"/>
  <c r="Z1016" i="20"/>
  <c r="Z1008" i="20"/>
  <c r="Z1000" i="20"/>
  <c r="Z992" i="20"/>
  <c r="Z984" i="20"/>
  <c r="Z976" i="20"/>
  <c r="Z968" i="20"/>
  <c r="Z960" i="20"/>
  <c r="Z952" i="20"/>
  <c r="Z944" i="20"/>
  <c r="Z936" i="20"/>
  <c r="Z928" i="20"/>
  <c r="Z920" i="20"/>
  <c r="Z912" i="20"/>
  <c r="Z904" i="20"/>
  <c r="Z896" i="20"/>
  <c r="Z888" i="20"/>
  <c r="Z880" i="20"/>
  <c r="Z872" i="20"/>
  <c r="Z864" i="20"/>
  <c r="Z856" i="20"/>
  <c r="Z848" i="20"/>
  <c r="Z840" i="20"/>
  <c r="Z832" i="20"/>
  <c r="Z824" i="20"/>
  <c r="Z816" i="20"/>
  <c r="Z808" i="20"/>
  <c r="Z800" i="20"/>
  <c r="Z792" i="20"/>
  <c r="Z784" i="20"/>
  <c r="Z776" i="20"/>
  <c r="Z768" i="20"/>
  <c r="Z760" i="20"/>
  <c r="Z752" i="20"/>
  <c r="Z744" i="20"/>
  <c r="Z736" i="20"/>
  <c r="Z728" i="20"/>
  <c r="Z720" i="20"/>
  <c r="Z712" i="20"/>
  <c r="Z704" i="20"/>
  <c r="Z696" i="20"/>
  <c r="Z688" i="20"/>
  <c r="Z680" i="20"/>
  <c r="Z672" i="20"/>
  <c r="Z664" i="20"/>
  <c r="Z656" i="20"/>
  <c r="AB1136" i="20"/>
  <c r="AB990" i="20"/>
  <c r="AB926" i="20"/>
  <c r="AB846" i="20"/>
  <c r="AB734" i="20"/>
  <c r="AB1251" i="20"/>
  <c r="Z1167" i="20"/>
  <c r="Z1127" i="20"/>
  <c r="Z1095" i="20"/>
  <c r="Z1055" i="20"/>
  <c r="Z1015" i="20"/>
  <c r="Z975" i="20"/>
  <c r="Z927" i="20"/>
  <c r="Z887" i="20"/>
  <c r="Z847" i="20"/>
  <c r="Z807" i="20"/>
  <c r="Z775" i="20"/>
  <c r="Z735" i="20"/>
  <c r="Z687" i="20"/>
  <c r="Z655" i="20"/>
  <c r="AB1224" i="20"/>
  <c r="AB1192" i="20"/>
  <c r="AB1160" i="20"/>
  <c r="AB1128" i="20"/>
  <c r="AB1096" i="20"/>
  <c r="AB1064" i="20"/>
  <c r="AB1032" i="20"/>
  <c r="AB1003" i="20"/>
  <c r="AB986" i="20"/>
  <c r="AB970" i="20"/>
  <c r="AB954" i="20"/>
  <c r="AB938" i="20"/>
  <c r="AB922" i="20"/>
  <c r="AB906" i="20"/>
  <c r="AB890" i="20"/>
  <c r="AB874" i="20"/>
  <c r="AB858" i="20"/>
  <c r="AB842" i="20"/>
  <c r="AB826" i="20"/>
  <c r="AB810" i="20"/>
  <c r="AB794" i="20"/>
  <c r="AB778" i="20"/>
  <c r="AB762" i="20"/>
  <c r="AB746" i="20"/>
  <c r="AB730" i="20"/>
  <c r="AB714" i="20"/>
  <c r="AB698" i="20"/>
  <c r="AB682" i="20"/>
  <c r="AB666" i="20"/>
  <c r="Z1247" i="20"/>
  <c r="Z1231" i="20"/>
  <c r="Z1215" i="20"/>
  <c r="Z1206" i="20"/>
  <c r="Z1198" i="20"/>
  <c r="Z1190" i="20"/>
  <c r="Z1182" i="20"/>
  <c r="Z1174" i="20"/>
  <c r="Z1166" i="20"/>
  <c r="Z1158" i="20"/>
  <c r="Z1150" i="20"/>
  <c r="Z1142" i="20"/>
  <c r="Z1134" i="20"/>
  <c r="Z1126" i="20"/>
  <c r="Z1118" i="20"/>
  <c r="Z1110" i="20"/>
  <c r="Z1102" i="20"/>
  <c r="Z1094" i="20"/>
  <c r="Z1086" i="20"/>
  <c r="Z1078" i="20"/>
  <c r="Z1070" i="20"/>
  <c r="Z1062" i="20"/>
  <c r="Z1054" i="20"/>
  <c r="Z1046" i="20"/>
  <c r="Z1038" i="20"/>
  <c r="Z1030" i="20"/>
  <c r="Z1022" i="20"/>
  <c r="Z1014" i="20"/>
  <c r="Z1006" i="20"/>
  <c r="Z998" i="20"/>
  <c r="Z990" i="20"/>
  <c r="Z982" i="20"/>
  <c r="Z974" i="20"/>
  <c r="Z966" i="20"/>
  <c r="Z958" i="20"/>
  <c r="Z950" i="20"/>
  <c r="Z942" i="20"/>
  <c r="Z934" i="20"/>
  <c r="Z926" i="20"/>
  <c r="Z918" i="20"/>
  <c r="Z910" i="20"/>
  <c r="Z902" i="20"/>
  <c r="Z894" i="20"/>
  <c r="Z886" i="20"/>
  <c r="Z878" i="20"/>
  <c r="Z870" i="20"/>
  <c r="Z862" i="20"/>
  <c r="Z854" i="20"/>
  <c r="Z846" i="20"/>
  <c r="Z838" i="20"/>
  <c r="Z830" i="20"/>
  <c r="Z822" i="20"/>
  <c r="Z814" i="20"/>
  <c r="Z806" i="20"/>
  <c r="Z798" i="20"/>
  <c r="Z790" i="20"/>
  <c r="Z782" i="20"/>
  <c r="Z774" i="20"/>
  <c r="Z766" i="20"/>
  <c r="Z758" i="20"/>
  <c r="Z750" i="20"/>
  <c r="Z742" i="20"/>
  <c r="Z734" i="20"/>
  <c r="Z726" i="20"/>
  <c r="Z718" i="20"/>
  <c r="Z710" i="20"/>
  <c r="Z702" i="20"/>
  <c r="Z694" i="20"/>
  <c r="Z686" i="20"/>
  <c r="Z678" i="20"/>
  <c r="Z670" i="20"/>
  <c r="Z662" i="20"/>
  <c r="Z1251" i="20"/>
  <c r="M3459" i="20"/>
  <c r="M2376" i="20"/>
  <c r="M1812" i="20"/>
  <c r="M1259" i="20"/>
  <c r="T3458" i="20"/>
  <c r="T3457" i="20"/>
  <c r="T3456" i="20"/>
  <c r="T3455" i="20"/>
  <c r="T3454" i="20"/>
  <c r="T3453" i="20"/>
  <c r="T3452" i="20"/>
  <c r="T2934" i="20"/>
  <c r="T2930" i="20"/>
  <c r="T2929" i="20"/>
  <c r="T2928" i="20"/>
  <c r="T2927" i="20"/>
  <c r="T2926" i="20"/>
  <c r="T2925" i="20"/>
  <c r="T2924" i="20"/>
  <c r="T2379" i="20"/>
  <c r="T2375" i="20"/>
  <c r="T2374" i="20"/>
  <c r="T1815" i="20"/>
  <c r="T654" i="20"/>
  <c r="T25" i="20"/>
  <c r="P3458" i="20"/>
  <c r="P3457" i="20"/>
  <c r="P3456" i="20"/>
  <c r="P3455" i="20"/>
  <c r="P3454" i="20"/>
  <c r="P3453" i="20"/>
  <c r="P3452" i="20"/>
  <c r="P2934" i="20"/>
  <c r="P2930" i="20"/>
  <c r="P2929" i="20"/>
  <c r="P2928" i="20"/>
  <c r="P2927" i="20"/>
  <c r="P2926" i="20"/>
  <c r="P2925" i="20"/>
  <c r="P2924" i="20"/>
  <c r="P2379" i="20"/>
  <c r="P2375" i="20"/>
  <c r="P2374" i="20"/>
  <c r="P1815" i="20"/>
  <c r="P654" i="20"/>
  <c r="P25" i="20"/>
  <c r="J3459" i="20"/>
  <c r="F3459" i="20"/>
  <c r="J2931" i="20"/>
  <c r="P2931" i="20" s="1"/>
  <c r="F2931" i="20"/>
  <c r="J2376" i="20"/>
  <c r="F2376" i="20"/>
  <c r="J1812" i="20"/>
  <c r="H1812" i="20"/>
  <c r="F1812" i="20"/>
  <c r="J1259" i="20"/>
  <c r="H1259" i="20"/>
  <c r="F1259" i="20"/>
  <c r="N651" i="20"/>
  <c r="M651" i="20"/>
  <c r="J651" i="20"/>
  <c r="H651" i="20"/>
  <c r="F651" i="20"/>
  <c r="H3160" i="20" l="1"/>
  <c r="H3168" i="20"/>
  <c r="H3176" i="20"/>
  <c r="H3184" i="20"/>
  <c r="H3192" i="20"/>
  <c r="H3200" i="20"/>
  <c r="H3208" i="20"/>
  <c r="H3216" i="20"/>
  <c r="H3224" i="20"/>
  <c r="H3232" i="20"/>
  <c r="H3240" i="20"/>
  <c r="H3248" i="20"/>
  <c r="H3256" i="20"/>
  <c r="H3264" i="20"/>
  <c r="H3272" i="20"/>
  <c r="H3280" i="20"/>
  <c r="H3288" i="20"/>
  <c r="H3296" i="20"/>
  <c r="H3304" i="20"/>
  <c r="H3312" i="20"/>
  <c r="H3320" i="20"/>
  <c r="H3328" i="20"/>
  <c r="H3336" i="20"/>
  <c r="H3344" i="20"/>
  <c r="H3352" i="20"/>
  <c r="H3360" i="20"/>
  <c r="H3368" i="20"/>
  <c r="H3376" i="20"/>
  <c r="H3384" i="20"/>
  <c r="H3392" i="20"/>
  <c r="H3400" i="20"/>
  <c r="H3408" i="20"/>
  <c r="H3416" i="20"/>
  <c r="H3424" i="20"/>
  <c r="H3432" i="20"/>
  <c r="H3440" i="20"/>
  <c r="H3448" i="20"/>
  <c r="H2937" i="20"/>
  <c r="H2945" i="20"/>
  <c r="H2953" i="20"/>
  <c r="H2961" i="20"/>
  <c r="H2969" i="20"/>
  <c r="H2977" i="20"/>
  <c r="H2985" i="20"/>
  <c r="H2993" i="20"/>
  <c r="H3001" i="20"/>
  <c r="H3009" i="20"/>
  <c r="H3017" i="20"/>
  <c r="H3025" i="20"/>
  <c r="H3033" i="20"/>
  <c r="H3041" i="20"/>
  <c r="H3049" i="20"/>
  <c r="H3057" i="20"/>
  <c r="H3065" i="20"/>
  <c r="H3073" i="20"/>
  <c r="H3081" i="20"/>
  <c r="H3089" i="20"/>
  <c r="H3097" i="20"/>
  <c r="H3105" i="20"/>
  <c r="H3113" i="20"/>
  <c r="H3121" i="20"/>
  <c r="H3129" i="20"/>
  <c r="H3137" i="20"/>
  <c r="H3145" i="20"/>
  <c r="H3153" i="20"/>
  <c r="H3167" i="20"/>
  <c r="H3223" i="20"/>
  <c r="H3279" i="20"/>
  <c r="H3335" i="20"/>
  <c r="H3399" i="20"/>
  <c r="H2936" i="20"/>
  <c r="H2992" i="20"/>
  <c r="H3048" i="20"/>
  <c r="H3104" i="20"/>
  <c r="H3161" i="20"/>
  <c r="H3169" i="20"/>
  <c r="H3177" i="20"/>
  <c r="H3185" i="20"/>
  <c r="H3193" i="20"/>
  <c r="H3201" i="20"/>
  <c r="H3209" i="20"/>
  <c r="H3217" i="20"/>
  <c r="H3225" i="20"/>
  <c r="H3233" i="20"/>
  <c r="H3241" i="20"/>
  <c r="H3249" i="20"/>
  <c r="H3257" i="20"/>
  <c r="H3265" i="20"/>
  <c r="H3273" i="20"/>
  <c r="H3281" i="20"/>
  <c r="H3289" i="20"/>
  <c r="H3297" i="20"/>
  <c r="H3305" i="20"/>
  <c r="H3313" i="20"/>
  <c r="H3321" i="20"/>
  <c r="H3329" i="20"/>
  <c r="H3337" i="20"/>
  <c r="H3345" i="20"/>
  <c r="H3353" i="20"/>
  <c r="H3361" i="20"/>
  <c r="H3369" i="20"/>
  <c r="H3377" i="20"/>
  <c r="H3385" i="20"/>
  <c r="H3393" i="20"/>
  <c r="H3401" i="20"/>
  <c r="H3409" i="20"/>
  <c r="H3417" i="20"/>
  <c r="H3425" i="20"/>
  <c r="H3433" i="20"/>
  <c r="H3441" i="20"/>
  <c r="H3449" i="20"/>
  <c r="H2938" i="20"/>
  <c r="H2946" i="20"/>
  <c r="H2954" i="20"/>
  <c r="H2962" i="20"/>
  <c r="H2970" i="20"/>
  <c r="H2978" i="20"/>
  <c r="H2986" i="20"/>
  <c r="H2994" i="20"/>
  <c r="H3002" i="20"/>
  <c r="H3010" i="20"/>
  <c r="H3018" i="20"/>
  <c r="H3026" i="20"/>
  <c r="H3034" i="20"/>
  <c r="H3042" i="20"/>
  <c r="H3050" i="20"/>
  <c r="H3058" i="20"/>
  <c r="H3066" i="20"/>
  <c r="H3074" i="20"/>
  <c r="H3082" i="20"/>
  <c r="H3090" i="20"/>
  <c r="H3098" i="20"/>
  <c r="H3106" i="20"/>
  <c r="H3114" i="20"/>
  <c r="H3122" i="20"/>
  <c r="H3130" i="20"/>
  <c r="H3138" i="20"/>
  <c r="H3146" i="20"/>
  <c r="H3154" i="20"/>
  <c r="H3199" i="20"/>
  <c r="H3263" i="20"/>
  <c r="H3319" i="20"/>
  <c r="H3375" i="20"/>
  <c r="H3431" i="20"/>
  <c r="H2968" i="20"/>
  <c r="H3032" i="20"/>
  <c r="H3096" i="20"/>
  <c r="H3152" i="20"/>
  <c r="H3162" i="20"/>
  <c r="H3170" i="20"/>
  <c r="H3178" i="20"/>
  <c r="H3186" i="20"/>
  <c r="H3194" i="20"/>
  <c r="H3202" i="20"/>
  <c r="H3210" i="20"/>
  <c r="H3218" i="20"/>
  <c r="H3226" i="20"/>
  <c r="H3234" i="20"/>
  <c r="H3242" i="20"/>
  <c r="H3250" i="20"/>
  <c r="H3258" i="20"/>
  <c r="H3266" i="20"/>
  <c r="H3274" i="20"/>
  <c r="H3282" i="20"/>
  <c r="H3290" i="20"/>
  <c r="H3298" i="20"/>
  <c r="H3306" i="20"/>
  <c r="H3314" i="20"/>
  <c r="H3322" i="20"/>
  <c r="H3330" i="20"/>
  <c r="H3338" i="20"/>
  <c r="H3346" i="20"/>
  <c r="H3354" i="20"/>
  <c r="H3362" i="20"/>
  <c r="H3370" i="20"/>
  <c r="H3378" i="20"/>
  <c r="H3386" i="20"/>
  <c r="H3394" i="20"/>
  <c r="H3402" i="20"/>
  <c r="H3410" i="20"/>
  <c r="H3418" i="20"/>
  <c r="H3426" i="20"/>
  <c r="H3434" i="20"/>
  <c r="H3442" i="20"/>
  <c r="H3450" i="20"/>
  <c r="H2939" i="20"/>
  <c r="H2947" i="20"/>
  <c r="H2955" i="20"/>
  <c r="H2963" i="20"/>
  <c r="H2971" i="20"/>
  <c r="H2979" i="20"/>
  <c r="H2987" i="20"/>
  <c r="H2995" i="20"/>
  <c r="H3003" i="20"/>
  <c r="H3011" i="20"/>
  <c r="H3019" i="20"/>
  <c r="H3027" i="20"/>
  <c r="H3035" i="20"/>
  <c r="H3043" i="20"/>
  <c r="H3051" i="20"/>
  <c r="H3059" i="20"/>
  <c r="H3067" i="20"/>
  <c r="H3075" i="20"/>
  <c r="H3083" i="20"/>
  <c r="H3091" i="20"/>
  <c r="H3099" i="20"/>
  <c r="H3107" i="20"/>
  <c r="H3115" i="20"/>
  <c r="H3123" i="20"/>
  <c r="H3131" i="20"/>
  <c r="H3139" i="20"/>
  <c r="H3147" i="20"/>
  <c r="H3155" i="20"/>
  <c r="H3183" i="20"/>
  <c r="H3239" i="20"/>
  <c r="H3295" i="20"/>
  <c r="H3351" i="20"/>
  <c r="H3407" i="20"/>
  <c r="H2944" i="20"/>
  <c r="H3000" i="20"/>
  <c r="H3056" i="20"/>
  <c r="H3112" i="20"/>
  <c r="H3163" i="20"/>
  <c r="H3171" i="20"/>
  <c r="H3179" i="20"/>
  <c r="H3187" i="20"/>
  <c r="H3195" i="20"/>
  <c r="H3203" i="20"/>
  <c r="H3211" i="20"/>
  <c r="H3219" i="20"/>
  <c r="H3227" i="20"/>
  <c r="H3235" i="20"/>
  <c r="H3243" i="20"/>
  <c r="H3251" i="20"/>
  <c r="H3259" i="20"/>
  <c r="H3267" i="20"/>
  <c r="H3275" i="20"/>
  <c r="H3283" i="20"/>
  <c r="H3291" i="20"/>
  <c r="H3299" i="20"/>
  <c r="H3307" i="20"/>
  <c r="H3315" i="20"/>
  <c r="H3323" i="20"/>
  <c r="H3331" i="20"/>
  <c r="H3339" i="20"/>
  <c r="H3347" i="20"/>
  <c r="H3355" i="20"/>
  <c r="H3363" i="20"/>
  <c r="H3371" i="20"/>
  <c r="H3379" i="20"/>
  <c r="H3387" i="20"/>
  <c r="H3395" i="20"/>
  <c r="H3403" i="20"/>
  <c r="H3411" i="20"/>
  <c r="H3419" i="20"/>
  <c r="H3427" i="20"/>
  <c r="H3435" i="20"/>
  <c r="H3443" i="20"/>
  <c r="H3451" i="20"/>
  <c r="H2940" i="20"/>
  <c r="H2948" i="20"/>
  <c r="H2956" i="20"/>
  <c r="H2964" i="20"/>
  <c r="H2972" i="20"/>
  <c r="H2980" i="20"/>
  <c r="H2988" i="20"/>
  <c r="H2996" i="20"/>
  <c r="H3004" i="20"/>
  <c r="H3012" i="20"/>
  <c r="H3020" i="20"/>
  <c r="H3028" i="20"/>
  <c r="H3036" i="20"/>
  <c r="H3044" i="20"/>
  <c r="H3052" i="20"/>
  <c r="H3060" i="20"/>
  <c r="H3068" i="20"/>
  <c r="H3076" i="20"/>
  <c r="H3084" i="20"/>
  <c r="H3092" i="20"/>
  <c r="H3100" i="20"/>
  <c r="H3108" i="20"/>
  <c r="H3116" i="20"/>
  <c r="H3124" i="20"/>
  <c r="H3132" i="20"/>
  <c r="H3140" i="20"/>
  <c r="H3148" i="20"/>
  <c r="H2935" i="20"/>
  <c r="H3159" i="20"/>
  <c r="H3247" i="20"/>
  <c r="H3303" i="20"/>
  <c r="H3359" i="20"/>
  <c r="H3415" i="20"/>
  <c r="H2952" i="20"/>
  <c r="H3016" i="20"/>
  <c r="H3080" i="20"/>
  <c r="H3136" i="20"/>
  <c r="H3156" i="20"/>
  <c r="H3164" i="20"/>
  <c r="H3172" i="20"/>
  <c r="H3180" i="20"/>
  <c r="H3188" i="20"/>
  <c r="H3196" i="20"/>
  <c r="H3204" i="20"/>
  <c r="H3212" i="20"/>
  <c r="H3220" i="20"/>
  <c r="H3228" i="20"/>
  <c r="H3236" i="20"/>
  <c r="H3244" i="20"/>
  <c r="H3252" i="20"/>
  <c r="H3260" i="20"/>
  <c r="H3268" i="20"/>
  <c r="H3276" i="20"/>
  <c r="H3284" i="20"/>
  <c r="H3292" i="20"/>
  <c r="H3300" i="20"/>
  <c r="H3308" i="20"/>
  <c r="H3316" i="20"/>
  <c r="H3324" i="20"/>
  <c r="H3332" i="20"/>
  <c r="H3340" i="20"/>
  <c r="H3348" i="20"/>
  <c r="H3356" i="20"/>
  <c r="H3364" i="20"/>
  <c r="H3372" i="20"/>
  <c r="H3380" i="20"/>
  <c r="H3388" i="20"/>
  <c r="H3396" i="20"/>
  <c r="H3404" i="20"/>
  <c r="H3412" i="20"/>
  <c r="H3420" i="20"/>
  <c r="H3428" i="20"/>
  <c r="H3436" i="20"/>
  <c r="H3444" i="20"/>
  <c r="H3452" i="20"/>
  <c r="H2941" i="20"/>
  <c r="H2949" i="20"/>
  <c r="H2957" i="20"/>
  <c r="H2965" i="20"/>
  <c r="H2973" i="20"/>
  <c r="H2981" i="20"/>
  <c r="H2989" i="20"/>
  <c r="H2997" i="20"/>
  <c r="H3005" i="20"/>
  <c r="H3013" i="20"/>
  <c r="H3021" i="20"/>
  <c r="H3029" i="20"/>
  <c r="H3037" i="20"/>
  <c r="H3045" i="20"/>
  <c r="H3053" i="20"/>
  <c r="H3061" i="20"/>
  <c r="H3069" i="20"/>
  <c r="H3077" i="20"/>
  <c r="H3085" i="20"/>
  <c r="H3093" i="20"/>
  <c r="H3101" i="20"/>
  <c r="H3109" i="20"/>
  <c r="H3117" i="20"/>
  <c r="H3125" i="20"/>
  <c r="H3133" i="20"/>
  <c r="H3141" i="20"/>
  <c r="H3149" i="20"/>
  <c r="H3175" i="20"/>
  <c r="H3231" i="20"/>
  <c r="H3287" i="20"/>
  <c r="H3343" i="20"/>
  <c r="H3391" i="20"/>
  <c r="H3447" i="20"/>
  <c r="H2984" i="20"/>
  <c r="H3040" i="20"/>
  <c r="H3088" i="20"/>
  <c r="H3144" i="20"/>
  <c r="H3157" i="20"/>
  <c r="H3165" i="20"/>
  <c r="H3173" i="20"/>
  <c r="H3181" i="20"/>
  <c r="H3189" i="20"/>
  <c r="H3197" i="20"/>
  <c r="H3205" i="20"/>
  <c r="H3213" i="20"/>
  <c r="H3221" i="20"/>
  <c r="H3229" i="20"/>
  <c r="H3237" i="20"/>
  <c r="H3245" i="20"/>
  <c r="H3253" i="20"/>
  <c r="H3261" i="20"/>
  <c r="H3269" i="20"/>
  <c r="H3277" i="20"/>
  <c r="H3285" i="20"/>
  <c r="H3293" i="20"/>
  <c r="H3301" i="20"/>
  <c r="H3309" i="20"/>
  <c r="H3317" i="20"/>
  <c r="H3325" i="20"/>
  <c r="H3333" i="20"/>
  <c r="H3341" i="20"/>
  <c r="H3349" i="20"/>
  <c r="H3357" i="20"/>
  <c r="H3365" i="20"/>
  <c r="H3373" i="20"/>
  <c r="H3381" i="20"/>
  <c r="H3389" i="20"/>
  <c r="H3397" i="20"/>
  <c r="H3405" i="20"/>
  <c r="H3413" i="20"/>
  <c r="H3421" i="20"/>
  <c r="H3429" i="20"/>
  <c r="H3437" i="20"/>
  <c r="H3445" i="20"/>
  <c r="H3453" i="20"/>
  <c r="H2942" i="20"/>
  <c r="H2950" i="20"/>
  <c r="H2958" i="20"/>
  <c r="H2966" i="20"/>
  <c r="H2974" i="20"/>
  <c r="H2982" i="20"/>
  <c r="H2990" i="20"/>
  <c r="H2998" i="20"/>
  <c r="H3006" i="20"/>
  <c r="H3014" i="20"/>
  <c r="H3022" i="20"/>
  <c r="H3030" i="20"/>
  <c r="H3038" i="20"/>
  <c r="H3046" i="20"/>
  <c r="H3054" i="20"/>
  <c r="H3062" i="20"/>
  <c r="H3070" i="20"/>
  <c r="H3078" i="20"/>
  <c r="H3086" i="20"/>
  <c r="H3094" i="20"/>
  <c r="H3102" i="20"/>
  <c r="H3110" i="20"/>
  <c r="H3118" i="20"/>
  <c r="H3126" i="20"/>
  <c r="H3134" i="20"/>
  <c r="H3142" i="20"/>
  <c r="H3150" i="20"/>
  <c r="H3191" i="20"/>
  <c r="H3255" i="20"/>
  <c r="H3311" i="20"/>
  <c r="H3367" i="20"/>
  <c r="H3423" i="20"/>
  <c r="H2960" i="20"/>
  <c r="H3008" i="20"/>
  <c r="H3064" i="20"/>
  <c r="H3120" i="20"/>
  <c r="H3158" i="20"/>
  <c r="H3166" i="20"/>
  <c r="H3174" i="20"/>
  <c r="H3182" i="20"/>
  <c r="H3190" i="20"/>
  <c r="H3198" i="20"/>
  <c r="H3206" i="20"/>
  <c r="H3214" i="20"/>
  <c r="H3222" i="20"/>
  <c r="H3230" i="20"/>
  <c r="H3238" i="20"/>
  <c r="H3246" i="20"/>
  <c r="H3254" i="20"/>
  <c r="H3262" i="20"/>
  <c r="H3270" i="20"/>
  <c r="H3278" i="20"/>
  <c r="H3286" i="20"/>
  <c r="H3294" i="20"/>
  <c r="H3302" i="20"/>
  <c r="H3310" i="20"/>
  <c r="H3318" i="20"/>
  <c r="H3326" i="20"/>
  <c r="H3334" i="20"/>
  <c r="H3342" i="20"/>
  <c r="H3350" i="20"/>
  <c r="H3358" i="20"/>
  <c r="H3366" i="20"/>
  <c r="H3374" i="20"/>
  <c r="H3382" i="20"/>
  <c r="H3390" i="20"/>
  <c r="H3398" i="20"/>
  <c r="H3406" i="20"/>
  <c r="H3414" i="20"/>
  <c r="H3422" i="20"/>
  <c r="H3430" i="20"/>
  <c r="H3438" i="20"/>
  <c r="H3446" i="20"/>
  <c r="H3454" i="20"/>
  <c r="H2943" i="20"/>
  <c r="H2951" i="20"/>
  <c r="H2959" i="20"/>
  <c r="H2967" i="20"/>
  <c r="H2975" i="20"/>
  <c r="H2983" i="20"/>
  <c r="H2991" i="20"/>
  <c r="H2999" i="20"/>
  <c r="H3007" i="20"/>
  <c r="H3015" i="20"/>
  <c r="H3023" i="20"/>
  <c r="H3031" i="20"/>
  <c r="H3039" i="20"/>
  <c r="H3047" i="20"/>
  <c r="H3055" i="20"/>
  <c r="H3063" i="20"/>
  <c r="H3071" i="20"/>
  <c r="H3079" i="20"/>
  <c r="H3087" i="20"/>
  <c r="H3095" i="20"/>
  <c r="H3103" i="20"/>
  <c r="H3111" i="20"/>
  <c r="H3119" i="20"/>
  <c r="H3127" i="20"/>
  <c r="H3135" i="20"/>
  <c r="H3143" i="20"/>
  <c r="H3151" i="20"/>
  <c r="H3207" i="20"/>
  <c r="H3215" i="20"/>
  <c r="H3271" i="20"/>
  <c r="H3327" i="20"/>
  <c r="H3383" i="20"/>
  <c r="H3439" i="20"/>
  <c r="H2976" i="20"/>
  <c r="H3024" i="20"/>
  <c r="H3072" i="20"/>
  <c r="H3128" i="20"/>
  <c r="H2841" i="20"/>
  <c r="H2842" i="20"/>
  <c r="H2843" i="20"/>
  <c r="H2844" i="20"/>
  <c r="H2845" i="20"/>
  <c r="H2846" i="20"/>
  <c r="H2847" i="20"/>
  <c r="H2848" i="20"/>
  <c r="H2849" i="20"/>
  <c r="H2850" i="20"/>
  <c r="H2851" i="20"/>
  <c r="H2852" i="20"/>
  <c r="H2853" i="20"/>
  <c r="H2854" i="20"/>
  <c r="H2855" i="20"/>
  <c r="H2856" i="20"/>
  <c r="H2857" i="20"/>
  <c r="H2858" i="20"/>
  <c r="H2859" i="20"/>
  <c r="H2860" i="20"/>
  <c r="H2861" i="20"/>
  <c r="H2862" i="20"/>
  <c r="H2863" i="20"/>
  <c r="H2864" i="20"/>
  <c r="H2865" i="20"/>
  <c r="H2866" i="20"/>
  <c r="H2867" i="20"/>
  <c r="H2868" i="20"/>
  <c r="H2869" i="20"/>
  <c r="H2870" i="20"/>
  <c r="H2871" i="20"/>
  <c r="H2872" i="20"/>
  <c r="H2873" i="20"/>
  <c r="H2874" i="20"/>
  <c r="H2875" i="20"/>
  <c r="H2876" i="20"/>
  <c r="H2877" i="20"/>
  <c r="H2878" i="20"/>
  <c r="H2879" i="20"/>
  <c r="H2880" i="20"/>
  <c r="H2881" i="20"/>
  <c r="H2882" i="20"/>
  <c r="H2883" i="20"/>
  <c r="H2884" i="20"/>
  <c r="H2885" i="20"/>
  <c r="H2886" i="20"/>
  <c r="H2887" i="20"/>
  <c r="H2888" i="20"/>
  <c r="H2889" i="20"/>
  <c r="H2890" i="20"/>
  <c r="H2891" i="20"/>
  <c r="H2892" i="20"/>
  <c r="H2893" i="20"/>
  <c r="H2894" i="20"/>
  <c r="H2895" i="20"/>
  <c r="H2896" i="20"/>
  <c r="H2897" i="20"/>
  <c r="H2898" i="20"/>
  <c r="H2899" i="20"/>
  <c r="H2900" i="20"/>
  <c r="H2901" i="20"/>
  <c r="H2902" i="20"/>
  <c r="H2903" i="20"/>
  <c r="H2904" i="20"/>
  <c r="H2905" i="20"/>
  <c r="H2906" i="20"/>
  <c r="H2907" i="20"/>
  <c r="H2908" i="20"/>
  <c r="H2909" i="20"/>
  <c r="H2910" i="20"/>
  <c r="H2911" i="20"/>
  <c r="H2912" i="20"/>
  <c r="H2913" i="20"/>
  <c r="H2914" i="20"/>
  <c r="H2915" i="20"/>
  <c r="H2916" i="20"/>
  <c r="H2917" i="20"/>
  <c r="H2918" i="20"/>
  <c r="H2919" i="20"/>
  <c r="H2920" i="20"/>
  <c r="H2921" i="20"/>
  <c r="H2922" i="20"/>
  <c r="H2381" i="20"/>
  <c r="H2382" i="20"/>
  <c r="H2383" i="20"/>
  <c r="H2384" i="20"/>
  <c r="H2385" i="20"/>
  <c r="H2386" i="20"/>
  <c r="H2387" i="20"/>
  <c r="H2388" i="20"/>
  <c r="H2389" i="20"/>
  <c r="H2390" i="20"/>
  <c r="H2391" i="20"/>
  <c r="H2392" i="20"/>
  <c r="H2393" i="20"/>
  <c r="H2394" i="20"/>
  <c r="H2395" i="20"/>
  <c r="H2396" i="20"/>
  <c r="H2397" i="20"/>
  <c r="H2398" i="20"/>
  <c r="H2399" i="20"/>
  <c r="H2400" i="20"/>
  <c r="H2401" i="20"/>
  <c r="H2402" i="20"/>
  <c r="H2403" i="20"/>
  <c r="H2404" i="20"/>
  <c r="H2405" i="20"/>
  <c r="H2406" i="20"/>
  <c r="H2407" i="20"/>
  <c r="H2408" i="20"/>
  <c r="H2409" i="20"/>
  <c r="H2410" i="20"/>
  <c r="H2411" i="20"/>
  <c r="H2412" i="20"/>
  <c r="H2413" i="20"/>
  <c r="H2414" i="20"/>
  <c r="H2415" i="20"/>
  <c r="H2416" i="20"/>
  <c r="H2417" i="20"/>
  <c r="H2418" i="20"/>
  <c r="H2419" i="20"/>
  <c r="H2420" i="20"/>
  <c r="H2421" i="20"/>
  <c r="H2422" i="20"/>
  <c r="H2423" i="20"/>
  <c r="H2424" i="20"/>
  <c r="H2425" i="20"/>
  <c r="H2426" i="20"/>
  <c r="H2427" i="20"/>
  <c r="H2428" i="20"/>
  <c r="H2429" i="20"/>
  <c r="H2430" i="20"/>
  <c r="H2431" i="20"/>
  <c r="H2432" i="20"/>
  <c r="H2433" i="20"/>
  <c r="H2434" i="20"/>
  <c r="H2435" i="20"/>
  <c r="H2436" i="20"/>
  <c r="H2437" i="20"/>
  <c r="H2438" i="20"/>
  <c r="H2439" i="20"/>
  <c r="H2440" i="20"/>
  <c r="H2441" i="20"/>
  <c r="H2442" i="20"/>
  <c r="H2443" i="20"/>
  <c r="H2444" i="20"/>
  <c r="H2445" i="20"/>
  <c r="H2446" i="20"/>
  <c r="H2447" i="20"/>
  <c r="H2448" i="20"/>
  <c r="H2449" i="20"/>
  <c r="H2450" i="20"/>
  <c r="H2451" i="20"/>
  <c r="H2452" i="20"/>
  <c r="H2453" i="20"/>
  <c r="H2454" i="20"/>
  <c r="H2455" i="20"/>
  <c r="H2456" i="20"/>
  <c r="H2457" i="20"/>
  <c r="H2458" i="20"/>
  <c r="H2459" i="20"/>
  <c r="H2460" i="20"/>
  <c r="H2461" i="20"/>
  <c r="H2462" i="20"/>
  <c r="H2463" i="20"/>
  <c r="H2464" i="20"/>
  <c r="H2465" i="20"/>
  <c r="H2466" i="20"/>
  <c r="H2467" i="20"/>
  <c r="H2468" i="20"/>
  <c r="H2469" i="20"/>
  <c r="H2470" i="20"/>
  <c r="H2471" i="20"/>
  <c r="H2472" i="20"/>
  <c r="H2473" i="20"/>
  <c r="H2474" i="20"/>
  <c r="H2475" i="20"/>
  <c r="H2476" i="20"/>
  <c r="H2477" i="20"/>
  <c r="H2478" i="20"/>
  <c r="H2479" i="20"/>
  <c r="H2480" i="20"/>
  <c r="H2481" i="20"/>
  <c r="H2482" i="20"/>
  <c r="H2483" i="20"/>
  <c r="H2484" i="20"/>
  <c r="H2485" i="20"/>
  <c r="H2486" i="20"/>
  <c r="H2487" i="20"/>
  <c r="H2488" i="20"/>
  <c r="H2489" i="20"/>
  <c r="H2490" i="20"/>
  <c r="H2491" i="20"/>
  <c r="H2492" i="20"/>
  <c r="H2493" i="20"/>
  <c r="H2494" i="20"/>
  <c r="H2495" i="20"/>
  <c r="H2496" i="20"/>
  <c r="H2497" i="20"/>
  <c r="H2498" i="20"/>
  <c r="H2499" i="20"/>
  <c r="H2500" i="20"/>
  <c r="H2501" i="20"/>
  <c r="H2502" i="20"/>
  <c r="H2503" i="20"/>
  <c r="H2504" i="20"/>
  <c r="H2505" i="20"/>
  <c r="H2506" i="20"/>
  <c r="H2507" i="20"/>
  <c r="H2508" i="20"/>
  <c r="H2509" i="20"/>
  <c r="H2510" i="20"/>
  <c r="H2511" i="20"/>
  <c r="H2512" i="20"/>
  <c r="H2513" i="20"/>
  <c r="H2514" i="20"/>
  <c r="H2515" i="20"/>
  <c r="H2516" i="20"/>
  <c r="H2517" i="20"/>
  <c r="H2518" i="20"/>
  <c r="H2519" i="20"/>
  <c r="H2520" i="20"/>
  <c r="H2521" i="20"/>
  <c r="H2522" i="20"/>
  <c r="H2523" i="20"/>
  <c r="H2524" i="20"/>
  <c r="H2525" i="20"/>
  <c r="H2526" i="20"/>
  <c r="H2527" i="20"/>
  <c r="H2528" i="20"/>
  <c r="H2529" i="20"/>
  <c r="H2530" i="20"/>
  <c r="H2531" i="20"/>
  <c r="H2532" i="20"/>
  <c r="H2533" i="20"/>
  <c r="H2534" i="20"/>
  <c r="H2535" i="20"/>
  <c r="H2536" i="20"/>
  <c r="H2537" i="20"/>
  <c r="H2538" i="20"/>
  <c r="H2539" i="20"/>
  <c r="H2540" i="20"/>
  <c r="H2541" i="20"/>
  <c r="H2542" i="20"/>
  <c r="H2543" i="20"/>
  <c r="H2544" i="20"/>
  <c r="H2545" i="20"/>
  <c r="H2546" i="20"/>
  <c r="H2547" i="20"/>
  <c r="H2548" i="20"/>
  <c r="H2549" i="20"/>
  <c r="H2550" i="20"/>
  <c r="H2551" i="20"/>
  <c r="H2552" i="20"/>
  <c r="H2553" i="20"/>
  <c r="H2554" i="20"/>
  <c r="H2555" i="20"/>
  <c r="H2556" i="20"/>
  <c r="H2557" i="20"/>
  <c r="H2558" i="20"/>
  <c r="H2559" i="20"/>
  <c r="H2560" i="20"/>
  <c r="H2561" i="20"/>
  <c r="H2562" i="20"/>
  <c r="H2563" i="20"/>
  <c r="H2564" i="20"/>
  <c r="H2565" i="20"/>
  <c r="H2566" i="20"/>
  <c r="H2567" i="20"/>
  <c r="H2568" i="20"/>
  <c r="H2569" i="20"/>
  <c r="H2570" i="20"/>
  <c r="H2571" i="20"/>
  <c r="H2572" i="20"/>
  <c r="H2573" i="20"/>
  <c r="H2574" i="20"/>
  <c r="H2575" i="20"/>
  <c r="H2576" i="20"/>
  <c r="H2577" i="20"/>
  <c r="H2578" i="20"/>
  <c r="H2579" i="20"/>
  <c r="H2580" i="20"/>
  <c r="H2581" i="20"/>
  <c r="H2582" i="20"/>
  <c r="H2583" i="20"/>
  <c r="H2584" i="20"/>
  <c r="H2585" i="20"/>
  <c r="H2586" i="20"/>
  <c r="H2587" i="20"/>
  <c r="H2588" i="20"/>
  <c r="H2589" i="20"/>
  <c r="H2590" i="20"/>
  <c r="H2591" i="20"/>
  <c r="H2592" i="20"/>
  <c r="H2593" i="20"/>
  <c r="H2594" i="20"/>
  <c r="H2595" i="20"/>
  <c r="H2596" i="20"/>
  <c r="H2597" i="20"/>
  <c r="H2598" i="20"/>
  <c r="H2599" i="20"/>
  <c r="H2600" i="20"/>
  <c r="H2601" i="20"/>
  <c r="H2602" i="20"/>
  <c r="H2603" i="20"/>
  <c r="H2604" i="20"/>
  <c r="H2605" i="20"/>
  <c r="H2606" i="20"/>
  <c r="H2607" i="20"/>
  <c r="H2608" i="20"/>
  <c r="H2609" i="20"/>
  <c r="H2610" i="20"/>
  <c r="H2611" i="20"/>
  <c r="H2612" i="20"/>
  <c r="H2613" i="20"/>
  <c r="H2614" i="20"/>
  <c r="H2615" i="20"/>
  <c r="H2616" i="20"/>
  <c r="H2617" i="20"/>
  <c r="H2618" i="20"/>
  <c r="H2619" i="20"/>
  <c r="H2620" i="20"/>
  <c r="H2621" i="20"/>
  <c r="H2622" i="20"/>
  <c r="H2623" i="20"/>
  <c r="H2624" i="20"/>
  <c r="H2625" i="20"/>
  <c r="H2626" i="20"/>
  <c r="H2627" i="20"/>
  <c r="H2628" i="20"/>
  <c r="H2629" i="20"/>
  <c r="H2630" i="20"/>
  <c r="H2631" i="20"/>
  <c r="H2632" i="20"/>
  <c r="H2633" i="20"/>
  <c r="H2634" i="20"/>
  <c r="H2635" i="20"/>
  <c r="H2636" i="20"/>
  <c r="H2637" i="20"/>
  <c r="H2638" i="20"/>
  <c r="H2639" i="20"/>
  <c r="H2640" i="20"/>
  <c r="H2641" i="20"/>
  <c r="H2642" i="20"/>
  <c r="H2643" i="20"/>
  <c r="H2644" i="20"/>
  <c r="H2645" i="20"/>
  <c r="H2646" i="20"/>
  <c r="H2647" i="20"/>
  <c r="H2648" i="20"/>
  <c r="H2649" i="20"/>
  <c r="H2650" i="20"/>
  <c r="H2651" i="20"/>
  <c r="H2652" i="20"/>
  <c r="H2653" i="20"/>
  <c r="H2654" i="20"/>
  <c r="H2655" i="20"/>
  <c r="H2656" i="20"/>
  <c r="H2657" i="20"/>
  <c r="H2658" i="20"/>
  <c r="H2659" i="20"/>
  <c r="H2660" i="20"/>
  <c r="H2661" i="20"/>
  <c r="H2662" i="20"/>
  <c r="H2663" i="20"/>
  <c r="H2664" i="20"/>
  <c r="H2665" i="20"/>
  <c r="H2666" i="20"/>
  <c r="H2667" i="20"/>
  <c r="H2668" i="20"/>
  <c r="H2669" i="20"/>
  <c r="H2670" i="20"/>
  <c r="H2671" i="20"/>
  <c r="H2672" i="20"/>
  <c r="H2673" i="20"/>
  <c r="H2674" i="20"/>
  <c r="H2675" i="20"/>
  <c r="H2676" i="20"/>
  <c r="H2677" i="20"/>
  <c r="H2678" i="20"/>
  <c r="H2679" i="20"/>
  <c r="H2680" i="20"/>
  <c r="H2681" i="20"/>
  <c r="H2682" i="20"/>
  <c r="H2683" i="20"/>
  <c r="H2684" i="20"/>
  <c r="H2685" i="20"/>
  <c r="H2686" i="20"/>
  <c r="H2687" i="20"/>
  <c r="H2688" i="20"/>
  <c r="H2689" i="20"/>
  <c r="H2690" i="20"/>
  <c r="H2691" i="20"/>
  <c r="H2692" i="20"/>
  <c r="H2693" i="20"/>
  <c r="H2694" i="20"/>
  <c r="H2695" i="20"/>
  <c r="H2696" i="20"/>
  <c r="H2697" i="20"/>
  <c r="H2698" i="20"/>
  <c r="H2699" i="20"/>
  <c r="H2700" i="20"/>
  <c r="H2701" i="20"/>
  <c r="H2702" i="20"/>
  <c r="H2703" i="20"/>
  <c r="H2704" i="20"/>
  <c r="H2705" i="20"/>
  <c r="H2706" i="20"/>
  <c r="H2707" i="20"/>
  <c r="H2708" i="20"/>
  <c r="H2709" i="20"/>
  <c r="H2710" i="20"/>
  <c r="H2711" i="20"/>
  <c r="H2712" i="20"/>
  <c r="H2713" i="20"/>
  <c r="H2714" i="20"/>
  <c r="H2715" i="20"/>
  <c r="H2716" i="20"/>
  <c r="H2717" i="20"/>
  <c r="H2718" i="20"/>
  <c r="H2719" i="20"/>
  <c r="H2720" i="20"/>
  <c r="H2721" i="20"/>
  <c r="H2722" i="20"/>
  <c r="H2723" i="20"/>
  <c r="H2724" i="20"/>
  <c r="H2725" i="20"/>
  <c r="H2726" i="20"/>
  <c r="H2727" i="20"/>
  <c r="H2728" i="20"/>
  <c r="H2729" i="20"/>
  <c r="H2730" i="20"/>
  <c r="H2731" i="20"/>
  <c r="H2732" i="20"/>
  <c r="H2733" i="20"/>
  <c r="H2734" i="20"/>
  <c r="H2735" i="20"/>
  <c r="H2736" i="20"/>
  <c r="H2737" i="20"/>
  <c r="H2738" i="20"/>
  <c r="H2739" i="20"/>
  <c r="H2740" i="20"/>
  <c r="H2741" i="20"/>
  <c r="H2742" i="20"/>
  <c r="H2743" i="20"/>
  <c r="H2744" i="20"/>
  <c r="H2745" i="20"/>
  <c r="H2746" i="20"/>
  <c r="H2747" i="20"/>
  <c r="H2748" i="20"/>
  <c r="H2749" i="20"/>
  <c r="H2750" i="20"/>
  <c r="H2751" i="20"/>
  <c r="H2752" i="20"/>
  <c r="H2753" i="20"/>
  <c r="H2754" i="20"/>
  <c r="H2755" i="20"/>
  <c r="H2756" i="20"/>
  <c r="H2757" i="20"/>
  <c r="H2758" i="20"/>
  <c r="H2759" i="20"/>
  <c r="H2760" i="20"/>
  <c r="H2761" i="20"/>
  <c r="H2762" i="20"/>
  <c r="H2763" i="20"/>
  <c r="H2764" i="20"/>
  <c r="H2765" i="20"/>
  <c r="H2766" i="20"/>
  <c r="H2767" i="20"/>
  <c r="H2768" i="20"/>
  <c r="H2769" i="20"/>
  <c r="H2770" i="20"/>
  <c r="H2771" i="20"/>
  <c r="H2772" i="20"/>
  <c r="H2773" i="20"/>
  <c r="H2774" i="20"/>
  <c r="H2775" i="20"/>
  <c r="H2776" i="20"/>
  <c r="H2777" i="20"/>
  <c r="H2778" i="20"/>
  <c r="H2779" i="20"/>
  <c r="H2780" i="20"/>
  <c r="H2781" i="20"/>
  <c r="H2782" i="20"/>
  <c r="H2783" i="20"/>
  <c r="H2784" i="20"/>
  <c r="H2785" i="20"/>
  <c r="H2786" i="20"/>
  <c r="H2787" i="20"/>
  <c r="H2788" i="20"/>
  <c r="H2789" i="20"/>
  <c r="H2790" i="20"/>
  <c r="H2791" i="20"/>
  <c r="H2792" i="20"/>
  <c r="H2793" i="20"/>
  <c r="H2794" i="20"/>
  <c r="H2795" i="20"/>
  <c r="H2796" i="20"/>
  <c r="H2797" i="20"/>
  <c r="H2798" i="20"/>
  <c r="H2799" i="20"/>
  <c r="H2800" i="20"/>
  <c r="H2801" i="20"/>
  <c r="H2802" i="20"/>
  <c r="H2803" i="20"/>
  <c r="H2804" i="20"/>
  <c r="H2805" i="20"/>
  <c r="H2806" i="20"/>
  <c r="H2807" i="20"/>
  <c r="H2808" i="20"/>
  <c r="H2809" i="20"/>
  <c r="H2810" i="20"/>
  <c r="H2811" i="20"/>
  <c r="H2812" i="20"/>
  <c r="H2813" i="20"/>
  <c r="H2814" i="20"/>
  <c r="H2815" i="20"/>
  <c r="H2816" i="20"/>
  <c r="H2817" i="20"/>
  <c r="H2818" i="20"/>
  <c r="H2819" i="20"/>
  <c r="H2820" i="20"/>
  <c r="H2821" i="20"/>
  <c r="H2822" i="20"/>
  <c r="H2823" i="20"/>
  <c r="H2824" i="20"/>
  <c r="H2825" i="20"/>
  <c r="H2826" i="20"/>
  <c r="H2827" i="20"/>
  <c r="H2828" i="20"/>
  <c r="H2829" i="20"/>
  <c r="H2830" i="20"/>
  <c r="H2831" i="20"/>
  <c r="H2832" i="20"/>
  <c r="H2833" i="20"/>
  <c r="H2834" i="20"/>
  <c r="H2835" i="20"/>
  <c r="H2836" i="20"/>
  <c r="H2837" i="20"/>
  <c r="H2838" i="20"/>
  <c r="H2839" i="20"/>
  <c r="H2840" i="20"/>
  <c r="H2380" i="20"/>
  <c r="H2363" i="20"/>
  <c r="H2364" i="20"/>
  <c r="H2365" i="20"/>
  <c r="H2366" i="20"/>
  <c r="H2367" i="20"/>
  <c r="H2368" i="20"/>
  <c r="H2369" i="20"/>
  <c r="H2370" i="20"/>
  <c r="H2371" i="20"/>
  <c r="H2372" i="20"/>
  <c r="H2072" i="20"/>
  <c r="H2073" i="20"/>
  <c r="H2074" i="20"/>
  <c r="H2075" i="20"/>
  <c r="H2076" i="20"/>
  <c r="H2077" i="20"/>
  <c r="H2078" i="20"/>
  <c r="H2079" i="20"/>
  <c r="H2080" i="20"/>
  <c r="H2081" i="20"/>
  <c r="H2082" i="20"/>
  <c r="H2083" i="20"/>
  <c r="H2084" i="20"/>
  <c r="H2085" i="20"/>
  <c r="H2086" i="20"/>
  <c r="H2087" i="20"/>
  <c r="H2088" i="20"/>
  <c r="H2089" i="20"/>
  <c r="H2090" i="20"/>
  <c r="H2091" i="20"/>
  <c r="H2092" i="20"/>
  <c r="H2093" i="20"/>
  <c r="H2094" i="20"/>
  <c r="H2095" i="20"/>
  <c r="H2096" i="20"/>
  <c r="H2097" i="20"/>
  <c r="H2098" i="20"/>
  <c r="H2099" i="20"/>
  <c r="H2100" i="20"/>
  <c r="H2101" i="20"/>
  <c r="H2102" i="20"/>
  <c r="H2103" i="20"/>
  <c r="H2104" i="20"/>
  <c r="H2105" i="20"/>
  <c r="H2106" i="20"/>
  <c r="H2107" i="20"/>
  <c r="H2108" i="20"/>
  <c r="H2109" i="20"/>
  <c r="H2110" i="20"/>
  <c r="H2111" i="20"/>
  <c r="H2112" i="20"/>
  <c r="H2113" i="20"/>
  <c r="H2114" i="20"/>
  <c r="H2115" i="20"/>
  <c r="H2116" i="20"/>
  <c r="H2117" i="20"/>
  <c r="H2118" i="20"/>
  <c r="H2119" i="20"/>
  <c r="H2120" i="20"/>
  <c r="H2121" i="20"/>
  <c r="H2122" i="20"/>
  <c r="H2123" i="20"/>
  <c r="H2124" i="20"/>
  <c r="H2125" i="20"/>
  <c r="H2126" i="20"/>
  <c r="H2127" i="20"/>
  <c r="H2128" i="20"/>
  <c r="H2129" i="20"/>
  <c r="H2130" i="20"/>
  <c r="H2131" i="20"/>
  <c r="H2132" i="20"/>
  <c r="H2133" i="20"/>
  <c r="H2134" i="20"/>
  <c r="H2135" i="20"/>
  <c r="H2136" i="20"/>
  <c r="H2137" i="20"/>
  <c r="H2138" i="20"/>
  <c r="H2139" i="20"/>
  <c r="H2140" i="20"/>
  <c r="H2141" i="20"/>
  <c r="H2142" i="20"/>
  <c r="H2143" i="20"/>
  <c r="H2144" i="20"/>
  <c r="H2145" i="20"/>
  <c r="H2146" i="20"/>
  <c r="H2147" i="20"/>
  <c r="H2148" i="20"/>
  <c r="H2149" i="20"/>
  <c r="H2150" i="20"/>
  <c r="H2151" i="20"/>
  <c r="H2152" i="20"/>
  <c r="H2153" i="20"/>
  <c r="H2154" i="20"/>
  <c r="H2155" i="20"/>
  <c r="H2156" i="20"/>
  <c r="H2157" i="20"/>
  <c r="H2158" i="20"/>
  <c r="H2159" i="20"/>
  <c r="H2160" i="20"/>
  <c r="H2161" i="20"/>
  <c r="H2162" i="20"/>
  <c r="H2163" i="20"/>
  <c r="H2164" i="20"/>
  <c r="H2165" i="20"/>
  <c r="H2166" i="20"/>
  <c r="H2167" i="20"/>
  <c r="H2168" i="20"/>
  <c r="H2169" i="20"/>
  <c r="H2170" i="20"/>
  <c r="H2171" i="20"/>
  <c r="H2172" i="20"/>
  <c r="H2173" i="20"/>
  <c r="H2174" i="20"/>
  <c r="H2175" i="20"/>
  <c r="H2176" i="20"/>
  <c r="H2177" i="20"/>
  <c r="H2178" i="20"/>
  <c r="H2179" i="20"/>
  <c r="H2180" i="20"/>
  <c r="H2181" i="20"/>
  <c r="H2182" i="20"/>
  <c r="H2183" i="20"/>
  <c r="H2184" i="20"/>
  <c r="H2185" i="20"/>
  <c r="H2186" i="20"/>
  <c r="H2187" i="20"/>
  <c r="H2188" i="20"/>
  <c r="H2189" i="20"/>
  <c r="H2190" i="20"/>
  <c r="H2191" i="20"/>
  <c r="H2192" i="20"/>
  <c r="H2193" i="20"/>
  <c r="H2194" i="20"/>
  <c r="H2195" i="20"/>
  <c r="H2196" i="20"/>
  <c r="H2197" i="20"/>
  <c r="H2198" i="20"/>
  <c r="H2199" i="20"/>
  <c r="H2200" i="20"/>
  <c r="H2201" i="20"/>
  <c r="H2202" i="20"/>
  <c r="H2203" i="20"/>
  <c r="H2204" i="20"/>
  <c r="H2205" i="20"/>
  <c r="H2206" i="20"/>
  <c r="H2207" i="20"/>
  <c r="H2208" i="20"/>
  <c r="H2209" i="20"/>
  <c r="H2210" i="20"/>
  <c r="H2211" i="20"/>
  <c r="H2212" i="20"/>
  <c r="H2213" i="20"/>
  <c r="H2214" i="20"/>
  <c r="H2215" i="20"/>
  <c r="H2216" i="20"/>
  <c r="H2217" i="20"/>
  <c r="H2218" i="20"/>
  <c r="H2219" i="20"/>
  <c r="H2220" i="20"/>
  <c r="H2221" i="20"/>
  <c r="H2222" i="20"/>
  <c r="H2223" i="20"/>
  <c r="H2224" i="20"/>
  <c r="H2225" i="20"/>
  <c r="H2226" i="20"/>
  <c r="H2227" i="20"/>
  <c r="H2228" i="20"/>
  <c r="H2229" i="20"/>
  <c r="H2230" i="20"/>
  <c r="H2231" i="20"/>
  <c r="H2232" i="20"/>
  <c r="H2233" i="20"/>
  <c r="H2234" i="20"/>
  <c r="H2235" i="20"/>
  <c r="H2236" i="20"/>
  <c r="H2237" i="20"/>
  <c r="H2238" i="20"/>
  <c r="H2239" i="20"/>
  <c r="H2240" i="20"/>
  <c r="H2241" i="20"/>
  <c r="H2242" i="20"/>
  <c r="H2243" i="20"/>
  <c r="H2244" i="20"/>
  <c r="H2245" i="20"/>
  <c r="H2246" i="20"/>
  <c r="H2247" i="20"/>
  <c r="H2248" i="20"/>
  <c r="H2249" i="20"/>
  <c r="H2250" i="20"/>
  <c r="H2251" i="20"/>
  <c r="H2252" i="20"/>
  <c r="H2253" i="20"/>
  <c r="H2254" i="20"/>
  <c r="H2255" i="20"/>
  <c r="H2256" i="20"/>
  <c r="H2257" i="20"/>
  <c r="H2258" i="20"/>
  <c r="H2259" i="20"/>
  <c r="H2260" i="20"/>
  <c r="H2261" i="20"/>
  <c r="H2262" i="20"/>
  <c r="H2263" i="20"/>
  <c r="H2264" i="20"/>
  <c r="H2265" i="20"/>
  <c r="H2266" i="20"/>
  <c r="H2267" i="20"/>
  <c r="H2268" i="20"/>
  <c r="H2269" i="20"/>
  <c r="H2270" i="20"/>
  <c r="H2271" i="20"/>
  <c r="H2272" i="20"/>
  <c r="H2273" i="20"/>
  <c r="H2274" i="20"/>
  <c r="H2275" i="20"/>
  <c r="H2276" i="20"/>
  <c r="H2277" i="20"/>
  <c r="H2278" i="20"/>
  <c r="H2279" i="20"/>
  <c r="H2280" i="20"/>
  <c r="H2281" i="20"/>
  <c r="H2282" i="20"/>
  <c r="H2283" i="20"/>
  <c r="H2284" i="20"/>
  <c r="H2285" i="20"/>
  <c r="H2286" i="20"/>
  <c r="H2287" i="20"/>
  <c r="H2288" i="20"/>
  <c r="H2289" i="20"/>
  <c r="H2290" i="20"/>
  <c r="H2291" i="20"/>
  <c r="H2292" i="20"/>
  <c r="H2293" i="20"/>
  <c r="H2294" i="20"/>
  <c r="H2295" i="20"/>
  <c r="H2296" i="20"/>
  <c r="H2297" i="20"/>
  <c r="H2298" i="20"/>
  <c r="H2299" i="20"/>
  <c r="H2300" i="20"/>
  <c r="H2301" i="20"/>
  <c r="H2302" i="20"/>
  <c r="H2303" i="20"/>
  <c r="H2304" i="20"/>
  <c r="H2305" i="20"/>
  <c r="H2306" i="20"/>
  <c r="H2307" i="20"/>
  <c r="H2308" i="20"/>
  <c r="H2309" i="20"/>
  <c r="H2310" i="20"/>
  <c r="H2311" i="20"/>
  <c r="H2312" i="20"/>
  <c r="H2313" i="20"/>
  <c r="H2314" i="20"/>
  <c r="H2315" i="20"/>
  <c r="H2316" i="20"/>
  <c r="H2317" i="20"/>
  <c r="H2318" i="20"/>
  <c r="H2319" i="20"/>
  <c r="H2320" i="20"/>
  <c r="H2321" i="20"/>
  <c r="H2322" i="20"/>
  <c r="H2323" i="20"/>
  <c r="H2324" i="20"/>
  <c r="H2325" i="20"/>
  <c r="H2326" i="20"/>
  <c r="H2327" i="20"/>
  <c r="H2328" i="20"/>
  <c r="H2329" i="20"/>
  <c r="H2330" i="20"/>
  <c r="H2331" i="20"/>
  <c r="H2332" i="20"/>
  <c r="H2333" i="20"/>
  <c r="H2334" i="20"/>
  <c r="H2335" i="20"/>
  <c r="H2336" i="20"/>
  <c r="H2337" i="20"/>
  <c r="H2338" i="20"/>
  <c r="H2339" i="20"/>
  <c r="H2340" i="20"/>
  <c r="H2341" i="20"/>
  <c r="H2342" i="20"/>
  <c r="H2343" i="20"/>
  <c r="H2344" i="20"/>
  <c r="H2345" i="20"/>
  <c r="H2346" i="20"/>
  <c r="H2347" i="20"/>
  <c r="H2348" i="20"/>
  <c r="H2349" i="20"/>
  <c r="H2350" i="20"/>
  <c r="H2351" i="20"/>
  <c r="H2352" i="20"/>
  <c r="H2353" i="20"/>
  <c r="H2354" i="20"/>
  <c r="H2355" i="20"/>
  <c r="H2356" i="20"/>
  <c r="H2357" i="20"/>
  <c r="H2358" i="20"/>
  <c r="H2359" i="20"/>
  <c r="H2360" i="20"/>
  <c r="H2361" i="20"/>
  <c r="H2362" i="20"/>
  <c r="H1910" i="20"/>
  <c r="H1911" i="20"/>
  <c r="H1912" i="20"/>
  <c r="H1913" i="20"/>
  <c r="H1914" i="20"/>
  <c r="H1915" i="20"/>
  <c r="H1916" i="20"/>
  <c r="H1917" i="20"/>
  <c r="H1918" i="20"/>
  <c r="H1919" i="20"/>
  <c r="H1920" i="20"/>
  <c r="H1921" i="20"/>
  <c r="H1922" i="20"/>
  <c r="H1923" i="20"/>
  <c r="H1924" i="20"/>
  <c r="H1925" i="20"/>
  <c r="H1926" i="20"/>
  <c r="H1927" i="20"/>
  <c r="H1928" i="20"/>
  <c r="H1929" i="20"/>
  <c r="H1930" i="20"/>
  <c r="H1931" i="20"/>
  <c r="H1932" i="20"/>
  <c r="H1933" i="20"/>
  <c r="H1934" i="20"/>
  <c r="H1935" i="20"/>
  <c r="H1936" i="20"/>
  <c r="H1937" i="20"/>
  <c r="H1938" i="20"/>
  <c r="H1939" i="20"/>
  <c r="H1940" i="20"/>
  <c r="H1941" i="20"/>
  <c r="H1942" i="20"/>
  <c r="H1943" i="20"/>
  <c r="H1944" i="20"/>
  <c r="H1945" i="20"/>
  <c r="H1946" i="20"/>
  <c r="H1947" i="20"/>
  <c r="H1948" i="20"/>
  <c r="H1949" i="20"/>
  <c r="H1950" i="20"/>
  <c r="H1951" i="20"/>
  <c r="H1952" i="20"/>
  <c r="H1953" i="20"/>
  <c r="H1954" i="20"/>
  <c r="H1955" i="20"/>
  <c r="H1956" i="20"/>
  <c r="H1957" i="20"/>
  <c r="H1958" i="20"/>
  <c r="H1959" i="20"/>
  <c r="H1960" i="20"/>
  <c r="H1961" i="20"/>
  <c r="H1962" i="20"/>
  <c r="H1963" i="20"/>
  <c r="H1964" i="20"/>
  <c r="H1965" i="20"/>
  <c r="H1966" i="20"/>
  <c r="H1967" i="20"/>
  <c r="H1968" i="20"/>
  <c r="H1969" i="20"/>
  <c r="H1970" i="20"/>
  <c r="H1971" i="20"/>
  <c r="H1972" i="20"/>
  <c r="H1973" i="20"/>
  <c r="H1974" i="20"/>
  <c r="H1975" i="20"/>
  <c r="H1976" i="20"/>
  <c r="H1977" i="20"/>
  <c r="H1978" i="20"/>
  <c r="H1979" i="20"/>
  <c r="H1980" i="20"/>
  <c r="H1981" i="20"/>
  <c r="H1982" i="20"/>
  <c r="H1983" i="20"/>
  <c r="H1984" i="20"/>
  <c r="H1985" i="20"/>
  <c r="H1986" i="20"/>
  <c r="H1987" i="20"/>
  <c r="H1988" i="20"/>
  <c r="H1989" i="20"/>
  <c r="H1990" i="20"/>
  <c r="H1991" i="20"/>
  <c r="H1992" i="20"/>
  <c r="H1993" i="20"/>
  <c r="H1994" i="20"/>
  <c r="H1995" i="20"/>
  <c r="H1996" i="20"/>
  <c r="H1997" i="20"/>
  <c r="H1998" i="20"/>
  <c r="H1999" i="20"/>
  <c r="H2000" i="20"/>
  <c r="H2001" i="20"/>
  <c r="H2002" i="20"/>
  <c r="H2003" i="20"/>
  <c r="H2004" i="20"/>
  <c r="H2005" i="20"/>
  <c r="H2006" i="20"/>
  <c r="H2007" i="20"/>
  <c r="H2008" i="20"/>
  <c r="H2009" i="20"/>
  <c r="H2010" i="20"/>
  <c r="H2011" i="20"/>
  <c r="H2012" i="20"/>
  <c r="H2013" i="20"/>
  <c r="H2014" i="20"/>
  <c r="H2015" i="20"/>
  <c r="H2016" i="20"/>
  <c r="H2017" i="20"/>
  <c r="H2018" i="20"/>
  <c r="H2019" i="20"/>
  <c r="H2020" i="20"/>
  <c r="H2021" i="20"/>
  <c r="H2022" i="20"/>
  <c r="H2023" i="20"/>
  <c r="H2024" i="20"/>
  <c r="H2025" i="20"/>
  <c r="H2026" i="20"/>
  <c r="H2027" i="20"/>
  <c r="H2028" i="20"/>
  <c r="H2029" i="20"/>
  <c r="H2030" i="20"/>
  <c r="H2031" i="20"/>
  <c r="H2032" i="20"/>
  <c r="H2033" i="20"/>
  <c r="H2034" i="20"/>
  <c r="H2035" i="20"/>
  <c r="H2036" i="20"/>
  <c r="H2037" i="20"/>
  <c r="H2038" i="20"/>
  <c r="H2039" i="20"/>
  <c r="H2040" i="20"/>
  <c r="H2041" i="20"/>
  <c r="H2042" i="20"/>
  <c r="H2043" i="20"/>
  <c r="H2044" i="20"/>
  <c r="H2045" i="20"/>
  <c r="H2046" i="20"/>
  <c r="H2047" i="20"/>
  <c r="H2048" i="20"/>
  <c r="H2049" i="20"/>
  <c r="H2050" i="20"/>
  <c r="H2051" i="20"/>
  <c r="H2052" i="20"/>
  <c r="H2053" i="20"/>
  <c r="H2054" i="20"/>
  <c r="H2055" i="20"/>
  <c r="H2056" i="20"/>
  <c r="H2057" i="20"/>
  <c r="H2058" i="20"/>
  <c r="H2059" i="20"/>
  <c r="H2060" i="20"/>
  <c r="H2061" i="20"/>
  <c r="H2062" i="20"/>
  <c r="H2063" i="20"/>
  <c r="H2064" i="20"/>
  <c r="H2065" i="20"/>
  <c r="H2066" i="20"/>
  <c r="H2067" i="20"/>
  <c r="H2068" i="20"/>
  <c r="H2069" i="20"/>
  <c r="H2070" i="20"/>
  <c r="H2071" i="20"/>
  <c r="H1822" i="20"/>
  <c r="H1823" i="20"/>
  <c r="H1824" i="20"/>
  <c r="H1825" i="20"/>
  <c r="H1826" i="20"/>
  <c r="H1827" i="20"/>
  <c r="H1828" i="20"/>
  <c r="H1829" i="20"/>
  <c r="H1830" i="20"/>
  <c r="H1831" i="20"/>
  <c r="H1832" i="20"/>
  <c r="H1833" i="20"/>
  <c r="H1834" i="20"/>
  <c r="H1835" i="20"/>
  <c r="H1836" i="20"/>
  <c r="H1837" i="20"/>
  <c r="H1838" i="20"/>
  <c r="H1839" i="20"/>
  <c r="H1840" i="20"/>
  <c r="H1841" i="20"/>
  <c r="H1842" i="20"/>
  <c r="H1843" i="20"/>
  <c r="H1844" i="20"/>
  <c r="H1845" i="20"/>
  <c r="H1846" i="20"/>
  <c r="H1847" i="20"/>
  <c r="H1848" i="20"/>
  <c r="H1849" i="20"/>
  <c r="H1850" i="20"/>
  <c r="H1851" i="20"/>
  <c r="H1852" i="20"/>
  <c r="H1853" i="20"/>
  <c r="H1854" i="20"/>
  <c r="H1855" i="20"/>
  <c r="H1856" i="20"/>
  <c r="H1857" i="20"/>
  <c r="H1858" i="20"/>
  <c r="H1859" i="20"/>
  <c r="H1860" i="20"/>
  <c r="H1861" i="20"/>
  <c r="H1862" i="20"/>
  <c r="H1863" i="20"/>
  <c r="H1864" i="20"/>
  <c r="H1865" i="20"/>
  <c r="H1866" i="20"/>
  <c r="H1867" i="20"/>
  <c r="H1868" i="20"/>
  <c r="H1869" i="20"/>
  <c r="H1870" i="20"/>
  <c r="H1871" i="20"/>
  <c r="H1872" i="20"/>
  <c r="H1873" i="20"/>
  <c r="H1874" i="20"/>
  <c r="H1875" i="20"/>
  <c r="H1876" i="20"/>
  <c r="H1877" i="20"/>
  <c r="H1878" i="20"/>
  <c r="H1879" i="20"/>
  <c r="H1880" i="20"/>
  <c r="H1881" i="20"/>
  <c r="H1882" i="20"/>
  <c r="H1883" i="20"/>
  <c r="H1884" i="20"/>
  <c r="H1885" i="20"/>
  <c r="H1886" i="20"/>
  <c r="H1887" i="20"/>
  <c r="H1888" i="20"/>
  <c r="H1889" i="20"/>
  <c r="H1890" i="20"/>
  <c r="H1891" i="20"/>
  <c r="H1892" i="20"/>
  <c r="H1893" i="20"/>
  <c r="H1894" i="20"/>
  <c r="H1895" i="20"/>
  <c r="H1896" i="20"/>
  <c r="H1897" i="20"/>
  <c r="H1898" i="20"/>
  <c r="H1899" i="20"/>
  <c r="H1900" i="20"/>
  <c r="H1901" i="20"/>
  <c r="H1902" i="20"/>
  <c r="H1903" i="20"/>
  <c r="H1904" i="20"/>
  <c r="H1905" i="20"/>
  <c r="H1906" i="20"/>
  <c r="H1907" i="20"/>
  <c r="H1908" i="20"/>
  <c r="H1909" i="20"/>
  <c r="H1818" i="20"/>
  <c r="H1819" i="20"/>
  <c r="H1820" i="20"/>
  <c r="H1821" i="20"/>
  <c r="H1817" i="20"/>
  <c r="H1816" i="20"/>
  <c r="T2931" i="20"/>
  <c r="P3459" i="20"/>
  <c r="P1812" i="20"/>
  <c r="T2376" i="20"/>
  <c r="T3459" i="20"/>
  <c r="T651" i="20"/>
  <c r="T1259" i="20"/>
  <c r="H643" i="17"/>
  <c r="G643" i="17"/>
  <c r="F643" i="17"/>
  <c r="H1367" i="17"/>
  <c r="G1367" i="17"/>
  <c r="F1367" i="17"/>
  <c r="AU867" i="14"/>
  <c r="AM867" i="14"/>
  <c r="U867" i="14"/>
  <c r="A17" i="14" l="1"/>
  <c r="A10" i="16" s="1"/>
  <c r="A8" i="13" s="1"/>
  <c r="B11" i="10" l="1"/>
  <c r="E867" i="14"/>
  <c r="I1367" i="17" l="1"/>
</calcChain>
</file>

<file path=xl/sharedStrings.xml><?xml version="1.0" encoding="utf-8"?>
<sst xmlns="http://schemas.openxmlformats.org/spreadsheetml/2006/main" count="34310" uniqueCount="1089">
  <si>
    <t>P.L. 2022, C. 107 Reporting Requirement , DOCKET NO. AO20060471</t>
  </si>
  <si>
    <t>Atlantic City Electric</t>
  </si>
  <si>
    <t>Electric</t>
  </si>
  <si>
    <t>September- 2019/2023/2024</t>
  </si>
  <si>
    <t xml:space="preserve">Submitted October 30, 2024. Updated with Financials November 13, 2024 </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</si>
  <si>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</si>
  <si>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</si>
  <si>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</si>
  <si>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</si>
  <si>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</si>
  <si>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</si>
  <si>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</si>
  <si>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</si>
  <si>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</si>
  <si>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</si>
  <si>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</si>
  <si>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</si>
  <si>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t>
  </si>
  <si>
    <t xml:space="preserve">ACE does not measure or track demand for residential customers, so it cannot be included in this report. </t>
  </si>
  <si>
    <t xml:space="preserve">Notes: ACE will provide Revenue and Expenses when the information is publicly available. Net Revenue: The company does not report revenue on a gross vs net basis.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</si>
  <si>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</si>
  <si>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</si>
  <si>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</si>
  <si>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</si>
  <si>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ACE will provide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</si>
  <si>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</si>
  <si>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ACE does not keep supply and revenue data by municipality. Expenses are reported in as Total Utility Operating Expenses. The company does not report operating expenses by Service Classification nor Locality. </t>
  </si>
  <si>
    <t>Staff interprets the following words, under the context of Sections 2a(1) &amp; 3a(1) as:</t>
  </si>
  <si>
    <t xml:space="preserve">Definitions: </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</si>
  <si>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</si>
  <si>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</si>
  <si>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</si>
  <si>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</si>
  <si>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</si>
  <si>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</si>
  <si>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</si>
  <si>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</si>
  <si>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</si>
  <si>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</si>
  <si>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</si>
  <si>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</si>
  <si>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</si>
  <si>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</si>
  <si>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</si>
  <si>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</si>
  <si>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</si>
  <si>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</si>
  <si>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</si>
  <si>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</si>
  <si>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</si>
  <si>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</si>
  <si>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</si>
  <si>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</si>
  <si>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</si>
  <si>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</si>
  <si>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</si>
  <si>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</si>
  <si>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</si>
  <si>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</si>
  <si>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</si>
  <si>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</si>
  <si>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</si>
  <si>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</si>
  <si>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</si>
  <si>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</si>
  <si>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</si>
  <si>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</si>
  <si>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</si>
  <si>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</si>
  <si>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</si>
  <si>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</si>
  <si>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</si>
  <si>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</si>
  <si>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</si>
  <si>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</si>
  <si>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</si>
  <si>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</si>
  <si>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</si>
  <si>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</si>
  <si>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</si>
  <si>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</si>
  <si>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</si>
  <si>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</si>
  <si>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</si>
  <si>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</si>
  <si>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</si>
  <si>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</si>
  <si>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</si>
  <si>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</si>
  <si>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</si>
  <si>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</si>
  <si>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</si>
  <si>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</si>
  <si>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</si>
  <si>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</si>
  <si>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</si>
  <si>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</si>
  <si>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</si>
  <si>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</si>
  <si>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</si>
  <si>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</si>
  <si>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</si>
  <si>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</si>
  <si>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</si>
  <si>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</si>
  <si>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</si>
  <si>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</si>
  <si>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</si>
  <si>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</si>
  <si>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08087</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</si>
  <si>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</si>
  <si>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</si>
  <si>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</si>
  <si>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</si>
  <si>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</si>
  <si>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</si>
  <si>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</si>
  <si>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</si>
  <si>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</si>
  <si>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</si>
  <si>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</si>
  <si>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</si>
  <si>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</si>
  <si>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</si>
  <si>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</si>
  <si>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</si>
  <si>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</si>
  <si>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</si>
  <si>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</si>
  <si>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</si>
  <si>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</si>
  <si>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</si>
  <si>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</si>
  <si>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08031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</si>
  <si>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</si>
  <si>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</si>
  <si>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</si>
  <si>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</si>
  <si>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</si>
  <si>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</si>
  <si>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</si>
  <si>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</si>
  <si>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</si>
  <si>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</si>
  <si>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</si>
  <si>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</si>
  <si>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</si>
  <si>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</si>
  <si>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</si>
  <si>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</si>
  <si>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</si>
  <si>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</si>
  <si>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</si>
  <si>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</si>
  <si>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</si>
  <si>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</si>
  <si>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</si>
  <si>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</si>
  <si>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</si>
  <si>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</si>
  <si>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</si>
  <si>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</si>
  <si>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</si>
  <si>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</si>
  <si>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</si>
  <si>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</si>
  <si>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</si>
  <si>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</si>
  <si>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</si>
  <si>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</si>
  <si>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</si>
  <si>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</si>
  <si>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</si>
  <si>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</si>
  <si>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</si>
  <si>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</si>
  <si>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</si>
  <si>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</si>
  <si>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</si>
  <si>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</si>
  <si>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</si>
  <si>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</si>
  <si>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</si>
  <si>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</si>
  <si>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</si>
  <si>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</si>
  <si>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</si>
  <si>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</si>
  <si>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</si>
  <si>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</si>
  <si>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</si>
  <si>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</si>
  <si>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</si>
  <si>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</si>
  <si>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</si>
  <si>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</si>
  <si>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</si>
  <si>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</si>
  <si>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80020</t>
  </si>
  <si>
    <t>80085</t>
  </si>
  <si>
    <t>CLAYTON</t>
  </si>
  <si>
    <t>80312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</si>
  <si>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</si>
  <si>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</si>
  <si>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</si>
  <si>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</si>
  <si>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</si>
  <si>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</si>
  <si>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</si>
  <si>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</si>
  <si>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</si>
  <si>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</si>
  <si>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</si>
  <si>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</si>
  <si>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</si>
  <si>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</si>
  <si>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</si>
  <si>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</si>
  <si>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</si>
  <si>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</si>
  <si>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</si>
  <si>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</si>
  <si>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</si>
  <si>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</si>
  <si>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</si>
  <si>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</si>
  <si>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</si>
  <si>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</si>
  <si>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</si>
  <si>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</si>
  <si>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</si>
  <si>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</si>
  <si>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</si>
  <si>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</si>
  <si>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</si>
  <si>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</si>
  <si>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</si>
  <si>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</si>
  <si>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</si>
  <si>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</si>
  <si>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</si>
  <si>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</si>
  <si>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</si>
  <si>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</si>
  <si>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</si>
  <si>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</si>
  <si>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</si>
  <si>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</si>
  <si>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</si>
  <si>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</si>
  <si>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</si>
  <si>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</si>
  <si>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</si>
  <si>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</si>
  <si>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</si>
  <si>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</si>
  <si>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</si>
  <si>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</si>
  <si>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70631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</si>
  <si>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</si>
  <si>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</si>
  <si>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</si>
  <si>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</si>
  <si>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</si>
  <si>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</si>
  <si>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</si>
  <si>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</si>
  <si>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</si>
  <si>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</si>
  <si>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</si>
  <si>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</si>
  <si>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</si>
  <si>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</si>
  <si>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</si>
  <si>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</si>
  <si>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</si>
  <si>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</si>
  <si>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</si>
  <si>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</si>
  <si>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</si>
  <si>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</si>
  <si>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</si>
  <si>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</si>
  <si>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</si>
  <si>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</si>
  <si>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</si>
  <si>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</si>
  <si>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</si>
  <si>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</si>
  <si>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</si>
  <si>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</si>
  <si>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</si>
  <si>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</si>
  <si>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</si>
  <si>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</si>
  <si>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</si>
  <si>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</si>
  <si>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</si>
  <si>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</si>
  <si>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</si>
  <si>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</si>
  <si>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</si>
  <si>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</si>
  <si>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</si>
  <si>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</si>
  <si>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</si>
  <si>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</si>
  <si>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</si>
  <si>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</si>
  <si>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</si>
  <si>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</si>
  <si>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</si>
  <si>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</si>
  <si>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</si>
  <si>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</si>
  <si>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</si>
  <si>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HAMILTON TWP</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</si>
  <si>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</si>
  <si>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</si>
  <si>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</si>
  <si>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</si>
  <si>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</si>
  <si>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</si>
  <si>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</si>
  <si>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</si>
  <si>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</si>
  <si>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</si>
  <si>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</si>
  <si>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</si>
  <si>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</si>
  <si>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</si>
  <si>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</si>
  <si>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</si>
  <si>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</si>
  <si>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</si>
  <si>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</si>
  <si>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</si>
  <si>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</si>
  <si>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</si>
  <si>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</si>
  <si>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</si>
  <si>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</si>
  <si>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</si>
  <si>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</si>
  <si>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</si>
  <si>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</si>
  <si>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</si>
  <si>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</si>
  <si>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</si>
  <si>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</si>
  <si>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</si>
  <si>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</si>
  <si>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</si>
  <si>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</si>
  <si>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</si>
  <si>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</si>
  <si>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</si>
  <si>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</si>
  <si>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</si>
  <si>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</si>
  <si>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</si>
  <si>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</si>
  <si>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</si>
  <si>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</si>
  <si>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</si>
  <si>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</si>
  <si>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</si>
  <si>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</si>
  <si>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</si>
  <si>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</si>
  <si>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</si>
  <si>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</si>
  <si>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</si>
  <si>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</si>
  <si>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</si>
  <si>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</si>
  <si>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</si>
  <si>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</si>
  <si>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</si>
  <si>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</si>
  <si>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08020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</si>
  <si>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</si>
  <si>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</si>
  <si>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</si>
  <si>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</si>
  <si>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</si>
  <si>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</si>
  <si>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</si>
  <si>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</si>
  <si>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</si>
  <si>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</si>
  <si>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</si>
  <si>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</si>
  <si>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</si>
  <si>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</si>
  <si>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</si>
  <si>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</si>
  <si>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</si>
  <si>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</si>
  <si>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</si>
  <si>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</si>
  <si>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</si>
  <si>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08057</t>
  </si>
  <si>
    <t>MICKLETON</t>
  </si>
  <si>
    <t>MILLVILLE</t>
  </si>
  <si>
    <t>MILMAY</t>
  </si>
  <si>
    <t>MIMOSA LAKES</t>
  </si>
  <si>
    <t>MINOTOLA</t>
  </si>
  <si>
    <t>MIZPAH</t>
  </si>
  <si>
    <t>08342</t>
  </si>
  <si>
    <t>08346</t>
  </si>
  <si>
    <t>MONROEVILLE</t>
  </si>
  <si>
    <t>MOTTS CREEK</t>
  </si>
  <si>
    <t>MOUNT ROYAL</t>
  </si>
  <si>
    <t>08061</t>
  </si>
  <si>
    <t>MULLICA HILL</t>
  </si>
  <si>
    <t>80343</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</si>
  <si>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</si>
  <si>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</si>
  <si>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</si>
  <si>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</si>
  <si>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</si>
  <si>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</si>
  <si>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</si>
  <si>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</si>
  <si>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</si>
  <si>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</si>
  <si>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</si>
  <si>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</si>
  <si>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</si>
  <si>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</si>
  <si>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</si>
  <si>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</si>
  <si>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</si>
  <si>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</si>
  <si>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</si>
  <si>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</si>
  <si>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</si>
  <si>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</si>
  <si>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</si>
  <si>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08243</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</si>
  <si>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</si>
  <si>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</si>
  <si>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</si>
  <si>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</si>
  <si>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</si>
  <si>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</si>
  <si>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</si>
  <si>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</si>
  <si>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</si>
  <si>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</si>
  <si>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</si>
  <si>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</si>
  <si>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</si>
  <si>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</si>
  <si>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</si>
  <si>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</si>
  <si>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</si>
  <si>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PETERSBURG</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</si>
  <si>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</si>
  <si>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</si>
  <si>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</si>
  <si>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</si>
  <si>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</si>
  <si>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</si>
  <si>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</si>
  <si>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</si>
  <si>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</si>
  <si>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</si>
  <si>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</si>
  <si>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</si>
  <si>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</si>
  <si>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</si>
  <si>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</si>
  <si>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</si>
  <si>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</si>
  <si>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</si>
  <si>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</si>
  <si>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</si>
  <si>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</si>
  <si>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</si>
  <si>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</si>
  <si>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</si>
  <si>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</si>
  <si>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</si>
  <si>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</si>
  <si>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</si>
  <si>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</si>
  <si>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</si>
  <si>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</si>
  <si>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</si>
  <si>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</si>
  <si>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</si>
  <si>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</si>
  <si>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</si>
  <si>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</si>
  <si>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</si>
  <si>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</si>
  <si>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</si>
  <si>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</si>
  <si>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</si>
  <si>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</si>
  <si>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</si>
  <si>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</si>
  <si>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</si>
  <si>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</si>
  <si>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</si>
  <si>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</si>
  <si>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</si>
  <si>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</si>
  <si>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</si>
  <si>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SMITHVILLE</t>
  </si>
  <si>
    <t>SOMERDALE</t>
  </si>
  <si>
    <t>SOMERS POINT</t>
  </si>
  <si>
    <t>SOOY PLACE</t>
  </si>
  <si>
    <t>SOUTH DENNIS</t>
  </si>
  <si>
    <t>08245</t>
  </si>
  <si>
    <t>SOUTH EGG HARBOR</t>
  </si>
  <si>
    <t>SOUTH HARRISON</t>
  </si>
  <si>
    <t>SOUTH HARRISON TOWNS</t>
  </si>
  <si>
    <t>SOUTH SEAVILLE</t>
  </si>
  <si>
    <t>SOUTHAMPTON TOWNSHIP</t>
  </si>
  <si>
    <t>SPRAY BEACH</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</si>
  <si>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</si>
  <si>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</si>
  <si>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</si>
  <si>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</si>
  <si>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</si>
  <si>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</si>
  <si>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</si>
  <si>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</si>
  <si>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</si>
  <si>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</si>
  <si>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</si>
  <si>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</si>
  <si>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</si>
  <si>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</si>
  <si>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</si>
  <si>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</si>
  <si>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</si>
  <si>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</si>
  <si>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</si>
  <si>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</si>
  <si>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</si>
  <si>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</si>
  <si>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</si>
  <si>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</si>
  <si>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</si>
  <si>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</si>
  <si>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</si>
  <si>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</si>
  <si>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</si>
  <si>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</si>
  <si>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</si>
  <si>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</si>
  <si>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</si>
  <si>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</si>
  <si>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</si>
  <si>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</si>
  <si>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</si>
  <si>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</si>
  <si>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</si>
  <si>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</si>
  <si>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</si>
  <si>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</si>
  <si>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</si>
  <si>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</si>
  <si>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</si>
  <si>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</si>
  <si>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</si>
  <si>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</si>
  <si>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</si>
  <si>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</si>
  <si>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</si>
  <si>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</si>
  <si>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</si>
  <si>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</si>
  <si>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</si>
  <si>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</si>
  <si>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</si>
  <si>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</si>
  <si>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</si>
  <si>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</si>
  <si>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</si>
  <si>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</si>
  <si>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</si>
  <si>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</si>
  <si>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</si>
  <si>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PENTON</t>
  </si>
  <si>
    <t>STAFFORD TOWNSHIP</t>
  </si>
  <si>
    <t>VICTORY LAKES</t>
  </si>
  <si>
    <t>MONEY ISLAND</t>
  </si>
  <si>
    <t>Non-Residential</t>
  </si>
  <si>
    <t>BATSTO</t>
  </si>
  <si>
    <t>BERLIN TWP</t>
  </si>
  <si>
    <t>CARLLS CORNER</t>
  </si>
  <si>
    <t>CUMBERLAND</t>
  </si>
  <si>
    <t>EAGLESWOOD</t>
  </si>
  <si>
    <t>EMMELVILLE</t>
  </si>
  <si>
    <t>EVESHAM</t>
  </si>
  <si>
    <t>GLOUCESTER TOWNSHIP</t>
  </si>
  <si>
    <t>HARRISVILLE</t>
  </si>
  <si>
    <t>KINGS GRANT</t>
  </si>
  <si>
    <t>MALLARD ISLAND</t>
  </si>
  <si>
    <t>MENANTICO</t>
  </si>
  <si>
    <t>MIDDLE TOWNSHIP</t>
  </si>
  <si>
    <t>MOUNT LAUREL</t>
  </si>
  <si>
    <t>MULLICA TWP</t>
  </si>
  <si>
    <t>NEW SHARON</t>
  </si>
  <si>
    <t>PEAHALA PARK</t>
  </si>
  <si>
    <t>WOODMANSIE</t>
  </si>
  <si>
    <t>WOODRUFF</t>
  </si>
  <si>
    <t>MANUMUSKIN</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</si>
  <si>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</si>
  <si>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</si>
  <si>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</si>
  <si>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</si>
  <si>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</si>
  <si>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</si>
  <si>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</si>
  <si>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</si>
  <si>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</si>
  <si>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</si>
  <si>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</si>
  <si>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</si>
  <si>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 xml:space="preserve">Atlantic City Electric </t>
  </si>
  <si>
    <t>[September,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</si>
  <si>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</si>
  <si>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</si>
  <si>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</si>
  <si>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</si>
  <si>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</si>
  <si>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</si>
  <si>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</si>
  <si>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</si>
  <si>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BARNEGAT LIGHT</t>
  </si>
  <si>
    <t>BARRINGTON</t>
  </si>
  <si>
    <t>08007</t>
  </si>
  <si>
    <t>BATES MILLS</t>
  </si>
  <si>
    <t>BIRCHES</t>
  </si>
  <si>
    <t>CAMDEN</t>
  </si>
  <si>
    <t>08104</t>
  </si>
  <si>
    <t>CHESTER</t>
  </si>
  <si>
    <t>07930</t>
  </si>
  <si>
    <t>08312</t>
  </si>
  <si>
    <t>CLEVELAND</t>
  </si>
  <si>
    <t>44113</t>
  </si>
  <si>
    <t>CROSS KEYS SEWELL</t>
  </si>
  <si>
    <t>DEPTFORD TERRACE</t>
  </si>
  <si>
    <t>do not use</t>
  </si>
  <si>
    <t>EAST POINT</t>
  </si>
  <si>
    <t>EGG HABOR CITY</t>
  </si>
  <si>
    <t>EGG HARBOR</t>
  </si>
  <si>
    <t>EGG HARBOR TWNSHP</t>
  </si>
  <si>
    <t>EGG HARBOR TWNSP</t>
  </si>
  <si>
    <t>egg harbor twp</t>
  </si>
  <si>
    <t>ESTELVILLE</t>
  </si>
  <si>
    <t>02025</t>
  </si>
  <si>
    <t>08028-2316</t>
  </si>
  <si>
    <t>GLASSSBORO</t>
  </si>
  <si>
    <t>GRASSY SOUNDS</t>
  </si>
  <si>
    <t>LAKE</t>
  </si>
  <si>
    <t>LANCASTER</t>
  </si>
  <si>
    <t>17602</t>
  </si>
  <si>
    <t>LITTLE EGG HARBOR</t>
  </si>
  <si>
    <t>LITTLE EGG HARBOR TWP</t>
  </si>
  <si>
    <t>LONG BCH TWP</t>
  </si>
  <si>
    <t>MAHWAH</t>
  </si>
  <si>
    <t>07430</t>
  </si>
  <si>
    <t>MARGATE</t>
  </si>
  <si>
    <t>MARLTON LAKES</t>
  </si>
  <si>
    <t>MAYS LANDIING</t>
  </si>
  <si>
    <t>08330-3140</t>
  </si>
  <si>
    <t>MC KEE CITY</t>
  </si>
  <si>
    <t>MEDFORD TOWNSHIP</t>
  </si>
  <si>
    <t>MEDFORD TWP</t>
  </si>
  <si>
    <t>MYSTIC ISLANDS</t>
  </si>
  <si>
    <t>PITTSGROVE BRIDGTN</t>
  </si>
  <si>
    <t>PITTSGROVE ELMER</t>
  </si>
  <si>
    <t>QUINTON TWP SALEM</t>
  </si>
  <si>
    <t>SEAVIEW PARK</t>
  </si>
  <si>
    <t>SHAMONG PARK</t>
  </si>
  <si>
    <t>08081-9254</t>
  </si>
  <si>
    <t>08081-9393</t>
  </si>
  <si>
    <t>SOUTHAMPTON</t>
  </si>
  <si>
    <t>STOW CREEK TWP</t>
  </si>
  <si>
    <t>TABERBNACLE</t>
  </si>
  <si>
    <t>TOWNBANK</t>
  </si>
  <si>
    <t>UPPER DEERFIELD</t>
  </si>
  <si>
    <t>UPPER DEERFIELD TWP</t>
  </si>
  <si>
    <t>VENTNOR</t>
  </si>
  <si>
    <t>08362</t>
  </si>
  <si>
    <t>VOORHEES</t>
  </si>
  <si>
    <t>WATERFORD WORKS</t>
  </si>
  <si>
    <t>WEST CHESTER</t>
  </si>
  <si>
    <t>19380</t>
  </si>
  <si>
    <t>WINSLOW</t>
  </si>
  <si>
    <t>[September, 2023]</t>
  </si>
  <si>
    <t>Not Available</t>
  </si>
  <si>
    <t/>
  </si>
  <si>
    <t>BELLE PLAIN</t>
  </si>
  <si>
    <t>EGG HARBOR TWP</t>
  </si>
  <si>
    <t>FAWN LAKES</t>
  </si>
  <si>
    <t>QUINTON TOWNSHIP</t>
  </si>
  <si>
    <t>washington township</t>
  </si>
  <si>
    <t>[September, 2019]</t>
  </si>
  <si>
    <t xml:space="preserve"> MAYS LANDING</t>
  </si>
  <si>
    <t>EGG HARBOR CITYCITY</t>
  </si>
  <si>
    <t>EGG HARBOR CITYTOWNSHIP</t>
  </si>
  <si>
    <t>EGG HARBOR CITYTWP</t>
  </si>
  <si>
    <t>Egg Harbor Township</t>
  </si>
  <si>
    <t>HURFVILLE</t>
  </si>
  <si>
    <t>LITTLE EGG</t>
  </si>
  <si>
    <t>LITTLE EGG HARBOR CITYTWP</t>
  </si>
  <si>
    <t>MARGATE CITYCITY</t>
  </si>
  <si>
    <t>WEDGEWOOD</t>
  </si>
  <si>
    <t>BARGAINTANTOWN</t>
  </si>
  <si>
    <t>08294</t>
  </si>
  <si>
    <t>BROOKLYN</t>
  </si>
  <si>
    <t>11218</t>
  </si>
  <si>
    <t>CROSS KEYS WMSTOWN</t>
  </si>
  <si>
    <t>HAVEN BEACH</t>
  </si>
  <si>
    <t>MEDFORD FARMS</t>
  </si>
  <si>
    <t>SEAVIEW HARBOR</t>
  </si>
  <si>
    <t>WASHINGTON TWP</t>
  </si>
  <si>
    <t>WILMGINGTON</t>
  </si>
  <si>
    <t>19801</t>
  </si>
  <si>
    <t>LOGAN TWP</t>
  </si>
  <si>
    <t>WOOLWICH</t>
  </si>
  <si>
    <t>08054</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</si>
  <si>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</si>
  <si>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</si>
  <si>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</si>
  <si>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</si>
  <si>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</si>
  <si>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</si>
  <si>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</si>
  <si>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</si>
  <si>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</si>
  <si>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</si>
  <si>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</si>
  <si>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</si>
  <si>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</si>
  <si>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</si>
  <si>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</si>
  <si>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</si>
  <si>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</si>
  <si>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</si>
  <si>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</si>
  <si>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</si>
  <si>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</si>
  <si>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</si>
  <si>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</si>
  <si>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t>
  </si>
  <si>
    <t>ABSECON HIGHLAND</t>
  </si>
  <si>
    <t>AVALON MANOR</t>
  </si>
  <si>
    <t>08401-7767</t>
  </si>
  <si>
    <t>08401-7852</t>
  </si>
  <si>
    <t>AUDUBON</t>
  </si>
  <si>
    <t>08106</t>
  </si>
  <si>
    <t>Bargaiintown</t>
  </si>
  <si>
    <t>BAY SIDE</t>
  </si>
  <si>
    <t>BARNEGATNJ</t>
  </si>
  <si>
    <t>BLUE BELL</t>
  </si>
  <si>
    <t>19422</t>
  </si>
  <si>
    <t>BEACH HAVEN INLET</t>
  </si>
  <si>
    <t>BUENA VISTA</t>
  </si>
  <si>
    <t>COLD SPRINGS</t>
  </si>
  <si>
    <t>BUENA VISTA TWP</t>
  </si>
  <si>
    <t>DAVISTOWN</t>
  </si>
  <si>
    <t>CAPE MAY CH</t>
  </si>
  <si>
    <t>DEERFLD TWP BRIDGTN</t>
  </si>
  <si>
    <t>CAPE MAY courthouse</t>
  </si>
  <si>
    <t>DELRAY BEACH</t>
  </si>
  <si>
    <t>33484</t>
  </si>
  <si>
    <t>DENNIS TWP</t>
  </si>
  <si>
    <t>CHERRY HILL</t>
  </si>
  <si>
    <t>08002</t>
  </si>
  <si>
    <t>19938</t>
  </si>
  <si>
    <t>08021-5735</t>
  </si>
  <si>
    <t>CROSS KEYS SICKLERVL</t>
  </si>
  <si>
    <t>DEERFIELD STREET</t>
  </si>
  <si>
    <t>00000</t>
  </si>
  <si>
    <t>EGG HARBOR TOWNSHIIP</t>
  </si>
  <si>
    <t>08234-9335</t>
  </si>
  <si>
    <t>EGG HBR TWP</t>
  </si>
  <si>
    <t>ELK</t>
  </si>
  <si>
    <t>ELK TOWNSHIP</t>
  </si>
  <si>
    <t>LAKEWOOD</t>
  </si>
  <si>
    <t>08701</t>
  </si>
  <si>
    <t>FAIRLESS HILLS</t>
  </si>
  <si>
    <t>19030</t>
  </si>
  <si>
    <t>FALLON</t>
  </si>
  <si>
    <t>MANAHWKIN</t>
  </si>
  <si>
    <t>08205-6033</t>
  </si>
  <si>
    <t>GALLOWAY TOWNSHIP</t>
  </si>
  <si>
    <t>MEDFORD LAKES</t>
  </si>
  <si>
    <t>MT ROYAL</t>
  </si>
  <si>
    <t>HAMILTON</t>
  </si>
  <si>
    <t>08037-2901</t>
  </si>
  <si>
    <t>KINNELON</t>
  </si>
  <si>
    <t>PITTSGROVE TOWNSHIP</t>
  </si>
  <si>
    <t>08021-1910</t>
  </si>
  <si>
    <t>LITTLE EGG HARBOR TW</t>
  </si>
  <si>
    <t>MANAHAWKEN</t>
  </si>
  <si>
    <t>08330-3820</t>
  </si>
  <si>
    <t>SICKERVILLE</t>
  </si>
  <si>
    <t>MILFORD</t>
  </si>
  <si>
    <t>08848</t>
  </si>
  <si>
    <t>SOMERSET</t>
  </si>
  <si>
    <t>08875</t>
  </si>
  <si>
    <t>MILVILLE</t>
  </si>
  <si>
    <t>MOHN</t>
  </si>
  <si>
    <t>19540</t>
  </si>
  <si>
    <t>NEW YORK</t>
  </si>
  <si>
    <t>10001</t>
  </si>
  <si>
    <t>TOMS RIVER</t>
  </si>
  <si>
    <t>08755</t>
  </si>
  <si>
    <t>TRENTON</t>
  </si>
  <si>
    <t>08629</t>
  </si>
  <si>
    <t>TUCKERON</t>
  </si>
  <si>
    <t>NORTHFILED</t>
  </si>
  <si>
    <t>99999</t>
  </si>
  <si>
    <t>OCEANVIEW</t>
  </si>
  <si>
    <t>VIRGINIA BEACH</t>
  </si>
  <si>
    <t>23452</t>
  </si>
  <si>
    <t>PENNSGROVE</t>
  </si>
  <si>
    <t>PHILADELPHIA</t>
  </si>
  <si>
    <t>19109</t>
  </si>
  <si>
    <t>19134</t>
  </si>
  <si>
    <t>08099</t>
  </si>
  <si>
    <t>PITSGROVE</t>
  </si>
  <si>
    <t>WILLIAMSTOWN JCT</t>
  </si>
  <si>
    <t>WINSLOW TWP</t>
  </si>
  <si>
    <t>WOOLWICH TWP</t>
  </si>
  <si>
    <t>QUINTON TWP BRIDGTN</t>
  </si>
  <si>
    <t>02016</t>
  </si>
  <si>
    <t>08080-9412</t>
  </si>
  <si>
    <t>18966</t>
  </si>
  <si>
    <t>SOUTHAMPTON TWP</t>
  </si>
  <si>
    <t>STAFFORD TWP</t>
  </si>
  <si>
    <t>TURNERVILLE</t>
  </si>
  <si>
    <t>WILMINGTON</t>
  </si>
  <si>
    <t>19808</t>
  </si>
  <si>
    <t>WOODVINE</t>
  </si>
  <si>
    <t xml:space="preserve">Total Number of Customers </t>
  </si>
  <si>
    <t>Total Dollar Amount</t>
  </si>
  <si>
    <t>Average Amount Owed</t>
  </si>
  <si>
    <t xml:space="preserve"> ABSECON</t>
  </si>
  <si>
    <t xml:space="preserve"> EGG HARBOR TOWNSHIP</t>
  </si>
  <si>
    <t xml:space="preserve"> Mays Landing</t>
  </si>
  <si>
    <t xml:space="preserve"> PLEASANTVILLE</t>
  </si>
  <si>
    <t>#</t>
  </si>
  <si>
    <t>DEERFIELD TWP</t>
  </si>
  <si>
    <t>02028</t>
  </si>
  <si>
    <t>HOPEWELL TOWNSHIP</t>
  </si>
  <si>
    <t>Not avaliable</t>
  </si>
  <si>
    <t>Egg Harbor City</t>
  </si>
  <si>
    <t>CROSS KEYS</t>
  </si>
  <si>
    <t>PORT ELIZABETH'</t>
  </si>
  <si>
    <t>UNKNOWN_ACE_CITY</t>
  </si>
  <si>
    <t>WASHINGTON</t>
  </si>
  <si>
    <t>Wildwood Crest</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</si>
  <si>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</si>
  <si>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</si>
  <si>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</si>
  <si>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</si>
  <si>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</si>
  <si>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</si>
  <si>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</si>
  <si>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 xml:space="preserve">Total dollars can  include more than one DPA type (deposit, arrears) on one account.   </t>
  </si>
  <si>
    <t>Staff interprets the following words, under the context of Sections 2a(12) &amp; 3a(12), as follows:</t>
  </si>
  <si>
    <t xml:space="preserve">Average amount is calculated on total dollars / DPA type  </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</si>
  <si>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</si>
  <si>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</si>
  <si>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</si>
  <si>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</si>
  <si>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</si>
  <si>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</si>
  <si>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</si>
  <si>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</si>
  <si>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</si>
  <si>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</si>
  <si>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</si>
  <si>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</si>
  <si>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</si>
  <si>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</si>
  <si>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</si>
  <si>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</si>
  <si>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</si>
  <si>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</si>
  <si>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</si>
  <si>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</si>
  <si>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</si>
  <si>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</si>
  <si>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</si>
  <si>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</si>
  <si>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</si>
  <si>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</si>
  <si>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</si>
  <si>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</si>
  <si>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</si>
  <si>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[August,  2019]</t>
  </si>
  <si>
    <t xml:space="preserve"> </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</si>
  <si>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</si>
  <si>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</si>
  <si>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</si>
  <si>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</si>
  <si>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</si>
  <si>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</si>
  <si>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</si>
  <si>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</si>
  <si>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</si>
  <si>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</si>
  <si>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 xml:space="preserve">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</si>
  <si>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Notes:</t>
  </si>
  <si>
    <t>Program data starts on row 26.</t>
  </si>
  <si>
    <t>Utility Assistance Program</t>
  </si>
  <si>
    <t>Terms of Eligibility:</t>
  </si>
  <si>
    <t>Available Budget:</t>
  </si>
  <si>
    <t>Description of Enhancements to Programs to meet Increases in Demand</t>
  </si>
  <si>
    <t>[September 2024] Residential Number of Customers that Applied</t>
  </si>
  <si>
    <t>[September 2023] Residential Number of Customers that Applied</t>
  </si>
  <si>
    <t>[May 2019] Residential Number of Customers that Applied</t>
  </si>
  <si>
    <t>[September 2024] Number of Residential Customers that Receive Assistance for Arrears</t>
  </si>
  <si>
    <t>The Amount (Dollars) of Funds Credited Towards the Accounts of Residents Participating in each Assistance Program</t>
  </si>
  <si>
    <t>[September 2023] Number of Residential Customers that Receive Assistance for Arrears</t>
  </si>
  <si>
    <t>[September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</si>
  <si>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</si>
  <si>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</si>
  <si>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</si>
  <si>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</si>
  <si>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</si>
  <si>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</si>
  <si>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</si>
  <si>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</si>
  <si>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</si>
  <si>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</si>
  <si>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</si>
  <si>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</si>
  <si>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</si>
  <si>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ACE Bill Redesign Residential and Commercial</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</si>
  <si>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</si>
  <si>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</si>
  <si>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</si>
  <si>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</si>
  <si>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</si>
  <si>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</si>
  <si>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</si>
  <si>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</si>
  <si>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Social Media</t>
  </si>
  <si>
    <t>Introducing Billing Support webpage.</t>
  </si>
  <si>
    <t>Bill Support | Atlantic City Electric - An Exelon Company</t>
  </si>
  <si>
    <t>Introducting ACE's Assistance finder which helps customers determine what assistance programs they are eligible for.</t>
  </si>
  <si>
    <t>Assistance Finder</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</si>
  <si>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</si>
  <si>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</si>
  <si>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</si>
  <si>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</si>
  <si>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NJ LIHEAP</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</si>
  <si>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</si>
  <si>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</si>
  <si>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Absecon, Galloway, Smithville</t>
  </si>
  <si>
    <t xml:space="preserve">ALBION </t>
  </si>
  <si>
    <t>Blackwood, Turnersville</t>
  </si>
  <si>
    <t>Bridgeton, Seabrook</t>
  </si>
  <si>
    <t>Cape May, North Cape May, West Cape May, Fishing Creek</t>
  </si>
  <si>
    <t>Carneys Point, Penns Grove</t>
  </si>
  <si>
    <t>Clementon, Laurel Springs, Pine Valley, Pine Hill, Lindenwold</t>
  </si>
  <si>
    <t>Corbin City, Woodbine</t>
  </si>
  <si>
    <t>Del Haven, Villas</t>
  </si>
  <si>
    <t>Delmont</t>
  </si>
  <si>
    <t xml:space="preserve">ELDORA </t>
  </si>
  <si>
    <t>Elmer, Pittsgrove, Centerton</t>
  </si>
  <si>
    <t>Erial, Sicklerville</t>
  </si>
  <si>
    <t xml:space="preserve">GALLOWAY </t>
  </si>
  <si>
    <t>Hammonton, Batsto, Folsom</t>
  </si>
  <si>
    <t xml:space="preserve">HOPEWELL </t>
  </si>
  <si>
    <t xml:space="preserve">KIRKWOOD </t>
  </si>
  <si>
    <t>Little Egg Harbor Twp, Mystic Island, Tuckerton</t>
  </si>
  <si>
    <t>Mannington, Salem</t>
  </si>
  <si>
    <t xml:space="preserve">MARLTON </t>
  </si>
  <si>
    <t>Millville, Laurel Lake</t>
  </si>
  <si>
    <t>Milmay</t>
  </si>
  <si>
    <t>Ocean City</t>
  </si>
  <si>
    <t>Pleasantville</t>
  </si>
  <si>
    <t>Port Norris</t>
  </si>
  <si>
    <t>Port Republic</t>
  </si>
  <si>
    <t>Sea Isle City, Townsends Inlet</t>
  </si>
  <si>
    <t>Sewell</t>
  </si>
  <si>
    <t>Shiloh</t>
  </si>
  <si>
    <t>Southampton, Tabernacle, Shamong</t>
  </si>
  <si>
    <t>West Berlin</t>
  </si>
  <si>
    <t>Wildwood, North Wildwood, West Wildwood, Wildwood Crest</t>
  </si>
  <si>
    <t>Williamstown, Collings Lakes</t>
  </si>
  <si>
    <t>Woodstown, Pilesgrove</t>
  </si>
  <si>
    <t>NJ SHARES</t>
  </si>
  <si>
    <t>ALL</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</si>
  <si>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</si>
  <si>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</si>
  <si>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</si>
  <si>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</si>
  <si>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Income limits set permanently at 60% SMI October 1, 2023.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</si>
  <si>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Avalon</t>
  </si>
  <si>
    <t>Chesilhurst, Waterford Works</t>
  </si>
  <si>
    <t>Goshen</t>
  </si>
  <si>
    <t xml:space="preserve">GRENLOCH </t>
  </si>
  <si>
    <t>Hi Nella, Somerdale</t>
  </si>
  <si>
    <t>Kirkwood, Voorhees</t>
  </si>
  <si>
    <t xml:space="preserve">LEESBURG </t>
  </si>
  <si>
    <t>Mays Landing</t>
  </si>
  <si>
    <t>Medford, Medford Lakes</t>
  </si>
  <si>
    <t>Mickleton</t>
  </si>
  <si>
    <t xml:space="preserve">MILMAY </t>
  </si>
  <si>
    <t>Newfield, Willow Grove</t>
  </si>
  <si>
    <t>Newtonville</t>
  </si>
  <si>
    <t>Pedricktown</t>
  </si>
  <si>
    <t>PITTSGROVE MONROEVIL</t>
  </si>
  <si>
    <t>QUINTON TWP</t>
  </si>
  <si>
    <t>Rio Grande</t>
  </si>
  <si>
    <t>Ship Botton, Surf City, Beach Haven, Harvey Cedars, Long Beach Twp</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</si>
  <si>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</si>
  <si>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</si>
  <si>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</si>
  <si>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Rosenhayn</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</si>
  <si>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</si>
  <si>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</si>
  <si>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</si>
  <si>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</si>
  <si>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</si>
  <si>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</si>
  <si>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REAP</t>
  </si>
  <si>
    <t>Must be qualified for WTP as contained in N.J.A.C. 14:3-3A.5(a).</t>
  </si>
  <si>
    <t>Dorothy</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</si>
  <si>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</si>
  <si>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</si>
  <si>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</si>
  <si>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</si>
  <si>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</si>
  <si>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</si>
  <si>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</si>
  <si>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</si>
  <si>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</si>
  <si>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</si>
  <si>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</si>
  <si>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</si>
  <si>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</si>
  <si>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</si>
  <si>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</si>
  <si>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</si>
  <si>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</si>
  <si>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https://azure-na-assets.contentstack.com/v3/assets/blt407b5f1850a51a1b/blt433389f747df102f/66fc634aed9ba06da3e6cf04/NJ_Tariff_Section_IV_EFF_10.1.24_BGS_USF_Lifeline.pdf?branch=prod_alias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</si>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</sst>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00;\(&quot;$&quot;#,##0.00\)"/>
  </numFmts>
  <fonts count="2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sz val="11"/>
      <color theme="1"/>
      <name val="Calibri"/>
      <family val="2"/>
    </font>
    <font>
      <sz val="10"/>
      <color indexed="8"/>
      <name val="Arial"/>
      <family val="2"/>
    </font>
    <font>
      <sz val="11"/>
      <color indexed="8"/>
      <name val="Calibri"/>
      <family val="2"/>
    </font>
    <font>
      <sz val="36"/>
      <color rgb="FFFF0000"/>
      <name val="Arial"/>
      <family val="2"/>
    </font>
    <font>
      <b/>
      <sz val="11"/>
      <color theme="1"/>
      <name val="Calibri"/>
      <family val="2"/>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gray0625"/>
    </fill>
    <fill>
      <patternFill patternType="solid">
        <fgColor rgb="FFFFFFFF"/>
        <bgColor rgb="FF000000"/>
      </patternFill>
    </fill>
  </fills>
  <borders count="7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rgb="FF000000"/>
      </right>
      <top/>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right/>
      <top style="thin">
        <color indexed="22"/>
      </top>
      <bottom style="thin">
        <color indexed="22"/>
      </bottom>
      <diagonal/>
    </border>
    <border>
      <left style="thin">
        <color indexed="64"/>
      </left>
      <right/>
      <top style="thin">
        <color rgb="FF000000"/>
      </top>
      <bottom/>
      <diagonal/>
    </border>
    <border>
      <left/>
      <right style="thin">
        <color indexed="64"/>
      </right>
      <top style="medium">
        <color indexed="64"/>
      </top>
      <bottom/>
      <diagonal/>
    </border>
    <border>
      <left/>
      <right style="thin">
        <color indexed="64"/>
      </right>
      <top style="thin">
        <color indexed="64"/>
      </top>
      <bottom style="double">
        <color indexed="64"/>
      </bottom>
      <diagonal/>
    </border>
  </borders>
  <cellStyleXfs count="6">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3" fillId="0" borderId="0"/>
    <xf numFmtId="44" fontId="19" fillId="0" borderId="0" applyFont="0" applyFill="0" applyBorder="0" applyAlignment="0" applyProtection="0"/>
    <xf numFmtId="0" fontId="23" fillId="0" borderId="0"/>
  </cellStyleXfs>
  <cellXfs count="553">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43" fontId="7" fillId="6" borderId="0" xfId="1" applyFont="1" applyFill="1" applyAlignment="1">
      <alignment horizontal="right"/>
    </xf>
    <xf numFmtId="43" fontId="7" fillId="6" borderId="0" xfId="1" applyFont="1" applyFill="1"/>
    <xf numFmtId="2" fontId="7" fillId="0" borderId="29" xfId="1" applyNumberFormat="1" applyFont="1" applyBorder="1"/>
    <xf numFmtId="2" fontId="7" fillId="6" borderId="0" xfId="1" applyNumberFormat="1" applyFont="1" applyFill="1"/>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7" xfId="1" applyFont="1" applyBorder="1"/>
    <xf numFmtId="43" fontId="7" fillId="6" borderId="26" xfId="1" applyFont="1" applyFill="1" applyBorder="1"/>
    <xf numFmtId="43" fontId="7" fillId="6" borderId="0" xfId="1" applyFont="1" applyFill="1" applyAlignment="1">
      <alignment vertic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43" fontId="7" fillId="0" borderId="48" xfId="0" applyNumberFormat="1" applyFont="1" applyBorder="1" applyAlignment="1">
      <alignment horizontal="center"/>
    </xf>
    <xf numFmtId="0" fontId="7" fillId="0" borderId="56" xfId="0" applyFont="1" applyBorder="1"/>
    <xf numFmtId="0" fontId="20" fillId="0" borderId="0" xfId="2"/>
    <xf numFmtId="0" fontId="15" fillId="0" borderId="58" xfId="0" applyFont="1" applyBorder="1" applyAlignment="1">
      <alignment horizontal="left" indent="1"/>
    </xf>
    <xf numFmtId="0" fontId="7" fillId="8" borderId="60" xfId="0" applyFont="1" applyFill="1" applyBorder="1"/>
    <xf numFmtId="0" fontId="7" fillId="0" borderId="60" xfId="0" applyFont="1" applyBorder="1"/>
    <xf numFmtId="0" fontId="7" fillId="0" borderId="58" xfId="0" applyFont="1" applyBorder="1"/>
    <xf numFmtId="0" fontId="7" fillId="0" borderId="60" xfId="0" applyFont="1" applyBorder="1" applyAlignment="1">
      <alignment horizontal="center"/>
    </xf>
    <xf numFmtId="0" fontId="7" fillId="0" borderId="23" xfId="0" applyFont="1" applyBorder="1" applyAlignment="1">
      <alignment horizontal="center"/>
    </xf>
    <xf numFmtId="164" fontId="7" fillId="0" borderId="5" xfId="1" applyNumberFormat="1" applyFont="1" applyBorder="1"/>
    <xf numFmtId="164" fontId="7" fillId="0" borderId="3" xfId="1" applyNumberFormat="1" applyFont="1" applyBorder="1"/>
    <xf numFmtId="164" fontId="7" fillId="0" borderId="18" xfId="1" applyNumberFormat="1" applyFont="1" applyBorder="1"/>
    <xf numFmtId="43" fontId="7" fillId="0" borderId="58" xfId="1" applyFont="1" applyBorder="1"/>
    <xf numFmtId="43" fontId="7" fillId="0" borderId="60" xfId="1" applyFont="1" applyBorder="1"/>
    <xf numFmtId="164" fontId="7" fillId="0" borderId="23" xfId="1" applyNumberFormat="1" applyFont="1" applyBorder="1"/>
    <xf numFmtId="43" fontId="7" fillId="0" borderId="23" xfId="1" applyFont="1" applyBorder="1"/>
    <xf numFmtId="43" fontId="7" fillId="6" borderId="23" xfId="1" applyFont="1" applyFill="1" applyBorder="1"/>
    <xf numFmtId="1" fontId="9" fillId="6" borderId="0" xfId="0" applyNumberFormat="1" applyFont="1" applyFill="1"/>
    <xf numFmtId="1" fontId="1" fillId="6" borderId="27" xfId="0" applyNumberFormat="1" applyFont="1" applyFill="1" applyBorder="1" applyAlignment="1">
      <alignment horizontal="left" vertical="center" wrapText="1"/>
    </xf>
    <xf numFmtId="1" fontId="7" fillId="6" borderId="23" xfId="0" applyNumberFormat="1" applyFont="1" applyFill="1" applyBorder="1"/>
    <xf numFmtId="1" fontId="7" fillId="0" borderId="23" xfId="0" applyNumberFormat="1" applyFont="1" applyBorder="1"/>
    <xf numFmtId="1" fontId="1" fillId="4" borderId="3" xfId="0" applyNumberFormat="1" applyFont="1" applyFill="1" applyBorder="1" applyAlignment="1">
      <alignment horizontal="center" vertical="center" wrapText="1"/>
    </xf>
    <xf numFmtId="1" fontId="7" fillId="0" borderId="58" xfId="1" applyNumberFormat="1" applyFont="1" applyBorder="1" applyAlignment="1">
      <alignment horizontal="right"/>
    </xf>
    <xf numFmtId="1" fontId="1" fillId="5" borderId="3" xfId="0" applyNumberFormat="1" applyFont="1" applyFill="1" applyBorder="1" applyAlignment="1">
      <alignment horizontal="center" vertical="center" wrapText="1"/>
    </xf>
    <xf numFmtId="1" fontId="7" fillId="0" borderId="46" xfId="0" applyNumberFormat="1" applyFont="1" applyBorder="1"/>
    <xf numFmtId="1" fontId="1" fillId="6" borderId="0" xfId="0" applyNumberFormat="1" applyFont="1" applyFill="1" applyAlignment="1">
      <alignment vertical="top" wrapText="1"/>
    </xf>
    <xf numFmtId="1" fontId="7" fillId="2" borderId="0" xfId="0" applyNumberFormat="1" applyFont="1" applyFill="1"/>
    <xf numFmtId="1" fontId="7" fillId="0" borderId="29" xfId="0" applyNumberFormat="1" applyFont="1" applyBorder="1"/>
    <xf numFmtId="1" fontId="7" fillId="0" borderId="60" xfId="0" applyNumberFormat="1" applyFont="1" applyBorder="1"/>
    <xf numFmtId="1" fontId="7" fillId="0" borderId="0" xfId="0" applyNumberFormat="1" applyFont="1"/>
    <xf numFmtId="1" fontId="7" fillId="0" borderId="29" xfId="1" applyNumberFormat="1" applyFont="1" applyBorder="1" applyAlignment="1">
      <alignment horizontal="right"/>
    </xf>
    <xf numFmtId="1" fontId="7" fillId="0" borderId="60" xfId="1" applyNumberFormat="1" applyFont="1" applyBorder="1" applyAlignment="1">
      <alignment horizontal="right"/>
    </xf>
    <xf numFmtId="1" fontId="9" fillId="5" borderId="3" xfId="0" applyNumberFormat="1" applyFont="1" applyFill="1" applyBorder="1" applyAlignment="1">
      <alignment horizontal="center" vertical="center" wrapText="1"/>
    </xf>
    <xf numFmtId="37" fontId="7" fillId="0" borderId="3" xfId="0" applyNumberFormat="1" applyFont="1" applyBorder="1"/>
    <xf numFmtId="5" fontId="7" fillId="0" borderId="3" xfId="0" applyNumberFormat="1" applyFont="1" applyBorder="1"/>
    <xf numFmtId="0" fontId="20" fillId="0" borderId="1" xfId="2" applyBorder="1"/>
    <xf numFmtId="0" fontId="0" fillId="0" borderId="4" xfId="0" applyBorder="1"/>
    <xf numFmtId="0" fontId="20" fillId="0" borderId="3" xfId="2" applyBorder="1"/>
    <xf numFmtId="1" fontId="7" fillId="0" borderId="29" xfId="0" applyNumberFormat="1" applyFont="1" applyBorder="1" applyAlignment="1">
      <alignment horizontal="center"/>
    </xf>
    <xf numFmtId="44" fontId="7" fillId="0" borderId="3" xfId="4" applyFont="1" applyBorder="1"/>
    <xf numFmtId="164" fontId="2" fillId="0" borderId="3" xfId="0" applyNumberFormat="1" applyFont="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22" fillId="0" borderId="0" xfId="0" applyFont="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164" fontId="7" fillId="6" borderId="28" xfId="0" applyNumberFormat="1" applyFont="1" applyFill="1" applyBorder="1"/>
    <xf numFmtId="164" fontId="7" fillId="6" borderId="29" xfId="0" applyNumberFormat="1" applyFont="1" applyFill="1" applyBorder="1"/>
    <xf numFmtId="15" fontId="7" fillId="6" borderId="0" xfId="0" applyNumberFormat="1" applyFont="1" applyFill="1" applyAlignment="1">
      <alignment horizontal="left"/>
    </xf>
    <xf numFmtId="0" fontId="23" fillId="0" borderId="3" xfId="3" applyBorder="1"/>
    <xf numFmtId="2" fontId="9" fillId="6" borderId="0" xfId="1" applyNumberFormat="1" applyFont="1" applyFill="1" applyAlignment="1">
      <alignment vertical="top" wrapText="1"/>
    </xf>
    <xf numFmtId="2" fontId="7" fillId="2" borderId="0" xfId="1" applyNumberFormat="1" applyFont="1" applyFill="1"/>
    <xf numFmtId="2" fontId="7" fillId="6" borderId="0" xfId="1" applyNumberFormat="1" applyFont="1" applyFill="1" applyAlignment="1">
      <alignment horizontal="right"/>
    </xf>
    <xf numFmtId="2" fontId="1" fillId="4" borderId="2" xfId="1" applyNumberFormat="1" applyFont="1" applyFill="1" applyBorder="1" applyAlignment="1">
      <alignment horizontal="center" vertical="center" wrapText="1"/>
    </xf>
    <xf numFmtId="2" fontId="7" fillId="0" borderId="3" xfId="1" applyNumberFormat="1" applyFont="1" applyBorder="1"/>
    <xf numFmtId="2" fontId="7" fillId="0" borderId="29" xfId="1" applyNumberFormat="1" applyFont="1" applyBorder="1" applyAlignment="1">
      <alignment horizontal="center"/>
    </xf>
    <xf numFmtId="2" fontId="9" fillId="5" borderId="3" xfId="1" applyNumberFormat="1" applyFont="1" applyFill="1" applyBorder="1" applyAlignment="1">
      <alignment horizontal="center" vertical="center" wrapText="1"/>
    </xf>
    <xf numFmtId="2" fontId="7" fillId="0" borderId="0" xfId="1" applyNumberFormat="1" applyFont="1"/>
    <xf numFmtId="164" fontId="0" fillId="0" borderId="3" xfId="1" applyNumberFormat="1" applyFont="1" applyBorder="1"/>
    <xf numFmtId="44" fontId="7" fillId="0" borderId="57" xfId="4" applyFont="1" applyBorder="1"/>
    <xf numFmtId="44" fontId="7" fillId="0" borderId="30" xfId="4" applyFont="1" applyBorder="1"/>
    <xf numFmtId="165" fontId="0" fillId="0" borderId="3" xfId="1" applyNumberFormat="1" applyFont="1" applyBorder="1"/>
    <xf numFmtId="165" fontId="0" fillId="0" borderId="56" xfId="1" applyNumberFormat="1" applyFont="1" applyBorder="1"/>
    <xf numFmtId="164" fontId="7" fillId="0" borderId="29" xfId="1" applyNumberFormat="1" applyFont="1" applyBorder="1"/>
    <xf numFmtId="164" fontId="7" fillId="6" borderId="0" xfId="1" applyNumberFormat="1" applyFont="1" applyFill="1"/>
    <xf numFmtId="44" fontId="0" fillId="0" borderId="3" xfId="4" applyFont="1" applyBorder="1"/>
    <xf numFmtId="165" fontId="7" fillId="6" borderId="0" xfId="1" applyNumberFormat="1" applyFont="1" applyFill="1"/>
    <xf numFmtId="165" fontId="2" fillId="0" borderId="3" xfId="1" applyNumberFormat="1" applyFont="1" applyBorder="1" applyAlignment="1">
      <alignment horizontal="center" vertical="center"/>
    </xf>
    <xf numFmtId="165" fontId="7" fillId="6" borderId="3" xfId="1" applyNumberFormat="1" applyFont="1" applyFill="1" applyBorder="1"/>
    <xf numFmtId="165" fontId="7" fillId="6" borderId="57" xfId="1" applyNumberFormat="1" applyFont="1" applyFill="1" applyBorder="1"/>
    <xf numFmtId="165" fontId="7" fillId="6" borderId="26" xfId="1" applyNumberFormat="1" applyFont="1" applyFill="1" applyBorder="1"/>
    <xf numFmtId="165" fontId="7" fillId="6" borderId="58" xfId="1" applyNumberFormat="1" applyFont="1" applyFill="1" applyBorder="1"/>
    <xf numFmtId="165" fontId="7" fillId="6" borderId="60" xfId="1" applyNumberFormat="1" applyFont="1" applyFill="1" applyBorder="1"/>
    <xf numFmtId="165" fontId="7" fillId="0" borderId="29" xfId="1" applyNumberFormat="1" applyFont="1" applyBorder="1"/>
    <xf numFmtId="165" fontId="7" fillId="0" borderId="0" xfId="1" applyNumberFormat="1" applyFont="1"/>
    <xf numFmtId="165" fontId="7" fillId="6" borderId="0" xfId="4" applyNumberFormat="1" applyFont="1" applyFill="1"/>
    <xf numFmtId="165" fontId="2" fillId="0" borderId="3" xfId="4" applyNumberFormat="1" applyFont="1" applyBorder="1" applyAlignment="1">
      <alignment horizontal="center" vertical="center"/>
    </xf>
    <xf numFmtId="165" fontId="7" fillId="6" borderId="3" xfId="4" applyNumberFormat="1" applyFont="1" applyFill="1" applyBorder="1"/>
    <xf numFmtId="165" fontId="7" fillId="6" borderId="57" xfId="4" applyNumberFormat="1" applyFont="1" applyFill="1" applyBorder="1"/>
    <xf numFmtId="165" fontId="7" fillId="6" borderId="26" xfId="4" applyNumberFormat="1" applyFont="1" applyFill="1" applyBorder="1"/>
    <xf numFmtId="165" fontId="7" fillId="6" borderId="58" xfId="4" applyNumberFormat="1" applyFont="1" applyFill="1" applyBorder="1"/>
    <xf numFmtId="165" fontId="7" fillId="6" borderId="60" xfId="4" applyNumberFormat="1" applyFont="1" applyFill="1" applyBorder="1"/>
    <xf numFmtId="165" fontId="0" fillId="0" borderId="3" xfId="4" applyNumberFormat="1" applyFont="1" applyBorder="1"/>
    <xf numFmtId="165" fontId="7" fillId="0" borderId="29" xfId="4" applyNumberFormat="1" applyFont="1" applyBorder="1"/>
    <xf numFmtId="165" fontId="7" fillId="0" borderId="0" xfId="4" applyNumberFormat="1" applyFont="1"/>
    <xf numFmtId="164" fontId="1" fillId="6" borderId="0" xfId="1" applyNumberFormat="1" applyFont="1" applyFill="1" applyAlignment="1">
      <alignment vertical="center" wrapText="1"/>
    </xf>
    <xf numFmtId="164" fontId="1" fillId="4" borderId="3" xfId="1" applyNumberFormat="1" applyFont="1" applyFill="1" applyBorder="1" applyAlignment="1">
      <alignment horizontal="center" vertical="center" wrapText="1"/>
    </xf>
    <xf numFmtId="164" fontId="7" fillId="0" borderId="60" xfId="1" applyNumberFormat="1" applyFont="1" applyBorder="1" applyAlignment="1">
      <alignment horizontal="right"/>
    </xf>
    <xf numFmtId="164" fontId="1" fillId="5" borderId="3" xfId="1" applyNumberFormat="1" applyFont="1" applyFill="1" applyBorder="1" applyAlignment="1">
      <alignment horizontal="center" vertical="center" wrapText="1"/>
    </xf>
    <xf numFmtId="164" fontId="7" fillId="0" borderId="0" xfId="1" applyNumberFormat="1" applyFont="1"/>
    <xf numFmtId="165" fontId="7" fillId="6" borderId="0" xfId="1" applyNumberFormat="1" applyFont="1" applyFill="1" applyAlignment="1">
      <alignment horizontal="right"/>
    </xf>
    <xf numFmtId="165" fontId="1" fillId="4" borderId="3" xfId="1" applyNumberFormat="1" applyFont="1" applyFill="1" applyBorder="1" applyAlignment="1">
      <alignment horizontal="center" vertical="center" wrapText="1"/>
    </xf>
    <xf numFmtId="165" fontId="7" fillId="0" borderId="3" xfId="1" applyNumberFormat="1" applyFont="1" applyBorder="1"/>
    <xf numFmtId="165" fontId="7" fillId="0" borderId="29" xfId="1" applyNumberFormat="1" applyFont="1" applyBorder="1" applyAlignment="1">
      <alignment horizontal="right"/>
    </xf>
    <xf numFmtId="165" fontId="7" fillId="0" borderId="60" xfId="1" applyNumberFormat="1" applyFont="1" applyBorder="1" applyAlignment="1">
      <alignment horizontal="right"/>
    </xf>
    <xf numFmtId="165" fontId="9" fillId="5" borderId="3" xfId="1" applyNumberFormat="1" applyFont="1" applyFill="1" applyBorder="1" applyAlignment="1">
      <alignment horizontal="center" vertical="center" wrapText="1"/>
    </xf>
    <xf numFmtId="165" fontId="7" fillId="0" borderId="29" xfId="1" applyNumberFormat="1" applyFont="1" applyBorder="1" applyAlignment="1">
      <alignment horizontal="center"/>
    </xf>
    <xf numFmtId="165" fontId="1" fillId="6" borderId="0" xfId="1" applyNumberFormat="1" applyFont="1" applyFill="1" applyAlignment="1">
      <alignment vertical="center" wrapText="1"/>
    </xf>
    <xf numFmtId="165" fontId="7" fillId="0" borderId="3" xfId="0" applyNumberFormat="1" applyFont="1" applyBorder="1"/>
    <xf numFmtId="165" fontId="1" fillId="5" borderId="3" xfId="1" applyNumberFormat="1" applyFont="1" applyFill="1" applyBorder="1" applyAlignment="1">
      <alignment horizontal="center" vertical="center" wrapText="1"/>
    </xf>
    <xf numFmtId="165" fontId="8" fillId="6" borderId="0" xfId="1" applyNumberFormat="1" applyFont="1" applyFill="1"/>
    <xf numFmtId="165" fontId="1" fillId="6" borderId="0" xfId="1" applyNumberFormat="1" applyFont="1" applyFill="1" applyAlignment="1">
      <alignment horizontal="left" vertical="center" wrapText="1"/>
    </xf>
    <xf numFmtId="165" fontId="7" fillId="0" borderId="48" xfId="1" applyNumberFormat="1" applyFont="1" applyBorder="1"/>
    <xf numFmtId="165" fontId="1" fillId="6" borderId="0" xfId="1" applyNumberFormat="1" applyFont="1" applyFill="1" applyAlignment="1">
      <alignment vertical="top" wrapText="1"/>
    </xf>
    <xf numFmtId="165" fontId="7" fillId="2" borderId="0" xfId="1" applyNumberFormat="1" applyFont="1" applyFill="1"/>
    <xf numFmtId="1" fontId="9" fillId="6" borderId="0" xfId="0" applyNumberFormat="1" applyFont="1" applyFill="1" applyAlignment="1">
      <alignment horizontal="left" vertical="top"/>
    </xf>
    <xf numFmtId="1" fontId="9" fillId="2" borderId="0" xfId="0" applyNumberFormat="1" applyFont="1" applyFill="1" applyAlignment="1">
      <alignment horizontal="left" vertical="top"/>
    </xf>
    <xf numFmtId="1" fontId="1" fillId="4" borderId="2" xfId="0" applyNumberFormat="1" applyFont="1" applyFill="1" applyBorder="1" applyAlignment="1">
      <alignment horizontal="center" vertical="center" wrapText="1"/>
    </xf>
    <xf numFmtId="1" fontId="7" fillId="6" borderId="0" xfId="1" applyNumberFormat="1" applyFont="1" applyFill="1"/>
    <xf numFmtId="1" fontId="8" fillId="6" borderId="0" xfId="1" applyNumberFormat="1" applyFont="1" applyFill="1"/>
    <xf numFmtId="1" fontId="10" fillId="6" borderId="0" xfId="1" applyNumberFormat="1" applyFont="1" applyFill="1"/>
    <xf numFmtId="1" fontId="1" fillId="6" borderId="0" xfId="1" applyNumberFormat="1" applyFont="1" applyFill="1" applyAlignment="1">
      <alignment horizontal="left" vertical="center" wrapText="1"/>
    </xf>
    <xf numFmtId="1" fontId="2" fillId="2" borderId="0" xfId="1" applyNumberFormat="1" applyFont="1" applyFill="1" applyAlignment="1">
      <alignment horizontal="left" wrapText="1"/>
    </xf>
    <xf numFmtId="1" fontId="7" fillId="2" borderId="0" xfId="1" applyNumberFormat="1" applyFont="1" applyFill="1"/>
    <xf numFmtId="1" fontId="2" fillId="6" borderId="0" xfId="1" applyNumberFormat="1" applyFont="1" applyFill="1" applyAlignment="1">
      <alignment horizontal="left" wrapText="1"/>
    </xf>
    <xf numFmtId="1" fontId="2" fillId="0" borderId="3" xfId="1" applyNumberFormat="1" applyFont="1" applyBorder="1" applyAlignment="1">
      <alignment horizontal="center" vertical="center"/>
    </xf>
    <xf numFmtId="1" fontId="7" fillId="0" borderId="3" xfId="1" applyNumberFormat="1" applyFont="1" applyBorder="1"/>
    <xf numFmtId="1" fontId="7" fillId="0" borderId="26" xfId="1" applyNumberFormat="1" applyFont="1" applyBorder="1"/>
    <xf numFmtId="1" fontId="7" fillId="0" borderId="60" xfId="1" applyNumberFormat="1" applyFont="1" applyBorder="1"/>
    <xf numFmtId="1" fontId="0" fillId="0" borderId="3" xfId="1" applyNumberFormat="1" applyFont="1" applyBorder="1"/>
    <xf numFmtId="44" fontId="7" fillId="6" borderId="0" xfId="4" applyFont="1" applyFill="1"/>
    <xf numFmtId="44" fontId="1" fillId="6" borderId="0" xfId="4" applyFont="1" applyFill="1" applyAlignment="1">
      <alignment horizontal="left" vertical="center" wrapText="1"/>
    </xf>
    <xf numFmtId="44" fontId="2" fillId="0" borderId="3" xfId="4" applyFont="1" applyBorder="1" applyAlignment="1">
      <alignment horizontal="center" vertical="center"/>
    </xf>
    <xf numFmtId="44" fontId="7" fillId="0" borderId="0" xfId="4" applyFont="1" applyBorder="1"/>
    <xf numFmtId="44" fontId="7" fillId="0" borderId="58" xfId="4" applyFont="1" applyBorder="1"/>
    <xf numFmtId="44" fontId="7" fillId="0" borderId="60" xfId="4" applyFont="1" applyBorder="1"/>
    <xf numFmtId="44" fontId="7" fillId="0" borderId="26" xfId="4" applyFont="1" applyBorder="1"/>
    <xf numFmtId="44" fontId="2" fillId="0" borderId="4" xfId="4" applyFont="1" applyBorder="1" applyAlignment="1">
      <alignment horizontal="center" vertical="center"/>
    </xf>
    <xf numFmtId="44" fontId="7" fillId="0" borderId="4" xfId="4" applyFont="1" applyBorder="1"/>
    <xf numFmtId="44" fontId="7" fillId="0" borderId="29" xfId="4" applyFont="1" applyBorder="1"/>
    <xf numFmtId="44" fontId="7" fillId="0" borderId="0" xfId="4" applyFont="1"/>
    <xf numFmtId="1" fontId="2" fillId="0" borderId="3" xfId="0" applyNumberFormat="1" applyFont="1" applyBorder="1" applyAlignment="1">
      <alignment horizontal="center" vertical="center"/>
    </xf>
    <xf numFmtId="1" fontId="7" fillId="6" borderId="3" xfId="1" applyNumberFormat="1" applyFont="1" applyFill="1" applyBorder="1"/>
    <xf numFmtId="1" fontId="7" fillId="6" borderId="26" xfId="1" applyNumberFormat="1" applyFont="1" applyFill="1" applyBorder="1"/>
    <xf numFmtId="1" fontId="7" fillId="6" borderId="58" xfId="1" applyNumberFormat="1" applyFont="1" applyFill="1" applyBorder="1"/>
    <xf numFmtId="1" fontId="7" fillId="6" borderId="60" xfId="1" applyNumberFormat="1" applyFont="1" applyFill="1" applyBorder="1"/>
    <xf numFmtId="165" fontId="7" fillId="6" borderId="0" xfId="0" applyNumberFormat="1" applyFont="1" applyFill="1"/>
    <xf numFmtId="165" fontId="1" fillId="9" borderId="0" xfId="0" applyNumberFormat="1" applyFont="1" applyFill="1" applyAlignment="1">
      <alignment vertical="center"/>
    </xf>
    <xf numFmtId="165" fontId="2" fillId="0" borderId="3" xfId="0" applyNumberFormat="1" applyFont="1" applyBorder="1" applyAlignment="1">
      <alignment horizontal="center" vertical="center"/>
    </xf>
    <xf numFmtId="165" fontId="7" fillId="6" borderId="23" xfId="1" applyNumberFormat="1" applyFont="1" applyFill="1" applyBorder="1"/>
    <xf numFmtId="165" fontId="15" fillId="0" borderId="46" xfId="0" applyNumberFormat="1" applyFont="1" applyBorder="1"/>
    <xf numFmtId="165" fontId="7" fillId="6" borderId="30" xfId="0" applyNumberFormat="1" applyFont="1" applyFill="1" applyBorder="1"/>
    <xf numFmtId="165" fontId="7" fillId="0" borderId="0" xfId="0" applyNumberFormat="1" applyFont="1"/>
    <xf numFmtId="3" fontId="7" fillId="0" borderId="3" xfId="0" applyNumberFormat="1" applyFont="1" applyBorder="1"/>
    <xf numFmtId="3" fontId="7" fillId="0" borderId="29" xfId="0" applyNumberFormat="1" applyFont="1" applyBorder="1"/>
    <xf numFmtId="0" fontId="7" fillId="0" borderId="63" xfId="0" applyFont="1" applyBorder="1"/>
    <xf numFmtId="0" fontId="7" fillId="0" borderId="64" xfId="0" applyFont="1" applyBorder="1"/>
    <xf numFmtId="0" fontId="7" fillId="0" borderId="65" xfId="0" applyFont="1" applyBorder="1"/>
    <xf numFmtId="165" fontId="7" fillId="0" borderId="66" xfId="0" applyNumberFormat="1" applyFont="1" applyBorder="1"/>
    <xf numFmtId="165" fontId="7" fillId="0" borderId="64" xfId="0" applyNumberFormat="1" applyFont="1" applyBorder="1"/>
    <xf numFmtId="0" fontId="0" fillId="0" borderId="56" xfId="0" applyBorder="1"/>
    <xf numFmtId="0" fontId="24" fillId="0" borderId="3" xfId="3" applyFont="1" applyBorder="1" applyAlignment="1">
      <alignment wrapText="1"/>
    </xf>
    <xf numFmtId="167" fontId="24" fillId="0" borderId="3" xfId="3" applyNumberFormat="1" applyFont="1" applyBorder="1" applyAlignment="1">
      <alignment horizontal="right" wrapText="1"/>
    </xf>
    <xf numFmtId="0" fontId="24" fillId="0" borderId="3" xfId="5" applyFont="1" applyBorder="1" applyAlignment="1">
      <alignment wrapText="1"/>
    </xf>
    <xf numFmtId="0" fontId="24" fillId="0" borderId="3" xfId="5" applyFont="1" applyBorder="1" applyAlignment="1">
      <alignment horizontal="right" wrapText="1"/>
    </xf>
    <xf numFmtId="167" fontId="24" fillId="0" borderId="3" xfId="5" applyNumberFormat="1" applyFont="1" applyBorder="1" applyAlignment="1">
      <alignment horizontal="right" wrapText="1"/>
    </xf>
    <xf numFmtId="0" fontId="24" fillId="0" borderId="3" xfId="3" applyFont="1" applyBorder="1" applyAlignment="1">
      <alignment horizontal="right" wrapText="1"/>
    </xf>
    <xf numFmtId="0" fontId="23" fillId="0" borderId="3" xfId="5" applyBorder="1"/>
    <xf numFmtId="0" fontId="7" fillId="10" borderId="24" xfId="0" applyFont="1" applyFill="1" applyBorder="1"/>
    <xf numFmtId="0" fontId="7" fillId="10" borderId="3" xfId="0" applyFont="1" applyFill="1" applyBorder="1"/>
    <xf numFmtId="0" fontId="7" fillId="10" borderId="11" xfId="0" applyFont="1" applyFill="1" applyBorder="1"/>
    <xf numFmtId="0" fontId="7" fillId="10" borderId="1" xfId="0" applyFont="1" applyFill="1" applyBorder="1"/>
    <xf numFmtId="0" fontId="7" fillId="10" borderId="34" xfId="0" applyFont="1" applyFill="1" applyBorder="1"/>
    <xf numFmtId="0" fontId="7" fillId="10" borderId="38" xfId="0" applyFont="1" applyFill="1" applyBorder="1"/>
    <xf numFmtId="0" fontId="7" fillId="10" borderId="39" xfId="0" applyFont="1" applyFill="1" applyBorder="1"/>
    <xf numFmtId="0" fontId="2" fillId="11" borderId="0" xfId="0" applyFont="1" applyFill="1"/>
    <xf numFmtId="0" fontId="1" fillId="11" borderId="0" xfId="0" applyFont="1" applyFill="1"/>
    <xf numFmtId="0" fontId="2" fillId="0" borderId="23" xfId="0" applyFont="1" applyBorder="1" applyAlignment="1">
      <alignment vertical="top" wrapText="1"/>
    </xf>
    <xf numFmtId="0" fontId="2" fillId="0" borderId="0" xfId="0" applyFont="1" applyAlignment="1">
      <alignment vertical="top" wrapText="1"/>
    </xf>
    <xf numFmtId="43" fontId="7" fillId="0" borderId="1" xfId="0" applyNumberFormat="1" applyFont="1" applyBorder="1" applyAlignment="1">
      <alignment horizontal="center"/>
    </xf>
    <xf numFmtId="0" fontId="7" fillId="0" borderId="48" xfId="0" applyFont="1" applyBorder="1"/>
    <xf numFmtId="0" fontId="1" fillId="0" borderId="0" xfId="0" applyFont="1" applyAlignment="1">
      <alignment horizontal="left" vertical="top" wrapText="1"/>
    </xf>
    <xf numFmtId="0" fontId="9" fillId="0" borderId="0" xfId="0" applyFont="1" applyAlignment="1">
      <alignment horizontal="left" vertical="top" wrapText="1"/>
    </xf>
    <xf numFmtId="0" fontId="2" fillId="11" borderId="0" xfId="0" applyFont="1" applyFill="1" applyAlignment="1">
      <alignment horizontal="left" wrapText="1"/>
    </xf>
    <xf numFmtId="0" fontId="9" fillId="4" borderId="26" xfId="0" applyFont="1" applyFill="1" applyBorder="1" applyAlignment="1">
      <alignment horizontal="center" vertical="center"/>
    </xf>
    <xf numFmtId="1" fontId="1" fillId="4" borderId="26" xfId="0" applyNumberFormat="1" applyFont="1" applyFill="1" applyBorder="1" applyAlignment="1">
      <alignment horizontal="center" vertical="center" wrapText="1"/>
    </xf>
    <xf numFmtId="165" fontId="1" fillId="4" borderId="26" xfId="1" applyNumberFormat="1" applyFont="1" applyFill="1" applyBorder="1" applyAlignment="1">
      <alignment horizontal="center" vertical="center" wrapText="1"/>
    </xf>
    <xf numFmtId="164" fontId="1" fillId="4" borderId="26" xfId="1" applyNumberFormat="1" applyFont="1" applyFill="1" applyBorder="1" applyAlignment="1">
      <alignment horizontal="center" vertical="center" wrapText="1"/>
    </xf>
    <xf numFmtId="1" fontId="7" fillId="0" borderId="56" xfId="0" applyNumberFormat="1" applyFont="1" applyBorder="1"/>
    <xf numFmtId="165" fontId="7" fillId="0" borderId="56" xfId="1" applyNumberFormat="1" applyFont="1" applyBorder="1"/>
    <xf numFmtId="164" fontId="7" fillId="0" borderId="56" xfId="1" applyNumberFormat="1" applyFont="1" applyBorder="1"/>
    <xf numFmtId="2" fontId="7" fillId="6" borderId="3" xfId="0" applyNumberFormat="1" applyFont="1" applyFill="1" applyBorder="1"/>
    <xf numFmtId="1" fontId="0" fillId="0" borderId="3" xfId="0" applyNumberFormat="1" applyBorder="1"/>
    <xf numFmtId="165" fontId="0" fillId="0" borderId="3" xfId="0" applyNumberFormat="1" applyBorder="1"/>
    <xf numFmtId="4" fontId="21" fillId="0" borderId="1" xfId="0" applyNumberFormat="1" applyFont="1" applyBorder="1" applyAlignment="1">
      <alignment wrapText="1"/>
    </xf>
    <xf numFmtId="43" fontId="21" fillId="0" borderId="1" xfId="0" applyNumberFormat="1" applyFont="1" applyBorder="1"/>
    <xf numFmtId="164" fontId="21" fillId="0" borderId="1" xfId="0" applyNumberFormat="1" applyFont="1" applyBorder="1"/>
    <xf numFmtId="0" fontId="24" fillId="0" borderId="0" xfId="3" applyFont="1" applyAlignment="1">
      <alignment wrapText="1"/>
    </xf>
    <xf numFmtId="167" fontId="24" fillId="0" borderId="0" xfId="3" applyNumberFormat="1" applyFont="1" applyAlignment="1">
      <alignment horizontal="right" wrapText="1"/>
    </xf>
    <xf numFmtId="0" fontId="24" fillId="0" borderId="67" xfId="3" applyFont="1" applyBorder="1" applyAlignment="1">
      <alignment wrapText="1"/>
    </xf>
    <xf numFmtId="0" fontId="22" fillId="0" borderId="3" xfId="0" applyFont="1" applyBorder="1"/>
    <xf numFmtId="0" fontId="22" fillId="0" borderId="24" xfId="0" applyFont="1" applyBorder="1"/>
    <xf numFmtId="0" fontId="22" fillId="6" borderId="0" xfId="0" applyFont="1" applyFill="1"/>
    <xf numFmtId="0" fontId="22" fillId="0" borderId="1" xfId="0" applyFont="1" applyBorder="1"/>
    <xf numFmtId="0" fontId="22" fillId="0" borderId="34" xfId="0" applyFont="1" applyBorder="1"/>
    <xf numFmtId="0" fontId="22" fillId="0" borderId="39" xfId="0" applyFont="1" applyBorder="1"/>
    <xf numFmtId="0" fontId="24" fillId="0" borderId="0" xfId="3" applyFont="1"/>
    <xf numFmtId="0" fontId="22" fillId="0" borderId="11" xfId="0" applyFont="1" applyBorder="1"/>
    <xf numFmtId="165" fontId="22" fillId="0" borderId="38" xfId="0" applyNumberFormat="1" applyFont="1" applyBorder="1"/>
    <xf numFmtId="165" fontId="22" fillId="0" borderId="1" xfId="0" applyNumberFormat="1" applyFont="1" applyBorder="1"/>
    <xf numFmtId="0" fontId="22" fillId="0" borderId="26" xfId="0" applyFont="1" applyBorder="1"/>
    <xf numFmtId="0" fontId="22" fillId="0" borderId="25" xfId="0" applyFont="1" applyBorder="1"/>
    <xf numFmtId="0" fontId="22" fillId="0" borderId="2" xfId="0" applyFont="1" applyBorder="1"/>
    <xf numFmtId="0" fontId="22" fillId="0" borderId="31" xfId="0" applyFont="1" applyBorder="1"/>
    <xf numFmtId="165" fontId="22" fillId="0" borderId="32" xfId="0" applyNumberFormat="1" applyFont="1" applyBorder="1"/>
    <xf numFmtId="0" fontId="22" fillId="0" borderId="62" xfId="0" applyFont="1" applyBorder="1"/>
    <xf numFmtId="165" fontId="22" fillId="0" borderId="2" xfId="0" applyNumberFormat="1" applyFont="1" applyBorder="1"/>
    <xf numFmtId="0" fontId="24" fillId="0" borderId="3" xfId="3" applyFont="1" applyBorder="1"/>
    <xf numFmtId="0" fontId="22" fillId="0" borderId="56" xfId="0" applyFont="1" applyBorder="1"/>
    <xf numFmtId="0" fontId="22" fillId="0" borderId="63" xfId="0" applyFont="1" applyBorder="1"/>
    <xf numFmtId="0" fontId="22" fillId="0" borderId="64" xfId="0" applyFont="1" applyBorder="1"/>
    <xf numFmtId="0" fontId="22" fillId="0" borderId="65" xfId="0" applyFont="1" applyBorder="1"/>
    <xf numFmtId="165" fontId="22" fillId="0" borderId="66" xfId="0" applyNumberFormat="1" applyFont="1" applyBorder="1"/>
    <xf numFmtId="165" fontId="22" fillId="0" borderId="64" xfId="0" applyNumberFormat="1" applyFont="1" applyBorder="1"/>
    <xf numFmtId="0" fontId="22" fillId="0" borderId="61" xfId="0" applyFont="1" applyBorder="1"/>
    <xf numFmtId="0" fontId="21" fillId="0" borderId="0" xfId="0" applyFont="1"/>
    <xf numFmtId="0" fontId="21" fillId="0" borderId="3" xfId="0" applyFont="1" applyBorder="1"/>
    <xf numFmtId="0" fontId="22" fillId="6" borderId="3" xfId="0" applyFont="1" applyFill="1" applyBorder="1"/>
    <xf numFmtId="165" fontId="22" fillId="0" borderId="3" xfId="0" applyNumberFormat="1" applyFont="1" applyBorder="1"/>
    <xf numFmtId="0" fontId="24" fillId="0" borderId="3" xfId="5" applyFont="1" applyBorder="1"/>
    <xf numFmtId="0" fontId="25" fillId="10" borderId="24" xfId="0" applyFont="1" applyFill="1" applyBorder="1"/>
    <xf numFmtId="0" fontId="7" fillId="10" borderId="25" xfId="0" applyFont="1" applyFill="1" applyBorder="1"/>
    <xf numFmtId="0" fontId="7" fillId="10" borderId="26" xfId="0" applyFont="1" applyFill="1" applyBorder="1"/>
    <xf numFmtId="0" fontId="7" fillId="10" borderId="61" xfId="0" applyFont="1" applyFill="1" applyBorder="1"/>
    <xf numFmtId="0" fontId="7" fillId="10" borderId="2" xfId="0" applyFont="1" applyFill="1" applyBorder="1"/>
    <xf numFmtId="0" fontId="7" fillId="10" borderId="31" xfId="0" applyFont="1" applyFill="1" applyBorder="1"/>
    <xf numFmtId="0" fontId="7" fillId="10" borderId="32" xfId="0" applyFont="1" applyFill="1" applyBorder="1"/>
    <xf numFmtId="0" fontId="7" fillId="10" borderId="62" xfId="0" applyFont="1" applyFill="1" applyBorder="1"/>
    <xf numFmtId="0" fontId="2" fillId="0" borderId="3" xfId="0" applyFont="1" applyBorder="1" applyAlignment="1">
      <alignment vertical="center"/>
    </xf>
    <xf numFmtId="0" fontId="22" fillId="6" borderId="58" xfId="0" applyFont="1" applyFill="1" applyBorder="1"/>
    <xf numFmtId="0" fontId="24" fillId="0" borderId="60" xfId="3" applyFont="1" applyBorder="1"/>
    <xf numFmtId="167" fontId="24" fillId="0" borderId="60" xfId="3" applyNumberFormat="1" applyFont="1" applyBorder="1" applyAlignment="1">
      <alignment horizontal="right" wrapText="1"/>
    </xf>
    <xf numFmtId="0" fontId="22" fillId="6" borderId="60" xfId="0" applyFont="1" applyFill="1" applyBorder="1"/>
    <xf numFmtId="0" fontId="24" fillId="0" borderId="26" xfId="3" applyFont="1" applyBorder="1" applyAlignment="1">
      <alignment wrapText="1"/>
    </xf>
    <xf numFmtId="0" fontId="24" fillId="0" borderId="60" xfId="3" applyFont="1" applyBorder="1" applyAlignment="1">
      <alignment wrapText="1"/>
    </xf>
    <xf numFmtId="0" fontId="22" fillId="0" borderId="53" xfId="0" applyFont="1" applyBorder="1"/>
    <xf numFmtId="0" fontId="22" fillId="0" borderId="68" xfId="0" applyFont="1" applyBorder="1"/>
    <xf numFmtId="0" fontId="22" fillId="0" borderId="5" xfId="0" applyFont="1" applyBorder="1"/>
    <xf numFmtId="0" fontId="24" fillId="0" borderId="5" xfId="3" applyFont="1" applyBorder="1" applyAlignment="1">
      <alignment wrapText="1"/>
    </xf>
    <xf numFmtId="165" fontId="24" fillId="0" borderId="3" xfId="5" applyNumberFormat="1" applyFont="1" applyBorder="1"/>
    <xf numFmtId="6" fontId="7" fillId="0" borderId="3" xfId="0" applyNumberFormat="1" applyFont="1" applyBorder="1"/>
    <xf numFmtId="164" fontId="7" fillId="0" borderId="26" xfId="0" applyNumberFormat="1" applyFont="1" applyBorder="1"/>
    <xf numFmtId="6" fontId="26" fillId="0" borderId="69" xfId="0" applyNumberFormat="1" applyFont="1" applyBorder="1"/>
    <xf numFmtId="6" fontId="26" fillId="0" borderId="70" xfId="0" applyNumberFormat="1" applyFont="1" applyBorder="1"/>
    <xf numFmtId="6" fontId="26" fillId="0" borderId="4" xfId="0" applyNumberFormat="1" applyFont="1" applyBorder="1"/>
    <xf numFmtId="0" fontId="1" fillId="0" borderId="0" xfId="0" applyFont="1"/>
    <xf numFmtId="0" fontId="2" fillId="0" borderId="0" xfId="0" quotePrefix="1" applyFont="1" applyAlignment="1">
      <alignment horizontal="right"/>
    </xf>
    <xf numFmtId="0" fontId="2" fillId="0" borderId="0" xfId="0" quotePrefix="1" applyFont="1"/>
    <xf numFmtId="49" fontId="2" fillId="0" borderId="0" xfId="0" quotePrefix="1" applyNumberFormat="1" applyFont="1"/>
    <xf numFmtId="49" fontId="2"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165" fontId="1" fillId="3" borderId="6" xfId="0" applyNumberFormat="1" applyFont="1" applyFill="1" applyBorder="1" applyAlignment="1">
      <alignment horizontal="center" vertical="center"/>
    </xf>
    <xf numFmtId="165" fontId="1" fillId="3" borderId="4"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165" fontId="1" fillId="3" borderId="5" xfId="0" applyNumberFormat="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59"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0" borderId="3" xfId="0" applyFont="1" applyFill="1" applyBorder="1"/>
    <xf numFmtId="0" fontId="7" fillId="0" borderId="26" xfId="0" applyFont="1" applyFill="1" applyBorder="1"/>
  </cellXfs>
  <cellStyles count="6">
    <cellStyle name="Comma" xfId="1" builtinId="3"/>
    <cellStyle name="Currency" xfId="4" builtinId="4"/>
    <cellStyle name="Hyperlink" xfId="2" builtinId="8"/>
    <cellStyle name="Normal" xfId="0" builtinId="0"/>
    <cellStyle name="Normal_Sheet1" xfId="3" xr:uid="{6541395D-635D-40A7-AD0A-6DB6DC9E5C9D}"/>
    <cellStyle name="Normal_Sheet1_1" xfId="5" xr:uid="{BA2B28DD-807E-4132-B68F-96B1D1E29DC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www.atlanticcityelectric.com/my-account/customer-support/contact-us/bill-support"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secure.atlanticcityelectric.com/assistance/landing" TargetMode="External"/><Relationship Id="rId5" Type="http://schemas.openxmlformats.org/officeDocument/2006/relationships/hyperlink" Target="https://www.atlanticcityelectric.com/SiteCollectionDocuments/ACE_BillOfRights.pdf" TargetMode="External"/><Relationship Id="rId4" Type="http://schemas.openxmlformats.org/officeDocument/2006/relationships/hyperlink" Target="https://www.atlanticcityelectric.com/my-account/customer-support/assistance-program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fc634aed9ba06da3e6cf04/NJ_Tariff_Section_IV_EFF_10.1.24_BGS_USF_Lifelin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52" t="s">
        <v>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600"/>
  <sheetViews>
    <sheetView tabSelected="1" zoomScale="70" zoomScaleNormal="70" zoomScaleSheetLayoutView="85" zoomScalePageLayoutView="70" workbookViewId="0">
      <selection activeCell="J145" sqref="J145:J650"/>
    </sheetView>
  </sheetViews>
  <sheetFormatPr defaultColWidth="0" defaultRowHeight="12.75" zeroHeight="1" x14ac:dyDescent="0.2"/>
  <cols>
    <col min="1" max="1" width="18" style="3" customWidth="1"/>
    <col min="2" max="11" width="22.42578125" style="4" customWidth="1"/>
    <col min="12" max="12" width="2.5703125" style="3" customWidth="1"/>
    <col min="13" max="13" width="28.28515625" style="58" customWidth="1"/>
    <col min="14" max="14" width="26.710937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29" width="16" style="4" customWidth="1"/>
    <col min="30" max="30" width="56.85546875" style="4" customWidth="1"/>
    <col min="31" max="31" width="8.7109375" style="4" customWidth="1"/>
    <col min="32" max="32" width="13.28515625" style="4" bestFit="1" customWidth="1"/>
    <col min="33" max="33" width="5.28515625" style="3" customWidth="1"/>
    <col min="34" max="37" width="8.7109375" style="73" customWidth="1"/>
    <col min="38" max="38" width="8.28515625" style="3" customWidth="1"/>
    <col min="39" max="16382" width="8.7109375" style="4" hidden="1"/>
    <col min="16383" max="16383" width="3.28515625" style="4" hidden="1"/>
    <col min="16384" max="16384" width="10.7109375" style="4" hidden="1"/>
  </cols>
  <sheetData>
    <row r="1" spans="1:38" ht="13.5" thickBot="1" x14ac:dyDescent="0.25">
      <c r="A1" s="149" t="s">
        <v>5</v>
      </c>
      <c r="B1" s="51"/>
      <c r="C1" s="51"/>
      <c r="D1" s="51"/>
      <c r="E1" s="3"/>
      <c r="F1" s="3"/>
      <c r="G1" s="3"/>
      <c r="H1" s="3"/>
      <c r="I1" s="3"/>
      <c r="J1" s="3"/>
      <c r="K1" s="3"/>
      <c r="M1" s="60" t="s">
        <v>6</v>
      </c>
      <c r="N1" s="3"/>
      <c r="P1" s="60" t="s">
        <v>7</v>
      </c>
      <c r="Q1" s="60"/>
      <c r="R1" s="3"/>
      <c r="S1" s="3"/>
      <c r="T1" s="3"/>
      <c r="U1" s="3"/>
      <c r="V1" s="3"/>
      <c r="W1" s="3"/>
      <c r="Y1" s="60" t="s">
        <v>8</v>
      </c>
      <c r="Z1" s="60"/>
      <c r="AB1" s="60" t="s">
        <v>9</v>
      </c>
      <c r="AC1" s="3"/>
      <c r="AD1" s="3"/>
      <c r="AE1" s="3"/>
      <c r="AF1" s="3"/>
    </row>
    <row r="2" spans="1:38" ht="13.15" customHeight="1" x14ac:dyDescent="0.2">
      <c r="A2" s="454" t="s">
        <v>10</v>
      </c>
      <c r="B2" s="455"/>
      <c r="C2" s="456"/>
      <c r="D2" s="85"/>
      <c r="E2" s="85"/>
      <c r="F2" s="85"/>
      <c r="G2" s="85"/>
      <c r="H2" s="85"/>
      <c r="I2" s="85"/>
      <c r="J2" s="85"/>
      <c r="K2" s="85"/>
      <c r="L2" s="85"/>
      <c r="M2" s="472" t="s">
        <v>11</v>
      </c>
      <c r="N2" s="473"/>
      <c r="O2" s="64"/>
      <c r="P2" s="463" t="s">
        <v>12</v>
      </c>
      <c r="Q2" s="464"/>
      <c r="R2" s="465"/>
      <c r="S2" s="3"/>
      <c r="T2" s="3"/>
      <c r="U2" s="64"/>
      <c r="V2" s="18"/>
      <c r="W2" s="18"/>
      <c r="X2" s="18"/>
      <c r="Y2" s="454" t="s">
        <v>13</v>
      </c>
      <c r="Z2" s="456"/>
      <c r="AA2" s="81"/>
      <c r="AB2" s="454" t="s">
        <v>14</v>
      </c>
      <c r="AC2" s="455"/>
      <c r="AD2" s="455"/>
      <c r="AE2" s="456"/>
      <c r="AF2" s="73"/>
      <c r="AG2" s="73"/>
      <c r="AL2" s="73"/>
    </row>
    <row r="3" spans="1:38" ht="14.65" customHeight="1" thickBot="1" x14ac:dyDescent="0.25">
      <c r="A3" s="457"/>
      <c r="B3" s="458"/>
      <c r="C3" s="459"/>
      <c r="D3" s="52"/>
      <c r="E3" s="52"/>
      <c r="F3" s="52"/>
      <c r="G3" s="52"/>
      <c r="H3" s="52"/>
      <c r="I3" s="52"/>
      <c r="J3" s="52"/>
      <c r="K3" s="52"/>
      <c r="L3" s="52"/>
      <c r="M3" s="474"/>
      <c r="N3" s="475"/>
      <c r="O3" s="64"/>
      <c r="P3" s="466"/>
      <c r="Q3" s="467"/>
      <c r="R3" s="468"/>
      <c r="S3" s="3"/>
      <c r="T3" s="3"/>
      <c r="U3" s="64"/>
      <c r="V3" s="18"/>
      <c r="W3" s="18"/>
      <c r="X3" s="18"/>
      <c r="Y3" s="460"/>
      <c r="Z3" s="462"/>
      <c r="AA3" s="81"/>
      <c r="AB3" s="460"/>
      <c r="AC3" s="461"/>
      <c r="AD3" s="461"/>
      <c r="AE3" s="462"/>
      <c r="AF3" s="73"/>
      <c r="AG3" s="73"/>
      <c r="AL3" s="73"/>
    </row>
    <row r="4" spans="1:38" ht="14.65" customHeight="1" x14ac:dyDescent="0.2">
      <c r="A4" s="53"/>
      <c r="B4" s="53"/>
      <c r="C4" s="53"/>
      <c r="D4" s="53"/>
      <c r="E4" s="53"/>
      <c r="F4" s="53"/>
      <c r="G4" s="53"/>
      <c r="H4" s="53"/>
      <c r="I4" s="53"/>
      <c r="J4" s="53"/>
      <c r="K4" s="53"/>
      <c r="L4" s="53"/>
      <c r="M4" s="474"/>
      <c r="N4" s="475"/>
      <c r="O4" s="64"/>
      <c r="P4" s="466"/>
      <c r="Q4" s="467"/>
      <c r="R4" s="468"/>
      <c r="S4" s="3"/>
      <c r="T4" s="3"/>
      <c r="U4" s="64"/>
      <c r="V4" s="18"/>
      <c r="W4" s="18"/>
      <c r="X4" s="18"/>
      <c r="Y4" s="460"/>
      <c r="Z4" s="462"/>
      <c r="AA4" s="81"/>
      <c r="AB4" s="460"/>
      <c r="AC4" s="461"/>
      <c r="AD4" s="461"/>
      <c r="AE4" s="462"/>
      <c r="AF4" s="73"/>
      <c r="AG4" s="73"/>
      <c r="AL4" s="73"/>
    </row>
    <row r="5" spans="1:38" ht="15" customHeight="1" thickBot="1" x14ac:dyDescent="0.25">
      <c r="A5" s="5" t="s">
        <v>15</v>
      </c>
      <c r="B5" s="54"/>
      <c r="C5" s="54"/>
      <c r="D5" s="54"/>
      <c r="E5" s="54"/>
      <c r="F5" s="54"/>
      <c r="G5" s="54"/>
      <c r="H5" s="54"/>
      <c r="I5" s="53"/>
      <c r="J5" s="53"/>
      <c r="K5" s="53"/>
      <c r="L5" s="53"/>
      <c r="M5" s="474"/>
      <c r="N5" s="475"/>
      <c r="O5" s="64"/>
      <c r="P5" s="469"/>
      <c r="Q5" s="470"/>
      <c r="R5" s="471"/>
      <c r="S5" s="3"/>
      <c r="T5" s="3"/>
      <c r="U5" s="64"/>
      <c r="V5" s="18"/>
      <c r="W5" s="18"/>
      <c r="X5" s="18"/>
      <c r="Y5" s="460"/>
      <c r="Z5" s="462"/>
      <c r="AA5" s="81"/>
      <c r="AB5" s="457"/>
      <c r="AC5" s="458"/>
      <c r="AD5" s="458"/>
      <c r="AE5" s="459"/>
      <c r="AF5" s="73"/>
      <c r="AG5" s="73"/>
      <c r="AL5" s="73"/>
    </row>
    <row r="6" spans="1:38" ht="15" customHeight="1" thickBot="1" x14ac:dyDescent="0.25">
      <c r="A6" s="3" t="s">
        <v>16</v>
      </c>
      <c r="B6" s="369"/>
      <c r="C6" s="369"/>
      <c r="D6" s="369"/>
      <c r="E6" s="369"/>
      <c r="F6" s="370" t="s">
        <v>17</v>
      </c>
      <c r="G6" s="370" t="s">
        <v>17</v>
      </c>
      <c r="H6" s="3"/>
      <c r="I6" s="53"/>
      <c r="J6" s="53"/>
      <c r="K6" s="53"/>
      <c r="L6" s="53"/>
      <c r="M6" s="476"/>
      <c r="N6" s="477"/>
      <c r="O6" s="64"/>
      <c r="Q6" s="3"/>
      <c r="R6" s="8"/>
      <c r="S6" s="3"/>
      <c r="T6" s="3"/>
      <c r="U6" s="3"/>
      <c r="V6" s="8"/>
      <c r="W6" s="8"/>
      <c r="X6" s="8"/>
      <c r="Y6" s="457"/>
      <c r="Z6" s="459"/>
      <c r="AA6" s="81"/>
      <c r="AB6" s="150"/>
      <c r="AC6" s="73"/>
      <c r="AD6" s="73"/>
      <c r="AE6" s="73"/>
      <c r="AF6" s="73"/>
      <c r="AG6" s="73"/>
      <c r="AL6" s="73"/>
    </row>
    <row r="7" spans="1:38" ht="15" customHeight="1" thickBot="1" x14ac:dyDescent="0.25">
      <c r="A7" s="3" t="s">
        <v>18</v>
      </c>
      <c r="B7" s="369"/>
      <c r="C7" s="369"/>
      <c r="D7" s="369"/>
      <c r="E7" s="369"/>
      <c r="F7" s="370"/>
      <c r="G7" s="370"/>
      <c r="H7" s="3"/>
      <c r="I7" s="53"/>
      <c r="J7" s="53"/>
      <c r="K7" s="53"/>
      <c r="L7" s="53"/>
      <c r="M7" s="375"/>
      <c r="N7" s="375"/>
      <c r="O7" s="64"/>
      <c r="Q7" s="3"/>
      <c r="R7" s="8"/>
      <c r="S7" s="3"/>
      <c r="T7" s="3"/>
      <c r="U7" s="3"/>
      <c r="V7" s="8"/>
      <c r="W7" s="8"/>
      <c r="X7" s="8"/>
      <c r="Y7" s="376"/>
      <c r="Z7" s="376"/>
      <c r="AA7" s="81"/>
      <c r="AB7" s="484" t="s">
        <v>19</v>
      </c>
      <c r="AC7" s="485"/>
      <c r="AD7" s="485"/>
      <c r="AE7" s="485"/>
      <c r="AF7" s="73"/>
      <c r="AG7" s="73"/>
      <c r="AL7" s="73"/>
    </row>
    <row r="8" spans="1:38" ht="15" customHeight="1" x14ac:dyDescent="0.2">
      <c r="A8" s="369" t="s">
        <v>20</v>
      </c>
      <c r="B8" s="53"/>
      <c r="C8" s="53"/>
      <c r="D8" s="53"/>
      <c r="E8" s="53"/>
      <c r="F8" s="196"/>
      <c r="G8" s="53"/>
      <c r="H8" s="196"/>
      <c r="I8" s="53"/>
      <c r="J8" s="53"/>
      <c r="K8" s="53"/>
      <c r="L8" s="53"/>
      <c r="M8" s="478" t="s">
        <v>21</v>
      </c>
      <c r="N8" s="479"/>
      <c r="O8" s="64"/>
      <c r="P8" s="50" t="s">
        <v>22</v>
      </c>
      <c r="Q8" s="3"/>
      <c r="R8" s="3"/>
      <c r="S8" s="3"/>
      <c r="T8" s="3"/>
      <c r="U8" s="3"/>
      <c r="V8" s="3"/>
      <c r="W8" s="3"/>
      <c r="Y8" s="148"/>
      <c r="Z8" s="197"/>
      <c r="AA8" s="81"/>
      <c r="AB8" s="484"/>
      <c r="AC8" s="485"/>
      <c r="AD8" s="485"/>
      <c r="AE8" s="485"/>
    </row>
    <row r="9" spans="1:38" ht="14.45" customHeight="1" x14ac:dyDescent="0.25">
      <c r="A9" s="369" t="s">
        <v>23</v>
      </c>
      <c r="B9" s="53"/>
      <c r="C9" s="53"/>
      <c r="D9" s="53"/>
      <c r="E9" s="53"/>
      <c r="F9" s="196"/>
      <c r="G9" s="53"/>
      <c r="H9" s="196"/>
      <c r="I9" s="53"/>
      <c r="J9" s="53"/>
      <c r="K9" s="53"/>
      <c r="L9" s="53"/>
      <c r="M9" s="480"/>
      <c r="N9" s="481"/>
      <c r="P9" s="245" t="s">
        <v>24</v>
      </c>
      <c r="Q9" s="3"/>
      <c r="R9" s="3"/>
      <c r="S9" s="3"/>
      <c r="T9" s="3"/>
      <c r="U9" s="3"/>
      <c r="V9" s="3"/>
      <c r="W9" s="3"/>
      <c r="Y9" s="482" t="s">
        <v>25</v>
      </c>
      <c r="Z9" s="483"/>
      <c r="AA9" s="81"/>
      <c r="AB9" s="484"/>
      <c r="AC9" s="485"/>
      <c r="AD9" s="485"/>
      <c r="AE9" s="485"/>
      <c r="AF9" s="3"/>
    </row>
    <row r="10" spans="1:38" x14ac:dyDescent="0.2">
      <c r="A10" s="3" t="s">
        <v>26</v>
      </c>
      <c r="C10" s="53"/>
      <c r="D10" s="53"/>
      <c r="E10" s="53"/>
      <c r="F10" s="53"/>
      <c r="G10" s="53"/>
      <c r="H10" s="53"/>
      <c r="I10" s="53"/>
      <c r="J10" s="53"/>
      <c r="K10" s="53"/>
      <c r="L10" s="53"/>
      <c r="M10" s="89"/>
      <c r="N10" s="3"/>
      <c r="P10" s="50"/>
      <c r="Q10" s="3"/>
      <c r="R10" s="3"/>
      <c r="S10" s="3"/>
      <c r="T10" s="3"/>
      <c r="U10" s="3"/>
      <c r="V10" s="3"/>
      <c r="W10" s="3"/>
      <c r="Y10" s="482"/>
      <c r="Z10" s="483"/>
      <c r="AA10" s="81"/>
      <c r="AB10" s="484"/>
      <c r="AC10" s="485"/>
      <c r="AD10" s="485"/>
      <c r="AE10" s="485"/>
      <c r="AF10" s="3"/>
    </row>
    <row r="11" spans="1:38" ht="175.9" customHeight="1" x14ac:dyDescent="0.2">
      <c r="B11" s="4" t="s">
        <v>27</v>
      </c>
      <c r="C11" s="53"/>
      <c r="D11" s="53"/>
      <c r="E11" s="53"/>
      <c r="F11" s="53"/>
      <c r="G11" s="53"/>
      <c r="H11" s="53"/>
      <c r="I11" s="53"/>
      <c r="J11" s="53"/>
      <c r="K11" s="53"/>
      <c r="L11" s="53"/>
      <c r="M11" s="89"/>
      <c r="N11" s="3"/>
      <c r="P11" s="50"/>
      <c r="Q11" s="3"/>
      <c r="R11" s="3"/>
      <c r="S11" s="3"/>
      <c r="T11" s="3"/>
      <c r="U11" s="3"/>
      <c r="V11" s="3"/>
      <c r="W11" s="3"/>
      <c r="Y11" s="482"/>
      <c r="Z11" s="483"/>
      <c r="AA11" s="81"/>
      <c r="AB11" s="484"/>
      <c r="AC11" s="485"/>
      <c r="AD11" s="485"/>
      <c r="AE11" s="485"/>
      <c r="AF11" s="3"/>
    </row>
    <row r="12" spans="1:38" x14ac:dyDescent="0.2">
      <c r="C12" s="53"/>
      <c r="D12" s="53"/>
      <c r="E12" s="53"/>
      <c r="F12" s="53"/>
      <c r="G12" s="53"/>
      <c r="H12" s="53"/>
      <c r="I12" s="53"/>
      <c r="J12" s="53"/>
      <c r="K12" s="53"/>
      <c r="L12" s="53"/>
      <c r="M12" s="89"/>
      <c r="N12" s="3"/>
      <c r="P12" s="50"/>
      <c r="Q12" s="3"/>
      <c r="R12" s="3"/>
      <c r="S12" s="3"/>
      <c r="T12" s="3"/>
      <c r="U12" s="3"/>
      <c r="V12" s="3"/>
      <c r="W12" s="3"/>
      <c r="Y12" s="482"/>
      <c r="Z12" s="483"/>
      <c r="AA12" s="81"/>
      <c r="AB12" s="371"/>
      <c r="AC12" s="372"/>
      <c r="AD12" s="372"/>
      <c r="AE12" s="372"/>
      <c r="AF12" s="3"/>
    </row>
    <row r="13" spans="1:38" x14ac:dyDescent="0.2">
      <c r="C13" s="53"/>
      <c r="D13" s="53"/>
      <c r="E13" s="53"/>
      <c r="F13" s="53"/>
      <c r="G13" s="53"/>
      <c r="H13" s="53"/>
      <c r="I13" s="53"/>
      <c r="J13" s="53"/>
      <c r="K13" s="53"/>
      <c r="L13" s="53"/>
      <c r="M13" s="89"/>
      <c r="N13" s="3"/>
      <c r="P13" s="50"/>
      <c r="Q13" s="3"/>
      <c r="R13" s="3"/>
      <c r="S13" s="3"/>
      <c r="T13" s="3"/>
      <c r="U13" s="3"/>
      <c r="V13" s="3"/>
      <c r="W13" s="3"/>
      <c r="Y13" s="482"/>
      <c r="Z13" s="483"/>
      <c r="AA13" s="4"/>
      <c r="AB13" s="371"/>
      <c r="AC13" s="372"/>
      <c r="AD13" s="372"/>
      <c r="AE13" s="372"/>
      <c r="AF13" s="3"/>
    </row>
    <row r="14" spans="1:38" x14ac:dyDescent="0.2">
      <c r="C14" s="53"/>
      <c r="D14" s="53"/>
      <c r="E14" s="53"/>
      <c r="F14" s="53"/>
      <c r="G14" s="53"/>
      <c r="H14" s="53"/>
      <c r="I14" s="53"/>
      <c r="J14" s="53"/>
      <c r="K14" s="53"/>
      <c r="L14" s="53"/>
      <c r="M14" s="89"/>
      <c r="N14" s="3"/>
      <c r="P14" s="50"/>
      <c r="Q14" s="3"/>
      <c r="R14" s="3"/>
      <c r="S14" s="3"/>
      <c r="T14" s="3"/>
      <c r="U14" s="3"/>
      <c r="V14" s="3"/>
      <c r="W14" s="3"/>
      <c r="Y14" s="482"/>
      <c r="Z14" s="483"/>
      <c r="AA14" s="81"/>
      <c r="AB14" s="371"/>
      <c r="AC14" s="372"/>
      <c r="AD14" s="372"/>
      <c r="AE14" s="372"/>
      <c r="AF14" s="3"/>
    </row>
    <row r="15" spans="1:38" x14ac:dyDescent="0.2">
      <c r="A15" s="53" t="s">
        <v>28</v>
      </c>
      <c r="B15" s="144" t="s">
        <v>29</v>
      </c>
      <c r="C15" s="53"/>
      <c r="D15" s="53"/>
      <c r="E15" s="53"/>
      <c r="F15" s="53"/>
      <c r="G15" s="53"/>
      <c r="H15" s="53"/>
      <c r="I15" s="53"/>
      <c r="J15" s="53"/>
      <c r="K15" s="53"/>
      <c r="L15" s="53"/>
      <c r="M15" s="89"/>
      <c r="N15" s="3"/>
      <c r="P15" s="50"/>
      <c r="Q15" s="3"/>
      <c r="R15" s="3"/>
      <c r="S15" s="3"/>
      <c r="T15" s="3"/>
      <c r="U15" s="3"/>
      <c r="V15" s="3"/>
      <c r="W15" s="3"/>
      <c r="Y15" s="482"/>
      <c r="Z15" s="483"/>
      <c r="AA15" s="81"/>
      <c r="AB15" s="89" t="s">
        <v>28</v>
      </c>
      <c r="AC15" s="4" t="s">
        <v>30</v>
      </c>
      <c r="AD15" s="30"/>
      <c r="AE15" s="3"/>
      <c r="AF15" s="3"/>
    </row>
    <row r="16" spans="1:38" x14ac:dyDescent="0.2">
      <c r="A16" s="53"/>
      <c r="B16" s="144" t="s">
        <v>31</v>
      </c>
      <c r="C16" s="53"/>
      <c r="D16" s="53"/>
      <c r="E16" s="53"/>
      <c r="F16" s="53"/>
      <c r="G16" s="53"/>
      <c r="H16" s="53"/>
      <c r="I16" s="53"/>
      <c r="J16" s="53"/>
      <c r="K16" s="53"/>
      <c r="L16" s="53"/>
      <c r="M16" s="89"/>
      <c r="N16" s="3"/>
      <c r="P16" s="50"/>
      <c r="Q16" s="3"/>
      <c r="R16" s="3"/>
      <c r="S16" s="3"/>
      <c r="T16" s="3"/>
      <c r="U16" s="3"/>
      <c r="V16" s="3"/>
      <c r="W16" s="3"/>
      <c r="Y16" s="482"/>
      <c r="Z16" s="483"/>
      <c r="AA16" s="81"/>
      <c r="AB16" s="89"/>
      <c r="AC16" s="144" t="s">
        <v>32</v>
      </c>
      <c r="AD16" s="3"/>
      <c r="AE16" s="3"/>
      <c r="AF16" s="3"/>
    </row>
    <row r="17" spans="1:32" x14ac:dyDescent="0.2">
      <c r="A17" s="53"/>
      <c r="B17" s="144" t="s">
        <v>33</v>
      </c>
      <c r="C17" s="53"/>
      <c r="D17" s="53"/>
      <c r="E17" s="53"/>
      <c r="F17" s="53"/>
      <c r="G17" s="53"/>
      <c r="H17" s="53"/>
      <c r="I17" s="53"/>
      <c r="J17" s="53"/>
      <c r="K17" s="53"/>
      <c r="L17" s="53"/>
      <c r="M17" s="89"/>
      <c r="N17" s="3"/>
      <c r="P17" s="50"/>
      <c r="Q17" s="3"/>
      <c r="R17" s="3"/>
      <c r="S17" s="3"/>
      <c r="T17" s="3"/>
      <c r="U17" s="3"/>
      <c r="V17" s="3"/>
      <c r="W17" s="3"/>
      <c r="Y17" s="482"/>
      <c r="Z17" s="483"/>
      <c r="AA17" s="81"/>
      <c r="AB17" s="89"/>
      <c r="AC17" s="144" t="s">
        <v>34</v>
      </c>
      <c r="AD17" s="3"/>
      <c r="AE17" s="3"/>
      <c r="AF17" s="3"/>
    </row>
    <row r="18" spans="1:32" ht="40.9" customHeight="1" x14ac:dyDescent="0.2">
      <c r="A18" s="53"/>
      <c r="B18" s="144" t="s">
        <v>35</v>
      </c>
      <c r="C18" s="53"/>
      <c r="D18" s="53"/>
      <c r="E18" s="53"/>
      <c r="F18" s="53"/>
      <c r="G18" s="53"/>
      <c r="H18" s="53"/>
      <c r="I18" s="53"/>
      <c r="J18" s="53"/>
      <c r="K18" s="53"/>
      <c r="L18" s="53"/>
      <c r="M18" s="89"/>
      <c r="N18" s="3"/>
      <c r="P18" s="50"/>
      <c r="Q18" s="3"/>
      <c r="R18" s="3"/>
      <c r="S18" s="3"/>
      <c r="T18" s="3"/>
      <c r="U18" s="3"/>
      <c r="V18" s="3"/>
      <c r="W18" s="3"/>
      <c r="Y18" s="482"/>
      <c r="Z18" s="483"/>
      <c r="AA18" s="81"/>
      <c r="AC18" s="247" t="s">
        <v>36</v>
      </c>
      <c r="AD18" s="3"/>
      <c r="AE18" s="3"/>
      <c r="AF18" s="3"/>
    </row>
    <row r="19" spans="1:32" ht="12" customHeight="1" x14ac:dyDescent="0.2">
      <c r="A19" s="53"/>
      <c r="B19" s="144"/>
      <c r="C19" s="53"/>
      <c r="D19" s="53"/>
      <c r="E19" s="53"/>
      <c r="F19" s="53"/>
      <c r="G19" s="53"/>
      <c r="H19" s="53"/>
      <c r="I19" s="53"/>
      <c r="J19" s="53"/>
      <c r="K19" s="53"/>
      <c r="L19" s="53"/>
      <c r="M19" s="89"/>
      <c r="N19" s="3"/>
      <c r="P19" s="50"/>
      <c r="Q19" s="3"/>
      <c r="R19" s="3"/>
      <c r="S19" s="3"/>
      <c r="T19" s="3"/>
      <c r="U19" s="3"/>
      <c r="V19" s="3"/>
      <c r="W19" s="3"/>
      <c r="Z19" s="81"/>
      <c r="AA19" s="81"/>
      <c r="AC19" s="144" t="s">
        <v>37</v>
      </c>
      <c r="AD19" s="3"/>
      <c r="AE19" s="3"/>
      <c r="AF19" s="3"/>
    </row>
    <row r="20" spans="1:32" x14ac:dyDescent="0.2">
      <c r="A20" s="53"/>
      <c r="B20" s="53"/>
      <c r="C20" s="53"/>
      <c r="D20" s="53"/>
      <c r="E20" s="53"/>
      <c r="F20" s="53"/>
      <c r="G20" s="53"/>
      <c r="H20" s="53"/>
      <c r="I20" s="53"/>
      <c r="J20" s="53"/>
      <c r="K20" s="124" t="s">
        <v>38</v>
      </c>
      <c r="L20" s="53"/>
      <c r="M20" s="89"/>
      <c r="N20" s="124"/>
      <c r="P20" s="50"/>
      <c r="Q20" s="3"/>
      <c r="R20" s="3"/>
      <c r="S20" s="3"/>
      <c r="T20" s="3"/>
      <c r="U20" s="3"/>
      <c r="V20" s="3"/>
      <c r="W20" s="124" t="s">
        <v>38</v>
      </c>
      <c r="Y20" s="50"/>
      <c r="AA20" s="124"/>
      <c r="AC20" s="144" t="s">
        <v>39</v>
      </c>
      <c r="AD20" s="3"/>
      <c r="AE20" s="3"/>
      <c r="AF20" s="3"/>
    </row>
    <row r="21" spans="1:32" x14ac:dyDescent="0.2">
      <c r="B21" s="53"/>
      <c r="C21" s="53"/>
      <c r="D21" s="53"/>
      <c r="E21" s="53"/>
      <c r="F21" s="53"/>
      <c r="G21" s="53"/>
      <c r="H21" s="53"/>
      <c r="I21" s="53"/>
      <c r="J21" s="53"/>
      <c r="K21" s="53"/>
      <c r="L21" s="53"/>
      <c r="M21" s="89"/>
      <c r="N21" s="3"/>
      <c r="P21" s="50"/>
      <c r="Q21" s="3"/>
      <c r="R21" s="3"/>
      <c r="S21" s="3"/>
      <c r="T21" s="3"/>
      <c r="U21" s="3"/>
      <c r="V21" s="3"/>
      <c r="W21" s="3"/>
      <c r="Y21" s="50"/>
      <c r="Z21" s="3"/>
      <c r="AC21" s="3"/>
      <c r="AD21" s="3"/>
      <c r="AE21" s="3"/>
      <c r="AF21" s="3"/>
    </row>
    <row r="22" spans="1:32" x14ac:dyDescent="0.2">
      <c r="B22" s="53"/>
      <c r="C22" s="53"/>
      <c r="D22" s="53"/>
      <c r="E22" s="53"/>
      <c r="F22" s="53"/>
      <c r="G22" s="53"/>
      <c r="H22" s="53"/>
      <c r="I22" s="53"/>
      <c r="L22" s="53"/>
      <c r="M22" s="89"/>
      <c r="N22" s="74" t="s">
        <v>40</v>
      </c>
      <c r="O22" s="74"/>
      <c r="P22" s="50"/>
      <c r="Q22" s="74" t="s">
        <v>40</v>
      </c>
      <c r="R22" s="3"/>
      <c r="S22" s="74" t="s">
        <v>40</v>
      </c>
      <c r="T22" s="3"/>
      <c r="U22" s="74" t="s">
        <v>40</v>
      </c>
      <c r="V22" s="3"/>
      <c r="W22" s="74" t="s">
        <v>40</v>
      </c>
      <c r="X22" s="74"/>
      <c r="Y22" s="50"/>
      <c r="AB22" s="89"/>
      <c r="AC22" s="3"/>
      <c r="AD22" s="3"/>
      <c r="AE22" s="3"/>
      <c r="AF22" s="3"/>
    </row>
    <row r="23" spans="1:32" ht="76.5" x14ac:dyDescent="0.2">
      <c r="B23" s="3"/>
      <c r="C23" s="3"/>
      <c r="D23" s="3"/>
      <c r="E23" s="3"/>
      <c r="F23" s="3"/>
      <c r="G23" s="88" t="s">
        <v>41</v>
      </c>
      <c r="H23" s="3"/>
      <c r="I23" s="88" t="s">
        <v>41</v>
      </c>
      <c r="J23" s="3"/>
      <c r="K23" s="3"/>
      <c r="M23" s="83" t="s">
        <v>42</v>
      </c>
      <c r="N23" s="88" t="s">
        <v>41</v>
      </c>
      <c r="O23" s="86"/>
      <c r="P23" s="87" t="s">
        <v>42</v>
      </c>
      <c r="Q23" s="88" t="s">
        <v>41</v>
      </c>
      <c r="R23" s="87" t="s">
        <v>42</v>
      </c>
      <c r="S23" s="88" t="s">
        <v>41</v>
      </c>
      <c r="T23" s="87" t="s">
        <v>42</v>
      </c>
      <c r="U23" s="88" t="s">
        <v>41</v>
      </c>
      <c r="V23" s="87" t="s">
        <v>42</v>
      </c>
      <c r="W23" s="88" t="s">
        <v>41</v>
      </c>
      <c r="X23" s="86"/>
      <c r="Y23" s="50"/>
      <c r="Z23" s="3"/>
      <c r="AB23" s="145"/>
      <c r="AC23" s="3"/>
      <c r="AD23" s="3"/>
      <c r="AE23" s="3"/>
      <c r="AF23" s="3"/>
    </row>
    <row r="24" spans="1:32" ht="63.75" x14ac:dyDescent="0.2">
      <c r="A24" s="152" t="s">
        <v>1</v>
      </c>
      <c r="B24" s="77" t="s">
        <v>43</v>
      </c>
      <c r="C24" s="77" t="s">
        <v>44</v>
      </c>
      <c r="D24" s="77" t="s">
        <v>45</v>
      </c>
      <c r="E24" s="77" t="s">
        <v>46</v>
      </c>
      <c r="F24" s="77" t="s">
        <v>47</v>
      </c>
      <c r="G24" s="77" t="s">
        <v>47</v>
      </c>
      <c r="H24" s="77" t="s">
        <v>48</v>
      </c>
      <c r="I24" s="77" t="s">
        <v>48</v>
      </c>
      <c r="J24" s="77" t="s">
        <v>49</v>
      </c>
      <c r="K24" s="77" t="s">
        <v>50</v>
      </c>
      <c r="L24" s="61"/>
      <c r="M24" s="68" t="s">
        <v>51</v>
      </c>
      <c r="N24" s="68" t="s">
        <v>51</v>
      </c>
      <c r="O24" s="70"/>
      <c r="P24" s="68" t="s">
        <v>52</v>
      </c>
      <c r="Q24" s="68" t="s">
        <v>52</v>
      </c>
      <c r="R24" s="68" t="s">
        <v>53</v>
      </c>
      <c r="S24" s="68" t="s">
        <v>53</v>
      </c>
      <c r="T24" s="68" t="s">
        <v>54</v>
      </c>
      <c r="U24" s="68" t="s">
        <v>54</v>
      </c>
      <c r="V24" s="68" t="s">
        <v>55</v>
      </c>
      <c r="W24" s="68" t="s">
        <v>55</v>
      </c>
      <c r="X24" s="70"/>
      <c r="Y24" s="49" t="s">
        <v>56</v>
      </c>
      <c r="Z24" s="49" t="s">
        <v>57</v>
      </c>
      <c r="AB24" s="49" t="s">
        <v>58</v>
      </c>
      <c r="AC24" s="49" t="s">
        <v>59</v>
      </c>
      <c r="AD24" s="49" t="s">
        <v>60</v>
      </c>
      <c r="AE24" s="3"/>
      <c r="AF24" s="3"/>
    </row>
    <row r="25" spans="1:32" x14ac:dyDescent="0.2">
      <c r="A25" s="199">
        <v>45559</v>
      </c>
      <c r="B25" s="10"/>
      <c r="C25" s="10" t="s">
        <v>61</v>
      </c>
      <c r="D25" s="10"/>
      <c r="E25" s="10" t="s">
        <v>61</v>
      </c>
      <c r="F25" s="10"/>
      <c r="G25" s="10"/>
      <c r="H25" s="10"/>
      <c r="I25" s="10"/>
      <c r="J25" s="10"/>
      <c r="K25" s="10">
        <v>97432502</v>
      </c>
      <c r="M25" s="10"/>
      <c r="N25" s="69"/>
      <c r="P25" s="248" t="e">
        <f>J25/M25</f>
        <v>#DIV/0!</v>
      </c>
      <c r="Q25" s="10"/>
      <c r="R25" s="10"/>
      <c r="S25" s="10"/>
      <c r="T25" s="166" t="e">
        <f>F25/M25</f>
        <v>#DIV/0!</v>
      </c>
      <c r="U25" s="10"/>
      <c r="V25" s="10"/>
      <c r="W25" s="10"/>
      <c r="Y25" s="166"/>
      <c r="Z25" s="444"/>
      <c r="AA25" s="4"/>
      <c r="AB25" s="10"/>
      <c r="AC25" s="166"/>
      <c r="AD25" s="23"/>
      <c r="AE25" s="3"/>
      <c r="AF25" s="3"/>
    </row>
    <row r="26" spans="1:32" x14ac:dyDescent="0.2">
      <c r="A26" s="55"/>
      <c r="B26" s="10"/>
      <c r="C26" s="449" t="s">
        <v>62</v>
      </c>
      <c r="D26" s="10"/>
      <c r="E26" s="450" t="s">
        <v>63</v>
      </c>
      <c r="F26" s="21">
        <v>2750162</v>
      </c>
      <c r="G26" s="10"/>
      <c r="H26" s="10"/>
      <c r="I26" s="10"/>
      <c r="J26" s="10">
        <v>671492.41999999806</v>
      </c>
      <c r="K26" s="10"/>
      <c r="M26" s="21">
        <v>4475</v>
      </c>
      <c r="N26" s="69"/>
      <c r="P26" s="249">
        <f t="shared" ref="P26:P89" si="0">J26/M26</f>
        <v>150.05417206703868</v>
      </c>
      <c r="Q26" s="10"/>
      <c r="R26" s="10"/>
      <c r="S26" s="10"/>
      <c r="T26" s="176">
        <f t="shared" ref="T26:T89" si="1">F26/M26</f>
        <v>614.5613407821229</v>
      </c>
      <c r="U26" s="10"/>
      <c r="V26" s="10"/>
      <c r="W26" s="10"/>
      <c r="Y26" s="10">
        <v>671492.41999999806</v>
      </c>
      <c r="Z26" s="9">
        <f t="shared" ref="Z26:Z89" si="2">ROUND($Z$651*Y26/$Y$651,2)</f>
        <v>874431.14</v>
      </c>
      <c r="AA26" s="4"/>
      <c r="AB26" s="9">
        <f t="shared" ref="AB26:AB89" si="3">ROUND($AB$651*Y26/$Y$651,2)</f>
        <v>129983.2</v>
      </c>
      <c r="AC26" s="240">
        <v>638057.74</v>
      </c>
      <c r="AD26" s="246"/>
      <c r="AE26" s="3"/>
      <c r="AF26" s="3"/>
    </row>
    <row r="27" spans="1:32" x14ac:dyDescent="0.2">
      <c r="A27" s="55"/>
      <c r="B27" s="10"/>
      <c r="C27" s="449" t="s">
        <v>62</v>
      </c>
      <c r="D27" s="10"/>
      <c r="E27" s="451" t="s">
        <v>64</v>
      </c>
      <c r="F27" s="21">
        <v>462</v>
      </c>
      <c r="G27" s="10"/>
      <c r="H27" s="10"/>
      <c r="I27" s="10"/>
      <c r="J27" s="10">
        <v>116.56</v>
      </c>
      <c r="K27" s="10"/>
      <c r="M27" s="21">
        <v>1</v>
      </c>
      <c r="N27" s="69"/>
      <c r="P27" s="249">
        <f t="shared" si="0"/>
        <v>116.56</v>
      </c>
      <c r="Q27" s="10"/>
      <c r="R27" s="10"/>
      <c r="S27" s="10"/>
      <c r="T27" s="176">
        <f t="shared" si="1"/>
        <v>462</v>
      </c>
      <c r="U27" s="10"/>
      <c r="V27" s="10"/>
      <c r="W27" s="10"/>
      <c r="Y27" s="10">
        <v>116.56</v>
      </c>
      <c r="Z27" s="9">
        <f t="shared" si="2"/>
        <v>151.79</v>
      </c>
      <c r="AA27" s="4"/>
      <c r="AB27" s="9">
        <f t="shared" si="3"/>
        <v>22.56</v>
      </c>
      <c r="AC27" s="240">
        <v>110.76</v>
      </c>
      <c r="AD27" s="246"/>
      <c r="AE27" s="3"/>
      <c r="AF27" s="3"/>
    </row>
    <row r="28" spans="1:32" x14ac:dyDescent="0.2">
      <c r="A28" s="55"/>
      <c r="B28" s="10"/>
      <c r="C28" s="449" t="s">
        <v>62</v>
      </c>
      <c r="D28" s="10"/>
      <c r="E28" s="451" t="s">
        <v>65</v>
      </c>
      <c r="F28" s="21">
        <v>125365</v>
      </c>
      <c r="G28" s="10"/>
      <c r="H28" s="10"/>
      <c r="I28" s="10"/>
      <c r="J28" s="10">
        <v>30835.589999999997</v>
      </c>
      <c r="K28" s="10"/>
      <c r="M28" s="21">
        <v>187</v>
      </c>
      <c r="N28" s="69"/>
      <c r="P28" s="249">
        <f t="shared" si="0"/>
        <v>164.89620320855613</v>
      </c>
      <c r="Q28" s="10"/>
      <c r="R28" s="10"/>
      <c r="S28" s="10"/>
      <c r="T28" s="176">
        <f t="shared" si="1"/>
        <v>670.40106951871655</v>
      </c>
      <c r="U28" s="10"/>
      <c r="V28" s="10"/>
      <c r="W28" s="10"/>
      <c r="Y28" s="10">
        <v>30835.589999999997</v>
      </c>
      <c r="Z28" s="9">
        <f t="shared" si="2"/>
        <v>40154.730000000003</v>
      </c>
      <c r="AA28" s="4"/>
      <c r="AB28" s="9">
        <f t="shared" si="3"/>
        <v>5968.96</v>
      </c>
      <c r="AC28" s="240">
        <v>29300.240000000002</v>
      </c>
      <c r="AD28" s="246"/>
      <c r="AE28" s="3"/>
      <c r="AF28" s="3"/>
    </row>
    <row r="29" spans="1:32" x14ac:dyDescent="0.2">
      <c r="A29" s="55"/>
      <c r="B29" s="10"/>
      <c r="C29" s="449" t="s">
        <v>66</v>
      </c>
      <c r="D29" s="10"/>
      <c r="E29" s="451" t="s">
        <v>63</v>
      </c>
      <c r="F29" s="21">
        <v>572538</v>
      </c>
      <c r="G29" s="10"/>
      <c r="H29" s="10"/>
      <c r="I29" s="10"/>
      <c r="J29" s="10">
        <v>140354.52999999985</v>
      </c>
      <c r="K29" s="10"/>
      <c r="M29" s="21">
        <v>902</v>
      </c>
      <c r="N29" s="69"/>
      <c r="P29" s="249">
        <f t="shared" si="0"/>
        <v>155.60369179600872</v>
      </c>
      <c r="Q29" s="10"/>
      <c r="R29" s="10"/>
      <c r="S29" s="10"/>
      <c r="T29" s="176">
        <f t="shared" si="1"/>
        <v>634.74279379157429</v>
      </c>
      <c r="U29" s="10"/>
      <c r="V29" s="10"/>
      <c r="W29" s="10"/>
      <c r="Y29" s="10">
        <v>140354.52999999985</v>
      </c>
      <c r="Z29" s="9">
        <f t="shared" si="2"/>
        <v>182772.53</v>
      </c>
      <c r="AA29" s="4"/>
      <c r="AB29" s="9">
        <f t="shared" si="3"/>
        <v>27168.93</v>
      </c>
      <c r="AC29" s="240">
        <v>133366.04999999999</v>
      </c>
      <c r="AD29" s="246"/>
      <c r="AE29" s="3"/>
      <c r="AF29" s="3"/>
    </row>
    <row r="30" spans="1:32" x14ac:dyDescent="0.2">
      <c r="A30" s="55"/>
      <c r="B30" s="10"/>
      <c r="C30" s="449" t="s">
        <v>66</v>
      </c>
      <c r="D30" s="10"/>
      <c r="E30" s="451" t="s">
        <v>65</v>
      </c>
      <c r="F30" s="21">
        <v>1868</v>
      </c>
      <c r="G30" s="10"/>
      <c r="H30" s="10"/>
      <c r="I30" s="10"/>
      <c r="J30" s="10">
        <v>473.53999999999996</v>
      </c>
      <c r="K30" s="10"/>
      <c r="M30" s="21">
        <v>2</v>
      </c>
      <c r="N30" s="69"/>
      <c r="P30" s="249">
        <f t="shared" si="0"/>
        <v>236.76999999999998</v>
      </c>
      <c r="Q30" s="10"/>
      <c r="R30" s="10"/>
      <c r="S30" s="10"/>
      <c r="T30" s="176">
        <f t="shared" si="1"/>
        <v>934</v>
      </c>
      <c r="U30" s="10"/>
      <c r="V30" s="10"/>
      <c r="W30" s="10"/>
      <c r="Y30" s="10">
        <v>473.53999999999996</v>
      </c>
      <c r="Z30" s="9">
        <f t="shared" si="2"/>
        <v>616.65</v>
      </c>
      <c r="AA30" s="4"/>
      <c r="AB30" s="9">
        <f t="shared" si="3"/>
        <v>91.66</v>
      </c>
      <c r="AC30" s="240">
        <v>449.96</v>
      </c>
      <c r="AD30" s="246"/>
      <c r="AE30" s="3"/>
      <c r="AF30" s="3"/>
    </row>
    <row r="31" spans="1:32" x14ac:dyDescent="0.2">
      <c r="A31" s="55"/>
      <c r="B31" s="10"/>
      <c r="C31" s="449" t="s">
        <v>67</v>
      </c>
      <c r="D31" s="10"/>
      <c r="E31" s="451" t="s">
        <v>68</v>
      </c>
      <c r="F31" s="21">
        <v>317574</v>
      </c>
      <c r="G31" s="10"/>
      <c r="H31" s="10"/>
      <c r="I31" s="10"/>
      <c r="J31" s="10">
        <v>77142.83</v>
      </c>
      <c r="K31" s="10"/>
      <c r="M31" s="21">
        <v>537</v>
      </c>
      <c r="N31" s="69"/>
      <c r="P31" s="249">
        <f t="shared" si="0"/>
        <v>143.65517690875234</v>
      </c>
      <c r="Q31" s="10"/>
      <c r="R31" s="10"/>
      <c r="S31" s="10"/>
      <c r="T31" s="176">
        <f t="shared" si="1"/>
        <v>591.38547486033519</v>
      </c>
      <c r="U31" s="10"/>
      <c r="V31" s="10"/>
      <c r="W31" s="10"/>
      <c r="Y31" s="10">
        <v>77142.83</v>
      </c>
      <c r="Z31" s="9">
        <f t="shared" si="2"/>
        <v>100456.97</v>
      </c>
      <c r="AA31" s="4"/>
      <c r="AB31" s="9">
        <f t="shared" si="3"/>
        <v>14932.81</v>
      </c>
      <c r="AC31" s="240">
        <v>73301.77</v>
      </c>
      <c r="AD31" s="246"/>
      <c r="AE31" s="3"/>
      <c r="AF31" s="3"/>
    </row>
    <row r="32" spans="1:32" x14ac:dyDescent="0.2">
      <c r="A32" s="55"/>
      <c r="B32" s="10"/>
      <c r="C32" s="449" t="s">
        <v>69</v>
      </c>
      <c r="D32" s="10"/>
      <c r="E32" s="451" t="s">
        <v>70</v>
      </c>
      <c r="F32" s="21">
        <v>13550</v>
      </c>
      <c r="G32" s="10"/>
      <c r="H32" s="10"/>
      <c r="I32" s="10"/>
      <c r="J32" s="10">
        <v>2925.3899999999994</v>
      </c>
      <c r="K32" s="10"/>
      <c r="M32" s="21">
        <v>20</v>
      </c>
      <c r="N32" s="69"/>
      <c r="P32" s="249">
        <f t="shared" si="0"/>
        <v>146.26949999999997</v>
      </c>
      <c r="Q32" s="10"/>
      <c r="R32" s="10"/>
      <c r="S32" s="10"/>
      <c r="T32" s="176">
        <f t="shared" si="1"/>
        <v>677.5</v>
      </c>
      <c r="U32" s="10"/>
      <c r="V32" s="10"/>
      <c r="W32" s="10"/>
      <c r="Y32" s="10">
        <v>2925.3899999999994</v>
      </c>
      <c r="Z32" s="9">
        <f t="shared" si="2"/>
        <v>3809.5</v>
      </c>
      <c r="AA32" s="4"/>
      <c r="AB32" s="9">
        <f t="shared" si="3"/>
        <v>566.28</v>
      </c>
      <c r="AC32" s="240">
        <v>2779.73</v>
      </c>
      <c r="AD32" s="246"/>
      <c r="AE32" s="3"/>
      <c r="AF32" s="3"/>
    </row>
    <row r="33" spans="1:32" x14ac:dyDescent="0.2">
      <c r="A33" s="55"/>
      <c r="B33" s="10"/>
      <c r="C33" s="449" t="s">
        <v>71</v>
      </c>
      <c r="D33" s="10"/>
      <c r="E33" s="451" t="s">
        <v>72</v>
      </c>
      <c r="F33" s="21">
        <v>784325</v>
      </c>
      <c r="G33" s="10"/>
      <c r="H33" s="10"/>
      <c r="I33" s="10"/>
      <c r="J33" s="10">
        <v>194558.28999999972</v>
      </c>
      <c r="K33" s="10"/>
      <c r="M33" s="21">
        <v>963</v>
      </c>
      <c r="N33" s="69"/>
      <c r="P33" s="249">
        <f t="shared" si="0"/>
        <v>202.03353063343687</v>
      </c>
      <c r="Q33" s="10"/>
      <c r="R33" s="10"/>
      <c r="S33" s="10"/>
      <c r="T33" s="176">
        <f t="shared" si="1"/>
        <v>814.46002076843195</v>
      </c>
      <c r="U33" s="10"/>
      <c r="V33" s="10"/>
      <c r="W33" s="10"/>
      <c r="Y33" s="10">
        <v>194558.28999999972</v>
      </c>
      <c r="Z33" s="9">
        <f t="shared" si="2"/>
        <v>253357.78</v>
      </c>
      <c r="AA33" s="4"/>
      <c r="AB33" s="9">
        <f t="shared" si="3"/>
        <v>37661.35</v>
      </c>
      <c r="AC33" s="240">
        <v>184870.92</v>
      </c>
      <c r="AD33" s="246"/>
      <c r="AE33" s="3"/>
      <c r="AF33" s="3"/>
    </row>
    <row r="34" spans="1:32" x14ac:dyDescent="0.2">
      <c r="A34" s="55"/>
      <c r="B34" s="10"/>
      <c r="C34" s="449" t="s">
        <v>71</v>
      </c>
      <c r="D34" s="10"/>
      <c r="E34" s="451" t="s">
        <v>73</v>
      </c>
      <c r="F34" s="21">
        <v>1089</v>
      </c>
      <c r="G34" s="10"/>
      <c r="H34" s="10"/>
      <c r="I34" s="10"/>
      <c r="J34" s="10">
        <v>281.18</v>
      </c>
      <c r="K34" s="10"/>
      <c r="M34" s="21">
        <v>2</v>
      </c>
      <c r="N34" s="69"/>
      <c r="P34" s="249">
        <f t="shared" si="0"/>
        <v>140.59</v>
      </c>
      <c r="Q34" s="10"/>
      <c r="R34" s="10"/>
      <c r="S34" s="10"/>
      <c r="T34" s="176">
        <f t="shared" si="1"/>
        <v>544.5</v>
      </c>
      <c r="U34" s="10"/>
      <c r="V34" s="10"/>
      <c r="W34" s="10"/>
      <c r="Y34" s="10">
        <v>281.18</v>
      </c>
      <c r="Z34" s="9">
        <f t="shared" si="2"/>
        <v>366.16</v>
      </c>
      <c r="AA34" s="4"/>
      <c r="AB34" s="9">
        <f t="shared" si="3"/>
        <v>54.43</v>
      </c>
      <c r="AC34" s="240">
        <v>267.18</v>
      </c>
      <c r="AD34" s="246"/>
      <c r="AE34" s="3"/>
      <c r="AF34" s="3"/>
    </row>
    <row r="35" spans="1:32" x14ac:dyDescent="0.2">
      <c r="A35" s="55"/>
      <c r="B35" s="10"/>
      <c r="C35" s="449" t="s">
        <v>71</v>
      </c>
      <c r="D35" s="10"/>
      <c r="E35" s="451" t="s">
        <v>70</v>
      </c>
      <c r="F35" s="21">
        <v>436</v>
      </c>
      <c r="G35" s="10"/>
      <c r="H35" s="10"/>
      <c r="I35" s="10"/>
      <c r="J35" s="10">
        <v>110.66</v>
      </c>
      <c r="K35" s="10"/>
      <c r="M35" s="21">
        <v>1</v>
      </c>
      <c r="N35" s="69"/>
      <c r="P35" s="249">
        <f t="shared" si="0"/>
        <v>110.66</v>
      </c>
      <c r="Q35" s="10"/>
      <c r="R35" s="10"/>
      <c r="S35" s="10"/>
      <c r="T35" s="176">
        <f t="shared" si="1"/>
        <v>436</v>
      </c>
      <c r="U35" s="10"/>
      <c r="V35" s="10"/>
      <c r="W35" s="10"/>
      <c r="Y35" s="10">
        <v>110.66</v>
      </c>
      <c r="Z35" s="9">
        <f t="shared" si="2"/>
        <v>144.1</v>
      </c>
      <c r="AA35" s="4"/>
      <c r="AB35" s="9">
        <f t="shared" si="3"/>
        <v>21.42</v>
      </c>
      <c r="AC35" s="240">
        <v>105.15</v>
      </c>
      <c r="AD35" s="246"/>
      <c r="AE35" s="3"/>
      <c r="AF35" s="3"/>
    </row>
    <row r="36" spans="1:32" x14ac:dyDescent="0.2">
      <c r="A36" s="55"/>
      <c r="B36" s="10"/>
      <c r="C36" s="449" t="s">
        <v>74</v>
      </c>
      <c r="D36" s="10"/>
      <c r="E36" s="451" t="s">
        <v>75</v>
      </c>
      <c r="F36" s="21">
        <v>30153</v>
      </c>
      <c r="G36" s="10"/>
      <c r="H36" s="10"/>
      <c r="I36" s="10"/>
      <c r="J36" s="10">
        <v>7522.0699999999988</v>
      </c>
      <c r="K36" s="10"/>
      <c r="M36" s="21">
        <v>29</v>
      </c>
      <c r="N36" s="69"/>
      <c r="P36" s="249">
        <f t="shared" si="0"/>
        <v>259.38172413793097</v>
      </c>
      <c r="Q36" s="10"/>
      <c r="R36" s="10"/>
      <c r="S36" s="10"/>
      <c r="T36" s="176">
        <f t="shared" si="1"/>
        <v>1039.7586206896551</v>
      </c>
      <c r="U36" s="10"/>
      <c r="V36" s="10"/>
      <c r="W36" s="10"/>
      <c r="Y36" s="10">
        <v>7522.0699999999988</v>
      </c>
      <c r="Z36" s="9">
        <f t="shared" si="2"/>
        <v>9795.39</v>
      </c>
      <c r="AA36" s="4"/>
      <c r="AB36" s="9">
        <f t="shared" si="3"/>
        <v>1456.07</v>
      </c>
      <c r="AC36" s="240">
        <v>7147.53</v>
      </c>
      <c r="AD36" s="246"/>
      <c r="AE36" s="3"/>
      <c r="AF36" s="3"/>
    </row>
    <row r="37" spans="1:32" x14ac:dyDescent="0.2">
      <c r="A37" s="55"/>
      <c r="B37" s="10"/>
      <c r="C37" s="449" t="s">
        <v>76</v>
      </c>
      <c r="D37" s="10"/>
      <c r="E37" s="451" t="s">
        <v>77</v>
      </c>
      <c r="F37" s="21">
        <v>247</v>
      </c>
      <c r="G37" s="10"/>
      <c r="H37" s="10"/>
      <c r="I37" s="10"/>
      <c r="J37" s="10">
        <v>65.260000000000005</v>
      </c>
      <c r="K37" s="10"/>
      <c r="M37" s="21">
        <v>1</v>
      </c>
      <c r="N37" s="69"/>
      <c r="P37" s="249">
        <f t="shared" si="0"/>
        <v>65.260000000000005</v>
      </c>
      <c r="Q37" s="10"/>
      <c r="R37" s="10"/>
      <c r="S37" s="10"/>
      <c r="T37" s="176">
        <f t="shared" si="1"/>
        <v>247</v>
      </c>
      <c r="U37" s="10"/>
      <c r="V37" s="10"/>
      <c r="W37" s="10"/>
      <c r="Y37" s="10">
        <v>65.260000000000005</v>
      </c>
      <c r="Z37" s="9">
        <f t="shared" si="2"/>
        <v>84.98</v>
      </c>
      <c r="AA37" s="4"/>
      <c r="AB37" s="9">
        <f t="shared" si="3"/>
        <v>12.63</v>
      </c>
      <c r="AC37" s="240">
        <v>62.01</v>
      </c>
      <c r="AD37" s="246"/>
      <c r="AE37" s="3"/>
      <c r="AF37" s="3"/>
    </row>
    <row r="38" spans="1:32" x14ac:dyDescent="0.2">
      <c r="A38" s="55"/>
      <c r="B38" s="10"/>
      <c r="C38" s="449" t="s">
        <v>78</v>
      </c>
      <c r="D38" s="10"/>
      <c r="E38" s="451" t="s">
        <v>79</v>
      </c>
      <c r="F38" s="21">
        <v>31338</v>
      </c>
      <c r="G38" s="10"/>
      <c r="H38" s="10"/>
      <c r="I38" s="10"/>
      <c r="J38" s="10">
        <v>6757.9599999999991</v>
      </c>
      <c r="K38" s="10"/>
      <c r="M38" s="21">
        <v>29</v>
      </c>
      <c r="N38" s="69"/>
      <c r="P38" s="249">
        <f t="shared" si="0"/>
        <v>233.03310344827582</v>
      </c>
      <c r="Q38" s="10"/>
      <c r="R38" s="10"/>
      <c r="S38" s="10"/>
      <c r="T38" s="176">
        <f t="shared" si="1"/>
        <v>1080.6206896551723</v>
      </c>
      <c r="U38" s="10"/>
      <c r="V38" s="10"/>
      <c r="W38" s="10"/>
      <c r="Y38" s="10">
        <v>6757.9599999999991</v>
      </c>
      <c r="Z38" s="9">
        <f t="shared" si="2"/>
        <v>8800.35</v>
      </c>
      <c r="AA38" s="4"/>
      <c r="AB38" s="9">
        <f t="shared" si="3"/>
        <v>1308.1600000000001</v>
      </c>
      <c r="AC38" s="240">
        <v>6421.47</v>
      </c>
      <c r="AD38" s="246"/>
      <c r="AE38" s="3"/>
      <c r="AF38" s="3"/>
    </row>
    <row r="39" spans="1:32" x14ac:dyDescent="0.2">
      <c r="A39" s="55"/>
      <c r="B39" s="10"/>
      <c r="C39" s="449" t="s">
        <v>80</v>
      </c>
      <c r="D39" s="10"/>
      <c r="E39" s="451" t="s">
        <v>81</v>
      </c>
      <c r="F39" s="21">
        <v>3190860</v>
      </c>
      <c r="G39" s="10"/>
      <c r="H39" s="10"/>
      <c r="I39" s="10"/>
      <c r="J39" s="10">
        <v>772970.7199999959</v>
      </c>
      <c r="K39" s="10"/>
      <c r="M39" s="21">
        <v>4031</v>
      </c>
      <c r="N39" s="69"/>
      <c r="P39" s="249">
        <f t="shared" si="0"/>
        <v>191.75656660878093</v>
      </c>
      <c r="Q39" s="10"/>
      <c r="R39" s="10"/>
      <c r="S39" s="10"/>
      <c r="T39" s="176">
        <f t="shared" si="1"/>
        <v>791.58025303894817</v>
      </c>
      <c r="U39" s="10"/>
      <c r="V39" s="10"/>
      <c r="W39" s="10"/>
      <c r="Y39" s="10">
        <v>772970.7199999959</v>
      </c>
      <c r="Z39" s="9">
        <f t="shared" si="2"/>
        <v>1006578.25</v>
      </c>
      <c r="AA39" s="4"/>
      <c r="AB39" s="9">
        <f t="shared" si="3"/>
        <v>149626.72</v>
      </c>
      <c r="AC39" s="240">
        <v>734483.27</v>
      </c>
      <c r="AD39" s="246"/>
      <c r="AE39" s="3"/>
      <c r="AF39" s="3"/>
    </row>
    <row r="40" spans="1:32" x14ac:dyDescent="0.2">
      <c r="A40" s="55"/>
      <c r="B40" s="10"/>
      <c r="C40" s="449" t="s">
        <v>82</v>
      </c>
      <c r="D40" s="10"/>
      <c r="E40" s="451" t="s">
        <v>83</v>
      </c>
      <c r="F40" s="21">
        <v>7504318</v>
      </c>
      <c r="G40" s="10"/>
      <c r="H40" s="10"/>
      <c r="I40" s="10"/>
      <c r="J40" s="10">
        <v>1804542.24000002</v>
      </c>
      <c r="K40" s="10"/>
      <c r="M40" s="21">
        <v>16657</v>
      </c>
      <c r="N40" s="69"/>
      <c r="P40" s="249">
        <f t="shared" si="0"/>
        <v>108.33536891397131</v>
      </c>
      <c r="Q40" s="10"/>
      <c r="R40" s="10"/>
      <c r="S40" s="10"/>
      <c r="T40" s="176">
        <f t="shared" si="1"/>
        <v>450.52038182145645</v>
      </c>
      <c r="U40" s="10"/>
      <c r="V40" s="10"/>
      <c r="W40" s="10"/>
      <c r="Y40" s="10">
        <v>1804542.24000002</v>
      </c>
      <c r="Z40" s="9">
        <f t="shared" si="2"/>
        <v>2349911.7400000002</v>
      </c>
      <c r="AA40" s="4"/>
      <c r="AB40" s="9">
        <f t="shared" si="3"/>
        <v>349311.71</v>
      </c>
      <c r="AC40" s="240">
        <v>1714691.2</v>
      </c>
      <c r="AD40" s="246"/>
      <c r="AE40" s="3"/>
      <c r="AF40" s="3"/>
    </row>
    <row r="41" spans="1:32" x14ac:dyDescent="0.2">
      <c r="A41" s="55"/>
      <c r="B41" s="10"/>
      <c r="C41" s="449" t="s">
        <v>82</v>
      </c>
      <c r="D41" s="10"/>
      <c r="E41" s="451" t="s">
        <v>84</v>
      </c>
      <c r="F41" s="21">
        <v>519</v>
      </c>
      <c r="G41" s="10"/>
      <c r="H41" s="10"/>
      <c r="I41" s="10"/>
      <c r="J41" s="10">
        <v>129.52000000000001</v>
      </c>
      <c r="K41" s="10"/>
      <c r="M41" s="21">
        <v>1</v>
      </c>
      <c r="N41" s="69"/>
      <c r="P41" s="249">
        <f t="shared" si="0"/>
        <v>129.52000000000001</v>
      </c>
      <c r="Q41" s="10"/>
      <c r="R41" s="10"/>
      <c r="S41" s="10"/>
      <c r="T41" s="176">
        <f t="shared" si="1"/>
        <v>519</v>
      </c>
      <c r="U41" s="10"/>
      <c r="V41" s="10"/>
      <c r="W41" s="10"/>
      <c r="Y41" s="10">
        <v>129.52000000000001</v>
      </c>
      <c r="Z41" s="9">
        <f t="shared" si="2"/>
        <v>168.66</v>
      </c>
      <c r="AA41" s="4"/>
      <c r="AB41" s="9">
        <f t="shared" si="3"/>
        <v>25.07</v>
      </c>
      <c r="AC41" s="240">
        <v>123.07</v>
      </c>
      <c r="AD41" s="246"/>
      <c r="AE41" s="3"/>
      <c r="AF41" s="3"/>
    </row>
    <row r="42" spans="1:32" x14ac:dyDescent="0.2">
      <c r="A42" s="55"/>
      <c r="B42" s="10"/>
      <c r="C42" s="449" t="s">
        <v>85</v>
      </c>
      <c r="D42" s="10"/>
      <c r="E42" s="451" t="s">
        <v>86</v>
      </c>
      <c r="F42" s="21">
        <v>1130</v>
      </c>
      <c r="G42" s="10"/>
      <c r="H42" s="10"/>
      <c r="I42" s="10"/>
      <c r="J42" s="10">
        <v>286.39</v>
      </c>
      <c r="K42" s="10"/>
      <c r="M42" s="21">
        <v>1</v>
      </c>
      <c r="N42" s="69"/>
      <c r="P42" s="249">
        <f t="shared" si="0"/>
        <v>286.39</v>
      </c>
      <c r="Q42" s="10"/>
      <c r="R42" s="10"/>
      <c r="S42" s="10"/>
      <c r="T42" s="176">
        <f t="shared" si="1"/>
        <v>1130</v>
      </c>
      <c r="U42" s="10"/>
      <c r="V42" s="10"/>
      <c r="W42" s="10"/>
      <c r="Y42" s="10">
        <v>286.39</v>
      </c>
      <c r="Z42" s="9">
        <f t="shared" si="2"/>
        <v>372.94</v>
      </c>
      <c r="AA42" s="4"/>
      <c r="AB42" s="9">
        <f t="shared" si="3"/>
        <v>55.44</v>
      </c>
      <c r="AC42" s="240">
        <v>272.13</v>
      </c>
      <c r="AD42" s="246"/>
      <c r="AE42" s="3"/>
      <c r="AF42" s="3"/>
    </row>
    <row r="43" spans="1:32" x14ac:dyDescent="0.2">
      <c r="A43" s="55"/>
      <c r="B43" s="10"/>
      <c r="C43" s="449" t="s">
        <v>87</v>
      </c>
      <c r="D43" s="10"/>
      <c r="E43" s="451" t="s">
        <v>88</v>
      </c>
      <c r="F43" s="21">
        <v>3825</v>
      </c>
      <c r="G43" s="10"/>
      <c r="H43" s="10"/>
      <c r="I43" s="10"/>
      <c r="J43" s="10">
        <v>732.3</v>
      </c>
      <c r="K43" s="10"/>
      <c r="M43" s="21">
        <v>3</v>
      </c>
      <c r="N43" s="69"/>
      <c r="P43" s="249">
        <f t="shared" si="0"/>
        <v>244.1</v>
      </c>
      <c r="Q43" s="10"/>
      <c r="R43" s="10"/>
      <c r="S43" s="10"/>
      <c r="T43" s="176">
        <f t="shared" si="1"/>
        <v>1275</v>
      </c>
      <c r="U43" s="10"/>
      <c r="V43" s="10"/>
      <c r="W43" s="10"/>
      <c r="Y43" s="10">
        <v>732.3</v>
      </c>
      <c r="Z43" s="9">
        <f t="shared" si="2"/>
        <v>953.62</v>
      </c>
      <c r="AA43" s="4"/>
      <c r="AB43" s="9">
        <f t="shared" si="3"/>
        <v>141.75</v>
      </c>
      <c r="AC43" s="240">
        <v>695.84</v>
      </c>
      <c r="AD43" s="246"/>
      <c r="AE43" s="3"/>
      <c r="AF43" s="3"/>
    </row>
    <row r="44" spans="1:32" x14ac:dyDescent="0.2">
      <c r="A44" s="55"/>
      <c r="B44" s="10"/>
      <c r="C44" s="449" t="s">
        <v>89</v>
      </c>
      <c r="D44" s="10"/>
      <c r="E44" s="451" t="s">
        <v>90</v>
      </c>
      <c r="F44" s="21">
        <v>43626</v>
      </c>
      <c r="G44" s="10"/>
      <c r="H44" s="10"/>
      <c r="I44" s="10"/>
      <c r="J44" s="10">
        <v>10492.84</v>
      </c>
      <c r="K44" s="10"/>
      <c r="M44" s="21">
        <v>56</v>
      </c>
      <c r="N44" s="69"/>
      <c r="P44" s="249">
        <f t="shared" si="0"/>
        <v>187.37214285714285</v>
      </c>
      <c r="Q44" s="10"/>
      <c r="R44" s="10"/>
      <c r="S44" s="10"/>
      <c r="T44" s="176">
        <f t="shared" si="1"/>
        <v>779.03571428571433</v>
      </c>
      <c r="U44" s="10"/>
      <c r="V44" s="10"/>
      <c r="W44" s="10"/>
      <c r="Y44" s="10">
        <v>10492.84</v>
      </c>
      <c r="Z44" s="9">
        <f t="shared" si="2"/>
        <v>13663.99</v>
      </c>
      <c r="AA44" s="4"/>
      <c r="AB44" s="9">
        <f t="shared" si="3"/>
        <v>2031.14</v>
      </c>
      <c r="AC44" s="240">
        <v>9970.3799999999992</v>
      </c>
      <c r="AD44" s="246"/>
      <c r="AE44" s="3"/>
      <c r="AF44" s="3"/>
    </row>
    <row r="45" spans="1:32" x14ac:dyDescent="0.2">
      <c r="A45" s="55"/>
      <c r="B45" s="10"/>
      <c r="C45" s="449" t="s">
        <v>91</v>
      </c>
      <c r="D45" s="10"/>
      <c r="E45" s="451" t="s">
        <v>92</v>
      </c>
      <c r="F45" s="21">
        <v>209743</v>
      </c>
      <c r="G45" s="10"/>
      <c r="H45" s="10"/>
      <c r="I45" s="10"/>
      <c r="J45" s="10">
        <v>50726.14</v>
      </c>
      <c r="K45" s="10"/>
      <c r="M45" s="21">
        <v>227</v>
      </c>
      <c r="N45" s="69"/>
      <c r="P45" s="249">
        <f t="shared" si="0"/>
        <v>223.4631718061674</v>
      </c>
      <c r="Q45" s="10"/>
      <c r="R45" s="10"/>
      <c r="S45" s="10"/>
      <c r="T45" s="176">
        <f t="shared" si="1"/>
        <v>923.97797356828198</v>
      </c>
      <c r="U45" s="10"/>
      <c r="V45" s="10"/>
      <c r="W45" s="10"/>
      <c r="Y45" s="10">
        <v>50726.14</v>
      </c>
      <c r="Z45" s="9">
        <f t="shared" si="2"/>
        <v>66056.61</v>
      </c>
      <c r="AA45" s="4"/>
      <c r="AB45" s="9">
        <f t="shared" si="3"/>
        <v>9819.24</v>
      </c>
      <c r="AC45" s="240">
        <v>48200.4</v>
      </c>
      <c r="AD45" s="246"/>
      <c r="AE45" s="3"/>
      <c r="AF45" s="3"/>
    </row>
    <row r="46" spans="1:32" x14ac:dyDescent="0.2">
      <c r="A46" s="55"/>
      <c r="B46" s="10"/>
      <c r="C46" s="449" t="s">
        <v>91</v>
      </c>
      <c r="D46" s="10"/>
      <c r="E46" s="451" t="s">
        <v>93</v>
      </c>
      <c r="F46" s="21">
        <v>9292</v>
      </c>
      <c r="G46" s="10"/>
      <c r="H46" s="10"/>
      <c r="I46" s="10"/>
      <c r="J46" s="10">
        <v>2352.59</v>
      </c>
      <c r="K46" s="10"/>
      <c r="M46" s="21">
        <v>10</v>
      </c>
      <c r="N46" s="69"/>
      <c r="P46" s="249">
        <f t="shared" si="0"/>
        <v>235.25900000000001</v>
      </c>
      <c r="Q46" s="10"/>
      <c r="R46" s="10"/>
      <c r="S46" s="10"/>
      <c r="T46" s="176">
        <f t="shared" si="1"/>
        <v>929.2</v>
      </c>
      <c r="U46" s="10"/>
      <c r="V46" s="10"/>
      <c r="W46" s="10"/>
      <c r="Y46" s="10">
        <v>2352.59</v>
      </c>
      <c r="Z46" s="9">
        <f t="shared" si="2"/>
        <v>3063.59</v>
      </c>
      <c r="AA46" s="4"/>
      <c r="AB46" s="9">
        <f t="shared" si="3"/>
        <v>455.4</v>
      </c>
      <c r="AC46" s="240">
        <v>2235.4499999999998</v>
      </c>
      <c r="AD46" s="246"/>
      <c r="AE46" s="3"/>
      <c r="AF46" s="3"/>
    </row>
    <row r="47" spans="1:32" x14ac:dyDescent="0.2">
      <c r="A47" s="55"/>
      <c r="B47" s="10"/>
      <c r="C47" s="449" t="s">
        <v>94</v>
      </c>
      <c r="D47" s="10"/>
      <c r="E47" s="451" t="s">
        <v>95</v>
      </c>
      <c r="F47" s="21">
        <v>2556</v>
      </c>
      <c r="G47" s="10"/>
      <c r="H47" s="10"/>
      <c r="I47" s="10"/>
      <c r="J47" s="10">
        <v>648.95000000000005</v>
      </c>
      <c r="K47" s="10"/>
      <c r="M47" s="21">
        <v>1</v>
      </c>
      <c r="N47" s="69"/>
      <c r="P47" s="249">
        <f t="shared" si="0"/>
        <v>648.95000000000005</v>
      </c>
      <c r="Q47" s="10"/>
      <c r="R47" s="10"/>
      <c r="S47" s="10"/>
      <c r="T47" s="176">
        <f t="shared" si="1"/>
        <v>2556</v>
      </c>
      <c r="U47" s="10"/>
      <c r="V47" s="10"/>
      <c r="W47" s="10"/>
      <c r="Y47" s="10">
        <v>648.95000000000005</v>
      </c>
      <c r="Z47" s="9">
        <f t="shared" si="2"/>
        <v>845.08</v>
      </c>
      <c r="AA47" s="4"/>
      <c r="AB47" s="9">
        <f t="shared" si="3"/>
        <v>125.62</v>
      </c>
      <c r="AC47" s="240">
        <v>616.64</v>
      </c>
      <c r="AD47" s="246"/>
      <c r="AE47" s="3"/>
      <c r="AF47" s="3"/>
    </row>
    <row r="48" spans="1:32" x14ac:dyDescent="0.2">
      <c r="A48" s="55"/>
      <c r="B48" s="10"/>
      <c r="C48" s="449" t="s">
        <v>94</v>
      </c>
      <c r="D48" s="10"/>
      <c r="E48" s="451" t="s">
        <v>96</v>
      </c>
      <c r="F48" s="21">
        <v>7784164</v>
      </c>
      <c r="G48" s="10"/>
      <c r="H48" s="10"/>
      <c r="I48" s="10"/>
      <c r="J48" s="10">
        <v>1915140.3200000003</v>
      </c>
      <c r="K48" s="10"/>
      <c r="M48" s="21">
        <v>5643</v>
      </c>
      <c r="N48" s="69"/>
      <c r="P48" s="249">
        <f t="shared" si="0"/>
        <v>339.38336345915297</v>
      </c>
      <c r="Q48" s="10"/>
      <c r="R48" s="10"/>
      <c r="S48" s="10"/>
      <c r="T48" s="176">
        <f t="shared" si="1"/>
        <v>1379.4371788055998</v>
      </c>
      <c r="U48" s="10"/>
      <c r="V48" s="10"/>
      <c r="W48" s="10"/>
      <c r="Y48" s="10">
        <v>1915140.3200000003</v>
      </c>
      <c r="Z48" s="9">
        <f t="shared" si="2"/>
        <v>2493934.8199999998</v>
      </c>
      <c r="AA48" s="4"/>
      <c r="AB48" s="9">
        <f t="shared" si="3"/>
        <v>370720.58</v>
      </c>
      <c r="AC48" s="240">
        <v>1819782.42</v>
      </c>
      <c r="AD48" s="246"/>
      <c r="AE48" s="3"/>
      <c r="AF48" s="3"/>
    </row>
    <row r="49" spans="1:32" x14ac:dyDescent="0.2">
      <c r="A49" s="55"/>
      <c r="B49" s="10"/>
      <c r="C49" s="449" t="s">
        <v>94</v>
      </c>
      <c r="D49" s="10"/>
      <c r="E49" s="451" t="s">
        <v>97</v>
      </c>
      <c r="F49" s="21">
        <v>5972</v>
      </c>
      <c r="G49" s="10"/>
      <c r="H49" s="10"/>
      <c r="I49" s="10"/>
      <c r="J49" s="10">
        <v>1521.33</v>
      </c>
      <c r="K49" s="10"/>
      <c r="M49" s="21">
        <v>2</v>
      </c>
      <c r="N49" s="69"/>
      <c r="P49" s="249">
        <f t="shared" si="0"/>
        <v>760.66499999999996</v>
      </c>
      <c r="Q49" s="10"/>
      <c r="R49" s="10"/>
      <c r="S49" s="10"/>
      <c r="T49" s="176">
        <f t="shared" si="1"/>
        <v>2986</v>
      </c>
      <c r="U49" s="10"/>
      <c r="V49" s="10"/>
      <c r="W49" s="10"/>
      <c r="Y49" s="10">
        <v>1521.33</v>
      </c>
      <c r="Z49" s="9">
        <f t="shared" si="2"/>
        <v>1981.11</v>
      </c>
      <c r="AA49" s="4"/>
      <c r="AB49" s="9">
        <f t="shared" si="3"/>
        <v>294.49</v>
      </c>
      <c r="AC49" s="240">
        <v>1445.58</v>
      </c>
      <c r="AD49" s="246"/>
      <c r="AE49" s="3"/>
      <c r="AF49" s="3"/>
    </row>
    <row r="50" spans="1:32" x14ac:dyDescent="0.2">
      <c r="A50" s="55"/>
      <c r="B50" s="10"/>
      <c r="C50" s="449" t="s">
        <v>94</v>
      </c>
      <c r="D50" s="10"/>
      <c r="E50" s="451" t="s">
        <v>98</v>
      </c>
      <c r="F50" s="21">
        <v>1178</v>
      </c>
      <c r="G50" s="10"/>
      <c r="H50" s="10"/>
      <c r="I50" s="10"/>
      <c r="J50" s="10">
        <v>298.22000000000003</v>
      </c>
      <c r="K50" s="10"/>
      <c r="M50" s="21">
        <v>1</v>
      </c>
      <c r="N50" s="69"/>
      <c r="P50" s="249">
        <f t="shared" si="0"/>
        <v>298.22000000000003</v>
      </c>
      <c r="Q50" s="10"/>
      <c r="R50" s="10"/>
      <c r="S50" s="10"/>
      <c r="T50" s="176">
        <f t="shared" si="1"/>
        <v>1178</v>
      </c>
      <c r="U50" s="10"/>
      <c r="V50" s="10"/>
      <c r="W50" s="10"/>
      <c r="Y50" s="10">
        <v>298.22000000000003</v>
      </c>
      <c r="Z50" s="9">
        <f t="shared" si="2"/>
        <v>388.35</v>
      </c>
      <c r="AA50" s="4"/>
      <c r="AB50" s="9">
        <f t="shared" si="3"/>
        <v>57.73</v>
      </c>
      <c r="AC50" s="240">
        <v>283.37</v>
      </c>
      <c r="AD50" s="246"/>
      <c r="AE50" s="3"/>
      <c r="AF50" s="3"/>
    </row>
    <row r="51" spans="1:32" x14ac:dyDescent="0.2">
      <c r="A51" s="55"/>
      <c r="B51" s="10"/>
      <c r="C51" s="449" t="s">
        <v>99</v>
      </c>
      <c r="D51" s="10"/>
      <c r="E51" s="451" t="s">
        <v>100</v>
      </c>
      <c r="F51" s="21">
        <v>11122</v>
      </c>
      <c r="G51" s="10"/>
      <c r="H51" s="10"/>
      <c r="I51" s="10"/>
      <c r="J51" s="10">
        <v>2787.3799999999997</v>
      </c>
      <c r="K51" s="10"/>
      <c r="M51" s="21">
        <v>18</v>
      </c>
      <c r="N51" s="69"/>
      <c r="P51" s="249">
        <f t="shared" si="0"/>
        <v>154.85444444444443</v>
      </c>
      <c r="Q51" s="10"/>
      <c r="R51" s="10"/>
      <c r="S51" s="10"/>
      <c r="T51" s="176">
        <f t="shared" si="1"/>
        <v>617.88888888888891</v>
      </c>
      <c r="U51" s="10"/>
      <c r="V51" s="10"/>
      <c r="W51" s="10"/>
      <c r="Y51" s="10">
        <v>2787.3799999999997</v>
      </c>
      <c r="Z51" s="9">
        <f t="shared" si="2"/>
        <v>3629.78</v>
      </c>
      <c r="AA51" s="4"/>
      <c r="AB51" s="9">
        <f t="shared" si="3"/>
        <v>539.55999999999995</v>
      </c>
      <c r="AC51" s="240">
        <v>2648.59</v>
      </c>
      <c r="AD51" s="246"/>
      <c r="AE51" s="3"/>
      <c r="AF51" s="3"/>
    </row>
    <row r="52" spans="1:32" x14ac:dyDescent="0.2">
      <c r="A52" s="55"/>
      <c r="B52" s="10"/>
      <c r="C52" s="449" t="s">
        <v>99</v>
      </c>
      <c r="D52" s="10"/>
      <c r="E52" s="451" t="s">
        <v>77</v>
      </c>
      <c r="F52" s="21">
        <v>4320987</v>
      </c>
      <c r="G52" s="10"/>
      <c r="H52" s="10"/>
      <c r="I52" s="10"/>
      <c r="J52" s="10">
        <v>1060576.339999991</v>
      </c>
      <c r="K52" s="10"/>
      <c r="M52" s="21">
        <v>5320</v>
      </c>
      <c r="N52" s="69"/>
      <c r="P52" s="249">
        <f t="shared" si="0"/>
        <v>199.35645488721636</v>
      </c>
      <c r="Q52" s="10"/>
      <c r="R52" s="10"/>
      <c r="S52" s="10"/>
      <c r="T52" s="176">
        <f t="shared" si="1"/>
        <v>812.21560150375944</v>
      </c>
      <c r="U52" s="10"/>
      <c r="V52" s="10"/>
      <c r="W52" s="10"/>
      <c r="Y52" s="10">
        <v>1060576.339999991</v>
      </c>
      <c r="Z52" s="9">
        <f t="shared" si="2"/>
        <v>1381104.16</v>
      </c>
      <c r="AA52" s="4"/>
      <c r="AB52" s="9">
        <f t="shared" si="3"/>
        <v>205299.57</v>
      </c>
      <c r="AC52" s="240">
        <v>1007768.55</v>
      </c>
      <c r="AD52" s="246"/>
      <c r="AE52" s="3"/>
      <c r="AF52" s="3"/>
    </row>
    <row r="53" spans="1:32" x14ac:dyDescent="0.2">
      <c r="A53" s="55"/>
      <c r="B53" s="10"/>
      <c r="C53" s="449" t="s">
        <v>101</v>
      </c>
      <c r="D53" s="10"/>
      <c r="E53" s="451" t="s">
        <v>102</v>
      </c>
      <c r="F53" s="21">
        <v>2230162</v>
      </c>
      <c r="G53" s="10"/>
      <c r="H53" s="10"/>
      <c r="I53" s="10"/>
      <c r="J53" s="10">
        <v>553661.13999999897</v>
      </c>
      <c r="K53" s="10"/>
      <c r="M53" s="21">
        <v>3624</v>
      </c>
      <c r="N53" s="69"/>
      <c r="P53" s="249">
        <f t="shared" si="0"/>
        <v>152.77625275938161</v>
      </c>
      <c r="Q53" s="10"/>
      <c r="R53" s="10"/>
      <c r="S53" s="10"/>
      <c r="T53" s="176">
        <f t="shared" si="1"/>
        <v>615.38686534216333</v>
      </c>
      <c r="U53" s="10"/>
      <c r="V53" s="10"/>
      <c r="W53" s="10"/>
      <c r="Y53" s="10">
        <v>553661.13999999897</v>
      </c>
      <c r="Z53" s="9">
        <f t="shared" si="2"/>
        <v>720988.84</v>
      </c>
      <c r="AA53" s="4"/>
      <c r="AB53" s="9">
        <f t="shared" si="3"/>
        <v>107174.17</v>
      </c>
      <c r="AC53" s="240">
        <v>526093.47</v>
      </c>
      <c r="AD53" s="246"/>
      <c r="AE53" s="3"/>
      <c r="AF53" s="3"/>
    </row>
    <row r="54" spans="1:32" x14ac:dyDescent="0.2">
      <c r="A54" s="55"/>
      <c r="B54" s="10"/>
      <c r="C54" s="449" t="s">
        <v>101</v>
      </c>
      <c r="D54" s="10"/>
      <c r="E54" s="452" t="s">
        <v>103</v>
      </c>
      <c r="F54" s="21">
        <v>1464726</v>
      </c>
      <c r="G54" s="10"/>
      <c r="H54" s="10"/>
      <c r="I54" s="10"/>
      <c r="J54" s="10">
        <v>364233.80999999907</v>
      </c>
      <c r="K54" s="10"/>
      <c r="M54" s="21">
        <v>1301</v>
      </c>
      <c r="N54" s="69"/>
      <c r="P54" s="249">
        <f t="shared" si="0"/>
        <v>279.96449654112149</v>
      </c>
      <c r="Q54" s="10"/>
      <c r="R54" s="10"/>
      <c r="S54" s="10"/>
      <c r="T54" s="176">
        <f t="shared" si="1"/>
        <v>1125.846272098386</v>
      </c>
      <c r="U54" s="10"/>
      <c r="V54" s="10"/>
      <c r="W54" s="10"/>
      <c r="Y54" s="10">
        <v>364233.80999999907</v>
      </c>
      <c r="Z54" s="9">
        <f t="shared" si="2"/>
        <v>474312.7</v>
      </c>
      <c r="AA54" s="4"/>
      <c r="AB54" s="9">
        <f t="shared" si="3"/>
        <v>70506.05</v>
      </c>
      <c r="AC54" s="240">
        <v>346098.03</v>
      </c>
      <c r="AD54" s="246"/>
      <c r="AE54" s="3"/>
      <c r="AF54" s="3"/>
    </row>
    <row r="55" spans="1:32" x14ac:dyDescent="0.2">
      <c r="A55" s="55"/>
      <c r="B55" s="10"/>
      <c r="C55" s="449" t="s">
        <v>101</v>
      </c>
      <c r="D55" s="10"/>
      <c r="E55" s="451" t="s">
        <v>104</v>
      </c>
      <c r="F55" s="21">
        <v>5443</v>
      </c>
      <c r="G55" s="10"/>
      <c r="H55" s="10"/>
      <c r="I55" s="10"/>
      <c r="J55" s="10">
        <v>1366.3000000000002</v>
      </c>
      <c r="K55" s="10"/>
      <c r="M55" s="21">
        <v>6</v>
      </c>
      <c r="N55" s="69"/>
      <c r="P55" s="249">
        <f t="shared" si="0"/>
        <v>227.7166666666667</v>
      </c>
      <c r="Q55" s="10"/>
      <c r="R55" s="10"/>
      <c r="S55" s="10"/>
      <c r="T55" s="176">
        <f t="shared" si="1"/>
        <v>907.16666666666663</v>
      </c>
      <c r="U55" s="10"/>
      <c r="V55" s="10"/>
      <c r="W55" s="10"/>
      <c r="Y55" s="10">
        <v>1366.3000000000002</v>
      </c>
      <c r="Z55" s="9">
        <f t="shared" si="2"/>
        <v>1779.22</v>
      </c>
      <c r="AA55" s="4"/>
      <c r="AB55" s="9">
        <f t="shared" si="3"/>
        <v>264.48</v>
      </c>
      <c r="AC55" s="240">
        <v>1298.27</v>
      </c>
      <c r="AD55" s="246"/>
      <c r="AE55" s="3"/>
      <c r="AF55" s="3"/>
    </row>
    <row r="56" spans="1:32" x14ac:dyDescent="0.2">
      <c r="A56" s="55"/>
      <c r="B56" s="10"/>
      <c r="C56" s="449" t="s">
        <v>101</v>
      </c>
      <c r="D56" s="10"/>
      <c r="E56" s="453" t="s">
        <v>105</v>
      </c>
      <c r="F56" s="21">
        <v>12454</v>
      </c>
      <c r="G56" s="10"/>
      <c r="H56" s="10"/>
      <c r="I56" s="10"/>
      <c r="J56" s="10">
        <v>3138.45</v>
      </c>
      <c r="K56" s="10"/>
      <c r="M56" s="21">
        <v>17</v>
      </c>
      <c r="N56" s="69"/>
      <c r="P56" s="249">
        <f t="shared" si="0"/>
        <v>184.61470588235292</v>
      </c>
      <c r="Q56" s="10"/>
      <c r="R56" s="10"/>
      <c r="S56" s="10"/>
      <c r="T56" s="176">
        <f t="shared" si="1"/>
        <v>732.58823529411768</v>
      </c>
      <c r="U56" s="10"/>
      <c r="V56" s="10"/>
      <c r="W56" s="10"/>
      <c r="Y56" s="10">
        <v>3138.45</v>
      </c>
      <c r="Z56" s="9">
        <f t="shared" si="2"/>
        <v>4086.95</v>
      </c>
      <c r="AA56" s="4"/>
      <c r="AB56" s="9">
        <f t="shared" si="3"/>
        <v>607.52</v>
      </c>
      <c r="AC56" s="240">
        <v>2982.18</v>
      </c>
      <c r="AD56" s="246"/>
      <c r="AE56" s="3"/>
      <c r="AF56" s="3"/>
    </row>
    <row r="57" spans="1:32" x14ac:dyDescent="0.2">
      <c r="A57" s="55"/>
      <c r="B57" s="10"/>
      <c r="C57" s="449" t="s">
        <v>106</v>
      </c>
      <c r="D57" s="10"/>
      <c r="E57" s="453" t="s">
        <v>107</v>
      </c>
      <c r="F57" s="21">
        <v>525168</v>
      </c>
      <c r="G57" s="10"/>
      <c r="H57" s="10"/>
      <c r="I57" s="10"/>
      <c r="J57" s="10">
        <v>127837.85000000002</v>
      </c>
      <c r="K57" s="10"/>
      <c r="M57" s="21">
        <v>498</v>
      </c>
      <c r="N57" s="69"/>
      <c r="P57" s="249">
        <f t="shared" si="0"/>
        <v>256.70251004016069</v>
      </c>
      <c r="Q57" s="10"/>
      <c r="R57" s="10"/>
      <c r="S57" s="10"/>
      <c r="T57" s="176">
        <f t="shared" si="1"/>
        <v>1054.5542168674699</v>
      </c>
      <c r="U57" s="10"/>
      <c r="V57" s="10"/>
      <c r="W57" s="10"/>
      <c r="Y57" s="10">
        <v>127837.85000000002</v>
      </c>
      <c r="Z57" s="9">
        <f t="shared" si="2"/>
        <v>166473.06</v>
      </c>
      <c r="AA57" s="4"/>
      <c r="AB57" s="9">
        <f t="shared" si="3"/>
        <v>24746.03</v>
      </c>
      <c r="AC57" s="240">
        <v>121472.6</v>
      </c>
      <c r="AD57" s="246"/>
      <c r="AE57" s="3"/>
      <c r="AF57" s="3"/>
    </row>
    <row r="58" spans="1:32" x14ac:dyDescent="0.2">
      <c r="A58" s="55"/>
      <c r="B58" s="10"/>
      <c r="C58" s="449" t="s">
        <v>108</v>
      </c>
      <c r="D58" s="10"/>
      <c r="E58" s="453" t="s">
        <v>109</v>
      </c>
      <c r="F58" s="21">
        <v>654</v>
      </c>
      <c r="G58" s="10"/>
      <c r="H58" s="10"/>
      <c r="I58" s="10"/>
      <c r="J58" s="10">
        <v>162.94999999999999</v>
      </c>
      <c r="K58" s="10"/>
      <c r="M58" s="21">
        <v>1</v>
      </c>
      <c r="N58" s="69"/>
      <c r="P58" s="249">
        <f t="shared" si="0"/>
        <v>162.94999999999999</v>
      </c>
      <c r="Q58" s="10"/>
      <c r="R58" s="10"/>
      <c r="S58" s="10"/>
      <c r="T58" s="176">
        <f t="shared" si="1"/>
        <v>654</v>
      </c>
      <c r="U58" s="10"/>
      <c r="V58" s="10"/>
      <c r="W58" s="10"/>
      <c r="Y58" s="10">
        <v>162.94999999999999</v>
      </c>
      <c r="Z58" s="9">
        <f t="shared" si="2"/>
        <v>212.2</v>
      </c>
      <c r="AA58" s="4"/>
      <c r="AB58" s="9">
        <f t="shared" si="3"/>
        <v>31.54</v>
      </c>
      <c r="AC58" s="240">
        <v>154.84</v>
      </c>
      <c r="AD58" s="246"/>
      <c r="AE58" s="3"/>
      <c r="AF58" s="3"/>
    </row>
    <row r="59" spans="1:32" x14ac:dyDescent="0.2">
      <c r="A59" s="55"/>
      <c r="B59" s="10"/>
      <c r="C59" s="449" t="s">
        <v>108</v>
      </c>
      <c r="D59" s="10"/>
      <c r="E59" s="453" t="s">
        <v>110</v>
      </c>
      <c r="F59" s="21">
        <v>430</v>
      </c>
      <c r="G59" s="10"/>
      <c r="H59" s="10"/>
      <c r="I59" s="10"/>
      <c r="J59" s="10">
        <v>108.99</v>
      </c>
      <c r="K59" s="10"/>
      <c r="M59" s="21">
        <v>1</v>
      </c>
      <c r="N59" s="69"/>
      <c r="P59" s="249">
        <f t="shared" si="0"/>
        <v>108.99</v>
      </c>
      <c r="Q59" s="10"/>
      <c r="R59" s="10"/>
      <c r="S59" s="10"/>
      <c r="T59" s="176">
        <f t="shared" si="1"/>
        <v>430</v>
      </c>
      <c r="U59" s="10"/>
      <c r="V59" s="10"/>
      <c r="W59" s="10"/>
      <c r="Y59" s="10">
        <v>108.99</v>
      </c>
      <c r="Z59" s="9">
        <f t="shared" si="2"/>
        <v>141.93</v>
      </c>
      <c r="AA59" s="4"/>
      <c r="AB59" s="9">
        <f t="shared" si="3"/>
        <v>21.1</v>
      </c>
      <c r="AC59" s="240">
        <v>103.56</v>
      </c>
      <c r="AD59" s="246"/>
      <c r="AE59" s="3"/>
      <c r="AF59" s="3"/>
    </row>
    <row r="60" spans="1:32" x14ac:dyDescent="0.2">
      <c r="A60" s="55"/>
      <c r="B60" s="10"/>
      <c r="C60" s="449" t="s">
        <v>111</v>
      </c>
      <c r="D60" s="10"/>
      <c r="E60" s="453" t="s">
        <v>79</v>
      </c>
      <c r="F60" s="21">
        <v>14531</v>
      </c>
      <c r="G60" s="10"/>
      <c r="H60" s="10"/>
      <c r="I60" s="10"/>
      <c r="J60" s="10">
        <v>3550.92</v>
      </c>
      <c r="K60" s="10"/>
      <c r="M60" s="21">
        <v>26</v>
      </c>
      <c r="N60" s="69"/>
      <c r="P60" s="249">
        <f t="shared" si="0"/>
        <v>136.57384615384615</v>
      </c>
      <c r="Q60" s="10"/>
      <c r="R60" s="10"/>
      <c r="S60" s="10"/>
      <c r="T60" s="176">
        <f t="shared" si="1"/>
        <v>558.88461538461536</v>
      </c>
      <c r="U60" s="10"/>
      <c r="V60" s="10"/>
      <c r="W60" s="10"/>
      <c r="Y60" s="10">
        <v>3550.92</v>
      </c>
      <c r="Z60" s="9">
        <f t="shared" si="2"/>
        <v>4624.08</v>
      </c>
      <c r="AA60" s="4"/>
      <c r="AB60" s="9">
        <f t="shared" si="3"/>
        <v>687.36</v>
      </c>
      <c r="AC60" s="240">
        <v>3374.11</v>
      </c>
      <c r="AD60" s="246"/>
      <c r="AE60" s="3"/>
      <c r="AF60" s="3"/>
    </row>
    <row r="61" spans="1:32" x14ac:dyDescent="0.2">
      <c r="A61" s="55"/>
      <c r="B61" s="10"/>
      <c r="C61" s="449" t="s">
        <v>112</v>
      </c>
      <c r="D61" s="10"/>
      <c r="E61" s="453" t="s">
        <v>105</v>
      </c>
      <c r="F61" s="21">
        <v>163</v>
      </c>
      <c r="G61" s="10"/>
      <c r="H61" s="10"/>
      <c r="I61" s="10"/>
      <c r="J61" s="10">
        <v>45.15</v>
      </c>
      <c r="K61" s="10"/>
      <c r="M61" s="21">
        <v>1</v>
      </c>
      <c r="N61" s="69"/>
      <c r="P61" s="249">
        <f t="shared" si="0"/>
        <v>45.15</v>
      </c>
      <c r="Q61" s="10"/>
      <c r="R61" s="10"/>
      <c r="S61" s="10"/>
      <c r="T61" s="176">
        <f t="shared" si="1"/>
        <v>163</v>
      </c>
      <c r="U61" s="10"/>
      <c r="V61" s="10"/>
      <c r="W61" s="10"/>
      <c r="Y61" s="10">
        <v>45.15</v>
      </c>
      <c r="Z61" s="9">
        <f t="shared" si="2"/>
        <v>58.8</v>
      </c>
      <c r="AA61" s="4"/>
      <c r="AB61" s="9">
        <f t="shared" si="3"/>
        <v>8.74</v>
      </c>
      <c r="AC61" s="240">
        <v>42.9</v>
      </c>
      <c r="AD61" s="246"/>
      <c r="AE61" s="3"/>
      <c r="AF61" s="3"/>
    </row>
    <row r="62" spans="1:32" x14ac:dyDescent="0.2">
      <c r="A62" s="55"/>
      <c r="B62" s="10"/>
      <c r="C62" s="449" t="s">
        <v>113</v>
      </c>
      <c r="D62" s="10"/>
      <c r="E62" s="453" t="s">
        <v>102</v>
      </c>
      <c r="F62" s="21">
        <v>1735</v>
      </c>
      <c r="G62" s="10"/>
      <c r="H62" s="10"/>
      <c r="I62" s="10"/>
      <c r="J62" s="10">
        <v>437.49</v>
      </c>
      <c r="K62" s="10"/>
      <c r="M62" s="21">
        <v>1</v>
      </c>
      <c r="N62" s="69"/>
      <c r="P62" s="249">
        <f t="shared" si="0"/>
        <v>437.49</v>
      </c>
      <c r="Q62" s="10"/>
      <c r="R62" s="10"/>
      <c r="S62" s="10"/>
      <c r="T62" s="176">
        <f t="shared" si="1"/>
        <v>1735</v>
      </c>
      <c r="U62" s="10"/>
      <c r="V62" s="10"/>
      <c r="W62" s="10"/>
      <c r="Y62" s="10">
        <v>437.49</v>
      </c>
      <c r="Z62" s="9">
        <f t="shared" si="2"/>
        <v>569.71</v>
      </c>
      <c r="AA62" s="4"/>
      <c r="AB62" s="9">
        <f t="shared" si="3"/>
        <v>84.69</v>
      </c>
      <c r="AC62" s="240">
        <v>415.71</v>
      </c>
      <c r="AD62" s="246"/>
      <c r="AE62" s="3"/>
      <c r="AF62" s="3"/>
    </row>
    <row r="63" spans="1:32" x14ac:dyDescent="0.2">
      <c r="A63" s="55"/>
      <c r="B63" s="10"/>
      <c r="C63" s="449" t="s">
        <v>113</v>
      </c>
      <c r="D63" s="10"/>
      <c r="E63" s="453" t="s">
        <v>104</v>
      </c>
      <c r="F63" s="21">
        <v>5161998</v>
      </c>
      <c r="G63" s="10"/>
      <c r="H63" s="10"/>
      <c r="I63" s="10"/>
      <c r="J63" s="10">
        <v>1281873.4700000002</v>
      </c>
      <c r="K63" s="10"/>
      <c r="M63" s="21">
        <v>5424</v>
      </c>
      <c r="N63" s="69"/>
      <c r="P63" s="249">
        <f t="shared" si="0"/>
        <v>236.33360435103248</v>
      </c>
      <c r="Q63" s="10"/>
      <c r="R63" s="10"/>
      <c r="S63" s="10"/>
      <c r="T63" s="176">
        <f t="shared" si="1"/>
        <v>951.69579646017701</v>
      </c>
      <c r="U63" s="10"/>
      <c r="V63" s="10"/>
      <c r="W63" s="10"/>
      <c r="Y63" s="10">
        <v>1281873.4700000002</v>
      </c>
      <c r="Z63" s="9">
        <f t="shared" si="2"/>
        <v>1669281.8</v>
      </c>
      <c r="AA63" s="4"/>
      <c r="AB63" s="9">
        <f t="shared" si="3"/>
        <v>248136.85</v>
      </c>
      <c r="AC63" s="240">
        <v>1218046.94</v>
      </c>
      <c r="AD63" s="246"/>
      <c r="AE63" s="3"/>
      <c r="AF63" s="3"/>
    </row>
    <row r="64" spans="1:32" x14ac:dyDescent="0.2">
      <c r="A64" s="55"/>
      <c r="B64" s="10"/>
      <c r="C64" s="449" t="s">
        <v>114</v>
      </c>
      <c r="D64" s="10"/>
      <c r="E64" s="453" t="s">
        <v>104</v>
      </c>
      <c r="F64" s="21">
        <v>21128</v>
      </c>
      <c r="G64" s="10"/>
      <c r="H64" s="10"/>
      <c r="I64" s="10"/>
      <c r="J64" s="10">
        <v>5312.9899999999989</v>
      </c>
      <c r="K64" s="10"/>
      <c r="M64" s="21">
        <v>19</v>
      </c>
      <c r="N64" s="69"/>
      <c r="P64" s="249">
        <f t="shared" si="0"/>
        <v>279.63105263157888</v>
      </c>
      <c r="Q64" s="10"/>
      <c r="R64" s="10"/>
      <c r="S64" s="10"/>
      <c r="T64" s="176">
        <f t="shared" si="1"/>
        <v>1112</v>
      </c>
      <c r="U64" s="10"/>
      <c r="V64" s="10"/>
      <c r="W64" s="10"/>
      <c r="Y64" s="10">
        <v>5312.9899999999989</v>
      </c>
      <c r="Z64" s="9">
        <f t="shared" si="2"/>
        <v>6918.68</v>
      </c>
      <c r="AA64" s="4"/>
      <c r="AB64" s="9">
        <f t="shared" si="3"/>
        <v>1028.45</v>
      </c>
      <c r="AC64" s="240">
        <v>5048.45</v>
      </c>
      <c r="AD64" s="246"/>
      <c r="AE64" s="3"/>
      <c r="AF64" s="3"/>
    </row>
    <row r="65" spans="1:32" x14ac:dyDescent="0.2">
      <c r="A65" s="55"/>
      <c r="B65" s="10"/>
      <c r="C65" s="449" t="s">
        <v>115</v>
      </c>
      <c r="D65" s="10"/>
      <c r="E65" s="453" t="s">
        <v>102</v>
      </c>
      <c r="F65" s="21">
        <v>2463</v>
      </c>
      <c r="G65" s="10"/>
      <c r="H65" s="10"/>
      <c r="I65" s="10"/>
      <c r="J65" s="10">
        <v>625.51</v>
      </c>
      <c r="K65" s="10"/>
      <c r="M65" s="21">
        <v>1</v>
      </c>
      <c r="N65" s="69"/>
      <c r="P65" s="249">
        <f t="shared" si="0"/>
        <v>625.51</v>
      </c>
      <c r="Q65" s="10"/>
      <c r="R65" s="10"/>
      <c r="S65" s="10"/>
      <c r="T65" s="176">
        <f t="shared" si="1"/>
        <v>2463</v>
      </c>
      <c r="U65" s="10"/>
      <c r="V65" s="10"/>
      <c r="W65" s="10"/>
      <c r="Y65" s="10">
        <v>625.51</v>
      </c>
      <c r="Z65" s="9">
        <f t="shared" si="2"/>
        <v>814.55</v>
      </c>
      <c r="AA65" s="4"/>
      <c r="AB65" s="9">
        <f t="shared" si="3"/>
        <v>121.08</v>
      </c>
      <c r="AC65" s="240">
        <v>594.36</v>
      </c>
      <c r="AD65" s="246"/>
      <c r="AE65" s="3"/>
      <c r="AF65" s="3"/>
    </row>
    <row r="66" spans="1:32" x14ac:dyDescent="0.2">
      <c r="A66" s="55"/>
      <c r="B66" s="10"/>
      <c r="C66" s="449" t="s">
        <v>115</v>
      </c>
      <c r="D66" s="10"/>
      <c r="E66" s="453" t="s">
        <v>104</v>
      </c>
      <c r="F66" s="21">
        <v>95728</v>
      </c>
      <c r="G66" s="10"/>
      <c r="H66" s="10"/>
      <c r="I66" s="10"/>
      <c r="J66" s="10">
        <v>23685.380000000005</v>
      </c>
      <c r="K66" s="10"/>
      <c r="M66" s="21">
        <v>91</v>
      </c>
      <c r="N66" s="69"/>
      <c r="P66" s="249">
        <f t="shared" si="0"/>
        <v>260.27890109890114</v>
      </c>
      <c r="Q66" s="10"/>
      <c r="R66" s="10"/>
      <c r="S66" s="10"/>
      <c r="T66" s="176">
        <f t="shared" si="1"/>
        <v>1051.9560439560439</v>
      </c>
      <c r="U66" s="10"/>
      <c r="V66" s="10"/>
      <c r="W66" s="10"/>
      <c r="Y66" s="10">
        <v>23685.380000000005</v>
      </c>
      <c r="Z66" s="9">
        <f t="shared" si="2"/>
        <v>30843.59</v>
      </c>
      <c r="AA66" s="4"/>
      <c r="AB66" s="9">
        <f t="shared" si="3"/>
        <v>4584.8599999999997</v>
      </c>
      <c r="AC66" s="240">
        <v>22506.05</v>
      </c>
      <c r="AD66" s="246"/>
      <c r="AE66" s="3"/>
      <c r="AF66" s="3"/>
    </row>
    <row r="67" spans="1:32" x14ac:dyDescent="0.2">
      <c r="A67" s="55"/>
      <c r="B67" s="10"/>
      <c r="C67" s="449" t="s">
        <v>116</v>
      </c>
      <c r="D67" s="10"/>
      <c r="E67" s="453" t="s">
        <v>104</v>
      </c>
      <c r="F67" s="21">
        <v>17418</v>
      </c>
      <c r="G67" s="10"/>
      <c r="H67" s="10"/>
      <c r="I67" s="10"/>
      <c r="J67" s="10">
        <v>4383.7</v>
      </c>
      <c r="K67" s="10"/>
      <c r="M67" s="21">
        <v>14</v>
      </c>
      <c r="N67" s="69"/>
      <c r="P67" s="249">
        <f t="shared" si="0"/>
        <v>313.12142857142857</v>
      </c>
      <c r="Q67" s="10"/>
      <c r="R67" s="10"/>
      <c r="S67" s="10"/>
      <c r="T67" s="176">
        <f t="shared" si="1"/>
        <v>1244.1428571428571</v>
      </c>
      <c r="U67" s="10"/>
      <c r="V67" s="10"/>
      <c r="W67" s="10"/>
      <c r="Y67" s="10">
        <v>4383.7</v>
      </c>
      <c r="Z67" s="9">
        <f t="shared" si="2"/>
        <v>5708.54</v>
      </c>
      <c r="AA67" s="4"/>
      <c r="AB67" s="9">
        <f t="shared" si="3"/>
        <v>848.57</v>
      </c>
      <c r="AC67" s="240">
        <v>4165.43</v>
      </c>
      <c r="AD67" s="246"/>
      <c r="AE67" s="3"/>
      <c r="AF67" s="3"/>
    </row>
    <row r="68" spans="1:32" x14ac:dyDescent="0.2">
      <c r="A68" s="55"/>
      <c r="B68" s="10"/>
      <c r="C68" s="449" t="s">
        <v>117</v>
      </c>
      <c r="D68" s="10"/>
      <c r="E68" s="453" t="s">
        <v>104</v>
      </c>
      <c r="F68" s="21">
        <v>25617</v>
      </c>
      <c r="G68" s="10"/>
      <c r="H68" s="10"/>
      <c r="I68" s="10"/>
      <c r="J68" s="10">
        <v>6424.22</v>
      </c>
      <c r="K68" s="10"/>
      <c r="M68" s="21">
        <v>24</v>
      </c>
      <c r="N68" s="69"/>
      <c r="P68" s="249">
        <f t="shared" si="0"/>
        <v>267.67583333333334</v>
      </c>
      <c r="Q68" s="10"/>
      <c r="R68" s="10"/>
      <c r="S68" s="10"/>
      <c r="T68" s="176">
        <f t="shared" si="1"/>
        <v>1067.375</v>
      </c>
      <c r="U68" s="10"/>
      <c r="V68" s="10"/>
      <c r="W68" s="10"/>
      <c r="Y68" s="10">
        <v>6424.22</v>
      </c>
      <c r="Z68" s="9">
        <f t="shared" si="2"/>
        <v>8365.75</v>
      </c>
      <c r="AA68" s="4"/>
      <c r="AB68" s="9">
        <f t="shared" si="3"/>
        <v>1243.56</v>
      </c>
      <c r="AC68" s="240">
        <v>6104.35</v>
      </c>
      <c r="AD68" s="246"/>
      <c r="AE68" s="3"/>
      <c r="AF68" s="3"/>
    </row>
    <row r="69" spans="1:32" x14ac:dyDescent="0.2">
      <c r="A69" s="55"/>
      <c r="B69" s="10"/>
      <c r="C69" s="449" t="s">
        <v>118</v>
      </c>
      <c r="D69" s="10"/>
      <c r="E69" s="453" t="s">
        <v>104</v>
      </c>
      <c r="F69" s="21">
        <v>1089</v>
      </c>
      <c r="G69" s="10"/>
      <c r="H69" s="10"/>
      <c r="I69" s="10"/>
      <c r="J69" s="10">
        <v>211.07</v>
      </c>
      <c r="K69" s="10"/>
      <c r="M69" s="21">
        <v>2</v>
      </c>
      <c r="N69" s="69"/>
      <c r="P69" s="249">
        <f t="shared" si="0"/>
        <v>105.535</v>
      </c>
      <c r="Q69" s="10"/>
      <c r="R69" s="10"/>
      <c r="S69" s="10"/>
      <c r="T69" s="176">
        <f t="shared" si="1"/>
        <v>544.5</v>
      </c>
      <c r="U69" s="10"/>
      <c r="V69" s="10"/>
      <c r="W69" s="10"/>
      <c r="Y69" s="10">
        <v>211.07</v>
      </c>
      <c r="Z69" s="9">
        <f t="shared" si="2"/>
        <v>274.86</v>
      </c>
      <c r="AA69" s="4"/>
      <c r="AB69" s="9">
        <f t="shared" si="3"/>
        <v>40.86</v>
      </c>
      <c r="AC69" s="240">
        <v>200.56</v>
      </c>
      <c r="AD69" s="246"/>
      <c r="AE69" s="3"/>
      <c r="AF69" s="3"/>
    </row>
    <row r="70" spans="1:32" x14ac:dyDescent="0.2">
      <c r="A70" s="55"/>
      <c r="B70" s="10"/>
      <c r="C70" s="449" t="s">
        <v>118</v>
      </c>
      <c r="D70" s="10"/>
      <c r="E70" s="453" t="s">
        <v>105</v>
      </c>
      <c r="F70" s="21">
        <v>2857149</v>
      </c>
      <c r="G70" s="10"/>
      <c r="H70" s="10"/>
      <c r="I70" s="10"/>
      <c r="J70" s="10">
        <v>714001.55999999947</v>
      </c>
      <c r="K70" s="10"/>
      <c r="M70" s="21">
        <v>4085</v>
      </c>
      <c r="N70" s="69"/>
      <c r="P70" s="249">
        <f t="shared" si="0"/>
        <v>174.7861835985311</v>
      </c>
      <c r="Q70" s="10"/>
      <c r="R70" s="10"/>
      <c r="S70" s="10"/>
      <c r="T70" s="176">
        <f t="shared" si="1"/>
        <v>699.42447980416159</v>
      </c>
      <c r="U70" s="10"/>
      <c r="V70" s="10"/>
      <c r="W70" s="10"/>
      <c r="Y70" s="10">
        <v>714001.55999999947</v>
      </c>
      <c r="Z70" s="9">
        <f t="shared" si="2"/>
        <v>929787.41</v>
      </c>
      <c r="AA70" s="4"/>
      <c r="AB70" s="9">
        <f t="shared" si="3"/>
        <v>138211.84</v>
      </c>
      <c r="AC70" s="240">
        <v>678450.28</v>
      </c>
      <c r="AD70" s="246"/>
      <c r="AE70" s="3"/>
      <c r="AF70" s="3"/>
    </row>
    <row r="71" spans="1:32" x14ac:dyDescent="0.2">
      <c r="A71" s="55"/>
      <c r="B71" s="10"/>
      <c r="C71" s="449" t="s">
        <v>119</v>
      </c>
      <c r="D71" s="10"/>
      <c r="E71" s="453" t="s">
        <v>120</v>
      </c>
      <c r="F71" s="21">
        <v>1873</v>
      </c>
      <c r="G71" s="10"/>
      <c r="H71" s="10"/>
      <c r="I71" s="10"/>
      <c r="J71" s="10">
        <v>466.63</v>
      </c>
      <c r="K71" s="10"/>
      <c r="M71" s="21">
        <v>3</v>
      </c>
      <c r="N71" s="69"/>
      <c r="P71" s="249">
        <f t="shared" si="0"/>
        <v>155.54333333333332</v>
      </c>
      <c r="Q71" s="10"/>
      <c r="R71" s="10"/>
      <c r="S71" s="10"/>
      <c r="T71" s="176">
        <f t="shared" si="1"/>
        <v>624.33333333333337</v>
      </c>
      <c r="U71" s="10"/>
      <c r="V71" s="10"/>
      <c r="W71" s="10"/>
      <c r="Y71" s="10">
        <v>466.63</v>
      </c>
      <c r="Z71" s="9">
        <f t="shared" si="2"/>
        <v>607.66</v>
      </c>
      <c r="AA71" s="4"/>
      <c r="AB71" s="9">
        <f t="shared" si="3"/>
        <v>90.33</v>
      </c>
      <c r="AC71" s="240">
        <v>443.4</v>
      </c>
      <c r="AD71" s="246"/>
      <c r="AE71" s="3"/>
      <c r="AF71" s="3"/>
    </row>
    <row r="72" spans="1:32" x14ac:dyDescent="0.2">
      <c r="A72" s="55"/>
      <c r="B72" s="10"/>
      <c r="C72" s="449" t="s">
        <v>121</v>
      </c>
      <c r="D72" s="10"/>
      <c r="E72" s="453" t="s">
        <v>90</v>
      </c>
      <c r="F72" s="21">
        <v>1900</v>
      </c>
      <c r="G72" s="10"/>
      <c r="H72" s="10"/>
      <c r="I72" s="10"/>
      <c r="J72" s="10">
        <v>480.76</v>
      </c>
      <c r="K72" s="10"/>
      <c r="M72" s="21">
        <v>1</v>
      </c>
      <c r="N72" s="69"/>
      <c r="P72" s="249">
        <f t="shared" si="0"/>
        <v>480.76</v>
      </c>
      <c r="Q72" s="10"/>
      <c r="R72" s="10"/>
      <c r="S72" s="10"/>
      <c r="T72" s="176">
        <f t="shared" si="1"/>
        <v>1900</v>
      </c>
      <c r="U72" s="10"/>
      <c r="V72" s="10"/>
      <c r="W72" s="10"/>
      <c r="Y72" s="10">
        <v>480.76</v>
      </c>
      <c r="Z72" s="9">
        <f t="shared" si="2"/>
        <v>626.05999999999995</v>
      </c>
      <c r="AA72" s="4"/>
      <c r="AB72" s="9">
        <f t="shared" si="3"/>
        <v>93.06</v>
      </c>
      <c r="AC72" s="240">
        <v>456.82</v>
      </c>
      <c r="AD72" s="246"/>
      <c r="AE72" s="3"/>
      <c r="AF72" s="3"/>
    </row>
    <row r="73" spans="1:32" x14ac:dyDescent="0.2">
      <c r="A73" s="55"/>
      <c r="B73" s="10"/>
      <c r="C73" s="449" t="s">
        <v>122</v>
      </c>
      <c r="D73" s="10"/>
      <c r="E73" s="453" t="s">
        <v>79</v>
      </c>
      <c r="F73" s="21">
        <v>3877</v>
      </c>
      <c r="G73" s="10"/>
      <c r="H73" s="10"/>
      <c r="I73" s="10"/>
      <c r="J73" s="10">
        <v>988.02</v>
      </c>
      <c r="K73" s="10"/>
      <c r="M73" s="21">
        <v>4</v>
      </c>
      <c r="N73" s="69"/>
      <c r="P73" s="249">
        <f t="shared" si="0"/>
        <v>247.005</v>
      </c>
      <c r="Q73" s="10"/>
      <c r="R73" s="10"/>
      <c r="S73" s="10"/>
      <c r="T73" s="176">
        <f t="shared" si="1"/>
        <v>969.25</v>
      </c>
      <c r="U73" s="10"/>
      <c r="V73" s="10"/>
      <c r="W73" s="10"/>
      <c r="Y73" s="10">
        <v>988.02</v>
      </c>
      <c r="Z73" s="9">
        <f t="shared" si="2"/>
        <v>1286.6199999999999</v>
      </c>
      <c r="AA73" s="4"/>
      <c r="AB73" s="9">
        <f t="shared" si="3"/>
        <v>191.25</v>
      </c>
      <c r="AC73" s="240">
        <v>938.82</v>
      </c>
      <c r="AD73" s="246"/>
      <c r="AE73" s="3"/>
      <c r="AF73" s="3"/>
    </row>
    <row r="74" spans="1:32" x14ac:dyDescent="0.2">
      <c r="A74" s="55"/>
      <c r="B74" s="10"/>
      <c r="C74" s="449" t="s">
        <v>123</v>
      </c>
      <c r="D74" s="10"/>
      <c r="E74" s="453" t="s">
        <v>124</v>
      </c>
      <c r="F74" s="21">
        <v>365253</v>
      </c>
      <c r="G74" s="10"/>
      <c r="H74" s="10"/>
      <c r="I74" s="10"/>
      <c r="J74" s="10">
        <v>90375.599999999962</v>
      </c>
      <c r="K74" s="10"/>
      <c r="M74" s="21">
        <v>414</v>
      </c>
      <c r="N74" s="69"/>
      <c r="P74" s="249">
        <f t="shared" si="0"/>
        <v>218.29855072463758</v>
      </c>
      <c r="Q74" s="10"/>
      <c r="R74" s="10"/>
      <c r="S74" s="10"/>
      <c r="T74" s="176">
        <f t="shared" si="1"/>
        <v>882.25362318840575</v>
      </c>
      <c r="U74" s="10"/>
      <c r="V74" s="10"/>
      <c r="W74" s="10"/>
      <c r="Y74" s="10">
        <v>90375.599999999962</v>
      </c>
      <c r="Z74" s="9">
        <f t="shared" si="2"/>
        <v>117688.95</v>
      </c>
      <c r="AA74" s="4"/>
      <c r="AB74" s="9">
        <f t="shared" si="3"/>
        <v>17494.330000000002</v>
      </c>
      <c r="AC74" s="240">
        <v>85875.65</v>
      </c>
      <c r="AD74" s="246"/>
      <c r="AE74" s="3"/>
      <c r="AF74" s="3"/>
    </row>
    <row r="75" spans="1:32" x14ac:dyDescent="0.2">
      <c r="A75" s="55"/>
      <c r="B75" s="10"/>
      <c r="C75" s="449" t="s">
        <v>125</v>
      </c>
      <c r="D75" s="10"/>
      <c r="E75" s="453" t="s">
        <v>120</v>
      </c>
      <c r="F75" s="21">
        <v>213380</v>
      </c>
      <c r="G75" s="10"/>
      <c r="H75" s="10"/>
      <c r="I75" s="10"/>
      <c r="J75" s="10">
        <v>52445.909999999982</v>
      </c>
      <c r="K75" s="10"/>
      <c r="M75" s="21">
        <v>266</v>
      </c>
      <c r="N75" s="69"/>
      <c r="P75" s="249">
        <f t="shared" si="0"/>
        <v>197.16507518796985</v>
      </c>
      <c r="Q75" s="10"/>
      <c r="R75" s="10"/>
      <c r="S75" s="10"/>
      <c r="T75" s="176">
        <f t="shared" si="1"/>
        <v>802.18045112781954</v>
      </c>
      <c r="U75" s="10"/>
      <c r="V75" s="10"/>
      <c r="W75" s="10"/>
      <c r="Y75" s="10">
        <v>52445.909999999982</v>
      </c>
      <c r="Z75" s="9">
        <f t="shared" si="2"/>
        <v>68296.13</v>
      </c>
      <c r="AA75" s="4"/>
      <c r="AB75" s="9">
        <f t="shared" si="3"/>
        <v>10152.14</v>
      </c>
      <c r="AC75" s="240">
        <v>49834.54</v>
      </c>
      <c r="AD75" s="246"/>
      <c r="AE75" s="3"/>
      <c r="AF75" s="3"/>
    </row>
    <row r="76" spans="1:32" x14ac:dyDescent="0.2">
      <c r="A76" s="55"/>
      <c r="B76" s="10"/>
      <c r="C76" s="449" t="s">
        <v>126</v>
      </c>
      <c r="D76" s="10"/>
      <c r="E76" s="453" t="s">
        <v>127</v>
      </c>
      <c r="F76" s="21">
        <v>207980</v>
      </c>
      <c r="G76" s="10"/>
      <c r="H76" s="10"/>
      <c r="I76" s="10"/>
      <c r="J76" s="10">
        <v>51131.56000000007</v>
      </c>
      <c r="K76" s="10"/>
      <c r="M76" s="21">
        <v>251</v>
      </c>
      <c r="N76" s="69"/>
      <c r="P76" s="249">
        <f t="shared" si="0"/>
        <v>203.71139442231103</v>
      </c>
      <c r="Q76" s="10"/>
      <c r="R76" s="10"/>
      <c r="S76" s="10"/>
      <c r="T76" s="176">
        <f t="shared" si="1"/>
        <v>828.60557768924298</v>
      </c>
      <c r="U76" s="10"/>
      <c r="V76" s="10"/>
      <c r="W76" s="10"/>
      <c r="Y76" s="10">
        <v>51131.56000000007</v>
      </c>
      <c r="Z76" s="9">
        <f t="shared" si="2"/>
        <v>66584.56</v>
      </c>
      <c r="AA76" s="4"/>
      <c r="AB76" s="9">
        <f t="shared" si="3"/>
        <v>9897.7199999999993</v>
      </c>
      <c r="AC76" s="240">
        <v>48585.64</v>
      </c>
      <c r="AD76" s="246"/>
      <c r="AE76" s="3"/>
      <c r="AF76" s="3"/>
    </row>
    <row r="77" spans="1:32" x14ac:dyDescent="0.2">
      <c r="A77" s="55"/>
      <c r="B77" s="10"/>
      <c r="C77" s="449" t="s">
        <v>128</v>
      </c>
      <c r="D77" s="10"/>
      <c r="E77" s="453" t="s">
        <v>68</v>
      </c>
      <c r="F77" s="21">
        <v>3619188</v>
      </c>
      <c r="G77" s="10"/>
      <c r="H77" s="10"/>
      <c r="I77" s="10"/>
      <c r="J77" s="10">
        <v>879043.66999999923</v>
      </c>
      <c r="K77" s="10"/>
      <c r="M77" s="21">
        <v>4694</v>
      </c>
      <c r="N77" s="69"/>
      <c r="P77" s="249">
        <f t="shared" si="0"/>
        <v>187.26963570515537</v>
      </c>
      <c r="Q77" s="10"/>
      <c r="R77" s="10"/>
      <c r="S77" s="10"/>
      <c r="T77" s="176">
        <f t="shared" si="1"/>
        <v>771.02428632296551</v>
      </c>
      <c r="U77" s="10"/>
      <c r="V77" s="10"/>
      <c r="W77" s="10"/>
      <c r="Y77" s="10">
        <v>879043.66999999923</v>
      </c>
      <c r="Z77" s="9">
        <f t="shared" si="2"/>
        <v>1144708.6100000001</v>
      </c>
      <c r="AA77" s="4"/>
      <c r="AB77" s="9">
        <f t="shared" si="3"/>
        <v>170159.64</v>
      </c>
      <c r="AC77" s="240">
        <v>835274.68</v>
      </c>
      <c r="AD77" s="246"/>
      <c r="AE77" s="3"/>
      <c r="AF77" s="3"/>
    </row>
    <row r="78" spans="1:32" x14ac:dyDescent="0.2">
      <c r="A78" s="55"/>
      <c r="B78" s="10"/>
      <c r="C78" s="449" t="s">
        <v>128</v>
      </c>
      <c r="D78" s="10"/>
      <c r="E78" s="453" t="s">
        <v>73</v>
      </c>
      <c r="F78" s="21">
        <v>1133</v>
      </c>
      <c r="G78" s="10"/>
      <c r="H78" s="10"/>
      <c r="I78" s="10"/>
      <c r="J78" s="10">
        <v>283.62</v>
      </c>
      <c r="K78" s="10"/>
      <c r="M78" s="21">
        <v>1</v>
      </c>
      <c r="N78" s="69"/>
      <c r="P78" s="249">
        <f t="shared" si="0"/>
        <v>283.62</v>
      </c>
      <c r="Q78" s="10"/>
      <c r="R78" s="10"/>
      <c r="S78" s="10"/>
      <c r="T78" s="176">
        <f t="shared" si="1"/>
        <v>1133</v>
      </c>
      <c r="U78" s="10"/>
      <c r="V78" s="10"/>
      <c r="W78" s="10"/>
      <c r="Y78" s="10">
        <v>283.62</v>
      </c>
      <c r="Z78" s="9">
        <f t="shared" si="2"/>
        <v>369.34</v>
      </c>
      <c r="AA78" s="4"/>
      <c r="AB78" s="9">
        <f t="shared" si="3"/>
        <v>54.9</v>
      </c>
      <c r="AC78" s="240">
        <v>269.5</v>
      </c>
      <c r="AD78" s="246"/>
      <c r="AE78" s="3"/>
      <c r="AF78" s="3"/>
    </row>
    <row r="79" spans="1:32" x14ac:dyDescent="0.2">
      <c r="A79" s="55"/>
      <c r="B79" s="10"/>
      <c r="C79" s="449" t="s">
        <v>128</v>
      </c>
      <c r="D79" s="10"/>
      <c r="E79" s="453" t="s">
        <v>75</v>
      </c>
      <c r="F79" s="21">
        <v>7132</v>
      </c>
      <c r="G79" s="10"/>
      <c r="H79" s="10"/>
      <c r="I79" s="10"/>
      <c r="J79" s="10">
        <v>1584.6999999999998</v>
      </c>
      <c r="K79" s="10"/>
      <c r="M79" s="21">
        <v>11</v>
      </c>
      <c r="N79" s="69"/>
      <c r="P79" s="249">
        <f t="shared" si="0"/>
        <v>144.06363636363633</v>
      </c>
      <c r="Q79" s="10"/>
      <c r="R79" s="10"/>
      <c r="S79" s="10"/>
      <c r="T79" s="176">
        <f t="shared" si="1"/>
        <v>648.36363636363637</v>
      </c>
      <c r="U79" s="10"/>
      <c r="V79" s="10"/>
      <c r="W79" s="10"/>
      <c r="Y79" s="10">
        <v>1584.6999999999998</v>
      </c>
      <c r="Z79" s="9">
        <f t="shared" si="2"/>
        <v>2063.63</v>
      </c>
      <c r="AA79" s="4"/>
      <c r="AB79" s="9">
        <f t="shared" si="3"/>
        <v>306.76</v>
      </c>
      <c r="AC79" s="240">
        <v>1505.8</v>
      </c>
      <c r="AD79" s="246"/>
      <c r="AE79" s="3"/>
      <c r="AF79" s="3"/>
    </row>
    <row r="80" spans="1:32" x14ac:dyDescent="0.2">
      <c r="A80" s="55"/>
      <c r="B80" s="10"/>
      <c r="C80" s="449" t="s">
        <v>129</v>
      </c>
      <c r="D80" s="10"/>
      <c r="E80" s="453" t="s">
        <v>107</v>
      </c>
      <c r="F80" s="21">
        <v>141</v>
      </c>
      <c r="G80" s="10"/>
      <c r="H80" s="10"/>
      <c r="I80" s="10"/>
      <c r="J80" s="10">
        <v>20.77</v>
      </c>
      <c r="K80" s="10"/>
      <c r="M80" s="21">
        <v>1</v>
      </c>
      <c r="N80" s="69"/>
      <c r="P80" s="249">
        <f t="shared" si="0"/>
        <v>20.77</v>
      </c>
      <c r="Q80" s="10"/>
      <c r="R80" s="10"/>
      <c r="S80" s="10"/>
      <c r="T80" s="176">
        <f t="shared" si="1"/>
        <v>141</v>
      </c>
      <c r="U80" s="10"/>
      <c r="V80" s="10"/>
      <c r="W80" s="10"/>
      <c r="Y80" s="10">
        <v>20.77</v>
      </c>
      <c r="Z80" s="9">
        <f t="shared" si="2"/>
        <v>27.05</v>
      </c>
      <c r="AA80" s="4"/>
      <c r="AB80" s="9">
        <f t="shared" si="3"/>
        <v>4.0199999999999996</v>
      </c>
      <c r="AC80" s="240">
        <v>19.739999999999998</v>
      </c>
      <c r="AD80" s="246"/>
      <c r="AE80" s="3"/>
      <c r="AF80" s="3"/>
    </row>
    <row r="81" spans="1:32" x14ac:dyDescent="0.2">
      <c r="A81" s="55"/>
      <c r="B81" s="10"/>
      <c r="C81" s="449" t="s">
        <v>130</v>
      </c>
      <c r="D81" s="10"/>
      <c r="E81" s="453" t="s">
        <v>131</v>
      </c>
      <c r="F81" s="21">
        <v>526</v>
      </c>
      <c r="G81" s="10"/>
      <c r="H81" s="10"/>
      <c r="I81" s="10"/>
      <c r="J81" s="10">
        <v>144.03</v>
      </c>
      <c r="K81" s="10"/>
      <c r="M81" s="21">
        <v>3</v>
      </c>
      <c r="N81" s="69"/>
      <c r="P81" s="249">
        <f t="shared" si="0"/>
        <v>48.01</v>
      </c>
      <c r="Q81" s="10"/>
      <c r="R81" s="10"/>
      <c r="S81" s="10"/>
      <c r="T81" s="176">
        <f t="shared" si="1"/>
        <v>175.33333333333334</v>
      </c>
      <c r="U81" s="10"/>
      <c r="V81" s="10"/>
      <c r="W81" s="10"/>
      <c r="Y81" s="10">
        <v>144.03</v>
      </c>
      <c r="Z81" s="9">
        <f t="shared" si="2"/>
        <v>187.56</v>
      </c>
      <c r="AA81" s="4"/>
      <c r="AB81" s="9">
        <f t="shared" si="3"/>
        <v>27.88</v>
      </c>
      <c r="AC81" s="240">
        <v>136.86000000000001</v>
      </c>
      <c r="AD81" s="246"/>
      <c r="AE81" s="3"/>
      <c r="AF81" s="3"/>
    </row>
    <row r="82" spans="1:32" x14ac:dyDescent="0.2">
      <c r="A82" s="55"/>
      <c r="B82" s="10"/>
      <c r="C82" s="449" t="s">
        <v>130</v>
      </c>
      <c r="D82" s="10"/>
      <c r="E82" s="453" t="s">
        <v>107</v>
      </c>
      <c r="F82" s="21">
        <v>16126</v>
      </c>
      <c r="G82" s="10"/>
      <c r="H82" s="10"/>
      <c r="I82" s="10"/>
      <c r="J82" s="10">
        <v>3830.5000000000005</v>
      </c>
      <c r="K82" s="10"/>
      <c r="M82" s="21">
        <v>26</v>
      </c>
      <c r="N82" s="69"/>
      <c r="P82" s="249">
        <f t="shared" si="0"/>
        <v>147.32692307692309</v>
      </c>
      <c r="Q82" s="10"/>
      <c r="R82" s="10"/>
      <c r="S82" s="10"/>
      <c r="T82" s="176">
        <f t="shared" si="1"/>
        <v>620.23076923076928</v>
      </c>
      <c r="U82" s="10"/>
      <c r="V82" s="10"/>
      <c r="W82" s="10"/>
      <c r="Y82" s="10">
        <v>3830.5000000000005</v>
      </c>
      <c r="Z82" s="9">
        <f t="shared" si="2"/>
        <v>4988.16</v>
      </c>
      <c r="AA82" s="4"/>
      <c r="AB82" s="9">
        <f t="shared" si="3"/>
        <v>741.48</v>
      </c>
      <c r="AC82" s="240">
        <v>3639.77</v>
      </c>
      <c r="AD82" s="246"/>
      <c r="AE82" s="3"/>
      <c r="AF82" s="3"/>
    </row>
    <row r="83" spans="1:32" x14ac:dyDescent="0.2">
      <c r="A83" s="55"/>
      <c r="B83" s="10"/>
      <c r="C83" s="449" t="s">
        <v>132</v>
      </c>
      <c r="D83" s="10"/>
      <c r="E83" s="453" t="s">
        <v>133</v>
      </c>
      <c r="F83" s="21">
        <v>264</v>
      </c>
      <c r="G83" s="10"/>
      <c r="H83" s="10"/>
      <c r="I83" s="10"/>
      <c r="J83" s="10">
        <v>69.3</v>
      </c>
      <c r="K83" s="10"/>
      <c r="M83" s="21">
        <v>1</v>
      </c>
      <c r="N83" s="69"/>
      <c r="P83" s="249">
        <f t="shared" si="0"/>
        <v>69.3</v>
      </c>
      <c r="Q83" s="10"/>
      <c r="R83" s="10"/>
      <c r="S83" s="10"/>
      <c r="T83" s="176">
        <f t="shared" si="1"/>
        <v>264</v>
      </c>
      <c r="U83" s="10"/>
      <c r="V83" s="10"/>
      <c r="W83" s="10"/>
      <c r="Y83" s="10">
        <v>69.3</v>
      </c>
      <c r="Z83" s="9">
        <f t="shared" si="2"/>
        <v>90.24</v>
      </c>
      <c r="AA83" s="4"/>
      <c r="AB83" s="9">
        <f t="shared" si="3"/>
        <v>13.41</v>
      </c>
      <c r="AC83" s="240">
        <v>65.849999999999994</v>
      </c>
      <c r="AD83" s="246"/>
      <c r="AE83" s="3"/>
      <c r="AF83" s="3"/>
    </row>
    <row r="84" spans="1:32" x14ac:dyDescent="0.2">
      <c r="A84" s="55"/>
      <c r="B84" s="10"/>
      <c r="C84" s="449" t="s">
        <v>132</v>
      </c>
      <c r="D84" s="10"/>
      <c r="E84" s="453" t="s">
        <v>134</v>
      </c>
      <c r="F84" s="21">
        <v>3459</v>
      </c>
      <c r="G84" s="10"/>
      <c r="H84" s="10"/>
      <c r="I84" s="10"/>
      <c r="J84" s="10">
        <v>842.06</v>
      </c>
      <c r="K84" s="10"/>
      <c r="M84" s="21">
        <v>4</v>
      </c>
      <c r="N84" s="69"/>
      <c r="P84" s="249">
        <f t="shared" si="0"/>
        <v>210.51499999999999</v>
      </c>
      <c r="Q84" s="10"/>
      <c r="R84" s="10"/>
      <c r="S84" s="10"/>
      <c r="T84" s="176">
        <f t="shared" si="1"/>
        <v>864.75</v>
      </c>
      <c r="U84" s="10"/>
      <c r="V84" s="10"/>
      <c r="W84" s="10"/>
      <c r="Y84" s="10">
        <v>842.06</v>
      </c>
      <c r="Z84" s="9">
        <f t="shared" si="2"/>
        <v>1096.55</v>
      </c>
      <c r="AA84" s="4"/>
      <c r="AB84" s="9">
        <f t="shared" si="3"/>
        <v>163</v>
      </c>
      <c r="AC84" s="240">
        <v>800.13</v>
      </c>
      <c r="AD84" s="246"/>
      <c r="AE84" s="3"/>
      <c r="AF84" s="3"/>
    </row>
    <row r="85" spans="1:32" x14ac:dyDescent="0.2">
      <c r="A85" s="55"/>
      <c r="B85" s="10"/>
      <c r="C85" s="449" t="s">
        <v>135</v>
      </c>
      <c r="D85" s="10"/>
      <c r="E85" s="453" t="s">
        <v>131</v>
      </c>
      <c r="F85" s="21">
        <v>1285591</v>
      </c>
      <c r="G85" s="10"/>
      <c r="H85" s="10"/>
      <c r="I85" s="10"/>
      <c r="J85" s="10">
        <v>309702.40999999951</v>
      </c>
      <c r="K85" s="10"/>
      <c r="M85" s="21">
        <v>2228</v>
      </c>
      <c r="N85" s="69"/>
      <c r="P85" s="249">
        <f t="shared" si="0"/>
        <v>139.00467235188489</v>
      </c>
      <c r="Q85" s="10"/>
      <c r="R85" s="10"/>
      <c r="S85" s="10"/>
      <c r="T85" s="176">
        <f t="shared" si="1"/>
        <v>577.01570915619391</v>
      </c>
      <c r="U85" s="10"/>
      <c r="V85" s="10"/>
      <c r="W85" s="10"/>
      <c r="Y85" s="10">
        <v>309702.40999999951</v>
      </c>
      <c r="Z85" s="9">
        <f t="shared" si="2"/>
        <v>403300.8</v>
      </c>
      <c r="AA85" s="4"/>
      <c r="AB85" s="9">
        <f t="shared" si="3"/>
        <v>59950.21</v>
      </c>
      <c r="AC85" s="240">
        <v>294281.83</v>
      </c>
      <c r="AD85" s="246"/>
      <c r="AE85" s="3"/>
      <c r="AF85" s="3"/>
    </row>
    <row r="86" spans="1:32" x14ac:dyDescent="0.2">
      <c r="A86" s="55"/>
      <c r="B86" s="10"/>
      <c r="C86" s="449" t="s">
        <v>135</v>
      </c>
      <c r="D86" s="10"/>
      <c r="E86" s="453" t="s">
        <v>131</v>
      </c>
      <c r="F86" s="21">
        <v>575</v>
      </c>
      <c r="G86" s="10"/>
      <c r="H86" s="10"/>
      <c r="I86" s="10"/>
      <c r="J86" s="10">
        <v>144.28</v>
      </c>
      <c r="K86" s="10"/>
      <c r="M86" s="21">
        <v>1</v>
      </c>
      <c r="N86" s="69"/>
      <c r="P86" s="249">
        <f t="shared" si="0"/>
        <v>144.28</v>
      </c>
      <c r="Q86" s="10"/>
      <c r="R86" s="10"/>
      <c r="S86" s="10"/>
      <c r="T86" s="176">
        <f t="shared" si="1"/>
        <v>575</v>
      </c>
      <c r="U86" s="10"/>
      <c r="V86" s="10"/>
      <c r="W86" s="10"/>
      <c r="Y86" s="10">
        <v>144.28</v>
      </c>
      <c r="Z86" s="9">
        <f t="shared" si="2"/>
        <v>187.88</v>
      </c>
      <c r="AA86" s="4"/>
      <c r="AB86" s="9">
        <f t="shared" si="3"/>
        <v>27.93</v>
      </c>
      <c r="AC86" s="240">
        <v>137.1</v>
      </c>
      <c r="AD86" s="246"/>
      <c r="AE86" s="3"/>
      <c r="AF86" s="3"/>
    </row>
    <row r="87" spans="1:32" x14ac:dyDescent="0.2">
      <c r="A87" s="55"/>
      <c r="B87" s="10"/>
      <c r="C87" s="449" t="s">
        <v>136</v>
      </c>
      <c r="D87" s="10"/>
      <c r="E87" s="453" t="s">
        <v>79</v>
      </c>
      <c r="F87" s="21">
        <v>422930</v>
      </c>
      <c r="G87" s="10"/>
      <c r="H87" s="10"/>
      <c r="I87" s="10"/>
      <c r="J87" s="10">
        <v>104893.21999999993</v>
      </c>
      <c r="K87" s="10"/>
      <c r="M87" s="21">
        <v>519</v>
      </c>
      <c r="N87" s="69"/>
      <c r="P87" s="249">
        <f t="shared" si="0"/>
        <v>202.10639691714823</v>
      </c>
      <c r="Q87" s="10"/>
      <c r="R87" s="10"/>
      <c r="S87" s="10"/>
      <c r="T87" s="176">
        <f t="shared" si="1"/>
        <v>814.89402697495188</v>
      </c>
      <c r="U87" s="10"/>
      <c r="V87" s="10"/>
      <c r="W87" s="10"/>
      <c r="Y87" s="10">
        <v>104893.21999999993</v>
      </c>
      <c r="Z87" s="9">
        <f t="shared" si="2"/>
        <v>136594.09</v>
      </c>
      <c r="AA87" s="4"/>
      <c r="AB87" s="9">
        <f t="shared" si="3"/>
        <v>20304.560000000001</v>
      </c>
      <c r="AC87" s="240">
        <v>99670.42</v>
      </c>
      <c r="AD87" s="246"/>
      <c r="AE87" s="3"/>
      <c r="AF87" s="3"/>
    </row>
    <row r="88" spans="1:32" x14ac:dyDescent="0.2">
      <c r="A88" s="55"/>
      <c r="B88" s="10"/>
      <c r="C88" s="449" t="s">
        <v>137</v>
      </c>
      <c r="D88" s="10"/>
      <c r="E88" s="453" t="s">
        <v>88</v>
      </c>
      <c r="F88" s="21">
        <v>1</v>
      </c>
      <c r="G88" s="10"/>
      <c r="H88" s="10"/>
      <c r="I88" s="10"/>
      <c r="J88" s="10">
        <v>6.76</v>
      </c>
      <c r="K88" s="10"/>
      <c r="M88" s="21">
        <v>1</v>
      </c>
      <c r="N88" s="69"/>
      <c r="P88" s="249">
        <f t="shared" si="0"/>
        <v>6.76</v>
      </c>
      <c r="Q88" s="10"/>
      <c r="R88" s="10"/>
      <c r="S88" s="10"/>
      <c r="T88" s="176">
        <f t="shared" si="1"/>
        <v>1</v>
      </c>
      <c r="U88" s="10"/>
      <c r="V88" s="10"/>
      <c r="W88" s="10"/>
      <c r="Y88" s="10">
        <v>6.76</v>
      </c>
      <c r="Z88" s="9">
        <f t="shared" si="2"/>
        <v>8.8000000000000007</v>
      </c>
      <c r="AA88" s="4"/>
      <c r="AB88" s="9">
        <f t="shared" si="3"/>
        <v>1.31</v>
      </c>
      <c r="AC88" s="240">
        <v>6.42</v>
      </c>
      <c r="AD88" s="246"/>
      <c r="AE88" s="3"/>
      <c r="AF88" s="3"/>
    </row>
    <row r="89" spans="1:32" x14ac:dyDescent="0.2">
      <c r="A89" s="55"/>
      <c r="B89" s="10"/>
      <c r="C89" s="449" t="s">
        <v>138</v>
      </c>
      <c r="D89" s="10"/>
      <c r="E89" s="453" t="s">
        <v>79</v>
      </c>
      <c r="F89" s="21">
        <v>145408</v>
      </c>
      <c r="G89" s="10"/>
      <c r="H89" s="10"/>
      <c r="I89" s="10"/>
      <c r="J89" s="10">
        <v>36311.870000000024</v>
      </c>
      <c r="K89" s="10"/>
      <c r="M89" s="21">
        <v>203</v>
      </c>
      <c r="N89" s="69"/>
      <c r="P89" s="249">
        <f t="shared" si="0"/>
        <v>178.87620689655185</v>
      </c>
      <c r="Q89" s="10"/>
      <c r="R89" s="10"/>
      <c r="S89" s="10"/>
      <c r="T89" s="176">
        <f t="shared" si="1"/>
        <v>716.29556650246309</v>
      </c>
      <c r="U89" s="10"/>
      <c r="V89" s="10"/>
      <c r="W89" s="10"/>
      <c r="Y89" s="10">
        <v>36311.870000000024</v>
      </c>
      <c r="Z89" s="9">
        <f t="shared" si="2"/>
        <v>47286.06</v>
      </c>
      <c r="AA89" s="4"/>
      <c r="AB89" s="9">
        <f t="shared" si="3"/>
        <v>7029.02</v>
      </c>
      <c r="AC89" s="240">
        <v>34503.839999999997</v>
      </c>
      <c r="AD89" s="246"/>
      <c r="AE89" s="3"/>
      <c r="AF89" s="3"/>
    </row>
    <row r="90" spans="1:32" x14ac:dyDescent="0.2">
      <c r="A90" s="55"/>
      <c r="B90" s="10"/>
      <c r="C90" s="449" t="s">
        <v>139</v>
      </c>
      <c r="D90" s="10"/>
      <c r="E90" s="453" t="s">
        <v>140</v>
      </c>
      <c r="F90" s="21">
        <v>4826</v>
      </c>
      <c r="G90" s="10"/>
      <c r="H90" s="10"/>
      <c r="I90" s="10"/>
      <c r="J90" s="10">
        <v>1042.6399999999999</v>
      </c>
      <c r="K90" s="10"/>
      <c r="M90" s="21">
        <v>4</v>
      </c>
      <c r="N90" s="69"/>
      <c r="P90" s="249">
        <f t="shared" ref="P90:P153" si="4">J90/M90</f>
        <v>260.65999999999997</v>
      </c>
      <c r="Q90" s="10"/>
      <c r="R90" s="10"/>
      <c r="S90" s="10"/>
      <c r="T90" s="176">
        <f t="shared" ref="T90:T153" si="5">F90/M90</f>
        <v>1206.5</v>
      </c>
      <c r="U90" s="10"/>
      <c r="V90" s="10"/>
      <c r="W90" s="10"/>
      <c r="Y90" s="10">
        <v>1042.6399999999999</v>
      </c>
      <c r="Z90" s="9">
        <f t="shared" ref="Z90:Z153" si="6">ROUND($Z$651*Y90/$Y$651,2)</f>
        <v>1357.75</v>
      </c>
      <c r="AA90" s="4"/>
      <c r="AB90" s="9">
        <f t="shared" ref="AB90:AB153" si="7">ROUND($AB$651*Y90/$Y$651,2)</f>
        <v>201.83</v>
      </c>
      <c r="AC90" s="240">
        <v>990.73</v>
      </c>
      <c r="AD90" s="246"/>
      <c r="AE90" s="3"/>
      <c r="AF90" s="3"/>
    </row>
    <row r="91" spans="1:32" x14ac:dyDescent="0.2">
      <c r="A91" s="55"/>
      <c r="B91" s="10"/>
      <c r="C91" s="449" t="s">
        <v>141</v>
      </c>
      <c r="D91" s="10"/>
      <c r="E91" s="453" t="s">
        <v>104</v>
      </c>
      <c r="F91" s="21">
        <v>1565758</v>
      </c>
      <c r="G91" s="10"/>
      <c r="H91" s="10"/>
      <c r="I91" s="10"/>
      <c r="J91" s="10">
        <v>389352.20000000024</v>
      </c>
      <c r="K91" s="10"/>
      <c r="M91" s="21">
        <v>1417</v>
      </c>
      <c r="N91" s="69"/>
      <c r="P91" s="249">
        <f t="shared" si="4"/>
        <v>274.77219477769955</v>
      </c>
      <c r="Q91" s="10"/>
      <c r="R91" s="10"/>
      <c r="S91" s="10"/>
      <c r="T91" s="176">
        <f t="shared" si="5"/>
        <v>1104.9809456598448</v>
      </c>
      <c r="U91" s="10"/>
      <c r="V91" s="10"/>
      <c r="W91" s="10"/>
      <c r="Y91" s="10">
        <v>389352.20000000024</v>
      </c>
      <c r="Z91" s="9">
        <f t="shared" si="6"/>
        <v>507022.38</v>
      </c>
      <c r="AA91" s="4"/>
      <c r="AB91" s="9">
        <f t="shared" si="7"/>
        <v>75368.3</v>
      </c>
      <c r="AC91" s="240">
        <v>369965.73</v>
      </c>
      <c r="AD91" s="246"/>
      <c r="AE91" s="3"/>
      <c r="AF91" s="3"/>
    </row>
    <row r="92" spans="1:32" x14ac:dyDescent="0.2">
      <c r="A92" s="55"/>
      <c r="B92" s="10"/>
      <c r="C92" s="449" t="s">
        <v>142</v>
      </c>
      <c r="D92" s="10"/>
      <c r="E92" s="453" t="s">
        <v>143</v>
      </c>
      <c r="F92" s="21">
        <v>260013</v>
      </c>
      <c r="G92" s="10"/>
      <c r="H92" s="10"/>
      <c r="I92" s="10"/>
      <c r="J92" s="10">
        <v>62245.349999999984</v>
      </c>
      <c r="K92" s="10"/>
      <c r="M92" s="21">
        <v>263</v>
      </c>
      <c r="N92" s="69"/>
      <c r="P92" s="249">
        <f t="shared" si="4"/>
        <v>236.6743346007604</v>
      </c>
      <c r="Q92" s="10"/>
      <c r="R92" s="10"/>
      <c r="S92" s="10"/>
      <c r="T92" s="176">
        <f t="shared" si="5"/>
        <v>988.64258555133085</v>
      </c>
      <c r="U92" s="10"/>
      <c r="V92" s="10"/>
      <c r="W92" s="10"/>
      <c r="Y92" s="10">
        <v>62245.349999999984</v>
      </c>
      <c r="Z92" s="9">
        <f t="shared" si="6"/>
        <v>81057.17</v>
      </c>
      <c r="AA92" s="4"/>
      <c r="AB92" s="9">
        <f t="shared" si="7"/>
        <v>12049.06</v>
      </c>
      <c r="AC92" s="240">
        <v>59146.05</v>
      </c>
      <c r="AD92" s="246"/>
      <c r="AE92" s="3"/>
      <c r="AF92" s="3"/>
    </row>
    <row r="93" spans="1:32" x14ac:dyDescent="0.2">
      <c r="A93" s="55"/>
      <c r="B93" s="10"/>
      <c r="C93" s="449" t="s">
        <v>144</v>
      </c>
      <c r="D93" s="10"/>
      <c r="E93" s="453" t="s">
        <v>145</v>
      </c>
      <c r="F93" s="21">
        <v>8651128</v>
      </c>
      <c r="G93" s="10"/>
      <c r="H93" s="10"/>
      <c r="I93" s="10"/>
      <c r="J93" s="10">
        <v>2077838.2000000291</v>
      </c>
      <c r="K93" s="10"/>
      <c r="M93" s="21">
        <v>12569</v>
      </c>
      <c r="N93" s="69"/>
      <c r="P93" s="249">
        <f t="shared" si="4"/>
        <v>165.31451985042796</v>
      </c>
      <c r="Q93" s="10"/>
      <c r="R93" s="10"/>
      <c r="S93" s="10"/>
      <c r="T93" s="176">
        <f t="shared" si="5"/>
        <v>688.29087437345856</v>
      </c>
      <c r="U93" s="10"/>
      <c r="V93" s="10"/>
      <c r="W93" s="10"/>
      <c r="Y93" s="10">
        <v>2077838.2000000291</v>
      </c>
      <c r="Z93" s="9">
        <f t="shared" si="6"/>
        <v>2705803.32</v>
      </c>
      <c r="AA93" s="4"/>
      <c r="AB93" s="9">
        <f t="shared" si="7"/>
        <v>402214.59</v>
      </c>
      <c r="AC93" s="240">
        <v>1974379.31</v>
      </c>
      <c r="AD93" s="246"/>
      <c r="AE93" s="3"/>
      <c r="AF93" s="3"/>
    </row>
    <row r="94" spans="1:32" x14ac:dyDescent="0.2">
      <c r="A94" s="55"/>
      <c r="B94" s="10"/>
      <c r="C94" s="449" t="s">
        <v>146</v>
      </c>
      <c r="D94" s="10"/>
      <c r="E94" s="453" t="s">
        <v>147</v>
      </c>
      <c r="F94" s="21">
        <v>403</v>
      </c>
      <c r="G94" s="10"/>
      <c r="H94" s="10"/>
      <c r="I94" s="10"/>
      <c r="J94" s="10">
        <v>102.63</v>
      </c>
      <c r="K94" s="10"/>
      <c r="M94" s="21">
        <v>1</v>
      </c>
      <c r="N94" s="69"/>
      <c r="P94" s="249">
        <f t="shared" si="4"/>
        <v>102.63</v>
      </c>
      <c r="Q94" s="10"/>
      <c r="R94" s="10"/>
      <c r="S94" s="10"/>
      <c r="T94" s="176">
        <f t="shared" si="5"/>
        <v>403</v>
      </c>
      <c r="U94" s="10"/>
      <c r="V94" s="10"/>
      <c r="W94" s="10"/>
      <c r="Y94" s="10">
        <v>102.63</v>
      </c>
      <c r="Z94" s="9">
        <f t="shared" si="6"/>
        <v>133.65</v>
      </c>
      <c r="AA94" s="4"/>
      <c r="AB94" s="9">
        <f t="shared" si="7"/>
        <v>19.87</v>
      </c>
      <c r="AC94" s="240">
        <v>97.52</v>
      </c>
      <c r="AD94" s="246"/>
      <c r="AE94" s="3"/>
      <c r="AF94" s="3"/>
    </row>
    <row r="95" spans="1:32" x14ac:dyDescent="0.2">
      <c r="A95" s="55"/>
      <c r="B95" s="10"/>
      <c r="C95" s="449" t="s">
        <v>146</v>
      </c>
      <c r="D95" s="10"/>
      <c r="E95" s="453" t="s">
        <v>148</v>
      </c>
      <c r="F95" s="21">
        <v>4424684</v>
      </c>
      <c r="G95" s="10"/>
      <c r="H95" s="10"/>
      <c r="I95" s="10"/>
      <c r="J95" s="10">
        <v>1109225.9900000009</v>
      </c>
      <c r="K95" s="10"/>
      <c r="M95" s="21">
        <v>9250</v>
      </c>
      <c r="N95" s="69"/>
      <c r="P95" s="249">
        <f t="shared" si="4"/>
        <v>119.91632324324334</v>
      </c>
      <c r="Q95" s="10"/>
      <c r="R95" s="10"/>
      <c r="S95" s="10"/>
      <c r="T95" s="176">
        <f t="shared" si="5"/>
        <v>478.34421621621624</v>
      </c>
      <c r="U95" s="10"/>
      <c r="V95" s="10"/>
      <c r="W95" s="10"/>
      <c r="Y95" s="10">
        <v>1109225.9900000009</v>
      </c>
      <c r="Z95" s="9">
        <f t="shared" si="6"/>
        <v>1444456.73</v>
      </c>
      <c r="AA95" s="4"/>
      <c r="AB95" s="9">
        <f t="shared" si="7"/>
        <v>214716.85</v>
      </c>
      <c r="AC95" s="240">
        <v>1053995.8500000001</v>
      </c>
      <c r="AD95" s="246"/>
      <c r="AE95" s="3"/>
      <c r="AF95" s="3"/>
    </row>
    <row r="96" spans="1:32" x14ac:dyDescent="0.2">
      <c r="A96" s="55"/>
      <c r="B96" s="10"/>
      <c r="C96" s="449" t="s">
        <v>146</v>
      </c>
      <c r="D96" s="10"/>
      <c r="E96" s="453" t="s">
        <v>100</v>
      </c>
      <c r="F96" s="21">
        <v>259</v>
      </c>
      <c r="G96" s="10"/>
      <c r="H96" s="10"/>
      <c r="I96" s="10"/>
      <c r="J96" s="10">
        <v>67.94</v>
      </c>
      <c r="K96" s="10"/>
      <c r="M96" s="21">
        <v>1</v>
      </c>
      <c r="N96" s="69"/>
      <c r="P96" s="249">
        <f t="shared" si="4"/>
        <v>67.94</v>
      </c>
      <c r="Q96" s="10"/>
      <c r="R96" s="10"/>
      <c r="S96" s="10"/>
      <c r="T96" s="176">
        <f t="shared" si="5"/>
        <v>259</v>
      </c>
      <c r="U96" s="10"/>
      <c r="V96" s="10"/>
      <c r="W96" s="10"/>
      <c r="Y96" s="10">
        <v>67.94</v>
      </c>
      <c r="Z96" s="9">
        <f t="shared" si="6"/>
        <v>88.47</v>
      </c>
      <c r="AA96" s="4"/>
      <c r="AB96" s="9">
        <f t="shared" si="7"/>
        <v>13.15</v>
      </c>
      <c r="AC96" s="240">
        <v>64.56</v>
      </c>
      <c r="AD96" s="246"/>
      <c r="AE96" s="3"/>
      <c r="AF96" s="3"/>
    </row>
    <row r="97" spans="1:32" x14ac:dyDescent="0.2">
      <c r="A97" s="55"/>
      <c r="B97" s="10"/>
      <c r="C97" s="449" t="s">
        <v>146</v>
      </c>
      <c r="D97" s="10"/>
      <c r="E97" s="453" t="s">
        <v>83</v>
      </c>
      <c r="F97" s="21">
        <v>415</v>
      </c>
      <c r="G97" s="10"/>
      <c r="H97" s="10"/>
      <c r="I97" s="10"/>
      <c r="J97" s="10">
        <v>105.76</v>
      </c>
      <c r="K97" s="10"/>
      <c r="M97" s="21">
        <v>1</v>
      </c>
      <c r="N97" s="69"/>
      <c r="P97" s="249">
        <f t="shared" si="4"/>
        <v>105.76</v>
      </c>
      <c r="Q97" s="10"/>
      <c r="R97" s="10"/>
      <c r="S97" s="10"/>
      <c r="T97" s="176">
        <f t="shared" si="5"/>
        <v>415</v>
      </c>
      <c r="U97" s="10"/>
      <c r="V97" s="10"/>
      <c r="W97" s="10"/>
      <c r="Y97" s="10">
        <v>105.76</v>
      </c>
      <c r="Z97" s="9">
        <f t="shared" si="6"/>
        <v>137.72</v>
      </c>
      <c r="AA97" s="4"/>
      <c r="AB97" s="9">
        <f t="shared" si="7"/>
        <v>20.47</v>
      </c>
      <c r="AC97" s="240">
        <v>100.49</v>
      </c>
      <c r="AD97" s="246"/>
      <c r="AE97" s="3"/>
      <c r="AF97" s="3"/>
    </row>
    <row r="98" spans="1:32" x14ac:dyDescent="0.2">
      <c r="A98" s="55"/>
      <c r="B98" s="10"/>
      <c r="C98" s="449" t="s">
        <v>149</v>
      </c>
      <c r="D98" s="10"/>
      <c r="E98" s="453" t="s">
        <v>104</v>
      </c>
      <c r="F98" s="21">
        <v>61256</v>
      </c>
      <c r="G98" s="10"/>
      <c r="H98" s="10"/>
      <c r="I98" s="10"/>
      <c r="J98" s="10">
        <v>14883.210000000003</v>
      </c>
      <c r="K98" s="10"/>
      <c r="M98" s="21">
        <v>51</v>
      </c>
      <c r="N98" s="69"/>
      <c r="P98" s="249">
        <f t="shared" si="4"/>
        <v>291.82764705882357</v>
      </c>
      <c r="Q98" s="10"/>
      <c r="R98" s="10"/>
      <c r="S98" s="10"/>
      <c r="T98" s="176">
        <f t="shared" si="5"/>
        <v>1201.0980392156862</v>
      </c>
      <c r="U98" s="10"/>
      <c r="V98" s="10"/>
      <c r="W98" s="10"/>
      <c r="Y98" s="10">
        <v>14883.210000000003</v>
      </c>
      <c r="Z98" s="9">
        <f t="shared" si="6"/>
        <v>19381.22</v>
      </c>
      <c r="AA98" s="4"/>
      <c r="AB98" s="9">
        <f t="shared" si="7"/>
        <v>2881</v>
      </c>
      <c r="AC98" s="240">
        <v>14142.15</v>
      </c>
      <c r="AD98" s="246"/>
      <c r="AE98" s="3"/>
      <c r="AF98" s="3"/>
    </row>
    <row r="99" spans="1:32" x14ac:dyDescent="0.2">
      <c r="A99" s="55"/>
      <c r="B99" s="10"/>
      <c r="C99" s="449" t="s">
        <v>150</v>
      </c>
      <c r="D99" s="10"/>
      <c r="E99" s="453" t="s">
        <v>102</v>
      </c>
      <c r="F99" s="21">
        <v>8349</v>
      </c>
      <c r="G99" s="10"/>
      <c r="H99" s="10"/>
      <c r="I99" s="10"/>
      <c r="J99" s="10">
        <v>2221.1099999999997</v>
      </c>
      <c r="K99" s="10"/>
      <c r="M99" s="21">
        <v>10</v>
      </c>
      <c r="N99" s="69"/>
      <c r="P99" s="249">
        <f t="shared" si="4"/>
        <v>222.11099999999996</v>
      </c>
      <c r="Q99" s="10"/>
      <c r="R99" s="10"/>
      <c r="S99" s="10"/>
      <c r="T99" s="176">
        <f t="shared" si="5"/>
        <v>834.9</v>
      </c>
      <c r="U99" s="10"/>
      <c r="V99" s="10"/>
      <c r="W99" s="10"/>
      <c r="Y99" s="10">
        <v>2221.1099999999997</v>
      </c>
      <c r="Z99" s="9">
        <f t="shared" si="6"/>
        <v>2892.37</v>
      </c>
      <c r="AA99" s="4"/>
      <c r="AB99" s="9">
        <f t="shared" si="7"/>
        <v>429.95</v>
      </c>
      <c r="AC99" s="240">
        <v>2110.52</v>
      </c>
      <c r="AD99" s="246"/>
      <c r="AE99" s="3"/>
      <c r="AF99" s="3"/>
    </row>
    <row r="100" spans="1:32" x14ac:dyDescent="0.2">
      <c r="A100" s="55"/>
      <c r="B100" s="10"/>
      <c r="C100" s="449" t="s">
        <v>151</v>
      </c>
      <c r="D100" s="10"/>
      <c r="E100" s="453" t="s">
        <v>145</v>
      </c>
      <c r="F100" s="21">
        <v>1182</v>
      </c>
      <c r="G100" s="10"/>
      <c r="H100" s="10"/>
      <c r="I100" s="10"/>
      <c r="J100" s="10">
        <v>311.77</v>
      </c>
      <c r="K100" s="10"/>
      <c r="M100" s="21">
        <v>1</v>
      </c>
      <c r="N100" s="69"/>
      <c r="P100" s="249">
        <f t="shared" si="4"/>
        <v>311.77</v>
      </c>
      <c r="Q100" s="10"/>
      <c r="R100" s="10"/>
      <c r="S100" s="10"/>
      <c r="T100" s="176">
        <f t="shared" si="5"/>
        <v>1182</v>
      </c>
      <c r="U100" s="10"/>
      <c r="V100" s="10"/>
      <c r="W100" s="10"/>
      <c r="Y100" s="10">
        <v>311.77</v>
      </c>
      <c r="Z100" s="9">
        <f t="shared" si="6"/>
        <v>405.99</v>
      </c>
      <c r="AA100" s="4"/>
      <c r="AB100" s="9">
        <f t="shared" si="7"/>
        <v>60.35</v>
      </c>
      <c r="AC100" s="240">
        <v>296.25</v>
      </c>
      <c r="AD100" s="246"/>
      <c r="AE100" s="3"/>
      <c r="AF100" s="3"/>
    </row>
    <row r="101" spans="1:32" x14ac:dyDescent="0.2">
      <c r="A101" s="55"/>
      <c r="B101" s="10"/>
      <c r="C101" s="449" t="s">
        <v>151</v>
      </c>
      <c r="D101" s="10"/>
      <c r="E101" s="453" t="s">
        <v>145</v>
      </c>
      <c r="F101" s="21">
        <v>118566</v>
      </c>
      <c r="G101" s="10"/>
      <c r="H101" s="10"/>
      <c r="I101" s="10"/>
      <c r="J101" s="10">
        <v>29237.360000000033</v>
      </c>
      <c r="K101" s="10"/>
      <c r="M101" s="21">
        <v>146</v>
      </c>
      <c r="N101" s="69"/>
      <c r="P101" s="249">
        <f t="shared" si="4"/>
        <v>200.25589041095913</v>
      </c>
      <c r="Q101" s="10"/>
      <c r="R101" s="10"/>
      <c r="S101" s="10"/>
      <c r="T101" s="176">
        <f t="shared" si="5"/>
        <v>812.09589041095887</v>
      </c>
      <c r="U101" s="10"/>
      <c r="V101" s="10"/>
      <c r="W101" s="10"/>
      <c r="Y101" s="10">
        <v>29237.360000000033</v>
      </c>
      <c r="Z101" s="9">
        <f t="shared" si="6"/>
        <v>38073.49</v>
      </c>
      <c r="AA101" s="4"/>
      <c r="AB101" s="9">
        <f t="shared" si="7"/>
        <v>5659.58</v>
      </c>
      <c r="AC101" s="240">
        <v>27781.59</v>
      </c>
      <c r="AD101" s="246"/>
      <c r="AE101" s="3"/>
      <c r="AF101" s="3"/>
    </row>
    <row r="102" spans="1:32" x14ac:dyDescent="0.2">
      <c r="A102" s="55"/>
      <c r="B102" s="10"/>
      <c r="C102" s="449" t="s">
        <v>151</v>
      </c>
      <c r="D102" s="10"/>
      <c r="E102" s="453" t="s">
        <v>70</v>
      </c>
      <c r="F102" s="21">
        <v>917</v>
      </c>
      <c r="G102" s="10"/>
      <c r="H102" s="10"/>
      <c r="I102" s="10"/>
      <c r="J102" s="10">
        <v>229.87</v>
      </c>
      <c r="K102" s="10"/>
      <c r="M102" s="21">
        <v>2</v>
      </c>
      <c r="N102" s="69"/>
      <c r="P102" s="249">
        <f t="shared" si="4"/>
        <v>114.935</v>
      </c>
      <c r="Q102" s="10"/>
      <c r="R102" s="10"/>
      <c r="S102" s="10"/>
      <c r="T102" s="176">
        <f t="shared" si="5"/>
        <v>458.5</v>
      </c>
      <c r="U102" s="10"/>
      <c r="V102" s="10"/>
      <c r="W102" s="10"/>
      <c r="Y102" s="10">
        <v>229.87</v>
      </c>
      <c r="Z102" s="9">
        <f t="shared" si="6"/>
        <v>299.33999999999997</v>
      </c>
      <c r="AA102" s="4"/>
      <c r="AB102" s="9">
        <f t="shared" si="7"/>
        <v>44.5</v>
      </c>
      <c r="AC102" s="240">
        <v>218.42</v>
      </c>
      <c r="AD102" s="246"/>
      <c r="AE102" s="3"/>
      <c r="AF102" s="3"/>
    </row>
    <row r="103" spans="1:32" x14ac:dyDescent="0.2">
      <c r="A103" s="55"/>
      <c r="B103" s="10"/>
      <c r="C103" s="449" t="s">
        <v>152</v>
      </c>
      <c r="D103" s="10"/>
      <c r="E103" s="453" t="s">
        <v>153</v>
      </c>
      <c r="F103" s="21">
        <v>840514</v>
      </c>
      <c r="G103" s="10"/>
      <c r="H103" s="10"/>
      <c r="I103" s="10"/>
      <c r="J103" s="10">
        <v>206662.71999999997</v>
      </c>
      <c r="K103" s="10"/>
      <c r="M103" s="21">
        <v>1195</v>
      </c>
      <c r="N103" s="69"/>
      <c r="P103" s="249">
        <f t="shared" si="4"/>
        <v>172.93951464435145</v>
      </c>
      <c r="Q103" s="10"/>
      <c r="R103" s="10"/>
      <c r="S103" s="10"/>
      <c r="T103" s="176">
        <f t="shared" si="5"/>
        <v>703.35899581589956</v>
      </c>
      <c r="U103" s="10"/>
      <c r="V103" s="10"/>
      <c r="W103" s="10"/>
      <c r="Y103" s="10">
        <v>206662.71999999997</v>
      </c>
      <c r="Z103" s="9">
        <f t="shared" si="6"/>
        <v>269120.40999999997</v>
      </c>
      <c r="AA103" s="4"/>
      <c r="AB103" s="9">
        <f t="shared" si="7"/>
        <v>40004.44</v>
      </c>
      <c r="AC103" s="240">
        <v>196372.65</v>
      </c>
      <c r="AD103" s="246"/>
      <c r="AE103" s="3"/>
      <c r="AF103" s="3"/>
    </row>
    <row r="104" spans="1:32" x14ac:dyDescent="0.2">
      <c r="A104" s="55"/>
      <c r="B104" s="10"/>
      <c r="C104" s="449" t="s">
        <v>152</v>
      </c>
      <c r="D104" s="10"/>
      <c r="E104" s="453" t="s">
        <v>154</v>
      </c>
      <c r="F104" s="21">
        <v>1516</v>
      </c>
      <c r="G104" s="10"/>
      <c r="H104" s="10"/>
      <c r="I104" s="10"/>
      <c r="J104" s="10">
        <v>382.06</v>
      </c>
      <c r="K104" s="10"/>
      <c r="M104" s="21">
        <v>2</v>
      </c>
      <c r="N104" s="69"/>
      <c r="P104" s="249">
        <f t="shared" si="4"/>
        <v>191.03</v>
      </c>
      <c r="Q104" s="10"/>
      <c r="R104" s="10"/>
      <c r="S104" s="10"/>
      <c r="T104" s="176">
        <f t="shared" si="5"/>
        <v>758</v>
      </c>
      <c r="U104" s="10"/>
      <c r="V104" s="10"/>
      <c r="W104" s="10"/>
      <c r="Y104" s="10">
        <v>382.06</v>
      </c>
      <c r="Z104" s="9">
        <f t="shared" si="6"/>
        <v>497.53</v>
      </c>
      <c r="AA104" s="4"/>
      <c r="AB104" s="9">
        <f t="shared" si="7"/>
        <v>73.959999999999994</v>
      </c>
      <c r="AC104" s="240">
        <v>363.04</v>
      </c>
      <c r="AD104" s="246"/>
      <c r="AE104" s="3"/>
      <c r="AF104" s="3"/>
    </row>
    <row r="105" spans="1:32" x14ac:dyDescent="0.2">
      <c r="A105" s="55"/>
      <c r="B105" s="10"/>
      <c r="C105" s="449" t="s">
        <v>152</v>
      </c>
      <c r="D105" s="10"/>
      <c r="E105" s="453" t="s">
        <v>155</v>
      </c>
      <c r="F105" s="21">
        <v>688</v>
      </c>
      <c r="G105" s="10"/>
      <c r="H105" s="10"/>
      <c r="I105" s="10"/>
      <c r="J105" s="10">
        <v>171.32</v>
      </c>
      <c r="K105" s="10"/>
      <c r="M105" s="21">
        <v>1</v>
      </c>
      <c r="N105" s="69"/>
      <c r="P105" s="249">
        <f t="shared" si="4"/>
        <v>171.32</v>
      </c>
      <c r="Q105" s="10"/>
      <c r="R105" s="10"/>
      <c r="S105" s="10"/>
      <c r="T105" s="176">
        <f t="shared" si="5"/>
        <v>688</v>
      </c>
      <c r="U105" s="10"/>
      <c r="V105" s="10"/>
      <c r="W105" s="10"/>
      <c r="Y105" s="10">
        <v>171.32</v>
      </c>
      <c r="Z105" s="9">
        <f t="shared" si="6"/>
        <v>223.1</v>
      </c>
      <c r="AA105" s="4"/>
      <c r="AB105" s="9">
        <f t="shared" si="7"/>
        <v>33.159999999999997</v>
      </c>
      <c r="AC105" s="240">
        <v>162.79</v>
      </c>
      <c r="AD105" s="246"/>
      <c r="AE105" s="3"/>
      <c r="AF105" s="3"/>
    </row>
    <row r="106" spans="1:32" x14ac:dyDescent="0.2">
      <c r="A106" s="55"/>
      <c r="B106" s="10"/>
      <c r="C106" s="449" t="s">
        <v>152</v>
      </c>
      <c r="D106" s="10"/>
      <c r="E106" s="453" t="s">
        <v>156</v>
      </c>
      <c r="F106" s="21">
        <v>4248</v>
      </c>
      <c r="G106" s="10"/>
      <c r="H106" s="10"/>
      <c r="I106" s="10"/>
      <c r="J106" s="10">
        <v>1083.3700000000001</v>
      </c>
      <c r="K106" s="10"/>
      <c r="M106" s="21">
        <v>3</v>
      </c>
      <c r="N106" s="69"/>
      <c r="P106" s="249">
        <f t="shared" si="4"/>
        <v>361.12333333333339</v>
      </c>
      <c r="Q106" s="10"/>
      <c r="R106" s="10"/>
      <c r="S106" s="10"/>
      <c r="T106" s="176">
        <f t="shared" si="5"/>
        <v>1416</v>
      </c>
      <c r="U106" s="10"/>
      <c r="V106" s="10"/>
      <c r="W106" s="10"/>
      <c r="Y106" s="10">
        <v>1083.3700000000001</v>
      </c>
      <c r="Z106" s="9">
        <f t="shared" si="6"/>
        <v>1410.79</v>
      </c>
      <c r="AA106" s="4"/>
      <c r="AB106" s="9">
        <f t="shared" si="7"/>
        <v>209.71</v>
      </c>
      <c r="AC106" s="240">
        <v>1029.43</v>
      </c>
      <c r="AD106" s="246"/>
      <c r="AE106" s="3"/>
      <c r="AF106" s="3"/>
    </row>
    <row r="107" spans="1:32" x14ac:dyDescent="0.2">
      <c r="A107" s="55"/>
      <c r="B107" s="10"/>
      <c r="C107" s="449" t="s">
        <v>152</v>
      </c>
      <c r="D107" s="10"/>
      <c r="E107" s="453" t="s">
        <v>157</v>
      </c>
      <c r="F107" s="21">
        <v>1570</v>
      </c>
      <c r="G107" s="10"/>
      <c r="H107" s="10"/>
      <c r="I107" s="10"/>
      <c r="J107" s="10">
        <v>392.13</v>
      </c>
      <c r="K107" s="10"/>
      <c r="M107" s="21">
        <v>2</v>
      </c>
      <c r="N107" s="69"/>
      <c r="P107" s="249">
        <f t="shared" si="4"/>
        <v>196.065</v>
      </c>
      <c r="Q107" s="10"/>
      <c r="R107" s="10"/>
      <c r="S107" s="10"/>
      <c r="T107" s="176">
        <f t="shared" si="5"/>
        <v>785</v>
      </c>
      <c r="U107" s="10"/>
      <c r="V107" s="10"/>
      <c r="W107" s="10"/>
      <c r="Y107" s="10">
        <v>392.13</v>
      </c>
      <c r="Z107" s="9">
        <f t="shared" si="6"/>
        <v>510.64</v>
      </c>
      <c r="AA107" s="4"/>
      <c r="AB107" s="9">
        <f t="shared" si="7"/>
        <v>75.91</v>
      </c>
      <c r="AC107" s="240">
        <v>372.61</v>
      </c>
      <c r="AD107" s="246"/>
      <c r="AE107" s="3"/>
      <c r="AF107" s="3"/>
    </row>
    <row r="108" spans="1:32" x14ac:dyDescent="0.2">
      <c r="A108" s="55"/>
      <c r="B108" s="10"/>
      <c r="C108" s="449" t="s">
        <v>152</v>
      </c>
      <c r="D108" s="10"/>
      <c r="E108" s="453" t="s">
        <v>98</v>
      </c>
      <c r="F108" s="21">
        <v>825</v>
      </c>
      <c r="G108" s="10"/>
      <c r="H108" s="10"/>
      <c r="I108" s="10"/>
      <c r="J108" s="10">
        <v>206.4</v>
      </c>
      <c r="K108" s="10"/>
      <c r="M108" s="21">
        <v>1</v>
      </c>
      <c r="N108" s="69"/>
      <c r="P108" s="249">
        <f t="shared" si="4"/>
        <v>206.4</v>
      </c>
      <c r="Q108" s="10"/>
      <c r="R108" s="10"/>
      <c r="S108" s="10"/>
      <c r="T108" s="176">
        <f t="shared" si="5"/>
        <v>825</v>
      </c>
      <c r="U108" s="10"/>
      <c r="V108" s="10"/>
      <c r="W108" s="10"/>
      <c r="Y108" s="10">
        <v>206.4</v>
      </c>
      <c r="Z108" s="9">
        <f t="shared" si="6"/>
        <v>268.77999999999997</v>
      </c>
      <c r="AA108" s="4"/>
      <c r="AB108" s="9">
        <f t="shared" si="7"/>
        <v>39.950000000000003</v>
      </c>
      <c r="AC108" s="240">
        <v>196.12</v>
      </c>
      <c r="AD108" s="246"/>
      <c r="AE108" s="3"/>
      <c r="AF108" s="3"/>
    </row>
    <row r="109" spans="1:32" x14ac:dyDescent="0.2">
      <c r="A109" s="55"/>
      <c r="B109" s="10"/>
      <c r="C109" s="449" t="s">
        <v>158</v>
      </c>
      <c r="D109" s="10"/>
      <c r="E109" s="453" t="s">
        <v>153</v>
      </c>
      <c r="F109" s="21">
        <v>72677</v>
      </c>
      <c r="G109" s="10"/>
      <c r="H109" s="10"/>
      <c r="I109" s="10"/>
      <c r="J109" s="10">
        <v>18167.930000000008</v>
      </c>
      <c r="K109" s="10"/>
      <c r="M109" s="21">
        <v>69</v>
      </c>
      <c r="N109" s="69"/>
      <c r="P109" s="249">
        <f t="shared" si="4"/>
        <v>263.30333333333346</v>
      </c>
      <c r="Q109" s="10"/>
      <c r="R109" s="10"/>
      <c r="S109" s="10"/>
      <c r="T109" s="176">
        <f t="shared" si="5"/>
        <v>1053.2898550724638</v>
      </c>
      <c r="U109" s="10"/>
      <c r="V109" s="10"/>
      <c r="W109" s="10"/>
      <c r="Y109" s="10">
        <v>18167.930000000008</v>
      </c>
      <c r="Z109" s="9">
        <f t="shared" si="6"/>
        <v>23658.65</v>
      </c>
      <c r="AA109" s="4"/>
      <c r="AB109" s="9">
        <f t="shared" si="7"/>
        <v>3516.83</v>
      </c>
      <c r="AC109" s="240">
        <v>17263.32</v>
      </c>
      <c r="AD109" s="246"/>
      <c r="AE109" s="3"/>
      <c r="AF109" s="3"/>
    </row>
    <row r="110" spans="1:32" x14ac:dyDescent="0.2">
      <c r="A110" s="55"/>
      <c r="B110" s="10"/>
      <c r="C110" s="449" t="s">
        <v>158</v>
      </c>
      <c r="D110" s="10"/>
      <c r="E110" s="453" t="s">
        <v>157</v>
      </c>
      <c r="F110" s="21">
        <v>1439</v>
      </c>
      <c r="G110" s="10"/>
      <c r="H110" s="10"/>
      <c r="I110" s="10"/>
      <c r="J110" s="10">
        <v>360.38</v>
      </c>
      <c r="K110" s="10"/>
      <c r="M110" s="21">
        <v>1</v>
      </c>
      <c r="N110" s="69"/>
      <c r="P110" s="249">
        <f t="shared" si="4"/>
        <v>360.38</v>
      </c>
      <c r="Q110" s="10"/>
      <c r="R110" s="10"/>
      <c r="S110" s="10"/>
      <c r="T110" s="176">
        <f t="shared" si="5"/>
        <v>1439</v>
      </c>
      <c r="U110" s="10"/>
      <c r="V110" s="10"/>
      <c r="W110" s="10"/>
      <c r="Y110" s="10">
        <v>360.38</v>
      </c>
      <c r="Z110" s="9">
        <f t="shared" si="6"/>
        <v>469.29</v>
      </c>
      <c r="AA110" s="4"/>
      <c r="AB110" s="9">
        <f t="shared" si="7"/>
        <v>69.760000000000005</v>
      </c>
      <c r="AC110" s="240">
        <v>342.44</v>
      </c>
      <c r="AD110" s="246"/>
      <c r="AE110" s="3"/>
      <c r="AF110" s="3"/>
    </row>
    <row r="111" spans="1:32" x14ac:dyDescent="0.2">
      <c r="A111" s="55"/>
      <c r="B111" s="10"/>
      <c r="C111" s="449" t="s">
        <v>159</v>
      </c>
      <c r="D111" s="10"/>
      <c r="E111" s="453" t="s">
        <v>107</v>
      </c>
      <c r="F111" s="21">
        <v>2098</v>
      </c>
      <c r="G111" s="10"/>
      <c r="H111" s="10"/>
      <c r="I111" s="10"/>
      <c r="J111" s="10">
        <v>529.71</v>
      </c>
      <c r="K111" s="10"/>
      <c r="M111" s="21">
        <v>2</v>
      </c>
      <c r="N111" s="69"/>
      <c r="P111" s="249">
        <f t="shared" si="4"/>
        <v>264.85500000000002</v>
      </c>
      <c r="Q111" s="10"/>
      <c r="R111" s="10"/>
      <c r="S111" s="10"/>
      <c r="T111" s="176">
        <f t="shared" si="5"/>
        <v>1049</v>
      </c>
      <c r="U111" s="10"/>
      <c r="V111" s="10"/>
      <c r="W111" s="10"/>
      <c r="Y111" s="10">
        <v>529.71</v>
      </c>
      <c r="Z111" s="9">
        <f t="shared" si="6"/>
        <v>689.8</v>
      </c>
      <c r="AA111" s="4"/>
      <c r="AB111" s="9">
        <f t="shared" si="7"/>
        <v>102.54</v>
      </c>
      <c r="AC111" s="240">
        <v>503.33</v>
      </c>
      <c r="AD111" s="246"/>
      <c r="AE111" s="3"/>
      <c r="AF111" s="3"/>
    </row>
    <row r="112" spans="1:32" x14ac:dyDescent="0.2">
      <c r="A112" s="55"/>
      <c r="B112" s="10"/>
      <c r="C112" s="449" t="s">
        <v>160</v>
      </c>
      <c r="D112" s="10"/>
      <c r="E112" s="453" t="s">
        <v>97</v>
      </c>
      <c r="F112" s="21">
        <v>381450</v>
      </c>
      <c r="G112" s="10"/>
      <c r="H112" s="10"/>
      <c r="I112" s="10"/>
      <c r="J112" s="10">
        <v>93429.939999999871</v>
      </c>
      <c r="K112" s="10"/>
      <c r="M112" s="21">
        <v>644</v>
      </c>
      <c r="N112" s="69"/>
      <c r="P112" s="249">
        <f t="shared" si="4"/>
        <v>145.07754658385073</v>
      </c>
      <c r="Q112" s="10"/>
      <c r="R112" s="10"/>
      <c r="S112" s="10"/>
      <c r="T112" s="176">
        <f t="shared" si="5"/>
        <v>592.31366459627327</v>
      </c>
      <c r="U112" s="10"/>
      <c r="V112" s="10"/>
      <c r="W112" s="10"/>
      <c r="Y112" s="10">
        <v>93429.939999999871</v>
      </c>
      <c r="Z112" s="9">
        <f t="shared" si="6"/>
        <v>121666.37</v>
      </c>
      <c r="AA112" s="4"/>
      <c r="AB112" s="9">
        <f t="shared" si="7"/>
        <v>18085.57</v>
      </c>
      <c r="AC112" s="240">
        <v>88777.91</v>
      </c>
      <c r="AD112" s="246"/>
      <c r="AE112" s="3"/>
      <c r="AF112" s="3"/>
    </row>
    <row r="113" spans="1:32" x14ac:dyDescent="0.2">
      <c r="A113" s="55"/>
      <c r="B113" s="10"/>
      <c r="C113" s="449" t="s">
        <v>161</v>
      </c>
      <c r="D113" s="10"/>
      <c r="E113" s="453" t="s">
        <v>162</v>
      </c>
      <c r="F113" s="21">
        <v>362</v>
      </c>
      <c r="G113" s="10"/>
      <c r="H113" s="10"/>
      <c r="I113" s="10"/>
      <c r="J113" s="10">
        <v>92.6</v>
      </c>
      <c r="K113" s="10"/>
      <c r="M113" s="21">
        <v>1</v>
      </c>
      <c r="N113" s="69"/>
      <c r="P113" s="249">
        <f t="shared" si="4"/>
        <v>92.6</v>
      </c>
      <c r="Q113" s="10"/>
      <c r="R113" s="10"/>
      <c r="S113" s="10"/>
      <c r="T113" s="176">
        <f t="shared" si="5"/>
        <v>362</v>
      </c>
      <c r="U113" s="10"/>
      <c r="V113" s="10"/>
      <c r="W113" s="10"/>
      <c r="Y113" s="10">
        <v>92.6</v>
      </c>
      <c r="Z113" s="9">
        <f t="shared" si="6"/>
        <v>120.59</v>
      </c>
      <c r="AA113" s="4"/>
      <c r="AB113" s="9">
        <f t="shared" si="7"/>
        <v>17.920000000000002</v>
      </c>
      <c r="AC113" s="240">
        <v>87.99</v>
      </c>
      <c r="AD113" s="246"/>
      <c r="AE113" s="3"/>
      <c r="AF113" s="3"/>
    </row>
    <row r="114" spans="1:32" x14ac:dyDescent="0.2">
      <c r="A114" s="55"/>
      <c r="B114" s="10"/>
      <c r="C114" s="449" t="s">
        <v>163</v>
      </c>
      <c r="D114" s="10"/>
      <c r="E114" s="453" t="s">
        <v>164</v>
      </c>
      <c r="F114" s="21">
        <v>3971</v>
      </c>
      <c r="G114" s="10"/>
      <c r="H114" s="10"/>
      <c r="I114" s="10"/>
      <c r="J114" s="10">
        <v>872.95999999999992</v>
      </c>
      <c r="K114" s="10"/>
      <c r="M114" s="21">
        <v>9</v>
      </c>
      <c r="N114" s="69"/>
      <c r="P114" s="249">
        <f t="shared" si="4"/>
        <v>96.995555555555541</v>
      </c>
      <c r="Q114" s="10"/>
      <c r="R114" s="10"/>
      <c r="S114" s="10"/>
      <c r="T114" s="176">
        <f t="shared" si="5"/>
        <v>441.22222222222223</v>
      </c>
      <c r="U114" s="10"/>
      <c r="V114" s="10"/>
      <c r="W114" s="10"/>
      <c r="Y114" s="10">
        <v>872.95999999999992</v>
      </c>
      <c r="Z114" s="9">
        <f t="shared" si="6"/>
        <v>1136.79</v>
      </c>
      <c r="AA114" s="4"/>
      <c r="AB114" s="9">
        <f t="shared" si="7"/>
        <v>168.98</v>
      </c>
      <c r="AC114" s="240">
        <v>829.49</v>
      </c>
      <c r="AD114" s="246"/>
      <c r="AE114" s="3"/>
      <c r="AF114" s="3"/>
    </row>
    <row r="115" spans="1:32" x14ac:dyDescent="0.2">
      <c r="A115" s="55"/>
      <c r="B115" s="10"/>
      <c r="C115" s="449" t="s">
        <v>165</v>
      </c>
      <c r="D115" s="10"/>
      <c r="E115" s="453" t="s">
        <v>64</v>
      </c>
      <c r="F115" s="21">
        <v>3381321</v>
      </c>
      <c r="G115" s="10"/>
      <c r="H115" s="10"/>
      <c r="I115" s="10"/>
      <c r="J115" s="10">
        <v>834315.02999999898</v>
      </c>
      <c r="K115" s="10"/>
      <c r="M115" s="21">
        <v>4899</v>
      </c>
      <c r="N115" s="69"/>
      <c r="P115" s="249">
        <f t="shared" si="4"/>
        <v>170.30312921004267</v>
      </c>
      <c r="Q115" s="10"/>
      <c r="R115" s="10"/>
      <c r="S115" s="10"/>
      <c r="T115" s="176">
        <f t="shared" si="5"/>
        <v>690.20636864666255</v>
      </c>
      <c r="U115" s="10"/>
      <c r="V115" s="10"/>
      <c r="W115" s="10"/>
      <c r="Y115" s="10">
        <v>834315.02999999898</v>
      </c>
      <c r="Z115" s="9">
        <f t="shared" si="6"/>
        <v>1086462.06</v>
      </c>
      <c r="AA115" s="4"/>
      <c r="AB115" s="9">
        <f t="shared" si="7"/>
        <v>161501.35</v>
      </c>
      <c r="AC115" s="240">
        <v>792773.15</v>
      </c>
      <c r="AD115" s="246"/>
      <c r="AE115" s="3"/>
      <c r="AF115" s="3"/>
    </row>
    <row r="116" spans="1:32" x14ac:dyDescent="0.2">
      <c r="A116" s="55"/>
      <c r="B116" s="10"/>
      <c r="C116" s="449" t="s">
        <v>165</v>
      </c>
      <c r="D116" s="10"/>
      <c r="E116" s="453" t="s">
        <v>166</v>
      </c>
      <c r="F116" s="10"/>
      <c r="G116" s="10"/>
      <c r="H116" s="10"/>
      <c r="I116" s="10"/>
      <c r="J116" s="10">
        <v>6.33</v>
      </c>
      <c r="K116" s="10"/>
      <c r="M116" s="21">
        <v>1</v>
      </c>
      <c r="N116" s="69"/>
      <c r="P116" s="249">
        <f t="shared" si="4"/>
        <v>6.33</v>
      </c>
      <c r="Q116" s="10"/>
      <c r="R116" s="10"/>
      <c r="S116" s="10"/>
      <c r="T116" s="176">
        <f t="shared" si="5"/>
        <v>0</v>
      </c>
      <c r="U116" s="10"/>
      <c r="V116" s="10"/>
      <c r="W116" s="10"/>
      <c r="Y116" s="10">
        <v>6.33</v>
      </c>
      <c r="Z116" s="9">
        <f t="shared" si="6"/>
        <v>8.24</v>
      </c>
      <c r="AA116" s="4"/>
      <c r="AB116" s="9">
        <f t="shared" si="7"/>
        <v>1.23</v>
      </c>
      <c r="AC116" s="240">
        <v>6.01</v>
      </c>
      <c r="AD116" s="246"/>
      <c r="AE116" s="3"/>
      <c r="AF116" s="3"/>
    </row>
    <row r="117" spans="1:32" x14ac:dyDescent="0.2">
      <c r="A117" s="55"/>
      <c r="B117" s="10"/>
      <c r="C117" s="449" t="s">
        <v>165</v>
      </c>
      <c r="D117" s="10"/>
      <c r="E117" s="453" t="s">
        <v>167</v>
      </c>
      <c r="F117" s="10">
        <v>14853</v>
      </c>
      <c r="G117" s="10"/>
      <c r="H117" s="10"/>
      <c r="I117" s="10"/>
      <c r="J117" s="10">
        <v>3735.0899999999992</v>
      </c>
      <c r="K117" s="10"/>
      <c r="M117" s="21">
        <v>36</v>
      </c>
      <c r="N117" s="69"/>
      <c r="P117" s="249">
        <f t="shared" si="4"/>
        <v>103.75249999999998</v>
      </c>
      <c r="Q117" s="10"/>
      <c r="R117" s="10"/>
      <c r="S117" s="10"/>
      <c r="T117" s="176">
        <f t="shared" si="5"/>
        <v>412.58333333333331</v>
      </c>
      <c r="U117" s="10"/>
      <c r="V117" s="10"/>
      <c r="W117" s="10"/>
      <c r="Y117" s="10">
        <v>3735.0899999999992</v>
      </c>
      <c r="Z117" s="9">
        <f t="shared" si="6"/>
        <v>4863.91</v>
      </c>
      <c r="AA117" s="4"/>
      <c r="AB117" s="9">
        <f t="shared" si="7"/>
        <v>723.01</v>
      </c>
      <c r="AC117" s="240">
        <v>3549.11</v>
      </c>
      <c r="AD117" s="246"/>
      <c r="AE117" s="3"/>
      <c r="AF117" s="3"/>
    </row>
    <row r="118" spans="1:32" x14ac:dyDescent="0.2">
      <c r="A118" s="55"/>
      <c r="B118" s="10"/>
      <c r="C118" s="449" t="s">
        <v>168</v>
      </c>
      <c r="D118" s="10"/>
      <c r="E118" s="453" t="s">
        <v>64</v>
      </c>
      <c r="F118" s="10">
        <v>27</v>
      </c>
      <c r="G118" s="10"/>
      <c r="H118" s="10"/>
      <c r="I118" s="10"/>
      <c r="J118" s="10">
        <v>12.75</v>
      </c>
      <c r="K118" s="10"/>
      <c r="M118" s="21">
        <v>1</v>
      </c>
      <c r="N118" s="69"/>
      <c r="P118" s="249">
        <f t="shared" si="4"/>
        <v>12.75</v>
      </c>
      <c r="Q118" s="10"/>
      <c r="R118" s="10"/>
      <c r="S118" s="10"/>
      <c r="T118" s="176">
        <f t="shared" si="5"/>
        <v>27</v>
      </c>
      <c r="U118" s="10"/>
      <c r="V118" s="10"/>
      <c r="W118" s="10"/>
      <c r="Y118" s="10">
        <v>12.75</v>
      </c>
      <c r="Z118" s="9">
        <f t="shared" si="6"/>
        <v>16.600000000000001</v>
      </c>
      <c r="AA118" s="4"/>
      <c r="AB118" s="9">
        <f t="shared" si="7"/>
        <v>2.4700000000000002</v>
      </c>
      <c r="AC118" s="240">
        <v>12.12</v>
      </c>
      <c r="AD118" s="246"/>
      <c r="AE118" s="3"/>
      <c r="AF118" s="3"/>
    </row>
    <row r="119" spans="1:32" x14ac:dyDescent="0.2">
      <c r="A119" s="55"/>
      <c r="B119" s="10"/>
      <c r="C119" s="449" t="s">
        <v>169</v>
      </c>
      <c r="D119" s="10"/>
      <c r="E119" s="453" t="s">
        <v>64</v>
      </c>
      <c r="F119" s="10">
        <v>192779</v>
      </c>
      <c r="G119" s="10"/>
      <c r="H119" s="10"/>
      <c r="I119" s="10"/>
      <c r="J119" s="10">
        <v>48062.490000000005</v>
      </c>
      <c r="K119" s="10"/>
      <c r="M119" s="21">
        <v>311</v>
      </c>
      <c r="N119" s="69"/>
      <c r="P119" s="249">
        <f t="shared" si="4"/>
        <v>154.54176848874599</v>
      </c>
      <c r="Q119" s="10"/>
      <c r="R119" s="10"/>
      <c r="S119" s="10"/>
      <c r="T119" s="176">
        <f t="shared" si="5"/>
        <v>619.86816720257229</v>
      </c>
      <c r="U119" s="10"/>
      <c r="V119" s="10"/>
      <c r="W119" s="10"/>
      <c r="Y119" s="10">
        <v>48062.490000000005</v>
      </c>
      <c r="Z119" s="9">
        <f t="shared" si="6"/>
        <v>62587.96</v>
      </c>
      <c r="AA119" s="4"/>
      <c r="AB119" s="9">
        <f t="shared" si="7"/>
        <v>9303.6299999999992</v>
      </c>
      <c r="AC119" s="240">
        <v>45669.38</v>
      </c>
      <c r="AD119" s="246"/>
      <c r="AE119" s="3"/>
      <c r="AF119" s="3"/>
    </row>
    <row r="120" spans="1:32" x14ac:dyDescent="0.2">
      <c r="A120" s="55"/>
      <c r="B120" s="10"/>
      <c r="C120" s="449" t="s">
        <v>169</v>
      </c>
      <c r="D120" s="10"/>
      <c r="E120" s="453" t="s">
        <v>170</v>
      </c>
      <c r="F120" s="10">
        <v>236</v>
      </c>
      <c r="G120" s="10"/>
      <c r="H120" s="10"/>
      <c r="I120" s="10"/>
      <c r="J120" s="10">
        <v>62.69</v>
      </c>
      <c r="K120" s="10"/>
      <c r="M120" s="21">
        <v>1</v>
      </c>
      <c r="N120" s="69"/>
      <c r="P120" s="249">
        <f t="shared" si="4"/>
        <v>62.69</v>
      </c>
      <c r="Q120" s="10"/>
      <c r="R120" s="10"/>
      <c r="S120" s="10"/>
      <c r="T120" s="176">
        <f t="shared" si="5"/>
        <v>236</v>
      </c>
      <c r="U120" s="10"/>
      <c r="V120" s="10"/>
      <c r="W120" s="10"/>
      <c r="Y120" s="10">
        <v>62.69</v>
      </c>
      <c r="Z120" s="9">
        <f t="shared" si="6"/>
        <v>81.64</v>
      </c>
      <c r="AA120" s="4"/>
      <c r="AB120" s="9">
        <f t="shared" si="7"/>
        <v>12.14</v>
      </c>
      <c r="AC120" s="240">
        <v>59.57</v>
      </c>
      <c r="AD120" s="246"/>
      <c r="AE120" s="3"/>
      <c r="AF120" s="3"/>
    </row>
    <row r="121" spans="1:32" x14ac:dyDescent="0.2">
      <c r="A121" s="55"/>
      <c r="B121" s="10"/>
      <c r="C121" s="449" t="s">
        <v>171</v>
      </c>
      <c r="D121" s="10"/>
      <c r="E121" s="453" t="s">
        <v>63</v>
      </c>
      <c r="F121" s="10">
        <v>2574</v>
      </c>
      <c r="G121" s="10"/>
      <c r="H121" s="10"/>
      <c r="I121" s="10"/>
      <c r="J121" s="10">
        <v>642.1099999999999</v>
      </c>
      <c r="K121" s="10"/>
      <c r="M121" s="21">
        <v>3</v>
      </c>
      <c r="N121" s="69"/>
      <c r="P121" s="249">
        <f t="shared" si="4"/>
        <v>214.03666666666663</v>
      </c>
      <c r="Q121" s="10"/>
      <c r="R121" s="10"/>
      <c r="S121" s="10"/>
      <c r="T121" s="176">
        <f t="shared" si="5"/>
        <v>858</v>
      </c>
      <c r="U121" s="10"/>
      <c r="V121" s="10"/>
      <c r="W121" s="10"/>
      <c r="Y121" s="10">
        <v>642.1099999999999</v>
      </c>
      <c r="Z121" s="9">
        <f t="shared" si="6"/>
        <v>836.17</v>
      </c>
      <c r="AA121" s="4"/>
      <c r="AB121" s="9">
        <f t="shared" si="7"/>
        <v>124.3</v>
      </c>
      <c r="AC121" s="240">
        <v>610.14</v>
      </c>
      <c r="AD121" s="246"/>
      <c r="AE121" s="3"/>
      <c r="AF121" s="3"/>
    </row>
    <row r="122" spans="1:32" x14ac:dyDescent="0.2">
      <c r="A122" s="55"/>
      <c r="B122" s="10"/>
      <c r="C122" s="449" t="s">
        <v>171</v>
      </c>
      <c r="D122" s="10"/>
      <c r="E122" s="453" t="s">
        <v>64</v>
      </c>
      <c r="F122" s="10">
        <v>4550</v>
      </c>
      <c r="G122" s="10"/>
      <c r="H122" s="10"/>
      <c r="I122" s="10"/>
      <c r="J122" s="10">
        <v>1030.77</v>
      </c>
      <c r="K122" s="10"/>
      <c r="M122" s="21">
        <v>8</v>
      </c>
      <c r="N122" s="69"/>
      <c r="P122" s="249">
        <f t="shared" si="4"/>
        <v>128.84625</v>
      </c>
      <c r="Q122" s="10"/>
      <c r="R122" s="10"/>
      <c r="S122" s="10"/>
      <c r="T122" s="176">
        <f t="shared" si="5"/>
        <v>568.75</v>
      </c>
      <c r="U122" s="10"/>
      <c r="V122" s="10"/>
      <c r="W122" s="10"/>
      <c r="Y122" s="10">
        <v>1030.77</v>
      </c>
      <c r="Z122" s="9">
        <f t="shared" si="6"/>
        <v>1342.29</v>
      </c>
      <c r="AA122" s="4"/>
      <c r="AB122" s="9">
        <f t="shared" si="7"/>
        <v>199.53</v>
      </c>
      <c r="AC122" s="240">
        <v>979.45</v>
      </c>
      <c r="AD122" s="246"/>
      <c r="AE122" s="3"/>
      <c r="AF122" s="3"/>
    </row>
    <row r="123" spans="1:32" x14ac:dyDescent="0.2">
      <c r="A123" s="55"/>
      <c r="B123" s="10"/>
      <c r="C123" s="449" t="s">
        <v>171</v>
      </c>
      <c r="D123" s="10"/>
      <c r="E123" s="453" t="s">
        <v>97</v>
      </c>
      <c r="F123" s="10">
        <v>3044772</v>
      </c>
      <c r="G123" s="10"/>
      <c r="H123" s="10"/>
      <c r="I123" s="10"/>
      <c r="J123" s="10">
        <v>747159.529999997</v>
      </c>
      <c r="K123" s="10"/>
      <c r="M123" s="21">
        <v>4729</v>
      </c>
      <c r="N123" s="69"/>
      <c r="P123" s="249">
        <f t="shared" si="4"/>
        <v>157.99524846690568</v>
      </c>
      <c r="Q123" s="10"/>
      <c r="R123" s="10"/>
      <c r="S123" s="10"/>
      <c r="T123" s="176">
        <f t="shared" si="5"/>
        <v>643.8511313174032</v>
      </c>
      <c r="U123" s="10"/>
      <c r="V123" s="10"/>
      <c r="W123" s="10"/>
      <c r="Y123" s="10">
        <v>747159.529999997</v>
      </c>
      <c r="Z123" s="9">
        <f t="shared" si="6"/>
        <v>972966.39</v>
      </c>
      <c r="AA123" s="4"/>
      <c r="AB123" s="9">
        <f t="shared" si="7"/>
        <v>144630.35</v>
      </c>
      <c r="AC123" s="240">
        <v>709957.26</v>
      </c>
      <c r="AD123" s="246"/>
      <c r="AE123" s="3"/>
      <c r="AF123" s="3"/>
    </row>
    <row r="124" spans="1:32" x14ac:dyDescent="0.2">
      <c r="A124" s="55"/>
      <c r="B124" s="10"/>
      <c r="C124" s="449" t="s">
        <v>171</v>
      </c>
      <c r="D124" s="10"/>
      <c r="E124" s="453" t="s">
        <v>170</v>
      </c>
      <c r="F124" s="10">
        <v>465</v>
      </c>
      <c r="G124" s="10"/>
      <c r="H124" s="10"/>
      <c r="I124" s="10"/>
      <c r="J124" s="10">
        <v>122.97999999999999</v>
      </c>
      <c r="K124" s="10"/>
      <c r="M124" s="21">
        <v>2</v>
      </c>
      <c r="N124" s="69"/>
      <c r="P124" s="249">
        <f t="shared" si="4"/>
        <v>61.489999999999995</v>
      </c>
      <c r="Q124" s="10"/>
      <c r="R124" s="10"/>
      <c r="S124" s="10"/>
      <c r="T124" s="176">
        <f t="shared" si="5"/>
        <v>232.5</v>
      </c>
      <c r="U124" s="10"/>
      <c r="V124" s="10"/>
      <c r="W124" s="10"/>
      <c r="Y124" s="10">
        <v>122.97999999999999</v>
      </c>
      <c r="Z124" s="9">
        <f t="shared" si="6"/>
        <v>160.15</v>
      </c>
      <c r="AA124" s="4"/>
      <c r="AB124" s="9">
        <f t="shared" si="7"/>
        <v>23.81</v>
      </c>
      <c r="AC124" s="240">
        <v>116.86</v>
      </c>
      <c r="AD124" s="246"/>
      <c r="AE124" s="3"/>
      <c r="AF124" s="3"/>
    </row>
    <row r="125" spans="1:32" x14ac:dyDescent="0.2">
      <c r="A125" s="55"/>
      <c r="B125" s="10"/>
      <c r="C125" s="449" t="s">
        <v>171</v>
      </c>
      <c r="D125" s="10"/>
      <c r="E125" s="453" t="s">
        <v>167</v>
      </c>
      <c r="F125" s="10">
        <v>856</v>
      </c>
      <c r="G125" s="10"/>
      <c r="H125" s="10"/>
      <c r="I125" s="10"/>
      <c r="J125" s="10">
        <v>214.46</v>
      </c>
      <c r="K125" s="10"/>
      <c r="M125" s="21">
        <v>1</v>
      </c>
      <c r="N125" s="69"/>
      <c r="P125" s="249">
        <f t="shared" si="4"/>
        <v>214.46</v>
      </c>
      <c r="Q125" s="10"/>
      <c r="R125" s="10"/>
      <c r="S125" s="10"/>
      <c r="T125" s="176">
        <f t="shared" si="5"/>
        <v>856</v>
      </c>
      <c r="U125" s="10"/>
      <c r="V125" s="10"/>
      <c r="W125" s="10"/>
      <c r="Y125" s="10">
        <v>214.46</v>
      </c>
      <c r="Z125" s="9">
        <f t="shared" si="6"/>
        <v>279.27</v>
      </c>
      <c r="AA125" s="4"/>
      <c r="AB125" s="9">
        <f t="shared" si="7"/>
        <v>41.51</v>
      </c>
      <c r="AC125" s="240">
        <v>203.78</v>
      </c>
      <c r="AD125" s="246"/>
      <c r="AE125" s="3"/>
      <c r="AF125" s="3"/>
    </row>
    <row r="126" spans="1:32" x14ac:dyDescent="0.2">
      <c r="A126" s="55"/>
      <c r="B126" s="10"/>
      <c r="C126" s="449" t="s">
        <v>171</v>
      </c>
      <c r="D126" s="10"/>
      <c r="E126" s="453" t="s">
        <v>127</v>
      </c>
      <c r="F126" s="10">
        <v>2020</v>
      </c>
      <c r="G126" s="10"/>
      <c r="H126" s="10"/>
      <c r="I126" s="10"/>
      <c r="J126" s="10">
        <v>519.41</v>
      </c>
      <c r="K126" s="10"/>
      <c r="M126" s="21">
        <v>1</v>
      </c>
      <c r="N126" s="69"/>
      <c r="P126" s="249">
        <f t="shared" si="4"/>
        <v>519.41</v>
      </c>
      <c r="Q126" s="10"/>
      <c r="R126" s="10"/>
      <c r="S126" s="10"/>
      <c r="T126" s="176">
        <f t="shared" si="5"/>
        <v>2020</v>
      </c>
      <c r="U126" s="10"/>
      <c r="V126" s="10"/>
      <c r="W126" s="10"/>
      <c r="Y126" s="10">
        <v>519.41</v>
      </c>
      <c r="Z126" s="9">
        <f t="shared" si="6"/>
        <v>676.39</v>
      </c>
      <c r="AA126" s="4"/>
      <c r="AB126" s="9">
        <f t="shared" si="7"/>
        <v>100.54</v>
      </c>
      <c r="AC126" s="240">
        <v>493.55</v>
      </c>
      <c r="AD126" s="246"/>
      <c r="AE126" s="3"/>
      <c r="AF126" s="3"/>
    </row>
    <row r="127" spans="1:32" x14ac:dyDescent="0.2">
      <c r="A127" s="55"/>
      <c r="B127" s="10"/>
      <c r="C127" s="449" t="s">
        <v>172</v>
      </c>
      <c r="D127" s="10"/>
      <c r="E127" s="453" t="s">
        <v>64</v>
      </c>
      <c r="F127" s="10">
        <v>3010</v>
      </c>
      <c r="G127" s="10"/>
      <c r="H127" s="10"/>
      <c r="I127" s="10"/>
      <c r="J127" s="10">
        <v>756.85</v>
      </c>
      <c r="K127" s="10"/>
      <c r="M127" s="21">
        <v>4</v>
      </c>
      <c r="N127" s="69"/>
      <c r="P127" s="249">
        <f t="shared" si="4"/>
        <v>189.21250000000001</v>
      </c>
      <c r="Q127" s="10"/>
      <c r="R127" s="10"/>
      <c r="S127" s="10"/>
      <c r="T127" s="176">
        <f t="shared" si="5"/>
        <v>752.5</v>
      </c>
      <c r="U127" s="10"/>
      <c r="V127" s="10"/>
      <c r="W127" s="10"/>
      <c r="Y127" s="10">
        <v>756.85</v>
      </c>
      <c r="Z127" s="9">
        <f t="shared" si="6"/>
        <v>985.59</v>
      </c>
      <c r="AA127" s="4"/>
      <c r="AB127" s="9">
        <f t="shared" si="7"/>
        <v>146.51</v>
      </c>
      <c r="AC127" s="240">
        <v>719.17</v>
      </c>
      <c r="AD127" s="246"/>
      <c r="AE127" s="3"/>
      <c r="AF127" s="3"/>
    </row>
    <row r="128" spans="1:32" x14ac:dyDescent="0.2">
      <c r="A128" s="55"/>
      <c r="B128" s="10"/>
      <c r="C128" s="449" t="s">
        <v>172</v>
      </c>
      <c r="D128" s="10"/>
      <c r="E128" s="453" t="s">
        <v>166</v>
      </c>
      <c r="F128" s="10">
        <v>440864</v>
      </c>
      <c r="G128" s="10"/>
      <c r="H128" s="10"/>
      <c r="I128" s="10"/>
      <c r="J128" s="10">
        <v>108489.59000000005</v>
      </c>
      <c r="K128" s="10"/>
      <c r="M128" s="21">
        <v>687</v>
      </c>
      <c r="N128" s="69"/>
      <c r="P128" s="249">
        <f t="shared" si="4"/>
        <v>157.91788937409032</v>
      </c>
      <c r="Q128" s="10"/>
      <c r="R128" s="10"/>
      <c r="S128" s="10"/>
      <c r="T128" s="176">
        <f t="shared" si="5"/>
        <v>641.72343522561869</v>
      </c>
      <c r="U128" s="10"/>
      <c r="V128" s="10"/>
      <c r="W128" s="10"/>
      <c r="Y128" s="10">
        <v>108489.59000000005</v>
      </c>
      <c r="Z128" s="9">
        <f t="shared" si="6"/>
        <v>141277.35999999999</v>
      </c>
      <c r="AA128" s="4"/>
      <c r="AB128" s="9">
        <f t="shared" si="7"/>
        <v>21000.720000000001</v>
      </c>
      <c r="AC128" s="240">
        <v>103087.72</v>
      </c>
      <c r="AD128" s="246"/>
      <c r="AE128" s="3"/>
      <c r="AF128" s="3"/>
    </row>
    <row r="129" spans="1:32" x14ac:dyDescent="0.2">
      <c r="A129" s="55"/>
      <c r="B129" s="10"/>
      <c r="C129" s="449" t="s">
        <v>173</v>
      </c>
      <c r="D129" s="10"/>
      <c r="E129" s="453" t="s">
        <v>100</v>
      </c>
      <c r="F129" s="10">
        <v>81016</v>
      </c>
      <c r="G129" s="10"/>
      <c r="H129" s="10"/>
      <c r="I129" s="10"/>
      <c r="J129" s="10">
        <v>19462.300000000003</v>
      </c>
      <c r="K129" s="10"/>
      <c r="M129" s="21">
        <v>165</v>
      </c>
      <c r="N129" s="69"/>
      <c r="P129" s="249">
        <f t="shared" si="4"/>
        <v>117.95333333333335</v>
      </c>
      <c r="Q129" s="10"/>
      <c r="R129" s="10"/>
      <c r="S129" s="10"/>
      <c r="T129" s="176">
        <f t="shared" si="5"/>
        <v>491.0060606060606</v>
      </c>
      <c r="U129" s="10"/>
      <c r="V129" s="10"/>
      <c r="W129" s="10"/>
      <c r="Y129" s="10">
        <v>19462.300000000003</v>
      </c>
      <c r="Z129" s="9">
        <f t="shared" si="6"/>
        <v>25344.2</v>
      </c>
      <c r="AA129" s="4"/>
      <c r="AB129" s="9">
        <f t="shared" si="7"/>
        <v>3767.39</v>
      </c>
      <c r="AC129" s="240">
        <v>18493.240000000002</v>
      </c>
      <c r="AD129" s="246"/>
      <c r="AE129" s="3"/>
      <c r="AF129" s="3"/>
    </row>
    <row r="130" spans="1:32" x14ac:dyDescent="0.2">
      <c r="A130" s="55"/>
      <c r="B130" s="10"/>
      <c r="C130" s="449" t="s">
        <v>173</v>
      </c>
      <c r="D130" s="10"/>
      <c r="E130" s="453" t="s">
        <v>77</v>
      </c>
      <c r="F130" s="10">
        <v>165685</v>
      </c>
      <c r="G130" s="10"/>
      <c r="H130" s="10"/>
      <c r="I130" s="10"/>
      <c r="J130" s="10">
        <v>40303.960000000006</v>
      </c>
      <c r="K130" s="10"/>
      <c r="M130" s="21">
        <v>340</v>
      </c>
      <c r="N130" s="69"/>
      <c r="P130" s="249">
        <f t="shared" si="4"/>
        <v>118.54105882352943</v>
      </c>
      <c r="Q130" s="10"/>
      <c r="R130" s="10"/>
      <c r="S130" s="10"/>
      <c r="T130" s="176">
        <f t="shared" si="5"/>
        <v>487.30882352941177</v>
      </c>
      <c r="U130" s="10"/>
      <c r="V130" s="10"/>
      <c r="W130" s="10"/>
      <c r="Y130" s="10">
        <v>40303.960000000006</v>
      </c>
      <c r="Z130" s="9">
        <f t="shared" si="6"/>
        <v>52484.639999999999</v>
      </c>
      <c r="AA130" s="4"/>
      <c r="AB130" s="9">
        <f t="shared" si="7"/>
        <v>7801.78</v>
      </c>
      <c r="AC130" s="240">
        <v>38297.160000000003</v>
      </c>
      <c r="AD130" s="246"/>
      <c r="AE130" s="3"/>
      <c r="AF130" s="3"/>
    </row>
    <row r="131" spans="1:32" x14ac:dyDescent="0.2">
      <c r="A131" s="55"/>
      <c r="B131" s="10"/>
      <c r="C131" s="449" t="s">
        <v>173</v>
      </c>
      <c r="D131" s="10"/>
      <c r="E131" s="453" t="s">
        <v>120</v>
      </c>
      <c r="F131" s="10">
        <v>229</v>
      </c>
      <c r="G131" s="10"/>
      <c r="H131" s="10"/>
      <c r="I131" s="10"/>
      <c r="J131" s="10">
        <v>60.13</v>
      </c>
      <c r="K131" s="10"/>
      <c r="M131" s="21">
        <v>1</v>
      </c>
      <c r="N131" s="69"/>
      <c r="P131" s="249">
        <f t="shared" si="4"/>
        <v>60.13</v>
      </c>
      <c r="Q131" s="10"/>
      <c r="R131" s="10"/>
      <c r="S131" s="10"/>
      <c r="T131" s="176">
        <f t="shared" si="5"/>
        <v>229</v>
      </c>
      <c r="U131" s="10"/>
      <c r="V131" s="10"/>
      <c r="W131" s="10"/>
      <c r="Y131" s="10">
        <v>60.13</v>
      </c>
      <c r="Z131" s="9">
        <f t="shared" si="6"/>
        <v>78.3</v>
      </c>
      <c r="AA131" s="4"/>
      <c r="AB131" s="9">
        <f t="shared" si="7"/>
        <v>11.64</v>
      </c>
      <c r="AC131" s="240">
        <v>57.14</v>
      </c>
      <c r="AD131" s="246"/>
      <c r="AE131" s="3"/>
      <c r="AF131" s="3"/>
    </row>
    <row r="132" spans="1:32" x14ac:dyDescent="0.2">
      <c r="A132" s="55"/>
      <c r="B132" s="10"/>
      <c r="C132" s="449" t="s">
        <v>174</v>
      </c>
      <c r="D132" s="10"/>
      <c r="E132" s="453" t="s">
        <v>175</v>
      </c>
      <c r="F132" s="10">
        <v>104468</v>
      </c>
      <c r="G132" s="10"/>
      <c r="H132" s="10"/>
      <c r="I132" s="10"/>
      <c r="J132" s="10">
        <v>24619.469999999998</v>
      </c>
      <c r="K132" s="10"/>
      <c r="M132" s="21">
        <v>141</v>
      </c>
      <c r="N132" s="69"/>
      <c r="P132" s="249">
        <f t="shared" si="4"/>
        <v>174.60617021276593</v>
      </c>
      <c r="Q132" s="10"/>
      <c r="R132" s="10"/>
      <c r="S132" s="10"/>
      <c r="T132" s="176">
        <f t="shared" si="5"/>
        <v>740.9078014184397</v>
      </c>
      <c r="U132" s="10"/>
      <c r="V132" s="10"/>
      <c r="W132" s="10"/>
      <c r="Y132" s="10">
        <v>24619.469999999998</v>
      </c>
      <c r="Z132" s="9">
        <f t="shared" si="6"/>
        <v>32059.98</v>
      </c>
      <c r="AA132" s="4"/>
      <c r="AB132" s="9">
        <f t="shared" si="7"/>
        <v>4765.68</v>
      </c>
      <c r="AC132" s="240">
        <v>23393.63</v>
      </c>
      <c r="AD132" s="246"/>
      <c r="AE132" s="3"/>
      <c r="AF132" s="3"/>
    </row>
    <row r="133" spans="1:32" x14ac:dyDescent="0.2">
      <c r="A133" s="55"/>
      <c r="B133" s="10"/>
      <c r="C133" s="449" t="s">
        <v>176</v>
      </c>
      <c r="D133" s="10"/>
      <c r="E133" s="453" t="s">
        <v>177</v>
      </c>
      <c r="F133" s="10">
        <v>2093063</v>
      </c>
      <c r="G133" s="10"/>
      <c r="H133" s="10"/>
      <c r="I133" s="10"/>
      <c r="J133" s="10">
        <v>497238.32999999973</v>
      </c>
      <c r="K133" s="10"/>
      <c r="M133" s="21">
        <v>2420</v>
      </c>
      <c r="N133" s="69"/>
      <c r="P133" s="249">
        <f t="shared" si="4"/>
        <v>205.47038429752055</v>
      </c>
      <c r="Q133" s="10"/>
      <c r="R133" s="10"/>
      <c r="S133" s="10"/>
      <c r="T133" s="176">
        <f t="shared" si="5"/>
        <v>864.9020661157025</v>
      </c>
      <c r="U133" s="10"/>
      <c r="V133" s="10"/>
      <c r="W133" s="10"/>
      <c r="Y133" s="10">
        <v>497238.32999999973</v>
      </c>
      <c r="Z133" s="9">
        <f t="shared" si="6"/>
        <v>647513.9</v>
      </c>
      <c r="AA133" s="4"/>
      <c r="AB133" s="9">
        <f t="shared" si="7"/>
        <v>96252.21</v>
      </c>
      <c r="AC133" s="240">
        <v>472480.04</v>
      </c>
      <c r="AD133" s="246"/>
      <c r="AE133" s="3"/>
      <c r="AF133" s="3"/>
    </row>
    <row r="134" spans="1:32" x14ac:dyDescent="0.2">
      <c r="A134" s="55"/>
      <c r="B134" s="10"/>
      <c r="C134" s="449" t="s">
        <v>178</v>
      </c>
      <c r="D134" s="10"/>
      <c r="E134" s="453" t="s">
        <v>179</v>
      </c>
      <c r="F134" s="10">
        <v>371269</v>
      </c>
      <c r="G134" s="10"/>
      <c r="H134" s="10"/>
      <c r="I134" s="10"/>
      <c r="J134" s="10">
        <v>89106.930000000037</v>
      </c>
      <c r="K134" s="10"/>
      <c r="M134" s="21">
        <v>453</v>
      </c>
      <c r="N134" s="69"/>
      <c r="P134" s="249">
        <f t="shared" si="4"/>
        <v>196.70403973509943</v>
      </c>
      <c r="Q134" s="10"/>
      <c r="R134" s="10"/>
      <c r="S134" s="10"/>
      <c r="T134" s="176">
        <f t="shared" si="5"/>
        <v>819.57836644591612</v>
      </c>
      <c r="U134" s="10"/>
      <c r="V134" s="10"/>
      <c r="W134" s="10"/>
      <c r="Y134" s="10">
        <v>89106.930000000037</v>
      </c>
      <c r="Z134" s="9">
        <f t="shared" si="6"/>
        <v>116036.86</v>
      </c>
      <c r="AA134" s="4"/>
      <c r="AB134" s="9">
        <f t="shared" si="7"/>
        <v>17248.75</v>
      </c>
      <c r="AC134" s="240">
        <v>84670.15</v>
      </c>
      <c r="AD134" s="246"/>
      <c r="AE134" s="3"/>
      <c r="AF134" s="3"/>
    </row>
    <row r="135" spans="1:32" x14ac:dyDescent="0.2">
      <c r="A135" s="55"/>
      <c r="B135" s="10"/>
      <c r="C135" s="449" t="s">
        <v>180</v>
      </c>
      <c r="D135" s="10"/>
      <c r="E135" s="453" t="s">
        <v>105</v>
      </c>
      <c r="F135" s="10">
        <v>798</v>
      </c>
      <c r="G135" s="10"/>
      <c r="H135" s="10"/>
      <c r="I135" s="10"/>
      <c r="J135" s="10">
        <v>202.09</v>
      </c>
      <c r="K135" s="10"/>
      <c r="M135" s="21">
        <v>2</v>
      </c>
      <c r="N135" s="69"/>
      <c r="P135" s="249">
        <f t="shared" si="4"/>
        <v>101.045</v>
      </c>
      <c r="Q135" s="10"/>
      <c r="R135" s="10"/>
      <c r="S135" s="10"/>
      <c r="T135" s="176">
        <f t="shared" si="5"/>
        <v>399</v>
      </c>
      <c r="U135" s="10"/>
      <c r="V135" s="10"/>
      <c r="W135" s="10"/>
      <c r="Y135" s="10">
        <v>202.09</v>
      </c>
      <c r="Z135" s="9">
        <f t="shared" si="6"/>
        <v>263.17</v>
      </c>
      <c r="AA135" s="4"/>
      <c r="AB135" s="9">
        <f t="shared" si="7"/>
        <v>39.119999999999997</v>
      </c>
      <c r="AC135" s="240">
        <v>192.03</v>
      </c>
      <c r="AD135" s="246"/>
      <c r="AE135" s="3"/>
      <c r="AF135" s="3"/>
    </row>
    <row r="136" spans="1:32" x14ac:dyDescent="0.2">
      <c r="A136" s="55"/>
      <c r="B136" s="10"/>
      <c r="C136" s="449" t="s">
        <v>181</v>
      </c>
      <c r="D136" s="10"/>
      <c r="E136" s="453" t="s">
        <v>182</v>
      </c>
      <c r="F136" s="10">
        <v>1314807</v>
      </c>
      <c r="G136" s="10"/>
      <c r="H136" s="10"/>
      <c r="I136" s="10"/>
      <c r="J136" s="10">
        <v>320311.22999999899</v>
      </c>
      <c r="K136" s="10"/>
      <c r="M136" s="21">
        <v>1487</v>
      </c>
      <c r="N136" s="69"/>
      <c r="P136" s="249">
        <f t="shared" si="4"/>
        <v>215.4076866173497</v>
      </c>
      <c r="Q136" s="10"/>
      <c r="R136" s="10"/>
      <c r="S136" s="10"/>
      <c r="T136" s="176">
        <f t="shared" si="5"/>
        <v>884.20107599193011</v>
      </c>
      <c r="U136" s="10"/>
      <c r="V136" s="10"/>
      <c r="W136" s="10"/>
      <c r="Y136" s="10">
        <v>320311.22999999899</v>
      </c>
      <c r="Z136" s="9">
        <f t="shared" si="6"/>
        <v>417115.82</v>
      </c>
      <c r="AA136" s="4"/>
      <c r="AB136" s="9">
        <f t="shared" si="7"/>
        <v>62003.79</v>
      </c>
      <c r="AC136" s="240">
        <v>304362.42</v>
      </c>
      <c r="AD136" s="246"/>
      <c r="AE136" s="3"/>
      <c r="AF136" s="3"/>
    </row>
    <row r="137" spans="1:32" x14ac:dyDescent="0.2">
      <c r="A137" s="55"/>
      <c r="B137" s="10"/>
      <c r="C137" s="449" t="s">
        <v>181</v>
      </c>
      <c r="D137" s="10"/>
      <c r="E137" s="453" t="s">
        <v>73</v>
      </c>
      <c r="F137" s="10">
        <v>949</v>
      </c>
      <c r="G137" s="10"/>
      <c r="H137" s="10"/>
      <c r="I137" s="10"/>
      <c r="J137" s="10">
        <v>238.04</v>
      </c>
      <c r="K137" s="10"/>
      <c r="M137" s="21">
        <v>1</v>
      </c>
      <c r="N137" s="69"/>
      <c r="P137" s="249">
        <f t="shared" si="4"/>
        <v>238.04</v>
      </c>
      <c r="Q137" s="10"/>
      <c r="R137" s="10"/>
      <c r="S137" s="10"/>
      <c r="T137" s="176">
        <f t="shared" si="5"/>
        <v>949</v>
      </c>
      <c r="U137" s="10"/>
      <c r="V137" s="10"/>
      <c r="W137" s="10"/>
      <c r="Y137" s="10">
        <v>238.04</v>
      </c>
      <c r="Z137" s="9">
        <f t="shared" si="6"/>
        <v>309.98</v>
      </c>
      <c r="AA137" s="4"/>
      <c r="AB137" s="9">
        <f t="shared" si="7"/>
        <v>46.08</v>
      </c>
      <c r="AC137" s="240">
        <v>226.19</v>
      </c>
      <c r="AD137" s="246"/>
      <c r="AE137" s="3"/>
      <c r="AF137" s="3"/>
    </row>
    <row r="138" spans="1:32" x14ac:dyDescent="0.2">
      <c r="A138" s="55"/>
      <c r="B138" s="10"/>
      <c r="C138" s="449" t="s">
        <v>183</v>
      </c>
      <c r="D138" s="10"/>
      <c r="E138" s="453" t="s">
        <v>105</v>
      </c>
      <c r="F138" s="10">
        <v>2424</v>
      </c>
      <c r="G138" s="10"/>
      <c r="H138" s="10"/>
      <c r="I138" s="10"/>
      <c r="J138" s="10">
        <v>637.80999999999995</v>
      </c>
      <c r="K138" s="10"/>
      <c r="M138" s="21">
        <v>1</v>
      </c>
      <c r="N138" s="69"/>
      <c r="P138" s="249">
        <f t="shared" si="4"/>
        <v>637.80999999999995</v>
      </c>
      <c r="Q138" s="10"/>
      <c r="R138" s="10"/>
      <c r="S138" s="10"/>
      <c r="T138" s="176">
        <f t="shared" si="5"/>
        <v>2424</v>
      </c>
      <c r="U138" s="10"/>
      <c r="V138" s="10"/>
      <c r="W138" s="10"/>
      <c r="Y138" s="10">
        <v>637.80999999999995</v>
      </c>
      <c r="Z138" s="9">
        <f t="shared" si="6"/>
        <v>830.57</v>
      </c>
      <c r="AA138" s="4"/>
      <c r="AB138" s="9">
        <f t="shared" si="7"/>
        <v>123.46</v>
      </c>
      <c r="AC138" s="240">
        <v>606.04999999999995</v>
      </c>
      <c r="AD138" s="246"/>
      <c r="AE138" s="3"/>
      <c r="AF138" s="3"/>
    </row>
    <row r="139" spans="1:32" x14ac:dyDescent="0.2">
      <c r="A139" s="55"/>
      <c r="B139" s="10"/>
      <c r="C139" s="449" t="s">
        <v>183</v>
      </c>
      <c r="D139" s="10"/>
      <c r="E139" s="453" t="s">
        <v>86</v>
      </c>
      <c r="F139" s="10">
        <v>393323</v>
      </c>
      <c r="G139" s="10"/>
      <c r="H139" s="10"/>
      <c r="I139" s="10"/>
      <c r="J139" s="10">
        <v>96887.91999999994</v>
      </c>
      <c r="K139" s="10"/>
      <c r="M139" s="21">
        <v>475</v>
      </c>
      <c r="N139" s="69"/>
      <c r="P139" s="249">
        <f t="shared" si="4"/>
        <v>203.97456842105251</v>
      </c>
      <c r="Q139" s="10"/>
      <c r="R139" s="10"/>
      <c r="S139" s="10"/>
      <c r="T139" s="176">
        <f t="shared" si="5"/>
        <v>828.04842105263162</v>
      </c>
      <c r="U139" s="10"/>
      <c r="V139" s="10"/>
      <c r="W139" s="10"/>
      <c r="Y139" s="10">
        <v>96887.91999999994</v>
      </c>
      <c r="Z139" s="9">
        <f t="shared" si="6"/>
        <v>126169.43</v>
      </c>
      <c r="AA139" s="4"/>
      <c r="AB139" s="9">
        <f t="shared" si="7"/>
        <v>18754.939999999999</v>
      </c>
      <c r="AC139" s="240">
        <v>92063.72</v>
      </c>
      <c r="AD139" s="246"/>
      <c r="AE139" s="3"/>
      <c r="AF139" s="3"/>
    </row>
    <row r="140" spans="1:32" x14ac:dyDescent="0.2">
      <c r="A140" s="55"/>
      <c r="B140" s="10"/>
      <c r="C140" s="449" t="s">
        <v>184</v>
      </c>
      <c r="D140" s="10"/>
      <c r="E140" s="453" t="s">
        <v>185</v>
      </c>
      <c r="F140" s="10">
        <v>784853</v>
      </c>
      <c r="G140" s="10"/>
      <c r="H140" s="10"/>
      <c r="I140" s="10"/>
      <c r="J140" s="10">
        <v>193218.81999999995</v>
      </c>
      <c r="K140" s="10"/>
      <c r="M140" s="21">
        <v>951</v>
      </c>
      <c r="N140" s="69"/>
      <c r="P140" s="249">
        <f t="shared" si="4"/>
        <v>203.17436382754988</v>
      </c>
      <c r="Q140" s="10"/>
      <c r="R140" s="10"/>
      <c r="S140" s="10"/>
      <c r="T140" s="176">
        <f t="shared" si="5"/>
        <v>825.29232386961098</v>
      </c>
      <c r="U140" s="10"/>
      <c r="V140" s="10"/>
      <c r="W140" s="10"/>
      <c r="Y140" s="10">
        <v>193218.81999999995</v>
      </c>
      <c r="Z140" s="9">
        <f t="shared" si="6"/>
        <v>251613.49</v>
      </c>
      <c r="AA140" s="4"/>
      <c r="AB140" s="9">
        <f t="shared" si="7"/>
        <v>37402.06</v>
      </c>
      <c r="AC140" s="240">
        <v>183598.15</v>
      </c>
      <c r="AD140" s="246"/>
      <c r="AE140" s="3"/>
      <c r="AF140" s="3"/>
    </row>
    <row r="141" spans="1:32" x14ac:dyDescent="0.2">
      <c r="A141" s="55"/>
      <c r="B141" s="10"/>
      <c r="C141" s="449" t="s">
        <v>184</v>
      </c>
      <c r="D141" s="10"/>
      <c r="E141" s="453" t="s">
        <v>175</v>
      </c>
      <c r="F141" s="10">
        <v>838</v>
      </c>
      <c r="G141" s="10"/>
      <c r="H141" s="10"/>
      <c r="I141" s="10"/>
      <c r="J141" s="10">
        <v>205.78</v>
      </c>
      <c r="K141" s="10"/>
      <c r="M141" s="21">
        <v>1</v>
      </c>
      <c r="N141" s="69"/>
      <c r="P141" s="249">
        <f t="shared" si="4"/>
        <v>205.78</v>
      </c>
      <c r="Q141" s="10"/>
      <c r="R141" s="10"/>
      <c r="S141" s="10"/>
      <c r="T141" s="176">
        <f t="shared" si="5"/>
        <v>838</v>
      </c>
      <c r="U141" s="10"/>
      <c r="V141" s="10"/>
      <c r="W141" s="10"/>
      <c r="Y141" s="10">
        <v>205.78</v>
      </c>
      <c r="Z141" s="9">
        <f t="shared" si="6"/>
        <v>267.97000000000003</v>
      </c>
      <c r="AA141" s="4"/>
      <c r="AB141" s="9">
        <f t="shared" si="7"/>
        <v>39.83</v>
      </c>
      <c r="AC141" s="240">
        <v>195.53</v>
      </c>
      <c r="AD141" s="246"/>
      <c r="AE141" s="3"/>
      <c r="AF141" s="3"/>
    </row>
    <row r="142" spans="1:32" x14ac:dyDescent="0.2">
      <c r="A142" s="55"/>
      <c r="B142" s="10"/>
      <c r="C142" s="449" t="s">
        <v>186</v>
      </c>
      <c r="D142" s="10"/>
      <c r="E142" s="453" t="s">
        <v>187</v>
      </c>
      <c r="F142" s="10">
        <v>4404</v>
      </c>
      <c r="G142" s="10"/>
      <c r="H142" s="10"/>
      <c r="I142" s="10"/>
      <c r="J142" s="10">
        <v>1114.6099999999999</v>
      </c>
      <c r="K142" s="10"/>
      <c r="M142" s="21">
        <v>5</v>
      </c>
      <c r="N142" s="69"/>
      <c r="P142" s="249">
        <f t="shared" si="4"/>
        <v>222.92199999999997</v>
      </c>
      <c r="Q142" s="10"/>
      <c r="R142" s="10"/>
      <c r="S142" s="10"/>
      <c r="T142" s="176">
        <f t="shared" si="5"/>
        <v>880.8</v>
      </c>
      <c r="U142" s="10"/>
      <c r="V142" s="10"/>
      <c r="W142" s="10"/>
      <c r="Y142" s="10">
        <v>1114.6099999999999</v>
      </c>
      <c r="Z142" s="9">
        <f t="shared" si="6"/>
        <v>1451.47</v>
      </c>
      <c r="AA142" s="4"/>
      <c r="AB142" s="9">
        <f t="shared" si="7"/>
        <v>215.76</v>
      </c>
      <c r="AC142" s="240">
        <v>1059.1099999999999</v>
      </c>
      <c r="AD142" s="246"/>
      <c r="AE142" s="3"/>
      <c r="AF142" s="3"/>
    </row>
    <row r="143" spans="1:32" x14ac:dyDescent="0.2">
      <c r="A143" s="55"/>
      <c r="B143" s="10"/>
      <c r="C143" s="449" t="s">
        <v>188</v>
      </c>
      <c r="D143" s="10"/>
      <c r="E143" s="453" t="s">
        <v>175</v>
      </c>
      <c r="F143" s="10">
        <v>4028</v>
      </c>
      <c r="G143" s="10"/>
      <c r="H143" s="10"/>
      <c r="I143" s="10"/>
      <c r="J143" s="10">
        <v>802.25</v>
      </c>
      <c r="K143" s="10"/>
      <c r="M143" s="21">
        <v>3</v>
      </c>
      <c r="N143" s="69"/>
      <c r="P143" s="249">
        <f t="shared" si="4"/>
        <v>267.41666666666669</v>
      </c>
      <c r="Q143" s="10"/>
      <c r="R143" s="10"/>
      <c r="S143" s="10"/>
      <c r="T143" s="176">
        <f t="shared" si="5"/>
        <v>1342.6666666666667</v>
      </c>
      <c r="U143" s="10"/>
      <c r="V143" s="10"/>
      <c r="W143" s="10"/>
      <c r="Y143" s="10">
        <v>802.25</v>
      </c>
      <c r="Z143" s="9">
        <f t="shared" si="6"/>
        <v>1044.71</v>
      </c>
      <c r="AA143" s="4"/>
      <c r="AB143" s="9">
        <f t="shared" si="7"/>
        <v>155.29</v>
      </c>
      <c r="AC143" s="240">
        <v>762.3</v>
      </c>
      <c r="AD143" s="246"/>
      <c r="AE143" s="3"/>
      <c r="AF143" s="3"/>
    </row>
    <row r="144" spans="1:32" x14ac:dyDescent="0.2">
      <c r="A144" s="55"/>
      <c r="B144" s="10"/>
      <c r="C144" s="449" t="s">
        <v>189</v>
      </c>
      <c r="D144" s="10"/>
      <c r="E144" s="453" t="s">
        <v>70</v>
      </c>
      <c r="F144" s="10">
        <v>267740</v>
      </c>
      <c r="G144" s="10"/>
      <c r="H144" s="10"/>
      <c r="I144" s="10"/>
      <c r="J144" s="10">
        <v>64560.629999999961</v>
      </c>
      <c r="K144" s="10"/>
      <c r="M144" s="21">
        <v>352</v>
      </c>
      <c r="N144" s="69"/>
      <c r="P144" s="249">
        <f t="shared" si="4"/>
        <v>183.41088068181807</v>
      </c>
      <c r="Q144" s="10"/>
      <c r="R144" s="10"/>
      <c r="S144" s="10"/>
      <c r="T144" s="176">
        <f t="shared" si="5"/>
        <v>760.625</v>
      </c>
      <c r="U144" s="10"/>
      <c r="V144" s="10"/>
      <c r="W144" s="10"/>
      <c r="Y144" s="10">
        <v>64560.629999999961</v>
      </c>
      <c r="Z144" s="9">
        <f t="shared" si="6"/>
        <v>84072.17</v>
      </c>
      <c r="AA144" s="4"/>
      <c r="AB144" s="9">
        <f t="shared" si="7"/>
        <v>12497.23</v>
      </c>
      <c r="AC144" s="240">
        <v>61346.05</v>
      </c>
      <c r="AD144" s="246"/>
      <c r="AE144" s="3"/>
      <c r="AF144" s="3"/>
    </row>
    <row r="145" spans="1:32" x14ac:dyDescent="0.2">
      <c r="A145" s="55"/>
      <c r="B145" s="10"/>
      <c r="C145" s="449" t="s">
        <v>190</v>
      </c>
      <c r="D145" s="10"/>
      <c r="E145" s="453" t="s">
        <v>107</v>
      </c>
      <c r="F145" s="10">
        <v>5982</v>
      </c>
      <c r="G145" s="10"/>
      <c r="H145" s="10"/>
      <c r="I145" s="10"/>
      <c r="J145" s="551">
        <v>1551.5600000000002</v>
      </c>
      <c r="K145" s="23"/>
      <c r="M145" s="21">
        <v>19</v>
      </c>
      <c r="N145" s="69"/>
      <c r="P145" s="249">
        <f t="shared" si="4"/>
        <v>81.661052631578954</v>
      </c>
      <c r="Q145" s="10"/>
      <c r="R145" s="10"/>
      <c r="S145" s="10"/>
      <c r="T145" s="176">
        <f t="shared" si="5"/>
        <v>314.84210526315792</v>
      </c>
      <c r="U145" s="10"/>
      <c r="V145" s="10"/>
      <c r="W145" s="10"/>
      <c r="Y145" s="10">
        <v>1551.5600000000002</v>
      </c>
      <c r="Z145" s="9">
        <f t="shared" si="6"/>
        <v>2020.47</v>
      </c>
      <c r="AA145" s="4"/>
      <c r="AB145" s="9">
        <f t="shared" si="7"/>
        <v>300.33999999999997</v>
      </c>
      <c r="AC145" s="240">
        <v>1474.31</v>
      </c>
      <c r="AD145" s="246"/>
      <c r="AE145" s="3"/>
      <c r="AF145" s="3"/>
    </row>
    <row r="146" spans="1:32" x14ac:dyDescent="0.2">
      <c r="A146" s="55"/>
      <c r="B146" s="10"/>
      <c r="C146" s="449" t="s">
        <v>191</v>
      </c>
      <c r="D146" s="10"/>
      <c r="E146" s="453" t="s">
        <v>192</v>
      </c>
      <c r="F146" s="10">
        <v>368698</v>
      </c>
      <c r="G146" s="10"/>
      <c r="H146" s="10"/>
      <c r="I146" s="10"/>
      <c r="J146" s="551">
        <v>91694.269999999902</v>
      </c>
      <c r="K146" s="23"/>
      <c r="M146" s="21">
        <v>412</v>
      </c>
      <c r="N146" s="69"/>
      <c r="P146" s="249">
        <f t="shared" si="4"/>
        <v>222.55890776699005</v>
      </c>
      <c r="Q146" s="10"/>
      <c r="R146" s="10"/>
      <c r="S146" s="10"/>
      <c r="T146" s="176">
        <f t="shared" si="5"/>
        <v>894.89805825242718</v>
      </c>
      <c r="U146" s="10"/>
      <c r="V146" s="10"/>
      <c r="W146" s="10"/>
      <c r="Y146" s="10">
        <v>91694.269999999902</v>
      </c>
      <c r="Z146" s="9">
        <f t="shared" si="6"/>
        <v>119406.15</v>
      </c>
      <c r="AA146" s="4"/>
      <c r="AB146" s="9">
        <f t="shared" si="7"/>
        <v>17749.59</v>
      </c>
      <c r="AC146" s="240">
        <v>87128.67</v>
      </c>
      <c r="AD146" s="246"/>
      <c r="AE146" s="3"/>
      <c r="AF146" s="3"/>
    </row>
    <row r="147" spans="1:32" x14ac:dyDescent="0.2">
      <c r="A147" s="55"/>
      <c r="B147" s="10"/>
      <c r="C147" s="449" t="s">
        <v>191</v>
      </c>
      <c r="D147" s="10"/>
      <c r="E147" s="453" t="s">
        <v>86</v>
      </c>
      <c r="F147" s="10">
        <v>448</v>
      </c>
      <c r="G147" s="10"/>
      <c r="H147" s="10"/>
      <c r="I147" s="10"/>
      <c r="J147" s="551">
        <v>112.56</v>
      </c>
      <c r="K147" s="23"/>
      <c r="M147" s="21">
        <v>1</v>
      </c>
      <c r="N147" s="69"/>
      <c r="P147" s="249">
        <f t="shared" si="4"/>
        <v>112.56</v>
      </c>
      <c r="Q147" s="10"/>
      <c r="R147" s="10"/>
      <c r="S147" s="10"/>
      <c r="T147" s="176">
        <f t="shared" si="5"/>
        <v>448</v>
      </c>
      <c r="U147" s="10"/>
      <c r="V147" s="10"/>
      <c r="W147" s="10"/>
      <c r="Y147" s="10">
        <v>112.56</v>
      </c>
      <c r="Z147" s="9">
        <f t="shared" si="6"/>
        <v>146.58000000000001</v>
      </c>
      <c r="AA147" s="4"/>
      <c r="AB147" s="9">
        <f t="shared" si="7"/>
        <v>21.79</v>
      </c>
      <c r="AC147" s="240">
        <v>106.96</v>
      </c>
      <c r="AD147" s="246"/>
      <c r="AE147" s="3"/>
      <c r="AF147" s="3"/>
    </row>
    <row r="148" spans="1:32" x14ac:dyDescent="0.2">
      <c r="A148" s="55"/>
      <c r="B148" s="10"/>
      <c r="C148" s="449" t="s">
        <v>193</v>
      </c>
      <c r="D148" s="10"/>
      <c r="E148" s="453" t="s">
        <v>194</v>
      </c>
      <c r="F148" s="10">
        <v>426216</v>
      </c>
      <c r="G148" s="10"/>
      <c r="H148" s="10"/>
      <c r="I148" s="10"/>
      <c r="J148" s="551">
        <v>102343.26</v>
      </c>
      <c r="K148" s="23"/>
      <c r="M148" s="21">
        <v>633</v>
      </c>
      <c r="N148" s="69"/>
      <c r="P148" s="249">
        <f t="shared" si="4"/>
        <v>161.67971563981041</v>
      </c>
      <c r="Q148" s="10"/>
      <c r="R148" s="10"/>
      <c r="S148" s="10"/>
      <c r="T148" s="176">
        <f t="shared" si="5"/>
        <v>673.32701421800948</v>
      </c>
      <c r="U148" s="10"/>
      <c r="V148" s="10"/>
      <c r="W148" s="10"/>
      <c r="Y148" s="10">
        <v>102343.26</v>
      </c>
      <c r="Z148" s="9">
        <f t="shared" si="6"/>
        <v>133273.48000000001</v>
      </c>
      <c r="AA148" s="4"/>
      <c r="AB148" s="9">
        <f t="shared" si="7"/>
        <v>19810.95</v>
      </c>
      <c r="AC148" s="240">
        <v>97247.43</v>
      </c>
      <c r="AD148" s="246"/>
      <c r="AE148" s="3"/>
      <c r="AF148" s="3"/>
    </row>
    <row r="149" spans="1:32" x14ac:dyDescent="0.2">
      <c r="A149" s="55"/>
      <c r="B149" s="10"/>
      <c r="C149" s="449" t="s">
        <v>195</v>
      </c>
      <c r="D149" s="10"/>
      <c r="E149" s="453" t="s">
        <v>196</v>
      </c>
      <c r="F149" s="10">
        <v>1129</v>
      </c>
      <c r="G149" s="10"/>
      <c r="H149" s="10"/>
      <c r="I149" s="10"/>
      <c r="J149" s="551">
        <v>298.49</v>
      </c>
      <c r="K149" s="23"/>
      <c r="M149" s="21">
        <v>3</v>
      </c>
      <c r="N149" s="69"/>
      <c r="P149" s="249">
        <f t="shared" si="4"/>
        <v>99.49666666666667</v>
      </c>
      <c r="Q149" s="10"/>
      <c r="R149" s="10"/>
      <c r="S149" s="10"/>
      <c r="T149" s="176">
        <f t="shared" si="5"/>
        <v>376.33333333333331</v>
      </c>
      <c r="U149" s="10"/>
      <c r="V149" s="10"/>
      <c r="W149" s="10"/>
      <c r="Y149" s="10">
        <v>298.49</v>
      </c>
      <c r="Z149" s="9">
        <f t="shared" si="6"/>
        <v>388.7</v>
      </c>
      <c r="AA149" s="4"/>
      <c r="AB149" s="9">
        <f t="shared" si="7"/>
        <v>57.78</v>
      </c>
      <c r="AC149" s="240">
        <v>283.63</v>
      </c>
      <c r="AD149" s="246"/>
      <c r="AE149" s="3"/>
      <c r="AF149" s="3"/>
    </row>
    <row r="150" spans="1:32" x14ac:dyDescent="0.2">
      <c r="A150" s="55"/>
      <c r="B150" s="10"/>
      <c r="C150" s="449" t="s">
        <v>197</v>
      </c>
      <c r="D150" s="10"/>
      <c r="E150" s="453" t="s">
        <v>198</v>
      </c>
      <c r="F150" s="10">
        <v>1256561</v>
      </c>
      <c r="G150" s="10"/>
      <c r="H150" s="10"/>
      <c r="I150" s="10"/>
      <c r="J150" s="551">
        <v>304514.31999999995</v>
      </c>
      <c r="K150" s="23"/>
      <c r="M150" s="21">
        <v>1310</v>
      </c>
      <c r="N150" s="69"/>
      <c r="P150" s="249">
        <f t="shared" si="4"/>
        <v>232.45367938931292</v>
      </c>
      <c r="Q150" s="10"/>
      <c r="R150" s="10"/>
      <c r="S150" s="10"/>
      <c r="T150" s="176">
        <f t="shared" si="5"/>
        <v>959.20687022900768</v>
      </c>
      <c r="U150" s="10"/>
      <c r="V150" s="10"/>
      <c r="W150" s="10"/>
      <c r="Y150" s="10">
        <v>304514.31999999995</v>
      </c>
      <c r="Z150" s="9">
        <f t="shared" si="6"/>
        <v>396544.76</v>
      </c>
      <c r="AA150" s="4"/>
      <c r="AB150" s="9">
        <f t="shared" si="7"/>
        <v>58945.93</v>
      </c>
      <c r="AC150" s="240">
        <v>289352.07</v>
      </c>
      <c r="AD150" s="246"/>
      <c r="AE150" s="3"/>
      <c r="AF150" s="3"/>
    </row>
    <row r="151" spans="1:32" x14ac:dyDescent="0.2">
      <c r="A151" s="55"/>
      <c r="B151" s="10"/>
      <c r="C151" s="449" t="s">
        <v>197</v>
      </c>
      <c r="D151" s="10"/>
      <c r="E151" s="453" t="s">
        <v>199</v>
      </c>
      <c r="F151" s="10">
        <v>1565</v>
      </c>
      <c r="G151" s="10"/>
      <c r="H151" s="10"/>
      <c r="I151" s="10"/>
      <c r="J151" s="551">
        <v>390.23</v>
      </c>
      <c r="K151" s="23"/>
      <c r="M151" s="21">
        <v>3</v>
      </c>
      <c r="N151" s="69"/>
      <c r="P151" s="249">
        <f t="shared" si="4"/>
        <v>130.07666666666668</v>
      </c>
      <c r="Q151" s="10"/>
      <c r="R151" s="10"/>
      <c r="S151" s="10"/>
      <c r="T151" s="176">
        <f t="shared" si="5"/>
        <v>521.66666666666663</v>
      </c>
      <c r="U151" s="10"/>
      <c r="V151" s="10"/>
      <c r="W151" s="10"/>
      <c r="Y151" s="10">
        <v>390.23</v>
      </c>
      <c r="Z151" s="9">
        <f t="shared" si="6"/>
        <v>508.17</v>
      </c>
      <c r="AA151" s="4"/>
      <c r="AB151" s="9">
        <f t="shared" si="7"/>
        <v>75.540000000000006</v>
      </c>
      <c r="AC151" s="240">
        <v>370.8</v>
      </c>
      <c r="AD151" s="246"/>
      <c r="AE151" s="3"/>
      <c r="AF151" s="3"/>
    </row>
    <row r="152" spans="1:32" x14ac:dyDescent="0.2">
      <c r="A152" s="55"/>
      <c r="B152" s="10"/>
      <c r="C152" s="449" t="s">
        <v>200</v>
      </c>
      <c r="D152" s="10"/>
      <c r="E152" s="453" t="s">
        <v>201</v>
      </c>
      <c r="F152" s="10">
        <v>2187693</v>
      </c>
      <c r="G152" s="10"/>
      <c r="H152" s="10"/>
      <c r="I152" s="10"/>
      <c r="J152" s="551">
        <v>530511.67999999935</v>
      </c>
      <c r="K152" s="23"/>
      <c r="M152" s="21">
        <v>3375</v>
      </c>
      <c r="N152" s="69"/>
      <c r="P152" s="249">
        <f t="shared" si="4"/>
        <v>157.18864592592573</v>
      </c>
      <c r="Q152" s="10"/>
      <c r="R152" s="10"/>
      <c r="S152" s="10"/>
      <c r="T152" s="176">
        <f t="shared" si="5"/>
        <v>648.20533333333333</v>
      </c>
      <c r="U152" s="10"/>
      <c r="V152" s="10"/>
      <c r="W152" s="10"/>
      <c r="Y152" s="10">
        <v>530511.67999999935</v>
      </c>
      <c r="Z152" s="9">
        <f t="shared" si="6"/>
        <v>690843.14</v>
      </c>
      <c r="AA152" s="4"/>
      <c r="AB152" s="9">
        <f t="shared" si="7"/>
        <v>102693.05</v>
      </c>
      <c r="AC152" s="240">
        <v>504096.66</v>
      </c>
      <c r="AD152" s="246"/>
      <c r="AE152" s="3"/>
      <c r="AF152" s="3"/>
    </row>
    <row r="153" spans="1:32" x14ac:dyDescent="0.2">
      <c r="A153" s="55"/>
      <c r="B153" s="10"/>
      <c r="C153" s="449" t="s">
        <v>200</v>
      </c>
      <c r="D153" s="10"/>
      <c r="E153" s="453" t="s">
        <v>202</v>
      </c>
      <c r="F153" s="10">
        <v>449</v>
      </c>
      <c r="G153" s="10"/>
      <c r="H153" s="10"/>
      <c r="I153" s="10"/>
      <c r="J153" s="551">
        <v>113.14</v>
      </c>
      <c r="K153" s="23"/>
      <c r="M153" s="21">
        <v>1</v>
      </c>
      <c r="N153" s="69"/>
      <c r="P153" s="249">
        <f t="shared" si="4"/>
        <v>113.14</v>
      </c>
      <c r="Q153" s="10"/>
      <c r="R153" s="10"/>
      <c r="S153" s="10"/>
      <c r="T153" s="176">
        <f t="shared" si="5"/>
        <v>449</v>
      </c>
      <c r="U153" s="10"/>
      <c r="V153" s="10"/>
      <c r="W153" s="10"/>
      <c r="Y153" s="10">
        <v>113.14</v>
      </c>
      <c r="Z153" s="9">
        <f t="shared" si="6"/>
        <v>147.33000000000001</v>
      </c>
      <c r="AA153" s="4"/>
      <c r="AB153" s="9">
        <f t="shared" si="7"/>
        <v>21.9</v>
      </c>
      <c r="AC153" s="240">
        <v>107.51</v>
      </c>
      <c r="AD153" s="246"/>
      <c r="AE153" s="3"/>
      <c r="AF153" s="3"/>
    </row>
    <row r="154" spans="1:32" x14ac:dyDescent="0.2">
      <c r="A154" s="55"/>
      <c r="B154" s="10"/>
      <c r="C154" s="449" t="s">
        <v>203</v>
      </c>
      <c r="D154" s="10"/>
      <c r="E154" s="453" t="s">
        <v>204</v>
      </c>
      <c r="F154" s="10">
        <v>4167825</v>
      </c>
      <c r="G154" s="10"/>
      <c r="H154" s="10"/>
      <c r="I154" s="10"/>
      <c r="J154" s="551">
        <v>991830.99999999581</v>
      </c>
      <c r="K154" s="23"/>
      <c r="M154" s="21">
        <v>6031</v>
      </c>
      <c r="N154" s="69"/>
      <c r="P154" s="249">
        <f t="shared" ref="P154:P217" si="8">J154/M154</f>
        <v>164.4554800198965</v>
      </c>
      <c r="Q154" s="10"/>
      <c r="R154" s="10"/>
      <c r="S154" s="10"/>
      <c r="T154" s="176">
        <f t="shared" ref="T154:T217" si="9">F154/M154</f>
        <v>691.06698723263139</v>
      </c>
      <c r="U154" s="10"/>
      <c r="V154" s="10"/>
      <c r="W154" s="10"/>
      <c r="Y154" s="10">
        <v>991830.99999999581</v>
      </c>
      <c r="Z154" s="9">
        <f t="shared" ref="Z154:Z217" si="10">ROUND($Z$651*Y154/$Y$651,2)</f>
        <v>1291582.57</v>
      </c>
      <c r="AA154" s="4"/>
      <c r="AB154" s="9">
        <f t="shared" ref="AB154:AB217" si="11">ROUND($AB$651*Y154/$Y$651,2)</f>
        <v>191992.28</v>
      </c>
      <c r="AC154" s="240">
        <v>942446.15</v>
      </c>
      <c r="AD154" s="246"/>
      <c r="AE154" s="3"/>
      <c r="AF154" s="3"/>
    </row>
    <row r="155" spans="1:32" x14ac:dyDescent="0.2">
      <c r="A155" s="55"/>
      <c r="B155" s="10"/>
      <c r="C155" s="449" t="s">
        <v>205</v>
      </c>
      <c r="D155" s="10"/>
      <c r="E155" s="453" t="s">
        <v>97</v>
      </c>
      <c r="F155" s="10">
        <v>304015</v>
      </c>
      <c r="G155" s="10"/>
      <c r="H155" s="10"/>
      <c r="I155" s="10"/>
      <c r="J155" s="551">
        <v>74807.140000000014</v>
      </c>
      <c r="K155" s="23"/>
      <c r="M155" s="21">
        <v>375</v>
      </c>
      <c r="N155" s="69"/>
      <c r="P155" s="249">
        <f t="shared" si="8"/>
        <v>199.48570666666672</v>
      </c>
      <c r="Q155" s="10"/>
      <c r="R155" s="10"/>
      <c r="S155" s="10"/>
      <c r="T155" s="176">
        <f t="shared" si="9"/>
        <v>810.70666666666671</v>
      </c>
      <c r="U155" s="10"/>
      <c r="V155" s="10"/>
      <c r="W155" s="10"/>
      <c r="Y155" s="10">
        <v>74807.140000000014</v>
      </c>
      <c r="Z155" s="9">
        <f t="shared" si="10"/>
        <v>97415.38</v>
      </c>
      <c r="AA155" s="4"/>
      <c r="AB155" s="9">
        <f t="shared" si="11"/>
        <v>14480.69</v>
      </c>
      <c r="AC155" s="240">
        <v>71082.37</v>
      </c>
      <c r="AD155" s="246"/>
      <c r="AE155" s="3"/>
      <c r="AF155" s="3"/>
    </row>
    <row r="156" spans="1:32" x14ac:dyDescent="0.2">
      <c r="A156" s="55"/>
      <c r="B156" s="10"/>
      <c r="C156" s="449" t="s">
        <v>205</v>
      </c>
      <c r="D156" s="10"/>
      <c r="E156" s="453" t="s">
        <v>206</v>
      </c>
      <c r="F156" s="10">
        <v>420</v>
      </c>
      <c r="G156" s="10"/>
      <c r="H156" s="10"/>
      <c r="I156" s="10"/>
      <c r="J156" s="551">
        <v>107.06</v>
      </c>
      <c r="K156" s="23"/>
      <c r="M156" s="21">
        <v>1</v>
      </c>
      <c r="N156" s="69"/>
      <c r="P156" s="249">
        <f t="shared" si="8"/>
        <v>107.06</v>
      </c>
      <c r="Q156" s="10"/>
      <c r="R156" s="10"/>
      <c r="S156" s="10"/>
      <c r="T156" s="176">
        <f t="shared" si="9"/>
        <v>420</v>
      </c>
      <c r="U156" s="10"/>
      <c r="V156" s="10"/>
      <c r="W156" s="10"/>
      <c r="Y156" s="10">
        <v>107.06</v>
      </c>
      <c r="Z156" s="9">
        <f t="shared" si="10"/>
        <v>139.41999999999999</v>
      </c>
      <c r="AA156" s="4"/>
      <c r="AB156" s="9">
        <f t="shared" si="11"/>
        <v>20.72</v>
      </c>
      <c r="AC156" s="240">
        <v>101.73</v>
      </c>
      <c r="AD156" s="246"/>
      <c r="AE156" s="3"/>
      <c r="AF156" s="3"/>
    </row>
    <row r="157" spans="1:32" x14ac:dyDescent="0.2">
      <c r="A157" s="55"/>
      <c r="B157" s="10"/>
      <c r="C157" s="449" t="s">
        <v>207</v>
      </c>
      <c r="D157" s="10"/>
      <c r="E157" s="453" t="s">
        <v>145</v>
      </c>
      <c r="F157" s="10">
        <v>901</v>
      </c>
      <c r="G157" s="10"/>
      <c r="H157" s="10"/>
      <c r="I157" s="10"/>
      <c r="J157" s="551">
        <v>229.41000000000003</v>
      </c>
      <c r="K157" s="23"/>
      <c r="M157" s="21">
        <v>2</v>
      </c>
      <c r="N157" s="69"/>
      <c r="P157" s="249">
        <f t="shared" si="8"/>
        <v>114.70500000000001</v>
      </c>
      <c r="Q157" s="10"/>
      <c r="R157" s="10"/>
      <c r="S157" s="10"/>
      <c r="T157" s="176">
        <f t="shared" si="9"/>
        <v>450.5</v>
      </c>
      <c r="U157" s="10"/>
      <c r="V157" s="10"/>
      <c r="W157" s="10"/>
      <c r="Y157" s="10">
        <v>229.41000000000003</v>
      </c>
      <c r="Z157" s="9">
        <f t="shared" si="10"/>
        <v>298.74</v>
      </c>
      <c r="AA157" s="4"/>
      <c r="AB157" s="9">
        <f t="shared" si="11"/>
        <v>44.41</v>
      </c>
      <c r="AC157" s="240">
        <v>217.99</v>
      </c>
      <c r="AD157" s="246"/>
      <c r="AE157" s="3"/>
      <c r="AF157" s="3"/>
    </row>
    <row r="158" spans="1:32" x14ac:dyDescent="0.2">
      <c r="A158" s="55"/>
      <c r="B158" s="10"/>
      <c r="C158" s="449" t="s">
        <v>208</v>
      </c>
      <c r="D158" s="10"/>
      <c r="E158" s="453" t="s">
        <v>64</v>
      </c>
      <c r="F158" s="10">
        <v>1146405</v>
      </c>
      <c r="G158" s="10"/>
      <c r="H158" s="10"/>
      <c r="I158" s="10"/>
      <c r="J158" s="551">
        <v>281304.93</v>
      </c>
      <c r="K158" s="23"/>
      <c r="M158" s="21">
        <v>1831</v>
      </c>
      <c r="N158" s="69"/>
      <c r="P158" s="249">
        <f t="shared" si="8"/>
        <v>153.63458765701802</v>
      </c>
      <c r="Q158" s="10"/>
      <c r="R158" s="10"/>
      <c r="S158" s="10"/>
      <c r="T158" s="176">
        <f t="shared" si="9"/>
        <v>626.10868377935549</v>
      </c>
      <c r="U158" s="10"/>
      <c r="V158" s="10"/>
      <c r="W158" s="10"/>
      <c r="Y158" s="10">
        <v>281304.93</v>
      </c>
      <c r="Z158" s="9">
        <f t="shared" si="10"/>
        <v>366321.02</v>
      </c>
      <c r="AA158" s="4"/>
      <c r="AB158" s="9">
        <f t="shared" si="11"/>
        <v>54453.2</v>
      </c>
      <c r="AC158" s="240">
        <v>267298.31</v>
      </c>
      <c r="AD158" s="246"/>
      <c r="AE158" s="3"/>
      <c r="AF158" s="3"/>
    </row>
    <row r="159" spans="1:32" x14ac:dyDescent="0.2">
      <c r="A159" s="55"/>
      <c r="B159" s="10"/>
      <c r="C159" s="449" t="s">
        <v>209</v>
      </c>
      <c r="D159" s="10"/>
      <c r="E159" s="453" t="s">
        <v>179</v>
      </c>
      <c r="F159" s="10">
        <v>708938</v>
      </c>
      <c r="G159" s="10"/>
      <c r="H159" s="10"/>
      <c r="I159" s="10"/>
      <c r="J159" s="551">
        <v>168758.32999999961</v>
      </c>
      <c r="K159" s="23"/>
      <c r="M159" s="21">
        <v>990</v>
      </c>
      <c r="N159" s="69"/>
      <c r="P159" s="249">
        <f t="shared" si="8"/>
        <v>170.46295959595921</v>
      </c>
      <c r="Q159" s="10"/>
      <c r="R159" s="10"/>
      <c r="S159" s="10"/>
      <c r="T159" s="176">
        <f t="shared" si="9"/>
        <v>716.09898989898988</v>
      </c>
      <c r="U159" s="10"/>
      <c r="V159" s="10"/>
      <c r="W159" s="10"/>
      <c r="Y159" s="10">
        <v>168758.32999999961</v>
      </c>
      <c r="Z159" s="9">
        <f t="shared" si="10"/>
        <v>219760.54</v>
      </c>
      <c r="AA159" s="4"/>
      <c r="AB159" s="9">
        <f t="shared" si="11"/>
        <v>32667.16</v>
      </c>
      <c r="AC159" s="240">
        <v>160355.57999999999</v>
      </c>
      <c r="AD159" s="246"/>
      <c r="AE159" s="3"/>
      <c r="AF159" s="3"/>
    </row>
    <row r="160" spans="1:32" x14ac:dyDescent="0.2">
      <c r="A160" s="55"/>
      <c r="B160" s="10"/>
      <c r="C160" s="449" t="s">
        <v>210</v>
      </c>
      <c r="D160" s="10"/>
      <c r="E160" s="453" t="s">
        <v>211</v>
      </c>
      <c r="F160" s="10">
        <v>238120</v>
      </c>
      <c r="G160" s="10"/>
      <c r="H160" s="10"/>
      <c r="I160" s="10"/>
      <c r="J160" s="551">
        <v>59531.130000000034</v>
      </c>
      <c r="K160" s="23"/>
      <c r="M160" s="21">
        <v>328</v>
      </c>
      <c r="N160" s="69"/>
      <c r="P160" s="249">
        <f t="shared" si="8"/>
        <v>181.49734756097573</v>
      </c>
      <c r="Q160" s="10"/>
      <c r="R160" s="10"/>
      <c r="S160" s="10"/>
      <c r="T160" s="176">
        <f t="shared" si="9"/>
        <v>725.97560975609758</v>
      </c>
      <c r="U160" s="10"/>
      <c r="V160" s="10"/>
      <c r="W160" s="10"/>
      <c r="Y160" s="10">
        <v>59531.130000000034</v>
      </c>
      <c r="Z160" s="9">
        <f t="shared" si="10"/>
        <v>77522.649999999994</v>
      </c>
      <c r="AA160" s="4"/>
      <c r="AB160" s="9">
        <f t="shared" si="11"/>
        <v>11523.65</v>
      </c>
      <c r="AC160" s="240">
        <v>56566.98</v>
      </c>
      <c r="AD160" s="246"/>
      <c r="AE160" s="3"/>
      <c r="AF160" s="3"/>
    </row>
    <row r="161" spans="1:32" x14ac:dyDescent="0.2">
      <c r="A161" s="55"/>
      <c r="B161" s="10"/>
      <c r="C161" s="449" t="s">
        <v>210</v>
      </c>
      <c r="D161" s="10"/>
      <c r="E161" s="453" t="s">
        <v>212</v>
      </c>
      <c r="F161" s="10"/>
      <c r="G161" s="10"/>
      <c r="H161" s="10"/>
      <c r="I161" s="10"/>
      <c r="J161" s="551">
        <v>6.12</v>
      </c>
      <c r="K161" s="23"/>
      <c r="M161" s="21">
        <v>1</v>
      </c>
      <c r="N161" s="69"/>
      <c r="P161" s="249">
        <f t="shared" si="8"/>
        <v>6.12</v>
      </c>
      <c r="Q161" s="10"/>
      <c r="R161" s="10"/>
      <c r="S161" s="10"/>
      <c r="T161" s="176">
        <f t="shared" si="9"/>
        <v>0</v>
      </c>
      <c r="U161" s="10"/>
      <c r="V161" s="10"/>
      <c r="W161" s="10"/>
      <c r="Y161" s="10">
        <v>6.12</v>
      </c>
      <c r="Z161" s="9">
        <f t="shared" si="10"/>
        <v>7.97</v>
      </c>
      <c r="AA161" s="4"/>
      <c r="AB161" s="9">
        <f t="shared" si="11"/>
        <v>1.18</v>
      </c>
      <c r="AC161" s="240">
        <v>5.82</v>
      </c>
      <c r="AD161" s="246"/>
      <c r="AE161" s="3"/>
      <c r="AF161" s="3"/>
    </row>
    <row r="162" spans="1:32" x14ac:dyDescent="0.2">
      <c r="A162" s="55"/>
      <c r="B162" s="10"/>
      <c r="C162" s="449" t="s">
        <v>213</v>
      </c>
      <c r="D162" s="10"/>
      <c r="E162" s="453" t="s">
        <v>63</v>
      </c>
      <c r="F162" s="10">
        <v>1644</v>
      </c>
      <c r="G162" s="10"/>
      <c r="H162" s="10"/>
      <c r="I162" s="10"/>
      <c r="J162" s="551">
        <v>415.39</v>
      </c>
      <c r="K162" s="23"/>
      <c r="M162" s="21">
        <v>3</v>
      </c>
      <c r="N162" s="69"/>
      <c r="P162" s="249">
        <f t="shared" si="8"/>
        <v>138.46333333333334</v>
      </c>
      <c r="Q162" s="10"/>
      <c r="R162" s="10"/>
      <c r="S162" s="10"/>
      <c r="T162" s="176">
        <f t="shared" si="9"/>
        <v>548</v>
      </c>
      <c r="U162" s="10"/>
      <c r="V162" s="10"/>
      <c r="W162" s="10"/>
      <c r="Y162" s="10">
        <v>415.39</v>
      </c>
      <c r="Z162" s="9">
        <f t="shared" si="10"/>
        <v>540.92999999999995</v>
      </c>
      <c r="AA162" s="4"/>
      <c r="AB162" s="9">
        <f t="shared" si="11"/>
        <v>80.41</v>
      </c>
      <c r="AC162" s="240">
        <v>394.71</v>
      </c>
      <c r="AD162" s="246"/>
      <c r="AE162" s="3"/>
      <c r="AF162" s="3"/>
    </row>
    <row r="163" spans="1:32" x14ac:dyDescent="0.2">
      <c r="A163" s="55"/>
      <c r="B163" s="10"/>
      <c r="C163" s="449" t="s">
        <v>214</v>
      </c>
      <c r="D163" s="10"/>
      <c r="E163" s="453" t="s">
        <v>127</v>
      </c>
      <c r="F163" s="10">
        <v>182116</v>
      </c>
      <c r="G163" s="10"/>
      <c r="H163" s="10"/>
      <c r="I163" s="10"/>
      <c r="J163" s="551">
        <v>44574.820000000022</v>
      </c>
      <c r="K163" s="23"/>
      <c r="M163" s="21">
        <v>236</v>
      </c>
      <c r="N163" s="69"/>
      <c r="P163" s="249">
        <f t="shared" si="8"/>
        <v>188.8763559322035</v>
      </c>
      <c r="Q163" s="10"/>
      <c r="R163" s="10"/>
      <c r="S163" s="10"/>
      <c r="T163" s="176">
        <f t="shared" si="9"/>
        <v>771.67796610169489</v>
      </c>
      <c r="U163" s="10"/>
      <c r="V163" s="10"/>
      <c r="W163" s="10"/>
      <c r="Y163" s="10">
        <v>44574.820000000022</v>
      </c>
      <c r="Z163" s="9">
        <f t="shared" si="10"/>
        <v>58046.239999999998</v>
      </c>
      <c r="AA163" s="4"/>
      <c r="AB163" s="9">
        <f t="shared" si="11"/>
        <v>8628.51</v>
      </c>
      <c r="AC163" s="240">
        <v>42355.37</v>
      </c>
      <c r="AD163" s="246"/>
      <c r="AE163" s="3"/>
      <c r="AF163" s="3"/>
    </row>
    <row r="164" spans="1:32" x14ac:dyDescent="0.2">
      <c r="A164" s="55"/>
      <c r="B164" s="10"/>
      <c r="C164" s="449" t="s">
        <v>215</v>
      </c>
      <c r="D164" s="10"/>
      <c r="E164" s="453" t="s">
        <v>79</v>
      </c>
      <c r="F164" s="10">
        <v>2219</v>
      </c>
      <c r="G164" s="10"/>
      <c r="H164" s="10"/>
      <c r="I164" s="10"/>
      <c r="J164" s="551">
        <v>562.27</v>
      </c>
      <c r="K164" s="23"/>
      <c r="M164" s="21">
        <v>5</v>
      </c>
      <c r="N164" s="69"/>
      <c r="P164" s="249">
        <f t="shared" si="8"/>
        <v>112.45399999999999</v>
      </c>
      <c r="Q164" s="10"/>
      <c r="R164" s="10"/>
      <c r="S164" s="10"/>
      <c r="T164" s="176">
        <f t="shared" si="9"/>
        <v>443.8</v>
      </c>
      <c r="U164" s="10"/>
      <c r="V164" s="10"/>
      <c r="W164" s="10"/>
      <c r="Y164" s="10">
        <v>562.27</v>
      </c>
      <c r="Z164" s="9">
        <f t="shared" si="10"/>
        <v>732.2</v>
      </c>
      <c r="AA164" s="4"/>
      <c r="AB164" s="9">
        <f t="shared" si="11"/>
        <v>108.84</v>
      </c>
      <c r="AC164" s="240">
        <v>534.27</v>
      </c>
      <c r="AD164" s="246"/>
      <c r="AE164" s="3"/>
      <c r="AF164" s="3"/>
    </row>
    <row r="165" spans="1:32" x14ac:dyDescent="0.2">
      <c r="A165" s="55"/>
      <c r="B165" s="10"/>
      <c r="C165" s="449" t="s">
        <v>216</v>
      </c>
      <c r="D165" s="10"/>
      <c r="E165" s="453" t="s">
        <v>70</v>
      </c>
      <c r="F165" s="10">
        <v>68054</v>
      </c>
      <c r="G165" s="10"/>
      <c r="H165" s="10"/>
      <c r="I165" s="10"/>
      <c r="J165" s="551">
        <v>16562.62</v>
      </c>
      <c r="K165" s="23"/>
      <c r="M165" s="21">
        <v>102</v>
      </c>
      <c r="N165" s="69"/>
      <c r="P165" s="249">
        <f t="shared" si="8"/>
        <v>162.37862745098039</v>
      </c>
      <c r="Q165" s="10"/>
      <c r="R165" s="10"/>
      <c r="S165" s="10"/>
      <c r="T165" s="176">
        <f t="shared" si="9"/>
        <v>667.1960784313726</v>
      </c>
      <c r="U165" s="10"/>
      <c r="V165" s="10"/>
      <c r="W165" s="10"/>
      <c r="Y165" s="10">
        <v>16562.62</v>
      </c>
      <c r="Z165" s="9">
        <f t="shared" si="10"/>
        <v>21568.18</v>
      </c>
      <c r="AA165" s="4"/>
      <c r="AB165" s="9">
        <f t="shared" si="11"/>
        <v>3206.09</v>
      </c>
      <c r="AC165" s="240">
        <v>15737.94</v>
      </c>
      <c r="AD165" s="246"/>
      <c r="AE165" s="3"/>
      <c r="AF165" s="3"/>
    </row>
    <row r="166" spans="1:32" x14ac:dyDescent="0.2">
      <c r="A166" s="55"/>
      <c r="B166" s="10"/>
      <c r="C166" s="449" t="s">
        <v>217</v>
      </c>
      <c r="D166" s="10"/>
      <c r="E166" s="453" t="s">
        <v>147</v>
      </c>
      <c r="F166" s="10">
        <v>189297</v>
      </c>
      <c r="G166" s="10"/>
      <c r="H166" s="10"/>
      <c r="I166" s="10"/>
      <c r="J166" s="551">
        <v>45124.520000000004</v>
      </c>
      <c r="K166" s="23"/>
      <c r="M166" s="21">
        <v>207</v>
      </c>
      <c r="N166" s="69"/>
      <c r="P166" s="249">
        <f t="shared" si="8"/>
        <v>217.99285024154591</v>
      </c>
      <c r="Q166" s="10"/>
      <c r="R166" s="10"/>
      <c r="S166" s="10"/>
      <c r="T166" s="176">
        <f t="shared" si="9"/>
        <v>914.47826086956525</v>
      </c>
      <c r="U166" s="10"/>
      <c r="V166" s="10"/>
      <c r="W166" s="10"/>
      <c r="Y166" s="10">
        <v>45124.520000000004</v>
      </c>
      <c r="Z166" s="9">
        <f t="shared" si="10"/>
        <v>58762.07</v>
      </c>
      <c r="AA166" s="4"/>
      <c r="AB166" s="9">
        <f t="shared" si="11"/>
        <v>8734.92</v>
      </c>
      <c r="AC166" s="240">
        <v>42877.7</v>
      </c>
      <c r="AD166" s="246"/>
      <c r="AE166" s="3"/>
      <c r="AF166" s="3"/>
    </row>
    <row r="167" spans="1:32" x14ac:dyDescent="0.2">
      <c r="A167" s="55"/>
      <c r="B167" s="10"/>
      <c r="C167" s="449" t="s">
        <v>218</v>
      </c>
      <c r="D167" s="10"/>
      <c r="E167" s="453" t="s">
        <v>145</v>
      </c>
      <c r="F167" s="10">
        <v>6579</v>
      </c>
      <c r="G167" s="10"/>
      <c r="H167" s="10"/>
      <c r="I167" s="10"/>
      <c r="J167" s="551">
        <v>1656.8299999999997</v>
      </c>
      <c r="K167" s="23"/>
      <c r="M167" s="21">
        <v>8</v>
      </c>
      <c r="N167" s="69"/>
      <c r="P167" s="249">
        <f t="shared" si="8"/>
        <v>207.10374999999996</v>
      </c>
      <c r="Q167" s="10"/>
      <c r="R167" s="10"/>
      <c r="S167" s="10"/>
      <c r="T167" s="176">
        <f t="shared" si="9"/>
        <v>822.375</v>
      </c>
      <c r="U167" s="10"/>
      <c r="V167" s="10"/>
      <c r="W167" s="10"/>
      <c r="Y167" s="10">
        <v>1656.8299999999997</v>
      </c>
      <c r="Z167" s="9">
        <f t="shared" si="10"/>
        <v>2157.56</v>
      </c>
      <c r="AA167" s="4"/>
      <c r="AB167" s="9">
        <f t="shared" si="11"/>
        <v>320.72000000000003</v>
      </c>
      <c r="AC167" s="240">
        <v>1574.33</v>
      </c>
      <c r="AD167" s="246"/>
      <c r="AE167" s="3"/>
      <c r="AF167" s="3"/>
    </row>
    <row r="168" spans="1:32" x14ac:dyDescent="0.2">
      <c r="A168" s="55"/>
      <c r="B168" s="10"/>
      <c r="C168" s="449" t="s">
        <v>218</v>
      </c>
      <c r="D168" s="10"/>
      <c r="E168" s="453" t="s">
        <v>219</v>
      </c>
      <c r="F168" s="10">
        <v>182298</v>
      </c>
      <c r="G168" s="10"/>
      <c r="H168" s="10"/>
      <c r="I168" s="10"/>
      <c r="J168" s="551">
        <v>45527.830000000024</v>
      </c>
      <c r="K168" s="23"/>
      <c r="M168" s="21">
        <v>237</v>
      </c>
      <c r="N168" s="69"/>
      <c r="P168" s="249">
        <f t="shared" si="8"/>
        <v>192.10054852320684</v>
      </c>
      <c r="Q168" s="10"/>
      <c r="R168" s="10"/>
      <c r="S168" s="10"/>
      <c r="T168" s="176">
        <f t="shared" si="9"/>
        <v>769.18987341772151</v>
      </c>
      <c r="U168" s="10"/>
      <c r="V168" s="10"/>
      <c r="W168" s="10"/>
      <c r="Y168" s="10">
        <v>45527.830000000024</v>
      </c>
      <c r="Z168" s="9">
        <f t="shared" si="10"/>
        <v>59287.27</v>
      </c>
      <c r="AA168" s="4"/>
      <c r="AB168" s="9">
        <f t="shared" si="11"/>
        <v>8812.99</v>
      </c>
      <c r="AC168" s="240">
        <v>43260.93</v>
      </c>
      <c r="AD168" s="246"/>
      <c r="AE168" s="3"/>
      <c r="AF168" s="3"/>
    </row>
    <row r="169" spans="1:32" x14ac:dyDescent="0.2">
      <c r="A169" s="55"/>
      <c r="B169" s="10"/>
      <c r="C169" s="449" t="s">
        <v>218</v>
      </c>
      <c r="D169" s="10"/>
      <c r="E169" s="453" t="s">
        <v>220</v>
      </c>
      <c r="F169" s="10">
        <v>978</v>
      </c>
      <c r="G169" s="10"/>
      <c r="H169" s="10"/>
      <c r="I169" s="10"/>
      <c r="J169" s="551">
        <v>245.19</v>
      </c>
      <c r="K169" s="23"/>
      <c r="M169" s="21">
        <v>1</v>
      </c>
      <c r="N169" s="69"/>
      <c r="P169" s="249">
        <f t="shared" si="8"/>
        <v>245.19</v>
      </c>
      <c r="Q169" s="10"/>
      <c r="R169" s="10"/>
      <c r="S169" s="10"/>
      <c r="T169" s="176">
        <f t="shared" si="9"/>
        <v>978</v>
      </c>
      <c r="U169" s="10"/>
      <c r="V169" s="10"/>
      <c r="W169" s="10"/>
      <c r="Y169" s="10">
        <v>245.19</v>
      </c>
      <c r="Z169" s="9">
        <f t="shared" si="10"/>
        <v>319.29000000000002</v>
      </c>
      <c r="AA169" s="4"/>
      <c r="AB169" s="9">
        <f t="shared" si="11"/>
        <v>47.46</v>
      </c>
      <c r="AC169" s="240">
        <v>232.98</v>
      </c>
      <c r="AD169" s="246"/>
      <c r="AE169" s="3"/>
      <c r="AF169" s="3"/>
    </row>
    <row r="170" spans="1:32" x14ac:dyDescent="0.2">
      <c r="A170" s="55"/>
      <c r="B170" s="10"/>
      <c r="C170" s="449" t="s">
        <v>221</v>
      </c>
      <c r="D170" s="10"/>
      <c r="E170" s="453" t="s">
        <v>97</v>
      </c>
      <c r="F170" s="10">
        <v>157</v>
      </c>
      <c r="G170" s="10"/>
      <c r="H170" s="10"/>
      <c r="I170" s="10"/>
      <c r="J170" s="551">
        <v>49.99</v>
      </c>
      <c r="K170" s="23"/>
      <c r="M170" s="21">
        <v>2</v>
      </c>
      <c r="N170" s="69"/>
      <c r="P170" s="249">
        <f t="shared" si="8"/>
        <v>24.995000000000001</v>
      </c>
      <c r="Q170" s="10"/>
      <c r="R170" s="10"/>
      <c r="S170" s="10"/>
      <c r="T170" s="176">
        <f t="shared" si="9"/>
        <v>78.5</v>
      </c>
      <c r="U170" s="10"/>
      <c r="V170" s="10"/>
      <c r="W170" s="10"/>
      <c r="Y170" s="10">
        <v>49.99</v>
      </c>
      <c r="Z170" s="9">
        <f t="shared" si="10"/>
        <v>65.099999999999994</v>
      </c>
      <c r="AA170" s="4"/>
      <c r="AB170" s="9">
        <f t="shared" si="11"/>
        <v>9.68</v>
      </c>
      <c r="AC170" s="240">
        <v>47.5</v>
      </c>
      <c r="AD170" s="246"/>
      <c r="AE170" s="3"/>
      <c r="AF170" s="3"/>
    </row>
    <row r="171" spans="1:32" x14ac:dyDescent="0.2">
      <c r="A171" s="55"/>
      <c r="B171" s="10"/>
      <c r="C171" s="449" t="s">
        <v>221</v>
      </c>
      <c r="D171" s="10"/>
      <c r="E171" s="453" t="s">
        <v>170</v>
      </c>
      <c r="F171" s="10">
        <v>385891</v>
      </c>
      <c r="G171" s="10"/>
      <c r="H171" s="10"/>
      <c r="I171" s="10"/>
      <c r="J171" s="551">
        <v>95108.309999999969</v>
      </c>
      <c r="K171" s="23"/>
      <c r="M171" s="21">
        <v>668</v>
      </c>
      <c r="N171" s="69"/>
      <c r="P171" s="249">
        <f t="shared" si="8"/>
        <v>142.37770958083829</v>
      </c>
      <c r="Q171" s="10"/>
      <c r="R171" s="10"/>
      <c r="S171" s="10"/>
      <c r="T171" s="176">
        <f t="shared" si="9"/>
        <v>577.68113772455092</v>
      </c>
      <c r="U171" s="10"/>
      <c r="V171" s="10"/>
      <c r="W171" s="10"/>
      <c r="Y171" s="10">
        <v>95108.309999999969</v>
      </c>
      <c r="Z171" s="9">
        <f t="shared" si="10"/>
        <v>123851.98</v>
      </c>
      <c r="AA171" s="4"/>
      <c r="AB171" s="9">
        <f t="shared" si="11"/>
        <v>18410.46</v>
      </c>
      <c r="AC171" s="240">
        <v>90372.72</v>
      </c>
      <c r="AD171" s="246"/>
      <c r="AE171" s="3"/>
      <c r="AF171" s="3"/>
    </row>
    <row r="172" spans="1:32" x14ac:dyDescent="0.2">
      <c r="A172" s="55"/>
      <c r="B172" s="10"/>
      <c r="C172" s="449" t="s">
        <v>222</v>
      </c>
      <c r="D172" s="10"/>
      <c r="E172" s="453" t="s">
        <v>223</v>
      </c>
      <c r="F172" s="10">
        <v>79611</v>
      </c>
      <c r="G172" s="10"/>
      <c r="H172" s="10"/>
      <c r="I172" s="10"/>
      <c r="J172" s="551">
        <v>19483.860000000011</v>
      </c>
      <c r="K172" s="23"/>
      <c r="M172" s="21">
        <v>119</v>
      </c>
      <c r="N172" s="69"/>
      <c r="P172" s="249">
        <f t="shared" si="8"/>
        <v>163.72991596638664</v>
      </c>
      <c r="Q172" s="10"/>
      <c r="R172" s="10"/>
      <c r="S172" s="10"/>
      <c r="T172" s="176">
        <f t="shared" si="9"/>
        <v>669</v>
      </c>
      <c r="U172" s="10"/>
      <c r="V172" s="10"/>
      <c r="W172" s="10"/>
      <c r="Y172" s="10">
        <v>19483.860000000011</v>
      </c>
      <c r="Z172" s="9">
        <f t="shared" si="10"/>
        <v>25372.28</v>
      </c>
      <c r="AA172" s="4"/>
      <c r="AB172" s="9">
        <f t="shared" si="11"/>
        <v>3771.56</v>
      </c>
      <c r="AC172" s="240">
        <v>18513.73</v>
      </c>
      <c r="AD172" s="246"/>
      <c r="AE172" s="3"/>
      <c r="AF172" s="3"/>
    </row>
    <row r="173" spans="1:32" x14ac:dyDescent="0.2">
      <c r="A173" s="55"/>
      <c r="B173" s="10"/>
      <c r="C173" s="449" t="s">
        <v>224</v>
      </c>
      <c r="D173" s="10"/>
      <c r="E173" s="453" t="s">
        <v>206</v>
      </c>
      <c r="F173" s="10">
        <v>492589</v>
      </c>
      <c r="G173" s="10"/>
      <c r="H173" s="10"/>
      <c r="I173" s="10"/>
      <c r="J173" s="551">
        <v>120906.06000000003</v>
      </c>
      <c r="K173" s="23"/>
      <c r="M173" s="21">
        <v>898</v>
      </c>
      <c r="N173" s="69"/>
      <c r="P173" s="249">
        <f t="shared" si="8"/>
        <v>134.63926503340761</v>
      </c>
      <c r="Q173" s="10"/>
      <c r="R173" s="10"/>
      <c r="S173" s="10"/>
      <c r="T173" s="176">
        <f t="shared" si="9"/>
        <v>548.54008908685967</v>
      </c>
      <c r="U173" s="10"/>
      <c r="V173" s="10"/>
      <c r="W173" s="10"/>
      <c r="Y173" s="10">
        <v>120906.06000000003</v>
      </c>
      <c r="Z173" s="9">
        <f t="shared" si="10"/>
        <v>157446.34</v>
      </c>
      <c r="AA173" s="4"/>
      <c r="AB173" s="9">
        <f t="shared" si="11"/>
        <v>23404.22</v>
      </c>
      <c r="AC173" s="240">
        <v>114885.95</v>
      </c>
      <c r="AD173" s="246"/>
      <c r="AE173" s="3"/>
      <c r="AF173" s="3"/>
    </row>
    <row r="174" spans="1:32" x14ac:dyDescent="0.2">
      <c r="A174" s="55"/>
      <c r="B174" s="10"/>
      <c r="C174" s="449" t="s">
        <v>224</v>
      </c>
      <c r="D174" s="10"/>
      <c r="E174" s="453" t="s">
        <v>225</v>
      </c>
      <c r="F174" s="10">
        <v>914</v>
      </c>
      <c r="G174" s="10"/>
      <c r="H174" s="10"/>
      <c r="I174" s="10"/>
      <c r="J174" s="551">
        <v>227.03</v>
      </c>
      <c r="K174" s="23"/>
      <c r="M174" s="21">
        <v>1</v>
      </c>
      <c r="N174" s="69"/>
      <c r="P174" s="249">
        <f t="shared" si="8"/>
        <v>227.03</v>
      </c>
      <c r="Q174" s="10"/>
      <c r="R174" s="10"/>
      <c r="S174" s="10"/>
      <c r="T174" s="176">
        <f t="shared" si="9"/>
        <v>914</v>
      </c>
      <c r="U174" s="10"/>
      <c r="V174" s="10"/>
      <c r="W174" s="10"/>
      <c r="Y174" s="10">
        <v>227.03</v>
      </c>
      <c r="Z174" s="9">
        <f t="shared" si="10"/>
        <v>295.64</v>
      </c>
      <c r="AA174" s="4"/>
      <c r="AB174" s="9">
        <f t="shared" si="11"/>
        <v>43.95</v>
      </c>
      <c r="AC174" s="240">
        <v>215.73</v>
      </c>
      <c r="AD174" s="246"/>
      <c r="AE174" s="3"/>
      <c r="AF174" s="3"/>
    </row>
    <row r="175" spans="1:32" x14ac:dyDescent="0.2">
      <c r="A175" s="55"/>
      <c r="B175" s="10"/>
      <c r="C175" s="449" t="s">
        <v>224</v>
      </c>
      <c r="D175" s="10"/>
      <c r="E175" s="453" t="s">
        <v>226</v>
      </c>
      <c r="F175" s="10">
        <v>2262</v>
      </c>
      <c r="G175" s="10"/>
      <c r="H175" s="10"/>
      <c r="I175" s="10"/>
      <c r="J175" s="551">
        <v>573.25</v>
      </c>
      <c r="K175" s="23"/>
      <c r="M175" s="21">
        <v>2</v>
      </c>
      <c r="N175" s="69"/>
      <c r="P175" s="249">
        <f t="shared" si="8"/>
        <v>286.625</v>
      </c>
      <c r="Q175" s="10"/>
      <c r="R175" s="10"/>
      <c r="S175" s="10"/>
      <c r="T175" s="176">
        <f t="shared" si="9"/>
        <v>1131</v>
      </c>
      <c r="U175" s="10"/>
      <c r="V175" s="10"/>
      <c r="W175" s="10"/>
      <c r="Y175" s="10">
        <v>573.25</v>
      </c>
      <c r="Z175" s="9">
        <f t="shared" si="10"/>
        <v>746.5</v>
      </c>
      <c r="AA175" s="4"/>
      <c r="AB175" s="9">
        <f t="shared" si="11"/>
        <v>110.97</v>
      </c>
      <c r="AC175" s="240">
        <v>544.71</v>
      </c>
      <c r="AD175" s="246"/>
      <c r="AE175" s="3"/>
      <c r="AF175" s="3"/>
    </row>
    <row r="176" spans="1:32" x14ac:dyDescent="0.2">
      <c r="A176" s="55"/>
      <c r="B176" s="10"/>
      <c r="C176" s="449" t="s">
        <v>224</v>
      </c>
      <c r="D176" s="10"/>
      <c r="E176" s="453" t="s">
        <v>127</v>
      </c>
      <c r="F176" s="10">
        <v>1221</v>
      </c>
      <c r="G176" s="10"/>
      <c r="H176" s="10"/>
      <c r="I176" s="10"/>
      <c r="J176" s="551">
        <v>306.37</v>
      </c>
      <c r="K176" s="23"/>
      <c r="M176" s="21">
        <v>2</v>
      </c>
      <c r="N176" s="69"/>
      <c r="P176" s="249">
        <f t="shared" si="8"/>
        <v>153.185</v>
      </c>
      <c r="Q176" s="10"/>
      <c r="R176" s="10"/>
      <c r="S176" s="10"/>
      <c r="T176" s="176">
        <f t="shared" si="9"/>
        <v>610.5</v>
      </c>
      <c r="U176" s="10"/>
      <c r="V176" s="10"/>
      <c r="W176" s="10"/>
      <c r="Y176" s="10">
        <v>306.37</v>
      </c>
      <c r="Z176" s="9">
        <f t="shared" si="10"/>
        <v>398.96</v>
      </c>
      <c r="AA176" s="4"/>
      <c r="AB176" s="9">
        <f t="shared" si="11"/>
        <v>59.31</v>
      </c>
      <c r="AC176" s="240">
        <v>291.12</v>
      </c>
      <c r="AD176" s="246"/>
      <c r="AE176" s="3"/>
      <c r="AF176" s="3"/>
    </row>
    <row r="177" spans="1:32" x14ac:dyDescent="0.2">
      <c r="A177" s="55"/>
      <c r="B177" s="10"/>
      <c r="C177" s="449" t="s">
        <v>227</v>
      </c>
      <c r="D177" s="10"/>
      <c r="E177" s="453" t="s">
        <v>228</v>
      </c>
      <c r="F177" s="10">
        <v>183522</v>
      </c>
      <c r="G177" s="10"/>
      <c r="H177" s="10"/>
      <c r="I177" s="10"/>
      <c r="J177" s="551">
        <v>44484.569999999963</v>
      </c>
      <c r="K177" s="23"/>
      <c r="M177" s="21">
        <v>210</v>
      </c>
      <c r="N177" s="69"/>
      <c r="P177" s="249">
        <f t="shared" si="8"/>
        <v>211.83128571428554</v>
      </c>
      <c r="Q177" s="10"/>
      <c r="R177" s="10"/>
      <c r="S177" s="10"/>
      <c r="T177" s="176">
        <f t="shared" si="9"/>
        <v>873.91428571428571</v>
      </c>
      <c r="U177" s="10"/>
      <c r="V177" s="10"/>
      <c r="W177" s="10"/>
      <c r="Y177" s="10">
        <v>44484.569999999963</v>
      </c>
      <c r="Z177" s="9">
        <f t="shared" si="10"/>
        <v>57928.72</v>
      </c>
      <c r="AA177" s="4"/>
      <c r="AB177" s="9">
        <f t="shared" si="11"/>
        <v>8611.0400000000009</v>
      </c>
      <c r="AC177" s="240">
        <v>42269.61</v>
      </c>
      <c r="AD177" s="246"/>
      <c r="AE177" s="3"/>
      <c r="AF177" s="3"/>
    </row>
    <row r="178" spans="1:32" x14ac:dyDescent="0.2">
      <c r="A178" s="55"/>
      <c r="B178" s="10"/>
      <c r="C178" s="449" t="s">
        <v>227</v>
      </c>
      <c r="D178" s="10"/>
      <c r="E178" s="453" t="s">
        <v>75</v>
      </c>
      <c r="F178" s="10">
        <v>507</v>
      </c>
      <c r="G178" s="10"/>
      <c r="H178" s="10"/>
      <c r="I178" s="10"/>
      <c r="J178" s="551">
        <v>126.97</v>
      </c>
      <c r="K178" s="23"/>
      <c r="M178" s="21">
        <v>1</v>
      </c>
      <c r="N178" s="69"/>
      <c r="P178" s="249">
        <f t="shared" si="8"/>
        <v>126.97</v>
      </c>
      <c r="Q178" s="10"/>
      <c r="R178" s="10"/>
      <c r="S178" s="10"/>
      <c r="T178" s="176">
        <f t="shared" si="9"/>
        <v>507</v>
      </c>
      <c r="U178" s="10"/>
      <c r="V178" s="10"/>
      <c r="W178" s="10"/>
      <c r="Y178" s="10">
        <v>126.97</v>
      </c>
      <c r="Z178" s="9">
        <f t="shared" si="10"/>
        <v>165.34</v>
      </c>
      <c r="AA178" s="4"/>
      <c r="AB178" s="9">
        <f t="shared" si="11"/>
        <v>24.58</v>
      </c>
      <c r="AC178" s="240">
        <v>120.65</v>
      </c>
      <c r="AD178" s="246"/>
      <c r="AE178" s="3"/>
      <c r="AF178" s="3"/>
    </row>
    <row r="179" spans="1:32" x14ac:dyDescent="0.2">
      <c r="A179" s="55"/>
      <c r="B179" s="10"/>
      <c r="C179" s="449" t="s">
        <v>227</v>
      </c>
      <c r="D179" s="10"/>
      <c r="E179" s="453" t="s">
        <v>229</v>
      </c>
      <c r="F179" s="10">
        <v>1648</v>
      </c>
      <c r="G179" s="10"/>
      <c r="H179" s="10"/>
      <c r="I179" s="10"/>
      <c r="J179" s="551">
        <v>420.87</v>
      </c>
      <c r="K179" s="23"/>
      <c r="M179" s="21">
        <v>1</v>
      </c>
      <c r="N179" s="69"/>
      <c r="P179" s="249">
        <f t="shared" si="8"/>
        <v>420.87</v>
      </c>
      <c r="Q179" s="10"/>
      <c r="R179" s="10"/>
      <c r="S179" s="10"/>
      <c r="T179" s="176">
        <f t="shared" si="9"/>
        <v>1648</v>
      </c>
      <c r="U179" s="10"/>
      <c r="V179" s="10"/>
      <c r="W179" s="10"/>
      <c r="Y179" s="10">
        <v>420.87</v>
      </c>
      <c r="Z179" s="9">
        <f t="shared" si="10"/>
        <v>548.07000000000005</v>
      </c>
      <c r="AA179" s="4"/>
      <c r="AB179" s="9">
        <f t="shared" si="11"/>
        <v>81.47</v>
      </c>
      <c r="AC179" s="240">
        <v>399.91</v>
      </c>
      <c r="AD179" s="246"/>
      <c r="AE179" s="3"/>
      <c r="AF179" s="3"/>
    </row>
    <row r="180" spans="1:32" x14ac:dyDescent="0.2">
      <c r="A180" s="55"/>
      <c r="B180" s="10"/>
      <c r="C180" s="449" t="s">
        <v>227</v>
      </c>
      <c r="D180" s="10"/>
      <c r="E180" s="453" t="s">
        <v>230</v>
      </c>
      <c r="F180" s="10">
        <v>2366</v>
      </c>
      <c r="G180" s="10"/>
      <c r="H180" s="10"/>
      <c r="I180" s="10"/>
      <c r="J180" s="551">
        <v>587.5</v>
      </c>
      <c r="K180" s="23"/>
      <c r="M180" s="21">
        <v>3</v>
      </c>
      <c r="N180" s="69"/>
      <c r="P180" s="249">
        <f t="shared" si="8"/>
        <v>195.83333333333334</v>
      </c>
      <c r="Q180" s="10"/>
      <c r="R180" s="10"/>
      <c r="S180" s="10"/>
      <c r="T180" s="176">
        <f t="shared" si="9"/>
        <v>788.66666666666663</v>
      </c>
      <c r="U180" s="10"/>
      <c r="V180" s="10"/>
      <c r="W180" s="10"/>
      <c r="Y180" s="10">
        <v>587.5</v>
      </c>
      <c r="Z180" s="9">
        <f t="shared" si="10"/>
        <v>765.05</v>
      </c>
      <c r="AA180" s="4"/>
      <c r="AB180" s="9">
        <f t="shared" si="11"/>
        <v>113.72</v>
      </c>
      <c r="AC180" s="240">
        <v>558.25</v>
      </c>
      <c r="AD180" s="246"/>
      <c r="AE180" s="3"/>
      <c r="AF180" s="3"/>
    </row>
    <row r="181" spans="1:32" x14ac:dyDescent="0.2">
      <c r="A181" s="55"/>
      <c r="B181" s="10"/>
      <c r="C181" s="449" t="s">
        <v>231</v>
      </c>
      <c r="D181" s="10"/>
      <c r="E181" s="453" t="s">
        <v>212</v>
      </c>
      <c r="F181" s="10">
        <v>340434</v>
      </c>
      <c r="G181" s="10"/>
      <c r="H181" s="10"/>
      <c r="I181" s="10"/>
      <c r="J181" s="551">
        <v>84148.880000000092</v>
      </c>
      <c r="K181" s="23"/>
      <c r="M181" s="21">
        <v>495</v>
      </c>
      <c r="N181" s="69"/>
      <c r="P181" s="249">
        <f t="shared" si="8"/>
        <v>169.99773737373755</v>
      </c>
      <c r="Q181" s="10"/>
      <c r="R181" s="10"/>
      <c r="S181" s="10"/>
      <c r="T181" s="176">
        <f t="shared" si="9"/>
        <v>687.74545454545455</v>
      </c>
      <c r="U181" s="10"/>
      <c r="V181" s="10"/>
      <c r="W181" s="10"/>
      <c r="Y181" s="10">
        <v>84148.880000000092</v>
      </c>
      <c r="Z181" s="9">
        <f t="shared" si="10"/>
        <v>109580.39</v>
      </c>
      <c r="AA181" s="4"/>
      <c r="AB181" s="9">
        <f t="shared" si="11"/>
        <v>16289</v>
      </c>
      <c r="AC181" s="240">
        <v>79958.97</v>
      </c>
      <c r="AD181" s="246"/>
      <c r="AE181" s="3"/>
      <c r="AF181" s="3"/>
    </row>
    <row r="182" spans="1:32" x14ac:dyDescent="0.2">
      <c r="A182" s="55"/>
      <c r="B182" s="10"/>
      <c r="C182" s="449" t="s">
        <v>232</v>
      </c>
      <c r="D182" s="10"/>
      <c r="E182" s="453" t="s">
        <v>167</v>
      </c>
      <c r="F182" s="10">
        <v>33537</v>
      </c>
      <c r="G182" s="10"/>
      <c r="H182" s="10"/>
      <c r="I182" s="10"/>
      <c r="J182" s="551">
        <v>8372.92</v>
      </c>
      <c r="K182" s="23"/>
      <c r="M182" s="21">
        <v>69</v>
      </c>
      <c r="N182" s="69"/>
      <c r="P182" s="249">
        <f t="shared" si="8"/>
        <v>121.34666666666666</v>
      </c>
      <c r="Q182" s="10"/>
      <c r="R182" s="10"/>
      <c r="S182" s="10"/>
      <c r="T182" s="176">
        <f t="shared" si="9"/>
        <v>486.04347826086956</v>
      </c>
      <c r="U182" s="10"/>
      <c r="V182" s="10"/>
      <c r="W182" s="10"/>
      <c r="Y182" s="10">
        <v>8372.92</v>
      </c>
      <c r="Z182" s="9">
        <f t="shared" si="10"/>
        <v>10903.39</v>
      </c>
      <c r="AA182" s="4"/>
      <c r="AB182" s="9">
        <f t="shared" si="11"/>
        <v>1620.78</v>
      </c>
      <c r="AC182" s="240">
        <v>7956.02</v>
      </c>
      <c r="AD182" s="246"/>
      <c r="AE182" s="3"/>
      <c r="AF182" s="3"/>
    </row>
    <row r="183" spans="1:32" x14ac:dyDescent="0.2">
      <c r="A183" s="55"/>
      <c r="B183" s="10"/>
      <c r="C183" s="449" t="s">
        <v>233</v>
      </c>
      <c r="D183" s="10"/>
      <c r="E183" s="453" t="s">
        <v>97</v>
      </c>
      <c r="F183" s="10">
        <v>94291</v>
      </c>
      <c r="G183" s="10"/>
      <c r="H183" s="10"/>
      <c r="I183" s="10"/>
      <c r="J183" s="551">
        <v>23772.270000000022</v>
      </c>
      <c r="K183" s="23"/>
      <c r="M183" s="21">
        <v>319</v>
      </c>
      <c r="N183" s="69"/>
      <c r="P183" s="249">
        <f t="shared" si="8"/>
        <v>74.521222570532984</v>
      </c>
      <c r="Q183" s="10"/>
      <c r="R183" s="10"/>
      <c r="S183" s="10"/>
      <c r="T183" s="176">
        <f t="shared" si="9"/>
        <v>295.58307210031347</v>
      </c>
      <c r="U183" s="10"/>
      <c r="V183" s="10"/>
      <c r="W183" s="10"/>
      <c r="Y183" s="10">
        <v>23772.270000000022</v>
      </c>
      <c r="Z183" s="9">
        <f t="shared" si="10"/>
        <v>30956.74</v>
      </c>
      <c r="AA183" s="4"/>
      <c r="AB183" s="9">
        <f t="shared" si="11"/>
        <v>4601.68</v>
      </c>
      <c r="AC183" s="240">
        <v>22588.61</v>
      </c>
      <c r="AD183" s="246"/>
      <c r="AE183" s="3"/>
      <c r="AF183" s="3"/>
    </row>
    <row r="184" spans="1:32" x14ac:dyDescent="0.2">
      <c r="A184" s="55"/>
      <c r="B184" s="10"/>
      <c r="C184" s="449" t="s">
        <v>233</v>
      </c>
      <c r="D184" s="10"/>
      <c r="E184" s="453" t="s">
        <v>167</v>
      </c>
      <c r="F184" s="10">
        <v>56</v>
      </c>
      <c r="G184" s="10"/>
      <c r="H184" s="10"/>
      <c r="I184" s="10"/>
      <c r="J184" s="551">
        <v>34.36</v>
      </c>
      <c r="K184" s="23"/>
      <c r="M184" s="21">
        <v>1</v>
      </c>
      <c r="N184" s="69"/>
      <c r="P184" s="249">
        <f t="shared" si="8"/>
        <v>34.36</v>
      </c>
      <c r="Q184" s="10"/>
      <c r="R184" s="10"/>
      <c r="S184" s="10"/>
      <c r="T184" s="176">
        <f t="shared" si="9"/>
        <v>56</v>
      </c>
      <c r="U184" s="10"/>
      <c r="V184" s="10"/>
      <c r="W184" s="10"/>
      <c r="Y184" s="10">
        <v>34.36</v>
      </c>
      <c r="Z184" s="9">
        <f t="shared" si="10"/>
        <v>44.74</v>
      </c>
      <c r="AA184" s="4"/>
      <c r="AB184" s="9">
        <f t="shared" si="11"/>
        <v>6.65</v>
      </c>
      <c r="AC184" s="240">
        <v>32.65</v>
      </c>
      <c r="AD184" s="246"/>
      <c r="AE184" s="3"/>
      <c r="AF184" s="3"/>
    </row>
    <row r="185" spans="1:32" x14ac:dyDescent="0.2">
      <c r="A185" s="55"/>
      <c r="B185" s="10"/>
      <c r="C185" s="449" t="s">
        <v>234</v>
      </c>
      <c r="D185" s="10"/>
      <c r="E185" s="453" t="s">
        <v>235</v>
      </c>
      <c r="F185" s="10"/>
      <c r="G185" s="10"/>
      <c r="H185" s="10"/>
      <c r="I185" s="10"/>
      <c r="J185" s="551">
        <v>6.97</v>
      </c>
      <c r="K185" s="23"/>
      <c r="M185" s="21">
        <v>1</v>
      </c>
      <c r="N185" s="69"/>
      <c r="P185" s="249">
        <f t="shared" si="8"/>
        <v>6.97</v>
      </c>
      <c r="Q185" s="10"/>
      <c r="R185" s="10"/>
      <c r="S185" s="10"/>
      <c r="T185" s="176">
        <f t="shared" si="9"/>
        <v>0</v>
      </c>
      <c r="U185" s="10"/>
      <c r="V185" s="10"/>
      <c r="W185" s="10"/>
      <c r="Y185" s="10">
        <v>6.97</v>
      </c>
      <c r="Z185" s="9">
        <f t="shared" si="10"/>
        <v>9.08</v>
      </c>
      <c r="AA185" s="4"/>
      <c r="AB185" s="9">
        <f t="shared" si="11"/>
        <v>1.35</v>
      </c>
      <c r="AC185" s="240">
        <v>6.62</v>
      </c>
      <c r="AD185" s="246"/>
      <c r="AE185" s="3"/>
      <c r="AF185" s="3"/>
    </row>
    <row r="186" spans="1:32" x14ac:dyDescent="0.2">
      <c r="A186" s="55"/>
      <c r="B186" s="10"/>
      <c r="C186" s="449" t="s">
        <v>234</v>
      </c>
      <c r="D186" s="10"/>
      <c r="E186" s="453" t="s">
        <v>235</v>
      </c>
      <c r="F186" s="10">
        <v>187369</v>
      </c>
      <c r="G186" s="10"/>
      <c r="H186" s="10"/>
      <c r="I186" s="10"/>
      <c r="J186" s="551">
        <v>45000.609999999993</v>
      </c>
      <c r="K186" s="23"/>
      <c r="M186" s="21">
        <v>197</v>
      </c>
      <c r="N186" s="69"/>
      <c r="P186" s="249">
        <f t="shared" si="8"/>
        <v>228.42949238578677</v>
      </c>
      <c r="Q186" s="10"/>
      <c r="R186" s="10"/>
      <c r="S186" s="10"/>
      <c r="T186" s="176">
        <f t="shared" si="9"/>
        <v>951.11167512690361</v>
      </c>
      <c r="U186" s="10"/>
      <c r="V186" s="10"/>
      <c r="W186" s="10"/>
      <c r="Y186" s="10">
        <v>45000.609999999993</v>
      </c>
      <c r="Z186" s="9">
        <f t="shared" si="10"/>
        <v>58600.71</v>
      </c>
      <c r="AA186" s="4"/>
      <c r="AB186" s="9">
        <f t="shared" si="11"/>
        <v>8710.93</v>
      </c>
      <c r="AC186" s="240">
        <v>42759.96</v>
      </c>
      <c r="AD186" s="246"/>
      <c r="AE186" s="3"/>
      <c r="AF186" s="3"/>
    </row>
    <row r="187" spans="1:32" x14ac:dyDescent="0.2">
      <c r="A187" s="55"/>
      <c r="B187" s="10"/>
      <c r="C187" s="449" t="s">
        <v>236</v>
      </c>
      <c r="D187" s="10"/>
      <c r="E187" s="453" t="s">
        <v>237</v>
      </c>
      <c r="F187" s="10">
        <v>174619</v>
      </c>
      <c r="G187" s="10"/>
      <c r="H187" s="10"/>
      <c r="I187" s="10"/>
      <c r="J187" s="551">
        <v>42843.669999999962</v>
      </c>
      <c r="K187" s="23"/>
      <c r="M187" s="21">
        <v>213</v>
      </c>
      <c r="N187" s="69"/>
      <c r="P187" s="249">
        <f t="shared" si="8"/>
        <v>201.14399061032847</v>
      </c>
      <c r="Q187" s="10"/>
      <c r="R187" s="10"/>
      <c r="S187" s="10"/>
      <c r="T187" s="176">
        <f t="shared" si="9"/>
        <v>819.80751173708916</v>
      </c>
      <c r="U187" s="10"/>
      <c r="V187" s="10"/>
      <c r="W187" s="10"/>
      <c r="Y187" s="10">
        <v>42843.669999999962</v>
      </c>
      <c r="Z187" s="9">
        <f t="shared" si="10"/>
        <v>55791.9</v>
      </c>
      <c r="AA187" s="4"/>
      <c r="AB187" s="9">
        <f t="shared" si="11"/>
        <v>8293.4</v>
      </c>
      <c r="AC187" s="240">
        <v>40710.42</v>
      </c>
      <c r="AD187" s="246"/>
      <c r="AE187" s="3"/>
      <c r="AF187" s="3"/>
    </row>
    <row r="188" spans="1:32" x14ac:dyDescent="0.2">
      <c r="A188" s="55"/>
      <c r="B188" s="10"/>
      <c r="C188" s="449" t="s">
        <v>236</v>
      </c>
      <c r="D188" s="10"/>
      <c r="E188" s="453" t="s">
        <v>70</v>
      </c>
      <c r="F188" s="10">
        <v>4939</v>
      </c>
      <c r="G188" s="10"/>
      <c r="H188" s="10"/>
      <c r="I188" s="10"/>
      <c r="J188" s="551">
        <v>1141.93</v>
      </c>
      <c r="K188" s="23"/>
      <c r="M188" s="21">
        <v>3</v>
      </c>
      <c r="N188" s="69"/>
      <c r="P188" s="249">
        <f t="shared" si="8"/>
        <v>380.64333333333337</v>
      </c>
      <c r="Q188" s="10"/>
      <c r="R188" s="10"/>
      <c r="S188" s="10"/>
      <c r="T188" s="176">
        <f t="shared" si="9"/>
        <v>1646.3333333333333</v>
      </c>
      <c r="U188" s="10"/>
      <c r="V188" s="10"/>
      <c r="W188" s="10"/>
      <c r="Y188" s="10">
        <v>1141.93</v>
      </c>
      <c r="Z188" s="9">
        <f t="shared" si="10"/>
        <v>1487.04</v>
      </c>
      <c r="AA188" s="4"/>
      <c r="AB188" s="9">
        <f t="shared" si="11"/>
        <v>221.05</v>
      </c>
      <c r="AC188" s="240">
        <v>1085.07</v>
      </c>
      <c r="AD188" s="246"/>
      <c r="AE188" s="3"/>
      <c r="AF188" s="3"/>
    </row>
    <row r="189" spans="1:32" x14ac:dyDescent="0.2">
      <c r="A189" s="55"/>
      <c r="B189" s="10"/>
      <c r="C189" s="449" t="s">
        <v>238</v>
      </c>
      <c r="D189" s="10"/>
      <c r="E189" s="453" t="s">
        <v>77</v>
      </c>
      <c r="F189" s="10">
        <v>473</v>
      </c>
      <c r="G189" s="10"/>
      <c r="H189" s="10"/>
      <c r="I189" s="10"/>
      <c r="J189" s="551">
        <v>118.47</v>
      </c>
      <c r="K189" s="23"/>
      <c r="M189" s="21">
        <v>1</v>
      </c>
      <c r="N189" s="69"/>
      <c r="P189" s="249">
        <f t="shared" si="8"/>
        <v>118.47</v>
      </c>
      <c r="Q189" s="10"/>
      <c r="R189" s="10"/>
      <c r="S189" s="10"/>
      <c r="T189" s="176">
        <f t="shared" si="9"/>
        <v>473</v>
      </c>
      <c r="U189" s="10"/>
      <c r="V189" s="10"/>
      <c r="W189" s="10"/>
      <c r="Y189" s="10">
        <v>118.47</v>
      </c>
      <c r="Z189" s="9">
        <f t="shared" si="10"/>
        <v>154.27000000000001</v>
      </c>
      <c r="AA189" s="4"/>
      <c r="AB189" s="9">
        <f t="shared" si="11"/>
        <v>22.93</v>
      </c>
      <c r="AC189" s="240">
        <v>112.57</v>
      </c>
      <c r="AD189" s="246"/>
      <c r="AE189" s="3"/>
      <c r="AF189" s="3"/>
    </row>
    <row r="190" spans="1:32" x14ac:dyDescent="0.2">
      <c r="A190" s="55"/>
      <c r="B190" s="10"/>
      <c r="C190" s="449" t="s">
        <v>238</v>
      </c>
      <c r="D190" s="10"/>
      <c r="E190" s="453" t="s">
        <v>239</v>
      </c>
      <c r="F190" s="10">
        <v>776261</v>
      </c>
      <c r="G190" s="10"/>
      <c r="H190" s="10"/>
      <c r="I190" s="10"/>
      <c r="J190" s="551">
        <v>189391.24999999991</v>
      </c>
      <c r="K190" s="23"/>
      <c r="M190" s="21">
        <v>1002</v>
      </c>
      <c r="N190" s="69"/>
      <c r="P190" s="249">
        <f t="shared" si="8"/>
        <v>189.01322355289412</v>
      </c>
      <c r="Q190" s="10"/>
      <c r="R190" s="10"/>
      <c r="S190" s="10"/>
      <c r="T190" s="176">
        <f t="shared" si="9"/>
        <v>774.71157684630737</v>
      </c>
      <c r="U190" s="10"/>
      <c r="V190" s="10"/>
      <c r="W190" s="10"/>
      <c r="Y190" s="10">
        <v>189391.24999999991</v>
      </c>
      <c r="Z190" s="9">
        <f t="shared" si="10"/>
        <v>246629.15</v>
      </c>
      <c r="AA190" s="4"/>
      <c r="AB190" s="9">
        <f t="shared" si="11"/>
        <v>36661.14</v>
      </c>
      <c r="AC190" s="240">
        <v>179961.16</v>
      </c>
      <c r="AD190" s="246"/>
      <c r="AE190" s="3"/>
      <c r="AF190" s="3"/>
    </row>
    <row r="191" spans="1:32" x14ac:dyDescent="0.2">
      <c r="A191" s="55"/>
      <c r="B191" s="10"/>
      <c r="C191" s="449" t="s">
        <v>238</v>
      </c>
      <c r="D191" s="10"/>
      <c r="E191" s="453" t="s">
        <v>120</v>
      </c>
      <c r="F191" s="10">
        <v>2890</v>
      </c>
      <c r="G191" s="10"/>
      <c r="H191" s="10"/>
      <c r="I191" s="10"/>
      <c r="J191" s="551">
        <v>727.94</v>
      </c>
      <c r="K191" s="23"/>
      <c r="M191" s="21">
        <v>6</v>
      </c>
      <c r="N191" s="69"/>
      <c r="P191" s="249">
        <f t="shared" si="8"/>
        <v>121.32333333333334</v>
      </c>
      <c r="Q191" s="10"/>
      <c r="R191" s="10"/>
      <c r="S191" s="10"/>
      <c r="T191" s="176">
        <f t="shared" si="9"/>
        <v>481.66666666666669</v>
      </c>
      <c r="U191" s="10"/>
      <c r="V191" s="10"/>
      <c r="W191" s="10"/>
      <c r="Y191" s="10">
        <v>727.94</v>
      </c>
      <c r="Z191" s="9">
        <f t="shared" si="10"/>
        <v>947.94</v>
      </c>
      <c r="AA191" s="4"/>
      <c r="AB191" s="9">
        <f t="shared" si="11"/>
        <v>140.91</v>
      </c>
      <c r="AC191" s="240">
        <v>691.69</v>
      </c>
      <c r="AD191" s="246"/>
      <c r="AE191" s="3"/>
      <c r="AF191" s="3"/>
    </row>
    <row r="192" spans="1:32" x14ac:dyDescent="0.2">
      <c r="A192" s="55"/>
      <c r="B192" s="10"/>
      <c r="C192" s="449" t="s">
        <v>240</v>
      </c>
      <c r="D192" s="10"/>
      <c r="E192" s="453" t="s">
        <v>179</v>
      </c>
      <c r="F192" s="10">
        <v>5545</v>
      </c>
      <c r="G192" s="10"/>
      <c r="H192" s="10"/>
      <c r="I192" s="10"/>
      <c r="J192" s="551">
        <v>1276.24</v>
      </c>
      <c r="K192" s="23"/>
      <c r="M192" s="21">
        <v>6</v>
      </c>
      <c r="N192" s="69"/>
      <c r="P192" s="249">
        <f t="shared" si="8"/>
        <v>212.70666666666668</v>
      </c>
      <c r="Q192" s="10"/>
      <c r="R192" s="10"/>
      <c r="S192" s="10"/>
      <c r="T192" s="176">
        <f t="shared" si="9"/>
        <v>924.16666666666663</v>
      </c>
      <c r="U192" s="10"/>
      <c r="V192" s="10"/>
      <c r="W192" s="10"/>
      <c r="Y192" s="10">
        <v>1276.24</v>
      </c>
      <c r="Z192" s="9">
        <f t="shared" si="10"/>
        <v>1661.95</v>
      </c>
      <c r="AA192" s="4"/>
      <c r="AB192" s="9">
        <f t="shared" si="11"/>
        <v>247.05</v>
      </c>
      <c r="AC192" s="240">
        <v>1212.69</v>
      </c>
      <c r="AD192" s="246"/>
      <c r="AE192" s="3"/>
      <c r="AF192" s="3"/>
    </row>
    <row r="193" spans="1:32" x14ac:dyDescent="0.2">
      <c r="A193" s="55"/>
      <c r="B193" s="10"/>
      <c r="C193" s="449" t="s">
        <v>241</v>
      </c>
      <c r="D193" s="10"/>
      <c r="E193" s="453" t="s">
        <v>153</v>
      </c>
      <c r="F193" s="10">
        <v>46636</v>
      </c>
      <c r="G193" s="10"/>
      <c r="H193" s="10"/>
      <c r="I193" s="10"/>
      <c r="J193" s="551">
        <v>11355.820000000002</v>
      </c>
      <c r="K193" s="23"/>
      <c r="M193" s="21">
        <v>41</v>
      </c>
      <c r="N193" s="69"/>
      <c r="P193" s="249">
        <f t="shared" si="8"/>
        <v>276.97121951219515</v>
      </c>
      <c r="Q193" s="10"/>
      <c r="R193" s="10"/>
      <c r="S193" s="10"/>
      <c r="T193" s="176">
        <f t="shared" si="9"/>
        <v>1137.4634146341464</v>
      </c>
      <c r="U193" s="10"/>
      <c r="V193" s="10"/>
      <c r="W193" s="10"/>
      <c r="Y193" s="10">
        <v>11355.820000000002</v>
      </c>
      <c r="Z193" s="9">
        <f t="shared" si="10"/>
        <v>14787.78</v>
      </c>
      <c r="AA193" s="4"/>
      <c r="AB193" s="9">
        <f t="shared" si="11"/>
        <v>2198.19</v>
      </c>
      <c r="AC193" s="240">
        <v>10790.4</v>
      </c>
      <c r="AD193" s="246"/>
      <c r="AE193" s="3"/>
      <c r="AF193" s="3"/>
    </row>
    <row r="194" spans="1:32" x14ac:dyDescent="0.2">
      <c r="A194" s="55"/>
      <c r="B194" s="10"/>
      <c r="C194" s="449" t="s">
        <v>242</v>
      </c>
      <c r="D194" s="10"/>
      <c r="E194" s="453" t="s">
        <v>81</v>
      </c>
      <c r="F194" s="10">
        <v>1216</v>
      </c>
      <c r="G194" s="10"/>
      <c r="H194" s="10"/>
      <c r="I194" s="10"/>
      <c r="J194" s="551">
        <v>302.19</v>
      </c>
      <c r="K194" s="23"/>
      <c r="M194" s="21">
        <v>2</v>
      </c>
      <c r="N194" s="69"/>
      <c r="P194" s="249">
        <f t="shared" si="8"/>
        <v>151.095</v>
      </c>
      <c r="Q194" s="10"/>
      <c r="R194" s="10"/>
      <c r="S194" s="10"/>
      <c r="T194" s="176">
        <f t="shared" si="9"/>
        <v>608</v>
      </c>
      <c r="U194" s="10"/>
      <c r="V194" s="10"/>
      <c r="W194" s="10"/>
      <c r="Y194" s="10">
        <v>302.19</v>
      </c>
      <c r="Z194" s="9">
        <f t="shared" si="10"/>
        <v>393.52</v>
      </c>
      <c r="AA194" s="4"/>
      <c r="AB194" s="9">
        <f t="shared" si="11"/>
        <v>58.5</v>
      </c>
      <c r="AC194" s="240">
        <v>287.14</v>
      </c>
      <c r="AD194" s="246"/>
      <c r="AE194" s="3"/>
      <c r="AF194" s="3"/>
    </row>
    <row r="195" spans="1:32" x14ac:dyDescent="0.2">
      <c r="A195" s="55"/>
      <c r="B195" s="10"/>
      <c r="C195" s="449" t="s">
        <v>243</v>
      </c>
      <c r="D195" s="10"/>
      <c r="E195" s="453" t="s">
        <v>68</v>
      </c>
      <c r="F195" s="10">
        <v>3506</v>
      </c>
      <c r="G195" s="10"/>
      <c r="H195" s="10"/>
      <c r="I195" s="10"/>
      <c r="J195" s="551">
        <v>882.81000000000006</v>
      </c>
      <c r="K195" s="23"/>
      <c r="M195" s="21">
        <v>2</v>
      </c>
      <c r="N195" s="69"/>
      <c r="P195" s="249">
        <f t="shared" si="8"/>
        <v>441.40500000000003</v>
      </c>
      <c r="Q195" s="10"/>
      <c r="R195" s="10"/>
      <c r="S195" s="10"/>
      <c r="T195" s="176">
        <f t="shared" si="9"/>
        <v>1753</v>
      </c>
      <c r="U195" s="10"/>
      <c r="V195" s="10"/>
      <c r="W195" s="10"/>
      <c r="Y195" s="10">
        <v>882.81000000000006</v>
      </c>
      <c r="Z195" s="9">
        <f t="shared" si="10"/>
        <v>1149.6099999999999</v>
      </c>
      <c r="AA195" s="4"/>
      <c r="AB195" s="9">
        <f t="shared" si="11"/>
        <v>170.89</v>
      </c>
      <c r="AC195" s="240">
        <v>838.85</v>
      </c>
      <c r="AD195" s="246"/>
      <c r="AE195" s="3"/>
      <c r="AF195" s="3"/>
    </row>
    <row r="196" spans="1:32" x14ac:dyDescent="0.2">
      <c r="A196" s="55"/>
      <c r="B196" s="10"/>
      <c r="C196" s="449" t="s">
        <v>243</v>
      </c>
      <c r="D196" s="10"/>
      <c r="E196" s="453" t="s">
        <v>75</v>
      </c>
      <c r="F196" s="10">
        <v>951</v>
      </c>
      <c r="G196" s="10"/>
      <c r="H196" s="10"/>
      <c r="I196" s="10"/>
      <c r="J196" s="551">
        <v>237.93</v>
      </c>
      <c r="K196" s="23"/>
      <c r="M196" s="21">
        <v>2</v>
      </c>
      <c r="N196" s="69"/>
      <c r="P196" s="249">
        <f t="shared" si="8"/>
        <v>118.965</v>
      </c>
      <c r="Q196" s="10"/>
      <c r="R196" s="10"/>
      <c r="S196" s="10"/>
      <c r="T196" s="176">
        <f t="shared" si="9"/>
        <v>475.5</v>
      </c>
      <c r="U196" s="10"/>
      <c r="V196" s="10"/>
      <c r="W196" s="10"/>
      <c r="Y196" s="10">
        <v>237.93</v>
      </c>
      <c r="Z196" s="9">
        <f t="shared" si="10"/>
        <v>309.83999999999997</v>
      </c>
      <c r="AA196" s="4"/>
      <c r="AB196" s="9">
        <f t="shared" si="11"/>
        <v>46.06</v>
      </c>
      <c r="AC196" s="240">
        <v>226.08</v>
      </c>
      <c r="AD196" s="246"/>
      <c r="AE196" s="3"/>
      <c r="AF196" s="3"/>
    </row>
    <row r="197" spans="1:32" x14ac:dyDescent="0.2">
      <c r="A197" s="55"/>
      <c r="B197" s="10"/>
      <c r="C197" s="449" t="s">
        <v>244</v>
      </c>
      <c r="D197" s="10"/>
      <c r="E197" s="453" t="s">
        <v>157</v>
      </c>
      <c r="F197" s="10">
        <v>4159</v>
      </c>
      <c r="G197" s="10"/>
      <c r="H197" s="10"/>
      <c r="I197" s="10"/>
      <c r="J197" s="551">
        <v>1079.95</v>
      </c>
      <c r="K197" s="23"/>
      <c r="M197" s="21">
        <v>4</v>
      </c>
      <c r="N197" s="69"/>
      <c r="P197" s="249">
        <f t="shared" si="8"/>
        <v>269.98750000000001</v>
      </c>
      <c r="Q197" s="10"/>
      <c r="R197" s="10"/>
      <c r="S197" s="10"/>
      <c r="T197" s="176">
        <f t="shared" si="9"/>
        <v>1039.75</v>
      </c>
      <c r="U197" s="10"/>
      <c r="V197" s="10"/>
      <c r="W197" s="10"/>
      <c r="Y197" s="10">
        <v>1079.95</v>
      </c>
      <c r="Z197" s="9">
        <f t="shared" si="10"/>
        <v>1406.33</v>
      </c>
      <c r="AA197" s="4"/>
      <c r="AB197" s="9">
        <f t="shared" si="11"/>
        <v>209.05</v>
      </c>
      <c r="AC197" s="240">
        <v>1026.18</v>
      </c>
      <c r="AD197" s="246"/>
      <c r="AE197" s="3"/>
      <c r="AF197" s="3"/>
    </row>
    <row r="198" spans="1:32" x14ac:dyDescent="0.2">
      <c r="A198" s="55"/>
      <c r="B198" s="10"/>
      <c r="C198" s="449" t="s">
        <v>245</v>
      </c>
      <c r="D198" s="10"/>
      <c r="E198" s="453" t="s">
        <v>246</v>
      </c>
      <c r="F198" s="10">
        <v>12892</v>
      </c>
      <c r="G198" s="10"/>
      <c r="H198" s="10"/>
      <c r="I198" s="10"/>
      <c r="J198" s="551">
        <v>3277.92</v>
      </c>
      <c r="K198" s="23"/>
      <c r="M198" s="21">
        <v>19</v>
      </c>
      <c r="N198" s="69"/>
      <c r="P198" s="249">
        <f t="shared" si="8"/>
        <v>172.5221052631579</v>
      </c>
      <c r="Q198" s="10"/>
      <c r="R198" s="10"/>
      <c r="S198" s="10"/>
      <c r="T198" s="176">
        <f t="shared" si="9"/>
        <v>678.52631578947364</v>
      </c>
      <c r="U198" s="10"/>
      <c r="V198" s="10"/>
      <c r="W198" s="10"/>
      <c r="Y198" s="10">
        <v>3277.92</v>
      </c>
      <c r="Z198" s="9">
        <f t="shared" si="10"/>
        <v>4268.57</v>
      </c>
      <c r="AA198" s="4"/>
      <c r="AB198" s="9">
        <f t="shared" si="11"/>
        <v>634.52</v>
      </c>
      <c r="AC198" s="240">
        <v>3114.71</v>
      </c>
      <c r="AD198" s="246"/>
      <c r="AE198" s="3"/>
      <c r="AF198" s="3"/>
    </row>
    <row r="199" spans="1:32" x14ac:dyDescent="0.2">
      <c r="A199" s="55"/>
      <c r="B199" s="10"/>
      <c r="C199" s="449" t="s">
        <v>247</v>
      </c>
      <c r="D199" s="10"/>
      <c r="E199" s="453" t="s">
        <v>211</v>
      </c>
      <c r="F199" s="10">
        <v>-268</v>
      </c>
      <c r="G199" s="10"/>
      <c r="H199" s="10"/>
      <c r="I199" s="10"/>
      <c r="J199" s="551">
        <v>-61.68</v>
      </c>
      <c r="K199" s="23"/>
      <c r="M199" s="21">
        <v>1</v>
      </c>
      <c r="N199" s="69"/>
      <c r="P199" s="249">
        <f t="shared" si="8"/>
        <v>-61.68</v>
      </c>
      <c r="Q199" s="10"/>
      <c r="R199" s="10"/>
      <c r="S199" s="10"/>
      <c r="T199" s="176">
        <f t="shared" si="9"/>
        <v>-268</v>
      </c>
      <c r="U199" s="10"/>
      <c r="V199" s="10"/>
      <c r="W199" s="10"/>
      <c r="Y199" s="10">
        <v>-61.68</v>
      </c>
      <c r="Z199" s="9">
        <f t="shared" si="10"/>
        <v>-80.319999999999993</v>
      </c>
      <c r="AA199" s="4"/>
      <c r="AB199" s="9">
        <f t="shared" si="11"/>
        <v>-11.94</v>
      </c>
      <c r="AC199" s="240">
        <v>-58.61</v>
      </c>
      <c r="AD199" s="246"/>
      <c r="AE199" s="3"/>
      <c r="AF199" s="3"/>
    </row>
    <row r="200" spans="1:32" x14ac:dyDescent="0.2">
      <c r="A200" s="55"/>
      <c r="B200" s="10"/>
      <c r="C200" s="449" t="s">
        <v>247</v>
      </c>
      <c r="D200" s="10"/>
      <c r="E200" s="453" t="s">
        <v>206</v>
      </c>
      <c r="F200" s="10">
        <v>718</v>
      </c>
      <c r="G200" s="10"/>
      <c r="H200" s="10"/>
      <c r="I200" s="10"/>
      <c r="J200" s="551">
        <v>176.96</v>
      </c>
      <c r="K200" s="23"/>
      <c r="M200" s="21">
        <v>1</v>
      </c>
      <c r="N200" s="69"/>
      <c r="P200" s="249">
        <f t="shared" si="8"/>
        <v>176.96</v>
      </c>
      <c r="Q200" s="10"/>
      <c r="R200" s="10"/>
      <c r="S200" s="10"/>
      <c r="T200" s="176">
        <f t="shared" si="9"/>
        <v>718</v>
      </c>
      <c r="U200" s="10"/>
      <c r="V200" s="10"/>
      <c r="W200" s="10"/>
      <c r="Y200" s="10">
        <v>176.96</v>
      </c>
      <c r="Z200" s="9">
        <f t="shared" si="10"/>
        <v>230.44</v>
      </c>
      <c r="AA200" s="4"/>
      <c r="AB200" s="9">
        <f t="shared" si="11"/>
        <v>34.25</v>
      </c>
      <c r="AC200" s="240">
        <v>168.15</v>
      </c>
      <c r="AD200" s="246"/>
      <c r="AE200" s="3"/>
      <c r="AF200" s="3"/>
    </row>
    <row r="201" spans="1:32" x14ac:dyDescent="0.2">
      <c r="A201" s="55"/>
      <c r="B201" s="10"/>
      <c r="C201" s="449" t="s">
        <v>247</v>
      </c>
      <c r="D201" s="10"/>
      <c r="E201" s="453" t="s">
        <v>212</v>
      </c>
      <c r="F201" s="10">
        <v>1444881</v>
      </c>
      <c r="G201" s="10"/>
      <c r="H201" s="10"/>
      <c r="I201" s="10"/>
      <c r="J201" s="551">
        <v>351226.77999999974</v>
      </c>
      <c r="K201" s="23"/>
      <c r="M201" s="21">
        <v>2384</v>
      </c>
      <c r="N201" s="69"/>
      <c r="P201" s="249">
        <f t="shared" si="8"/>
        <v>147.32666946308714</v>
      </c>
      <c r="Q201" s="10"/>
      <c r="R201" s="10"/>
      <c r="S201" s="10"/>
      <c r="T201" s="176">
        <f t="shared" si="9"/>
        <v>606.07424496644296</v>
      </c>
      <c r="U201" s="10"/>
      <c r="V201" s="10"/>
      <c r="W201" s="10"/>
      <c r="Y201" s="10">
        <v>351226.77999999974</v>
      </c>
      <c r="Z201" s="9">
        <f t="shared" si="10"/>
        <v>457374.68</v>
      </c>
      <c r="AA201" s="4"/>
      <c r="AB201" s="9">
        <f t="shared" si="11"/>
        <v>67988.23</v>
      </c>
      <c r="AC201" s="240">
        <v>333738.64</v>
      </c>
      <c r="AD201" s="246"/>
      <c r="AE201" s="3"/>
      <c r="AF201" s="3"/>
    </row>
    <row r="202" spans="1:32" x14ac:dyDescent="0.2">
      <c r="A202" s="55"/>
      <c r="B202" s="10"/>
      <c r="C202" s="449" t="s">
        <v>247</v>
      </c>
      <c r="D202" s="10"/>
      <c r="E202" s="453" t="s">
        <v>77</v>
      </c>
      <c r="F202" s="10">
        <v>216</v>
      </c>
      <c r="G202" s="10"/>
      <c r="H202" s="10"/>
      <c r="I202" s="10"/>
      <c r="J202" s="551">
        <v>57.91</v>
      </c>
      <c r="K202" s="23"/>
      <c r="M202" s="21">
        <v>1</v>
      </c>
      <c r="N202" s="69"/>
      <c r="P202" s="249">
        <f t="shared" si="8"/>
        <v>57.91</v>
      </c>
      <c r="Q202" s="10"/>
      <c r="R202" s="10"/>
      <c r="S202" s="10"/>
      <c r="T202" s="176">
        <f t="shared" si="9"/>
        <v>216</v>
      </c>
      <c r="U202" s="10"/>
      <c r="V202" s="10"/>
      <c r="W202" s="10"/>
      <c r="Y202" s="10">
        <v>57.91</v>
      </c>
      <c r="Z202" s="9">
        <f t="shared" si="10"/>
        <v>75.41</v>
      </c>
      <c r="AA202" s="4"/>
      <c r="AB202" s="9">
        <f t="shared" si="11"/>
        <v>11.21</v>
      </c>
      <c r="AC202" s="240">
        <v>55.03</v>
      </c>
      <c r="AD202" s="246"/>
      <c r="AE202" s="3"/>
      <c r="AF202" s="3"/>
    </row>
    <row r="203" spans="1:32" x14ac:dyDescent="0.2">
      <c r="A203" s="55"/>
      <c r="B203" s="10"/>
      <c r="C203" s="449" t="s">
        <v>247</v>
      </c>
      <c r="D203" s="10"/>
      <c r="E203" s="453" t="s">
        <v>196</v>
      </c>
      <c r="F203" s="10">
        <v>490</v>
      </c>
      <c r="G203" s="10"/>
      <c r="H203" s="10"/>
      <c r="I203" s="10"/>
      <c r="J203" s="551">
        <v>123.15</v>
      </c>
      <c r="K203" s="23"/>
      <c r="M203" s="21">
        <v>1</v>
      </c>
      <c r="N203" s="69"/>
      <c r="P203" s="249">
        <f t="shared" si="8"/>
        <v>123.15</v>
      </c>
      <c r="Q203" s="10"/>
      <c r="R203" s="10"/>
      <c r="S203" s="10"/>
      <c r="T203" s="176">
        <f t="shared" si="9"/>
        <v>490</v>
      </c>
      <c r="U203" s="10"/>
      <c r="V203" s="10"/>
      <c r="W203" s="10"/>
      <c r="Y203" s="10">
        <v>123.15</v>
      </c>
      <c r="Z203" s="9">
        <f t="shared" si="10"/>
        <v>160.37</v>
      </c>
      <c r="AA203" s="4"/>
      <c r="AB203" s="9">
        <f t="shared" si="11"/>
        <v>23.84</v>
      </c>
      <c r="AC203" s="240">
        <v>117.02</v>
      </c>
      <c r="AD203" s="246"/>
      <c r="AE203" s="3"/>
      <c r="AF203" s="3"/>
    </row>
    <row r="204" spans="1:32" x14ac:dyDescent="0.2">
      <c r="A204" s="55"/>
      <c r="B204" s="10"/>
      <c r="C204" s="449" t="s">
        <v>248</v>
      </c>
      <c r="D204" s="10"/>
      <c r="E204" s="453" t="s">
        <v>100</v>
      </c>
      <c r="F204" s="10">
        <v>1929</v>
      </c>
      <c r="G204" s="10"/>
      <c r="H204" s="10"/>
      <c r="I204" s="10"/>
      <c r="J204" s="551">
        <v>483.70000000000005</v>
      </c>
      <c r="K204" s="23"/>
      <c r="M204" s="21">
        <v>2</v>
      </c>
      <c r="N204" s="69"/>
      <c r="P204" s="249">
        <f t="shared" si="8"/>
        <v>241.85000000000002</v>
      </c>
      <c r="Q204" s="10"/>
      <c r="R204" s="10"/>
      <c r="S204" s="10"/>
      <c r="T204" s="176">
        <f t="shared" si="9"/>
        <v>964.5</v>
      </c>
      <c r="U204" s="10"/>
      <c r="V204" s="10"/>
      <c r="W204" s="10"/>
      <c r="Y204" s="10">
        <v>483.70000000000005</v>
      </c>
      <c r="Z204" s="9">
        <f t="shared" si="10"/>
        <v>629.88</v>
      </c>
      <c r="AA204" s="4"/>
      <c r="AB204" s="9">
        <f t="shared" si="11"/>
        <v>93.63</v>
      </c>
      <c r="AC204" s="240">
        <v>459.62</v>
      </c>
      <c r="AD204" s="246"/>
      <c r="AE204" s="3"/>
      <c r="AF204" s="3"/>
    </row>
    <row r="205" spans="1:32" x14ac:dyDescent="0.2">
      <c r="A205" s="55"/>
      <c r="B205" s="10"/>
      <c r="C205" s="449" t="s">
        <v>248</v>
      </c>
      <c r="D205" s="10"/>
      <c r="E205" s="453" t="s">
        <v>77</v>
      </c>
      <c r="F205" s="10">
        <v>4747236</v>
      </c>
      <c r="G205" s="10"/>
      <c r="H205" s="10"/>
      <c r="I205" s="10"/>
      <c r="J205" s="551">
        <v>1155358.5899999973</v>
      </c>
      <c r="K205" s="23"/>
      <c r="M205" s="21">
        <v>6564</v>
      </c>
      <c r="N205" s="69"/>
      <c r="P205" s="249">
        <f t="shared" si="8"/>
        <v>176.01441042047492</v>
      </c>
      <c r="Q205" s="10"/>
      <c r="R205" s="10"/>
      <c r="S205" s="10"/>
      <c r="T205" s="176">
        <f t="shared" si="9"/>
        <v>723.22303473491775</v>
      </c>
      <c r="U205" s="10"/>
      <c r="V205" s="10"/>
      <c r="W205" s="10"/>
      <c r="Y205" s="10">
        <v>1155358.5899999973</v>
      </c>
      <c r="Z205" s="9">
        <f t="shared" si="10"/>
        <v>1504531.54</v>
      </c>
      <c r="AA205" s="4"/>
      <c r="AB205" s="9">
        <f t="shared" si="11"/>
        <v>223646.91</v>
      </c>
      <c r="AC205" s="240">
        <v>1097831.44</v>
      </c>
      <c r="AD205" s="246"/>
      <c r="AE205" s="3"/>
      <c r="AF205" s="3"/>
    </row>
    <row r="206" spans="1:32" x14ac:dyDescent="0.2">
      <c r="A206" s="55"/>
      <c r="B206" s="10"/>
      <c r="C206" s="449" t="s">
        <v>248</v>
      </c>
      <c r="D206" s="10"/>
      <c r="E206" s="453" t="s">
        <v>120</v>
      </c>
      <c r="F206" s="10">
        <v>2513</v>
      </c>
      <c r="G206" s="10"/>
      <c r="H206" s="10"/>
      <c r="I206" s="10"/>
      <c r="J206" s="551">
        <v>622.91999999999996</v>
      </c>
      <c r="K206" s="23"/>
      <c r="M206" s="21">
        <v>3</v>
      </c>
      <c r="N206" s="69"/>
      <c r="P206" s="249">
        <f t="shared" si="8"/>
        <v>207.64</v>
      </c>
      <c r="Q206" s="10"/>
      <c r="R206" s="10"/>
      <c r="S206" s="10"/>
      <c r="T206" s="176">
        <f t="shared" si="9"/>
        <v>837.66666666666663</v>
      </c>
      <c r="U206" s="10"/>
      <c r="V206" s="10"/>
      <c r="W206" s="10"/>
      <c r="Y206" s="10">
        <v>622.91999999999996</v>
      </c>
      <c r="Z206" s="9">
        <f t="shared" si="10"/>
        <v>811.18</v>
      </c>
      <c r="AA206" s="4"/>
      <c r="AB206" s="9">
        <f t="shared" si="11"/>
        <v>120.58</v>
      </c>
      <c r="AC206" s="240">
        <v>591.9</v>
      </c>
      <c r="AD206" s="246"/>
      <c r="AE206" s="3"/>
      <c r="AF206" s="3"/>
    </row>
    <row r="207" spans="1:32" x14ac:dyDescent="0.2">
      <c r="A207" s="55"/>
      <c r="B207" s="10"/>
      <c r="C207" s="449" t="s">
        <v>249</v>
      </c>
      <c r="D207" s="10"/>
      <c r="E207" s="453" t="s">
        <v>127</v>
      </c>
      <c r="F207" s="10">
        <v>124033</v>
      </c>
      <c r="G207" s="10"/>
      <c r="H207" s="10"/>
      <c r="I207" s="10"/>
      <c r="J207" s="551">
        <v>30230.420000000016</v>
      </c>
      <c r="K207" s="23"/>
      <c r="M207" s="21">
        <v>157</v>
      </c>
      <c r="N207" s="69"/>
      <c r="P207" s="249">
        <f t="shared" si="8"/>
        <v>192.55044585987272</v>
      </c>
      <c r="Q207" s="10"/>
      <c r="R207" s="10"/>
      <c r="S207" s="10"/>
      <c r="T207" s="176">
        <f t="shared" si="9"/>
        <v>790.01910828025473</v>
      </c>
      <c r="U207" s="10"/>
      <c r="V207" s="10"/>
      <c r="W207" s="10"/>
      <c r="Y207" s="10">
        <v>30230.420000000016</v>
      </c>
      <c r="Z207" s="9">
        <f t="shared" si="10"/>
        <v>39366.67</v>
      </c>
      <c r="AA207" s="4"/>
      <c r="AB207" s="9">
        <f t="shared" si="11"/>
        <v>5851.81</v>
      </c>
      <c r="AC207" s="240">
        <v>28725.200000000001</v>
      </c>
      <c r="AD207" s="246"/>
      <c r="AE207" s="3"/>
      <c r="AF207" s="3"/>
    </row>
    <row r="208" spans="1:32" x14ac:dyDescent="0.2">
      <c r="A208" s="55"/>
      <c r="B208" s="10"/>
      <c r="C208" s="449" t="s">
        <v>250</v>
      </c>
      <c r="D208" s="10"/>
      <c r="E208" s="453" t="s">
        <v>92</v>
      </c>
      <c r="F208" s="10">
        <v>2846</v>
      </c>
      <c r="G208" s="10"/>
      <c r="H208" s="10"/>
      <c r="I208" s="10"/>
      <c r="J208" s="551">
        <v>707.7</v>
      </c>
      <c r="K208" s="23"/>
      <c r="M208" s="21">
        <v>3</v>
      </c>
      <c r="N208" s="69"/>
      <c r="P208" s="249">
        <f t="shared" si="8"/>
        <v>235.9</v>
      </c>
      <c r="Q208" s="10"/>
      <c r="R208" s="10"/>
      <c r="S208" s="10"/>
      <c r="T208" s="176">
        <f t="shared" si="9"/>
        <v>948.66666666666663</v>
      </c>
      <c r="U208" s="10"/>
      <c r="V208" s="10"/>
      <c r="W208" s="10"/>
      <c r="Y208" s="10">
        <v>707.7</v>
      </c>
      <c r="Z208" s="9">
        <f t="shared" si="10"/>
        <v>921.58</v>
      </c>
      <c r="AA208" s="4"/>
      <c r="AB208" s="9">
        <f t="shared" si="11"/>
        <v>136.99</v>
      </c>
      <c r="AC208" s="240">
        <v>672.46</v>
      </c>
      <c r="AD208" s="246"/>
      <c r="AE208" s="3"/>
      <c r="AF208" s="3"/>
    </row>
    <row r="209" spans="1:32" x14ac:dyDescent="0.2">
      <c r="A209" s="55"/>
      <c r="B209" s="10"/>
      <c r="C209" s="449" t="s">
        <v>251</v>
      </c>
      <c r="D209" s="10"/>
      <c r="E209" s="453" t="s">
        <v>79</v>
      </c>
      <c r="F209" s="10">
        <v>321995</v>
      </c>
      <c r="G209" s="10"/>
      <c r="H209" s="10"/>
      <c r="I209" s="10"/>
      <c r="J209" s="551">
        <v>78221.180000000008</v>
      </c>
      <c r="K209" s="23"/>
      <c r="M209" s="21">
        <v>473</v>
      </c>
      <c r="N209" s="69"/>
      <c r="P209" s="249">
        <f t="shared" si="8"/>
        <v>165.3724735729387</v>
      </c>
      <c r="Q209" s="10"/>
      <c r="R209" s="10"/>
      <c r="S209" s="10"/>
      <c r="T209" s="176">
        <f t="shared" si="9"/>
        <v>680.75052854122623</v>
      </c>
      <c r="U209" s="10"/>
      <c r="V209" s="10"/>
      <c r="W209" s="10"/>
      <c r="Y209" s="10">
        <v>78221.180000000008</v>
      </c>
      <c r="Z209" s="9">
        <f t="shared" si="10"/>
        <v>101861.22</v>
      </c>
      <c r="AA209" s="4"/>
      <c r="AB209" s="9">
        <f t="shared" si="11"/>
        <v>15141.55</v>
      </c>
      <c r="AC209" s="240">
        <v>74326.42</v>
      </c>
      <c r="AD209" s="246"/>
      <c r="AE209" s="3"/>
      <c r="AF209" s="3"/>
    </row>
    <row r="210" spans="1:32" x14ac:dyDescent="0.2">
      <c r="A210" s="55"/>
      <c r="B210" s="10"/>
      <c r="C210" s="449" t="s">
        <v>252</v>
      </c>
      <c r="D210" s="10"/>
      <c r="E210" s="453" t="s">
        <v>70</v>
      </c>
      <c r="F210" s="10">
        <v>2290535</v>
      </c>
      <c r="G210" s="10"/>
      <c r="H210" s="10"/>
      <c r="I210" s="10"/>
      <c r="J210" s="551">
        <v>559322.28999999969</v>
      </c>
      <c r="K210" s="23"/>
      <c r="M210" s="21">
        <v>2853</v>
      </c>
      <c r="N210" s="69"/>
      <c r="P210" s="249">
        <f t="shared" si="8"/>
        <v>196.04706975113905</v>
      </c>
      <c r="Q210" s="10"/>
      <c r="R210" s="10"/>
      <c r="S210" s="10"/>
      <c r="T210" s="176">
        <f t="shared" si="9"/>
        <v>802.85138450753595</v>
      </c>
      <c r="U210" s="10"/>
      <c r="V210" s="10"/>
      <c r="W210" s="10"/>
      <c r="Y210" s="10">
        <v>559322.28999999969</v>
      </c>
      <c r="Z210" s="9">
        <f t="shared" si="10"/>
        <v>728360.9</v>
      </c>
      <c r="AA210" s="4"/>
      <c r="AB210" s="9">
        <f t="shared" si="11"/>
        <v>108270.02</v>
      </c>
      <c r="AC210" s="240">
        <v>531472.74</v>
      </c>
      <c r="AD210" s="246"/>
      <c r="AE210" s="3"/>
      <c r="AF210" s="3"/>
    </row>
    <row r="211" spans="1:32" x14ac:dyDescent="0.2">
      <c r="A211" s="55"/>
      <c r="B211" s="10"/>
      <c r="C211" s="449" t="s">
        <v>253</v>
      </c>
      <c r="D211" s="10"/>
      <c r="E211" s="453" t="s">
        <v>79</v>
      </c>
      <c r="F211" s="10"/>
      <c r="G211" s="10"/>
      <c r="H211" s="10"/>
      <c r="I211" s="10"/>
      <c r="J211" s="551">
        <v>6.33</v>
      </c>
      <c r="K211" s="23"/>
      <c r="M211" s="21">
        <v>1</v>
      </c>
      <c r="N211" s="69"/>
      <c r="P211" s="249">
        <f t="shared" si="8"/>
        <v>6.33</v>
      </c>
      <c r="Q211" s="10"/>
      <c r="R211" s="10"/>
      <c r="S211" s="10"/>
      <c r="T211" s="176">
        <f t="shared" si="9"/>
        <v>0</v>
      </c>
      <c r="U211" s="10"/>
      <c r="V211" s="10"/>
      <c r="W211" s="10"/>
      <c r="Y211" s="10">
        <v>6.33</v>
      </c>
      <c r="Z211" s="9">
        <f t="shared" si="10"/>
        <v>8.24</v>
      </c>
      <c r="AA211" s="4"/>
      <c r="AB211" s="9">
        <f t="shared" si="11"/>
        <v>1.23</v>
      </c>
      <c r="AC211" s="240">
        <v>6.01</v>
      </c>
      <c r="AD211" s="246"/>
      <c r="AE211" s="3"/>
      <c r="AF211" s="3"/>
    </row>
    <row r="212" spans="1:32" x14ac:dyDescent="0.2">
      <c r="A212" s="55"/>
      <c r="B212" s="10"/>
      <c r="C212" s="449" t="s">
        <v>254</v>
      </c>
      <c r="D212" s="10"/>
      <c r="E212" s="453" t="s">
        <v>164</v>
      </c>
      <c r="F212" s="10">
        <v>8501</v>
      </c>
      <c r="G212" s="10"/>
      <c r="H212" s="10"/>
      <c r="I212" s="10"/>
      <c r="J212" s="551">
        <v>2158.46</v>
      </c>
      <c r="K212" s="23"/>
      <c r="M212" s="21">
        <v>10</v>
      </c>
      <c r="N212" s="69"/>
      <c r="P212" s="249">
        <f t="shared" si="8"/>
        <v>215.846</v>
      </c>
      <c r="Q212" s="10"/>
      <c r="R212" s="10"/>
      <c r="S212" s="10"/>
      <c r="T212" s="176">
        <f t="shared" si="9"/>
        <v>850.1</v>
      </c>
      <c r="U212" s="10"/>
      <c r="V212" s="10"/>
      <c r="W212" s="10"/>
      <c r="Y212" s="10">
        <v>2158.46</v>
      </c>
      <c r="Z212" s="9">
        <f t="shared" si="10"/>
        <v>2810.79</v>
      </c>
      <c r="AA212" s="4"/>
      <c r="AB212" s="9">
        <f t="shared" si="11"/>
        <v>417.82</v>
      </c>
      <c r="AC212" s="240">
        <v>2050.9899999999998</v>
      </c>
      <c r="AD212" s="246"/>
      <c r="AE212" s="3"/>
      <c r="AF212" s="3"/>
    </row>
    <row r="213" spans="1:32" x14ac:dyDescent="0.2">
      <c r="A213" s="55"/>
      <c r="B213" s="10"/>
      <c r="C213" s="449" t="s">
        <v>255</v>
      </c>
      <c r="D213" s="10"/>
      <c r="E213" s="453" t="s">
        <v>256</v>
      </c>
      <c r="F213" s="10">
        <v>500597</v>
      </c>
      <c r="G213" s="10"/>
      <c r="H213" s="10"/>
      <c r="I213" s="10"/>
      <c r="J213" s="551">
        <v>123274.54000000002</v>
      </c>
      <c r="K213" s="23"/>
      <c r="M213" s="21">
        <v>673</v>
      </c>
      <c r="N213" s="69"/>
      <c r="P213" s="249">
        <f t="shared" si="8"/>
        <v>183.1716790490342</v>
      </c>
      <c r="Q213" s="10"/>
      <c r="R213" s="10"/>
      <c r="S213" s="10"/>
      <c r="T213" s="176">
        <f t="shared" si="9"/>
        <v>743.82912332838043</v>
      </c>
      <c r="U213" s="10"/>
      <c r="V213" s="10"/>
      <c r="W213" s="10"/>
      <c r="Y213" s="10">
        <v>123274.54000000002</v>
      </c>
      <c r="Z213" s="9">
        <f t="shared" si="10"/>
        <v>160530.62</v>
      </c>
      <c r="AA213" s="4"/>
      <c r="AB213" s="9">
        <f t="shared" si="11"/>
        <v>23862.69</v>
      </c>
      <c r="AC213" s="240">
        <v>117136.5</v>
      </c>
      <c r="AD213" s="246"/>
      <c r="AE213" s="3"/>
      <c r="AF213" s="3"/>
    </row>
    <row r="214" spans="1:32" x14ac:dyDescent="0.2">
      <c r="A214" s="55"/>
      <c r="B214" s="10"/>
      <c r="C214" s="449" t="s">
        <v>257</v>
      </c>
      <c r="D214" s="10"/>
      <c r="E214" s="453" t="s">
        <v>258</v>
      </c>
      <c r="F214" s="10">
        <v>708</v>
      </c>
      <c r="G214" s="10"/>
      <c r="H214" s="10"/>
      <c r="I214" s="10"/>
      <c r="J214" s="551">
        <v>175.75</v>
      </c>
      <c r="K214" s="23"/>
      <c r="M214" s="21">
        <v>1</v>
      </c>
      <c r="N214" s="69"/>
      <c r="P214" s="249">
        <f t="shared" si="8"/>
        <v>175.75</v>
      </c>
      <c r="Q214" s="10"/>
      <c r="R214" s="10"/>
      <c r="S214" s="10"/>
      <c r="T214" s="176">
        <f t="shared" si="9"/>
        <v>708</v>
      </c>
      <c r="U214" s="10"/>
      <c r="V214" s="10"/>
      <c r="W214" s="10"/>
      <c r="Y214" s="10">
        <v>175.75</v>
      </c>
      <c r="Z214" s="9">
        <f t="shared" si="10"/>
        <v>228.87</v>
      </c>
      <c r="AA214" s="4"/>
      <c r="AB214" s="9">
        <f t="shared" si="11"/>
        <v>34.020000000000003</v>
      </c>
      <c r="AC214" s="240">
        <v>167</v>
      </c>
      <c r="AD214" s="246"/>
      <c r="AE214" s="3"/>
      <c r="AF214" s="3"/>
    </row>
    <row r="215" spans="1:32" x14ac:dyDescent="0.2">
      <c r="A215" s="55"/>
      <c r="B215" s="10"/>
      <c r="C215" s="449" t="s">
        <v>257</v>
      </c>
      <c r="D215" s="10"/>
      <c r="E215" s="453" t="s">
        <v>259</v>
      </c>
      <c r="F215" s="10">
        <v>4650</v>
      </c>
      <c r="G215" s="10"/>
      <c r="H215" s="10"/>
      <c r="I215" s="10"/>
      <c r="J215" s="551">
        <v>1118.1400000000001</v>
      </c>
      <c r="K215" s="23"/>
      <c r="M215" s="21">
        <v>4</v>
      </c>
      <c r="N215" s="69"/>
      <c r="P215" s="249">
        <f t="shared" si="8"/>
        <v>279.53500000000003</v>
      </c>
      <c r="Q215" s="10"/>
      <c r="R215" s="10"/>
      <c r="S215" s="10"/>
      <c r="T215" s="176">
        <f t="shared" si="9"/>
        <v>1162.5</v>
      </c>
      <c r="U215" s="10"/>
      <c r="V215" s="10"/>
      <c r="W215" s="10"/>
      <c r="Y215" s="10">
        <v>1118.1400000000001</v>
      </c>
      <c r="Z215" s="9">
        <f t="shared" si="10"/>
        <v>1456.06</v>
      </c>
      <c r="AA215" s="4"/>
      <c r="AB215" s="9">
        <f t="shared" si="11"/>
        <v>216.44</v>
      </c>
      <c r="AC215" s="240">
        <v>1062.47</v>
      </c>
      <c r="AD215" s="246"/>
      <c r="AE215" s="3"/>
      <c r="AF215" s="3"/>
    </row>
    <row r="216" spans="1:32" x14ac:dyDescent="0.2">
      <c r="A216" s="55"/>
      <c r="B216" s="10"/>
      <c r="C216" s="449" t="s">
        <v>260</v>
      </c>
      <c r="D216" s="10"/>
      <c r="E216" s="453" t="s">
        <v>77</v>
      </c>
      <c r="F216" s="10">
        <v>79378</v>
      </c>
      <c r="G216" s="10"/>
      <c r="H216" s="10"/>
      <c r="I216" s="10"/>
      <c r="J216" s="551">
        <v>19072.079999999998</v>
      </c>
      <c r="K216" s="23"/>
      <c r="M216" s="21">
        <v>72</v>
      </c>
      <c r="N216" s="69"/>
      <c r="P216" s="249">
        <f t="shared" si="8"/>
        <v>264.89</v>
      </c>
      <c r="Q216" s="10"/>
      <c r="R216" s="10"/>
      <c r="S216" s="10"/>
      <c r="T216" s="176">
        <f t="shared" si="9"/>
        <v>1102.4722222222222</v>
      </c>
      <c r="U216" s="10"/>
      <c r="V216" s="10"/>
      <c r="W216" s="10"/>
      <c r="Y216" s="10">
        <v>19072.079999999998</v>
      </c>
      <c r="Z216" s="9">
        <f t="shared" si="10"/>
        <v>24836.05</v>
      </c>
      <c r="AA216" s="4"/>
      <c r="AB216" s="9">
        <f t="shared" si="11"/>
        <v>3691.85</v>
      </c>
      <c r="AC216" s="240">
        <v>18122.45</v>
      </c>
      <c r="AD216" s="246"/>
      <c r="AE216" s="3"/>
      <c r="AF216" s="3"/>
    </row>
    <row r="217" spans="1:32" x14ac:dyDescent="0.2">
      <c r="A217" s="55"/>
      <c r="B217" s="10"/>
      <c r="C217" s="449" t="s">
        <v>260</v>
      </c>
      <c r="D217" s="10"/>
      <c r="E217" s="453" t="s">
        <v>120</v>
      </c>
      <c r="F217" s="10">
        <v>384564</v>
      </c>
      <c r="G217" s="10"/>
      <c r="H217" s="10"/>
      <c r="I217" s="10"/>
      <c r="J217" s="551">
        <v>93017.31000000007</v>
      </c>
      <c r="K217" s="23"/>
      <c r="M217" s="21">
        <v>391</v>
      </c>
      <c r="N217" s="69"/>
      <c r="P217" s="249">
        <f t="shared" si="8"/>
        <v>237.89593350383649</v>
      </c>
      <c r="Q217" s="10"/>
      <c r="R217" s="10"/>
      <c r="S217" s="10"/>
      <c r="T217" s="176">
        <f t="shared" si="9"/>
        <v>983.53964194373407</v>
      </c>
      <c r="U217" s="10"/>
      <c r="V217" s="10"/>
      <c r="W217" s="10"/>
      <c r="Y217" s="10">
        <v>93017.31000000007</v>
      </c>
      <c r="Z217" s="9">
        <f t="shared" si="10"/>
        <v>121129.04</v>
      </c>
      <c r="AA217" s="4"/>
      <c r="AB217" s="9">
        <f t="shared" si="11"/>
        <v>18005.689999999999</v>
      </c>
      <c r="AC217" s="240">
        <v>88385.83</v>
      </c>
      <c r="AD217" s="246"/>
      <c r="AE217" s="3"/>
      <c r="AF217" s="3"/>
    </row>
    <row r="218" spans="1:32" x14ac:dyDescent="0.2">
      <c r="A218" s="55"/>
      <c r="B218" s="10"/>
      <c r="C218" s="449" t="s">
        <v>261</v>
      </c>
      <c r="D218" s="10"/>
      <c r="E218" s="453" t="s">
        <v>262</v>
      </c>
      <c r="F218" s="10">
        <v>942</v>
      </c>
      <c r="G218" s="10"/>
      <c r="H218" s="10"/>
      <c r="I218" s="10"/>
      <c r="J218" s="551">
        <v>236.93</v>
      </c>
      <c r="K218" s="23"/>
      <c r="M218" s="21">
        <v>1</v>
      </c>
      <c r="N218" s="69"/>
      <c r="P218" s="249">
        <f t="shared" ref="P218:P281" si="12">J218/M218</f>
        <v>236.93</v>
      </c>
      <c r="Q218" s="10"/>
      <c r="R218" s="10"/>
      <c r="S218" s="10"/>
      <c r="T218" s="176">
        <f t="shared" ref="T218:T281" si="13">F218/M218</f>
        <v>942</v>
      </c>
      <c r="U218" s="10"/>
      <c r="V218" s="10"/>
      <c r="W218" s="10"/>
      <c r="Y218" s="10">
        <v>236.93</v>
      </c>
      <c r="Z218" s="9">
        <f t="shared" ref="Z218:Z281" si="14">ROUND($Z$651*Y218/$Y$651,2)</f>
        <v>308.54000000000002</v>
      </c>
      <c r="AA218" s="4"/>
      <c r="AB218" s="9">
        <f t="shared" ref="AB218:AB281" si="15">ROUND($AB$651*Y218/$Y$651,2)</f>
        <v>45.86</v>
      </c>
      <c r="AC218" s="240">
        <v>225.13</v>
      </c>
      <c r="AD218" s="246"/>
      <c r="AE218" s="3"/>
      <c r="AF218" s="3"/>
    </row>
    <row r="219" spans="1:32" x14ac:dyDescent="0.2">
      <c r="A219" s="55"/>
      <c r="B219" s="10"/>
      <c r="C219" s="449" t="s">
        <v>261</v>
      </c>
      <c r="D219" s="10"/>
      <c r="E219" s="453" t="s">
        <v>131</v>
      </c>
      <c r="F219" s="10">
        <v>1032</v>
      </c>
      <c r="G219" s="10"/>
      <c r="H219" s="10"/>
      <c r="I219" s="10"/>
      <c r="J219" s="551">
        <v>260.48</v>
      </c>
      <c r="K219" s="23"/>
      <c r="M219" s="21">
        <v>1</v>
      </c>
      <c r="N219" s="69"/>
      <c r="P219" s="249">
        <f t="shared" si="12"/>
        <v>260.48</v>
      </c>
      <c r="Q219" s="10"/>
      <c r="R219" s="10"/>
      <c r="S219" s="10"/>
      <c r="T219" s="176">
        <f t="shared" si="13"/>
        <v>1032</v>
      </c>
      <c r="U219" s="10"/>
      <c r="V219" s="10"/>
      <c r="W219" s="10"/>
      <c r="Y219" s="10">
        <v>260.48</v>
      </c>
      <c r="Z219" s="9">
        <f t="shared" si="14"/>
        <v>339.2</v>
      </c>
      <c r="AA219" s="4"/>
      <c r="AB219" s="9">
        <f t="shared" si="15"/>
        <v>50.42</v>
      </c>
      <c r="AC219" s="240">
        <v>247.51</v>
      </c>
      <c r="AD219" s="246"/>
      <c r="AE219" s="3"/>
      <c r="AF219" s="3"/>
    </row>
    <row r="220" spans="1:32" x14ac:dyDescent="0.2">
      <c r="A220" s="55"/>
      <c r="B220" s="10"/>
      <c r="C220" s="449" t="s">
        <v>261</v>
      </c>
      <c r="D220" s="10"/>
      <c r="E220" s="453" t="s">
        <v>204</v>
      </c>
      <c r="F220" s="10">
        <v>390</v>
      </c>
      <c r="G220" s="10"/>
      <c r="H220" s="10"/>
      <c r="I220" s="10"/>
      <c r="J220" s="551">
        <v>99.5</v>
      </c>
      <c r="K220" s="23"/>
      <c r="M220" s="21">
        <v>1</v>
      </c>
      <c r="N220" s="69"/>
      <c r="P220" s="249">
        <f t="shared" si="12"/>
        <v>99.5</v>
      </c>
      <c r="Q220" s="10"/>
      <c r="R220" s="10"/>
      <c r="S220" s="10"/>
      <c r="T220" s="176">
        <f t="shared" si="13"/>
        <v>390</v>
      </c>
      <c r="U220" s="10"/>
      <c r="V220" s="10"/>
      <c r="W220" s="10"/>
      <c r="Y220" s="10">
        <v>99.5</v>
      </c>
      <c r="Z220" s="9">
        <f t="shared" si="14"/>
        <v>129.57</v>
      </c>
      <c r="AA220" s="4"/>
      <c r="AB220" s="9">
        <f t="shared" si="15"/>
        <v>19.260000000000002</v>
      </c>
      <c r="AC220" s="240">
        <v>94.55</v>
      </c>
      <c r="AD220" s="246"/>
      <c r="AE220" s="3"/>
      <c r="AF220" s="3"/>
    </row>
    <row r="221" spans="1:32" x14ac:dyDescent="0.2">
      <c r="A221" s="55"/>
      <c r="B221" s="10"/>
      <c r="C221" s="449" t="s">
        <v>261</v>
      </c>
      <c r="D221" s="10"/>
      <c r="E221" s="453" t="s">
        <v>73</v>
      </c>
      <c r="F221" s="10">
        <v>4393129</v>
      </c>
      <c r="G221" s="10"/>
      <c r="H221" s="10"/>
      <c r="I221" s="10"/>
      <c r="J221" s="551">
        <v>1065929.8399999966</v>
      </c>
      <c r="K221" s="23"/>
      <c r="M221" s="21">
        <v>6463</v>
      </c>
      <c r="N221" s="69"/>
      <c r="P221" s="249">
        <f t="shared" si="12"/>
        <v>164.92802723193512</v>
      </c>
      <c r="Q221" s="10"/>
      <c r="R221" s="10"/>
      <c r="S221" s="10"/>
      <c r="T221" s="176">
        <f t="shared" si="13"/>
        <v>679.73526226210743</v>
      </c>
      <c r="U221" s="10"/>
      <c r="V221" s="10"/>
      <c r="W221" s="10"/>
      <c r="Y221" s="10">
        <v>1065929.8399999966</v>
      </c>
      <c r="Z221" s="9">
        <f t="shared" si="14"/>
        <v>1388075.6</v>
      </c>
      <c r="AA221" s="4"/>
      <c r="AB221" s="9">
        <f t="shared" si="15"/>
        <v>206335.86</v>
      </c>
      <c r="AC221" s="240">
        <v>1012855.49</v>
      </c>
      <c r="AD221" s="246"/>
      <c r="AE221" s="3"/>
      <c r="AF221" s="3"/>
    </row>
    <row r="222" spans="1:32" x14ac:dyDescent="0.2">
      <c r="A222" s="55"/>
      <c r="B222" s="10"/>
      <c r="C222" s="449" t="s">
        <v>261</v>
      </c>
      <c r="D222" s="10"/>
      <c r="E222" s="453" t="s">
        <v>263</v>
      </c>
      <c r="F222" s="10">
        <v>313</v>
      </c>
      <c r="G222" s="10"/>
      <c r="H222" s="10"/>
      <c r="I222" s="10"/>
      <c r="J222" s="551">
        <v>81.099999999999994</v>
      </c>
      <c r="K222" s="23"/>
      <c r="M222" s="21">
        <v>1</v>
      </c>
      <c r="N222" s="69"/>
      <c r="P222" s="249">
        <f t="shared" si="12"/>
        <v>81.099999999999994</v>
      </c>
      <c r="Q222" s="10"/>
      <c r="R222" s="10"/>
      <c r="S222" s="10"/>
      <c r="T222" s="176">
        <f t="shared" si="13"/>
        <v>313</v>
      </c>
      <c r="U222" s="10"/>
      <c r="V222" s="10"/>
      <c r="W222" s="10"/>
      <c r="Y222" s="10">
        <v>81.099999999999994</v>
      </c>
      <c r="Z222" s="9">
        <f t="shared" si="14"/>
        <v>105.61</v>
      </c>
      <c r="AA222" s="4"/>
      <c r="AB222" s="9">
        <f t="shared" si="15"/>
        <v>15.7</v>
      </c>
      <c r="AC222" s="240">
        <v>77.06</v>
      </c>
      <c r="AD222" s="246"/>
      <c r="AE222" s="3"/>
      <c r="AF222" s="3"/>
    </row>
    <row r="223" spans="1:32" x14ac:dyDescent="0.2">
      <c r="A223" s="55"/>
      <c r="B223" s="10"/>
      <c r="C223" s="449" t="s">
        <v>264</v>
      </c>
      <c r="D223" s="10"/>
      <c r="E223" s="453" t="s">
        <v>64</v>
      </c>
      <c r="F223" s="10">
        <v>1107710</v>
      </c>
      <c r="G223" s="10"/>
      <c r="H223" s="10"/>
      <c r="I223" s="10"/>
      <c r="J223" s="551">
        <v>272290.69999999955</v>
      </c>
      <c r="K223" s="23"/>
      <c r="M223" s="21">
        <v>1764</v>
      </c>
      <c r="N223" s="69"/>
      <c r="P223" s="249">
        <f t="shared" si="12"/>
        <v>154.35980725623557</v>
      </c>
      <c r="Q223" s="10"/>
      <c r="R223" s="10"/>
      <c r="S223" s="10"/>
      <c r="T223" s="176">
        <f t="shared" si="13"/>
        <v>627.95351473922904</v>
      </c>
      <c r="U223" s="10"/>
      <c r="V223" s="10"/>
      <c r="W223" s="10"/>
      <c r="Y223" s="10">
        <v>272290.69999999955</v>
      </c>
      <c r="Z223" s="9">
        <f t="shared" si="14"/>
        <v>354582.51</v>
      </c>
      <c r="AA223" s="4"/>
      <c r="AB223" s="9">
        <f t="shared" si="15"/>
        <v>52708.29</v>
      </c>
      <c r="AC223" s="240">
        <v>258732.91</v>
      </c>
      <c r="AD223" s="246"/>
      <c r="AE223" s="3"/>
      <c r="AF223" s="3"/>
    </row>
    <row r="224" spans="1:32" x14ac:dyDescent="0.2">
      <c r="A224" s="55"/>
      <c r="B224" s="10"/>
      <c r="C224" s="449" t="s">
        <v>264</v>
      </c>
      <c r="D224" s="10"/>
      <c r="E224" s="453" t="s">
        <v>167</v>
      </c>
      <c r="F224" s="10">
        <v>1059</v>
      </c>
      <c r="G224" s="10"/>
      <c r="H224" s="10"/>
      <c r="I224" s="10"/>
      <c r="J224" s="551">
        <v>266.44</v>
      </c>
      <c r="K224" s="23"/>
      <c r="M224" s="21">
        <v>1</v>
      </c>
      <c r="N224" s="69"/>
      <c r="P224" s="249">
        <f t="shared" si="12"/>
        <v>266.44</v>
      </c>
      <c r="Q224" s="10"/>
      <c r="R224" s="10"/>
      <c r="S224" s="10"/>
      <c r="T224" s="176">
        <f t="shared" si="13"/>
        <v>1059</v>
      </c>
      <c r="U224" s="10"/>
      <c r="V224" s="10"/>
      <c r="W224" s="10"/>
      <c r="Y224" s="10">
        <v>266.44</v>
      </c>
      <c r="Z224" s="9">
        <f t="shared" si="14"/>
        <v>346.96</v>
      </c>
      <c r="AA224" s="4"/>
      <c r="AB224" s="9">
        <f t="shared" si="15"/>
        <v>51.58</v>
      </c>
      <c r="AC224" s="240">
        <v>253.17</v>
      </c>
      <c r="AD224" s="246"/>
      <c r="AE224" s="3"/>
      <c r="AF224" s="3"/>
    </row>
    <row r="225" spans="1:32" x14ac:dyDescent="0.2">
      <c r="A225" s="55"/>
      <c r="B225" s="10"/>
      <c r="C225" s="449" t="s">
        <v>264</v>
      </c>
      <c r="D225" s="10"/>
      <c r="E225" s="453" t="s">
        <v>265</v>
      </c>
      <c r="F225" s="10">
        <v>52</v>
      </c>
      <c r="G225" s="10"/>
      <c r="H225" s="10"/>
      <c r="I225" s="10"/>
      <c r="J225" s="551">
        <v>18.53</v>
      </c>
      <c r="K225" s="23"/>
      <c r="M225" s="21">
        <v>1</v>
      </c>
      <c r="N225" s="69"/>
      <c r="P225" s="249">
        <f t="shared" si="12"/>
        <v>18.53</v>
      </c>
      <c r="Q225" s="10"/>
      <c r="R225" s="10"/>
      <c r="S225" s="10"/>
      <c r="T225" s="176">
        <f t="shared" si="13"/>
        <v>52</v>
      </c>
      <c r="U225" s="10"/>
      <c r="V225" s="10"/>
      <c r="W225" s="10"/>
      <c r="Y225" s="10">
        <v>18.53</v>
      </c>
      <c r="Z225" s="9">
        <f t="shared" si="14"/>
        <v>24.13</v>
      </c>
      <c r="AA225" s="4"/>
      <c r="AB225" s="9">
        <f t="shared" si="15"/>
        <v>3.59</v>
      </c>
      <c r="AC225" s="240">
        <v>17.61</v>
      </c>
      <c r="AD225" s="246"/>
      <c r="AE225" s="3"/>
      <c r="AF225" s="3"/>
    </row>
    <row r="226" spans="1:32" x14ac:dyDescent="0.2">
      <c r="A226" s="55"/>
      <c r="B226" s="10"/>
      <c r="C226" s="449" t="s">
        <v>266</v>
      </c>
      <c r="D226" s="10"/>
      <c r="E226" s="453" t="s">
        <v>212</v>
      </c>
      <c r="F226" s="10">
        <v>1155</v>
      </c>
      <c r="G226" s="10"/>
      <c r="H226" s="10"/>
      <c r="I226" s="10"/>
      <c r="J226" s="551">
        <v>287.69</v>
      </c>
      <c r="K226" s="23"/>
      <c r="M226" s="21">
        <v>1</v>
      </c>
      <c r="N226" s="69"/>
      <c r="P226" s="249">
        <f t="shared" si="12"/>
        <v>287.69</v>
      </c>
      <c r="Q226" s="10"/>
      <c r="R226" s="10"/>
      <c r="S226" s="10"/>
      <c r="T226" s="176">
        <f t="shared" si="13"/>
        <v>1155</v>
      </c>
      <c r="U226" s="10"/>
      <c r="V226" s="10"/>
      <c r="W226" s="10"/>
      <c r="Y226" s="10">
        <v>287.69</v>
      </c>
      <c r="Z226" s="9">
        <f t="shared" si="14"/>
        <v>374.64</v>
      </c>
      <c r="AA226" s="4"/>
      <c r="AB226" s="9">
        <f t="shared" si="15"/>
        <v>55.69</v>
      </c>
      <c r="AC226" s="240">
        <v>273.37</v>
      </c>
      <c r="AD226" s="246"/>
      <c r="AE226" s="3"/>
      <c r="AF226" s="3"/>
    </row>
    <row r="227" spans="1:32" x14ac:dyDescent="0.2">
      <c r="A227" s="55"/>
      <c r="B227" s="10"/>
      <c r="C227" s="449" t="s">
        <v>266</v>
      </c>
      <c r="D227" s="10"/>
      <c r="E227" s="453" t="s">
        <v>267</v>
      </c>
      <c r="F227" s="10">
        <v>648386</v>
      </c>
      <c r="G227" s="10"/>
      <c r="H227" s="10"/>
      <c r="I227" s="10"/>
      <c r="J227" s="551">
        <v>160688.62000000026</v>
      </c>
      <c r="K227" s="23"/>
      <c r="M227" s="21">
        <v>713</v>
      </c>
      <c r="N227" s="69"/>
      <c r="P227" s="249">
        <f t="shared" si="12"/>
        <v>225.36973352033698</v>
      </c>
      <c r="Q227" s="10"/>
      <c r="R227" s="10"/>
      <c r="S227" s="10"/>
      <c r="T227" s="176">
        <f t="shared" si="13"/>
        <v>909.37727910238425</v>
      </c>
      <c r="U227" s="10"/>
      <c r="V227" s="10"/>
      <c r="W227" s="10"/>
      <c r="Y227" s="10">
        <v>160688.62000000026</v>
      </c>
      <c r="Z227" s="9">
        <f t="shared" si="14"/>
        <v>209252</v>
      </c>
      <c r="AA227" s="4"/>
      <c r="AB227" s="9">
        <f t="shared" si="15"/>
        <v>31105.07</v>
      </c>
      <c r="AC227" s="240">
        <v>152687.67999999999</v>
      </c>
      <c r="AD227" s="246"/>
      <c r="AE227" s="3"/>
      <c r="AF227" s="3"/>
    </row>
    <row r="228" spans="1:32" x14ac:dyDescent="0.2">
      <c r="A228" s="55"/>
      <c r="B228" s="10"/>
      <c r="C228" s="449" t="s">
        <v>266</v>
      </c>
      <c r="D228" s="10"/>
      <c r="E228" s="453" t="s">
        <v>120</v>
      </c>
      <c r="F228" s="10">
        <v>8610</v>
      </c>
      <c r="G228" s="10"/>
      <c r="H228" s="10"/>
      <c r="I228" s="10"/>
      <c r="J228" s="551">
        <v>2013.7199999999998</v>
      </c>
      <c r="K228" s="23"/>
      <c r="M228" s="21">
        <v>6</v>
      </c>
      <c r="N228" s="69"/>
      <c r="P228" s="249">
        <f t="shared" si="12"/>
        <v>335.61999999999995</v>
      </c>
      <c r="Q228" s="10"/>
      <c r="R228" s="10"/>
      <c r="S228" s="10"/>
      <c r="T228" s="176">
        <f t="shared" si="13"/>
        <v>1435</v>
      </c>
      <c r="U228" s="10"/>
      <c r="V228" s="10"/>
      <c r="W228" s="10"/>
      <c r="Y228" s="10">
        <v>2013.7199999999998</v>
      </c>
      <c r="Z228" s="9">
        <f t="shared" si="14"/>
        <v>2622.31</v>
      </c>
      <c r="AA228" s="4"/>
      <c r="AB228" s="9">
        <f t="shared" si="15"/>
        <v>389.8</v>
      </c>
      <c r="AC228" s="240">
        <v>1913.45</v>
      </c>
      <c r="AD228" s="246"/>
      <c r="AE228" s="3"/>
      <c r="AF228" s="3"/>
    </row>
    <row r="229" spans="1:32" x14ac:dyDescent="0.2">
      <c r="A229" s="55"/>
      <c r="B229" s="10"/>
      <c r="C229" s="449" t="s">
        <v>268</v>
      </c>
      <c r="D229" s="10"/>
      <c r="E229" s="453" t="s">
        <v>269</v>
      </c>
      <c r="F229" s="10">
        <v>216574</v>
      </c>
      <c r="G229" s="10"/>
      <c r="H229" s="10"/>
      <c r="I229" s="10"/>
      <c r="J229" s="551">
        <v>52521.980000000032</v>
      </c>
      <c r="K229" s="23"/>
      <c r="M229" s="21">
        <v>197</v>
      </c>
      <c r="N229" s="69"/>
      <c r="P229" s="249">
        <f t="shared" si="12"/>
        <v>266.60903553299511</v>
      </c>
      <c r="Q229" s="10"/>
      <c r="R229" s="10"/>
      <c r="S229" s="10"/>
      <c r="T229" s="176">
        <f t="shared" si="13"/>
        <v>1099.3604060913706</v>
      </c>
      <c r="U229" s="10"/>
      <c r="V229" s="10"/>
      <c r="W229" s="10"/>
      <c r="Y229" s="10">
        <v>52521.980000000032</v>
      </c>
      <c r="Z229" s="9">
        <f t="shared" si="14"/>
        <v>68395.19</v>
      </c>
      <c r="AA229" s="4"/>
      <c r="AB229" s="9">
        <f t="shared" si="15"/>
        <v>10166.870000000001</v>
      </c>
      <c r="AC229" s="240">
        <v>49906.83</v>
      </c>
      <c r="AD229" s="246"/>
      <c r="AE229" s="3"/>
      <c r="AF229" s="3"/>
    </row>
    <row r="230" spans="1:32" x14ac:dyDescent="0.2">
      <c r="A230" s="55"/>
      <c r="B230" s="10"/>
      <c r="C230" s="449" t="s">
        <v>270</v>
      </c>
      <c r="D230" s="10"/>
      <c r="E230" s="453" t="s">
        <v>271</v>
      </c>
      <c r="F230" s="10">
        <v>943</v>
      </c>
      <c r="G230" s="10"/>
      <c r="H230" s="10"/>
      <c r="I230" s="10"/>
      <c r="J230" s="551">
        <v>236.09</v>
      </c>
      <c r="K230" s="23"/>
      <c r="M230" s="21">
        <v>1</v>
      </c>
      <c r="N230" s="69"/>
      <c r="P230" s="249">
        <f t="shared" si="12"/>
        <v>236.09</v>
      </c>
      <c r="Q230" s="10"/>
      <c r="R230" s="10"/>
      <c r="S230" s="10"/>
      <c r="T230" s="176">
        <f t="shared" si="13"/>
        <v>943</v>
      </c>
      <c r="U230" s="10"/>
      <c r="V230" s="10"/>
      <c r="W230" s="10"/>
      <c r="Y230" s="10">
        <v>236.09</v>
      </c>
      <c r="Z230" s="9">
        <f t="shared" si="14"/>
        <v>307.44</v>
      </c>
      <c r="AA230" s="4"/>
      <c r="AB230" s="9">
        <f t="shared" si="15"/>
        <v>45.7</v>
      </c>
      <c r="AC230" s="240">
        <v>224.33</v>
      </c>
      <c r="AD230" s="246"/>
      <c r="AE230" s="3"/>
      <c r="AF230" s="3"/>
    </row>
    <row r="231" spans="1:32" x14ac:dyDescent="0.2">
      <c r="A231" s="55"/>
      <c r="B231" s="10"/>
      <c r="C231" s="449" t="s">
        <v>270</v>
      </c>
      <c r="D231" s="10"/>
      <c r="E231" s="453" t="s">
        <v>145</v>
      </c>
      <c r="F231" s="10">
        <v>79527</v>
      </c>
      <c r="G231" s="10"/>
      <c r="H231" s="10"/>
      <c r="I231" s="10"/>
      <c r="J231" s="551">
        <v>20110.03999999999</v>
      </c>
      <c r="K231" s="23"/>
      <c r="M231" s="21">
        <v>122</v>
      </c>
      <c r="N231" s="69"/>
      <c r="P231" s="249">
        <f t="shared" si="12"/>
        <v>164.83639344262286</v>
      </c>
      <c r="Q231" s="10"/>
      <c r="R231" s="10"/>
      <c r="S231" s="10"/>
      <c r="T231" s="176">
        <f t="shared" si="13"/>
        <v>651.86065573770497</v>
      </c>
      <c r="U231" s="10"/>
      <c r="V231" s="10"/>
      <c r="W231" s="10"/>
      <c r="Y231" s="10">
        <v>20110.03999999999</v>
      </c>
      <c r="Z231" s="9">
        <f t="shared" si="14"/>
        <v>26187.7</v>
      </c>
      <c r="AA231" s="4"/>
      <c r="AB231" s="9">
        <f t="shared" si="15"/>
        <v>3892.77</v>
      </c>
      <c r="AC231" s="240">
        <v>19108.73</v>
      </c>
      <c r="AD231" s="246"/>
      <c r="AE231" s="3"/>
      <c r="AF231" s="3"/>
    </row>
    <row r="232" spans="1:32" x14ac:dyDescent="0.2">
      <c r="A232" s="55"/>
      <c r="B232" s="10"/>
      <c r="C232" s="449" t="s">
        <v>270</v>
      </c>
      <c r="D232" s="10"/>
      <c r="E232" s="453" t="s">
        <v>272</v>
      </c>
      <c r="F232" s="10">
        <v>3165</v>
      </c>
      <c r="G232" s="10"/>
      <c r="H232" s="10"/>
      <c r="I232" s="10"/>
      <c r="J232" s="551">
        <v>823.44</v>
      </c>
      <c r="K232" s="23"/>
      <c r="M232" s="21">
        <v>2</v>
      </c>
      <c r="N232" s="69"/>
      <c r="P232" s="249">
        <f t="shared" si="12"/>
        <v>411.72</v>
      </c>
      <c r="Q232" s="10"/>
      <c r="R232" s="10"/>
      <c r="S232" s="10"/>
      <c r="T232" s="176">
        <f t="shared" si="13"/>
        <v>1582.5</v>
      </c>
      <c r="U232" s="10"/>
      <c r="V232" s="10"/>
      <c r="W232" s="10"/>
      <c r="Y232" s="10">
        <v>823.44</v>
      </c>
      <c r="Z232" s="9">
        <f t="shared" si="14"/>
        <v>1072.3</v>
      </c>
      <c r="AA232" s="4"/>
      <c r="AB232" s="9">
        <f t="shared" si="15"/>
        <v>159.4</v>
      </c>
      <c r="AC232" s="240">
        <v>782.44</v>
      </c>
      <c r="AD232" s="246"/>
      <c r="AE232" s="3"/>
      <c r="AF232" s="3"/>
    </row>
    <row r="233" spans="1:32" x14ac:dyDescent="0.2">
      <c r="A233" s="55"/>
      <c r="B233" s="10"/>
      <c r="C233" s="449" t="s">
        <v>273</v>
      </c>
      <c r="D233" s="10"/>
      <c r="E233" s="453" t="s">
        <v>145</v>
      </c>
      <c r="F233" s="10">
        <v>682</v>
      </c>
      <c r="G233" s="10"/>
      <c r="H233" s="10"/>
      <c r="I233" s="10"/>
      <c r="J233" s="551">
        <v>176.14000000000001</v>
      </c>
      <c r="K233" s="23"/>
      <c r="M233" s="21">
        <v>2</v>
      </c>
      <c r="N233" s="69"/>
      <c r="P233" s="249">
        <f t="shared" si="12"/>
        <v>88.070000000000007</v>
      </c>
      <c r="Q233" s="10"/>
      <c r="R233" s="10"/>
      <c r="S233" s="10"/>
      <c r="T233" s="176">
        <f t="shared" si="13"/>
        <v>341</v>
      </c>
      <c r="U233" s="10"/>
      <c r="V233" s="10"/>
      <c r="W233" s="10"/>
      <c r="Y233" s="10">
        <v>176.14000000000001</v>
      </c>
      <c r="Z233" s="9">
        <f t="shared" si="14"/>
        <v>229.37</v>
      </c>
      <c r="AA233" s="4"/>
      <c r="AB233" s="9">
        <f t="shared" si="15"/>
        <v>34.1</v>
      </c>
      <c r="AC233" s="240">
        <v>167.37</v>
      </c>
      <c r="AD233" s="246"/>
      <c r="AE233" s="3"/>
      <c r="AF233" s="3"/>
    </row>
    <row r="234" spans="1:32" x14ac:dyDescent="0.2">
      <c r="A234" s="55"/>
      <c r="B234" s="10"/>
      <c r="C234" s="449" t="s">
        <v>273</v>
      </c>
      <c r="D234" s="10"/>
      <c r="E234" s="453" t="s">
        <v>272</v>
      </c>
      <c r="F234" s="10">
        <v>200085</v>
      </c>
      <c r="G234" s="10"/>
      <c r="H234" s="10"/>
      <c r="I234" s="10"/>
      <c r="J234" s="551">
        <v>48225.36</v>
      </c>
      <c r="K234" s="23"/>
      <c r="M234" s="21">
        <v>303</v>
      </c>
      <c r="N234" s="69"/>
      <c r="P234" s="249">
        <f t="shared" si="12"/>
        <v>159.15960396039605</v>
      </c>
      <c r="Q234" s="10"/>
      <c r="R234" s="10"/>
      <c r="S234" s="10"/>
      <c r="T234" s="176">
        <f t="shared" si="13"/>
        <v>660.34653465346537</v>
      </c>
      <c r="U234" s="10"/>
      <c r="V234" s="10"/>
      <c r="W234" s="10"/>
      <c r="Y234" s="10">
        <v>48225.36</v>
      </c>
      <c r="Z234" s="9">
        <f t="shared" si="14"/>
        <v>62800.05</v>
      </c>
      <c r="AA234" s="4"/>
      <c r="AB234" s="9">
        <f t="shared" si="15"/>
        <v>9335.16</v>
      </c>
      <c r="AC234" s="240">
        <v>45824.14</v>
      </c>
      <c r="AD234" s="246"/>
      <c r="AE234" s="3"/>
      <c r="AF234" s="3"/>
    </row>
    <row r="235" spans="1:32" x14ac:dyDescent="0.2">
      <c r="A235" s="55"/>
      <c r="B235" s="10"/>
      <c r="C235" s="449" t="s">
        <v>274</v>
      </c>
      <c r="D235" s="10"/>
      <c r="E235" s="453" t="s">
        <v>107</v>
      </c>
      <c r="F235" s="10">
        <v>1164</v>
      </c>
      <c r="G235" s="10"/>
      <c r="H235" s="10"/>
      <c r="I235" s="10"/>
      <c r="J235" s="551">
        <v>297.89</v>
      </c>
      <c r="K235" s="23"/>
      <c r="M235" s="21">
        <v>3</v>
      </c>
      <c r="N235" s="69"/>
      <c r="P235" s="249">
        <f t="shared" si="12"/>
        <v>99.296666666666667</v>
      </c>
      <c r="Q235" s="10"/>
      <c r="R235" s="10"/>
      <c r="S235" s="10"/>
      <c r="T235" s="176">
        <f t="shared" si="13"/>
        <v>388</v>
      </c>
      <c r="U235" s="10"/>
      <c r="V235" s="10"/>
      <c r="W235" s="10"/>
      <c r="Y235" s="10">
        <v>297.89</v>
      </c>
      <c r="Z235" s="9">
        <f t="shared" si="14"/>
        <v>387.92</v>
      </c>
      <c r="AA235" s="4"/>
      <c r="AB235" s="9">
        <f t="shared" si="15"/>
        <v>57.66</v>
      </c>
      <c r="AC235" s="240">
        <v>283.06</v>
      </c>
      <c r="AD235" s="246"/>
      <c r="AE235" s="3"/>
      <c r="AF235" s="3"/>
    </row>
    <row r="236" spans="1:32" x14ac:dyDescent="0.2">
      <c r="A236" s="55"/>
      <c r="B236" s="10"/>
      <c r="C236" s="449" t="s">
        <v>275</v>
      </c>
      <c r="D236" s="10"/>
      <c r="E236" s="453" t="s">
        <v>100</v>
      </c>
      <c r="F236" s="10">
        <v>11792</v>
      </c>
      <c r="G236" s="10"/>
      <c r="H236" s="10"/>
      <c r="I236" s="10"/>
      <c r="J236" s="551">
        <v>2889.9</v>
      </c>
      <c r="K236" s="23"/>
      <c r="M236" s="21">
        <v>20</v>
      </c>
      <c r="N236" s="69"/>
      <c r="P236" s="249">
        <f t="shared" si="12"/>
        <v>144.495</v>
      </c>
      <c r="Q236" s="10"/>
      <c r="R236" s="10"/>
      <c r="S236" s="10"/>
      <c r="T236" s="176">
        <f t="shared" si="13"/>
        <v>589.6</v>
      </c>
      <c r="U236" s="10"/>
      <c r="V236" s="10"/>
      <c r="W236" s="10"/>
      <c r="Y236" s="10">
        <v>2889.9</v>
      </c>
      <c r="Z236" s="9">
        <f t="shared" si="14"/>
        <v>3763.29</v>
      </c>
      <c r="AA236" s="4"/>
      <c r="AB236" s="9">
        <f t="shared" si="15"/>
        <v>559.41</v>
      </c>
      <c r="AC236" s="240">
        <v>2746.01</v>
      </c>
      <c r="AD236" s="246"/>
      <c r="AE236" s="3"/>
      <c r="AF236" s="3"/>
    </row>
    <row r="237" spans="1:32" x14ac:dyDescent="0.2">
      <c r="A237" s="55"/>
      <c r="B237" s="10"/>
      <c r="C237" s="449" t="s">
        <v>276</v>
      </c>
      <c r="D237" s="10"/>
      <c r="E237" s="453" t="s">
        <v>277</v>
      </c>
      <c r="F237" s="10">
        <v>438</v>
      </c>
      <c r="G237" s="10"/>
      <c r="H237" s="10"/>
      <c r="I237" s="10"/>
      <c r="J237" s="551">
        <v>110.24</v>
      </c>
      <c r="K237" s="23"/>
      <c r="M237" s="21">
        <v>1</v>
      </c>
      <c r="N237" s="69"/>
      <c r="P237" s="249">
        <f t="shared" si="12"/>
        <v>110.24</v>
      </c>
      <c r="Q237" s="10"/>
      <c r="R237" s="10"/>
      <c r="S237" s="10"/>
      <c r="T237" s="176">
        <f t="shared" si="13"/>
        <v>438</v>
      </c>
      <c r="U237" s="10"/>
      <c r="V237" s="10"/>
      <c r="W237" s="10"/>
      <c r="Y237" s="10">
        <v>110.24</v>
      </c>
      <c r="Z237" s="9">
        <f t="shared" si="14"/>
        <v>143.56</v>
      </c>
      <c r="AA237" s="4"/>
      <c r="AB237" s="9">
        <f t="shared" si="15"/>
        <v>21.34</v>
      </c>
      <c r="AC237" s="240">
        <v>104.75</v>
      </c>
      <c r="AD237" s="246"/>
      <c r="AE237" s="3"/>
      <c r="AF237" s="3"/>
    </row>
    <row r="238" spans="1:32" x14ac:dyDescent="0.2">
      <c r="A238" s="55"/>
      <c r="B238" s="10"/>
      <c r="C238" s="449" t="s">
        <v>276</v>
      </c>
      <c r="D238" s="10"/>
      <c r="E238" s="453" t="s">
        <v>105</v>
      </c>
      <c r="F238" s="10">
        <v>3968</v>
      </c>
      <c r="G238" s="10"/>
      <c r="H238" s="10"/>
      <c r="I238" s="10"/>
      <c r="J238" s="551">
        <v>845.8599999999999</v>
      </c>
      <c r="K238" s="23"/>
      <c r="M238" s="21">
        <v>6</v>
      </c>
      <c r="N238" s="69"/>
      <c r="P238" s="249">
        <f t="shared" si="12"/>
        <v>140.97666666666666</v>
      </c>
      <c r="Q238" s="10"/>
      <c r="R238" s="10"/>
      <c r="S238" s="10"/>
      <c r="T238" s="176">
        <f t="shared" si="13"/>
        <v>661.33333333333337</v>
      </c>
      <c r="U238" s="10"/>
      <c r="V238" s="10"/>
      <c r="W238" s="10"/>
      <c r="Y238" s="10">
        <v>845.8599999999999</v>
      </c>
      <c r="Z238" s="9">
        <f t="shared" si="14"/>
        <v>1101.5</v>
      </c>
      <c r="AA238" s="4"/>
      <c r="AB238" s="9">
        <f t="shared" si="15"/>
        <v>163.74</v>
      </c>
      <c r="AC238" s="240">
        <v>803.74</v>
      </c>
      <c r="AD238" s="246"/>
      <c r="AE238" s="3"/>
      <c r="AF238" s="3"/>
    </row>
    <row r="239" spans="1:32" x14ac:dyDescent="0.2">
      <c r="A239" s="55"/>
      <c r="B239" s="10"/>
      <c r="C239" s="449" t="s">
        <v>278</v>
      </c>
      <c r="D239" s="10"/>
      <c r="E239" s="453" t="s">
        <v>277</v>
      </c>
      <c r="F239" s="10">
        <v>17232</v>
      </c>
      <c r="G239" s="10"/>
      <c r="H239" s="10"/>
      <c r="I239" s="10"/>
      <c r="J239" s="551">
        <v>4303.2700000000004</v>
      </c>
      <c r="K239" s="23"/>
      <c r="M239" s="21">
        <v>37</v>
      </c>
      <c r="N239" s="69"/>
      <c r="P239" s="249">
        <f t="shared" si="12"/>
        <v>116.3045945945946</v>
      </c>
      <c r="Q239" s="10"/>
      <c r="R239" s="10"/>
      <c r="S239" s="10"/>
      <c r="T239" s="176">
        <f t="shared" si="13"/>
        <v>465.72972972972974</v>
      </c>
      <c r="U239" s="10"/>
      <c r="V239" s="10"/>
      <c r="W239" s="10"/>
      <c r="Y239" s="10">
        <v>4303.2700000000004</v>
      </c>
      <c r="Z239" s="9">
        <f t="shared" si="14"/>
        <v>5603.81</v>
      </c>
      <c r="AA239" s="4"/>
      <c r="AB239" s="9">
        <f t="shared" si="15"/>
        <v>833</v>
      </c>
      <c r="AC239" s="240">
        <v>4089</v>
      </c>
      <c r="AD239" s="246"/>
      <c r="AE239" s="3"/>
      <c r="AF239" s="3"/>
    </row>
    <row r="240" spans="1:32" x14ac:dyDescent="0.2">
      <c r="A240" s="55"/>
      <c r="B240" s="10"/>
      <c r="C240" s="449" t="s">
        <v>279</v>
      </c>
      <c r="D240" s="10"/>
      <c r="E240" s="453" t="s">
        <v>93</v>
      </c>
      <c r="F240" s="10">
        <v>76882</v>
      </c>
      <c r="G240" s="10"/>
      <c r="H240" s="10"/>
      <c r="I240" s="10"/>
      <c r="J240" s="551">
        <v>18434.71</v>
      </c>
      <c r="K240" s="23"/>
      <c r="M240" s="21">
        <v>96</v>
      </c>
      <c r="N240" s="69"/>
      <c r="P240" s="249">
        <f t="shared" si="12"/>
        <v>192.02822916666665</v>
      </c>
      <c r="Q240" s="10"/>
      <c r="R240" s="10"/>
      <c r="S240" s="10"/>
      <c r="T240" s="176">
        <f t="shared" si="13"/>
        <v>800.85416666666663</v>
      </c>
      <c r="U240" s="10"/>
      <c r="V240" s="10"/>
      <c r="W240" s="10"/>
      <c r="Y240" s="10">
        <v>18434.71</v>
      </c>
      <c r="Z240" s="9">
        <f t="shared" si="14"/>
        <v>24006.06</v>
      </c>
      <c r="AA240" s="4"/>
      <c r="AB240" s="9">
        <f t="shared" si="15"/>
        <v>3568.47</v>
      </c>
      <c r="AC240" s="240">
        <v>17516.82</v>
      </c>
      <c r="AD240" s="246"/>
      <c r="AE240" s="3"/>
      <c r="AF240" s="3"/>
    </row>
    <row r="241" spans="1:32" x14ac:dyDescent="0.2">
      <c r="A241" s="55"/>
      <c r="B241" s="10"/>
      <c r="C241" s="449" t="s">
        <v>280</v>
      </c>
      <c r="D241" s="10"/>
      <c r="E241" s="453" t="s">
        <v>64</v>
      </c>
      <c r="F241" s="10">
        <v>474306</v>
      </c>
      <c r="G241" s="10"/>
      <c r="H241" s="10"/>
      <c r="I241" s="10"/>
      <c r="J241" s="551">
        <v>116884.4399999999</v>
      </c>
      <c r="K241" s="23"/>
      <c r="M241" s="21">
        <v>684</v>
      </c>
      <c r="N241" s="69"/>
      <c r="P241" s="249">
        <f t="shared" si="12"/>
        <v>170.88368421052618</v>
      </c>
      <c r="Q241" s="10"/>
      <c r="R241" s="10"/>
      <c r="S241" s="10"/>
      <c r="T241" s="176">
        <f t="shared" si="13"/>
        <v>693.42982456140351</v>
      </c>
      <c r="U241" s="10"/>
      <c r="V241" s="10"/>
      <c r="W241" s="10"/>
      <c r="Y241" s="10">
        <v>116884.4399999999</v>
      </c>
      <c r="Z241" s="9">
        <f t="shared" si="14"/>
        <v>152209.29999999999</v>
      </c>
      <c r="AA241" s="4"/>
      <c r="AB241" s="9">
        <f t="shared" si="15"/>
        <v>22625.74</v>
      </c>
      <c r="AC241" s="240">
        <v>111064.58</v>
      </c>
      <c r="AD241" s="246"/>
      <c r="AE241" s="3"/>
      <c r="AF241" s="3"/>
    </row>
    <row r="242" spans="1:32" x14ac:dyDescent="0.2">
      <c r="A242" s="55"/>
      <c r="B242" s="10"/>
      <c r="C242" s="449" t="s">
        <v>280</v>
      </c>
      <c r="D242" s="10"/>
      <c r="E242" s="453" t="s">
        <v>170</v>
      </c>
      <c r="F242" s="10">
        <v>19118</v>
      </c>
      <c r="G242" s="10"/>
      <c r="H242" s="10"/>
      <c r="I242" s="10"/>
      <c r="J242" s="551">
        <v>4675.8100000000022</v>
      </c>
      <c r="K242" s="23"/>
      <c r="M242" s="21">
        <v>35</v>
      </c>
      <c r="N242" s="69"/>
      <c r="P242" s="249">
        <f t="shared" si="12"/>
        <v>133.5945714285715</v>
      </c>
      <c r="Q242" s="10"/>
      <c r="R242" s="10"/>
      <c r="S242" s="10"/>
      <c r="T242" s="176">
        <f t="shared" si="13"/>
        <v>546.2285714285714</v>
      </c>
      <c r="U242" s="10"/>
      <c r="V242" s="10"/>
      <c r="W242" s="10"/>
      <c r="Y242" s="10">
        <v>4675.8100000000022</v>
      </c>
      <c r="Z242" s="9">
        <f t="shared" si="14"/>
        <v>6088.94</v>
      </c>
      <c r="AA242" s="4"/>
      <c r="AB242" s="9">
        <f t="shared" si="15"/>
        <v>905.11</v>
      </c>
      <c r="AC242" s="240">
        <v>4442.99</v>
      </c>
      <c r="AD242" s="246"/>
      <c r="AE242" s="3"/>
      <c r="AF242" s="3"/>
    </row>
    <row r="243" spans="1:32" x14ac:dyDescent="0.2">
      <c r="A243" s="55"/>
      <c r="B243" s="10"/>
      <c r="C243" s="449" t="s">
        <v>281</v>
      </c>
      <c r="D243" s="10"/>
      <c r="E243" s="453" t="s">
        <v>68</v>
      </c>
      <c r="F243" s="10">
        <v>6264</v>
      </c>
      <c r="G243" s="10"/>
      <c r="H243" s="10"/>
      <c r="I243" s="10"/>
      <c r="J243" s="551">
        <v>1588.26</v>
      </c>
      <c r="K243" s="23"/>
      <c r="M243" s="21">
        <v>6</v>
      </c>
      <c r="N243" s="69"/>
      <c r="P243" s="249">
        <f t="shared" si="12"/>
        <v>264.70999999999998</v>
      </c>
      <c r="Q243" s="10"/>
      <c r="R243" s="10"/>
      <c r="S243" s="10"/>
      <c r="T243" s="176">
        <f t="shared" si="13"/>
        <v>1044</v>
      </c>
      <c r="U243" s="10"/>
      <c r="V243" s="10"/>
      <c r="W243" s="10"/>
      <c r="Y243" s="10">
        <v>1588.26</v>
      </c>
      <c r="Z243" s="9">
        <f t="shared" si="14"/>
        <v>2068.2600000000002</v>
      </c>
      <c r="AA243" s="4"/>
      <c r="AB243" s="9">
        <f t="shared" si="15"/>
        <v>307.45</v>
      </c>
      <c r="AC243" s="240">
        <v>1509.18</v>
      </c>
      <c r="AD243" s="246"/>
      <c r="AE243" s="3"/>
      <c r="AF243" s="3"/>
    </row>
    <row r="244" spans="1:32" x14ac:dyDescent="0.2">
      <c r="A244" s="55"/>
      <c r="B244" s="10"/>
      <c r="C244" s="449" t="s">
        <v>282</v>
      </c>
      <c r="D244" s="10"/>
      <c r="E244" s="453" t="s">
        <v>79</v>
      </c>
      <c r="F244" s="10">
        <v>293194</v>
      </c>
      <c r="G244" s="10"/>
      <c r="H244" s="10"/>
      <c r="I244" s="10"/>
      <c r="J244" s="551">
        <v>72511.610000000059</v>
      </c>
      <c r="K244" s="23"/>
      <c r="M244" s="21">
        <v>360</v>
      </c>
      <c r="N244" s="69"/>
      <c r="P244" s="249">
        <f t="shared" si="12"/>
        <v>201.42113888888906</v>
      </c>
      <c r="Q244" s="10"/>
      <c r="R244" s="10"/>
      <c r="S244" s="10"/>
      <c r="T244" s="176">
        <f t="shared" si="13"/>
        <v>814.42777777777781</v>
      </c>
      <c r="U244" s="10"/>
      <c r="V244" s="10"/>
      <c r="W244" s="10"/>
      <c r="Y244" s="10">
        <v>72511.610000000059</v>
      </c>
      <c r="Z244" s="9">
        <f t="shared" si="14"/>
        <v>94426.1</v>
      </c>
      <c r="AA244" s="4"/>
      <c r="AB244" s="9">
        <f t="shared" si="15"/>
        <v>14036.33</v>
      </c>
      <c r="AC244" s="240">
        <v>68901.14</v>
      </c>
      <c r="AD244" s="246"/>
      <c r="AE244" s="3"/>
      <c r="AF244" s="3"/>
    </row>
    <row r="245" spans="1:32" x14ac:dyDescent="0.2">
      <c r="A245" s="55"/>
      <c r="B245" s="10"/>
      <c r="C245" s="449" t="s">
        <v>283</v>
      </c>
      <c r="D245" s="10"/>
      <c r="E245" s="453" t="s">
        <v>157</v>
      </c>
      <c r="F245" s="10">
        <v>710</v>
      </c>
      <c r="G245" s="10"/>
      <c r="H245" s="10"/>
      <c r="I245" s="10"/>
      <c r="J245" s="551">
        <v>190.49</v>
      </c>
      <c r="K245" s="23"/>
      <c r="M245" s="21">
        <v>3</v>
      </c>
      <c r="N245" s="69"/>
      <c r="P245" s="249">
        <f t="shared" si="12"/>
        <v>63.49666666666667</v>
      </c>
      <c r="Q245" s="10"/>
      <c r="R245" s="10"/>
      <c r="S245" s="10"/>
      <c r="T245" s="176">
        <f t="shared" si="13"/>
        <v>236.66666666666666</v>
      </c>
      <c r="U245" s="10"/>
      <c r="V245" s="10"/>
      <c r="W245" s="10"/>
      <c r="Y245" s="10">
        <v>190.49</v>
      </c>
      <c r="Z245" s="9">
        <f t="shared" si="14"/>
        <v>248.06</v>
      </c>
      <c r="AA245" s="4"/>
      <c r="AB245" s="9">
        <f t="shared" si="15"/>
        <v>36.869999999999997</v>
      </c>
      <c r="AC245" s="240">
        <v>181.01</v>
      </c>
      <c r="AD245" s="246"/>
      <c r="AE245" s="3"/>
      <c r="AF245" s="3"/>
    </row>
    <row r="246" spans="1:32" x14ac:dyDescent="0.2">
      <c r="A246" s="55"/>
      <c r="B246" s="10"/>
      <c r="C246" s="449" t="s">
        <v>284</v>
      </c>
      <c r="D246" s="10"/>
      <c r="E246" s="453" t="s">
        <v>285</v>
      </c>
      <c r="F246" s="10">
        <v>109942</v>
      </c>
      <c r="G246" s="10"/>
      <c r="H246" s="10"/>
      <c r="I246" s="10"/>
      <c r="J246" s="551">
        <v>27267.590000000015</v>
      </c>
      <c r="K246" s="23"/>
      <c r="M246" s="21">
        <v>311</v>
      </c>
      <c r="N246" s="69"/>
      <c r="P246" s="249">
        <f t="shared" si="12"/>
        <v>87.67713826366564</v>
      </c>
      <c r="Q246" s="10"/>
      <c r="R246" s="10"/>
      <c r="S246" s="10"/>
      <c r="T246" s="176">
        <f t="shared" si="13"/>
        <v>353.51125401929261</v>
      </c>
      <c r="U246" s="10"/>
      <c r="V246" s="10"/>
      <c r="W246" s="10"/>
      <c r="Y246" s="10">
        <v>27267.590000000015</v>
      </c>
      <c r="Z246" s="9">
        <f t="shared" si="14"/>
        <v>35508.410000000003</v>
      </c>
      <c r="AA246" s="4"/>
      <c r="AB246" s="9">
        <f t="shared" si="15"/>
        <v>5278.29</v>
      </c>
      <c r="AC246" s="240">
        <v>25909.89</v>
      </c>
      <c r="AD246" s="246"/>
      <c r="AE246" s="3"/>
      <c r="AF246" s="3"/>
    </row>
    <row r="247" spans="1:32" x14ac:dyDescent="0.2">
      <c r="A247" s="55"/>
      <c r="B247" s="10"/>
      <c r="C247" s="449" t="s">
        <v>286</v>
      </c>
      <c r="D247" s="10"/>
      <c r="E247" s="453" t="s">
        <v>202</v>
      </c>
      <c r="F247" s="10">
        <v>6567</v>
      </c>
      <c r="G247" s="10"/>
      <c r="H247" s="10"/>
      <c r="I247" s="10"/>
      <c r="J247" s="551">
        <v>1655.44</v>
      </c>
      <c r="K247" s="23"/>
      <c r="M247" s="21">
        <v>6</v>
      </c>
      <c r="N247" s="69"/>
      <c r="P247" s="249">
        <f t="shared" si="12"/>
        <v>275.90666666666669</v>
      </c>
      <c r="Q247" s="10"/>
      <c r="R247" s="10"/>
      <c r="S247" s="10"/>
      <c r="T247" s="176">
        <f t="shared" si="13"/>
        <v>1094.5</v>
      </c>
      <c r="U247" s="10"/>
      <c r="V247" s="10"/>
      <c r="W247" s="10"/>
      <c r="Y247" s="10">
        <v>1655.44</v>
      </c>
      <c r="Z247" s="9">
        <f t="shared" si="14"/>
        <v>2155.75</v>
      </c>
      <c r="AA247" s="4"/>
      <c r="AB247" s="9">
        <f t="shared" si="15"/>
        <v>320.45</v>
      </c>
      <c r="AC247" s="240">
        <v>1573.01</v>
      </c>
      <c r="AD247" s="246"/>
      <c r="AE247" s="3"/>
      <c r="AF247" s="3"/>
    </row>
    <row r="248" spans="1:32" x14ac:dyDescent="0.2">
      <c r="A248" s="55"/>
      <c r="B248" s="10"/>
      <c r="C248" s="449" t="s">
        <v>286</v>
      </c>
      <c r="D248" s="10"/>
      <c r="E248" s="453" t="s">
        <v>287</v>
      </c>
      <c r="F248" s="10">
        <v>145682</v>
      </c>
      <c r="G248" s="10"/>
      <c r="H248" s="10"/>
      <c r="I248" s="10"/>
      <c r="J248" s="551">
        <v>36370.959999999985</v>
      </c>
      <c r="K248" s="23"/>
      <c r="M248" s="21">
        <v>144</v>
      </c>
      <c r="N248" s="69"/>
      <c r="P248" s="249">
        <f t="shared" si="12"/>
        <v>252.576111111111</v>
      </c>
      <c r="Q248" s="10"/>
      <c r="R248" s="10"/>
      <c r="S248" s="10"/>
      <c r="T248" s="176">
        <f t="shared" si="13"/>
        <v>1011.6805555555555</v>
      </c>
      <c r="U248" s="10"/>
      <c r="V248" s="10"/>
      <c r="W248" s="10"/>
      <c r="Y248" s="10">
        <v>36370.959999999985</v>
      </c>
      <c r="Z248" s="9">
        <f t="shared" si="14"/>
        <v>47363.01</v>
      </c>
      <c r="AA248" s="4"/>
      <c r="AB248" s="9">
        <f t="shared" si="15"/>
        <v>7040.46</v>
      </c>
      <c r="AC248" s="240">
        <v>34559.99</v>
      </c>
      <c r="AD248" s="246"/>
      <c r="AE248" s="3"/>
      <c r="AF248" s="3"/>
    </row>
    <row r="249" spans="1:32" x14ac:dyDescent="0.2">
      <c r="A249" s="55"/>
      <c r="B249" s="10"/>
      <c r="C249" s="449" t="s">
        <v>286</v>
      </c>
      <c r="D249" s="10"/>
      <c r="E249" s="453" t="s">
        <v>288</v>
      </c>
      <c r="F249" s="10">
        <v>7676</v>
      </c>
      <c r="G249" s="10"/>
      <c r="H249" s="10"/>
      <c r="I249" s="10"/>
      <c r="J249" s="551">
        <v>1946.1100000000001</v>
      </c>
      <c r="K249" s="23"/>
      <c r="M249" s="21">
        <v>4</v>
      </c>
      <c r="N249" s="69"/>
      <c r="P249" s="249">
        <f t="shared" si="12"/>
        <v>486.52750000000003</v>
      </c>
      <c r="Q249" s="10"/>
      <c r="R249" s="10"/>
      <c r="S249" s="10"/>
      <c r="T249" s="176">
        <f t="shared" si="13"/>
        <v>1919</v>
      </c>
      <c r="U249" s="10"/>
      <c r="V249" s="10"/>
      <c r="W249" s="10"/>
      <c r="Y249" s="10">
        <v>1946.1100000000001</v>
      </c>
      <c r="Z249" s="9">
        <f t="shared" si="14"/>
        <v>2534.2600000000002</v>
      </c>
      <c r="AA249" s="4"/>
      <c r="AB249" s="9">
        <f t="shared" si="15"/>
        <v>376.72</v>
      </c>
      <c r="AC249" s="240">
        <v>1849.21</v>
      </c>
      <c r="AD249" s="246"/>
      <c r="AE249" s="3"/>
      <c r="AF249" s="3"/>
    </row>
    <row r="250" spans="1:32" x14ac:dyDescent="0.2">
      <c r="A250" s="55"/>
      <c r="B250" s="10"/>
      <c r="C250" s="449" t="s">
        <v>289</v>
      </c>
      <c r="D250" s="10"/>
      <c r="E250" s="453" t="s">
        <v>202</v>
      </c>
      <c r="F250" s="10">
        <v>3577007</v>
      </c>
      <c r="G250" s="10"/>
      <c r="H250" s="10"/>
      <c r="I250" s="10"/>
      <c r="J250" s="551">
        <v>873881.02999999782</v>
      </c>
      <c r="K250" s="23"/>
      <c r="M250" s="21">
        <v>3997</v>
      </c>
      <c r="N250" s="69"/>
      <c r="P250" s="249">
        <f t="shared" si="12"/>
        <v>218.63423317488062</v>
      </c>
      <c r="Q250" s="10"/>
      <c r="R250" s="10"/>
      <c r="S250" s="10"/>
      <c r="T250" s="176">
        <f t="shared" si="13"/>
        <v>894.92294220665497</v>
      </c>
      <c r="U250" s="10"/>
      <c r="V250" s="10"/>
      <c r="W250" s="10"/>
      <c r="Y250" s="10">
        <v>873881.02999999782</v>
      </c>
      <c r="Z250" s="9">
        <f t="shared" si="14"/>
        <v>1137985.71</v>
      </c>
      <c r="AA250" s="4"/>
      <c r="AB250" s="9">
        <f t="shared" si="15"/>
        <v>169160.29</v>
      </c>
      <c r="AC250" s="240">
        <v>830369.1</v>
      </c>
      <c r="AD250" s="246"/>
      <c r="AE250" s="3"/>
      <c r="AF250" s="3"/>
    </row>
    <row r="251" spans="1:32" x14ac:dyDescent="0.2">
      <c r="A251" s="55"/>
      <c r="B251" s="10"/>
      <c r="C251" s="449" t="s">
        <v>289</v>
      </c>
      <c r="D251" s="10"/>
      <c r="E251" s="453" t="s">
        <v>93</v>
      </c>
      <c r="F251" s="10">
        <v>616</v>
      </c>
      <c r="G251" s="10"/>
      <c r="H251" s="10"/>
      <c r="I251" s="10"/>
      <c r="J251" s="551">
        <v>152.46</v>
      </c>
      <c r="K251" s="23"/>
      <c r="M251" s="21">
        <v>1</v>
      </c>
      <c r="N251" s="69"/>
      <c r="P251" s="249">
        <f t="shared" si="12"/>
        <v>152.46</v>
      </c>
      <c r="Q251" s="10"/>
      <c r="R251" s="10"/>
      <c r="S251" s="10"/>
      <c r="T251" s="176">
        <f t="shared" si="13"/>
        <v>616</v>
      </c>
      <c r="U251" s="10"/>
      <c r="V251" s="10"/>
      <c r="W251" s="10"/>
      <c r="Y251" s="10">
        <v>152.46</v>
      </c>
      <c r="Z251" s="9">
        <f t="shared" si="14"/>
        <v>198.54</v>
      </c>
      <c r="AA251" s="4"/>
      <c r="AB251" s="9">
        <f t="shared" si="15"/>
        <v>29.51</v>
      </c>
      <c r="AC251" s="240">
        <v>144.87</v>
      </c>
      <c r="AD251" s="246"/>
      <c r="AE251" s="3"/>
      <c r="AF251" s="3"/>
    </row>
    <row r="252" spans="1:32" x14ac:dyDescent="0.2">
      <c r="A252" s="55"/>
      <c r="B252" s="10"/>
      <c r="C252" s="449" t="s">
        <v>289</v>
      </c>
      <c r="D252" s="10"/>
      <c r="E252" s="453" t="s">
        <v>287</v>
      </c>
      <c r="F252" s="10">
        <v>1858</v>
      </c>
      <c r="G252" s="10"/>
      <c r="H252" s="10"/>
      <c r="I252" s="10"/>
      <c r="J252" s="551">
        <v>477.94</v>
      </c>
      <c r="K252" s="23"/>
      <c r="M252" s="21">
        <v>1</v>
      </c>
      <c r="N252" s="69"/>
      <c r="P252" s="249">
        <f t="shared" si="12"/>
        <v>477.94</v>
      </c>
      <c r="Q252" s="10"/>
      <c r="R252" s="10"/>
      <c r="S252" s="10"/>
      <c r="T252" s="176">
        <f t="shared" si="13"/>
        <v>1858</v>
      </c>
      <c r="U252" s="10"/>
      <c r="V252" s="10"/>
      <c r="W252" s="10"/>
      <c r="Y252" s="10">
        <v>477.94</v>
      </c>
      <c r="Z252" s="9">
        <f t="shared" si="14"/>
        <v>622.38</v>
      </c>
      <c r="AA252" s="4"/>
      <c r="AB252" s="9">
        <f t="shared" si="15"/>
        <v>92.52</v>
      </c>
      <c r="AC252" s="240">
        <v>454.14</v>
      </c>
      <c r="AD252" s="246"/>
      <c r="AE252" s="3"/>
      <c r="AF252" s="3"/>
    </row>
    <row r="253" spans="1:32" x14ac:dyDescent="0.2">
      <c r="A253" s="55"/>
      <c r="B253" s="10"/>
      <c r="C253" s="449" t="s">
        <v>290</v>
      </c>
      <c r="D253" s="10"/>
      <c r="E253" s="453" t="s">
        <v>202</v>
      </c>
      <c r="F253" s="10">
        <v>18816</v>
      </c>
      <c r="G253" s="10"/>
      <c r="H253" s="10"/>
      <c r="I253" s="10"/>
      <c r="J253" s="551">
        <v>4648.1100000000006</v>
      </c>
      <c r="K253" s="23"/>
      <c r="M253" s="21">
        <v>26</v>
      </c>
      <c r="N253" s="69"/>
      <c r="P253" s="249">
        <f t="shared" si="12"/>
        <v>178.77346153846156</v>
      </c>
      <c r="Q253" s="10"/>
      <c r="R253" s="10"/>
      <c r="S253" s="10"/>
      <c r="T253" s="176">
        <f t="shared" si="13"/>
        <v>723.69230769230774</v>
      </c>
      <c r="U253" s="10"/>
      <c r="V253" s="10"/>
      <c r="W253" s="10"/>
      <c r="Y253" s="10">
        <v>4648.1100000000006</v>
      </c>
      <c r="Z253" s="9">
        <f t="shared" si="14"/>
        <v>6052.86</v>
      </c>
      <c r="AA253" s="4"/>
      <c r="AB253" s="9">
        <f t="shared" si="15"/>
        <v>899.75</v>
      </c>
      <c r="AC253" s="240">
        <v>4416.67</v>
      </c>
      <c r="AD253" s="246"/>
      <c r="AE253" s="3"/>
      <c r="AF253" s="3"/>
    </row>
    <row r="254" spans="1:32" x14ac:dyDescent="0.2">
      <c r="A254" s="55"/>
      <c r="B254" s="10"/>
      <c r="C254" s="449" t="s">
        <v>291</v>
      </c>
      <c r="D254" s="10"/>
      <c r="E254" s="453" t="s">
        <v>269</v>
      </c>
      <c r="F254" s="10">
        <v>801</v>
      </c>
      <c r="G254" s="10"/>
      <c r="H254" s="10"/>
      <c r="I254" s="10"/>
      <c r="J254" s="551">
        <v>200.05</v>
      </c>
      <c r="K254" s="23"/>
      <c r="M254" s="21">
        <v>1</v>
      </c>
      <c r="N254" s="69"/>
      <c r="P254" s="249">
        <f t="shared" si="12"/>
        <v>200.05</v>
      </c>
      <c r="Q254" s="10"/>
      <c r="R254" s="10"/>
      <c r="S254" s="10"/>
      <c r="T254" s="176">
        <f t="shared" si="13"/>
        <v>801</v>
      </c>
      <c r="U254" s="10"/>
      <c r="V254" s="10"/>
      <c r="W254" s="10"/>
      <c r="Y254" s="10">
        <v>200.05</v>
      </c>
      <c r="Z254" s="9">
        <f t="shared" si="14"/>
        <v>260.51</v>
      </c>
      <c r="AA254" s="4"/>
      <c r="AB254" s="9">
        <f t="shared" si="15"/>
        <v>38.72</v>
      </c>
      <c r="AC254" s="240">
        <v>190.09</v>
      </c>
      <c r="AD254" s="246"/>
      <c r="AE254" s="3"/>
      <c r="AF254" s="3"/>
    </row>
    <row r="255" spans="1:32" x14ac:dyDescent="0.2">
      <c r="A255" s="55"/>
      <c r="B255" s="10"/>
      <c r="C255" s="449" t="s">
        <v>291</v>
      </c>
      <c r="D255" s="10"/>
      <c r="E255" s="453" t="s">
        <v>63</v>
      </c>
      <c r="F255" s="10">
        <v>34109</v>
      </c>
      <c r="G255" s="10"/>
      <c r="H255" s="10"/>
      <c r="I255" s="10"/>
      <c r="J255" s="551">
        <v>8446.9500000000025</v>
      </c>
      <c r="K255" s="23"/>
      <c r="M255" s="21">
        <v>94</v>
      </c>
      <c r="N255" s="69"/>
      <c r="P255" s="249">
        <f t="shared" si="12"/>
        <v>89.861170212765984</v>
      </c>
      <c r="Q255" s="10"/>
      <c r="R255" s="10"/>
      <c r="S255" s="10"/>
      <c r="T255" s="176">
        <f t="shared" si="13"/>
        <v>362.86170212765956</v>
      </c>
      <c r="U255" s="10"/>
      <c r="V255" s="10"/>
      <c r="W255" s="10"/>
      <c r="Y255" s="10">
        <v>8446.9500000000025</v>
      </c>
      <c r="Z255" s="9">
        <f t="shared" si="14"/>
        <v>10999.79</v>
      </c>
      <c r="AA255" s="4"/>
      <c r="AB255" s="9">
        <f t="shared" si="15"/>
        <v>1635.11</v>
      </c>
      <c r="AC255" s="240">
        <v>8026.36</v>
      </c>
      <c r="AD255" s="246"/>
      <c r="AE255" s="3"/>
      <c r="AF255" s="3"/>
    </row>
    <row r="256" spans="1:32" x14ac:dyDescent="0.2">
      <c r="A256" s="55"/>
      <c r="B256" s="10"/>
      <c r="C256" s="449" t="s">
        <v>291</v>
      </c>
      <c r="D256" s="10"/>
      <c r="E256" s="453" t="s">
        <v>65</v>
      </c>
      <c r="F256" s="10">
        <v>3455686</v>
      </c>
      <c r="G256" s="10"/>
      <c r="H256" s="10"/>
      <c r="I256" s="10"/>
      <c r="J256" s="551">
        <v>845767.42999999854</v>
      </c>
      <c r="K256" s="23"/>
      <c r="M256" s="21">
        <v>6194</v>
      </c>
      <c r="N256" s="69"/>
      <c r="P256" s="249">
        <f t="shared" si="12"/>
        <v>136.54624313852091</v>
      </c>
      <c r="Q256" s="10"/>
      <c r="R256" s="10"/>
      <c r="S256" s="10"/>
      <c r="T256" s="176">
        <f t="shared" si="13"/>
        <v>557.90862124636749</v>
      </c>
      <c r="U256" s="10"/>
      <c r="V256" s="10"/>
      <c r="W256" s="10"/>
      <c r="Y256" s="10">
        <v>845767.42999999854</v>
      </c>
      <c r="Z256" s="9">
        <f t="shared" si="14"/>
        <v>1101375.6100000001</v>
      </c>
      <c r="AA256" s="4"/>
      <c r="AB256" s="9">
        <f t="shared" si="15"/>
        <v>163718.24</v>
      </c>
      <c r="AC256" s="240">
        <v>803655.32</v>
      </c>
      <c r="AD256" s="246"/>
      <c r="AE256" s="3"/>
      <c r="AF256" s="3"/>
    </row>
    <row r="257" spans="1:32" x14ac:dyDescent="0.2">
      <c r="A257" s="55"/>
      <c r="B257" s="10"/>
      <c r="C257" s="449" t="s">
        <v>291</v>
      </c>
      <c r="D257" s="10"/>
      <c r="E257" s="453" t="s">
        <v>212</v>
      </c>
      <c r="F257" s="10">
        <v>2145</v>
      </c>
      <c r="G257" s="10"/>
      <c r="H257" s="10"/>
      <c r="I257" s="10"/>
      <c r="J257" s="551">
        <v>542.53</v>
      </c>
      <c r="K257" s="23"/>
      <c r="M257" s="21">
        <v>2</v>
      </c>
      <c r="N257" s="69"/>
      <c r="P257" s="249">
        <f t="shared" si="12"/>
        <v>271.26499999999999</v>
      </c>
      <c r="Q257" s="10"/>
      <c r="R257" s="10"/>
      <c r="S257" s="10"/>
      <c r="T257" s="176">
        <f t="shared" si="13"/>
        <v>1072.5</v>
      </c>
      <c r="U257" s="10"/>
      <c r="V257" s="10"/>
      <c r="W257" s="10"/>
      <c r="Y257" s="10">
        <v>542.53</v>
      </c>
      <c r="Z257" s="9">
        <f t="shared" si="14"/>
        <v>706.49</v>
      </c>
      <c r="AA257" s="4"/>
      <c r="AB257" s="9">
        <f t="shared" si="15"/>
        <v>105.02</v>
      </c>
      <c r="AC257" s="240">
        <v>515.52</v>
      </c>
      <c r="AD257" s="246"/>
      <c r="AE257" s="3"/>
      <c r="AF257" s="3"/>
    </row>
    <row r="258" spans="1:32" x14ac:dyDescent="0.2">
      <c r="A258" s="55"/>
      <c r="B258" s="10"/>
      <c r="C258" s="449" t="s">
        <v>291</v>
      </c>
      <c r="D258" s="10"/>
      <c r="E258" s="453" t="s">
        <v>292</v>
      </c>
      <c r="F258" s="10">
        <v>1604</v>
      </c>
      <c r="G258" s="10"/>
      <c r="H258" s="10"/>
      <c r="I258" s="10"/>
      <c r="J258" s="551">
        <v>426.71</v>
      </c>
      <c r="K258" s="23"/>
      <c r="M258" s="21">
        <v>1</v>
      </c>
      <c r="N258" s="69"/>
      <c r="P258" s="249">
        <f t="shared" si="12"/>
        <v>426.71</v>
      </c>
      <c r="Q258" s="10"/>
      <c r="R258" s="10"/>
      <c r="S258" s="10"/>
      <c r="T258" s="176">
        <f t="shared" si="13"/>
        <v>1604</v>
      </c>
      <c r="U258" s="10"/>
      <c r="V258" s="10"/>
      <c r="W258" s="10"/>
      <c r="Y258" s="10">
        <v>426.71</v>
      </c>
      <c r="Z258" s="9">
        <f t="shared" si="14"/>
        <v>555.66999999999996</v>
      </c>
      <c r="AA258" s="4"/>
      <c r="AB258" s="9">
        <f t="shared" si="15"/>
        <v>82.6</v>
      </c>
      <c r="AC258" s="240">
        <v>405.46</v>
      </c>
      <c r="AD258" s="246"/>
      <c r="AE258" s="3"/>
      <c r="AF258" s="3"/>
    </row>
    <row r="259" spans="1:32" x14ac:dyDescent="0.2">
      <c r="A259" s="55"/>
      <c r="B259" s="10"/>
      <c r="C259" s="449" t="s">
        <v>291</v>
      </c>
      <c r="D259" s="10"/>
      <c r="E259" s="453" t="s">
        <v>293</v>
      </c>
      <c r="F259" s="10">
        <v>782</v>
      </c>
      <c r="G259" s="10"/>
      <c r="H259" s="10"/>
      <c r="I259" s="10"/>
      <c r="J259" s="551">
        <v>195.09</v>
      </c>
      <c r="K259" s="23"/>
      <c r="M259" s="21">
        <v>1</v>
      </c>
      <c r="N259" s="69"/>
      <c r="P259" s="249">
        <f t="shared" si="12"/>
        <v>195.09</v>
      </c>
      <c r="Q259" s="10"/>
      <c r="R259" s="10"/>
      <c r="S259" s="10"/>
      <c r="T259" s="176">
        <f t="shared" si="13"/>
        <v>782</v>
      </c>
      <c r="U259" s="10"/>
      <c r="V259" s="10"/>
      <c r="W259" s="10"/>
      <c r="Y259" s="10">
        <v>195.09</v>
      </c>
      <c r="Z259" s="9">
        <f t="shared" si="14"/>
        <v>254.05</v>
      </c>
      <c r="AA259" s="4"/>
      <c r="AB259" s="9">
        <f t="shared" si="15"/>
        <v>37.76</v>
      </c>
      <c r="AC259" s="240">
        <v>185.38</v>
      </c>
      <c r="AD259" s="246"/>
      <c r="AE259" s="3"/>
      <c r="AF259" s="3"/>
    </row>
    <row r="260" spans="1:32" x14ac:dyDescent="0.2">
      <c r="A260" s="55"/>
      <c r="B260" s="10"/>
      <c r="C260" s="449" t="s">
        <v>291</v>
      </c>
      <c r="D260" s="10"/>
      <c r="E260" s="453" t="s">
        <v>120</v>
      </c>
      <c r="F260" s="10">
        <v>64</v>
      </c>
      <c r="G260" s="10"/>
      <c r="H260" s="10"/>
      <c r="I260" s="10"/>
      <c r="J260" s="551">
        <v>21.39</v>
      </c>
      <c r="K260" s="23"/>
      <c r="M260" s="21">
        <v>1</v>
      </c>
      <c r="N260" s="69"/>
      <c r="P260" s="249">
        <f t="shared" si="12"/>
        <v>21.39</v>
      </c>
      <c r="Q260" s="10"/>
      <c r="R260" s="10"/>
      <c r="S260" s="10"/>
      <c r="T260" s="176">
        <f t="shared" si="13"/>
        <v>64</v>
      </c>
      <c r="U260" s="10"/>
      <c r="V260" s="10"/>
      <c r="W260" s="10"/>
      <c r="Y260" s="10">
        <v>21.39</v>
      </c>
      <c r="Z260" s="9">
        <f t="shared" si="14"/>
        <v>27.85</v>
      </c>
      <c r="AA260" s="4"/>
      <c r="AB260" s="9">
        <f t="shared" si="15"/>
        <v>4.1399999999999997</v>
      </c>
      <c r="AC260" s="240">
        <v>20.32</v>
      </c>
      <c r="AD260" s="246"/>
      <c r="AE260" s="3"/>
      <c r="AF260" s="3"/>
    </row>
    <row r="261" spans="1:32" x14ac:dyDescent="0.2">
      <c r="A261" s="55"/>
      <c r="B261" s="10"/>
      <c r="C261" s="449" t="s">
        <v>294</v>
      </c>
      <c r="D261" s="10"/>
      <c r="E261" s="453" t="s">
        <v>295</v>
      </c>
      <c r="F261" s="10">
        <v>14712</v>
      </c>
      <c r="G261" s="10"/>
      <c r="H261" s="10"/>
      <c r="I261" s="10"/>
      <c r="J261" s="551">
        <v>3977.1999999999985</v>
      </c>
      <c r="K261" s="23"/>
      <c r="M261" s="21">
        <v>59</v>
      </c>
      <c r="N261" s="69"/>
      <c r="P261" s="249">
        <f t="shared" si="12"/>
        <v>67.410169491525394</v>
      </c>
      <c r="Q261" s="10"/>
      <c r="R261" s="10"/>
      <c r="S261" s="10"/>
      <c r="T261" s="176">
        <f t="shared" si="13"/>
        <v>249.35593220338984</v>
      </c>
      <c r="U261" s="10"/>
      <c r="V261" s="10"/>
      <c r="W261" s="10"/>
      <c r="Y261" s="10">
        <v>3977.1999999999985</v>
      </c>
      <c r="Z261" s="9">
        <f t="shared" si="14"/>
        <v>5179.1899999999996</v>
      </c>
      <c r="AA261" s="4"/>
      <c r="AB261" s="9">
        <f t="shared" si="15"/>
        <v>769.88</v>
      </c>
      <c r="AC261" s="240">
        <v>3779.17</v>
      </c>
      <c r="AD261" s="246"/>
      <c r="AE261" s="3"/>
      <c r="AF261" s="3"/>
    </row>
    <row r="262" spans="1:32" x14ac:dyDescent="0.2">
      <c r="A262" s="55"/>
      <c r="B262" s="10"/>
      <c r="C262" s="449" t="s">
        <v>296</v>
      </c>
      <c r="D262" s="10"/>
      <c r="E262" s="453" t="s">
        <v>65</v>
      </c>
      <c r="F262" s="10">
        <v>4367</v>
      </c>
      <c r="G262" s="10"/>
      <c r="H262" s="10"/>
      <c r="I262" s="10"/>
      <c r="J262" s="551">
        <v>1144.33</v>
      </c>
      <c r="K262" s="23"/>
      <c r="M262" s="21">
        <v>1</v>
      </c>
      <c r="N262" s="69"/>
      <c r="P262" s="249">
        <f t="shared" si="12"/>
        <v>1144.33</v>
      </c>
      <c r="Q262" s="10"/>
      <c r="R262" s="10"/>
      <c r="S262" s="10"/>
      <c r="T262" s="176">
        <f t="shared" si="13"/>
        <v>4367</v>
      </c>
      <c r="U262" s="10"/>
      <c r="V262" s="10"/>
      <c r="W262" s="10"/>
      <c r="Y262" s="10">
        <v>1144.33</v>
      </c>
      <c r="Z262" s="9">
        <f t="shared" si="14"/>
        <v>1490.17</v>
      </c>
      <c r="AA262" s="4"/>
      <c r="AB262" s="9">
        <f t="shared" si="15"/>
        <v>221.51</v>
      </c>
      <c r="AC262" s="240">
        <v>1087.3499999999999</v>
      </c>
      <c r="AD262" s="246"/>
      <c r="AE262" s="3"/>
      <c r="AF262" s="3"/>
    </row>
    <row r="263" spans="1:32" x14ac:dyDescent="0.2">
      <c r="A263" s="55"/>
      <c r="B263" s="10"/>
      <c r="C263" s="449" t="s">
        <v>296</v>
      </c>
      <c r="D263" s="10"/>
      <c r="E263" s="453" t="s">
        <v>212</v>
      </c>
      <c r="F263" s="10">
        <v>665525</v>
      </c>
      <c r="G263" s="10"/>
      <c r="H263" s="10"/>
      <c r="I263" s="10"/>
      <c r="J263" s="551">
        <v>165332.5799999999</v>
      </c>
      <c r="K263" s="23"/>
      <c r="M263" s="21">
        <v>894</v>
      </c>
      <c r="N263" s="69"/>
      <c r="P263" s="249">
        <f t="shared" si="12"/>
        <v>184.93577181208042</v>
      </c>
      <c r="Q263" s="10"/>
      <c r="R263" s="10"/>
      <c r="S263" s="10"/>
      <c r="T263" s="176">
        <f t="shared" si="13"/>
        <v>744.43512304250555</v>
      </c>
      <c r="U263" s="10"/>
      <c r="V263" s="10"/>
      <c r="W263" s="10"/>
      <c r="Y263" s="10">
        <v>165332.5799999999</v>
      </c>
      <c r="Z263" s="9">
        <f t="shared" si="14"/>
        <v>215299.46</v>
      </c>
      <c r="AA263" s="4"/>
      <c r="AB263" s="9">
        <f t="shared" si="15"/>
        <v>32004.02</v>
      </c>
      <c r="AC263" s="240">
        <v>157100.41</v>
      </c>
      <c r="AD263" s="246"/>
      <c r="AE263" s="3"/>
      <c r="AF263" s="3"/>
    </row>
    <row r="264" spans="1:32" x14ac:dyDescent="0.2">
      <c r="A264" s="55"/>
      <c r="B264" s="10"/>
      <c r="C264" s="449" t="s">
        <v>297</v>
      </c>
      <c r="D264" s="10"/>
      <c r="E264" s="453" t="s">
        <v>298</v>
      </c>
      <c r="F264" s="10">
        <v>794752</v>
      </c>
      <c r="G264" s="10"/>
      <c r="H264" s="10"/>
      <c r="I264" s="10"/>
      <c r="J264" s="551">
        <v>192661.2599999996</v>
      </c>
      <c r="K264" s="23"/>
      <c r="M264" s="21">
        <v>909</v>
      </c>
      <c r="N264" s="69"/>
      <c r="P264" s="249">
        <f t="shared" si="12"/>
        <v>211.94858085808536</v>
      </c>
      <c r="Q264" s="10"/>
      <c r="R264" s="10"/>
      <c r="S264" s="10"/>
      <c r="T264" s="176">
        <f t="shared" si="13"/>
        <v>874.31463146314627</v>
      </c>
      <c r="U264" s="10"/>
      <c r="V264" s="10"/>
      <c r="W264" s="10"/>
      <c r="Y264" s="10">
        <v>192661.2599999996</v>
      </c>
      <c r="Z264" s="9">
        <f t="shared" si="14"/>
        <v>250887.43</v>
      </c>
      <c r="AA264" s="4"/>
      <c r="AB264" s="9">
        <f t="shared" si="15"/>
        <v>37294.129999999997</v>
      </c>
      <c r="AC264" s="240">
        <v>183068.35</v>
      </c>
      <c r="AD264" s="246"/>
      <c r="AE264" s="3"/>
      <c r="AF264" s="3"/>
    </row>
    <row r="265" spans="1:32" x14ac:dyDescent="0.2">
      <c r="A265" s="55"/>
      <c r="B265" s="10"/>
      <c r="C265" s="449" t="s">
        <v>299</v>
      </c>
      <c r="D265" s="10"/>
      <c r="E265" s="453" t="s">
        <v>300</v>
      </c>
      <c r="F265" s="10">
        <v>1972850</v>
      </c>
      <c r="G265" s="10"/>
      <c r="H265" s="10"/>
      <c r="I265" s="10"/>
      <c r="J265" s="551">
        <v>473650.94999999774</v>
      </c>
      <c r="K265" s="23"/>
      <c r="M265" s="21">
        <v>2016</v>
      </c>
      <c r="N265" s="69"/>
      <c r="P265" s="249">
        <f t="shared" si="12"/>
        <v>234.94590773809412</v>
      </c>
      <c r="Q265" s="10"/>
      <c r="R265" s="10"/>
      <c r="S265" s="10"/>
      <c r="T265" s="176">
        <f t="shared" si="13"/>
        <v>978.59623015873012</v>
      </c>
      <c r="U265" s="10"/>
      <c r="V265" s="10"/>
      <c r="W265" s="10"/>
      <c r="Y265" s="10">
        <v>473650.94999999774</v>
      </c>
      <c r="Z265" s="9">
        <f t="shared" si="14"/>
        <v>616797.93999999994</v>
      </c>
      <c r="AA265" s="4"/>
      <c r="AB265" s="9">
        <f t="shared" si="15"/>
        <v>91686.31</v>
      </c>
      <c r="AC265" s="240">
        <v>450067.11</v>
      </c>
      <c r="AD265" s="246"/>
      <c r="AE265" s="3"/>
      <c r="AF265" s="3"/>
    </row>
    <row r="266" spans="1:32" x14ac:dyDescent="0.2">
      <c r="A266" s="55"/>
      <c r="B266" s="10"/>
      <c r="C266" s="449" t="s">
        <v>301</v>
      </c>
      <c r="D266" s="10"/>
      <c r="E266" s="453" t="s">
        <v>92</v>
      </c>
      <c r="F266" s="10">
        <v>5195417</v>
      </c>
      <c r="G266" s="10"/>
      <c r="H266" s="10"/>
      <c r="I266" s="10"/>
      <c r="J266" s="551">
        <v>1254061.1500000015</v>
      </c>
      <c r="K266" s="23"/>
      <c r="M266" s="21">
        <v>7932</v>
      </c>
      <c r="N266" s="69"/>
      <c r="P266" s="249">
        <f t="shared" si="12"/>
        <v>158.10150655572386</v>
      </c>
      <c r="Q266" s="10"/>
      <c r="R266" s="10"/>
      <c r="S266" s="10"/>
      <c r="T266" s="176">
        <f t="shared" si="13"/>
        <v>654.99457892082705</v>
      </c>
      <c r="U266" s="10"/>
      <c r="V266" s="10"/>
      <c r="W266" s="10"/>
      <c r="Y266" s="10">
        <v>1254061.1500000015</v>
      </c>
      <c r="Z266" s="9">
        <f t="shared" si="14"/>
        <v>1633064.03</v>
      </c>
      <c r="AA266" s="4"/>
      <c r="AB266" s="9">
        <f t="shared" si="15"/>
        <v>242753.12</v>
      </c>
      <c r="AC266" s="240">
        <v>1191619.44</v>
      </c>
      <c r="AD266" s="246"/>
      <c r="AE266" s="3"/>
      <c r="AF266" s="3"/>
    </row>
    <row r="267" spans="1:32" x14ac:dyDescent="0.2">
      <c r="A267" s="55"/>
      <c r="B267" s="10"/>
      <c r="C267" s="449" t="s">
        <v>301</v>
      </c>
      <c r="D267" s="10"/>
      <c r="E267" s="453" t="s">
        <v>177</v>
      </c>
      <c r="F267" s="10">
        <v>273</v>
      </c>
      <c r="G267" s="10"/>
      <c r="H267" s="10"/>
      <c r="I267" s="10"/>
      <c r="J267" s="551">
        <v>71.22</v>
      </c>
      <c r="K267" s="23"/>
      <c r="M267" s="21">
        <v>1</v>
      </c>
      <c r="N267" s="69"/>
      <c r="P267" s="249">
        <f t="shared" si="12"/>
        <v>71.22</v>
      </c>
      <c r="Q267" s="10"/>
      <c r="R267" s="10"/>
      <c r="S267" s="10"/>
      <c r="T267" s="176">
        <f t="shared" si="13"/>
        <v>273</v>
      </c>
      <c r="U267" s="10"/>
      <c r="V267" s="10"/>
      <c r="W267" s="10"/>
      <c r="Y267" s="10">
        <v>71.22</v>
      </c>
      <c r="Z267" s="9">
        <f t="shared" si="14"/>
        <v>92.74</v>
      </c>
      <c r="AA267" s="4"/>
      <c r="AB267" s="9">
        <f t="shared" si="15"/>
        <v>13.79</v>
      </c>
      <c r="AC267" s="240">
        <v>67.67</v>
      </c>
      <c r="AD267" s="246"/>
      <c r="AE267" s="3"/>
      <c r="AF267" s="3"/>
    </row>
    <row r="268" spans="1:32" x14ac:dyDescent="0.2">
      <c r="A268" s="55"/>
      <c r="B268" s="10"/>
      <c r="C268" s="449" t="s">
        <v>301</v>
      </c>
      <c r="D268" s="10"/>
      <c r="E268" s="453" t="s">
        <v>179</v>
      </c>
      <c r="F268" s="10">
        <v>538</v>
      </c>
      <c r="G268" s="10"/>
      <c r="H268" s="10"/>
      <c r="I268" s="10"/>
      <c r="J268" s="551">
        <v>140.79000000000002</v>
      </c>
      <c r="K268" s="23"/>
      <c r="M268" s="21">
        <v>2</v>
      </c>
      <c r="N268" s="69"/>
      <c r="P268" s="249">
        <f t="shared" si="12"/>
        <v>70.39500000000001</v>
      </c>
      <c r="Q268" s="10"/>
      <c r="R268" s="10"/>
      <c r="S268" s="10"/>
      <c r="T268" s="176">
        <f t="shared" si="13"/>
        <v>269</v>
      </c>
      <c r="U268" s="10"/>
      <c r="V268" s="10"/>
      <c r="W268" s="10"/>
      <c r="Y268" s="10">
        <v>140.79000000000002</v>
      </c>
      <c r="Z268" s="9">
        <f t="shared" si="14"/>
        <v>183.34</v>
      </c>
      <c r="AA268" s="4"/>
      <c r="AB268" s="9">
        <f t="shared" si="15"/>
        <v>27.25</v>
      </c>
      <c r="AC268" s="240">
        <v>133.78</v>
      </c>
      <c r="AD268" s="246"/>
      <c r="AE268" s="3"/>
      <c r="AF268" s="3"/>
    </row>
    <row r="269" spans="1:32" x14ac:dyDescent="0.2">
      <c r="A269" s="55"/>
      <c r="B269" s="10"/>
      <c r="C269" s="449" t="s">
        <v>301</v>
      </c>
      <c r="D269" s="10"/>
      <c r="E269" s="453" t="s">
        <v>230</v>
      </c>
      <c r="F269" s="10">
        <v>436</v>
      </c>
      <c r="G269" s="10"/>
      <c r="H269" s="10"/>
      <c r="I269" s="10"/>
      <c r="J269" s="551">
        <v>110.05</v>
      </c>
      <c r="K269" s="23"/>
      <c r="M269" s="21">
        <v>1</v>
      </c>
      <c r="N269" s="69"/>
      <c r="P269" s="249">
        <f t="shared" si="12"/>
        <v>110.05</v>
      </c>
      <c r="Q269" s="10"/>
      <c r="R269" s="10"/>
      <c r="S269" s="10"/>
      <c r="T269" s="176">
        <f t="shared" si="13"/>
        <v>436</v>
      </c>
      <c r="U269" s="10"/>
      <c r="V269" s="10"/>
      <c r="W269" s="10"/>
      <c r="Y269" s="10">
        <v>110.05</v>
      </c>
      <c r="Z269" s="9">
        <f t="shared" si="14"/>
        <v>143.31</v>
      </c>
      <c r="AA269" s="4"/>
      <c r="AB269" s="9">
        <f t="shared" si="15"/>
        <v>21.3</v>
      </c>
      <c r="AC269" s="240">
        <v>104.57</v>
      </c>
      <c r="AD269" s="246"/>
      <c r="AE269" s="3"/>
      <c r="AF269" s="3"/>
    </row>
    <row r="270" spans="1:32" x14ac:dyDescent="0.2">
      <c r="A270" s="55"/>
      <c r="B270" s="10"/>
      <c r="C270" s="449" t="s">
        <v>301</v>
      </c>
      <c r="D270" s="10"/>
      <c r="E270" s="453" t="s">
        <v>302</v>
      </c>
      <c r="F270" s="10">
        <v>2441</v>
      </c>
      <c r="G270" s="10"/>
      <c r="H270" s="10"/>
      <c r="I270" s="10"/>
      <c r="J270" s="551">
        <v>612.46</v>
      </c>
      <c r="K270" s="23"/>
      <c r="M270" s="21">
        <v>2</v>
      </c>
      <c r="N270" s="69"/>
      <c r="P270" s="249">
        <f t="shared" si="12"/>
        <v>306.23</v>
      </c>
      <c r="Q270" s="10"/>
      <c r="R270" s="10"/>
      <c r="S270" s="10"/>
      <c r="T270" s="176">
        <f t="shared" si="13"/>
        <v>1220.5</v>
      </c>
      <c r="U270" s="10"/>
      <c r="V270" s="10"/>
      <c r="W270" s="10"/>
      <c r="Y270" s="10">
        <v>612.46</v>
      </c>
      <c r="Z270" s="9">
        <f t="shared" si="14"/>
        <v>797.56</v>
      </c>
      <c r="AA270" s="4"/>
      <c r="AB270" s="9">
        <f t="shared" si="15"/>
        <v>118.56</v>
      </c>
      <c r="AC270" s="240">
        <v>581.96</v>
      </c>
      <c r="AD270" s="246"/>
      <c r="AE270" s="3"/>
      <c r="AF270" s="3"/>
    </row>
    <row r="271" spans="1:32" x14ac:dyDescent="0.2">
      <c r="A271" s="55"/>
      <c r="B271" s="10"/>
      <c r="C271" s="449" t="s">
        <v>301</v>
      </c>
      <c r="D271" s="10"/>
      <c r="E271" s="453" t="s">
        <v>93</v>
      </c>
      <c r="F271" s="10">
        <v>944</v>
      </c>
      <c r="G271" s="10"/>
      <c r="H271" s="10"/>
      <c r="I271" s="10"/>
      <c r="J271" s="551">
        <v>237.34</v>
      </c>
      <c r="K271" s="23"/>
      <c r="M271" s="21">
        <v>2</v>
      </c>
      <c r="N271" s="69"/>
      <c r="P271" s="249">
        <f t="shared" si="12"/>
        <v>118.67</v>
      </c>
      <c r="Q271" s="10"/>
      <c r="R271" s="10"/>
      <c r="S271" s="10"/>
      <c r="T271" s="176">
        <f t="shared" si="13"/>
        <v>472</v>
      </c>
      <c r="U271" s="10"/>
      <c r="V271" s="10"/>
      <c r="W271" s="10"/>
      <c r="Y271" s="10">
        <v>237.34</v>
      </c>
      <c r="Z271" s="9">
        <f t="shared" si="14"/>
        <v>309.07</v>
      </c>
      <c r="AA271" s="4"/>
      <c r="AB271" s="9">
        <f t="shared" si="15"/>
        <v>45.94</v>
      </c>
      <c r="AC271" s="240">
        <v>225.52</v>
      </c>
      <c r="AD271" s="246"/>
      <c r="AE271" s="3"/>
      <c r="AF271" s="3"/>
    </row>
    <row r="272" spans="1:32" x14ac:dyDescent="0.2">
      <c r="A272" s="55"/>
      <c r="B272" s="10"/>
      <c r="C272" s="449" t="s">
        <v>303</v>
      </c>
      <c r="D272" s="10"/>
      <c r="E272" s="453" t="s">
        <v>97</v>
      </c>
      <c r="F272" s="10">
        <v>2366</v>
      </c>
      <c r="G272" s="10"/>
      <c r="H272" s="10"/>
      <c r="I272" s="10"/>
      <c r="J272" s="551">
        <v>594.56999999999994</v>
      </c>
      <c r="K272" s="23"/>
      <c r="M272" s="21">
        <v>2</v>
      </c>
      <c r="N272" s="69"/>
      <c r="P272" s="249">
        <f t="shared" si="12"/>
        <v>297.28499999999997</v>
      </c>
      <c r="Q272" s="10"/>
      <c r="R272" s="10"/>
      <c r="S272" s="10"/>
      <c r="T272" s="176">
        <f t="shared" si="13"/>
        <v>1183</v>
      </c>
      <c r="U272" s="10"/>
      <c r="V272" s="10"/>
      <c r="W272" s="10"/>
      <c r="Y272" s="10">
        <v>594.56999999999994</v>
      </c>
      <c r="Z272" s="9">
        <f t="shared" si="14"/>
        <v>774.26</v>
      </c>
      <c r="AA272" s="4"/>
      <c r="AB272" s="9">
        <f t="shared" si="15"/>
        <v>115.09</v>
      </c>
      <c r="AC272" s="240">
        <v>564.97</v>
      </c>
      <c r="AD272" s="246"/>
      <c r="AE272" s="3"/>
      <c r="AF272" s="3"/>
    </row>
    <row r="273" spans="1:32" x14ac:dyDescent="0.2">
      <c r="A273" s="55"/>
      <c r="B273" s="10"/>
      <c r="C273" s="449" t="s">
        <v>303</v>
      </c>
      <c r="D273" s="10"/>
      <c r="E273" s="453" t="s">
        <v>304</v>
      </c>
      <c r="F273" s="10">
        <v>224896</v>
      </c>
      <c r="G273" s="10"/>
      <c r="H273" s="10"/>
      <c r="I273" s="10"/>
      <c r="J273" s="551">
        <v>53460.449999999983</v>
      </c>
      <c r="K273" s="23"/>
      <c r="M273" s="21">
        <v>286</v>
      </c>
      <c r="N273" s="69"/>
      <c r="P273" s="249">
        <f t="shared" si="12"/>
        <v>186.92465034965028</v>
      </c>
      <c r="Q273" s="10"/>
      <c r="R273" s="10"/>
      <c r="S273" s="10"/>
      <c r="T273" s="176">
        <f t="shared" si="13"/>
        <v>786.34965034965035</v>
      </c>
      <c r="U273" s="10"/>
      <c r="V273" s="10"/>
      <c r="W273" s="10"/>
      <c r="Y273" s="10">
        <v>53460.449999999983</v>
      </c>
      <c r="Z273" s="9">
        <f t="shared" si="14"/>
        <v>69617.289999999994</v>
      </c>
      <c r="AA273" s="4"/>
      <c r="AB273" s="9">
        <f t="shared" si="15"/>
        <v>10348.530000000001</v>
      </c>
      <c r="AC273" s="240">
        <v>50798.57</v>
      </c>
      <c r="AD273" s="246"/>
      <c r="AE273" s="3"/>
      <c r="AF273" s="3"/>
    </row>
    <row r="274" spans="1:32" x14ac:dyDescent="0.2">
      <c r="A274" s="55"/>
      <c r="B274" s="10"/>
      <c r="C274" s="449" t="s">
        <v>305</v>
      </c>
      <c r="D274" s="10"/>
      <c r="E274" s="453" t="s">
        <v>145</v>
      </c>
      <c r="F274" s="10">
        <v>2545</v>
      </c>
      <c r="G274" s="10"/>
      <c r="H274" s="10"/>
      <c r="I274" s="10"/>
      <c r="J274" s="551">
        <v>652.90000000000009</v>
      </c>
      <c r="K274" s="23"/>
      <c r="M274" s="21">
        <v>6</v>
      </c>
      <c r="N274" s="69"/>
      <c r="P274" s="249">
        <f t="shared" si="12"/>
        <v>108.81666666666668</v>
      </c>
      <c r="Q274" s="10"/>
      <c r="R274" s="10"/>
      <c r="S274" s="10"/>
      <c r="T274" s="176">
        <f t="shared" si="13"/>
        <v>424.16666666666669</v>
      </c>
      <c r="U274" s="10"/>
      <c r="V274" s="10"/>
      <c r="W274" s="10"/>
      <c r="Y274" s="10">
        <v>652.90000000000009</v>
      </c>
      <c r="Z274" s="9">
        <f t="shared" si="14"/>
        <v>850.22</v>
      </c>
      <c r="AA274" s="4"/>
      <c r="AB274" s="9">
        <f t="shared" si="15"/>
        <v>126.38</v>
      </c>
      <c r="AC274" s="240">
        <v>620.39</v>
      </c>
      <c r="AD274" s="246"/>
      <c r="AE274" s="3"/>
      <c r="AF274" s="3"/>
    </row>
    <row r="275" spans="1:32" x14ac:dyDescent="0.2">
      <c r="A275" s="55"/>
      <c r="B275" s="10"/>
      <c r="C275" s="449" t="s">
        <v>306</v>
      </c>
      <c r="D275" s="10"/>
      <c r="E275" s="453" t="s">
        <v>167</v>
      </c>
      <c r="F275" s="10">
        <v>31822</v>
      </c>
      <c r="G275" s="10"/>
      <c r="H275" s="10"/>
      <c r="I275" s="10"/>
      <c r="J275" s="551">
        <v>8055.24</v>
      </c>
      <c r="K275" s="23"/>
      <c r="M275" s="21">
        <v>51</v>
      </c>
      <c r="N275" s="69"/>
      <c r="P275" s="249">
        <f t="shared" si="12"/>
        <v>157.94588235294117</v>
      </c>
      <c r="Q275" s="10"/>
      <c r="R275" s="10"/>
      <c r="S275" s="10"/>
      <c r="T275" s="176">
        <f t="shared" si="13"/>
        <v>623.96078431372553</v>
      </c>
      <c r="U275" s="10"/>
      <c r="V275" s="10"/>
      <c r="W275" s="10"/>
      <c r="Y275" s="10">
        <v>8055.24</v>
      </c>
      <c r="Z275" s="9">
        <f t="shared" si="14"/>
        <v>10489.7</v>
      </c>
      <c r="AA275" s="4"/>
      <c r="AB275" s="9">
        <f t="shared" si="15"/>
        <v>1559.28</v>
      </c>
      <c r="AC275" s="240">
        <v>7654.16</v>
      </c>
      <c r="AD275" s="246"/>
      <c r="AE275" s="3"/>
      <c r="AF275" s="3"/>
    </row>
    <row r="276" spans="1:32" x14ac:dyDescent="0.2">
      <c r="A276" s="55"/>
      <c r="B276" s="10"/>
      <c r="C276" s="449" t="s">
        <v>307</v>
      </c>
      <c r="D276" s="10"/>
      <c r="E276" s="453" t="s">
        <v>212</v>
      </c>
      <c r="F276" s="10">
        <v>149822</v>
      </c>
      <c r="G276" s="10"/>
      <c r="H276" s="10"/>
      <c r="I276" s="10"/>
      <c r="J276" s="551">
        <v>38284.170000000049</v>
      </c>
      <c r="K276" s="23"/>
      <c r="M276" s="21">
        <v>402</v>
      </c>
      <c r="N276" s="69"/>
      <c r="P276" s="249">
        <f t="shared" si="12"/>
        <v>95.234253731343401</v>
      </c>
      <c r="Q276" s="10"/>
      <c r="R276" s="10"/>
      <c r="S276" s="10"/>
      <c r="T276" s="176">
        <f t="shared" si="13"/>
        <v>372.69154228855723</v>
      </c>
      <c r="U276" s="10"/>
      <c r="V276" s="10"/>
      <c r="W276" s="10"/>
      <c r="Y276" s="10">
        <v>38284.170000000049</v>
      </c>
      <c r="Z276" s="9">
        <f t="shared" si="14"/>
        <v>49854.43</v>
      </c>
      <c r="AA276" s="4"/>
      <c r="AB276" s="9">
        <f t="shared" si="15"/>
        <v>7410.8</v>
      </c>
      <c r="AC276" s="240">
        <v>36377.94</v>
      </c>
      <c r="AD276" s="246"/>
      <c r="AE276" s="3"/>
      <c r="AF276" s="3"/>
    </row>
    <row r="277" spans="1:32" x14ac:dyDescent="0.2">
      <c r="A277" s="55"/>
      <c r="B277" s="10"/>
      <c r="C277" s="449" t="s">
        <v>308</v>
      </c>
      <c r="D277" s="10"/>
      <c r="E277" s="453" t="s">
        <v>97</v>
      </c>
      <c r="F277" s="10">
        <v>1032</v>
      </c>
      <c r="G277" s="10"/>
      <c r="H277" s="10"/>
      <c r="I277" s="10"/>
      <c r="J277" s="551">
        <v>259.47000000000003</v>
      </c>
      <c r="K277" s="23"/>
      <c r="M277" s="21">
        <v>1</v>
      </c>
      <c r="N277" s="69"/>
      <c r="P277" s="249">
        <f t="shared" si="12"/>
        <v>259.47000000000003</v>
      </c>
      <c r="Q277" s="10"/>
      <c r="R277" s="10"/>
      <c r="S277" s="10"/>
      <c r="T277" s="176">
        <f t="shared" si="13"/>
        <v>1032</v>
      </c>
      <c r="U277" s="10"/>
      <c r="V277" s="10"/>
      <c r="W277" s="10"/>
      <c r="Y277" s="10">
        <v>259.47000000000003</v>
      </c>
      <c r="Z277" s="9">
        <f t="shared" si="14"/>
        <v>337.89</v>
      </c>
      <c r="AA277" s="4"/>
      <c r="AB277" s="9">
        <f t="shared" si="15"/>
        <v>50.23</v>
      </c>
      <c r="AC277" s="240">
        <v>246.55</v>
      </c>
      <c r="AD277" s="246"/>
      <c r="AE277" s="3"/>
      <c r="AF277" s="3"/>
    </row>
    <row r="278" spans="1:32" x14ac:dyDescent="0.2">
      <c r="A278" s="55"/>
      <c r="B278" s="10"/>
      <c r="C278" s="449" t="s">
        <v>308</v>
      </c>
      <c r="D278" s="10"/>
      <c r="E278" s="453" t="s">
        <v>309</v>
      </c>
      <c r="F278" s="10">
        <v>331979</v>
      </c>
      <c r="G278" s="10"/>
      <c r="H278" s="10"/>
      <c r="I278" s="10"/>
      <c r="J278" s="551">
        <v>80476.360000000015</v>
      </c>
      <c r="K278" s="23"/>
      <c r="M278" s="21">
        <v>491</v>
      </c>
      <c r="N278" s="69"/>
      <c r="P278" s="249">
        <f t="shared" si="12"/>
        <v>163.90297352342162</v>
      </c>
      <c r="Q278" s="10"/>
      <c r="R278" s="10"/>
      <c r="S278" s="10"/>
      <c r="T278" s="176">
        <f t="shared" si="13"/>
        <v>676.12830957230142</v>
      </c>
      <c r="U278" s="10"/>
      <c r="V278" s="10"/>
      <c r="W278" s="10"/>
      <c r="Y278" s="10">
        <v>80476.360000000015</v>
      </c>
      <c r="Z278" s="9">
        <f t="shared" si="14"/>
        <v>104797.96</v>
      </c>
      <c r="AA278" s="4"/>
      <c r="AB278" s="9">
        <f t="shared" si="15"/>
        <v>15578.1</v>
      </c>
      <c r="AC278" s="240">
        <v>76469.31</v>
      </c>
      <c r="AD278" s="246"/>
      <c r="AE278" s="3"/>
      <c r="AF278" s="3"/>
    </row>
    <row r="279" spans="1:32" x14ac:dyDescent="0.2">
      <c r="A279" s="55"/>
      <c r="B279" s="10"/>
      <c r="C279" s="449" t="s">
        <v>308</v>
      </c>
      <c r="D279" s="10"/>
      <c r="E279" s="453" t="s">
        <v>170</v>
      </c>
      <c r="F279" s="10">
        <v>428</v>
      </c>
      <c r="G279" s="10"/>
      <c r="H279" s="10"/>
      <c r="I279" s="10"/>
      <c r="J279" s="551">
        <v>108.25</v>
      </c>
      <c r="K279" s="23"/>
      <c r="M279" s="21">
        <v>1</v>
      </c>
      <c r="N279" s="69"/>
      <c r="P279" s="249">
        <f t="shared" si="12"/>
        <v>108.25</v>
      </c>
      <c r="Q279" s="10"/>
      <c r="R279" s="10"/>
      <c r="S279" s="10"/>
      <c r="T279" s="176">
        <f t="shared" si="13"/>
        <v>428</v>
      </c>
      <c r="U279" s="10"/>
      <c r="V279" s="10"/>
      <c r="W279" s="10"/>
      <c r="Y279" s="10">
        <v>108.25</v>
      </c>
      <c r="Z279" s="9">
        <f t="shared" si="14"/>
        <v>140.97</v>
      </c>
      <c r="AA279" s="4"/>
      <c r="AB279" s="9">
        <f t="shared" si="15"/>
        <v>20.95</v>
      </c>
      <c r="AC279" s="240">
        <v>102.86</v>
      </c>
      <c r="AD279" s="246"/>
      <c r="AE279" s="3"/>
      <c r="AF279" s="3"/>
    </row>
    <row r="280" spans="1:32" x14ac:dyDescent="0.2">
      <c r="A280" s="55"/>
      <c r="B280" s="10"/>
      <c r="C280" s="449" t="s">
        <v>310</v>
      </c>
      <c r="D280" s="10"/>
      <c r="E280" s="453" t="s">
        <v>225</v>
      </c>
      <c r="F280" s="10">
        <v>808</v>
      </c>
      <c r="G280" s="10"/>
      <c r="H280" s="10"/>
      <c r="I280" s="10"/>
      <c r="J280" s="551">
        <v>206.82</v>
      </c>
      <c r="K280" s="23"/>
      <c r="M280" s="21">
        <v>2</v>
      </c>
      <c r="N280" s="69"/>
      <c r="P280" s="249">
        <f t="shared" si="12"/>
        <v>103.41</v>
      </c>
      <c r="Q280" s="10"/>
      <c r="R280" s="10"/>
      <c r="S280" s="10"/>
      <c r="T280" s="176">
        <f t="shared" si="13"/>
        <v>404</v>
      </c>
      <c r="U280" s="10"/>
      <c r="V280" s="10"/>
      <c r="W280" s="10"/>
      <c r="Y280" s="10">
        <v>206.82</v>
      </c>
      <c r="Z280" s="9">
        <f t="shared" si="14"/>
        <v>269.33</v>
      </c>
      <c r="AA280" s="4"/>
      <c r="AB280" s="9">
        <f t="shared" si="15"/>
        <v>40.03</v>
      </c>
      <c r="AC280" s="240">
        <v>196.52</v>
      </c>
      <c r="AD280" s="246"/>
      <c r="AE280" s="3"/>
      <c r="AF280" s="3"/>
    </row>
    <row r="281" spans="1:32" x14ac:dyDescent="0.2">
      <c r="A281" s="55"/>
      <c r="B281" s="10"/>
      <c r="C281" s="449" t="s">
        <v>310</v>
      </c>
      <c r="D281" s="10"/>
      <c r="E281" s="453" t="s">
        <v>127</v>
      </c>
      <c r="F281" s="10">
        <v>713</v>
      </c>
      <c r="G281" s="10"/>
      <c r="H281" s="10"/>
      <c r="I281" s="10"/>
      <c r="J281" s="551">
        <v>176.06</v>
      </c>
      <c r="K281" s="23"/>
      <c r="M281" s="21">
        <v>1</v>
      </c>
      <c r="N281" s="69"/>
      <c r="P281" s="249">
        <f t="shared" si="12"/>
        <v>176.06</v>
      </c>
      <c r="Q281" s="10"/>
      <c r="R281" s="10"/>
      <c r="S281" s="10"/>
      <c r="T281" s="176">
        <f t="shared" si="13"/>
        <v>713</v>
      </c>
      <c r="U281" s="10"/>
      <c r="V281" s="10"/>
      <c r="W281" s="10"/>
      <c r="Y281" s="10">
        <v>176.06</v>
      </c>
      <c r="Z281" s="9">
        <f t="shared" si="14"/>
        <v>229.27</v>
      </c>
      <c r="AA281" s="4"/>
      <c r="AB281" s="9">
        <f t="shared" si="15"/>
        <v>34.08</v>
      </c>
      <c r="AC281" s="240">
        <v>167.29</v>
      </c>
      <c r="AD281" s="246"/>
      <c r="AE281" s="3"/>
      <c r="AF281" s="3"/>
    </row>
    <row r="282" spans="1:32" x14ac:dyDescent="0.2">
      <c r="A282" s="55"/>
      <c r="B282" s="10"/>
      <c r="C282" s="449" t="s">
        <v>311</v>
      </c>
      <c r="D282" s="10"/>
      <c r="E282" s="453" t="s">
        <v>312</v>
      </c>
      <c r="F282" s="10">
        <v>231414</v>
      </c>
      <c r="G282" s="10"/>
      <c r="H282" s="10"/>
      <c r="I282" s="10"/>
      <c r="J282" s="551">
        <v>56985.840000000026</v>
      </c>
      <c r="K282" s="23"/>
      <c r="M282" s="21">
        <v>298</v>
      </c>
      <c r="N282" s="69"/>
      <c r="P282" s="249">
        <f t="shared" ref="P282:P345" si="16">J282/M282</f>
        <v>191.22765100671148</v>
      </c>
      <c r="Q282" s="10"/>
      <c r="R282" s="10"/>
      <c r="S282" s="10"/>
      <c r="T282" s="176">
        <f t="shared" ref="T282:T345" si="17">F282/M282</f>
        <v>776.55704697986573</v>
      </c>
      <c r="U282" s="10"/>
      <c r="V282" s="10"/>
      <c r="W282" s="10"/>
      <c r="Y282" s="10">
        <v>56985.840000000026</v>
      </c>
      <c r="Z282" s="9">
        <f t="shared" ref="Z282:Z345" si="18">ROUND($Z$651*Y282/$Y$651,2)</f>
        <v>74208.12</v>
      </c>
      <c r="AA282" s="4"/>
      <c r="AB282" s="9">
        <f t="shared" ref="AB282:AB345" si="19">ROUND($AB$651*Y282/$Y$651,2)</f>
        <v>11030.95</v>
      </c>
      <c r="AC282" s="240">
        <v>54148.42</v>
      </c>
      <c r="AD282" s="246"/>
      <c r="AE282" s="3"/>
      <c r="AF282" s="3"/>
    </row>
    <row r="283" spans="1:32" x14ac:dyDescent="0.2">
      <c r="A283" s="55"/>
      <c r="B283" s="10"/>
      <c r="C283" s="449" t="s">
        <v>313</v>
      </c>
      <c r="D283" s="10"/>
      <c r="E283" s="453" t="s">
        <v>314</v>
      </c>
      <c r="F283" s="10">
        <v>172479</v>
      </c>
      <c r="G283" s="10"/>
      <c r="H283" s="10"/>
      <c r="I283" s="10"/>
      <c r="J283" s="551">
        <v>41800.599999999977</v>
      </c>
      <c r="K283" s="23"/>
      <c r="M283" s="21">
        <v>229</v>
      </c>
      <c r="N283" s="69"/>
      <c r="P283" s="249">
        <f t="shared" si="16"/>
        <v>182.5353711790392</v>
      </c>
      <c r="Q283" s="10"/>
      <c r="R283" s="10"/>
      <c r="S283" s="10"/>
      <c r="T283" s="176">
        <f t="shared" si="17"/>
        <v>753.1834061135371</v>
      </c>
      <c r="U283" s="10"/>
      <c r="V283" s="10"/>
      <c r="W283" s="10"/>
      <c r="Y283" s="10">
        <v>41800.599999999977</v>
      </c>
      <c r="Z283" s="9">
        <f t="shared" si="18"/>
        <v>54433.59</v>
      </c>
      <c r="AA283" s="4"/>
      <c r="AB283" s="9">
        <f t="shared" si="19"/>
        <v>8091.49</v>
      </c>
      <c r="AC283" s="240">
        <v>39719.279999999999</v>
      </c>
      <c r="AD283" s="246"/>
      <c r="AE283" s="3"/>
      <c r="AF283" s="3"/>
    </row>
    <row r="284" spans="1:32" x14ac:dyDescent="0.2">
      <c r="A284" s="55"/>
      <c r="B284" s="10"/>
      <c r="C284" s="449" t="s">
        <v>315</v>
      </c>
      <c r="D284" s="10"/>
      <c r="E284" s="453" t="s">
        <v>134</v>
      </c>
      <c r="F284" s="10">
        <v>15582</v>
      </c>
      <c r="G284" s="10"/>
      <c r="H284" s="10"/>
      <c r="I284" s="10"/>
      <c r="J284" s="551">
        <v>3912.49</v>
      </c>
      <c r="K284" s="23"/>
      <c r="M284" s="21">
        <v>20</v>
      </c>
      <c r="N284" s="69"/>
      <c r="P284" s="249">
        <f t="shared" si="16"/>
        <v>195.62449999999998</v>
      </c>
      <c r="Q284" s="10"/>
      <c r="R284" s="10"/>
      <c r="S284" s="10"/>
      <c r="T284" s="176">
        <f t="shared" si="17"/>
        <v>779.1</v>
      </c>
      <c r="U284" s="10"/>
      <c r="V284" s="10"/>
      <c r="W284" s="10"/>
      <c r="Y284" s="10">
        <v>3912.49</v>
      </c>
      <c r="Z284" s="9">
        <f t="shared" si="18"/>
        <v>5094.92</v>
      </c>
      <c r="AA284" s="4"/>
      <c r="AB284" s="9">
        <f t="shared" si="19"/>
        <v>757.35</v>
      </c>
      <c r="AC284" s="240">
        <v>3717.68</v>
      </c>
      <c r="AD284" s="246"/>
      <c r="AE284" s="3"/>
      <c r="AF284" s="3"/>
    </row>
    <row r="285" spans="1:32" x14ac:dyDescent="0.2">
      <c r="A285" s="55"/>
      <c r="B285" s="10"/>
      <c r="C285" s="449" t="s">
        <v>316</v>
      </c>
      <c r="D285" s="10"/>
      <c r="E285" s="453" t="s">
        <v>120</v>
      </c>
      <c r="F285" s="10">
        <v>443</v>
      </c>
      <c r="G285" s="10"/>
      <c r="H285" s="10"/>
      <c r="I285" s="10"/>
      <c r="J285" s="551">
        <v>112.42</v>
      </c>
      <c r="K285" s="23"/>
      <c r="M285" s="21">
        <v>1</v>
      </c>
      <c r="N285" s="69"/>
      <c r="P285" s="249">
        <f t="shared" si="16"/>
        <v>112.42</v>
      </c>
      <c r="Q285" s="10"/>
      <c r="R285" s="10"/>
      <c r="S285" s="10"/>
      <c r="T285" s="176">
        <f t="shared" si="17"/>
        <v>443</v>
      </c>
      <c r="U285" s="10"/>
      <c r="V285" s="10"/>
      <c r="W285" s="10"/>
      <c r="Y285" s="10">
        <v>112.42</v>
      </c>
      <c r="Z285" s="9">
        <f t="shared" si="18"/>
        <v>146.4</v>
      </c>
      <c r="AA285" s="4"/>
      <c r="AB285" s="9">
        <f t="shared" si="19"/>
        <v>21.76</v>
      </c>
      <c r="AC285" s="240">
        <v>106.82</v>
      </c>
      <c r="AD285" s="246"/>
      <c r="AE285" s="3"/>
      <c r="AF285" s="3"/>
    </row>
    <row r="286" spans="1:32" x14ac:dyDescent="0.2">
      <c r="A286" s="55"/>
      <c r="B286" s="10"/>
      <c r="C286" s="449" t="s">
        <v>317</v>
      </c>
      <c r="D286" s="10"/>
      <c r="E286" s="453" t="s">
        <v>79</v>
      </c>
      <c r="F286" s="10">
        <v>5127133</v>
      </c>
      <c r="G286" s="10"/>
      <c r="H286" s="10"/>
      <c r="I286" s="10"/>
      <c r="J286" s="551">
        <v>1253107.1700000004</v>
      </c>
      <c r="K286" s="23"/>
      <c r="M286" s="21">
        <v>6527</v>
      </c>
      <c r="N286" s="69"/>
      <c r="P286" s="249">
        <f t="shared" si="16"/>
        <v>191.98822889535779</v>
      </c>
      <c r="Q286" s="10"/>
      <c r="R286" s="10"/>
      <c r="S286" s="10"/>
      <c r="T286" s="176">
        <f t="shared" si="17"/>
        <v>785.52673510035243</v>
      </c>
      <c r="U286" s="10"/>
      <c r="V286" s="10"/>
      <c r="W286" s="10"/>
      <c r="Y286" s="10">
        <v>1253107.1700000004</v>
      </c>
      <c r="Z286" s="9">
        <f t="shared" si="18"/>
        <v>1631821.73</v>
      </c>
      <c r="AA286" s="4"/>
      <c r="AB286" s="9">
        <f t="shared" si="19"/>
        <v>242568.45</v>
      </c>
      <c r="AC286" s="240">
        <v>1190712.96</v>
      </c>
      <c r="AD286" s="246"/>
      <c r="AE286" s="3"/>
      <c r="AF286" s="3"/>
    </row>
    <row r="287" spans="1:32" x14ac:dyDescent="0.2">
      <c r="A287" s="55"/>
      <c r="B287" s="10"/>
      <c r="C287" s="449" t="s">
        <v>317</v>
      </c>
      <c r="D287" s="10"/>
      <c r="E287" s="453" t="s">
        <v>179</v>
      </c>
      <c r="F287" s="10">
        <v>1824</v>
      </c>
      <c r="G287" s="10"/>
      <c r="H287" s="10"/>
      <c r="I287" s="10"/>
      <c r="J287" s="551">
        <v>452.93</v>
      </c>
      <c r="K287" s="23"/>
      <c r="M287" s="21">
        <v>2</v>
      </c>
      <c r="N287" s="69"/>
      <c r="P287" s="249">
        <f t="shared" si="16"/>
        <v>226.465</v>
      </c>
      <c r="Q287" s="10"/>
      <c r="R287" s="10"/>
      <c r="S287" s="10"/>
      <c r="T287" s="176">
        <f t="shared" si="17"/>
        <v>912</v>
      </c>
      <c r="U287" s="10"/>
      <c r="V287" s="10"/>
      <c r="W287" s="10"/>
      <c r="Y287" s="10">
        <v>452.93</v>
      </c>
      <c r="Z287" s="9">
        <f t="shared" si="18"/>
        <v>589.80999999999995</v>
      </c>
      <c r="AA287" s="4"/>
      <c r="AB287" s="9">
        <f t="shared" si="19"/>
        <v>87.68</v>
      </c>
      <c r="AC287" s="240">
        <v>430.38</v>
      </c>
      <c r="AD287" s="246"/>
      <c r="AE287" s="3"/>
      <c r="AF287" s="3"/>
    </row>
    <row r="288" spans="1:32" x14ac:dyDescent="0.2">
      <c r="A288" s="55"/>
      <c r="B288" s="10"/>
      <c r="C288" s="449" t="s">
        <v>318</v>
      </c>
      <c r="D288" s="10"/>
      <c r="E288" s="453" t="s">
        <v>319</v>
      </c>
      <c r="F288" s="10">
        <v>113446</v>
      </c>
      <c r="G288" s="10"/>
      <c r="H288" s="10"/>
      <c r="I288" s="10"/>
      <c r="J288" s="551">
        <v>27904.449999999983</v>
      </c>
      <c r="K288" s="23"/>
      <c r="M288" s="21">
        <v>160</v>
      </c>
      <c r="N288" s="69"/>
      <c r="P288" s="249">
        <f t="shared" si="16"/>
        <v>174.4028124999999</v>
      </c>
      <c r="Q288" s="10"/>
      <c r="R288" s="10"/>
      <c r="S288" s="10"/>
      <c r="T288" s="176">
        <f t="shared" si="17"/>
        <v>709.03750000000002</v>
      </c>
      <c r="U288" s="10"/>
      <c r="V288" s="10"/>
      <c r="W288" s="10"/>
      <c r="Y288" s="10">
        <v>27904.449999999983</v>
      </c>
      <c r="Z288" s="9">
        <f t="shared" si="18"/>
        <v>36337.74</v>
      </c>
      <c r="AA288" s="4"/>
      <c r="AB288" s="9">
        <f t="shared" si="19"/>
        <v>5401.56</v>
      </c>
      <c r="AC288" s="240">
        <v>26515.040000000001</v>
      </c>
      <c r="AD288" s="246"/>
      <c r="AE288" s="3"/>
      <c r="AF288" s="3"/>
    </row>
    <row r="289" spans="1:32" x14ac:dyDescent="0.2">
      <c r="A289" s="55"/>
      <c r="B289" s="10"/>
      <c r="C289" s="449" t="s">
        <v>320</v>
      </c>
      <c r="D289" s="10"/>
      <c r="E289" s="453" t="s">
        <v>287</v>
      </c>
      <c r="F289" s="10">
        <v>198138</v>
      </c>
      <c r="G289" s="10"/>
      <c r="H289" s="10"/>
      <c r="I289" s="10"/>
      <c r="J289" s="551">
        <v>45956.23</v>
      </c>
      <c r="K289" s="23"/>
      <c r="M289" s="21">
        <v>248</v>
      </c>
      <c r="N289" s="69"/>
      <c r="P289" s="249">
        <f t="shared" si="16"/>
        <v>185.30737903225807</v>
      </c>
      <c r="Q289" s="10"/>
      <c r="R289" s="10"/>
      <c r="S289" s="10"/>
      <c r="T289" s="176">
        <f t="shared" si="17"/>
        <v>798.94354838709683</v>
      </c>
      <c r="U289" s="10"/>
      <c r="V289" s="10"/>
      <c r="W289" s="10"/>
      <c r="Y289" s="10">
        <v>45956.23</v>
      </c>
      <c r="Z289" s="9">
        <f t="shared" si="18"/>
        <v>59845.14</v>
      </c>
      <c r="AA289" s="4"/>
      <c r="AB289" s="9">
        <f t="shared" si="19"/>
        <v>8895.91</v>
      </c>
      <c r="AC289" s="240">
        <v>43668</v>
      </c>
      <c r="AD289" s="246"/>
      <c r="AE289" s="3"/>
      <c r="AF289" s="3"/>
    </row>
    <row r="290" spans="1:32" x14ac:dyDescent="0.2">
      <c r="A290" s="55"/>
      <c r="B290" s="10"/>
      <c r="C290" s="449" t="s">
        <v>321</v>
      </c>
      <c r="D290" s="10"/>
      <c r="E290" s="453" t="s">
        <v>93</v>
      </c>
      <c r="F290" s="10">
        <v>2801</v>
      </c>
      <c r="G290" s="10"/>
      <c r="H290" s="10"/>
      <c r="I290" s="10"/>
      <c r="J290" s="551">
        <v>697.56</v>
      </c>
      <c r="K290" s="23"/>
      <c r="M290" s="21">
        <v>5</v>
      </c>
      <c r="N290" s="69"/>
      <c r="P290" s="249">
        <f t="shared" si="16"/>
        <v>139.512</v>
      </c>
      <c r="Q290" s="10"/>
      <c r="R290" s="10"/>
      <c r="S290" s="10"/>
      <c r="T290" s="176">
        <f t="shared" si="17"/>
        <v>560.20000000000005</v>
      </c>
      <c r="U290" s="10"/>
      <c r="V290" s="10"/>
      <c r="W290" s="10"/>
      <c r="Y290" s="10">
        <v>697.56</v>
      </c>
      <c r="Z290" s="9">
        <f t="shared" si="18"/>
        <v>908.38</v>
      </c>
      <c r="AA290" s="4"/>
      <c r="AB290" s="9">
        <f t="shared" si="19"/>
        <v>135.03</v>
      </c>
      <c r="AC290" s="240">
        <v>662.83</v>
      </c>
      <c r="AD290" s="246"/>
      <c r="AE290" s="3"/>
      <c r="AF290" s="3"/>
    </row>
    <row r="291" spans="1:32" x14ac:dyDescent="0.2">
      <c r="A291" s="55"/>
      <c r="B291" s="10"/>
      <c r="C291" s="449" t="s">
        <v>322</v>
      </c>
      <c r="D291" s="10"/>
      <c r="E291" s="453" t="s">
        <v>164</v>
      </c>
      <c r="F291" s="10">
        <v>30372</v>
      </c>
      <c r="G291" s="10"/>
      <c r="H291" s="10"/>
      <c r="I291" s="10"/>
      <c r="J291" s="551">
        <v>7355.6000000000031</v>
      </c>
      <c r="K291" s="23"/>
      <c r="M291" s="21">
        <v>57</v>
      </c>
      <c r="N291" s="69"/>
      <c r="P291" s="249">
        <f t="shared" si="16"/>
        <v>129.04561403508777</v>
      </c>
      <c r="Q291" s="10"/>
      <c r="R291" s="10"/>
      <c r="S291" s="10"/>
      <c r="T291" s="176">
        <f t="shared" si="17"/>
        <v>532.84210526315792</v>
      </c>
      <c r="U291" s="10"/>
      <c r="V291" s="10"/>
      <c r="W291" s="10"/>
      <c r="Y291" s="10">
        <v>7355.6000000000031</v>
      </c>
      <c r="Z291" s="9">
        <f t="shared" si="18"/>
        <v>9578.61</v>
      </c>
      <c r="AA291" s="4"/>
      <c r="AB291" s="9">
        <f t="shared" si="19"/>
        <v>1423.85</v>
      </c>
      <c r="AC291" s="240">
        <v>6989.35</v>
      </c>
      <c r="AD291" s="246"/>
      <c r="AE291" s="3"/>
      <c r="AF291" s="3"/>
    </row>
    <row r="292" spans="1:32" x14ac:dyDescent="0.2">
      <c r="A292" s="55"/>
      <c r="B292" s="10"/>
      <c r="C292" s="449" t="s">
        <v>323</v>
      </c>
      <c r="D292" s="10"/>
      <c r="E292" s="453" t="s">
        <v>324</v>
      </c>
      <c r="F292" s="10">
        <v>1858</v>
      </c>
      <c r="G292" s="10"/>
      <c r="H292" s="10"/>
      <c r="I292" s="10"/>
      <c r="J292" s="551">
        <v>469.88</v>
      </c>
      <c r="K292" s="23"/>
      <c r="M292" s="21">
        <v>1</v>
      </c>
      <c r="N292" s="69"/>
      <c r="P292" s="249">
        <f t="shared" si="16"/>
        <v>469.88</v>
      </c>
      <c r="Q292" s="10"/>
      <c r="R292" s="10"/>
      <c r="S292" s="10"/>
      <c r="T292" s="176">
        <f t="shared" si="17"/>
        <v>1858</v>
      </c>
      <c r="U292" s="10"/>
      <c r="V292" s="10"/>
      <c r="W292" s="10"/>
      <c r="Y292" s="10">
        <v>469.88</v>
      </c>
      <c r="Z292" s="9">
        <f t="shared" si="18"/>
        <v>611.89</v>
      </c>
      <c r="AA292" s="4"/>
      <c r="AB292" s="9">
        <f t="shared" si="19"/>
        <v>90.96</v>
      </c>
      <c r="AC292" s="240">
        <v>446.48</v>
      </c>
      <c r="AD292" s="246"/>
      <c r="AE292" s="3"/>
      <c r="AF292" s="3"/>
    </row>
    <row r="293" spans="1:32" x14ac:dyDescent="0.2">
      <c r="A293" s="55"/>
      <c r="B293" s="10"/>
      <c r="C293" s="449" t="s">
        <v>325</v>
      </c>
      <c r="D293" s="10"/>
      <c r="E293" s="453" t="s">
        <v>326</v>
      </c>
      <c r="F293" s="10">
        <v>246347</v>
      </c>
      <c r="G293" s="10"/>
      <c r="H293" s="10"/>
      <c r="I293" s="10"/>
      <c r="J293" s="551">
        <v>61033.969999999972</v>
      </c>
      <c r="K293" s="23"/>
      <c r="M293" s="21">
        <v>209</v>
      </c>
      <c r="N293" s="69"/>
      <c r="P293" s="249">
        <f t="shared" si="16"/>
        <v>292.02856459330133</v>
      </c>
      <c r="Q293" s="10"/>
      <c r="R293" s="10"/>
      <c r="S293" s="10"/>
      <c r="T293" s="176">
        <f t="shared" si="17"/>
        <v>1178.6937799043062</v>
      </c>
      <c r="U293" s="10"/>
      <c r="V293" s="10"/>
      <c r="W293" s="10"/>
      <c r="Y293" s="10">
        <v>61033.969999999972</v>
      </c>
      <c r="Z293" s="9">
        <f t="shared" si="18"/>
        <v>79479.679999999993</v>
      </c>
      <c r="AA293" s="4"/>
      <c r="AB293" s="9">
        <f t="shared" si="19"/>
        <v>11814.56</v>
      </c>
      <c r="AC293" s="240">
        <v>57994.99</v>
      </c>
      <c r="AD293" s="246"/>
      <c r="AE293" s="3"/>
      <c r="AF293" s="3"/>
    </row>
    <row r="294" spans="1:32" x14ac:dyDescent="0.2">
      <c r="A294" s="55"/>
      <c r="B294" s="10"/>
      <c r="C294" s="449" t="s">
        <v>327</v>
      </c>
      <c r="D294" s="10"/>
      <c r="E294" s="453" t="s">
        <v>104</v>
      </c>
      <c r="F294" s="10">
        <v>1598910</v>
      </c>
      <c r="G294" s="10"/>
      <c r="H294" s="10"/>
      <c r="I294" s="10"/>
      <c r="J294" s="551">
        <v>396103.82000000047</v>
      </c>
      <c r="K294" s="23"/>
      <c r="M294" s="21">
        <v>1222</v>
      </c>
      <c r="N294" s="69"/>
      <c r="P294" s="249">
        <f t="shared" si="16"/>
        <v>324.14387888707074</v>
      </c>
      <c r="Q294" s="10"/>
      <c r="R294" s="10"/>
      <c r="S294" s="10"/>
      <c r="T294" s="176">
        <f t="shared" si="17"/>
        <v>1308.4369885433716</v>
      </c>
      <c r="U294" s="10"/>
      <c r="V294" s="10"/>
      <c r="W294" s="10"/>
      <c r="Y294" s="10">
        <v>396103.82000000047</v>
      </c>
      <c r="Z294" s="9">
        <f t="shared" si="18"/>
        <v>515814.48</v>
      </c>
      <c r="AA294" s="4"/>
      <c r="AB294" s="9">
        <f t="shared" si="19"/>
        <v>76675.240000000005</v>
      </c>
      <c r="AC294" s="240">
        <v>376381.18</v>
      </c>
      <c r="AD294" s="246"/>
      <c r="AE294" s="3"/>
      <c r="AF294" s="3"/>
    </row>
    <row r="295" spans="1:32" x14ac:dyDescent="0.2">
      <c r="A295" s="55"/>
      <c r="B295" s="10"/>
      <c r="C295" s="449" t="s">
        <v>328</v>
      </c>
      <c r="D295" s="10"/>
      <c r="E295" s="453" t="s">
        <v>104</v>
      </c>
      <c r="F295" s="10">
        <v>27521</v>
      </c>
      <c r="G295" s="10"/>
      <c r="H295" s="10"/>
      <c r="I295" s="10"/>
      <c r="J295" s="551">
        <v>6978.96</v>
      </c>
      <c r="K295" s="23"/>
      <c r="M295" s="21">
        <v>16</v>
      </c>
      <c r="N295" s="69"/>
      <c r="P295" s="249">
        <f t="shared" si="16"/>
        <v>436.185</v>
      </c>
      <c r="Q295" s="10"/>
      <c r="R295" s="10"/>
      <c r="S295" s="10"/>
      <c r="T295" s="176">
        <f t="shared" si="17"/>
        <v>1720.0625</v>
      </c>
      <c r="U295" s="10"/>
      <c r="V295" s="10"/>
      <c r="W295" s="10"/>
      <c r="Y295" s="10">
        <v>6978.96</v>
      </c>
      <c r="Z295" s="9">
        <f t="shared" si="18"/>
        <v>9088.14</v>
      </c>
      <c r="AA295" s="4"/>
      <c r="AB295" s="9">
        <f t="shared" si="19"/>
        <v>1350.94</v>
      </c>
      <c r="AC295" s="240">
        <v>6631.47</v>
      </c>
      <c r="AD295" s="246"/>
      <c r="AE295" s="3"/>
      <c r="AF295" s="3"/>
    </row>
    <row r="296" spans="1:32" x14ac:dyDescent="0.2">
      <c r="A296" s="55"/>
      <c r="B296" s="10"/>
      <c r="C296" s="449" t="s">
        <v>329</v>
      </c>
      <c r="D296" s="10"/>
      <c r="E296" s="453" t="s">
        <v>267</v>
      </c>
      <c r="F296" s="10">
        <v>928</v>
      </c>
      <c r="G296" s="10"/>
      <c r="H296" s="10"/>
      <c r="I296" s="10"/>
      <c r="J296" s="551">
        <v>231.55</v>
      </c>
      <c r="K296" s="23"/>
      <c r="M296" s="21">
        <v>1</v>
      </c>
      <c r="N296" s="69"/>
      <c r="P296" s="249">
        <f t="shared" si="16"/>
        <v>231.55</v>
      </c>
      <c r="Q296" s="10"/>
      <c r="R296" s="10"/>
      <c r="S296" s="10"/>
      <c r="T296" s="176">
        <f t="shared" si="17"/>
        <v>928</v>
      </c>
      <c r="U296" s="10"/>
      <c r="V296" s="10"/>
      <c r="W296" s="10"/>
      <c r="Y296" s="10">
        <v>231.55</v>
      </c>
      <c r="Z296" s="9">
        <f t="shared" si="18"/>
        <v>301.52999999999997</v>
      </c>
      <c r="AA296" s="4"/>
      <c r="AB296" s="9">
        <f t="shared" si="19"/>
        <v>44.82</v>
      </c>
      <c r="AC296" s="240">
        <v>220.02</v>
      </c>
      <c r="AD296" s="246"/>
      <c r="AE296" s="3"/>
      <c r="AF296" s="3"/>
    </row>
    <row r="297" spans="1:32" x14ac:dyDescent="0.2">
      <c r="A297" s="55"/>
      <c r="B297" s="10"/>
      <c r="C297" s="449" t="s">
        <v>330</v>
      </c>
      <c r="D297" s="10"/>
      <c r="E297" s="453" t="s">
        <v>331</v>
      </c>
      <c r="F297" s="10">
        <v>156913</v>
      </c>
      <c r="G297" s="10"/>
      <c r="H297" s="10"/>
      <c r="I297" s="10"/>
      <c r="J297" s="551">
        <v>38576.390000000014</v>
      </c>
      <c r="K297" s="23"/>
      <c r="M297" s="21">
        <v>224</v>
      </c>
      <c r="N297" s="69"/>
      <c r="P297" s="249">
        <f t="shared" si="16"/>
        <v>172.21602678571435</v>
      </c>
      <c r="Q297" s="10"/>
      <c r="R297" s="10"/>
      <c r="S297" s="10"/>
      <c r="T297" s="176">
        <f t="shared" si="17"/>
        <v>700.50446428571433</v>
      </c>
      <c r="U297" s="10"/>
      <c r="V297" s="10"/>
      <c r="W297" s="10"/>
      <c r="Y297" s="10">
        <v>38576.390000000014</v>
      </c>
      <c r="Z297" s="9">
        <f t="shared" si="18"/>
        <v>50234.96</v>
      </c>
      <c r="AA297" s="4"/>
      <c r="AB297" s="9">
        <f t="shared" si="19"/>
        <v>7467.37</v>
      </c>
      <c r="AC297" s="240">
        <v>36655.61</v>
      </c>
      <c r="AD297" s="246"/>
      <c r="AE297" s="3"/>
      <c r="AF297" s="3"/>
    </row>
    <row r="298" spans="1:32" x14ac:dyDescent="0.2">
      <c r="A298" s="55"/>
      <c r="B298" s="10"/>
      <c r="C298" s="449" t="s">
        <v>332</v>
      </c>
      <c r="D298" s="10"/>
      <c r="E298" s="453" t="s">
        <v>333</v>
      </c>
      <c r="F298" s="10">
        <v>136564</v>
      </c>
      <c r="G298" s="10"/>
      <c r="H298" s="10"/>
      <c r="I298" s="10"/>
      <c r="J298" s="551">
        <v>32409.109999999993</v>
      </c>
      <c r="K298" s="23"/>
      <c r="M298" s="21">
        <v>250</v>
      </c>
      <c r="N298" s="69"/>
      <c r="P298" s="249">
        <f t="shared" si="16"/>
        <v>129.63643999999996</v>
      </c>
      <c r="Q298" s="10"/>
      <c r="R298" s="10"/>
      <c r="S298" s="10"/>
      <c r="T298" s="176">
        <f t="shared" si="17"/>
        <v>546.25599999999997</v>
      </c>
      <c r="U298" s="10"/>
      <c r="V298" s="10"/>
      <c r="W298" s="10"/>
      <c r="Y298" s="10">
        <v>32409.109999999993</v>
      </c>
      <c r="Z298" s="9">
        <f t="shared" si="18"/>
        <v>42203.8</v>
      </c>
      <c r="AA298" s="4"/>
      <c r="AB298" s="9">
        <f t="shared" si="19"/>
        <v>6273.55</v>
      </c>
      <c r="AC298" s="240">
        <v>30795.41</v>
      </c>
      <c r="AD298" s="246"/>
      <c r="AE298" s="3"/>
      <c r="AF298" s="3"/>
    </row>
    <row r="299" spans="1:32" x14ac:dyDescent="0.2">
      <c r="A299" s="55"/>
      <c r="B299" s="10"/>
      <c r="C299" s="449" t="s">
        <v>334</v>
      </c>
      <c r="D299" s="10"/>
      <c r="E299" s="453" t="s">
        <v>103</v>
      </c>
      <c r="F299" s="10">
        <v>6550</v>
      </c>
      <c r="G299" s="10"/>
      <c r="H299" s="10"/>
      <c r="I299" s="10"/>
      <c r="J299" s="551">
        <v>1645.28</v>
      </c>
      <c r="K299" s="23"/>
      <c r="M299" s="21">
        <v>4</v>
      </c>
      <c r="N299" s="69"/>
      <c r="P299" s="249">
        <f t="shared" si="16"/>
        <v>411.32</v>
      </c>
      <c r="Q299" s="10"/>
      <c r="R299" s="10"/>
      <c r="S299" s="10"/>
      <c r="T299" s="176">
        <f t="shared" si="17"/>
        <v>1637.5</v>
      </c>
      <c r="U299" s="10"/>
      <c r="V299" s="10"/>
      <c r="W299" s="10"/>
      <c r="Y299" s="10">
        <v>1645.28</v>
      </c>
      <c r="Z299" s="9">
        <f t="shared" si="18"/>
        <v>2142.52</v>
      </c>
      <c r="AA299" s="4"/>
      <c r="AB299" s="9">
        <f t="shared" si="19"/>
        <v>318.48</v>
      </c>
      <c r="AC299" s="240">
        <v>1563.36</v>
      </c>
      <c r="AD299" s="246"/>
      <c r="AE299" s="3"/>
      <c r="AF299" s="3"/>
    </row>
    <row r="300" spans="1:32" x14ac:dyDescent="0.2">
      <c r="A300" s="55"/>
      <c r="B300" s="10"/>
      <c r="C300" s="449" t="s">
        <v>334</v>
      </c>
      <c r="D300" s="10"/>
      <c r="E300" s="453" t="s">
        <v>104</v>
      </c>
      <c r="F300" s="10">
        <v>522216</v>
      </c>
      <c r="G300" s="10"/>
      <c r="H300" s="10"/>
      <c r="I300" s="10"/>
      <c r="J300" s="551">
        <v>129678.24000000006</v>
      </c>
      <c r="K300" s="23"/>
      <c r="M300" s="21">
        <v>372</v>
      </c>
      <c r="N300" s="69"/>
      <c r="P300" s="249">
        <f t="shared" si="16"/>
        <v>348.59741935483891</v>
      </c>
      <c r="Q300" s="10"/>
      <c r="R300" s="10"/>
      <c r="S300" s="10"/>
      <c r="T300" s="176">
        <f t="shared" si="17"/>
        <v>1403.8064516129032</v>
      </c>
      <c r="U300" s="10"/>
      <c r="V300" s="10"/>
      <c r="W300" s="10"/>
      <c r="Y300" s="10">
        <v>129678.24000000006</v>
      </c>
      <c r="Z300" s="9">
        <f t="shared" si="18"/>
        <v>168869.65</v>
      </c>
      <c r="AA300" s="4"/>
      <c r="AB300" s="9">
        <f t="shared" si="19"/>
        <v>25102.28</v>
      </c>
      <c r="AC300" s="240">
        <v>123221.35</v>
      </c>
      <c r="AD300" s="246"/>
      <c r="AE300" s="3"/>
      <c r="AF300" s="3"/>
    </row>
    <row r="301" spans="1:32" x14ac:dyDescent="0.2">
      <c r="A301" s="55"/>
      <c r="B301" s="10"/>
      <c r="C301" s="449" t="s">
        <v>335</v>
      </c>
      <c r="D301" s="10"/>
      <c r="E301" s="453" t="s">
        <v>104</v>
      </c>
      <c r="F301" s="10">
        <v>3711</v>
      </c>
      <c r="G301" s="10"/>
      <c r="H301" s="10"/>
      <c r="I301" s="10"/>
      <c r="J301" s="551">
        <v>934.9</v>
      </c>
      <c r="K301" s="23"/>
      <c r="M301" s="21">
        <v>4</v>
      </c>
      <c r="N301" s="69"/>
      <c r="P301" s="249">
        <f t="shared" si="16"/>
        <v>233.72499999999999</v>
      </c>
      <c r="Q301" s="10"/>
      <c r="R301" s="10"/>
      <c r="S301" s="10"/>
      <c r="T301" s="176">
        <f t="shared" si="17"/>
        <v>927.75</v>
      </c>
      <c r="U301" s="10"/>
      <c r="V301" s="10"/>
      <c r="W301" s="10"/>
      <c r="Y301" s="10">
        <v>934.9</v>
      </c>
      <c r="Z301" s="9">
        <f t="shared" si="18"/>
        <v>1217.45</v>
      </c>
      <c r="AA301" s="4"/>
      <c r="AB301" s="9">
        <f t="shared" si="19"/>
        <v>180.97</v>
      </c>
      <c r="AC301" s="240">
        <v>888.35</v>
      </c>
      <c r="AD301" s="246"/>
      <c r="AE301" s="3"/>
      <c r="AF301" s="3"/>
    </row>
    <row r="302" spans="1:32" x14ac:dyDescent="0.2">
      <c r="A302" s="55"/>
      <c r="B302" s="10"/>
      <c r="C302" s="449" t="s">
        <v>336</v>
      </c>
      <c r="D302" s="10"/>
      <c r="E302" s="453" t="s">
        <v>109</v>
      </c>
      <c r="F302" s="10">
        <v>2951</v>
      </c>
      <c r="G302" s="10"/>
      <c r="H302" s="10"/>
      <c r="I302" s="10"/>
      <c r="J302" s="551">
        <v>606.52</v>
      </c>
      <c r="K302" s="23"/>
      <c r="M302" s="21">
        <v>5</v>
      </c>
      <c r="N302" s="69"/>
      <c r="P302" s="249">
        <f t="shared" si="16"/>
        <v>121.304</v>
      </c>
      <c r="Q302" s="10"/>
      <c r="R302" s="10"/>
      <c r="S302" s="10"/>
      <c r="T302" s="176">
        <f t="shared" si="17"/>
        <v>590.20000000000005</v>
      </c>
      <c r="U302" s="10"/>
      <c r="V302" s="10"/>
      <c r="W302" s="10"/>
      <c r="Y302" s="10">
        <v>606.52</v>
      </c>
      <c r="Z302" s="9">
        <f t="shared" si="18"/>
        <v>789.82</v>
      </c>
      <c r="AA302" s="4"/>
      <c r="AB302" s="9">
        <f t="shared" si="19"/>
        <v>117.41</v>
      </c>
      <c r="AC302" s="240">
        <v>576.32000000000005</v>
      </c>
      <c r="AD302" s="246"/>
      <c r="AE302" s="3"/>
      <c r="AF302" s="3"/>
    </row>
    <row r="303" spans="1:32" x14ac:dyDescent="0.2">
      <c r="A303" s="55"/>
      <c r="B303" s="10"/>
      <c r="C303" s="449" t="s">
        <v>337</v>
      </c>
      <c r="D303" s="10"/>
      <c r="E303" s="453" t="s">
        <v>145</v>
      </c>
      <c r="F303" s="10">
        <v>11846</v>
      </c>
      <c r="G303" s="10"/>
      <c r="H303" s="10"/>
      <c r="I303" s="10"/>
      <c r="J303" s="551">
        <v>2785.3</v>
      </c>
      <c r="K303" s="23"/>
      <c r="M303" s="21">
        <v>16</v>
      </c>
      <c r="N303" s="69"/>
      <c r="P303" s="249">
        <f t="shared" si="16"/>
        <v>174.08125000000001</v>
      </c>
      <c r="Q303" s="10"/>
      <c r="R303" s="10"/>
      <c r="S303" s="10"/>
      <c r="T303" s="176">
        <f t="shared" si="17"/>
        <v>740.375</v>
      </c>
      <c r="U303" s="10"/>
      <c r="V303" s="10"/>
      <c r="W303" s="10"/>
      <c r="Y303" s="10">
        <v>2785.3</v>
      </c>
      <c r="Z303" s="9">
        <f t="shared" si="18"/>
        <v>3627.07</v>
      </c>
      <c r="AA303" s="4"/>
      <c r="AB303" s="9">
        <f t="shared" si="19"/>
        <v>539.16</v>
      </c>
      <c r="AC303" s="240">
        <v>2646.62</v>
      </c>
      <c r="AD303" s="246"/>
      <c r="AE303" s="3"/>
      <c r="AF303" s="3"/>
    </row>
    <row r="304" spans="1:32" x14ac:dyDescent="0.2">
      <c r="A304" s="55"/>
      <c r="B304" s="10"/>
      <c r="C304" s="449" t="s">
        <v>337</v>
      </c>
      <c r="D304" s="10"/>
      <c r="E304" s="453" t="s">
        <v>338</v>
      </c>
      <c r="F304" s="10">
        <v>2775</v>
      </c>
      <c r="G304" s="10"/>
      <c r="H304" s="10"/>
      <c r="I304" s="10"/>
      <c r="J304" s="551">
        <v>716.86</v>
      </c>
      <c r="K304" s="23"/>
      <c r="M304" s="21">
        <v>5</v>
      </c>
      <c r="N304" s="69"/>
      <c r="P304" s="249">
        <f t="shared" si="16"/>
        <v>143.37200000000001</v>
      </c>
      <c r="Q304" s="10"/>
      <c r="R304" s="10"/>
      <c r="S304" s="10"/>
      <c r="T304" s="176">
        <f t="shared" si="17"/>
        <v>555</v>
      </c>
      <c r="U304" s="10"/>
      <c r="V304" s="10"/>
      <c r="W304" s="10"/>
      <c r="Y304" s="10">
        <v>716.86</v>
      </c>
      <c r="Z304" s="9">
        <f t="shared" si="18"/>
        <v>933.51</v>
      </c>
      <c r="AA304" s="4"/>
      <c r="AB304" s="9">
        <f t="shared" si="19"/>
        <v>138.77000000000001</v>
      </c>
      <c r="AC304" s="240">
        <v>681.17</v>
      </c>
      <c r="AD304" s="246"/>
      <c r="AE304" s="3"/>
      <c r="AF304" s="3"/>
    </row>
    <row r="305" spans="1:32" x14ac:dyDescent="0.2">
      <c r="A305" s="55"/>
      <c r="B305" s="10"/>
      <c r="C305" s="449" t="s">
        <v>339</v>
      </c>
      <c r="D305" s="10"/>
      <c r="E305" s="453" t="s">
        <v>145</v>
      </c>
      <c r="F305" s="10">
        <v>780</v>
      </c>
      <c r="G305" s="10"/>
      <c r="H305" s="10"/>
      <c r="I305" s="10"/>
      <c r="J305" s="551">
        <v>205.98000000000002</v>
      </c>
      <c r="K305" s="23"/>
      <c r="M305" s="21">
        <v>3</v>
      </c>
      <c r="N305" s="69"/>
      <c r="P305" s="249">
        <f t="shared" si="16"/>
        <v>68.660000000000011</v>
      </c>
      <c r="Q305" s="10"/>
      <c r="R305" s="10"/>
      <c r="S305" s="10"/>
      <c r="T305" s="176">
        <f t="shared" si="17"/>
        <v>260</v>
      </c>
      <c r="U305" s="10"/>
      <c r="V305" s="10"/>
      <c r="W305" s="10"/>
      <c r="Y305" s="10">
        <v>205.98000000000002</v>
      </c>
      <c r="Z305" s="9">
        <f t="shared" si="18"/>
        <v>268.23</v>
      </c>
      <c r="AA305" s="4"/>
      <c r="AB305" s="9">
        <f t="shared" si="19"/>
        <v>39.869999999999997</v>
      </c>
      <c r="AC305" s="240">
        <v>195.72</v>
      </c>
      <c r="AD305" s="246"/>
      <c r="AE305" s="3"/>
      <c r="AF305" s="3"/>
    </row>
    <row r="306" spans="1:32" x14ac:dyDescent="0.2">
      <c r="A306" s="55"/>
      <c r="B306" s="10"/>
      <c r="C306" s="449" t="s">
        <v>340</v>
      </c>
      <c r="D306" s="10"/>
      <c r="E306" s="453" t="s">
        <v>107</v>
      </c>
      <c r="F306" s="10">
        <v>358542</v>
      </c>
      <c r="G306" s="10"/>
      <c r="H306" s="10"/>
      <c r="I306" s="10"/>
      <c r="J306" s="551">
        <v>85990.959999999919</v>
      </c>
      <c r="K306" s="23"/>
      <c r="M306" s="21">
        <v>485</v>
      </c>
      <c r="N306" s="69"/>
      <c r="P306" s="249">
        <f t="shared" si="16"/>
        <v>177.30094845360807</v>
      </c>
      <c r="Q306" s="10"/>
      <c r="R306" s="10"/>
      <c r="S306" s="10"/>
      <c r="T306" s="176">
        <f t="shared" si="17"/>
        <v>739.26185567010305</v>
      </c>
      <c r="U306" s="10"/>
      <c r="V306" s="10"/>
      <c r="W306" s="10"/>
      <c r="Y306" s="10">
        <v>85990.959999999919</v>
      </c>
      <c r="Z306" s="9">
        <f t="shared" si="18"/>
        <v>111979.18</v>
      </c>
      <c r="AA306" s="4"/>
      <c r="AB306" s="9">
        <f t="shared" si="19"/>
        <v>16645.580000000002</v>
      </c>
      <c r="AC306" s="240">
        <v>81709.33</v>
      </c>
      <c r="AD306" s="246"/>
      <c r="AE306" s="3"/>
      <c r="AF306" s="3"/>
    </row>
    <row r="307" spans="1:32" x14ac:dyDescent="0.2">
      <c r="A307" s="55"/>
      <c r="B307" s="10"/>
      <c r="C307" s="449" t="s">
        <v>341</v>
      </c>
      <c r="D307" s="10"/>
      <c r="E307" s="453" t="s">
        <v>88</v>
      </c>
      <c r="F307" s="10">
        <v>2973138</v>
      </c>
      <c r="G307" s="10"/>
      <c r="H307" s="10"/>
      <c r="I307" s="10"/>
      <c r="J307" s="551">
        <v>721459.60000000044</v>
      </c>
      <c r="K307" s="23"/>
      <c r="M307" s="21">
        <v>2169</v>
      </c>
      <c r="N307" s="69"/>
      <c r="P307" s="249">
        <f t="shared" si="16"/>
        <v>332.62314430613208</v>
      </c>
      <c r="Q307" s="10"/>
      <c r="R307" s="10"/>
      <c r="S307" s="10"/>
      <c r="T307" s="176">
        <f t="shared" si="17"/>
        <v>1370.7413554633472</v>
      </c>
      <c r="U307" s="10"/>
      <c r="V307" s="10"/>
      <c r="W307" s="10"/>
      <c r="Y307" s="10">
        <v>721459.60000000044</v>
      </c>
      <c r="Z307" s="9">
        <f t="shared" si="18"/>
        <v>939499.42</v>
      </c>
      <c r="AA307" s="4"/>
      <c r="AB307" s="9">
        <f t="shared" si="19"/>
        <v>139655.51999999999</v>
      </c>
      <c r="AC307" s="240">
        <v>685536.97</v>
      </c>
      <c r="AD307" s="246"/>
      <c r="AE307" s="3"/>
      <c r="AF307" s="3"/>
    </row>
    <row r="308" spans="1:32" x14ac:dyDescent="0.2">
      <c r="A308" s="55"/>
      <c r="B308" s="10"/>
      <c r="C308" s="449" t="s">
        <v>342</v>
      </c>
      <c r="D308" s="10"/>
      <c r="E308" s="453" t="s">
        <v>202</v>
      </c>
      <c r="F308" s="10">
        <v>24951</v>
      </c>
      <c r="G308" s="10"/>
      <c r="H308" s="10"/>
      <c r="I308" s="10"/>
      <c r="J308" s="551">
        <v>5783.1800000000012</v>
      </c>
      <c r="K308" s="23"/>
      <c r="M308" s="21">
        <v>28</v>
      </c>
      <c r="N308" s="69"/>
      <c r="P308" s="249">
        <f t="shared" si="16"/>
        <v>206.54214285714289</v>
      </c>
      <c r="Q308" s="10"/>
      <c r="R308" s="10"/>
      <c r="S308" s="10"/>
      <c r="T308" s="176">
        <f t="shared" si="17"/>
        <v>891.10714285714289</v>
      </c>
      <c r="U308" s="10"/>
      <c r="V308" s="10"/>
      <c r="W308" s="10"/>
      <c r="Y308" s="10">
        <v>5783.1800000000012</v>
      </c>
      <c r="Z308" s="9">
        <f t="shared" si="18"/>
        <v>7530.98</v>
      </c>
      <c r="AA308" s="4"/>
      <c r="AB308" s="9">
        <f t="shared" si="19"/>
        <v>1119.47</v>
      </c>
      <c r="AC308" s="240">
        <v>5495.23</v>
      </c>
      <c r="AD308" s="246"/>
      <c r="AE308" s="3"/>
      <c r="AF308" s="3"/>
    </row>
    <row r="309" spans="1:32" x14ac:dyDescent="0.2">
      <c r="A309" s="55"/>
      <c r="B309" s="10"/>
      <c r="C309" s="449" t="s">
        <v>343</v>
      </c>
      <c r="D309" s="10"/>
      <c r="E309" s="453" t="s">
        <v>202</v>
      </c>
      <c r="F309" s="10">
        <v>82714</v>
      </c>
      <c r="G309" s="10"/>
      <c r="H309" s="10"/>
      <c r="I309" s="10"/>
      <c r="J309" s="551">
        <v>20627.189999999995</v>
      </c>
      <c r="K309" s="23"/>
      <c r="M309" s="21">
        <v>99</v>
      </c>
      <c r="N309" s="69"/>
      <c r="P309" s="249">
        <f t="shared" si="16"/>
        <v>208.35545454545451</v>
      </c>
      <c r="Q309" s="10"/>
      <c r="R309" s="10"/>
      <c r="S309" s="10"/>
      <c r="T309" s="176">
        <f t="shared" si="17"/>
        <v>835.49494949494954</v>
      </c>
      <c r="U309" s="10"/>
      <c r="V309" s="10"/>
      <c r="W309" s="10"/>
      <c r="Y309" s="10">
        <v>20627.189999999995</v>
      </c>
      <c r="Z309" s="9">
        <f t="shared" si="18"/>
        <v>26861.15</v>
      </c>
      <c r="AA309" s="4"/>
      <c r="AB309" s="9">
        <f t="shared" si="19"/>
        <v>3992.88</v>
      </c>
      <c r="AC309" s="240">
        <v>19600.13</v>
      </c>
      <c r="AD309" s="246"/>
      <c r="AE309" s="3"/>
      <c r="AF309" s="3"/>
    </row>
    <row r="310" spans="1:32" x14ac:dyDescent="0.2">
      <c r="A310" s="55"/>
      <c r="B310" s="10"/>
      <c r="C310" s="449" t="s">
        <v>344</v>
      </c>
      <c r="D310" s="10"/>
      <c r="E310" s="453" t="s">
        <v>107</v>
      </c>
      <c r="F310" s="10">
        <v>25581</v>
      </c>
      <c r="G310" s="10"/>
      <c r="H310" s="10"/>
      <c r="I310" s="10"/>
      <c r="J310" s="551">
        <v>5951.5999999999995</v>
      </c>
      <c r="K310" s="23"/>
      <c r="M310" s="21">
        <v>30</v>
      </c>
      <c r="N310" s="69"/>
      <c r="P310" s="249">
        <f t="shared" si="16"/>
        <v>198.38666666666666</v>
      </c>
      <c r="Q310" s="10"/>
      <c r="R310" s="10"/>
      <c r="S310" s="10"/>
      <c r="T310" s="176">
        <f t="shared" si="17"/>
        <v>852.7</v>
      </c>
      <c r="U310" s="10"/>
      <c r="V310" s="10"/>
      <c r="W310" s="10"/>
      <c r="Y310" s="10">
        <v>5951.5999999999995</v>
      </c>
      <c r="Z310" s="9">
        <f t="shared" si="18"/>
        <v>7750.3</v>
      </c>
      <c r="AA310" s="4"/>
      <c r="AB310" s="9">
        <f t="shared" si="19"/>
        <v>1152.07</v>
      </c>
      <c r="AC310" s="240">
        <v>5655.26</v>
      </c>
      <c r="AD310" s="246"/>
      <c r="AE310" s="3"/>
      <c r="AF310" s="3"/>
    </row>
    <row r="311" spans="1:32" x14ac:dyDescent="0.2">
      <c r="A311" s="55"/>
      <c r="B311" s="10"/>
      <c r="C311" s="449" t="s">
        <v>345</v>
      </c>
      <c r="D311" s="10"/>
      <c r="E311" s="453" t="s">
        <v>192</v>
      </c>
      <c r="F311" s="10">
        <v>7871</v>
      </c>
      <c r="G311" s="10"/>
      <c r="H311" s="10"/>
      <c r="I311" s="10"/>
      <c r="J311" s="551">
        <v>2045.9799999999998</v>
      </c>
      <c r="K311" s="23"/>
      <c r="M311" s="21">
        <v>12</v>
      </c>
      <c r="N311" s="69"/>
      <c r="P311" s="249">
        <f t="shared" si="16"/>
        <v>170.49833333333331</v>
      </c>
      <c r="Q311" s="10"/>
      <c r="R311" s="10"/>
      <c r="S311" s="10"/>
      <c r="T311" s="176">
        <f t="shared" si="17"/>
        <v>655.91666666666663</v>
      </c>
      <c r="U311" s="10"/>
      <c r="V311" s="10"/>
      <c r="W311" s="10"/>
      <c r="Y311" s="10">
        <v>2045.9799999999998</v>
      </c>
      <c r="Z311" s="9">
        <f t="shared" si="18"/>
        <v>2664.32</v>
      </c>
      <c r="AA311" s="4"/>
      <c r="AB311" s="9">
        <f t="shared" si="19"/>
        <v>396.05</v>
      </c>
      <c r="AC311" s="240">
        <v>1944.11</v>
      </c>
      <c r="AD311" s="246"/>
      <c r="AE311" s="3"/>
      <c r="AF311" s="3"/>
    </row>
    <row r="312" spans="1:32" x14ac:dyDescent="0.2">
      <c r="A312" s="55"/>
      <c r="B312" s="10"/>
      <c r="C312" s="449" t="s">
        <v>346</v>
      </c>
      <c r="D312" s="10"/>
      <c r="E312" s="453" t="s">
        <v>107</v>
      </c>
      <c r="F312" s="10">
        <v>2352</v>
      </c>
      <c r="G312" s="10"/>
      <c r="H312" s="10"/>
      <c r="I312" s="10"/>
      <c r="J312" s="551">
        <v>603.39</v>
      </c>
      <c r="K312" s="23"/>
      <c r="M312" s="21">
        <v>2</v>
      </c>
      <c r="N312" s="69"/>
      <c r="P312" s="249">
        <f t="shared" si="16"/>
        <v>301.69499999999999</v>
      </c>
      <c r="Q312" s="10"/>
      <c r="R312" s="10"/>
      <c r="S312" s="10"/>
      <c r="T312" s="176">
        <f t="shared" si="17"/>
        <v>1176</v>
      </c>
      <c r="U312" s="10"/>
      <c r="V312" s="10"/>
      <c r="W312" s="10"/>
      <c r="Y312" s="10">
        <v>603.39</v>
      </c>
      <c r="Z312" s="9">
        <f t="shared" si="18"/>
        <v>785.75</v>
      </c>
      <c r="AA312" s="4"/>
      <c r="AB312" s="9">
        <f t="shared" si="19"/>
        <v>116.8</v>
      </c>
      <c r="AC312" s="240">
        <v>573.35</v>
      </c>
      <c r="AD312" s="246"/>
      <c r="AE312" s="3"/>
      <c r="AF312" s="3"/>
    </row>
    <row r="313" spans="1:32" x14ac:dyDescent="0.2">
      <c r="A313" s="55"/>
      <c r="B313" s="10"/>
      <c r="C313" s="449" t="s">
        <v>347</v>
      </c>
      <c r="D313" s="10"/>
      <c r="E313" s="453" t="s">
        <v>88</v>
      </c>
      <c r="F313" s="10"/>
      <c r="G313" s="10"/>
      <c r="H313" s="10"/>
      <c r="I313" s="10"/>
      <c r="J313" s="551">
        <v>6.55</v>
      </c>
      <c r="K313" s="23"/>
      <c r="M313" s="21">
        <v>1</v>
      </c>
      <c r="N313" s="69"/>
      <c r="P313" s="249">
        <f t="shared" si="16"/>
        <v>6.55</v>
      </c>
      <c r="Q313" s="10"/>
      <c r="R313" s="10"/>
      <c r="S313" s="10"/>
      <c r="T313" s="176">
        <f t="shared" si="17"/>
        <v>0</v>
      </c>
      <c r="U313" s="10"/>
      <c r="V313" s="10"/>
      <c r="W313" s="10"/>
      <c r="Y313" s="10">
        <v>6.55</v>
      </c>
      <c r="Z313" s="9">
        <f t="shared" si="18"/>
        <v>8.5299999999999994</v>
      </c>
      <c r="AA313" s="4"/>
      <c r="AB313" s="9">
        <f t="shared" si="19"/>
        <v>1.27</v>
      </c>
      <c r="AC313" s="240">
        <v>6.22</v>
      </c>
      <c r="AD313" s="246"/>
      <c r="AE313" s="3"/>
      <c r="AF313" s="3"/>
    </row>
    <row r="314" spans="1:32" x14ac:dyDescent="0.2">
      <c r="A314" s="55"/>
      <c r="B314" s="10"/>
      <c r="C314" s="449" t="s">
        <v>348</v>
      </c>
      <c r="D314" s="10"/>
      <c r="E314" s="453" t="s">
        <v>349</v>
      </c>
      <c r="F314" s="10">
        <v>791108</v>
      </c>
      <c r="G314" s="10"/>
      <c r="H314" s="10"/>
      <c r="I314" s="10"/>
      <c r="J314" s="551">
        <v>191044.44000000029</v>
      </c>
      <c r="K314" s="23"/>
      <c r="M314" s="21">
        <v>1163</v>
      </c>
      <c r="N314" s="69"/>
      <c r="P314" s="249">
        <f t="shared" si="16"/>
        <v>164.2686500429925</v>
      </c>
      <c r="Q314" s="10"/>
      <c r="R314" s="10"/>
      <c r="S314" s="10"/>
      <c r="T314" s="176">
        <f t="shared" si="17"/>
        <v>680.23043852106616</v>
      </c>
      <c r="U314" s="10"/>
      <c r="V314" s="10"/>
      <c r="W314" s="10"/>
      <c r="Y314" s="10">
        <v>191044.44000000029</v>
      </c>
      <c r="Z314" s="9">
        <f t="shared" si="18"/>
        <v>248781.97</v>
      </c>
      <c r="AA314" s="4"/>
      <c r="AB314" s="9">
        <f t="shared" si="19"/>
        <v>36981.160000000003</v>
      </c>
      <c r="AC314" s="240">
        <v>181532.03</v>
      </c>
      <c r="AD314" s="246"/>
      <c r="AE314" s="3"/>
      <c r="AF314" s="3"/>
    </row>
    <row r="315" spans="1:32" x14ac:dyDescent="0.2">
      <c r="A315" s="55"/>
      <c r="B315" s="10"/>
      <c r="C315" s="449" t="s">
        <v>350</v>
      </c>
      <c r="D315" s="10"/>
      <c r="E315" s="453" t="s">
        <v>349</v>
      </c>
      <c r="F315" s="10">
        <v>1370</v>
      </c>
      <c r="G315" s="10"/>
      <c r="H315" s="10"/>
      <c r="I315" s="10"/>
      <c r="J315" s="551">
        <v>342.41</v>
      </c>
      <c r="K315" s="23"/>
      <c r="M315" s="21">
        <v>1</v>
      </c>
      <c r="N315" s="69"/>
      <c r="P315" s="249">
        <f t="shared" si="16"/>
        <v>342.41</v>
      </c>
      <c r="Q315" s="10"/>
      <c r="R315" s="10"/>
      <c r="S315" s="10"/>
      <c r="T315" s="176">
        <f t="shared" si="17"/>
        <v>1370</v>
      </c>
      <c r="U315" s="10"/>
      <c r="V315" s="10"/>
      <c r="W315" s="10"/>
      <c r="Y315" s="10">
        <v>342.41</v>
      </c>
      <c r="Z315" s="9">
        <f t="shared" si="18"/>
        <v>445.89</v>
      </c>
      <c r="AA315" s="4"/>
      <c r="AB315" s="9">
        <f t="shared" si="19"/>
        <v>66.28</v>
      </c>
      <c r="AC315" s="240">
        <v>325.36</v>
      </c>
      <c r="AD315" s="246"/>
      <c r="AE315" s="3"/>
      <c r="AF315" s="3"/>
    </row>
    <row r="316" spans="1:32" x14ac:dyDescent="0.2">
      <c r="A316" s="55"/>
      <c r="B316" s="10"/>
      <c r="C316" s="449" t="s">
        <v>350</v>
      </c>
      <c r="D316" s="10"/>
      <c r="E316" s="453" t="s">
        <v>187</v>
      </c>
      <c r="F316" s="10">
        <v>1576875</v>
      </c>
      <c r="G316" s="10"/>
      <c r="H316" s="10"/>
      <c r="I316" s="10"/>
      <c r="J316" s="551">
        <v>382658.51999999984</v>
      </c>
      <c r="K316" s="23"/>
      <c r="M316" s="21">
        <v>1205</v>
      </c>
      <c r="N316" s="69"/>
      <c r="P316" s="249">
        <f t="shared" si="16"/>
        <v>317.55893775933595</v>
      </c>
      <c r="Q316" s="10"/>
      <c r="R316" s="10"/>
      <c r="S316" s="10"/>
      <c r="T316" s="176">
        <f t="shared" si="17"/>
        <v>1308.6099585062241</v>
      </c>
      <c r="U316" s="10"/>
      <c r="V316" s="10"/>
      <c r="W316" s="10"/>
      <c r="Y316" s="10">
        <v>382658.51999999984</v>
      </c>
      <c r="Z316" s="9">
        <f t="shared" si="18"/>
        <v>498305.74</v>
      </c>
      <c r="AA316" s="4"/>
      <c r="AB316" s="9">
        <f t="shared" si="19"/>
        <v>74072.58</v>
      </c>
      <c r="AC316" s="240">
        <v>363605.34</v>
      </c>
      <c r="AD316" s="246"/>
      <c r="AE316" s="3"/>
      <c r="AF316" s="3"/>
    </row>
    <row r="317" spans="1:32" x14ac:dyDescent="0.2">
      <c r="A317" s="55"/>
      <c r="B317" s="10"/>
      <c r="C317" s="449" t="s">
        <v>351</v>
      </c>
      <c r="D317" s="10"/>
      <c r="E317" s="453" t="s">
        <v>93</v>
      </c>
      <c r="F317" s="10">
        <v>15279</v>
      </c>
      <c r="G317" s="10"/>
      <c r="H317" s="10"/>
      <c r="I317" s="10"/>
      <c r="J317" s="551">
        <v>4099.8199999999979</v>
      </c>
      <c r="K317" s="23"/>
      <c r="M317" s="21">
        <v>83</v>
      </c>
      <c r="N317" s="69"/>
      <c r="P317" s="249">
        <f t="shared" si="16"/>
        <v>49.395421686746964</v>
      </c>
      <c r="Q317" s="10"/>
      <c r="R317" s="10"/>
      <c r="S317" s="10"/>
      <c r="T317" s="176">
        <f t="shared" si="17"/>
        <v>184.0843373493976</v>
      </c>
      <c r="U317" s="10"/>
      <c r="V317" s="10"/>
      <c r="W317" s="10"/>
      <c r="Y317" s="10">
        <v>4099.8199999999979</v>
      </c>
      <c r="Z317" s="9">
        <f t="shared" si="18"/>
        <v>5338.87</v>
      </c>
      <c r="AA317" s="4"/>
      <c r="AB317" s="9">
        <f t="shared" si="19"/>
        <v>793.62</v>
      </c>
      <c r="AC317" s="240">
        <v>3895.68</v>
      </c>
      <c r="AD317" s="246"/>
      <c r="AE317" s="3"/>
      <c r="AF317" s="3"/>
    </row>
    <row r="318" spans="1:32" x14ac:dyDescent="0.2">
      <c r="A318" s="55"/>
      <c r="B318" s="10"/>
      <c r="C318" s="449" t="s">
        <v>352</v>
      </c>
      <c r="D318" s="10"/>
      <c r="E318" s="453" t="s">
        <v>93</v>
      </c>
      <c r="F318" s="10">
        <v>5394</v>
      </c>
      <c r="G318" s="10"/>
      <c r="H318" s="10"/>
      <c r="I318" s="10"/>
      <c r="J318" s="551">
        <v>1287.4299999999998</v>
      </c>
      <c r="K318" s="23"/>
      <c r="M318" s="21">
        <v>13</v>
      </c>
      <c r="N318" s="69"/>
      <c r="P318" s="249">
        <f t="shared" si="16"/>
        <v>99.033076923076905</v>
      </c>
      <c r="Q318" s="10"/>
      <c r="R318" s="10"/>
      <c r="S318" s="10"/>
      <c r="T318" s="176">
        <f t="shared" si="17"/>
        <v>414.92307692307691</v>
      </c>
      <c r="U318" s="10"/>
      <c r="V318" s="10"/>
      <c r="W318" s="10"/>
      <c r="Y318" s="10">
        <v>1287.4299999999998</v>
      </c>
      <c r="Z318" s="9">
        <f t="shared" si="18"/>
        <v>1676.52</v>
      </c>
      <c r="AA318" s="4"/>
      <c r="AB318" s="9">
        <f t="shared" si="19"/>
        <v>249.21</v>
      </c>
      <c r="AC318" s="240">
        <v>1223.33</v>
      </c>
      <c r="AD318" s="246"/>
      <c r="AE318" s="3"/>
      <c r="AF318" s="3"/>
    </row>
    <row r="319" spans="1:32" x14ac:dyDescent="0.2">
      <c r="A319" s="55"/>
      <c r="B319" s="10"/>
      <c r="C319" s="449" t="s">
        <v>353</v>
      </c>
      <c r="D319" s="10"/>
      <c r="E319" s="453" t="s">
        <v>73</v>
      </c>
      <c r="F319" s="10">
        <v>2330</v>
      </c>
      <c r="G319" s="10"/>
      <c r="H319" s="10"/>
      <c r="I319" s="10"/>
      <c r="J319" s="551">
        <v>584.54</v>
      </c>
      <c r="K319" s="23"/>
      <c r="M319" s="21">
        <v>4</v>
      </c>
      <c r="N319" s="69"/>
      <c r="P319" s="249">
        <f t="shared" si="16"/>
        <v>146.13499999999999</v>
      </c>
      <c r="Q319" s="10"/>
      <c r="R319" s="10"/>
      <c r="S319" s="10"/>
      <c r="T319" s="176">
        <f t="shared" si="17"/>
        <v>582.5</v>
      </c>
      <c r="U319" s="10"/>
      <c r="V319" s="10"/>
      <c r="W319" s="10"/>
      <c r="Y319" s="10">
        <v>584.54</v>
      </c>
      <c r="Z319" s="9">
        <f t="shared" si="18"/>
        <v>761.2</v>
      </c>
      <c r="AA319" s="4"/>
      <c r="AB319" s="9">
        <f t="shared" si="19"/>
        <v>113.15</v>
      </c>
      <c r="AC319" s="240">
        <v>555.42999999999995</v>
      </c>
      <c r="AD319" s="246"/>
      <c r="AE319" s="3"/>
      <c r="AF319" s="3"/>
    </row>
    <row r="320" spans="1:32" x14ac:dyDescent="0.2">
      <c r="A320" s="55"/>
      <c r="B320" s="10"/>
      <c r="C320" s="449" t="s">
        <v>354</v>
      </c>
      <c r="D320" s="10"/>
      <c r="E320" s="453" t="s">
        <v>154</v>
      </c>
      <c r="F320" s="10">
        <v>472277</v>
      </c>
      <c r="G320" s="10"/>
      <c r="H320" s="10"/>
      <c r="I320" s="10"/>
      <c r="J320" s="551">
        <v>113022.33000000002</v>
      </c>
      <c r="K320" s="23"/>
      <c r="M320" s="21">
        <v>711</v>
      </c>
      <c r="N320" s="69"/>
      <c r="P320" s="249">
        <f t="shared" si="16"/>
        <v>158.96248945147681</v>
      </c>
      <c r="Q320" s="10"/>
      <c r="R320" s="10"/>
      <c r="S320" s="10"/>
      <c r="T320" s="176">
        <f t="shared" si="17"/>
        <v>664.24331926863567</v>
      </c>
      <c r="U320" s="10"/>
      <c r="V320" s="10"/>
      <c r="W320" s="10"/>
      <c r="Y320" s="10">
        <v>113022.33000000002</v>
      </c>
      <c r="Z320" s="9">
        <f t="shared" si="18"/>
        <v>147179.99</v>
      </c>
      <c r="AA320" s="4"/>
      <c r="AB320" s="9">
        <f t="shared" si="19"/>
        <v>21878.14</v>
      </c>
      <c r="AC320" s="240">
        <v>107394.77</v>
      </c>
      <c r="AD320" s="246"/>
      <c r="AE320" s="3"/>
      <c r="AF320" s="3"/>
    </row>
    <row r="321" spans="1:32" x14ac:dyDescent="0.2">
      <c r="A321" s="55"/>
      <c r="B321" s="10"/>
      <c r="C321" s="449" t="s">
        <v>355</v>
      </c>
      <c r="D321" s="10"/>
      <c r="E321" s="453" t="s">
        <v>145</v>
      </c>
      <c r="F321" s="10">
        <v>1008</v>
      </c>
      <c r="G321" s="10"/>
      <c r="H321" s="10"/>
      <c r="I321" s="10"/>
      <c r="J321" s="551">
        <v>248.95</v>
      </c>
      <c r="K321" s="23"/>
      <c r="M321" s="21">
        <v>1</v>
      </c>
      <c r="N321" s="69"/>
      <c r="P321" s="249">
        <f t="shared" si="16"/>
        <v>248.95</v>
      </c>
      <c r="Q321" s="10"/>
      <c r="R321" s="10"/>
      <c r="S321" s="10"/>
      <c r="T321" s="176">
        <f t="shared" si="17"/>
        <v>1008</v>
      </c>
      <c r="U321" s="10"/>
      <c r="V321" s="10"/>
      <c r="W321" s="10"/>
      <c r="Y321" s="10">
        <v>248.95</v>
      </c>
      <c r="Z321" s="9">
        <f t="shared" si="18"/>
        <v>324.19</v>
      </c>
      <c r="AA321" s="4"/>
      <c r="AB321" s="9">
        <f t="shared" si="19"/>
        <v>48.19</v>
      </c>
      <c r="AC321" s="240">
        <v>236.55</v>
      </c>
      <c r="AD321" s="246"/>
      <c r="AE321" s="3"/>
      <c r="AF321" s="3"/>
    </row>
    <row r="322" spans="1:32" x14ac:dyDescent="0.2">
      <c r="A322" s="55"/>
      <c r="B322" s="10"/>
      <c r="C322" s="449" t="s">
        <v>355</v>
      </c>
      <c r="D322" s="10"/>
      <c r="E322" s="453" t="s">
        <v>175</v>
      </c>
      <c r="F322" s="10">
        <v>1168307</v>
      </c>
      <c r="G322" s="10"/>
      <c r="H322" s="10"/>
      <c r="I322" s="10"/>
      <c r="J322" s="551">
        <v>280721.52999999997</v>
      </c>
      <c r="K322" s="23"/>
      <c r="M322" s="21">
        <v>1290</v>
      </c>
      <c r="N322" s="69"/>
      <c r="P322" s="249">
        <f t="shared" si="16"/>
        <v>217.6135891472868</v>
      </c>
      <c r="Q322" s="10"/>
      <c r="R322" s="10"/>
      <c r="S322" s="10"/>
      <c r="T322" s="176">
        <f t="shared" si="17"/>
        <v>905.6643410852713</v>
      </c>
      <c r="U322" s="10"/>
      <c r="V322" s="10"/>
      <c r="W322" s="10"/>
      <c r="Y322" s="10">
        <v>280721.52999999997</v>
      </c>
      <c r="Z322" s="9">
        <f t="shared" si="18"/>
        <v>365561.31</v>
      </c>
      <c r="AA322" s="4"/>
      <c r="AB322" s="9">
        <f t="shared" si="19"/>
        <v>54340.27</v>
      </c>
      <c r="AC322" s="240">
        <v>266743.96000000002</v>
      </c>
      <c r="AD322" s="246"/>
      <c r="AE322" s="3"/>
      <c r="AF322" s="3"/>
    </row>
    <row r="323" spans="1:32" x14ac:dyDescent="0.2">
      <c r="A323" s="55"/>
      <c r="B323" s="10"/>
      <c r="C323" s="449" t="s">
        <v>356</v>
      </c>
      <c r="D323" s="10"/>
      <c r="E323" s="453" t="s">
        <v>131</v>
      </c>
      <c r="F323" s="10">
        <v>4451</v>
      </c>
      <c r="G323" s="10"/>
      <c r="H323" s="10"/>
      <c r="I323" s="10"/>
      <c r="J323" s="551">
        <v>1142.46</v>
      </c>
      <c r="K323" s="23"/>
      <c r="M323" s="21">
        <v>1</v>
      </c>
      <c r="N323" s="69"/>
      <c r="P323" s="249">
        <f t="shared" si="16"/>
        <v>1142.46</v>
      </c>
      <c r="Q323" s="10"/>
      <c r="R323" s="10"/>
      <c r="S323" s="10"/>
      <c r="T323" s="176">
        <f t="shared" si="17"/>
        <v>4451</v>
      </c>
      <c r="U323" s="10"/>
      <c r="V323" s="10"/>
      <c r="W323" s="10"/>
      <c r="Y323" s="10">
        <v>1142.46</v>
      </c>
      <c r="Z323" s="9">
        <f t="shared" si="18"/>
        <v>1487.73</v>
      </c>
      <c r="AA323" s="4"/>
      <c r="AB323" s="9">
        <f t="shared" si="19"/>
        <v>221.15</v>
      </c>
      <c r="AC323" s="240">
        <v>1085.58</v>
      </c>
      <c r="AD323" s="246"/>
      <c r="AE323" s="3"/>
      <c r="AF323" s="3"/>
    </row>
    <row r="324" spans="1:32" x14ac:dyDescent="0.2">
      <c r="A324" s="55"/>
      <c r="B324" s="10"/>
      <c r="C324" s="449" t="s">
        <v>356</v>
      </c>
      <c r="D324" s="10"/>
      <c r="E324" s="453" t="s">
        <v>204</v>
      </c>
      <c r="F324" s="10">
        <v>1147186</v>
      </c>
      <c r="G324" s="10"/>
      <c r="H324" s="10"/>
      <c r="I324" s="10"/>
      <c r="J324" s="551">
        <v>276302.41999999975</v>
      </c>
      <c r="K324" s="23"/>
      <c r="M324" s="21">
        <v>1258</v>
      </c>
      <c r="N324" s="69"/>
      <c r="P324" s="249">
        <f t="shared" si="16"/>
        <v>219.6362639109696</v>
      </c>
      <c r="Q324" s="10"/>
      <c r="R324" s="10"/>
      <c r="S324" s="10"/>
      <c r="T324" s="176">
        <f t="shared" si="17"/>
        <v>911.91255961844195</v>
      </c>
      <c r="U324" s="10"/>
      <c r="V324" s="10"/>
      <c r="W324" s="10"/>
      <c r="Y324" s="10">
        <v>276302.41999999975</v>
      </c>
      <c r="Z324" s="9">
        <f t="shared" si="18"/>
        <v>359806.65</v>
      </c>
      <c r="AA324" s="4"/>
      <c r="AB324" s="9">
        <f t="shared" si="19"/>
        <v>53484.85</v>
      </c>
      <c r="AC324" s="240">
        <v>262544.88</v>
      </c>
      <c r="AD324" s="246"/>
      <c r="AE324" s="3"/>
      <c r="AF324" s="3"/>
    </row>
    <row r="325" spans="1:32" x14ac:dyDescent="0.2">
      <c r="A325" s="55"/>
      <c r="B325" s="10"/>
      <c r="C325" s="449" t="s">
        <v>357</v>
      </c>
      <c r="D325" s="10"/>
      <c r="E325" s="453" t="s">
        <v>120</v>
      </c>
      <c r="F325" s="10">
        <v>5873</v>
      </c>
      <c r="G325" s="10"/>
      <c r="H325" s="10"/>
      <c r="I325" s="10"/>
      <c r="J325" s="551">
        <v>1475.82</v>
      </c>
      <c r="K325" s="23"/>
      <c r="M325" s="21">
        <v>7</v>
      </c>
      <c r="N325" s="69"/>
      <c r="P325" s="249">
        <f t="shared" si="16"/>
        <v>210.83142857142857</v>
      </c>
      <c r="Q325" s="10"/>
      <c r="R325" s="10"/>
      <c r="S325" s="10"/>
      <c r="T325" s="176">
        <f t="shared" si="17"/>
        <v>839</v>
      </c>
      <c r="U325" s="10"/>
      <c r="V325" s="10"/>
      <c r="W325" s="10"/>
      <c r="Y325" s="10">
        <v>1475.82</v>
      </c>
      <c r="Z325" s="9">
        <f t="shared" si="18"/>
        <v>1921.84</v>
      </c>
      <c r="AA325" s="4"/>
      <c r="AB325" s="9">
        <f t="shared" si="19"/>
        <v>285.68</v>
      </c>
      <c r="AC325" s="240">
        <v>1402.34</v>
      </c>
      <c r="AD325" s="246"/>
      <c r="AE325" s="3"/>
      <c r="AF325" s="3"/>
    </row>
    <row r="326" spans="1:32" x14ac:dyDescent="0.2">
      <c r="A326" s="55"/>
      <c r="B326" s="10"/>
      <c r="C326" s="449" t="s">
        <v>358</v>
      </c>
      <c r="D326" s="10"/>
      <c r="E326" s="453" t="s">
        <v>65</v>
      </c>
      <c r="F326" s="10">
        <v>598</v>
      </c>
      <c r="G326" s="10"/>
      <c r="H326" s="10"/>
      <c r="I326" s="10"/>
      <c r="J326" s="551">
        <v>149.82</v>
      </c>
      <c r="K326" s="23"/>
      <c r="M326" s="21">
        <v>1</v>
      </c>
      <c r="N326" s="69"/>
      <c r="P326" s="249">
        <f t="shared" si="16"/>
        <v>149.82</v>
      </c>
      <c r="Q326" s="10"/>
      <c r="R326" s="10"/>
      <c r="S326" s="10"/>
      <c r="T326" s="176">
        <f t="shared" si="17"/>
        <v>598</v>
      </c>
      <c r="U326" s="10"/>
      <c r="V326" s="10"/>
      <c r="W326" s="10"/>
      <c r="Y326" s="10">
        <v>149.82</v>
      </c>
      <c r="Z326" s="9">
        <f t="shared" si="18"/>
        <v>195.1</v>
      </c>
      <c r="AA326" s="4"/>
      <c r="AB326" s="9">
        <f t="shared" si="19"/>
        <v>29</v>
      </c>
      <c r="AC326" s="240">
        <v>142.36000000000001</v>
      </c>
      <c r="AD326" s="246"/>
      <c r="AE326" s="3"/>
      <c r="AF326" s="3"/>
    </row>
    <row r="327" spans="1:32" x14ac:dyDescent="0.2">
      <c r="A327" s="55"/>
      <c r="B327" s="10"/>
      <c r="C327" s="449" t="s">
        <v>358</v>
      </c>
      <c r="D327" s="10"/>
      <c r="E327" s="453" t="s">
        <v>359</v>
      </c>
      <c r="F327" s="10">
        <v>159892</v>
      </c>
      <c r="G327" s="10"/>
      <c r="H327" s="10"/>
      <c r="I327" s="10"/>
      <c r="J327" s="551">
        <v>39261.380000000019</v>
      </c>
      <c r="K327" s="23"/>
      <c r="M327" s="21">
        <v>211</v>
      </c>
      <c r="N327" s="69"/>
      <c r="P327" s="249">
        <f t="shared" si="16"/>
        <v>186.07289099526076</v>
      </c>
      <c r="Q327" s="10"/>
      <c r="R327" s="10"/>
      <c r="S327" s="10"/>
      <c r="T327" s="176">
        <f t="shared" si="17"/>
        <v>757.78199052132697</v>
      </c>
      <c r="U327" s="10"/>
      <c r="V327" s="10"/>
      <c r="W327" s="10"/>
      <c r="Y327" s="10">
        <v>39261.380000000019</v>
      </c>
      <c r="Z327" s="9">
        <f t="shared" si="18"/>
        <v>51126.97</v>
      </c>
      <c r="AA327" s="4"/>
      <c r="AB327" s="9">
        <f t="shared" si="19"/>
        <v>7599.97</v>
      </c>
      <c r="AC327" s="240">
        <v>37306.49</v>
      </c>
      <c r="AD327" s="246"/>
      <c r="AE327" s="3"/>
      <c r="AF327" s="3"/>
    </row>
    <row r="328" spans="1:32" x14ac:dyDescent="0.2">
      <c r="A328" s="55"/>
      <c r="B328" s="10"/>
      <c r="C328" s="449" t="s">
        <v>360</v>
      </c>
      <c r="D328" s="10"/>
      <c r="E328" s="453" t="s">
        <v>110</v>
      </c>
      <c r="F328" s="10">
        <v>35127</v>
      </c>
      <c r="G328" s="10"/>
      <c r="H328" s="10"/>
      <c r="I328" s="10"/>
      <c r="J328" s="551">
        <v>8877.5400000000027</v>
      </c>
      <c r="K328" s="23"/>
      <c r="M328" s="21">
        <v>39</v>
      </c>
      <c r="N328" s="69"/>
      <c r="P328" s="249">
        <f t="shared" si="16"/>
        <v>227.62923076923084</v>
      </c>
      <c r="Q328" s="10"/>
      <c r="R328" s="10"/>
      <c r="S328" s="10"/>
      <c r="T328" s="176">
        <f t="shared" si="17"/>
        <v>900.69230769230774</v>
      </c>
      <c r="U328" s="10"/>
      <c r="V328" s="10"/>
      <c r="W328" s="10"/>
      <c r="Y328" s="10">
        <v>8877.5400000000027</v>
      </c>
      <c r="Z328" s="9">
        <f t="shared" si="18"/>
        <v>11560.51</v>
      </c>
      <c r="AA328" s="4"/>
      <c r="AB328" s="9">
        <f t="shared" si="19"/>
        <v>1718.46</v>
      </c>
      <c r="AC328" s="240">
        <v>8435.51</v>
      </c>
      <c r="AD328" s="246"/>
      <c r="AE328" s="3"/>
      <c r="AF328" s="3"/>
    </row>
    <row r="329" spans="1:32" x14ac:dyDescent="0.2">
      <c r="A329" s="55"/>
      <c r="B329" s="10"/>
      <c r="C329" s="449" t="s">
        <v>361</v>
      </c>
      <c r="D329" s="10"/>
      <c r="E329" s="453" t="s">
        <v>362</v>
      </c>
      <c r="F329" s="10">
        <v>905</v>
      </c>
      <c r="G329" s="10"/>
      <c r="H329" s="10"/>
      <c r="I329" s="10"/>
      <c r="J329" s="551">
        <v>224.28</v>
      </c>
      <c r="K329" s="23"/>
      <c r="M329" s="21">
        <v>1</v>
      </c>
      <c r="N329" s="69"/>
      <c r="P329" s="249">
        <f t="shared" si="16"/>
        <v>224.28</v>
      </c>
      <c r="Q329" s="10"/>
      <c r="R329" s="10"/>
      <c r="S329" s="10"/>
      <c r="T329" s="176">
        <f t="shared" si="17"/>
        <v>905</v>
      </c>
      <c r="U329" s="10"/>
      <c r="V329" s="10"/>
      <c r="W329" s="10"/>
      <c r="Y329" s="10">
        <v>224.28</v>
      </c>
      <c r="Z329" s="9">
        <f t="shared" si="18"/>
        <v>292.06</v>
      </c>
      <c r="AA329" s="4"/>
      <c r="AB329" s="9">
        <f t="shared" si="19"/>
        <v>43.41</v>
      </c>
      <c r="AC329" s="240">
        <v>213.11</v>
      </c>
      <c r="AD329" s="246"/>
      <c r="AE329" s="3"/>
      <c r="AF329" s="3"/>
    </row>
    <row r="330" spans="1:32" x14ac:dyDescent="0.2">
      <c r="A330" s="55"/>
      <c r="B330" s="10"/>
      <c r="C330" s="449" t="s">
        <v>361</v>
      </c>
      <c r="D330" s="10"/>
      <c r="E330" s="453" t="s">
        <v>363</v>
      </c>
      <c r="F330" s="10">
        <v>211171</v>
      </c>
      <c r="G330" s="10"/>
      <c r="H330" s="10"/>
      <c r="I330" s="10"/>
      <c r="J330" s="551">
        <v>50954.390000000021</v>
      </c>
      <c r="K330" s="23"/>
      <c r="M330" s="21">
        <v>289</v>
      </c>
      <c r="N330" s="69"/>
      <c r="P330" s="249">
        <f t="shared" si="16"/>
        <v>176.31276816609005</v>
      </c>
      <c r="Q330" s="10"/>
      <c r="R330" s="10"/>
      <c r="S330" s="10"/>
      <c r="T330" s="176">
        <f t="shared" si="17"/>
        <v>730.69550173010384</v>
      </c>
      <c r="U330" s="10"/>
      <c r="V330" s="10"/>
      <c r="W330" s="10"/>
      <c r="Y330" s="10">
        <v>50954.390000000021</v>
      </c>
      <c r="Z330" s="9">
        <f t="shared" si="18"/>
        <v>66353.850000000006</v>
      </c>
      <c r="AA330" s="4"/>
      <c r="AB330" s="9">
        <f t="shared" si="19"/>
        <v>9863.42</v>
      </c>
      <c r="AC330" s="240">
        <v>48417.29</v>
      </c>
      <c r="AD330" s="246"/>
      <c r="AE330" s="3"/>
      <c r="AF330" s="3"/>
    </row>
    <row r="331" spans="1:32" x14ac:dyDescent="0.2">
      <c r="A331" s="55"/>
      <c r="B331" s="10"/>
      <c r="C331" s="449" t="s">
        <v>364</v>
      </c>
      <c r="D331" s="10"/>
      <c r="E331" s="453" t="s">
        <v>365</v>
      </c>
      <c r="F331" s="10">
        <v>378</v>
      </c>
      <c r="G331" s="10"/>
      <c r="H331" s="10"/>
      <c r="I331" s="10"/>
      <c r="J331" s="551">
        <v>45.61</v>
      </c>
      <c r="K331" s="23"/>
      <c r="M331" s="21">
        <v>1</v>
      </c>
      <c r="N331" s="69"/>
      <c r="P331" s="249">
        <f t="shared" si="16"/>
        <v>45.61</v>
      </c>
      <c r="Q331" s="10"/>
      <c r="R331" s="10"/>
      <c r="S331" s="10"/>
      <c r="T331" s="176">
        <f t="shared" si="17"/>
        <v>378</v>
      </c>
      <c r="U331" s="10"/>
      <c r="V331" s="10"/>
      <c r="W331" s="10"/>
      <c r="Y331" s="10">
        <v>45.61</v>
      </c>
      <c r="Z331" s="9">
        <f t="shared" si="18"/>
        <v>59.39</v>
      </c>
      <c r="AA331" s="4"/>
      <c r="AB331" s="9">
        <f t="shared" si="19"/>
        <v>8.83</v>
      </c>
      <c r="AC331" s="240">
        <v>43.34</v>
      </c>
      <c r="AD331" s="246"/>
      <c r="AE331" s="3"/>
      <c r="AF331" s="3"/>
    </row>
    <row r="332" spans="1:32" x14ac:dyDescent="0.2">
      <c r="A332" s="55"/>
      <c r="B332" s="10"/>
      <c r="C332" s="449" t="s">
        <v>364</v>
      </c>
      <c r="D332" s="10"/>
      <c r="E332" s="453" t="s">
        <v>204</v>
      </c>
      <c r="F332" s="10">
        <v>5057923</v>
      </c>
      <c r="G332" s="10"/>
      <c r="H332" s="10"/>
      <c r="I332" s="10"/>
      <c r="J332" s="551">
        <v>1188733.139999999</v>
      </c>
      <c r="K332" s="23"/>
      <c r="M332" s="21">
        <v>8568</v>
      </c>
      <c r="N332" s="69"/>
      <c r="P332" s="249">
        <f t="shared" si="16"/>
        <v>138.74102941176457</v>
      </c>
      <c r="Q332" s="10"/>
      <c r="R332" s="10"/>
      <c r="S332" s="10"/>
      <c r="T332" s="176">
        <f t="shared" si="17"/>
        <v>590.32714752567699</v>
      </c>
      <c r="U332" s="10"/>
      <c r="V332" s="10"/>
      <c r="W332" s="10"/>
      <c r="Y332" s="10">
        <v>1188733.139999999</v>
      </c>
      <c r="Z332" s="9">
        <f t="shared" si="18"/>
        <v>1547992.56</v>
      </c>
      <c r="AA332" s="4"/>
      <c r="AB332" s="9">
        <f t="shared" si="19"/>
        <v>230107.34</v>
      </c>
      <c r="AC332" s="240">
        <v>1129544.22</v>
      </c>
      <c r="AD332" s="246"/>
      <c r="AE332" s="3"/>
      <c r="AF332" s="3"/>
    </row>
    <row r="333" spans="1:32" x14ac:dyDescent="0.2">
      <c r="A333" s="55"/>
      <c r="B333" s="10"/>
      <c r="C333" s="449" t="s">
        <v>366</v>
      </c>
      <c r="D333" s="10"/>
      <c r="E333" s="453" t="s">
        <v>367</v>
      </c>
      <c r="F333" s="10">
        <v>3410677</v>
      </c>
      <c r="G333" s="10"/>
      <c r="H333" s="10"/>
      <c r="I333" s="10"/>
      <c r="J333" s="551">
        <v>839287.32999999984</v>
      </c>
      <c r="K333" s="23"/>
      <c r="M333" s="21">
        <v>2805</v>
      </c>
      <c r="N333" s="69"/>
      <c r="P333" s="249">
        <f t="shared" si="16"/>
        <v>299.21116934046341</v>
      </c>
      <c r="Q333" s="10"/>
      <c r="R333" s="10"/>
      <c r="S333" s="10"/>
      <c r="T333" s="176">
        <f t="shared" si="17"/>
        <v>1215.9276292335117</v>
      </c>
      <c r="U333" s="10"/>
      <c r="V333" s="10"/>
      <c r="W333" s="10"/>
      <c r="Y333" s="10">
        <v>839287.32999999984</v>
      </c>
      <c r="Z333" s="9">
        <f t="shared" si="18"/>
        <v>1092937.0900000001</v>
      </c>
      <c r="AA333" s="4"/>
      <c r="AB333" s="9">
        <f t="shared" si="19"/>
        <v>162463.85999999999</v>
      </c>
      <c r="AC333" s="240">
        <v>797497.87</v>
      </c>
      <c r="AD333" s="246"/>
      <c r="AE333" s="3"/>
      <c r="AF333" s="3"/>
    </row>
    <row r="334" spans="1:32" x14ac:dyDescent="0.2">
      <c r="A334" s="55"/>
      <c r="B334" s="10"/>
      <c r="C334" s="449" t="s">
        <v>366</v>
      </c>
      <c r="D334" s="10"/>
      <c r="E334" s="453" t="s">
        <v>368</v>
      </c>
      <c r="F334" s="10">
        <v>1285</v>
      </c>
      <c r="G334" s="10"/>
      <c r="H334" s="10"/>
      <c r="I334" s="10"/>
      <c r="J334" s="551">
        <v>321.49</v>
      </c>
      <c r="K334" s="23"/>
      <c r="M334" s="21">
        <v>1</v>
      </c>
      <c r="N334" s="69"/>
      <c r="P334" s="249">
        <f t="shared" si="16"/>
        <v>321.49</v>
      </c>
      <c r="Q334" s="10"/>
      <c r="R334" s="10"/>
      <c r="S334" s="10"/>
      <c r="T334" s="176">
        <f t="shared" si="17"/>
        <v>1285</v>
      </c>
      <c r="U334" s="10"/>
      <c r="V334" s="10"/>
      <c r="W334" s="10"/>
      <c r="Y334" s="10">
        <v>321.49</v>
      </c>
      <c r="Z334" s="9">
        <f t="shared" si="18"/>
        <v>418.65</v>
      </c>
      <c r="AA334" s="4"/>
      <c r="AB334" s="9">
        <f t="shared" si="19"/>
        <v>62.23</v>
      </c>
      <c r="AC334" s="240">
        <v>305.48</v>
      </c>
      <c r="AD334" s="246"/>
      <c r="AE334" s="3"/>
      <c r="AF334" s="3"/>
    </row>
    <row r="335" spans="1:32" x14ac:dyDescent="0.2">
      <c r="A335" s="55"/>
      <c r="B335" s="10"/>
      <c r="C335" s="449" t="s">
        <v>366</v>
      </c>
      <c r="D335" s="10"/>
      <c r="E335" s="453" t="s">
        <v>369</v>
      </c>
      <c r="F335" s="10">
        <v>2334</v>
      </c>
      <c r="G335" s="10"/>
      <c r="H335" s="10"/>
      <c r="I335" s="10"/>
      <c r="J335" s="551">
        <v>591.26</v>
      </c>
      <c r="K335" s="23"/>
      <c r="M335" s="21">
        <v>1</v>
      </c>
      <c r="N335" s="69"/>
      <c r="P335" s="249">
        <f t="shared" si="16"/>
        <v>591.26</v>
      </c>
      <c r="Q335" s="10"/>
      <c r="R335" s="10"/>
      <c r="S335" s="10"/>
      <c r="T335" s="176">
        <f t="shared" si="17"/>
        <v>2334</v>
      </c>
      <c r="U335" s="10"/>
      <c r="V335" s="10"/>
      <c r="W335" s="10"/>
      <c r="Y335" s="10">
        <v>591.26</v>
      </c>
      <c r="Z335" s="9">
        <f t="shared" si="18"/>
        <v>769.95</v>
      </c>
      <c r="AA335" s="4"/>
      <c r="AB335" s="9">
        <f t="shared" si="19"/>
        <v>114.45</v>
      </c>
      <c r="AC335" s="240">
        <v>561.82000000000005</v>
      </c>
      <c r="AD335" s="246"/>
      <c r="AE335" s="3"/>
      <c r="AF335" s="3"/>
    </row>
    <row r="336" spans="1:32" x14ac:dyDescent="0.2">
      <c r="A336" s="55"/>
      <c r="B336" s="10"/>
      <c r="C336" s="449" t="s">
        <v>370</v>
      </c>
      <c r="D336" s="10"/>
      <c r="E336" s="453" t="s">
        <v>109</v>
      </c>
      <c r="F336" s="10">
        <v>778275</v>
      </c>
      <c r="G336" s="10"/>
      <c r="H336" s="10"/>
      <c r="I336" s="10"/>
      <c r="J336" s="551">
        <v>193259.85999999961</v>
      </c>
      <c r="K336" s="23"/>
      <c r="M336" s="21">
        <v>1326</v>
      </c>
      <c r="N336" s="69"/>
      <c r="P336" s="249">
        <f t="shared" si="16"/>
        <v>145.74650075414752</v>
      </c>
      <c r="Q336" s="10"/>
      <c r="R336" s="10"/>
      <c r="S336" s="10"/>
      <c r="T336" s="176">
        <f t="shared" si="17"/>
        <v>586.93438914027149</v>
      </c>
      <c r="U336" s="10"/>
      <c r="V336" s="10"/>
      <c r="W336" s="10"/>
      <c r="Y336" s="10">
        <v>193259.85999999961</v>
      </c>
      <c r="Z336" s="9">
        <f t="shared" si="18"/>
        <v>251666.93</v>
      </c>
      <c r="AA336" s="4"/>
      <c r="AB336" s="9">
        <f t="shared" si="19"/>
        <v>37410</v>
      </c>
      <c r="AC336" s="240">
        <v>183637.14</v>
      </c>
      <c r="AD336" s="246"/>
      <c r="AE336" s="3"/>
      <c r="AF336" s="3"/>
    </row>
    <row r="337" spans="1:32" x14ac:dyDescent="0.2">
      <c r="A337" s="55"/>
      <c r="B337" s="10"/>
      <c r="C337" s="449" t="s">
        <v>371</v>
      </c>
      <c r="D337" s="10"/>
      <c r="E337" s="453" t="s">
        <v>90</v>
      </c>
      <c r="F337" s="10">
        <v>3546</v>
      </c>
      <c r="G337" s="10"/>
      <c r="H337" s="10"/>
      <c r="I337" s="10"/>
      <c r="J337" s="551">
        <v>888.79000000000008</v>
      </c>
      <c r="K337" s="23"/>
      <c r="M337" s="21">
        <v>4</v>
      </c>
      <c r="N337" s="69"/>
      <c r="P337" s="249">
        <f t="shared" si="16"/>
        <v>222.19750000000002</v>
      </c>
      <c r="Q337" s="10"/>
      <c r="R337" s="10"/>
      <c r="S337" s="10"/>
      <c r="T337" s="176">
        <f t="shared" si="17"/>
        <v>886.5</v>
      </c>
      <c r="U337" s="10"/>
      <c r="V337" s="10"/>
      <c r="W337" s="10"/>
      <c r="Y337" s="10">
        <v>888.79000000000008</v>
      </c>
      <c r="Z337" s="9">
        <f t="shared" si="18"/>
        <v>1157.4000000000001</v>
      </c>
      <c r="AA337" s="4"/>
      <c r="AB337" s="9">
        <f t="shared" si="19"/>
        <v>172.05</v>
      </c>
      <c r="AC337" s="240">
        <v>844.54</v>
      </c>
      <c r="AD337" s="246"/>
      <c r="AE337" s="3"/>
      <c r="AF337" s="3"/>
    </row>
    <row r="338" spans="1:32" x14ac:dyDescent="0.2">
      <c r="A338" s="55"/>
      <c r="B338" s="10"/>
      <c r="C338" s="449" t="s">
        <v>372</v>
      </c>
      <c r="D338" s="10"/>
      <c r="E338" s="453" t="s">
        <v>104</v>
      </c>
      <c r="F338" s="10">
        <v>2250529</v>
      </c>
      <c r="G338" s="10"/>
      <c r="H338" s="10"/>
      <c r="I338" s="10"/>
      <c r="J338" s="551">
        <v>559376.87</v>
      </c>
      <c r="K338" s="23"/>
      <c r="M338" s="21">
        <v>2018</v>
      </c>
      <c r="N338" s="69"/>
      <c r="P338" s="249">
        <f t="shared" si="16"/>
        <v>277.19369177403371</v>
      </c>
      <c r="Q338" s="10"/>
      <c r="R338" s="10"/>
      <c r="S338" s="10"/>
      <c r="T338" s="176">
        <f t="shared" si="17"/>
        <v>1115.2274529236868</v>
      </c>
      <c r="U338" s="10"/>
      <c r="V338" s="10"/>
      <c r="W338" s="10"/>
      <c r="Y338" s="10">
        <v>559376.87</v>
      </c>
      <c r="Z338" s="9">
        <f t="shared" si="18"/>
        <v>728431.98</v>
      </c>
      <c r="AA338" s="4"/>
      <c r="AB338" s="9">
        <f t="shared" si="19"/>
        <v>108280.59</v>
      </c>
      <c r="AC338" s="240">
        <v>531524.6</v>
      </c>
      <c r="AD338" s="246"/>
      <c r="AE338" s="3"/>
      <c r="AF338" s="3"/>
    </row>
    <row r="339" spans="1:32" x14ac:dyDescent="0.2">
      <c r="A339" s="55"/>
      <c r="B339" s="10"/>
      <c r="C339" s="449" t="s">
        <v>373</v>
      </c>
      <c r="D339" s="10"/>
      <c r="E339" s="453" t="s">
        <v>374</v>
      </c>
      <c r="F339" s="10">
        <v>1719942</v>
      </c>
      <c r="G339" s="10"/>
      <c r="H339" s="10"/>
      <c r="I339" s="10"/>
      <c r="J339" s="551">
        <v>426843.58999999956</v>
      </c>
      <c r="K339" s="23"/>
      <c r="M339" s="21">
        <v>1454</v>
      </c>
      <c r="N339" s="69"/>
      <c r="P339" s="249">
        <f t="shared" si="16"/>
        <v>293.56505502063243</v>
      </c>
      <c r="Q339" s="10"/>
      <c r="R339" s="10"/>
      <c r="S339" s="10"/>
      <c r="T339" s="176">
        <f t="shared" si="17"/>
        <v>1182.9037138927097</v>
      </c>
      <c r="U339" s="10"/>
      <c r="V339" s="10"/>
      <c r="W339" s="10"/>
      <c r="Y339" s="10">
        <v>426843.58999999956</v>
      </c>
      <c r="Z339" s="9">
        <f t="shared" si="18"/>
        <v>555844.43999999994</v>
      </c>
      <c r="AA339" s="4"/>
      <c r="AB339" s="9">
        <f t="shared" si="19"/>
        <v>82625.64</v>
      </c>
      <c r="AC339" s="240">
        <v>405590.37</v>
      </c>
      <c r="AD339" s="246"/>
      <c r="AE339" s="3"/>
      <c r="AF339" s="3"/>
    </row>
    <row r="340" spans="1:32" x14ac:dyDescent="0.2">
      <c r="A340" s="55"/>
      <c r="B340" s="10"/>
      <c r="C340" s="449" t="s">
        <v>375</v>
      </c>
      <c r="D340" s="10"/>
      <c r="E340" s="453" t="s">
        <v>104</v>
      </c>
      <c r="F340" s="10">
        <v>2298225</v>
      </c>
      <c r="G340" s="10"/>
      <c r="H340" s="10"/>
      <c r="I340" s="10"/>
      <c r="J340" s="551">
        <v>577479.00999999978</v>
      </c>
      <c r="K340" s="23"/>
      <c r="M340" s="21">
        <v>986</v>
      </c>
      <c r="N340" s="69"/>
      <c r="P340" s="249">
        <f t="shared" si="16"/>
        <v>585.67850912778886</v>
      </c>
      <c r="Q340" s="10"/>
      <c r="R340" s="10"/>
      <c r="S340" s="10"/>
      <c r="T340" s="176">
        <f t="shared" si="17"/>
        <v>2330.8569979716026</v>
      </c>
      <c r="U340" s="10"/>
      <c r="V340" s="10"/>
      <c r="W340" s="10"/>
      <c r="Y340" s="10">
        <v>577479.00999999978</v>
      </c>
      <c r="Z340" s="9">
        <f t="shared" si="18"/>
        <v>752004.95</v>
      </c>
      <c r="AA340" s="4"/>
      <c r="AB340" s="9">
        <f t="shared" si="19"/>
        <v>111784.68</v>
      </c>
      <c r="AC340" s="240">
        <v>548725.41</v>
      </c>
      <c r="AD340" s="246"/>
      <c r="AE340" s="3"/>
      <c r="AF340" s="3"/>
    </row>
    <row r="341" spans="1:32" x14ac:dyDescent="0.2">
      <c r="A341" s="55"/>
      <c r="B341" s="10"/>
      <c r="C341" s="449" t="s">
        <v>376</v>
      </c>
      <c r="D341" s="10"/>
      <c r="E341" s="453" t="s">
        <v>212</v>
      </c>
      <c r="F341" s="10">
        <v>107730</v>
      </c>
      <c r="G341" s="10"/>
      <c r="H341" s="10"/>
      <c r="I341" s="10"/>
      <c r="J341" s="551">
        <v>26488.960000000006</v>
      </c>
      <c r="K341" s="23"/>
      <c r="M341" s="21">
        <v>142</v>
      </c>
      <c r="N341" s="69"/>
      <c r="P341" s="249">
        <f t="shared" si="16"/>
        <v>186.54197183098597</v>
      </c>
      <c r="Q341" s="10"/>
      <c r="R341" s="10"/>
      <c r="S341" s="10"/>
      <c r="T341" s="176">
        <f t="shared" si="17"/>
        <v>758.66197183098586</v>
      </c>
      <c r="U341" s="10"/>
      <c r="V341" s="10"/>
      <c r="W341" s="10"/>
      <c r="Y341" s="10">
        <v>26488.960000000006</v>
      </c>
      <c r="Z341" s="9">
        <f t="shared" si="18"/>
        <v>34494.46</v>
      </c>
      <c r="AA341" s="4"/>
      <c r="AB341" s="9">
        <f t="shared" si="19"/>
        <v>5127.5600000000004</v>
      </c>
      <c r="AC341" s="240">
        <v>25170.03</v>
      </c>
      <c r="AD341" s="246"/>
      <c r="AE341" s="3"/>
      <c r="AF341" s="3"/>
    </row>
    <row r="342" spans="1:32" x14ac:dyDescent="0.2">
      <c r="A342" s="55"/>
      <c r="B342" s="10"/>
      <c r="C342" s="449" t="s">
        <v>377</v>
      </c>
      <c r="D342" s="10"/>
      <c r="E342" s="453" t="s">
        <v>302</v>
      </c>
      <c r="F342" s="10">
        <v>577172</v>
      </c>
      <c r="G342" s="10"/>
      <c r="H342" s="10"/>
      <c r="I342" s="10"/>
      <c r="J342" s="551">
        <v>141000.93000000008</v>
      </c>
      <c r="K342" s="23"/>
      <c r="M342" s="21">
        <v>735</v>
      </c>
      <c r="N342" s="69"/>
      <c r="P342" s="249">
        <f t="shared" si="16"/>
        <v>191.83800000000011</v>
      </c>
      <c r="Q342" s="10"/>
      <c r="R342" s="10"/>
      <c r="S342" s="10"/>
      <c r="T342" s="176">
        <f t="shared" si="17"/>
        <v>785.26802721088438</v>
      </c>
      <c r="U342" s="10"/>
      <c r="V342" s="10"/>
      <c r="W342" s="10"/>
      <c r="Y342" s="10">
        <v>141000.93000000008</v>
      </c>
      <c r="Z342" s="9">
        <f t="shared" si="18"/>
        <v>183614.29</v>
      </c>
      <c r="AA342" s="4"/>
      <c r="AB342" s="9">
        <f t="shared" si="19"/>
        <v>27294.06</v>
      </c>
      <c r="AC342" s="240">
        <v>133980.26999999999</v>
      </c>
      <c r="AD342" s="246"/>
      <c r="AE342" s="3"/>
      <c r="AF342" s="3"/>
    </row>
    <row r="343" spans="1:32" x14ac:dyDescent="0.2">
      <c r="A343" s="55"/>
      <c r="B343" s="10"/>
      <c r="C343" s="449" t="s">
        <v>377</v>
      </c>
      <c r="D343" s="10"/>
      <c r="E343" s="453" t="s">
        <v>287</v>
      </c>
      <c r="F343" s="10">
        <v>433</v>
      </c>
      <c r="G343" s="10"/>
      <c r="H343" s="10"/>
      <c r="I343" s="10"/>
      <c r="J343" s="551">
        <v>124.39</v>
      </c>
      <c r="K343" s="23"/>
      <c r="M343" s="21">
        <v>1</v>
      </c>
      <c r="N343" s="69"/>
      <c r="P343" s="249">
        <f t="shared" si="16"/>
        <v>124.39</v>
      </c>
      <c r="Q343" s="10"/>
      <c r="R343" s="10"/>
      <c r="S343" s="10"/>
      <c r="T343" s="176">
        <f t="shared" si="17"/>
        <v>433</v>
      </c>
      <c r="U343" s="10"/>
      <c r="V343" s="10"/>
      <c r="W343" s="10"/>
      <c r="Y343" s="10">
        <v>124.39</v>
      </c>
      <c r="Z343" s="9">
        <f t="shared" si="18"/>
        <v>161.97999999999999</v>
      </c>
      <c r="AA343" s="4"/>
      <c r="AB343" s="9">
        <f t="shared" si="19"/>
        <v>24.08</v>
      </c>
      <c r="AC343" s="240">
        <v>118.2</v>
      </c>
      <c r="AD343" s="246"/>
      <c r="AE343" s="3"/>
      <c r="AF343" s="3"/>
    </row>
    <row r="344" spans="1:32" x14ac:dyDescent="0.2">
      <c r="A344" s="55"/>
      <c r="B344" s="10"/>
      <c r="C344" s="449" t="s">
        <v>378</v>
      </c>
      <c r="D344" s="10"/>
      <c r="E344" s="453" t="s">
        <v>379</v>
      </c>
      <c r="F344" s="10">
        <v>1031</v>
      </c>
      <c r="G344" s="10"/>
      <c r="H344" s="10"/>
      <c r="I344" s="10"/>
      <c r="J344" s="551">
        <v>257.48</v>
      </c>
      <c r="K344" s="23"/>
      <c r="M344" s="21">
        <v>1</v>
      </c>
      <c r="N344" s="69"/>
      <c r="P344" s="249">
        <f t="shared" si="16"/>
        <v>257.48</v>
      </c>
      <c r="Q344" s="10"/>
      <c r="R344" s="10"/>
      <c r="S344" s="10"/>
      <c r="T344" s="176">
        <f t="shared" si="17"/>
        <v>1031</v>
      </c>
      <c r="U344" s="10"/>
      <c r="V344" s="10"/>
      <c r="W344" s="10"/>
      <c r="Y344" s="10">
        <v>257.48</v>
      </c>
      <c r="Z344" s="9">
        <f t="shared" si="18"/>
        <v>335.3</v>
      </c>
      <c r="AA344" s="4"/>
      <c r="AB344" s="9">
        <f t="shared" si="19"/>
        <v>49.84</v>
      </c>
      <c r="AC344" s="240">
        <v>244.66</v>
      </c>
      <c r="AD344" s="246"/>
      <c r="AE344" s="3"/>
      <c r="AF344" s="3"/>
    </row>
    <row r="345" spans="1:32" x14ac:dyDescent="0.2">
      <c r="A345" s="55"/>
      <c r="B345" s="10"/>
      <c r="C345" s="449" t="s">
        <v>378</v>
      </c>
      <c r="D345" s="10"/>
      <c r="E345" s="453" t="s">
        <v>277</v>
      </c>
      <c r="F345" s="10">
        <v>655</v>
      </c>
      <c r="G345" s="10"/>
      <c r="H345" s="10"/>
      <c r="I345" s="10"/>
      <c r="J345" s="551">
        <v>162.37</v>
      </c>
      <c r="K345" s="23"/>
      <c r="M345" s="21">
        <v>1</v>
      </c>
      <c r="N345" s="69"/>
      <c r="P345" s="249">
        <f t="shared" si="16"/>
        <v>162.37</v>
      </c>
      <c r="Q345" s="10"/>
      <c r="R345" s="10"/>
      <c r="S345" s="10"/>
      <c r="T345" s="176">
        <f t="shared" si="17"/>
        <v>655</v>
      </c>
      <c r="U345" s="10"/>
      <c r="V345" s="10"/>
      <c r="W345" s="10"/>
      <c r="Y345" s="10">
        <v>162.37</v>
      </c>
      <c r="Z345" s="9">
        <f t="shared" si="18"/>
        <v>211.44</v>
      </c>
      <c r="AA345" s="4"/>
      <c r="AB345" s="9">
        <f t="shared" si="19"/>
        <v>31.43</v>
      </c>
      <c r="AC345" s="240">
        <v>154.29</v>
      </c>
      <c r="AD345" s="246"/>
      <c r="AE345" s="3"/>
      <c r="AF345" s="3"/>
    </row>
    <row r="346" spans="1:32" x14ac:dyDescent="0.2">
      <c r="A346" s="55"/>
      <c r="B346" s="10"/>
      <c r="C346" s="449" t="s">
        <v>378</v>
      </c>
      <c r="D346" s="10"/>
      <c r="E346" s="453" t="s">
        <v>102</v>
      </c>
      <c r="F346" s="10">
        <v>5939</v>
      </c>
      <c r="G346" s="10"/>
      <c r="H346" s="10"/>
      <c r="I346" s="10"/>
      <c r="J346" s="551">
        <v>1331.23</v>
      </c>
      <c r="K346" s="23"/>
      <c r="M346" s="21">
        <v>6</v>
      </c>
      <c r="N346" s="69"/>
      <c r="P346" s="249">
        <f t="shared" ref="P346:P409" si="20">J346/M346</f>
        <v>221.87166666666667</v>
      </c>
      <c r="Q346" s="10"/>
      <c r="R346" s="10"/>
      <c r="S346" s="10"/>
      <c r="T346" s="176">
        <f t="shared" ref="T346:T409" si="21">F346/M346</f>
        <v>989.83333333333337</v>
      </c>
      <c r="U346" s="10"/>
      <c r="V346" s="10"/>
      <c r="W346" s="10"/>
      <c r="Y346" s="10">
        <v>1331.23</v>
      </c>
      <c r="Z346" s="9">
        <f t="shared" ref="Z346:Z409" si="22">ROUND($Z$651*Y346/$Y$651,2)</f>
        <v>1733.55</v>
      </c>
      <c r="AA346" s="4"/>
      <c r="AB346" s="9">
        <f t="shared" ref="AB346:AB409" si="23">ROUND($AB$651*Y346/$Y$651,2)</f>
        <v>257.69</v>
      </c>
      <c r="AC346" s="240">
        <v>1264.95</v>
      </c>
      <c r="AD346" s="246"/>
      <c r="AE346" s="3"/>
      <c r="AF346" s="3"/>
    </row>
    <row r="347" spans="1:32" x14ac:dyDescent="0.2">
      <c r="A347" s="55"/>
      <c r="B347" s="10"/>
      <c r="C347" s="449" t="s">
        <v>378</v>
      </c>
      <c r="D347" s="10"/>
      <c r="E347" s="453" t="s">
        <v>380</v>
      </c>
      <c r="F347" s="10">
        <v>350</v>
      </c>
      <c r="G347" s="10"/>
      <c r="H347" s="10"/>
      <c r="I347" s="10"/>
      <c r="J347" s="551">
        <v>89.66</v>
      </c>
      <c r="K347" s="23"/>
      <c r="M347" s="21">
        <v>1</v>
      </c>
      <c r="N347" s="69"/>
      <c r="P347" s="249">
        <f t="shared" si="20"/>
        <v>89.66</v>
      </c>
      <c r="Q347" s="10"/>
      <c r="R347" s="10"/>
      <c r="S347" s="10"/>
      <c r="T347" s="176">
        <f t="shared" si="21"/>
        <v>350</v>
      </c>
      <c r="U347" s="10"/>
      <c r="V347" s="10"/>
      <c r="W347" s="10"/>
      <c r="Y347" s="10">
        <v>89.66</v>
      </c>
      <c r="Z347" s="9">
        <f t="shared" si="22"/>
        <v>116.76</v>
      </c>
      <c r="AA347" s="4"/>
      <c r="AB347" s="9">
        <f t="shared" si="23"/>
        <v>17.36</v>
      </c>
      <c r="AC347" s="240">
        <v>85.2</v>
      </c>
      <c r="AD347" s="246"/>
      <c r="AE347" s="3"/>
      <c r="AF347" s="3"/>
    </row>
    <row r="348" spans="1:32" x14ac:dyDescent="0.2">
      <c r="A348" s="55"/>
      <c r="B348" s="10"/>
      <c r="C348" s="449" t="s">
        <v>378</v>
      </c>
      <c r="D348" s="10"/>
      <c r="E348" s="453" t="s">
        <v>105</v>
      </c>
      <c r="F348" s="10">
        <v>7586761</v>
      </c>
      <c r="G348" s="10"/>
      <c r="H348" s="10"/>
      <c r="I348" s="10"/>
      <c r="J348" s="551">
        <v>1878446.8100000219</v>
      </c>
      <c r="K348" s="23"/>
      <c r="M348" s="21">
        <v>9927</v>
      </c>
      <c r="N348" s="69"/>
      <c r="P348" s="249">
        <f t="shared" si="20"/>
        <v>189.2260310264956</v>
      </c>
      <c r="Q348" s="10"/>
      <c r="R348" s="10"/>
      <c r="S348" s="10"/>
      <c r="T348" s="176">
        <f t="shared" si="21"/>
        <v>764.25516268761965</v>
      </c>
      <c r="U348" s="10"/>
      <c r="V348" s="10"/>
      <c r="W348" s="10"/>
      <c r="Y348" s="10">
        <v>1878446.8100000219</v>
      </c>
      <c r="Z348" s="9">
        <f t="shared" si="22"/>
        <v>2446151.7799999998</v>
      </c>
      <c r="AA348" s="4"/>
      <c r="AB348" s="9">
        <f t="shared" si="23"/>
        <v>363617.69</v>
      </c>
      <c r="AC348" s="240">
        <v>1784915.94</v>
      </c>
      <c r="AD348" s="246"/>
      <c r="AE348" s="3"/>
      <c r="AF348" s="3"/>
    </row>
    <row r="349" spans="1:32" x14ac:dyDescent="0.2">
      <c r="A349" s="55"/>
      <c r="B349" s="10"/>
      <c r="C349" s="449" t="s">
        <v>378</v>
      </c>
      <c r="D349" s="10"/>
      <c r="E349" s="453" t="s">
        <v>109</v>
      </c>
      <c r="F349" s="10">
        <v>3093</v>
      </c>
      <c r="G349" s="10"/>
      <c r="H349" s="10"/>
      <c r="I349" s="10"/>
      <c r="J349" s="551">
        <v>785.25</v>
      </c>
      <c r="K349" s="23"/>
      <c r="M349" s="21">
        <v>2</v>
      </c>
      <c r="N349" s="69"/>
      <c r="P349" s="249">
        <f t="shared" si="20"/>
        <v>392.625</v>
      </c>
      <c r="Q349" s="10"/>
      <c r="R349" s="10"/>
      <c r="S349" s="10"/>
      <c r="T349" s="176">
        <f t="shared" si="21"/>
        <v>1546.5</v>
      </c>
      <c r="U349" s="10"/>
      <c r="V349" s="10"/>
      <c r="W349" s="10"/>
      <c r="Y349" s="10">
        <v>785.25</v>
      </c>
      <c r="Z349" s="9">
        <f t="shared" si="22"/>
        <v>1022.57</v>
      </c>
      <c r="AA349" s="4"/>
      <c r="AB349" s="9">
        <f t="shared" si="23"/>
        <v>152</v>
      </c>
      <c r="AC349" s="240">
        <v>746.15</v>
      </c>
      <c r="AD349" s="246"/>
      <c r="AE349" s="3"/>
      <c r="AF349" s="3"/>
    </row>
    <row r="350" spans="1:32" x14ac:dyDescent="0.2">
      <c r="A350" s="55"/>
      <c r="B350" s="10"/>
      <c r="C350" s="449" t="s">
        <v>381</v>
      </c>
      <c r="D350" s="10"/>
      <c r="E350" s="453" t="s">
        <v>164</v>
      </c>
      <c r="F350" s="10">
        <v>354993</v>
      </c>
      <c r="G350" s="10"/>
      <c r="H350" s="10"/>
      <c r="I350" s="10"/>
      <c r="J350" s="551">
        <v>87413.260000000038</v>
      </c>
      <c r="K350" s="23"/>
      <c r="M350" s="21">
        <v>377</v>
      </c>
      <c r="N350" s="69"/>
      <c r="P350" s="249">
        <f t="shared" si="20"/>
        <v>231.86541114058366</v>
      </c>
      <c r="Q350" s="10"/>
      <c r="R350" s="10"/>
      <c r="S350" s="10"/>
      <c r="T350" s="176">
        <f t="shared" si="21"/>
        <v>941.62599469496024</v>
      </c>
      <c r="U350" s="10"/>
      <c r="V350" s="10"/>
      <c r="W350" s="10"/>
      <c r="Y350" s="10">
        <v>87413.260000000038</v>
      </c>
      <c r="Z350" s="9">
        <f t="shared" si="22"/>
        <v>113831.33</v>
      </c>
      <c r="AA350" s="4"/>
      <c r="AB350" s="9">
        <f t="shared" si="23"/>
        <v>16920.900000000001</v>
      </c>
      <c r="AC350" s="240">
        <v>83060.81</v>
      </c>
      <c r="AD350" s="246"/>
      <c r="AE350" s="3"/>
      <c r="AF350" s="3"/>
    </row>
    <row r="351" spans="1:32" x14ac:dyDescent="0.2">
      <c r="A351" s="55"/>
      <c r="B351" s="10"/>
      <c r="C351" s="449" t="s">
        <v>382</v>
      </c>
      <c r="D351" s="10"/>
      <c r="E351" s="453" t="s">
        <v>383</v>
      </c>
      <c r="F351" s="10">
        <v>4516579</v>
      </c>
      <c r="G351" s="10"/>
      <c r="H351" s="10"/>
      <c r="I351" s="10"/>
      <c r="J351" s="551">
        <v>1092052.2400000026</v>
      </c>
      <c r="K351" s="23"/>
      <c r="M351" s="21">
        <v>5055</v>
      </c>
      <c r="N351" s="69"/>
      <c r="P351" s="249">
        <f t="shared" si="20"/>
        <v>216.03407319485709</v>
      </c>
      <c r="Q351" s="10"/>
      <c r="R351" s="10"/>
      <c r="S351" s="10"/>
      <c r="T351" s="176">
        <f t="shared" si="21"/>
        <v>893.48743818001981</v>
      </c>
      <c r="U351" s="10"/>
      <c r="V351" s="10"/>
      <c r="W351" s="10"/>
      <c r="Y351" s="10">
        <v>1092052.2400000026</v>
      </c>
      <c r="Z351" s="9">
        <f t="shared" si="22"/>
        <v>1422092.72</v>
      </c>
      <c r="AA351" s="4"/>
      <c r="AB351" s="9">
        <f t="shared" si="23"/>
        <v>211392.47</v>
      </c>
      <c r="AC351" s="240">
        <v>1037677.21</v>
      </c>
      <c r="AD351" s="246"/>
      <c r="AE351" s="3"/>
      <c r="AF351" s="3"/>
    </row>
    <row r="352" spans="1:32" x14ac:dyDescent="0.2">
      <c r="A352" s="55"/>
      <c r="B352" s="10"/>
      <c r="C352" s="449" t="s">
        <v>382</v>
      </c>
      <c r="D352" s="10"/>
      <c r="E352" s="453" t="s">
        <v>384</v>
      </c>
      <c r="F352" s="10">
        <v>8560</v>
      </c>
      <c r="G352" s="10"/>
      <c r="H352" s="10"/>
      <c r="I352" s="10"/>
      <c r="J352" s="551">
        <v>1880.27</v>
      </c>
      <c r="K352" s="23"/>
      <c r="M352" s="21">
        <v>20</v>
      </c>
      <c r="N352" s="69"/>
      <c r="P352" s="249">
        <f t="shared" si="20"/>
        <v>94.013499999999993</v>
      </c>
      <c r="Q352" s="10"/>
      <c r="R352" s="10"/>
      <c r="S352" s="10"/>
      <c r="T352" s="176">
        <f t="shared" si="21"/>
        <v>428</v>
      </c>
      <c r="U352" s="10"/>
      <c r="V352" s="10"/>
      <c r="W352" s="10"/>
      <c r="Y352" s="10">
        <v>1880.27</v>
      </c>
      <c r="Z352" s="9">
        <f t="shared" si="22"/>
        <v>2448.5300000000002</v>
      </c>
      <c r="AA352" s="4"/>
      <c r="AB352" s="9">
        <f t="shared" si="23"/>
        <v>363.97</v>
      </c>
      <c r="AC352" s="240">
        <v>1786.65</v>
      </c>
      <c r="AD352" s="246"/>
      <c r="AE352" s="3"/>
      <c r="AF352" s="3"/>
    </row>
    <row r="353" spans="1:32" x14ac:dyDescent="0.2">
      <c r="A353" s="55"/>
      <c r="B353" s="10"/>
      <c r="C353" s="449" t="s">
        <v>382</v>
      </c>
      <c r="D353" s="10"/>
      <c r="E353" s="453" t="s">
        <v>107</v>
      </c>
      <c r="F353" s="10">
        <v>1766</v>
      </c>
      <c r="G353" s="10"/>
      <c r="H353" s="10"/>
      <c r="I353" s="10"/>
      <c r="J353" s="551">
        <v>445.73</v>
      </c>
      <c r="K353" s="23"/>
      <c r="M353" s="21">
        <v>1</v>
      </c>
      <c r="N353" s="69"/>
      <c r="P353" s="249">
        <f t="shared" si="20"/>
        <v>445.73</v>
      </c>
      <c r="Q353" s="10"/>
      <c r="R353" s="10"/>
      <c r="S353" s="10"/>
      <c r="T353" s="176">
        <f t="shared" si="21"/>
        <v>1766</v>
      </c>
      <c r="U353" s="10"/>
      <c r="V353" s="10"/>
      <c r="W353" s="10"/>
      <c r="Y353" s="10">
        <v>445.73</v>
      </c>
      <c r="Z353" s="9">
        <f t="shared" si="22"/>
        <v>580.44000000000005</v>
      </c>
      <c r="AA353" s="4"/>
      <c r="AB353" s="9">
        <f t="shared" si="23"/>
        <v>86.28</v>
      </c>
      <c r="AC353" s="240">
        <v>423.54</v>
      </c>
      <c r="AD353" s="246"/>
      <c r="AE353" s="3"/>
      <c r="AF353" s="3"/>
    </row>
    <row r="354" spans="1:32" x14ac:dyDescent="0.2">
      <c r="A354" s="55"/>
      <c r="B354" s="10"/>
      <c r="C354" s="449" t="s">
        <v>385</v>
      </c>
      <c r="D354" s="10"/>
      <c r="E354" s="453" t="s">
        <v>84</v>
      </c>
      <c r="F354" s="10">
        <v>5862542</v>
      </c>
      <c r="G354" s="10"/>
      <c r="H354" s="10"/>
      <c r="I354" s="10"/>
      <c r="J354" s="551">
        <v>1445243.0100000007</v>
      </c>
      <c r="K354" s="23"/>
      <c r="M354" s="21">
        <v>6856</v>
      </c>
      <c r="N354" s="69"/>
      <c r="P354" s="249">
        <f t="shared" si="20"/>
        <v>210.79973891481924</v>
      </c>
      <c r="Q354" s="10"/>
      <c r="R354" s="10"/>
      <c r="S354" s="10"/>
      <c r="T354" s="176">
        <f t="shared" si="21"/>
        <v>855.09655775962665</v>
      </c>
      <c r="U354" s="10"/>
      <c r="V354" s="10"/>
      <c r="W354" s="10"/>
      <c r="Y354" s="10">
        <v>1445243.0100000007</v>
      </c>
      <c r="Z354" s="9">
        <f t="shared" si="22"/>
        <v>1882024.95</v>
      </c>
      <c r="AA354" s="4"/>
      <c r="AB354" s="9">
        <f t="shared" si="23"/>
        <v>279760.87</v>
      </c>
      <c r="AC354" s="240">
        <v>1373282.05</v>
      </c>
      <c r="AD354" s="246"/>
      <c r="AE354" s="3"/>
      <c r="AF354" s="3"/>
    </row>
    <row r="355" spans="1:32" x14ac:dyDescent="0.2">
      <c r="A355" s="55"/>
      <c r="B355" s="10"/>
      <c r="C355" s="449" t="s">
        <v>385</v>
      </c>
      <c r="D355" s="10"/>
      <c r="E355" s="453" t="s">
        <v>386</v>
      </c>
      <c r="F355" s="10">
        <v>1006</v>
      </c>
      <c r="G355" s="10"/>
      <c r="H355" s="10"/>
      <c r="I355" s="10"/>
      <c r="J355" s="551">
        <v>249.36</v>
      </c>
      <c r="K355" s="23"/>
      <c r="M355" s="21">
        <v>1</v>
      </c>
      <c r="N355" s="69"/>
      <c r="P355" s="249">
        <f t="shared" si="20"/>
        <v>249.36</v>
      </c>
      <c r="Q355" s="10"/>
      <c r="R355" s="10"/>
      <c r="S355" s="10"/>
      <c r="T355" s="176">
        <f t="shared" si="21"/>
        <v>1006</v>
      </c>
      <c r="U355" s="10"/>
      <c r="V355" s="10"/>
      <c r="W355" s="10"/>
      <c r="Y355" s="10">
        <v>249.36</v>
      </c>
      <c r="Z355" s="9">
        <f t="shared" si="22"/>
        <v>324.72000000000003</v>
      </c>
      <c r="AA355" s="4"/>
      <c r="AB355" s="9">
        <f t="shared" si="23"/>
        <v>48.27</v>
      </c>
      <c r="AC355" s="240">
        <v>236.94</v>
      </c>
      <c r="AD355" s="246"/>
      <c r="AE355" s="3"/>
      <c r="AF355" s="3"/>
    </row>
    <row r="356" spans="1:32" x14ac:dyDescent="0.2">
      <c r="A356" s="55"/>
      <c r="B356" s="10"/>
      <c r="C356" s="449" t="s">
        <v>387</v>
      </c>
      <c r="D356" s="10"/>
      <c r="E356" s="453" t="s">
        <v>145</v>
      </c>
      <c r="F356" s="10">
        <v>981</v>
      </c>
      <c r="G356" s="10"/>
      <c r="H356" s="10"/>
      <c r="I356" s="10"/>
      <c r="J356" s="551">
        <v>247.03</v>
      </c>
      <c r="K356" s="23"/>
      <c r="M356" s="21">
        <v>1</v>
      </c>
      <c r="N356" s="69"/>
      <c r="P356" s="249">
        <f t="shared" si="20"/>
        <v>247.03</v>
      </c>
      <c r="Q356" s="10"/>
      <c r="R356" s="10"/>
      <c r="S356" s="10"/>
      <c r="T356" s="176">
        <f t="shared" si="21"/>
        <v>981</v>
      </c>
      <c r="U356" s="10"/>
      <c r="V356" s="10"/>
      <c r="W356" s="10"/>
      <c r="Y356" s="10">
        <v>247.03</v>
      </c>
      <c r="Z356" s="9">
        <f t="shared" si="22"/>
        <v>321.69</v>
      </c>
      <c r="AA356" s="4"/>
      <c r="AB356" s="9">
        <f t="shared" si="23"/>
        <v>47.82</v>
      </c>
      <c r="AC356" s="240">
        <v>234.73</v>
      </c>
      <c r="AD356" s="246"/>
      <c r="AE356" s="3"/>
      <c r="AF356" s="3"/>
    </row>
    <row r="357" spans="1:32" x14ac:dyDescent="0.2">
      <c r="A357" s="55"/>
      <c r="B357" s="10"/>
      <c r="C357" s="449" t="s">
        <v>388</v>
      </c>
      <c r="D357" s="10"/>
      <c r="E357" s="453" t="s">
        <v>187</v>
      </c>
      <c r="F357" s="10">
        <v>3990017</v>
      </c>
      <c r="G357" s="10"/>
      <c r="H357" s="10"/>
      <c r="I357" s="10"/>
      <c r="J357" s="551">
        <v>966135.87000000023</v>
      </c>
      <c r="K357" s="23"/>
      <c r="M357" s="21">
        <v>3598</v>
      </c>
      <c r="N357" s="69"/>
      <c r="P357" s="249">
        <f t="shared" si="20"/>
        <v>268.52025291828801</v>
      </c>
      <c r="Q357" s="10"/>
      <c r="R357" s="10"/>
      <c r="S357" s="10"/>
      <c r="T357" s="176">
        <f t="shared" si="21"/>
        <v>1108.9541411895498</v>
      </c>
      <c r="U357" s="10"/>
      <c r="V357" s="10"/>
      <c r="W357" s="10"/>
      <c r="Y357" s="10">
        <v>966135.87000000023</v>
      </c>
      <c r="Z357" s="9">
        <f t="shared" si="22"/>
        <v>1258121.8500000001</v>
      </c>
      <c r="AA357" s="4"/>
      <c r="AB357" s="9">
        <f t="shared" si="23"/>
        <v>187018.39</v>
      </c>
      <c r="AC357" s="240">
        <v>918030.42</v>
      </c>
      <c r="AD357" s="246"/>
      <c r="AE357" s="3"/>
      <c r="AF357" s="3"/>
    </row>
    <row r="358" spans="1:32" x14ac:dyDescent="0.2">
      <c r="A358" s="55"/>
      <c r="B358" s="10"/>
      <c r="C358" s="449" t="s">
        <v>388</v>
      </c>
      <c r="D358" s="10"/>
      <c r="E358" s="453" t="s">
        <v>389</v>
      </c>
      <c r="F358" s="10">
        <v>33745</v>
      </c>
      <c r="G358" s="10"/>
      <c r="H358" s="10"/>
      <c r="I358" s="10"/>
      <c r="J358" s="551">
        <v>8090.6000000000013</v>
      </c>
      <c r="K358" s="23"/>
      <c r="M358" s="21">
        <v>18</v>
      </c>
      <c r="N358" s="69"/>
      <c r="P358" s="249">
        <f t="shared" si="20"/>
        <v>449.47777777777787</v>
      </c>
      <c r="Q358" s="10"/>
      <c r="R358" s="10"/>
      <c r="S358" s="10"/>
      <c r="T358" s="176">
        <f t="shared" si="21"/>
        <v>1874.7222222222222</v>
      </c>
      <c r="U358" s="10"/>
      <c r="V358" s="10"/>
      <c r="W358" s="10"/>
      <c r="Y358" s="10">
        <v>8090.6000000000013</v>
      </c>
      <c r="Z358" s="9">
        <f t="shared" si="22"/>
        <v>10535.74</v>
      </c>
      <c r="AA358" s="4"/>
      <c r="AB358" s="9">
        <f t="shared" si="23"/>
        <v>1566.13</v>
      </c>
      <c r="AC358" s="240">
        <v>7687.76</v>
      </c>
      <c r="AD358" s="246"/>
      <c r="AE358" s="3"/>
      <c r="AF358" s="3"/>
    </row>
    <row r="359" spans="1:32" x14ac:dyDescent="0.2">
      <c r="A359" s="55"/>
      <c r="B359" s="10"/>
      <c r="C359" s="449" t="s">
        <v>390</v>
      </c>
      <c r="D359" s="10"/>
      <c r="E359" s="453" t="s">
        <v>124</v>
      </c>
      <c r="F359" s="10">
        <v>895617</v>
      </c>
      <c r="G359" s="10"/>
      <c r="H359" s="10"/>
      <c r="I359" s="10"/>
      <c r="J359" s="551">
        <v>222451.01999999996</v>
      </c>
      <c r="K359" s="23"/>
      <c r="M359" s="21">
        <v>1524</v>
      </c>
      <c r="N359" s="69"/>
      <c r="P359" s="249">
        <f t="shared" si="20"/>
        <v>145.96523622047241</v>
      </c>
      <c r="Q359" s="10"/>
      <c r="R359" s="10"/>
      <c r="S359" s="10"/>
      <c r="T359" s="176">
        <f t="shared" si="21"/>
        <v>587.67519685039372</v>
      </c>
      <c r="U359" s="10"/>
      <c r="V359" s="10"/>
      <c r="W359" s="10"/>
      <c r="Y359" s="10">
        <v>222451.01999999996</v>
      </c>
      <c r="Z359" s="9">
        <f t="shared" si="22"/>
        <v>289680.26</v>
      </c>
      <c r="AA359" s="4"/>
      <c r="AB359" s="9">
        <f t="shared" si="23"/>
        <v>43060.639999999999</v>
      </c>
      <c r="AC359" s="240">
        <v>211374.83</v>
      </c>
      <c r="AD359" s="246"/>
      <c r="AE359" s="3"/>
      <c r="AF359" s="3"/>
    </row>
    <row r="360" spans="1:32" x14ac:dyDescent="0.2">
      <c r="A360" s="55"/>
      <c r="B360" s="10"/>
      <c r="C360" s="449" t="s">
        <v>390</v>
      </c>
      <c r="D360" s="10"/>
      <c r="E360" s="453" t="s">
        <v>391</v>
      </c>
      <c r="F360" s="10">
        <v>40</v>
      </c>
      <c r="G360" s="10"/>
      <c r="H360" s="10"/>
      <c r="I360" s="10"/>
      <c r="J360" s="551">
        <v>15.91</v>
      </c>
      <c r="K360" s="23"/>
      <c r="M360" s="21">
        <v>1</v>
      </c>
      <c r="N360" s="69"/>
      <c r="P360" s="249">
        <f t="shared" si="20"/>
        <v>15.91</v>
      </c>
      <c r="Q360" s="10"/>
      <c r="R360" s="10"/>
      <c r="S360" s="10"/>
      <c r="T360" s="176">
        <f t="shared" si="21"/>
        <v>40</v>
      </c>
      <c r="U360" s="10"/>
      <c r="V360" s="10"/>
      <c r="W360" s="10"/>
      <c r="Y360" s="10">
        <v>15.91</v>
      </c>
      <c r="Z360" s="9">
        <f t="shared" si="22"/>
        <v>20.72</v>
      </c>
      <c r="AA360" s="4"/>
      <c r="AB360" s="9">
        <f t="shared" si="23"/>
        <v>3.08</v>
      </c>
      <c r="AC360" s="240">
        <v>15.12</v>
      </c>
      <c r="AD360" s="246"/>
      <c r="AE360" s="3"/>
      <c r="AF360" s="3"/>
    </row>
    <row r="361" spans="1:32" x14ac:dyDescent="0.2">
      <c r="A361" s="55"/>
      <c r="B361" s="10"/>
      <c r="C361" s="449" t="s">
        <v>390</v>
      </c>
      <c r="D361" s="10"/>
      <c r="E361" s="453" t="s">
        <v>225</v>
      </c>
      <c r="F361" s="10">
        <v>1743</v>
      </c>
      <c r="G361" s="10"/>
      <c r="H361" s="10"/>
      <c r="I361" s="10"/>
      <c r="J361" s="551">
        <v>435.44000000000005</v>
      </c>
      <c r="K361" s="23"/>
      <c r="M361" s="21">
        <v>2</v>
      </c>
      <c r="N361" s="69"/>
      <c r="P361" s="249">
        <f t="shared" si="20"/>
        <v>217.72000000000003</v>
      </c>
      <c r="Q361" s="10"/>
      <c r="R361" s="10"/>
      <c r="S361" s="10"/>
      <c r="T361" s="176">
        <f t="shared" si="21"/>
        <v>871.5</v>
      </c>
      <c r="U361" s="10"/>
      <c r="V361" s="10"/>
      <c r="W361" s="10"/>
      <c r="Y361" s="10">
        <v>435.44000000000005</v>
      </c>
      <c r="Z361" s="9">
        <f t="shared" si="22"/>
        <v>567.04</v>
      </c>
      <c r="AA361" s="4"/>
      <c r="AB361" s="9">
        <f t="shared" si="23"/>
        <v>84.29</v>
      </c>
      <c r="AC361" s="240">
        <v>413.76</v>
      </c>
      <c r="AD361" s="246"/>
      <c r="AE361" s="3"/>
      <c r="AF361" s="3"/>
    </row>
    <row r="362" spans="1:32" x14ac:dyDescent="0.2">
      <c r="A362" s="55"/>
      <c r="B362" s="10"/>
      <c r="C362" s="449" t="s">
        <v>392</v>
      </c>
      <c r="D362" s="10"/>
      <c r="E362" s="453" t="s">
        <v>110</v>
      </c>
      <c r="F362" s="10">
        <v>64841</v>
      </c>
      <c r="G362" s="10"/>
      <c r="H362" s="10"/>
      <c r="I362" s="10"/>
      <c r="J362" s="551">
        <v>15971.070000000005</v>
      </c>
      <c r="K362" s="23"/>
      <c r="M362" s="21">
        <v>75</v>
      </c>
      <c r="N362" s="69"/>
      <c r="P362" s="249">
        <f t="shared" si="20"/>
        <v>212.94760000000008</v>
      </c>
      <c r="Q362" s="10"/>
      <c r="R362" s="10"/>
      <c r="S362" s="10"/>
      <c r="T362" s="176">
        <f t="shared" si="21"/>
        <v>864.54666666666662</v>
      </c>
      <c r="U362" s="10"/>
      <c r="V362" s="10"/>
      <c r="W362" s="10"/>
      <c r="Y362" s="10">
        <v>15971.070000000005</v>
      </c>
      <c r="Z362" s="9">
        <f t="shared" si="22"/>
        <v>20797.849999999999</v>
      </c>
      <c r="AA362" s="4"/>
      <c r="AB362" s="9">
        <f t="shared" si="23"/>
        <v>3091.58</v>
      </c>
      <c r="AC362" s="240">
        <v>15175.84</v>
      </c>
      <c r="AD362" s="246"/>
      <c r="AE362" s="3"/>
      <c r="AF362" s="3"/>
    </row>
    <row r="363" spans="1:32" x14ac:dyDescent="0.2">
      <c r="A363" s="55"/>
      <c r="B363" s="10"/>
      <c r="C363" s="449" t="s">
        <v>393</v>
      </c>
      <c r="D363" s="10"/>
      <c r="E363" s="453" t="s">
        <v>394</v>
      </c>
      <c r="F363" s="10">
        <v>727</v>
      </c>
      <c r="G363" s="10"/>
      <c r="H363" s="10"/>
      <c r="I363" s="10"/>
      <c r="J363" s="551">
        <v>180.65</v>
      </c>
      <c r="K363" s="23"/>
      <c r="M363" s="21">
        <v>1</v>
      </c>
      <c r="N363" s="69"/>
      <c r="P363" s="249">
        <f t="shared" si="20"/>
        <v>180.65</v>
      </c>
      <c r="Q363" s="10"/>
      <c r="R363" s="10"/>
      <c r="S363" s="10"/>
      <c r="T363" s="176">
        <f t="shared" si="21"/>
        <v>727</v>
      </c>
      <c r="U363" s="10"/>
      <c r="V363" s="10"/>
      <c r="W363" s="10"/>
      <c r="Y363" s="10">
        <v>180.65</v>
      </c>
      <c r="Z363" s="9">
        <f t="shared" si="22"/>
        <v>235.25</v>
      </c>
      <c r="AA363" s="4"/>
      <c r="AB363" s="9">
        <f t="shared" si="23"/>
        <v>34.97</v>
      </c>
      <c r="AC363" s="240">
        <v>171.66</v>
      </c>
      <c r="AD363" s="246"/>
      <c r="AE363" s="3"/>
      <c r="AF363" s="3"/>
    </row>
    <row r="364" spans="1:32" x14ac:dyDescent="0.2">
      <c r="A364" s="55"/>
      <c r="B364" s="10"/>
      <c r="C364" s="449" t="s">
        <v>395</v>
      </c>
      <c r="D364" s="10"/>
      <c r="E364" s="453" t="s">
        <v>396</v>
      </c>
      <c r="F364" s="10">
        <v>117310</v>
      </c>
      <c r="G364" s="10"/>
      <c r="H364" s="10"/>
      <c r="I364" s="10"/>
      <c r="J364" s="551">
        <v>28229.4</v>
      </c>
      <c r="K364" s="23"/>
      <c r="M364" s="21">
        <v>117</v>
      </c>
      <c r="N364" s="69"/>
      <c r="P364" s="249">
        <f t="shared" si="20"/>
        <v>241.27692307692308</v>
      </c>
      <c r="Q364" s="10"/>
      <c r="R364" s="10"/>
      <c r="S364" s="10"/>
      <c r="T364" s="176">
        <f t="shared" si="21"/>
        <v>1002.6495726495726</v>
      </c>
      <c r="U364" s="10"/>
      <c r="V364" s="10"/>
      <c r="W364" s="10"/>
      <c r="Y364" s="10">
        <v>28229.4</v>
      </c>
      <c r="Z364" s="9">
        <f t="shared" si="22"/>
        <v>36760.9</v>
      </c>
      <c r="AA364" s="4"/>
      <c r="AB364" s="9">
        <f t="shared" si="23"/>
        <v>5464.47</v>
      </c>
      <c r="AC364" s="240">
        <v>26823.81</v>
      </c>
      <c r="AD364" s="246"/>
      <c r="AE364" s="3"/>
      <c r="AF364" s="3"/>
    </row>
    <row r="365" spans="1:32" x14ac:dyDescent="0.2">
      <c r="A365" s="55"/>
      <c r="B365" s="10"/>
      <c r="C365" s="449" t="s">
        <v>397</v>
      </c>
      <c r="D365" s="10"/>
      <c r="E365" s="453" t="s">
        <v>86</v>
      </c>
      <c r="F365" s="10">
        <v>140612</v>
      </c>
      <c r="G365" s="10"/>
      <c r="H365" s="10"/>
      <c r="I365" s="10"/>
      <c r="J365" s="551">
        <v>33672.339999999975</v>
      </c>
      <c r="K365" s="23"/>
      <c r="M365" s="21">
        <v>162</v>
      </c>
      <c r="N365" s="69"/>
      <c r="P365" s="249">
        <f t="shared" si="20"/>
        <v>207.8539506172838</v>
      </c>
      <c r="Q365" s="10"/>
      <c r="R365" s="10"/>
      <c r="S365" s="10"/>
      <c r="T365" s="176">
        <f t="shared" si="21"/>
        <v>867.97530864197529</v>
      </c>
      <c r="U365" s="10"/>
      <c r="V365" s="10"/>
      <c r="W365" s="10"/>
      <c r="Y365" s="10">
        <v>33672.339999999975</v>
      </c>
      <c r="Z365" s="9">
        <f t="shared" si="22"/>
        <v>43848.81</v>
      </c>
      <c r="AA365" s="4"/>
      <c r="AB365" s="9">
        <f t="shared" si="23"/>
        <v>6518.08</v>
      </c>
      <c r="AC365" s="240">
        <v>31995.74</v>
      </c>
      <c r="AD365" s="246"/>
      <c r="AE365" s="3"/>
      <c r="AF365" s="3"/>
    </row>
    <row r="366" spans="1:32" x14ac:dyDescent="0.2">
      <c r="A366" s="55"/>
      <c r="B366" s="10"/>
      <c r="C366" s="449" t="s">
        <v>398</v>
      </c>
      <c r="D366" s="10"/>
      <c r="E366" s="453" t="s">
        <v>63</v>
      </c>
      <c r="F366" s="10">
        <v>976</v>
      </c>
      <c r="G366" s="10"/>
      <c r="H366" s="10"/>
      <c r="I366" s="10"/>
      <c r="J366" s="551">
        <v>243.22</v>
      </c>
      <c r="K366" s="23"/>
      <c r="M366" s="21">
        <v>1</v>
      </c>
      <c r="N366" s="69"/>
      <c r="P366" s="249">
        <f t="shared" si="20"/>
        <v>243.22</v>
      </c>
      <c r="Q366" s="10"/>
      <c r="R366" s="10"/>
      <c r="S366" s="10"/>
      <c r="T366" s="176">
        <f t="shared" si="21"/>
        <v>976</v>
      </c>
      <c r="U366" s="10"/>
      <c r="V366" s="10"/>
      <c r="W366" s="10"/>
      <c r="Y366" s="10">
        <v>243.22</v>
      </c>
      <c r="Z366" s="9">
        <f t="shared" si="22"/>
        <v>316.73</v>
      </c>
      <c r="AA366" s="4"/>
      <c r="AB366" s="9">
        <f t="shared" si="23"/>
        <v>47.08</v>
      </c>
      <c r="AC366" s="240">
        <v>231.11</v>
      </c>
      <c r="AD366" s="246"/>
      <c r="AE366" s="3"/>
      <c r="AF366" s="3"/>
    </row>
    <row r="367" spans="1:32" x14ac:dyDescent="0.2">
      <c r="A367" s="55"/>
      <c r="B367" s="10"/>
      <c r="C367" s="449" t="s">
        <v>398</v>
      </c>
      <c r="D367" s="10"/>
      <c r="E367" s="453" t="s">
        <v>65</v>
      </c>
      <c r="F367" s="10">
        <v>234</v>
      </c>
      <c r="G367" s="10"/>
      <c r="H367" s="10"/>
      <c r="I367" s="10"/>
      <c r="J367" s="551">
        <v>61.6</v>
      </c>
      <c r="K367" s="23"/>
      <c r="M367" s="21">
        <v>2</v>
      </c>
      <c r="N367" s="69"/>
      <c r="P367" s="249">
        <f t="shared" si="20"/>
        <v>30.8</v>
      </c>
      <c r="Q367" s="10"/>
      <c r="R367" s="10"/>
      <c r="S367" s="10"/>
      <c r="T367" s="176">
        <f t="shared" si="21"/>
        <v>117</v>
      </c>
      <c r="U367" s="10"/>
      <c r="V367" s="10"/>
      <c r="W367" s="10"/>
      <c r="Y367" s="10">
        <v>61.6</v>
      </c>
      <c r="Z367" s="9">
        <f t="shared" si="22"/>
        <v>80.22</v>
      </c>
      <c r="AA367" s="4"/>
      <c r="AB367" s="9">
        <f t="shared" si="23"/>
        <v>11.92</v>
      </c>
      <c r="AC367" s="240">
        <v>58.53</v>
      </c>
      <c r="AD367" s="246"/>
      <c r="AE367" s="3"/>
      <c r="AF367" s="3"/>
    </row>
    <row r="368" spans="1:32" x14ac:dyDescent="0.2">
      <c r="A368" s="55"/>
      <c r="B368" s="10"/>
      <c r="C368" s="449" t="s">
        <v>398</v>
      </c>
      <c r="D368" s="10"/>
      <c r="E368" s="453" t="s">
        <v>212</v>
      </c>
      <c r="F368" s="10">
        <v>437</v>
      </c>
      <c r="G368" s="10"/>
      <c r="H368" s="10"/>
      <c r="I368" s="10"/>
      <c r="J368" s="551">
        <v>109.57</v>
      </c>
      <c r="K368" s="23"/>
      <c r="M368" s="21">
        <v>1</v>
      </c>
      <c r="N368" s="69"/>
      <c r="P368" s="249">
        <f t="shared" si="20"/>
        <v>109.57</v>
      </c>
      <c r="Q368" s="10"/>
      <c r="R368" s="10"/>
      <c r="S368" s="10"/>
      <c r="T368" s="176">
        <f t="shared" si="21"/>
        <v>437</v>
      </c>
      <c r="U368" s="10"/>
      <c r="V368" s="10"/>
      <c r="W368" s="10"/>
      <c r="Y368" s="10">
        <v>109.57</v>
      </c>
      <c r="Z368" s="9">
        <f t="shared" si="22"/>
        <v>142.68</v>
      </c>
      <c r="AA368" s="4"/>
      <c r="AB368" s="9">
        <f t="shared" si="23"/>
        <v>21.21</v>
      </c>
      <c r="AC368" s="240">
        <v>104.11</v>
      </c>
      <c r="AD368" s="246"/>
      <c r="AE368" s="3"/>
      <c r="AF368" s="3"/>
    </row>
    <row r="369" spans="1:32" x14ac:dyDescent="0.2">
      <c r="A369" s="55"/>
      <c r="B369" s="10"/>
      <c r="C369" s="449" t="s">
        <v>398</v>
      </c>
      <c r="D369" s="10"/>
      <c r="E369" s="453" t="s">
        <v>77</v>
      </c>
      <c r="F369" s="10">
        <v>5491</v>
      </c>
      <c r="G369" s="10"/>
      <c r="H369" s="10"/>
      <c r="I369" s="10"/>
      <c r="J369" s="551">
        <v>1374.22</v>
      </c>
      <c r="K369" s="23"/>
      <c r="M369" s="21">
        <v>8</v>
      </c>
      <c r="N369" s="69"/>
      <c r="P369" s="249">
        <f t="shared" si="20"/>
        <v>171.7775</v>
      </c>
      <c r="Q369" s="10"/>
      <c r="R369" s="10"/>
      <c r="S369" s="10"/>
      <c r="T369" s="176">
        <f t="shared" si="21"/>
        <v>686.375</v>
      </c>
      <c r="U369" s="10"/>
      <c r="V369" s="10"/>
      <c r="W369" s="10"/>
      <c r="Y369" s="10">
        <v>1374.22</v>
      </c>
      <c r="Z369" s="9">
        <f t="shared" si="22"/>
        <v>1789.54</v>
      </c>
      <c r="AA369" s="4"/>
      <c r="AB369" s="9">
        <f t="shared" si="23"/>
        <v>266.01</v>
      </c>
      <c r="AC369" s="240">
        <v>1305.8</v>
      </c>
      <c r="AD369" s="246"/>
      <c r="AE369" s="3"/>
      <c r="AF369" s="3"/>
    </row>
    <row r="370" spans="1:32" x14ac:dyDescent="0.2">
      <c r="A370" s="55"/>
      <c r="B370" s="10"/>
      <c r="C370" s="449" t="s">
        <v>398</v>
      </c>
      <c r="D370" s="10"/>
      <c r="E370" s="453" t="s">
        <v>120</v>
      </c>
      <c r="F370" s="10">
        <v>7348562</v>
      </c>
      <c r="G370" s="10"/>
      <c r="H370" s="10"/>
      <c r="I370" s="10"/>
      <c r="J370" s="551">
        <v>1784536.82</v>
      </c>
      <c r="K370" s="23"/>
      <c r="M370" s="21">
        <v>10124</v>
      </c>
      <c r="N370" s="69"/>
      <c r="P370" s="249">
        <f t="shared" si="20"/>
        <v>176.26795930462268</v>
      </c>
      <c r="Q370" s="10"/>
      <c r="R370" s="10"/>
      <c r="S370" s="10"/>
      <c r="T370" s="176">
        <f t="shared" si="21"/>
        <v>725.85559067562224</v>
      </c>
      <c r="U370" s="10"/>
      <c r="V370" s="10"/>
      <c r="W370" s="10"/>
      <c r="Y370" s="10">
        <v>1784536.82</v>
      </c>
      <c r="Z370" s="9">
        <f t="shared" si="22"/>
        <v>2323860.27</v>
      </c>
      <c r="AA370" s="4"/>
      <c r="AB370" s="9">
        <f t="shared" si="23"/>
        <v>345439.19</v>
      </c>
      <c r="AC370" s="240">
        <v>1695681.88</v>
      </c>
      <c r="AD370" s="246"/>
      <c r="AE370" s="3"/>
      <c r="AF370" s="3"/>
    </row>
    <row r="371" spans="1:32" x14ac:dyDescent="0.2">
      <c r="A371" s="55"/>
      <c r="B371" s="10"/>
      <c r="C371" s="449" t="s">
        <v>399</v>
      </c>
      <c r="D371" s="10"/>
      <c r="E371" s="453" t="s">
        <v>97</v>
      </c>
      <c r="F371" s="10">
        <v>294491</v>
      </c>
      <c r="G371" s="10"/>
      <c r="H371" s="10"/>
      <c r="I371" s="10"/>
      <c r="J371" s="551">
        <v>73916.61000000003</v>
      </c>
      <c r="K371" s="23"/>
      <c r="M371" s="21">
        <v>682</v>
      </c>
      <c r="N371" s="69"/>
      <c r="P371" s="249">
        <f t="shared" si="20"/>
        <v>108.3821260997068</v>
      </c>
      <c r="Q371" s="10"/>
      <c r="R371" s="10"/>
      <c r="S371" s="10"/>
      <c r="T371" s="176">
        <f t="shared" si="21"/>
        <v>431.80498533724341</v>
      </c>
      <c r="U371" s="10"/>
      <c r="V371" s="10"/>
      <c r="W371" s="10"/>
      <c r="Y371" s="10">
        <v>73916.61000000003</v>
      </c>
      <c r="Z371" s="9">
        <f t="shared" si="22"/>
        <v>96255.72</v>
      </c>
      <c r="AA371" s="4"/>
      <c r="AB371" s="9">
        <f t="shared" si="23"/>
        <v>14308.3</v>
      </c>
      <c r="AC371" s="240">
        <v>70236.179999999993</v>
      </c>
      <c r="AD371" s="246"/>
      <c r="AE371" s="3"/>
      <c r="AF371" s="3"/>
    </row>
    <row r="372" spans="1:32" x14ac:dyDescent="0.2">
      <c r="A372" s="55"/>
      <c r="B372" s="10"/>
      <c r="C372" s="449" t="s">
        <v>400</v>
      </c>
      <c r="D372" s="10"/>
      <c r="E372" s="453" t="s">
        <v>100</v>
      </c>
      <c r="F372" s="10">
        <v>82828</v>
      </c>
      <c r="G372" s="10"/>
      <c r="H372" s="10"/>
      <c r="I372" s="10"/>
      <c r="J372" s="551">
        <v>19166.009999999995</v>
      </c>
      <c r="K372" s="23"/>
      <c r="M372" s="21">
        <v>118</v>
      </c>
      <c r="N372" s="69"/>
      <c r="P372" s="249">
        <f t="shared" si="20"/>
        <v>162.42381355932199</v>
      </c>
      <c r="Q372" s="10"/>
      <c r="R372" s="10"/>
      <c r="S372" s="10"/>
      <c r="T372" s="176">
        <f t="shared" si="21"/>
        <v>701.93220338983053</v>
      </c>
      <c r="U372" s="10"/>
      <c r="V372" s="10"/>
      <c r="W372" s="10"/>
      <c r="Y372" s="10">
        <v>19166.009999999995</v>
      </c>
      <c r="Z372" s="9">
        <f t="shared" si="22"/>
        <v>24958.37</v>
      </c>
      <c r="AA372" s="4"/>
      <c r="AB372" s="9">
        <f t="shared" si="23"/>
        <v>3710.03</v>
      </c>
      <c r="AC372" s="240">
        <v>18211.7</v>
      </c>
      <c r="AD372" s="246"/>
      <c r="AE372" s="3"/>
      <c r="AF372" s="3"/>
    </row>
    <row r="373" spans="1:32" x14ac:dyDescent="0.2">
      <c r="A373" s="55"/>
      <c r="B373" s="10"/>
      <c r="C373" s="449" t="s">
        <v>400</v>
      </c>
      <c r="D373" s="10"/>
      <c r="E373" s="453" t="s">
        <v>77</v>
      </c>
      <c r="F373" s="10">
        <v>2755498</v>
      </c>
      <c r="G373" s="10"/>
      <c r="H373" s="10"/>
      <c r="I373" s="10"/>
      <c r="J373" s="551">
        <v>668473.25999999978</v>
      </c>
      <c r="K373" s="23"/>
      <c r="M373" s="21">
        <v>3606</v>
      </c>
      <c r="N373" s="69"/>
      <c r="P373" s="249">
        <f t="shared" si="20"/>
        <v>185.37805324459228</v>
      </c>
      <c r="Q373" s="10"/>
      <c r="R373" s="10"/>
      <c r="S373" s="10"/>
      <c r="T373" s="176">
        <f t="shared" si="21"/>
        <v>764.14254021075988</v>
      </c>
      <c r="U373" s="10"/>
      <c r="V373" s="10"/>
      <c r="W373" s="10"/>
      <c r="Y373" s="10">
        <v>668473.25999999978</v>
      </c>
      <c r="Z373" s="9">
        <f t="shared" si="22"/>
        <v>870499.52</v>
      </c>
      <c r="AA373" s="4"/>
      <c r="AB373" s="9">
        <f t="shared" si="23"/>
        <v>129398.77</v>
      </c>
      <c r="AC373" s="240">
        <v>635188.91</v>
      </c>
      <c r="AD373" s="246"/>
      <c r="AE373" s="3"/>
      <c r="AF373" s="3"/>
    </row>
    <row r="374" spans="1:32" x14ac:dyDescent="0.2">
      <c r="A374" s="55"/>
      <c r="B374" s="10"/>
      <c r="C374" s="449" t="s">
        <v>400</v>
      </c>
      <c r="D374" s="10"/>
      <c r="E374" s="453" t="s">
        <v>120</v>
      </c>
      <c r="F374" s="10">
        <v>621</v>
      </c>
      <c r="G374" s="10"/>
      <c r="H374" s="10"/>
      <c r="I374" s="10"/>
      <c r="J374" s="551">
        <v>153.76</v>
      </c>
      <c r="K374" s="23"/>
      <c r="M374" s="21">
        <v>1</v>
      </c>
      <c r="N374" s="69"/>
      <c r="P374" s="249">
        <f t="shared" si="20"/>
        <v>153.76</v>
      </c>
      <c r="Q374" s="10"/>
      <c r="R374" s="10"/>
      <c r="S374" s="10"/>
      <c r="T374" s="176">
        <f t="shared" si="21"/>
        <v>621</v>
      </c>
      <c r="U374" s="10"/>
      <c r="V374" s="10"/>
      <c r="W374" s="10"/>
      <c r="Y374" s="10">
        <v>153.76</v>
      </c>
      <c r="Z374" s="9">
        <f t="shared" si="22"/>
        <v>200.23</v>
      </c>
      <c r="AA374" s="4"/>
      <c r="AB374" s="9">
        <f t="shared" si="23"/>
        <v>29.76</v>
      </c>
      <c r="AC374" s="240">
        <v>146.1</v>
      </c>
      <c r="AD374" s="246"/>
      <c r="AE374" s="3"/>
      <c r="AF374" s="3"/>
    </row>
    <row r="375" spans="1:32" x14ac:dyDescent="0.2">
      <c r="A375" s="55"/>
      <c r="B375" s="10"/>
      <c r="C375" s="449" t="s">
        <v>401</v>
      </c>
      <c r="D375" s="10"/>
      <c r="E375" s="453" t="s">
        <v>389</v>
      </c>
      <c r="F375" s="10">
        <v>4248273</v>
      </c>
      <c r="G375" s="10"/>
      <c r="H375" s="10"/>
      <c r="I375" s="10"/>
      <c r="J375" s="551">
        <v>1038008.1199999996</v>
      </c>
      <c r="K375" s="23"/>
      <c r="M375" s="21">
        <v>2531</v>
      </c>
      <c r="N375" s="69"/>
      <c r="P375" s="249">
        <f t="shared" si="20"/>
        <v>410.117787435796</v>
      </c>
      <c r="Q375" s="10"/>
      <c r="R375" s="10"/>
      <c r="S375" s="10"/>
      <c r="T375" s="176">
        <f t="shared" si="21"/>
        <v>1678.4958514421178</v>
      </c>
      <c r="U375" s="10"/>
      <c r="V375" s="10"/>
      <c r="W375" s="10"/>
      <c r="Y375" s="10">
        <v>1038008.1199999996</v>
      </c>
      <c r="Z375" s="9">
        <f t="shared" si="22"/>
        <v>1351715.36</v>
      </c>
      <c r="AA375" s="4"/>
      <c r="AB375" s="9">
        <f t="shared" si="23"/>
        <v>200930.96</v>
      </c>
      <c r="AC375" s="240">
        <v>986324.04</v>
      </c>
      <c r="AD375" s="246"/>
      <c r="AE375" s="3"/>
      <c r="AF375" s="3"/>
    </row>
    <row r="376" spans="1:32" x14ac:dyDescent="0.2">
      <c r="A376" s="55"/>
      <c r="B376" s="10"/>
      <c r="C376" s="449" t="s">
        <v>401</v>
      </c>
      <c r="D376" s="10"/>
      <c r="E376" s="453" t="s">
        <v>402</v>
      </c>
      <c r="F376" s="10">
        <v>734</v>
      </c>
      <c r="G376" s="10"/>
      <c r="H376" s="10"/>
      <c r="I376" s="10"/>
      <c r="J376" s="551">
        <v>179.93</v>
      </c>
      <c r="K376" s="23"/>
      <c r="M376" s="21">
        <v>1</v>
      </c>
      <c r="N376" s="69"/>
      <c r="P376" s="249">
        <f t="shared" si="20"/>
        <v>179.93</v>
      </c>
      <c r="Q376" s="10"/>
      <c r="R376" s="10"/>
      <c r="S376" s="10"/>
      <c r="T376" s="176">
        <f t="shared" si="21"/>
        <v>734</v>
      </c>
      <c r="U376" s="10"/>
      <c r="V376" s="10"/>
      <c r="W376" s="10"/>
      <c r="Y376" s="10">
        <v>179.93</v>
      </c>
      <c r="Z376" s="9">
        <f t="shared" si="22"/>
        <v>234.31</v>
      </c>
      <c r="AA376" s="4"/>
      <c r="AB376" s="9">
        <f t="shared" si="23"/>
        <v>34.83</v>
      </c>
      <c r="AC376" s="240">
        <v>170.97</v>
      </c>
      <c r="AD376" s="246"/>
      <c r="AE376" s="3"/>
      <c r="AF376" s="3"/>
    </row>
    <row r="377" spans="1:32" x14ac:dyDescent="0.2">
      <c r="A377" s="55"/>
      <c r="B377" s="10"/>
      <c r="C377" s="449" t="s">
        <v>401</v>
      </c>
      <c r="D377" s="10"/>
      <c r="E377" s="453" t="s">
        <v>88</v>
      </c>
      <c r="F377" s="10">
        <v>11552</v>
      </c>
      <c r="G377" s="10"/>
      <c r="H377" s="10"/>
      <c r="I377" s="10"/>
      <c r="J377" s="551">
        <v>2894.3500000000004</v>
      </c>
      <c r="K377" s="23"/>
      <c r="M377" s="21">
        <v>11</v>
      </c>
      <c r="N377" s="69"/>
      <c r="P377" s="249">
        <f t="shared" si="20"/>
        <v>263.12272727272733</v>
      </c>
      <c r="Q377" s="10"/>
      <c r="R377" s="10"/>
      <c r="S377" s="10"/>
      <c r="T377" s="176">
        <f t="shared" si="21"/>
        <v>1050.1818181818182</v>
      </c>
      <c r="U377" s="10"/>
      <c r="V377" s="10"/>
      <c r="W377" s="10"/>
      <c r="Y377" s="10">
        <v>2894.3500000000004</v>
      </c>
      <c r="Z377" s="9">
        <f t="shared" si="22"/>
        <v>3769.08</v>
      </c>
      <c r="AA377" s="4"/>
      <c r="AB377" s="9">
        <f t="shared" si="23"/>
        <v>560.27</v>
      </c>
      <c r="AC377" s="240">
        <v>2750.24</v>
      </c>
      <c r="AD377" s="246"/>
      <c r="AE377" s="3"/>
      <c r="AF377" s="3"/>
    </row>
    <row r="378" spans="1:32" x14ac:dyDescent="0.2">
      <c r="A378" s="55"/>
      <c r="B378" s="10"/>
      <c r="C378" s="449" t="s">
        <v>403</v>
      </c>
      <c r="D378" s="10"/>
      <c r="E378" s="453" t="s">
        <v>383</v>
      </c>
      <c r="F378" s="10">
        <v>312</v>
      </c>
      <c r="G378" s="10"/>
      <c r="H378" s="10"/>
      <c r="I378" s="10"/>
      <c r="J378" s="551">
        <v>80.45</v>
      </c>
      <c r="K378" s="23"/>
      <c r="M378" s="21">
        <v>1</v>
      </c>
      <c r="N378" s="69"/>
      <c r="P378" s="249">
        <f t="shared" si="20"/>
        <v>80.45</v>
      </c>
      <c r="Q378" s="10"/>
      <c r="R378" s="10"/>
      <c r="S378" s="10"/>
      <c r="T378" s="176">
        <f t="shared" si="21"/>
        <v>312</v>
      </c>
      <c r="U378" s="10"/>
      <c r="V378" s="10"/>
      <c r="W378" s="10"/>
      <c r="Y378" s="10">
        <v>80.45</v>
      </c>
      <c r="Z378" s="9">
        <f t="shared" si="22"/>
        <v>104.76</v>
      </c>
      <c r="AA378" s="4"/>
      <c r="AB378" s="9">
        <f t="shared" si="23"/>
        <v>15.57</v>
      </c>
      <c r="AC378" s="240">
        <v>76.44</v>
      </c>
      <c r="AD378" s="246"/>
      <c r="AE378" s="3"/>
      <c r="AF378" s="3"/>
    </row>
    <row r="379" spans="1:32" x14ac:dyDescent="0.2">
      <c r="A379" s="55"/>
      <c r="B379" s="10"/>
      <c r="C379" s="449" t="s">
        <v>403</v>
      </c>
      <c r="D379" s="10"/>
      <c r="E379" s="453" t="s">
        <v>384</v>
      </c>
      <c r="F379" s="10">
        <v>2187428</v>
      </c>
      <c r="G379" s="10"/>
      <c r="H379" s="10"/>
      <c r="I379" s="10"/>
      <c r="J379" s="551">
        <v>532650.37999999791</v>
      </c>
      <c r="K379" s="23"/>
      <c r="M379" s="21">
        <v>1665</v>
      </c>
      <c r="N379" s="69"/>
      <c r="P379" s="249">
        <f t="shared" si="20"/>
        <v>319.91013813813686</v>
      </c>
      <c r="Q379" s="10"/>
      <c r="R379" s="10"/>
      <c r="S379" s="10"/>
      <c r="T379" s="176">
        <f t="shared" si="21"/>
        <v>1313.7705705705705</v>
      </c>
      <c r="U379" s="10"/>
      <c r="V379" s="10"/>
      <c r="W379" s="10"/>
      <c r="Y379" s="10">
        <v>532650.37999999791</v>
      </c>
      <c r="Z379" s="9">
        <f t="shared" si="22"/>
        <v>693628.2</v>
      </c>
      <c r="AA379" s="4"/>
      <c r="AB379" s="9">
        <f t="shared" si="23"/>
        <v>103107.04</v>
      </c>
      <c r="AC379" s="240">
        <v>506128.87</v>
      </c>
      <c r="AD379" s="246"/>
      <c r="AE379" s="3"/>
      <c r="AF379" s="3"/>
    </row>
    <row r="380" spans="1:32" x14ac:dyDescent="0.2">
      <c r="A380" s="55"/>
      <c r="B380" s="10"/>
      <c r="C380" s="449" t="s">
        <v>404</v>
      </c>
      <c r="D380" s="10"/>
      <c r="E380" s="453" t="s">
        <v>145</v>
      </c>
      <c r="F380" s="10">
        <v>66</v>
      </c>
      <c r="G380" s="10"/>
      <c r="H380" s="10"/>
      <c r="I380" s="10"/>
      <c r="J380" s="551">
        <v>20.420000000000002</v>
      </c>
      <c r="K380" s="23"/>
      <c r="M380" s="21">
        <v>1</v>
      </c>
      <c r="N380" s="69"/>
      <c r="P380" s="249">
        <f t="shared" si="20"/>
        <v>20.420000000000002</v>
      </c>
      <c r="Q380" s="10"/>
      <c r="R380" s="10"/>
      <c r="S380" s="10"/>
      <c r="T380" s="176">
        <f t="shared" si="21"/>
        <v>66</v>
      </c>
      <c r="U380" s="10"/>
      <c r="V380" s="10"/>
      <c r="W380" s="10"/>
      <c r="Y380" s="10">
        <v>20.420000000000002</v>
      </c>
      <c r="Z380" s="9">
        <f t="shared" si="22"/>
        <v>26.59</v>
      </c>
      <c r="AA380" s="4"/>
      <c r="AB380" s="9">
        <f t="shared" si="23"/>
        <v>3.95</v>
      </c>
      <c r="AC380" s="240">
        <v>19.399999999999999</v>
      </c>
      <c r="AD380" s="246"/>
      <c r="AE380" s="3"/>
      <c r="AF380" s="3"/>
    </row>
    <row r="381" spans="1:32" x14ac:dyDescent="0.2">
      <c r="A381" s="55"/>
      <c r="B381" s="10"/>
      <c r="C381" s="449" t="s">
        <v>404</v>
      </c>
      <c r="D381" s="10"/>
      <c r="E381" s="453" t="s">
        <v>175</v>
      </c>
      <c r="F381" s="10">
        <v>8124589</v>
      </c>
      <c r="G381" s="10"/>
      <c r="H381" s="10"/>
      <c r="I381" s="10"/>
      <c r="J381" s="551">
        <v>1946169.3300000294</v>
      </c>
      <c r="K381" s="23"/>
      <c r="M381" s="21">
        <v>11488</v>
      </c>
      <c r="N381" s="69"/>
      <c r="P381" s="249">
        <f t="shared" si="20"/>
        <v>169.4088901462421</v>
      </c>
      <c r="Q381" s="10"/>
      <c r="R381" s="10"/>
      <c r="S381" s="10"/>
      <c r="T381" s="176">
        <f t="shared" si="21"/>
        <v>707.22397284122565</v>
      </c>
      <c r="U381" s="10"/>
      <c r="V381" s="10"/>
      <c r="W381" s="10"/>
      <c r="Y381" s="10">
        <v>1946169.3300000294</v>
      </c>
      <c r="Z381" s="9">
        <f t="shared" si="22"/>
        <v>2534341.4300000002</v>
      </c>
      <c r="AA381" s="4"/>
      <c r="AB381" s="9">
        <f t="shared" si="23"/>
        <v>376726.98</v>
      </c>
      <c r="AC381" s="240">
        <v>1849266.45</v>
      </c>
      <c r="AD381" s="246"/>
      <c r="AE381" s="3"/>
      <c r="AF381" s="3"/>
    </row>
    <row r="382" spans="1:32" x14ac:dyDescent="0.2">
      <c r="A382" s="55"/>
      <c r="B382" s="10"/>
      <c r="C382" s="449" t="s">
        <v>404</v>
      </c>
      <c r="D382" s="10"/>
      <c r="E382" s="453" t="s">
        <v>175</v>
      </c>
      <c r="F382" s="10">
        <v>463</v>
      </c>
      <c r="G382" s="10"/>
      <c r="H382" s="10"/>
      <c r="I382" s="10"/>
      <c r="J382" s="551">
        <v>116.39</v>
      </c>
      <c r="K382" s="23"/>
      <c r="M382" s="21">
        <v>1</v>
      </c>
      <c r="N382" s="69"/>
      <c r="P382" s="249">
        <f t="shared" si="20"/>
        <v>116.39</v>
      </c>
      <c r="Q382" s="10"/>
      <c r="R382" s="10"/>
      <c r="S382" s="10"/>
      <c r="T382" s="176">
        <f t="shared" si="21"/>
        <v>463</v>
      </c>
      <c r="U382" s="10"/>
      <c r="V382" s="10"/>
      <c r="W382" s="10"/>
      <c r="Y382" s="10">
        <v>116.39</v>
      </c>
      <c r="Z382" s="9">
        <f t="shared" si="22"/>
        <v>151.57</v>
      </c>
      <c r="AA382" s="4"/>
      <c r="AB382" s="9">
        <f t="shared" si="23"/>
        <v>22.53</v>
      </c>
      <c r="AC382" s="240">
        <v>110.59</v>
      </c>
      <c r="AD382" s="246"/>
      <c r="AE382" s="3"/>
      <c r="AF382" s="3"/>
    </row>
    <row r="383" spans="1:32" x14ac:dyDescent="0.2">
      <c r="A383" s="55"/>
      <c r="B383" s="10"/>
      <c r="C383" s="449" t="s">
        <v>405</v>
      </c>
      <c r="D383" s="10"/>
      <c r="E383" s="453" t="s">
        <v>394</v>
      </c>
      <c r="F383" s="10">
        <v>474310</v>
      </c>
      <c r="G383" s="10"/>
      <c r="H383" s="10"/>
      <c r="I383" s="10"/>
      <c r="J383" s="551">
        <v>115520.37000000007</v>
      </c>
      <c r="K383" s="23"/>
      <c r="M383" s="21">
        <v>430</v>
      </c>
      <c r="N383" s="69"/>
      <c r="P383" s="249">
        <f t="shared" si="20"/>
        <v>268.65202325581413</v>
      </c>
      <c r="Q383" s="10"/>
      <c r="R383" s="10"/>
      <c r="S383" s="10"/>
      <c r="T383" s="176">
        <f t="shared" si="21"/>
        <v>1103.046511627907</v>
      </c>
      <c r="U383" s="10"/>
      <c r="V383" s="10"/>
      <c r="W383" s="10"/>
      <c r="Y383" s="10">
        <v>115520.37000000007</v>
      </c>
      <c r="Z383" s="9">
        <f t="shared" si="22"/>
        <v>150432.98000000001</v>
      </c>
      <c r="AA383" s="4"/>
      <c r="AB383" s="9">
        <f t="shared" si="23"/>
        <v>22361.69</v>
      </c>
      <c r="AC383" s="240">
        <v>109768.43</v>
      </c>
      <c r="AD383" s="246"/>
      <c r="AE383" s="3"/>
      <c r="AF383" s="3"/>
    </row>
    <row r="384" spans="1:32" x14ac:dyDescent="0.2">
      <c r="A384" s="55"/>
      <c r="B384" s="10"/>
      <c r="C384" s="449" t="s">
        <v>406</v>
      </c>
      <c r="D384" s="10"/>
      <c r="E384" s="453" t="s">
        <v>187</v>
      </c>
      <c r="F384" s="10">
        <v>35652</v>
      </c>
      <c r="G384" s="10"/>
      <c r="H384" s="10"/>
      <c r="I384" s="10"/>
      <c r="J384" s="551">
        <v>8536.0400000000009</v>
      </c>
      <c r="K384" s="23"/>
      <c r="M384" s="21">
        <v>27</v>
      </c>
      <c r="N384" s="69"/>
      <c r="P384" s="249">
        <f t="shared" si="20"/>
        <v>316.14962962962966</v>
      </c>
      <c r="Q384" s="10"/>
      <c r="R384" s="10"/>
      <c r="S384" s="10"/>
      <c r="T384" s="176">
        <f t="shared" si="21"/>
        <v>1320.4444444444443</v>
      </c>
      <c r="U384" s="10"/>
      <c r="V384" s="10"/>
      <c r="W384" s="10"/>
      <c r="Y384" s="10">
        <v>8536.0400000000009</v>
      </c>
      <c r="Z384" s="9">
        <f t="shared" si="22"/>
        <v>11115.81</v>
      </c>
      <c r="AA384" s="4"/>
      <c r="AB384" s="9">
        <f t="shared" si="23"/>
        <v>1652.35</v>
      </c>
      <c r="AC384" s="240">
        <v>8111.02</v>
      </c>
      <c r="AD384" s="246"/>
      <c r="AE384" s="3"/>
      <c r="AF384" s="3"/>
    </row>
    <row r="385" spans="1:32" x14ac:dyDescent="0.2">
      <c r="A385" s="55"/>
      <c r="B385" s="10"/>
      <c r="C385" s="449" t="s">
        <v>407</v>
      </c>
      <c r="D385" s="10"/>
      <c r="E385" s="453" t="s">
        <v>155</v>
      </c>
      <c r="F385" s="10">
        <v>627367</v>
      </c>
      <c r="G385" s="10"/>
      <c r="H385" s="10"/>
      <c r="I385" s="10"/>
      <c r="J385" s="551">
        <v>152760.57999999993</v>
      </c>
      <c r="K385" s="23"/>
      <c r="M385" s="21">
        <v>946</v>
      </c>
      <c r="N385" s="69"/>
      <c r="P385" s="249">
        <f t="shared" si="20"/>
        <v>161.48052854122614</v>
      </c>
      <c r="Q385" s="10"/>
      <c r="R385" s="10"/>
      <c r="S385" s="10"/>
      <c r="T385" s="176">
        <f t="shared" si="21"/>
        <v>663.17864693446086</v>
      </c>
      <c r="U385" s="10"/>
      <c r="V385" s="10"/>
      <c r="W385" s="10"/>
      <c r="Y385" s="10">
        <v>152760.57999999993</v>
      </c>
      <c r="Z385" s="9">
        <f t="shared" si="22"/>
        <v>198927.95</v>
      </c>
      <c r="AA385" s="4"/>
      <c r="AB385" s="9">
        <f t="shared" si="23"/>
        <v>29570.41</v>
      </c>
      <c r="AC385" s="240">
        <v>145154.39000000001</v>
      </c>
      <c r="AD385" s="246"/>
      <c r="AE385" s="3"/>
      <c r="AF385" s="3"/>
    </row>
    <row r="386" spans="1:32" x14ac:dyDescent="0.2">
      <c r="A386" s="55"/>
      <c r="B386" s="10"/>
      <c r="C386" s="449" t="s">
        <v>408</v>
      </c>
      <c r="D386" s="10"/>
      <c r="E386" s="453" t="s">
        <v>409</v>
      </c>
      <c r="F386" s="10">
        <v>320750</v>
      </c>
      <c r="G386" s="10"/>
      <c r="H386" s="10"/>
      <c r="I386" s="10"/>
      <c r="J386" s="551">
        <v>78773.919999999969</v>
      </c>
      <c r="K386" s="23"/>
      <c r="M386" s="21">
        <v>413</v>
      </c>
      <c r="N386" s="69"/>
      <c r="P386" s="249">
        <f t="shared" si="20"/>
        <v>190.73588377723962</v>
      </c>
      <c r="Q386" s="10"/>
      <c r="R386" s="10"/>
      <c r="S386" s="10"/>
      <c r="T386" s="176">
        <f t="shared" si="21"/>
        <v>776.63438256658594</v>
      </c>
      <c r="U386" s="10"/>
      <c r="V386" s="10"/>
      <c r="W386" s="10"/>
      <c r="Y386" s="10">
        <v>78773.919999999969</v>
      </c>
      <c r="Z386" s="9">
        <f t="shared" si="22"/>
        <v>102581.01</v>
      </c>
      <c r="AA386" s="4"/>
      <c r="AB386" s="9">
        <f t="shared" si="23"/>
        <v>15248.55</v>
      </c>
      <c r="AC386" s="240">
        <v>74851.64</v>
      </c>
      <c r="AD386" s="246"/>
      <c r="AE386" s="3"/>
      <c r="AF386" s="3"/>
    </row>
    <row r="387" spans="1:32" x14ac:dyDescent="0.2">
      <c r="A387" s="55"/>
      <c r="B387" s="10"/>
      <c r="C387" s="449" t="s">
        <v>408</v>
      </c>
      <c r="D387" s="10"/>
      <c r="E387" s="453" t="s">
        <v>410</v>
      </c>
      <c r="F387" s="10">
        <v>68</v>
      </c>
      <c r="G387" s="10"/>
      <c r="H387" s="10"/>
      <c r="I387" s="10"/>
      <c r="J387" s="551">
        <v>22.39</v>
      </c>
      <c r="K387" s="23"/>
      <c r="M387" s="21">
        <v>1</v>
      </c>
      <c r="N387" s="69"/>
      <c r="P387" s="249">
        <f t="shared" si="20"/>
        <v>22.39</v>
      </c>
      <c r="Q387" s="10"/>
      <c r="R387" s="10"/>
      <c r="S387" s="10"/>
      <c r="T387" s="176">
        <f t="shared" si="21"/>
        <v>68</v>
      </c>
      <c r="U387" s="10"/>
      <c r="V387" s="10"/>
      <c r="W387" s="10"/>
      <c r="Y387" s="10">
        <v>22.39</v>
      </c>
      <c r="Z387" s="9">
        <f t="shared" si="22"/>
        <v>29.16</v>
      </c>
      <c r="AA387" s="4"/>
      <c r="AB387" s="9">
        <f t="shared" si="23"/>
        <v>4.33</v>
      </c>
      <c r="AC387" s="240">
        <v>21.28</v>
      </c>
      <c r="AD387" s="246"/>
      <c r="AE387" s="3"/>
      <c r="AF387" s="3"/>
    </row>
    <row r="388" spans="1:32" x14ac:dyDescent="0.2">
      <c r="A388" s="55"/>
      <c r="B388" s="10"/>
      <c r="C388" s="449" t="s">
        <v>411</v>
      </c>
      <c r="D388" s="10"/>
      <c r="E388" s="453" t="s">
        <v>70</v>
      </c>
      <c r="F388" s="10">
        <v>905</v>
      </c>
      <c r="G388" s="10"/>
      <c r="H388" s="10"/>
      <c r="I388" s="10"/>
      <c r="J388" s="551">
        <v>226.21</v>
      </c>
      <c r="K388" s="23"/>
      <c r="M388" s="21">
        <v>1</v>
      </c>
      <c r="N388" s="69"/>
      <c r="P388" s="249">
        <f t="shared" si="20"/>
        <v>226.21</v>
      </c>
      <c r="Q388" s="10"/>
      <c r="R388" s="10"/>
      <c r="S388" s="10"/>
      <c r="T388" s="176">
        <f t="shared" si="21"/>
        <v>905</v>
      </c>
      <c r="U388" s="10"/>
      <c r="V388" s="10"/>
      <c r="W388" s="10"/>
      <c r="Y388" s="10">
        <v>226.21</v>
      </c>
      <c r="Z388" s="9">
        <f t="shared" si="22"/>
        <v>294.58</v>
      </c>
      <c r="AA388" s="4"/>
      <c r="AB388" s="9">
        <f t="shared" si="23"/>
        <v>43.79</v>
      </c>
      <c r="AC388" s="240">
        <v>214.95</v>
      </c>
      <c r="AD388" s="246"/>
      <c r="AE388" s="3"/>
      <c r="AF388" s="3"/>
    </row>
    <row r="389" spans="1:32" x14ac:dyDescent="0.2">
      <c r="A389" s="55"/>
      <c r="B389" s="10"/>
      <c r="C389" s="449" t="s">
        <v>411</v>
      </c>
      <c r="D389" s="10"/>
      <c r="E389" s="453" t="s">
        <v>93</v>
      </c>
      <c r="F389" s="10">
        <v>1240873</v>
      </c>
      <c r="G389" s="10"/>
      <c r="H389" s="10"/>
      <c r="I389" s="10"/>
      <c r="J389" s="551">
        <v>301057.0299999995</v>
      </c>
      <c r="K389" s="23"/>
      <c r="M389" s="21">
        <v>1548</v>
      </c>
      <c r="N389" s="69"/>
      <c r="P389" s="249">
        <f t="shared" si="20"/>
        <v>194.48128552971545</v>
      </c>
      <c r="Q389" s="10"/>
      <c r="R389" s="10"/>
      <c r="S389" s="10"/>
      <c r="T389" s="176">
        <f t="shared" si="21"/>
        <v>801.59754521963828</v>
      </c>
      <c r="U389" s="10"/>
      <c r="V389" s="10"/>
      <c r="W389" s="10"/>
      <c r="Y389" s="10">
        <v>301057.0299999995</v>
      </c>
      <c r="Z389" s="9">
        <f t="shared" si="22"/>
        <v>392042.61</v>
      </c>
      <c r="AA389" s="4"/>
      <c r="AB389" s="9">
        <f t="shared" si="23"/>
        <v>58276.69</v>
      </c>
      <c r="AC389" s="240">
        <v>286066.92</v>
      </c>
      <c r="AD389" s="246"/>
      <c r="AE389" s="3"/>
      <c r="AF389" s="3"/>
    </row>
    <row r="390" spans="1:32" x14ac:dyDescent="0.2">
      <c r="A390" s="55"/>
      <c r="B390" s="10"/>
      <c r="C390" s="449" t="s">
        <v>411</v>
      </c>
      <c r="D390" s="10"/>
      <c r="E390" s="453" t="s">
        <v>287</v>
      </c>
      <c r="F390" s="10">
        <v>1509</v>
      </c>
      <c r="G390" s="10"/>
      <c r="H390" s="10"/>
      <c r="I390" s="10"/>
      <c r="J390" s="551">
        <v>381.24</v>
      </c>
      <c r="K390" s="23"/>
      <c r="M390" s="21">
        <v>1</v>
      </c>
      <c r="N390" s="69"/>
      <c r="P390" s="249">
        <f t="shared" si="20"/>
        <v>381.24</v>
      </c>
      <c r="Q390" s="10"/>
      <c r="R390" s="10"/>
      <c r="S390" s="10"/>
      <c r="T390" s="176">
        <f t="shared" si="21"/>
        <v>1509</v>
      </c>
      <c r="U390" s="10"/>
      <c r="V390" s="10"/>
      <c r="W390" s="10"/>
      <c r="Y390" s="10">
        <v>381.24</v>
      </c>
      <c r="Z390" s="9">
        <f t="shared" si="22"/>
        <v>496.46</v>
      </c>
      <c r="AA390" s="4"/>
      <c r="AB390" s="9">
        <f t="shared" si="23"/>
        <v>73.8</v>
      </c>
      <c r="AC390" s="240">
        <v>362.26</v>
      </c>
      <c r="AD390" s="246"/>
      <c r="AE390" s="3"/>
      <c r="AF390" s="3"/>
    </row>
    <row r="391" spans="1:32" x14ac:dyDescent="0.2">
      <c r="A391" s="55"/>
      <c r="B391" s="10"/>
      <c r="C391" s="449" t="s">
        <v>411</v>
      </c>
      <c r="D391" s="10"/>
      <c r="E391" s="453" t="s">
        <v>295</v>
      </c>
      <c r="F391" s="10">
        <v>588</v>
      </c>
      <c r="G391" s="10"/>
      <c r="H391" s="10"/>
      <c r="I391" s="10"/>
      <c r="J391" s="551">
        <v>146.54</v>
      </c>
      <c r="K391" s="23"/>
      <c r="M391" s="21">
        <v>1</v>
      </c>
      <c r="N391" s="69"/>
      <c r="P391" s="249">
        <f t="shared" si="20"/>
        <v>146.54</v>
      </c>
      <c r="Q391" s="10"/>
      <c r="R391" s="10"/>
      <c r="S391" s="10"/>
      <c r="T391" s="176">
        <f t="shared" si="21"/>
        <v>588</v>
      </c>
      <c r="U391" s="10"/>
      <c r="V391" s="10"/>
      <c r="W391" s="10"/>
      <c r="Y391" s="10">
        <v>146.54</v>
      </c>
      <c r="Z391" s="9">
        <f t="shared" si="22"/>
        <v>190.83</v>
      </c>
      <c r="AA391" s="4"/>
      <c r="AB391" s="9">
        <f t="shared" si="23"/>
        <v>28.37</v>
      </c>
      <c r="AC391" s="240">
        <v>139.24</v>
      </c>
      <c r="AD391" s="246"/>
      <c r="AE391" s="3"/>
      <c r="AF391" s="3"/>
    </row>
    <row r="392" spans="1:32" x14ac:dyDescent="0.2">
      <c r="A392" s="55"/>
      <c r="B392" s="10"/>
      <c r="C392" s="449" t="s">
        <v>412</v>
      </c>
      <c r="D392" s="10"/>
      <c r="E392" s="453" t="s">
        <v>63</v>
      </c>
      <c r="F392" s="10">
        <v>9825</v>
      </c>
      <c r="G392" s="10"/>
      <c r="H392" s="10"/>
      <c r="I392" s="10"/>
      <c r="J392" s="551">
        <v>2579.8699999999994</v>
      </c>
      <c r="K392" s="23"/>
      <c r="M392" s="21">
        <v>32</v>
      </c>
      <c r="N392" s="69"/>
      <c r="P392" s="249">
        <f t="shared" si="20"/>
        <v>80.620937499999982</v>
      </c>
      <c r="Q392" s="10"/>
      <c r="R392" s="10"/>
      <c r="S392" s="10"/>
      <c r="T392" s="176">
        <f t="shared" si="21"/>
        <v>307.03125</v>
      </c>
      <c r="U392" s="10"/>
      <c r="V392" s="10"/>
      <c r="W392" s="10"/>
      <c r="Y392" s="10">
        <v>2579.8699999999994</v>
      </c>
      <c r="Z392" s="9">
        <f t="shared" si="22"/>
        <v>3359.56</v>
      </c>
      <c r="AA392" s="4"/>
      <c r="AB392" s="9">
        <f t="shared" si="23"/>
        <v>499.39</v>
      </c>
      <c r="AC392" s="240">
        <v>2451.41</v>
      </c>
      <c r="AD392" s="246"/>
      <c r="AE392" s="3"/>
      <c r="AF392" s="3"/>
    </row>
    <row r="393" spans="1:32" x14ac:dyDescent="0.2">
      <c r="A393" s="55"/>
      <c r="B393" s="10"/>
      <c r="C393" s="449" t="s">
        <v>412</v>
      </c>
      <c r="D393" s="10"/>
      <c r="E393" s="453" t="s">
        <v>65</v>
      </c>
      <c r="F393" s="10">
        <v>6314</v>
      </c>
      <c r="G393" s="10"/>
      <c r="H393" s="10"/>
      <c r="I393" s="10"/>
      <c r="J393" s="551">
        <v>1534.96</v>
      </c>
      <c r="K393" s="23"/>
      <c r="M393" s="21">
        <v>5</v>
      </c>
      <c r="N393" s="69"/>
      <c r="P393" s="249">
        <f t="shared" si="20"/>
        <v>306.99200000000002</v>
      </c>
      <c r="Q393" s="10"/>
      <c r="R393" s="10"/>
      <c r="S393" s="10"/>
      <c r="T393" s="176">
        <f t="shared" si="21"/>
        <v>1262.8</v>
      </c>
      <c r="U393" s="10"/>
      <c r="V393" s="10"/>
      <c r="W393" s="10"/>
      <c r="Y393" s="10">
        <v>1534.96</v>
      </c>
      <c r="Z393" s="9">
        <f t="shared" si="22"/>
        <v>1998.86</v>
      </c>
      <c r="AA393" s="4"/>
      <c r="AB393" s="9">
        <f t="shared" si="23"/>
        <v>297.13</v>
      </c>
      <c r="AC393" s="240">
        <v>1458.53</v>
      </c>
      <c r="AD393" s="246"/>
      <c r="AE393" s="3"/>
      <c r="AF393" s="3"/>
    </row>
    <row r="394" spans="1:32" x14ac:dyDescent="0.2">
      <c r="A394" s="55"/>
      <c r="B394" s="10"/>
      <c r="C394" s="449" t="s">
        <v>413</v>
      </c>
      <c r="D394" s="10"/>
      <c r="E394" s="453" t="s">
        <v>384</v>
      </c>
      <c r="F394" s="10">
        <v>3199</v>
      </c>
      <c r="G394" s="10"/>
      <c r="H394" s="10"/>
      <c r="I394" s="10"/>
      <c r="J394" s="551">
        <v>795.74999999999989</v>
      </c>
      <c r="K394" s="23"/>
      <c r="M394" s="21">
        <v>3</v>
      </c>
      <c r="N394" s="69"/>
      <c r="P394" s="249">
        <f t="shared" si="20"/>
        <v>265.24999999999994</v>
      </c>
      <c r="Q394" s="10"/>
      <c r="R394" s="10"/>
      <c r="S394" s="10"/>
      <c r="T394" s="176">
        <f t="shared" si="21"/>
        <v>1066.3333333333333</v>
      </c>
      <c r="U394" s="10"/>
      <c r="V394" s="10"/>
      <c r="W394" s="10"/>
      <c r="Y394" s="10">
        <v>795.74999999999989</v>
      </c>
      <c r="Z394" s="9">
        <f t="shared" si="22"/>
        <v>1036.24</v>
      </c>
      <c r="AA394" s="4"/>
      <c r="AB394" s="9">
        <f t="shared" si="23"/>
        <v>154.04</v>
      </c>
      <c r="AC394" s="240">
        <v>756.13</v>
      </c>
      <c r="AD394" s="246"/>
      <c r="AE394" s="3"/>
      <c r="AF394" s="3"/>
    </row>
    <row r="395" spans="1:32" x14ac:dyDescent="0.2">
      <c r="A395" s="55"/>
      <c r="B395" s="10"/>
      <c r="C395" s="449" t="s">
        <v>413</v>
      </c>
      <c r="D395" s="10"/>
      <c r="E395" s="453" t="s">
        <v>414</v>
      </c>
      <c r="F395" s="10">
        <v>1355242</v>
      </c>
      <c r="G395" s="10"/>
      <c r="H395" s="10"/>
      <c r="I395" s="10"/>
      <c r="J395" s="551">
        <v>329961.80999999994</v>
      </c>
      <c r="K395" s="23"/>
      <c r="M395" s="21">
        <v>1206</v>
      </c>
      <c r="N395" s="69"/>
      <c r="P395" s="249">
        <f t="shared" si="20"/>
        <v>273.60017412935321</v>
      </c>
      <c r="Q395" s="10"/>
      <c r="R395" s="10"/>
      <c r="S395" s="10"/>
      <c r="T395" s="176">
        <f t="shared" si="21"/>
        <v>1123.7495854063018</v>
      </c>
      <c r="U395" s="10"/>
      <c r="V395" s="10"/>
      <c r="W395" s="10"/>
      <c r="Y395" s="10">
        <v>329961.80999999994</v>
      </c>
      <c r="Z395" s="9">
        <f t="shared" si="22"/>
        <v>429683</v>
      </c>
      <c r="AA395" s="4"/>
      <c r="AB395" s="9">
        <f t="shared" si="23"/>
        <v>63871.89</v>
      </c>
      <c r="AC395" s="240">
        <v>313532.48</v>
      </c>
      <c r="AD395" s="246"/>
      <c r="AE395" s="3"/>
      <c r="AF395" s="3"/>
    </row>
    <row r="396" spans="1:32" x14ac:dyDescent="0.2">
      <c r="A396" s="55"/>
      <c r="B396" s="10"/>
      <c r="C396" s="449" t="s">
        <v>413</v>
      </c>
      <c r="D396" s="10"/>
      <c r="E396" s="453" t="s">
        <v>324</v>
      </c>
      <c r="F396" s="10">
        <v>1686</v>
      </c>
      <c r="G396" s="10"/>
      <c r="H396" s="10"/>
      <c r="I396" s="10"/>
      <c r="J396" s="551">
        <v>423.82</v>
      </c>
      <c r="K396" s="23"/>
      <c r="M396" s="21">
        <v>1</v>
      </c>
      <c r="N396" s="69"/>
      <c r="P396" s="249">
        <f t="shared" si="20"/>
        <v>423.82</v>
      </c>
      <c r="Q396" s="10"/>
      <c r="R396" s="10"/>
      <c r="S396" s="10"/>
      <c r="T396" s="176">
        <f t="shared" si="21"/>
        <v>1686</v>
      </c>
      <c r="U396" s="10"/>
      <c r="V396" s="10"/>
      <c r="W396" s="10"/>
      <c r="Y396" s="10">
        <v>423.82</v>
      </c>
      <c r="Z396" s="9">
        <f t="shared" si="22"/>
        <v>551.91</v>
      </c>
      <c r="AA396" s="4"/>
      <c r="AB396" s="9">
        <f t="shared" si="23"/>
        <v>82.04</v>
      </c>
      <c r="AC396" s="240">
        <v>402.72</v>
      </c>
      <c r="AD396" s="246"/>
      <c r="AE396" s="3"/>
      <c r="AF396" s="3"/>
    </row>
    <row r="397" spans="1:32" x14ac:dyDescent="0.2">
      <c r="A397" s="55"/>
      <c r="B397" s="10"/>
      <c r="C397" s="449" t="s">
        <v>415</v>
      </c>
      <c r="D397" s="10"/>
      <c r="E397" s="453" t="s">
        <v>79</v>
      </c>
      <c r="F397" s="10">
        <v>1513</v>
      </c>
      <c r="G397" s="10"/>
      <c r="H397" s="10"/>
      <c r="I397" s="10"/>
      <c r="J397" s="551">
        <v>382.39</v>
      </c>
      <c r="K397" s="23"/>
      <c r="M397" s="21">
        <v>1</v>
      </c>
      <c r="N397" s="69"/>
      <c r="P397" s="249">
        <f t="shared" si="20"/>
        <v>382.39</v>
      </c>
      <c r="Q397" s="10"/>
      <c r="R397" s="10"/>
      <c r="S397" s="10"/>
      <c r="T397" s="176">
        <f t="shared" si="21"/>
        <v>1513</v>
      </c>
      <c r="U397" s="10"/>
      <c r="V397" s="10"/>
      <c r="W397" s="10"/>
      <c r="Y397" s="10">
        <v>382.39</v>
      </c>
      <c r="Z397" s="9">
        <f t="shared" si="22"/>
        <v>497.96</v>
      </c>
      <c r="AA397" s="4"/>
      <c r="AB397" s="9">
        <f t="shared" si="23"/>
        <v>74.02</v>
      </c>
      <c r="AC397" s="240">
        <v>363.35</v>
      </c>
      <c r="AD397" s="246"/>
      <c r="AE397" s="3"/>
      <c r="AF397" s="3"/>
    </row>
    <row r="398" spans="1:32" x14ac:dyDescent="0.2">
      <c r="A398" s="55"/>
      <c r="B398" s="10"/>
      <c r="C398" s="449" t="s">
        <v>415</v>
      </c>
      <c r="D398" s="10"/>
      <c r="E398" s="453" t="s">
        <v>326</v>
      </c>
      <c r="F398" s="10">
        <v>167</v>
      </c>
      <c r="G398" s="10"/>
      <c r="H398" s="10"/>
      <c r="I398" s="10"/>
      <c r="J398" s="551">
        <v>45.74</v>
      </c>
      <c r="K398" s="23"/>
      <c r="M398" s="21">
        <v>1</v>
      </c>
      <c r="N398" s="69"/>
      <c r="P398" s="249">
        <f t="shared" si="20"/>
        <v>45.74</v>
      </c>
      <c r="Q398" s="10"/>
      <c r="R398" s="10"/>
      <c r="S398" s="10"/>
      <c r="T398" s="176">
        <f t="shared" si="21"/>
        <v>167</v>
      </c>
      <c r="U398" s="10"/>
      <c r="V398" s="10"/>
      <c r="W398" s="10"/>
      <c r="Y398" s="10">
        <v>45.74</v>
      </c>
      <c r="Z398" s="9">
        <f t="shared" si="22"/>
        <v>59.56</v>
      </c>
      <c r="AA398" s="4"/>
      <c r="AB398" s="9">
        <f t="shared" si="23"/>
        <v>8.85</v>
      </c>
      <c r="AC398" s="240">
        <v>43.46</v>
      </c>
      <c r="AD398" s="246"/>
      <c r="AE398" s="3"/>
      <c r="AF398" s="3"/>
    </row>
    <row r="399" spans="1:32" x14ac:dyDescent="0.2">
      <c r="A399" s="55"/>
      <c r="B399" s="10"/>
      <c r="C399" s="449" t="s">
        <v>415</v>
      </c>
      <c r="D399" s="10"/>
      <c r="E399" s="453" t="s">
        <v>324</v>
      </c>
      <c r="F399" s="10">
        <v>6687371</v>
      </c>
      <c r="G399" s="10"/>
      <c r="H399" s="10"/>
      <c r="I399" s="10"/>
      <c r="J399" s="551">
        <v>1640918.9900000049</v>
      </c>
      <c r="K399" s="23"/>
      <c r="M399" s="21">
        <v>5186</v>
      </c>
      <c r="N399" s="69"/>
      <c r="P399" s="249">
        <f t="shared" si="20"/>
        <v>316.4132259930592</v>
      </c>
      <c r="Q399" s="10"/>
      <c r="R399" s="10"/>
      <c r="S399" s="10"/>
      <c r="T399" s="176">
        <f t="shared" si="21"/>
        <v>1289.504627844196</v>
      </c>
      <c r="U399" s="10"/>
      <c r="V399" s="10"/>
      <c r="W399" s="10"/>
      <c r="Y399" s="10">
        <v>1640918.9900000049</v>
      </c>
      <c r="Z399" s="9">
        <f t="shared" si="22"/>
        <v>2136838.2000000002</v>
      </c>
      <c r="AA399" s="4"/>
      <c r="AB399" s="9">
        <f t="shared" si="23"/>
        <v>317638.58</v>
      </c>
      <c r="AC399" s="240">
        <v>1559215.01</v>
      </c>
      <c r="AD399" s="246"/>
      <c r="AE399" s="3"/>
      <c r="AF399" s="3"/>
    </row>
    <row r="400" spans="1:32" x14ac:dyDescent="0.2">
      <c r="A400" s="55"/>
      <c r="B400" s="10"/>
      <c r="C400" s="449" t="s">
        <v>415</v>
      </c>
      <c r="D400" s="10"/>
      <c r="E400" s="453" t="s">
        <v>416</v>
      </c>
      <c r="F400" s="10">
        <v>710</v>
      </c>
      <c r="G400" s="10"/>
      <c r="H400" s="10"/>
      <c r="I400" s="10"/>
      <c r="J400" s="551">
        <v>174.68</v>
      </c>
      <c r="K400" s="23"/>
      <c r="M400" s="21">
        <v>1</v>
      </c>
      <c r="N400" s="69"/>
      <c r="P400" s="249">
        <f t="shared" si="20"/>
        <v>174.68</v>
      </c>
      <c r="Q400" s="10"/>
      <c r="R400" s="10"/>
      <c r="S400" s="10"/>
      <c r="T400" s="176">
        <f t="shared" si="21"/>
        <v>710</v>
      </c>
      <c r="U400" s="10"/>
      <c r="V400" s="10"/>
      <c r="W400" s="10"/>
      <c r="Y400" s="10">
        <v>174.68</v>
      </c>
      <c r="Z400" s="9">
        <f t="shared" si="22"/>
        <v>227.47</v>
      </c>
      <c r="AA400" s="4"/>
      <c r="AB400" s="9">
        <f t="shared" si="23"/>
        <v>33.81</v>
      </c>
      <c r="AC400" s="240">
        <v>165.98</v>
      </c>
      <c r="AD400" s="246"/>
      <c r="AE400" s="3"/>
      <c r="AF400" s="3"/>
    </row>
    <row r="401" spans="1:32" x14ac:dyDescent="0.2">
      <c r="A401" s="55"/>
      <c r="B401" s="10"/>
      <c r="C401" s="449" t="s">
        <v>417</v>
      </c>
      <c r="D401" s="10"/>
      <c r="E401" s="453" t="s">
        <v>109</v>
      </c>
      <c r="F401" s="10">
        <v>2895647</v>
      </c>
      <c r="G401" s="10"/>
      <c r="H401" s="10"/>
      <c r="I401" s="10"/>
      <c r="J401" s="551">
        <v>714965.4600000002</v>
      </c>
      <c r="K401" s="23"/>
      <c r="M401" s="21">
        <v>6088</v>
      </c>
      <c r="N401" s="69"/>
      <c r="P401" s="249">
        <f t="shared" si="20"/>
        <v>117.43847897503288</v>
      </c>
      <c r="Q401" s="10"/>
      <c r="R401" s="10"/>
      <c r="S401" s="10"/>
      <c r="T401" s="176">
        <f t="shared" si="21"/>
        <v>475.63189881734559</v>
      </c>
      <c r="U401" s="10"/>
      <c r="V401" s="10"/>
      <c r="W401" s="10"/>
      <c r="Y401" s="10">
        <v>714965.4600000002</v>
      </c>
      <c r="Z401" s="9">
        <f t="shared" si="22"/>
        <v>931042.62</v>
      </c>
      <c r="AA401" s="4"/>
      <c r="AB401" s="9">
        <f t="shared" si="23"/>
        <v>138398.43</v>
      </c>
      <c r="AC401" s="240">
        <v>679366.19</v>
      </c>
      <c r="AD401" s="246"/>
      <c r="AE401" s="3"/>
      <c r="AF401" s="3"/>
    </row>
    <row r="402" spans="1:32" x14ac:dyDescent="0.2">
      <c r="A402" s="55"/>
      <c r="B402" s="10"/>
      <c r="C402" s="449" t="s">
        <v>418</v>
      </c>
      <c r="D402" s="10"/>
      <c r="E402" s="453" t="s">
        <v>79</v>
      </c>
      <c r="F402" s="10">
        <v>182220</v>
      </c>
      <c r="G402" s="10"/>
      <c r="H402" s="10"/>
      <c r="I402" s="10"/>
      <c r="J402" s="551">
        <v>44574.03000000005</v>
      </c>
      <c r="K402" s="23"/>
      <c r="M402" s="21">
        <v>210</v>
      </c>
      <c r="N402" s="69"/>
      <c r="P402" s="249">
        <f t="shared" si="20"/>
        <v>212.25728571428596</v>
      </c>
      <c r="Q402" s="10"/>
      <c r="R402" s="10"/>
      <c r="S402" s="10"/>
      <c r="T402" s="176">
        <f t="shared" si="21"/>
        <v>867.71428571428567</v>
      </c>
      <c r="U402" s="10"/>
      <c r="V402" s="10"/>
      <c r="W402" s="10"/>
      <c r="Y402" s="10">
        <v>44574.03000000005</v>
      </c>
      <c r="Z402" s="9">
        <f t="shared" si="22"/>
        <v>58045.21</v>
      </c>
      <c r="AA402" s="4"/>
      <c r="AB402" s="9">
        <f t="shared" si="23"/>
        <v>8628.35</v>
      </c>
      <c r="AC402" s="240">
        <v>42354.62</v>
      </c>
      <c r="AD402" s="246"/>
      <c r="AE402" s="3"/>
      <c r="AF402" s="3"/>
    </row>
    <row r="403" spans="1:32" x14ac:dyDescent="0.2">
      <c r="A403" s="55"/>
      <c r="B403" s="10"/>
      <c r="C403" s="449" t="s">
        <v>419</v>
      </c>
      <c r="D403" s="10"/>
      <c r="E403" s="453" t="s">
        <v>73</v>
      </c>
      <c r="F403" s="10">
        <v>2541</v>
      </c>
      <c r="G403" s="10"/>
      <c r="H403" s="10"/>
      <c r="I403" s="10"/>
      <c r="J403" s="551">
        <v>642.43000000000006</v>
      </c>
      <c r="K403" s="23"/>
      <c r="M403" s="21">
        <v>3</v>
      </c>
      <c r="N403" s="69"/>
      <c r="P403" s="249">
        <f t="shared" si="20"/>
        <v>214.14333333333335</v>
      </c>
      <c r="Q403" s="10"/>
      <c r="R403" s="10"/>
      <c r="S403" s="10"/>
      <c r="T403" s="176">
        <f t="shared" si="21"/>
        <v>847</v>
      </c>
      <c r="U403" s="10"/>
      <c r="V403" s="10"/>
      <c r="W403" s="10"/>
      <c r="Y403" s="10">
        <v>642.43000000000006</v>
      </c>
      <c r="Z403" s="9">
        <f t="shared" si="22"/>
        <v>836.59</v>
      </c>
      <c r="AA403" s="4"/>
      <c r="AB403" s="9">
        <f t="shared" si="23"/>
        <v>124.36</v>
      </c>
      <c r="AC403" s="240">
        <v>610.44000000000005</v>
      </c>
      <c r="AD403" s="246"/>
      <c r="AE403" s="3"/>
      <c r="AF403" s="3"/>
    </row>
    <row r="404" spans="1:32" x14ac:dyDescent="0.2">
      <c r="A404" s="55"/>
      <c r="B404" s="10"/>
      <c r="C404" s="449" t="s">
        <v>420</v>
      </c>
      <c r="D404" s="10"/>
      <c r="E404" s="453" t="s">
        <v>109</v>
      </c>
      <c r="F404" s="10">
        <v>278</v>
      </c>
      <c r="G404" s="10"/>
      <c r="H404" s="10"/>
      <c r="I404" s="10"/>
      <c r="J404" s="551">
        <v>72.83</v>
      </c>
      <c r="K404" s="23"/>
      <c r="M404" s="21">
        <v>1</v>
      </c>
      <c r="N404" s="69"/>
      <c r="P404" s="249">
        <f t="shared" si="20"/>
        <v>72.83</v>
      </c>
      <c r="Q404" s="10"/>
      <c r="R404" s="10"/>
      <c r="S404" s="10"/>
      <c r="T404" s="176">
        <f t="shared" si="21"/>
        <v>278</v>
      </c>
      <c r="U404" s="10"/>
      <c r="V404" s="10"/>
      <c r="W404" s="10"/>
      <c r="Y404" s="10">
        <v>72.83</v>
      </c>
      <c r="Z404" s="9">
        <f t="shared" si="22"/>
        <v>94.84</v>
      </c>
      <c r="AA404" s="4"/>
      <c r="AB404" s="9">
        <f t="shared" si="23"/>
        <v>14.1</v>
      </c>
      <c r="AC404" s="240">
        <v>69.2</v>
      </c>
      <c r="AD404" s="246"/>
      <c r="AE404" s="3"/>
      <c r="AF404" s="3"/>
    </row>
    <row r="405" spans="1:32" x14ac:dyDescent="0.2">
      <c r="A405" s="55"/>
      <c r="B405" s="10"/>
      <c r="C405" s="449" t="s">
        <v>420</v>
      </c>
      <c r="D405" s="10"/>
      <c r="E405" s="453" t="s">
        <v>86</v>
      </c>
      <c r="F405" s="10">
        <v>3500</v>
      </c>
      <c r="G405" s="10"/>
      <c r="H405" s="10"/>
      <c r="I405" s="10"/>
      <c r="J405" s="551">
        <v>905.85</v>
      </c>
      <c r="K405" s="23"/>
      <c r="M405" s="21">
        <v>6</v>
      </c>
      <c r="N405" s="69"/>
      <c r="P405" s="249">
        <f t="shared" si="20"/>
        <v>150.97499999999999</v>
      </c>
      <c r="Q405" s="10"/>
      <c r="R405" s="10"/>
      <c r="S405" s="10"/>
      <c r="T405" s="176">
        <f t="shared" si="21"/>
        <v>583.33333333333337</v>
      </c>
      <c r="U405" s="10"/>
      <c r="V405" s="10"/>
      <c r="W405" s="10"/>
      <c r="Y405" s="10">
        <v>905.85</v>
      </c>
      <c r="Z405" s="9">
        <f t="shared" si="22"/>
        <v>1179.6199999999999</v>
      </c>
      <c r="AA405" s="4"/>
      <c r="AB405" s="9">
        <f t="shared" si="23"/>
        <v>175.35</v>
      </c>
      <c r="AC405" s="240">
        <v>860.75</v>
      </c>
      <c r="AD405" s="246"/>
      <c r="AE405" s="3"/>
      <c r="AF405" s="3"/>
    </row>
    <row r="406" spans="1:32" x14ac:dyDescent="0.2">
      <c r="A406" s="55"/>
      <c r="B406" s="10"/>
      <c r="C406" s="449" t="s">
        <v>420</v>
      </c>
      <c r="D406" s="10"/>
      <c r="E406" s="453" t="s">
        <v>110</v>
      </c>
      <c r="F406" s="10">
        <v>352407</v>
      </c>
      <c r="G406" s="10"/>
      <c r="H406" s="10"/>
      <c r="I406" s="10"/>
      <c r="J406" s="551">
        <v>89093.099999999919</v>
      </c>
      <c r="K406" s="23"/>
      <c r="M406" s="21">
        <v>748</v>
      </c>
      <c r="N406" s="69"/>
      <c r="P406" s="249">
        <f t="shared" si="20"/>
        <v>119.10842245989294</v>
      </c>
      <c r="Q406" s="10"/>
      <c r="R406" s="10"/>
      <c r="S406" s="10"/>
      <c r="T406" s="176">
        <f t="shared" si="21"/>
        <v>471.13235294117646</v>
      </c>
      <c r="U406" s="10"/>
      <c r="V406" s="10"/>
      <c r="W406" s="10"/>
      <c r="Y406" s="10">
        <v>89093.099999999919</v>
      </c>
      <c r="Z406" s="9">
        <f t="shared" si="22"/>
        <v>116018.85</v>
      </c>
      <c r="AA406" s="4"/>
      <c r="AB406" s="9">
        <f t="shared" si="23"/>
        <v>17246.07</v>
      </c>
      <c r="AC406" s="240">
        <v>84657.01</v>
      </c>
      <c r="AD406" s="246"/>
      <c r="AE406" s="3"/>
      <c r="AF406" s="3"/>
    </row>
    <row r="407" spans="1:32" x14ac:dyDescent="0.2">
      <c r="A407" s="55"/>
      <c r="B407" s="10"/>
      <c r="C407" s="449" t="s">
        <v>420</v>
      </c>
      <c r="D407" s="10"/>
      <c r="E407" s="453" t="s">
        <v>369</v>
      </c>
      <c r="F407" s="10">
        <v>810</v>
      </c>
      <c r="G407" s="10"/>
      <c r="H407" s="10"/>
      <c r="I407" s="10"/>
      <c r="J407" s="551">
        <v>202.22</v>
      </c>
      <c r="K407" s="23"/>
      <c r="M407" s="21">
        <v>1</v>
      </c>
      <c r="N407" s="69"/>
      <c r="P407" s="249">
        <f t="shared" si="20"/>
        <v>202.22</v>
      </c>
      <c r="Q407" s="10"/>
      <c r="R407" s="10"/>
      <c r="S407" s="10"/>
      <c r="T407" s="176">
        <f t="shared" si="21"/>
        <v>810</v>
      </c>
      <c r="U407" s="10"/>
      <c r="V407" s="10"/>
      <c r="W407" s="10"/>
      <c r="Y407" s="10">
        <v>202.22</v>
      </c>
      <c r="Z407" s="9">
        <f t="shared" si="22"/>
        <v>263.33999999999997</v>
      </c>
      <c r="AA407" s="4"/>
      <c r="AB407" s="9">
        <f t="shared" si="23"/>
        <v>39.14</v>
      </c>
      <c r="AC407" s="240">
        <v>192.15</v>
      </c>
      <c r="AD407" s="246"/>
      <c r="AE407" s="3"/>
      <c r="AF407" s="3"/>
    </row>
    <row r="408" spans="1:32" x14ac:dyDescent="0.2">
      <c r="A408" s="55"/>
      <c r="B408" s="10"/>
      <c r="C408" s="449" t="s">
        <v>421</v>
      </c>
      <c r="D408" s="10"/>
      <c r="E408" s="453" t="s">
        <v>185</v>
      </c>
      <c r="F408" s="10">
        <v>1281</v>
      </c>
      <c r="G408" s="10"/>
      <c r="H408" s="10"/>
      <c r="I408" s="10"/>
      <c r="J408" s="551">
        <v>320.38</v>
      </c>
      <c r="K408" s="23"/>
      <c r="M408" s="21">
        <v>1</v>
      </c>
      <c r="N408" s="69"/>
      <c r="P408" s="249">
        <f t="shared" si="20"/>
        <v>320.38</v>
      </c>
      <c r="Q408" s="10"/>
      <c r="R408" s="10"/>
      <c r="S408" s="10"/>
      <c r="T408" s="176">
        <f t="shared" si="21"/>
        <v>1281</v>
      </c>
      <c r="U408" s="10"/>
      <c r="V408" s="10"/>
      <c r="W408" s="10"/>
      <c r="Y408" s="10">
        <v>320.38</v>
      </c>
      <c r="Z408" s="9">
        <f t="shared" si="22"/>
        <v>417.21</v>
      </c>
      <c r="AA408" s="4"/>
      <c r="AB408" s="9">
        <f t="shared" si="23"/>
        <v>62.02</v>
      </c>
      <c r="AC408" s="240">
        <v>304.43</v>
      </c>
      <c r="AD408" s="246"/>
      <c r="AE408" s="3"/>
      <c r="AF408" s="3"/>
    </row>
    <row r="409" spans="1:32" x14ac:dyDescent="0.2">
      <c r="A409" s="55"/>
      <c r="B409" s="10"/>
      <c r="C409" s="449" t="s">
        <v>421</v>
      </c>
      <c r="D409" s="10"/>
      <c r="E409" s="453" t="s">
        <v>287</v>
      </c>
      <c r="F409" s="10">
        <v>1453624</v>
      </c>
      <c r="G409" s="10"/>
      <c r="H409" s="10"/>
      <c r="I409" s="10"/>
      <c r="J409" s="551">
        <v>350401.96999999962</v>
      </c>
      <c r="K409" s="23"/>
      <c r="M409" s="21">
        <v>1698</v>
      </c>
      <c r="N409" s="69"/>
      <c r="P409" s="249">
        <f t="shared" si="20"/>
        <v>206.36158421672533</v>
      </c>
      <c r="Q409" s="10"/>
      <c r="R409" s="10"/>
      <c r="S409" s="10"/>
      <c r="T409" s="176">
        <f t="shared" si="21"/>
        <v>856.08009422850409</v>
      </c>
      <c r="U409" s="10"/>
      <c r="V409" s="10"/>
      <c r="W409" s="10"/>
      <c r="Y409" s="10">
        <v>350401.96999999962</v>
      </c>
      <c r="Z409" s="9">
        <f t="shared" si="22"/>
        <v>456300.6</v>
      </c>
      <c r="AA409" s="4"/>
      <c r="AB409" s="9">
        <f t="shared" si="23"/>
        <v>67828.570000000007</v>
      </c>
      <c r="AC409" s="240">
        <v>332954.90000000002</v>
      </c>
      <c r="AD409" s="246"/>
      <c r="AE409" s="3"/>
      <c r="AF409" s="3"/>
    </row>
    <row r="410" spans="1:32" x14ac:dyDescent="0.2">
      <c r="A410" s="55"/>
      <c r="B410" s="10"/>
      <c r="C410" s="449" t="s">
        <v>421</v>
      </c>
      <c r="D410" s="10"/>
      <c r="E410" s="453" t="s">
        <v>157</v>
      </c>
      <c r="F410" s="10">
        <v>2532</v>
      </c>
      <c r="G410" s="10"/>
      <c r="H410" s="10"/>
      <c r="I410" s="10"/>
      <c r="J410" s="551">
        <v>643.91</v>
      </c>
      <c r="K410" s="23"/>
      <c r="M410" s="21">
        <v>1</v>
      </c>
      <c r="N410" s="69"/>
      <c r="P410" s="249">
        <f t="shared" ref="P410:P473" si="24">J410/M410</f>
        <v>643.91</v>
      </c>
      <c r="Q410" s="10"/>
      <c r="R410" s="10"/>
      <c r="S410" s="10"/>
      <c r="T410" s="176">
        <f t="shared" ref="T410:T473" si="25">F410/M410</f>
        <v>2532</v>
      </c>
      <c r="U410" s="10"/>
      <c r="V410" s="10"/>
      <c r="W410" s="10"/>
      <c r="Y410" s="10">
        <v>643.91</v>
      </c>
      <c r="Z410" s="9">
        <f t="shared" ref="Z410:Z473" si="26">ROUND($Z$651*Y410/$Y$651,2)</f>
        <v>838.51</v>
      </c>
      <c r="AA410" s="4"/>
      <c r="AB410" s="9">
        <f t="shared" ref="AB410:AB473" si="27">ROUND($AB$651*Y410/$Y$651,2)</f>
        <v>124.64</v>
      </c>
      <c r="AC410" s="240">
        <v>611.85</v>
      </c>
      <c r="AD410" s="246"/>
      <c r="AE410" s="3"/>
      <c r="AF410" s="3"/>
    </row>
    <row r="411" spans="1:32" x14ac:dyDescent="0.2">
      <c r="A411" s="55"/>
      <c r="B411" s="10"/>
      <c r="C411" s="449" t="s">
        <v>422</v>
      </c>
      <c r="D411" s="10"/>
      <c r="E411" s="453" t="s">
        <v>295</v>
      </c>
      <c r="F411" s="10">
        <v>210676</v>
      </c>
      <c r="G411" s="10"/>
      <c r="H411" s="10"/>
      <c r="I411" s="10"/>
      <c r="J411" s="551">
        <v>51467.280000000021</v>
      </c>
      <c r="K411" s="23"/>
      <c r="M411" s="21">
        <v>339</v>
      </c>
      <c r="N411" s="69"/>
      <c r="P411" s="249">
        <f t="shared" si="24"/>
        <v>151.82088495575226</v>
      </c>
      <c r="Q411" s="10"/>
      <c r="R411" s="10"/>
      <c r="S411" s="10"/>
      <c r="T411" s="176">
        <f t="shared" si="25"/>
        <v>621.46312684365785</v>
      </c>
      <c r="U411" s="10"/>
      <c r="V411" s="10"/>
      <c r="W411" s="10"/>
      <c r="Y411" s="10">
        <v>51467.280000000021</v>
      </c>
      <c r="Z411" s="9">
        <f t="shared" si="26"/>
        <v>67021.740000000005</v>
      </c>
      <c r="AA411" s="4"/>
      <c r="AB411" s="9">
        <f t="shared" si="27"/>
        <v>9962.7099999999991</v>
      </c>
      <c r="AC411" s="240">
        <v>48904.639999999999</v>
      </c>
      <c r="AD411" s="246"/>
      <c r="AE411" s="3"/>
      <c r="AF411" s="3"/>
    </row>
    <row r="412" spans="1:32" x14ac:dyDescent="0.2">
      <c r="A412" s="55"/>
      <c r="B412" s="10"/>
      <c r="C412" s="449" t="s">
        <v>422</v>
      </c>
      <c r="D412" s="10"/>
      <c r="E412" s="453" t="s">
        <v>134</v>
      </c>
      <c r="F412" s="10">
        <v>1188</v>
      </c>
      <c r="G412" s="10"/>
      <c r="H412" s="10"/>
      <c r="I412" s="10"/>
      <c r="J412" s="551">
        <v>303.86</v>
      </c>
      <c r="K412" s="23"/>
      <c r="M412" s="21">
        <v>1</v>
      </c>
      <c r="N412" s="69"/>
      <c r="P412" s="249">
        <f t="shared" si="24"/>
        <v>303.86</v>
      </c>
      <c r="Q412" s="10"/>
      <c r="R412" s="10"/>
      <c r="S412" s="10"/>
      <c r="T412" s="176">
        <f t="shared" si="25"/>
        <v>1188</v>
      </c>
      <c r="U412" s="10"/>
      <c r="V412" s="10"/>
      <c r="W412" s="10"/>
      <c r="Y412" s="10">
        <v>303.86</v>
      </c>
      <c r="Z412" s="9">
        <f t="shared" si="26"/>
        <v>395.69</v>
      </c>
      <c r="AA412" s="4"/>
      <c r="AB412" s="9">
        <f t="shared" si="27"/>
        <v>58.82</v>
      </c>
      <c r="AC412" s="240">
        <v>288.73</v>
      </c>
      <c r="AD412" s="246"/>
      <c r="AE412" s="3"/>
      <c r="AF412" s="3"/>
    </row>
    <row r="413" spans="1:32" x14ac:dyDescent="0.2">
      <c r="A413" s="55"/>
      <c r="B413" s="10"/>
      <c r="C413" s="449" t="s">
        <v>423</v>
      </c>
      <c r="D413" s="10"/>
      <c r="E413" s="453" t="s">
        <v>424</v>
      </c>
      <c r="F413" s="10">
        <v>313</v>
      </c>
      <c r="G413" s="10"/>
      <c r="H413" s="10"/>
      <c r="I413" s="10"/>
      <c r="J413" s="551">
        <v>80.97</v>
      </c>
      <c r="K413" s="23"/>
      <c r="M413" s="21">
        <v>1</v>
      </c>
      <c r="N413" s="69"/>
      <c r="P413" s="249">
        <f t="shared" si="24"/>
        <v>80.97</v>
      </c>
      <c r="Q413" s="10"/>
      <c r="R413" s="10"/>
      <c r="S413" s="10"/>
      <c r="T413" s="176">
        <f t="shared" si="25"/>
        <v>313</v>
      </c>
      <c r="U413" s="10"/>
      <c r="V413" s="10"/>
      <c r="W413" s="10"/>
      <c r="Y413" s="10">
        <v>80.97</v>
      </c>
      <c r="Z413" s="9">
        <f t="shared" si="26"/>
        <v>105.44</v>
      </c>
      <c r="AA413" s="4"/>
      <c r="AB413" s="9">
        <f t="shared" si="27"/>
        <v>15.67</v>
      </c>
      <c r="AC413" s="240">
        <v>76.94</v>
      </c>
      <c r="AD413" s="246"/>
      <c r="AE413" s="3"/>
      <c r="AF413" s="3"/>
    </row>
    <row r="414" spans="1:32" x14ac:dyDescent="0.2">
      <c r="A414" s="55"/>
      <c r="B414" s="10"/>
      <c r="C414" s="449" t="s">
        <v>423</v>
      </c>
      <c r="D414" s="10"/>
      <c r="E414" s="453" t="s">
        <v>410</v>
      </c>
      <c r="F414" s="10">
        <v>341191</v>
      </c>
      <c r="G414" s="10"/>
      <c r="H414" s="10"/>
      <c r="I414" s="10"/>
      <c r="J414" s="551">
        <v>83925.749999999956</v>
      </c>
      <c r="K414" s="23"/>
      <c r="M414" s="21">
        <v>499</v>
      </c>
      <c r="N414" s="69"/>
      <c r="P414" s="249">
        <f t="shared" si="24"/>
        <v>168.18787575150293</v>
      </c>
      <c r="Q414" s="10"/>
      <c r="R414" s="10"/>
      <c r="S414" s="10"/>
      <c r="T414" s="176">
        <f t="shared" si="25"/>
        <v>683.74949899799594</v>
      </c>
      <c r="U414" s="10"/>
      <c r="V414" s="10"/>
      <c r="W414" s="10"/>
      <c r="Y414" s="10">
        <v>83925.749999999956</v>
      </c>
      <c r="Z414" s="9">
        <f t="shared" si="26"/>
        <v>109289.82</v>
      </c>
      <c r="AA414" s="4"/>
      <c r="AB414" s="9">
        <f t="shared" si="27"/>
        <v>16245.81</v>
      </c>
      <c r="AC414" s="240">
        <v>79746.95</v>
      </c>
      <c r="AD414" s="246"/>
      <c r="AE414" s="3"/>
      <c r="AF414" s="3"/>
    </row>
    <row r="415" spans="1:32" x14ac:dyDescent="0.2">
      <c r="A415" s="55"/>
      <c r="B415" s="10"/>
      <c r="C415" s="449" t="s">
        <v>425</v>
      </c>
      <c r="D415" s="10"/>
      <c r="E415" s="453" t="s">
        <v>426</v>
      </c>
      <c r="F415" s="10">
        <v>263331</v>
      </c>
      <c r="G415" s="10"/>
      <c r="H415" s="10"/>
      <c r="I415" s="10"/>
      <c r="J415" s="551">
        <v>64767.67000000002</v>
      </c>
      <c r="K415" s="23"/>
      <c r="M415" s="21">
        <v>302</v>
      </c>
      <c r="N415" s="69"/>
      <c r="P415" s="249">
        <f t="shared" si="24"/>
        <v>214.46248344370866</v>
      </c>
      <c r="Q415" s="10"/>
      <c r="R415" s="10"/>
      <c r="S415" s="10"/>
      <c r="T415" s="176">
        <f t="shared" si="25"/>
        <v>871.95695364238406</v>
      </c>
      <c r="U415" s="10"/>
      <c r="V415" s="10"/>
      <c r="W415" s="10"/>
      <c r="Y415" s="10">
        <v>64767.67000000002</v>
      </c>
      <c r="Z415" s="9">
        <f t="shared" si="26"/>
        <v>84341.78</v>
      </c>
      <c r="AA415" s="4"/>
      <c r="AB415" s="9">
        <f t="shared" si="27"/>
        <v>12537.31</v>
      </c>
      <c r="AC415" s="240">
        <v>61542.78</v>
      </c>
      <c r="AD415" s="246"/>
      <c r="AE415" s="3"/>
      <c r="AF415" s="3"/>
    </row>
    <row r="416" spans="1:32" x14ac:dyDescent="0.2">
      <c r="A416" s="55"/>
      <c r="B416" s="10"/>
      <c r="C416" s="449" t="s">
        <v>427</v>
      </c>
      <c r="D416" s="10"/>
      <c r="E416" s="453" t="s">
        <v>104</v>
      </c>
      <c r="F416" s="10">
        <v>1553432</v>
      </c>
      <c r="G416" s="10"/>
      <c r="H416" s="10"/>
      <c r="I416" s="10"/>
      <c r="J416" s="551">
        <v>385871.070000001</v>
      </c>
      <c r="K416" s="23"/>
      <c r="M416" s="21">
        <v>1182</v>
      </c>
      <c r="N416" s="69"/>
      <c r="P416" s="249">
        <f t="shared" si="24"/>
        <v>326.45606598984858</v>
      </c>
      <c r="Q416" s="10"/>
      <c r="R416" s="10"/>
      <c r="S416" s="10"/>
      <c r="T416" s="176">
        <f t="shared" si="25"/>
        <v>1314.2402707275803</v>
      </c>
      <c r="U416" s="10"/>
      <c r="V416" s="10"/>
      <c r="W416" s="10"/>
      <c r="Y416" s="10">
        <v>385871.070000001</v>
      </c>
      <c r="Z416" s="9">
        <f t="shared" si="26"/>
        <v>502489.18</v>
      </c>
      <c r="AA416" s="4"/>
      <c r="AB416" s="9">
        <f t="shared" si="27"/>
        <v>74694.45</v>
      </c>
      <c r="AC416" s="240">
        <v>366657.93</v>
      </c>
      <c r="AD416" s="246"/>
      <c r="AE416" s="3"/>
      <c r="AF416" s="3"/>
    </row>
    <row r="417" spans="1:32" x14ac:dyDescent="0.2">
      <c r="A417" s="55"/>
      <c r="B417" s="10"/>
      <c r="C417" s="449" t="s">
        <v>428</v>
      </c>
      <c r="D417" s="10"/>
      <c r="E417" s="453" t="s">
        <v>104</v>
      </c>
      <c r="F417" s="10">
        <v>99006</v>
      </c>
      <c r="G417" s="10"/>
      <c r="H417" s="10"/>
      <c r="I417" s="10"/>
      <c r="J417" s="551">
        <v>24563.390000000003</v>
      </c>
      <c r="K417" s="23"/>
      <c r="M417" s="21">
        <v>104</v>
      </c>
      <c r="N417" s="69"/>
      <c r="P417" s="249">
        <f t="shared" si="24"/>
        <v>236.18644230769235</v>
      </c>
      <c r="Q417" s="10"/>
      <c r="R417" s="10"/>
      <c r="S417" s="10"/>
      <c r="T417" s="176">
        <f t="shared" si="25"/>
        <v>951.98076923076928</v>
      </c>
      <c r="U417" s="10"/>
      <c r="V417" s="10"/>
      <c r="W417" s="10"/>
      <c r="Y417" s="10">
        <v>24563.390000000003</v>
      </c>
      <c r="Z417" s="9">
        <f t="shared" si="26"/>
        <v>31986.95</v>
      </c>
      <c r="AA417" s="4"/>
      <c r="AB417" s="9">
        <f t="shared" si="27"/>
        <v>4754.82</v>
      </c>
      <c r="AC417" s="240">
        <v>23340.34</v>
      </c>
      <c r="AD417" s="246"/>
      <c r="AE417" s="3"/>
      <c r="AF417" s="3"/>
    </row>
    <row r="418" spans="1:32" x14ac:dyDescent="0.2">
      <c r="A418" s="55"/>
      <c r="B418" s="10"/>
      <c r="C418" s="449" t="s">
        <v>429</v>
      </c>
      <c r="D418" s="10"/>
      <c r="E418" s="453" t="s">
        <v>64</v>
      </c>
      <c r="F418" s="10">
        <v>1687166</v>
      </c>
      <c r="G418" s="10"/>
      <c r="H418" s="10"/>
      <c r="I418" s="10"/>
      <c r="J418" s="551">
        <v>417117.93999999855</v>
      </c>
      <c r="K418" s="23"/>
      <c r="M418" s="21">
        <v>2950</v>
      </c>
      <c r="N418" s="69"/>
      <c r="P418" s="249">
        <f t="shared" si="24"/>
        <v>141.39591186440629</v>
      </c>
      <c r="Q418" s="10"/>
      <c r="R418" s="10"/>
      <c r="S418" s="10"/>
      <c r="T418" s="176">
        <f t="shared" si="25"/>
        <v>571.92067796610172</v>
      </c>
      <c r="U418" s="10"/>
      <c r="V418" s="10"/>
      <c r="W418" s="10"/>
      <c r="Y418" s="10">
        <v>417117.93999999855</v>
      </c>
      <c r="Z418" s="9">
        <f t="shared" si="26"/>
        <v>543179.5</v>
      </c>
      <c r="AA418" s="4"/>
      <c r="AB418" s="9">
        <f t="shared" si="27"/>
        <v>80743.02</v>
      </c>
      <c r="AC418" s="240">
        <v>396348.97</v>
      </c>
      <c r="AD418" s="246"/>
      <c r="AE418" s="3"/>
      <c r="AF418" s="3"/>
    </row>
    <row r="419" spans="1:32" x14ac:dyDescent="0.2">
      <c r="A419" s="55"/>
      <c r="B419" s="10"/>
      <c r="C419" s="449" t="s">
        <v>429</v>
      </c>
      <c r="D419" s="10"/>
      <c r="E419" s="453" t="s">
        <v>167</v>
      </c>
      <c r="F419" s="10">
        <v>1718</v>
      </c>
      <c r="G419" s="10"/>
      <c r="H419" s="10"/>
      <c r="I419" s="10"/>
      <c r="J419" s="551">
        <v>435.7</v>
      </c>
      <c r="K419" s="23"/>
      <c r="M419" s="21">
        <v>1</v>
      </c>
      <c r="N419" s="69"/>
      <c r="P419" s="249">
        <f t="shared" si="24"/>
        <v>435.7</v>
      </c>
      <c r="Q419" s="10"/>
      <c r="R419" s="10"/>
      <c r="S419" s="10"/>
      <c r="T419" s="176">
        <f t="shared" si="25"/>
        <v>1718</v>
      </c>
      <c r="U419" s="10"/>
      <c r="V419" s="10"/>
      <c r="W419" s="10"/>
      <c r="Y419" s="10">
        <v>435.7</v>
      </c>
      <c r="Z419" s="9">
        <f t="shared" si="26"/>
        <v>567.38</v>
      </c>
      <c r="AA419" s="4"/>
      <c r="AB419" s="9">
        <f t="shared" si="27"/>
        <v>84.34</v>
      </c>
      <c r="AC419" s="240">
        <v>414.01</v>
      </c>
      <c r="AD419" s="246"/>
      <c r="AE419" s="3"/>
      <c r="AF419" s="3"/>
    </row>
    <row r="420" spans="1:32" x14ac:dyDescent="0.2">
      <c r="A420" s="55"/>
      <c r="B420" s="10"/>
      <c r="C420" s="449" t="s">
        <v>430</v>
      </c>
      <c r="D420" s="10"/>
      <c r="E420" s="453" t="s">
        <v>157</v>
      </c>
      <c r="F420" s="10">
        <v>4347</v>
      </c>
      <c r="G420" s="10"/>
      <c r="H420" s="10"/>
      <c r="I420" s="10"/>
      <c r="J420" s="551">
        <v>1087.8900000000001</v>
      </c>
      <c r="K420" s="23"/>
      <c r="M420" s="21">
        <v>5</v>
      </c>
      <c r="N420" s="69"/>
      <c r="P420" s="249">
        <f t="shared" si="24"/>
        <v>217.57800000000003</v>
      </c>
      <c r="Q420" s="10"/>
      <c r="R420" s="10"/>
      <c r="S420" s="10"/>
      <c r="T420" s="176">
        <f t="shared" si="25"/>
        <v>869.4</v>
      </c>
      <c r="U420" s="10"/>
      <c r="V420" s="10"/>
      <c r="W420" s="10"/>
      <c r="Y420" s="10">
        <v>1087.8900000000001</v>
      </c>
      <c r="Z420" s="9">
        <f t="shared" si="26"/>
        <v>1416.67</v>
      </c>
      <c r="AA420" s="4"/>
      <c r="AB420" s="9">
        <f t="shared" si="27"/>
        <v>210.59</v>
      </c>
      <c r="AC420" s="240">
        <v>1033.72</v>
      </c>
      <c r="AD420" s="246"/>
      <c r="AE420" s="3"/>
      <c r="AF420" s="3"/>
    </row>
    <row r="421" spans="1:32" x14ac:dyDescent="0.2">
      <c r="A421" s="55"/>
      <c r="B421" s="10"/>
      <c r="C421" s="449" t="s">
        <v>431</v>
      </c>
      <c r="D421" s="10"/>
      <c r="E421" s="453" t="s">
        <v>64</v>
      </c>
      <c r="F421" s="10">
        <v>1009</v>
      </c>
      <c r="G421" s="10"/>
      <c r="H421" s="10"/>
      <c r="I421" s="10"/>
      <c r="J421" s="551">
        <v>249.52</v>
      </c>
      <c r="K421" s="23"/>
      <c r="M421" s="21">
        <v>1</v>
      </c>
      <c r="N421" s="69"/>
      <c r="P421" s="249">
        <f t="shared" si="24"/>
        <v>249.52</v>
      </c>
      <c r="Q421" s="10"/>
      <c r="R421" s="10"/>
      <c r="S421" s="10"/>
      <c r="T421" s="176">
        <f t="shared" si="25"/>
        <v>1009</v>
      </c>
      <c r="U421" s="10"/>
      <c r="V421" s="10"/>
      <c r="W421" s="10"/>
      <c r="Y421" s="10">
        <v>249.52</v>
      </c>
      <c r="Z421" s="9">
        <f t="shared" si="26"/>
        <v>324.93</v>
      </c>
      <c r="AA421" s="4"/>
      <c r="AB421" s="9">
        <f t="shared" si="27"/>
        <v>48.3</v>
      </c>
      <c r="AC421" s="240">
        <v>237.1</v>
      </c>
      <c r="AD421" s="246"/>
      <c r="AE421" s="3"/>
      <c r="AF421" s="3"/>
    </row>
    <row r="422" spans="1:32" x14ac:dyDescent="0.2">
      <c r="A422" s="55"/>
      <c r="B422" s="10"/>
      <c r="C422" s="449" t="s">
        <v>431</v>
      </c>
      <c r="D422" s="10"/>
      <c r="E422" s="453" t="s">
        <v>432</v>
      </c>
      <c r="F422" s="10">
        <v>1260</v>
      </c>
      <c r="G422" s="10"/>
      <c r="H422" s="10"/>
      <c r="I422" s="10"/>
      <c r="J422" s="551">
        <v>313.88</v>
      </c>
      <c r="K422" s="23"/>
      <c r="M422" s="21">
        <v>1</v>
      </c>
      <c r="N422" s="69"/>
      <c r="P422" s="249">
        <f t="shared" si="24"/>
        <v>313.88</v>
      </c>
      <c r="Q422" s="10"/>
      <c r="R422" s="10"/>
      <c r="S422" s="10"/>
      <c r="T422" s="176">
        <f t="shared" si="25"/>
        <v>1260</v>
      </c>
      <c r="U422" s="10"/>
      <c r="V422" s="10"/>
      <c r="W422" s="10"/>
      <c r="Y422" s="10">
        <v>313.88</v>
      </c>
      <c r="Z422" s="9">
        <f t="shared" si="26"/>
        <v>408.74</v>
      </c>
      <c r="AA422" s="4"/>
      <c r="AB422" s="9">
        <f t="shared" si="27"/>
        <v>60.76</v>
      </c>
      <c r="AC422" s="240">
        <v>298.25</v>
      </c>
      <c r="AD422" s="246"/>
      <c r="AE422" s="3"/>
      <c r="AF422" s="3"/>
    </row>
    <row r="423" spans="1:32" x14ac:dyDescent="0.2">
      <c r="A423" s="55"/>
      <c r="B423" s="10"/>
      <c r="C423" s="449" t="s">
        <v>431</v>
      </c>
      <c r="D423" s="10"/>
      <c r="E423" s="453" t="s">
        <v>167</v>
      </c>
      <c r="F423" s="10">
        <v>5663056</v>
      </c>
      <c r="G423" s="10"/>
      <c r="H423" s="10"/>
      <c r="I423" s="10"/>
      <c r="J423" s="551">
        <v>1390245.3300000015</v>
      </c>
      <c r="K423" s="23"/>
      <c r="M423" s="21">
        <v>8069</v>
      </c>
      <c r="N423" s="69"/>
      <c r="P423" s="249">
        <f t="shared" si="24"/>
        <v>172.2946251084399</v>
      </c>
      <c r="Q423" s="10"/>
      <c r="R423" s="10"/>
      <c r="S423" s="10"/>
      <c r="T423" s="176">
        <f t="shared" si="25"/>
        <v>701.82872722766137</v>
      </c>
      <c r="U423" s="10"/>
      <c r="V423" s="10"/>
      <c r="W423" s="10"/>
      <c r="Y423" s="10">
        <v>1390245.3300000015</v>
      </c>
      <c r="Z423" s="9">
        <f t="shared" si="26"/>
        <v>1810405.85</v>
      </c>
      <c r="AA423" s="4"/>
      <c r="AB423" s="9">
        <f t="shared" si="27"/>
        <v>269114.78000000003</v>
      </c>
      <c r="AC423" s="240">
        <v>1321022.79</v>
      </c>
      <c r="AD423" s="246"/>
      <c r="AE423" s="3"/>
      <c r="AF423" s="3"/>
    </row>
    <row r="424" spans="1:32" x14ac:dyDescent="0.2">
      <c r="A424" s="55"/>
      <c r="B424" s="10"/>
      <c r="C424" s="449" t="s">
        <v>433</v>
      </c>
      <c r="D424" s="10"/>
      <c r="E424" s="453" t="s">
        <v>368</v>
      </c>
      <c r="F424" s="10">
        <v>3093970</v>
      </c>
      <c r="G424" s="10"/>
      <c r="H424" s="10"/>
      <c r="I424" s="10"/>
      <c r="J424" s="551">
        <v>755802.65999999922</v>
      </c>
      <c r="K424" s="23"/>
      <c r="M424" s="21">
        <v>3518</v>
      </c>
      <c r="N424" s="69"/>
      <c r="P424" s="249">
        <f t="shared" si="24"/>
        <v>214.83873223422376</v>
      </c>
      <c r="Q424" s="10"/>
      <c r="R424" s="10"/>
      <c r="S424" s="10"/>
      <c r="T424" s="176">
        <f t="shared" si="25"/>
        <v>879.4684479818078</v>
      </c>
      <c r="U424" s="10"/>
      <c r="V424" s="10"/>
      <c r="W424" s="10"/>
      <c r="Y424" s="10">
        <v>755802.65999999922</v>
      </c>
      <c r="Z424" s="9">
        <f t="shared" si="26"/>
        <v>984221.65</v>
      </c>
      <c r="AA424" s="4"/>
      <c r="AB424" s="9">
        <f t="shared" si="27"/>
        <v>146303.43</v>
      </c>
      <c r="AC424" s="240">
        <v>718170.04</v>
      </c>
      <c r="AD424" s="246"/>
      <c r="AE424" s="3"/>
      <c r="AF424" s="3"/>
    </row>
    <row r="425" spans="1:32" x14ac:dyDescent="0.2">
      <c r="A425" s="55"/>
      <c r="B425" s="10"/>
      <c r="C425" s="449" t="s">
        <v>433</v>
      </c>
      <c r="D425" s="10"/>
      <c r="E425" s="453" t="s">
        <v>369</v>
      </c>
      <c r="F425" s="10">
        <v>194</v>
      </c>
      <c r="G425" s="10"/>
      <c r="H425" s="10"/>
      <c r="I425" s="10"/>
      <c r="J425" s="551">
        <v>52.39</v>
      </c>
      <c r="K425" s="23"/>
      <c r="M425" s="21">
        <v>1</v>
      </c>
      <c r="N425" s="69"/>
      <c r="P425" s="249">
        <f t="shared" si="24"/>
        <v>52.39</v>
      </c>
      <c r="Q425" s="10"/>
      <c r="R425" s="10"/>
      <c r="S425" s="10"/>
      <c r="T425" s="176">
        <f t="shared" si="25"/>
        <v>194</v>
      </c>
      <c r="U425" s="10"/>
      <c r="V425" s="10"/>
      <c r="W425" s="10"/>
      <c r="Y425" s="10">
        <v>52.39</v>
      </c>
      <c r="Z425" s="9">
        <f t="shared" si="26"/>
        <v>68.22</v>
      </c>
      <c r="AA425" s="4"/>
      <c r="AB425" s="9">
        <f t="shared" si="27"/>
        <v>10.14</v>
      </c>
      <c r="AC425" s="240">
        <v>49.78</v>
      </c>
      <c r="AD425" s="246"/>
      <c r="AE425" s="3"/>
      <c r="AF425" s="3"/>
    </row>
    <row r="426" spans="1:32" x14ac:dyDescent="0.2">
      <c r="A426" s="55"/>
      <c r="B426" s="10"/>
      <c r="C426" s="449" t="s">
        <v>434</v>
      </c>
      <c r="D426" s="10"/>
      <c r="E426" s="453" t="s">
        <v>90</v>
      </c>
      <c r="F426" s="10">
        <v>8806</v>
      </c>
      <c r="G426" s="10"/>
      <c r="H426" s="10"/>
      <c r="I426" s="10"/>
      <c r="J426" s="551">
        <v>2208.2599999999998</v>
      </c>
      <c r="K426" s="23"/>
      <c r="M426" s="21">
        <v>7</v>
      </c>
      <c r="N426" s="69"/>
      <c r="P426" s="249">
        <f t="shared" si="24"/>
        <v>315.46571428571423</v>
      </c>
      <c r="Q426" s="10"/>
      <c r="R426" s="10"/>
      <c r="S426" s="10"/>
      <c r="T426" s="176">
        <f t="shared" si="25"/>
        <v>1258</v>
      </c>
      <c r="U426" s="10"/>
      <c r="V426" s="10"/>
      <c r="W426" s="10"/>
      <c r="Y426" s="10">
        <v>2208.2599999999998</v>
      </c>
      <c r="Z426" s="9">
        <f t="shared" si="26"/>
        <v>2875.64</v>
      </c>
      <c r="AA426" s="4"/>
      <c r="AB426" s="9">
        <f t="shared" si="27"/>
        <v>427.46</v>
      </c>
      <c r="AC426" s="240">
        <v>2098.31</v>
      </c>
      <c r="AD426" s="246"/>
      <c r="AE426" s="3"/>
      <c r="AF426" s="3"/>
    </row>
    <row r="427" spans="1:32" x14ac:dyDescent="0.2">
      <c r="A427" s="55"/>
      <c r="B427" s="10"/>
      <c r="C427" s="449" t="s">
        <v>435</v>
      </c>
      <c r="D427" s="10"/>
      <c r="E427" s="453" t="s">
        <v>164</v>
      </c>
      <c r="F427" s="10">
        <v>6116</v>
      </c>
      <c r="G427" s="10"/>
      <c r="H427" s="10"/>
      <c r="I427" s="10"/>
      <c r="J427" s="551">
        <v>1277.28</v>
      </c>
      <c r="K427" s="23"/>
      <c r="M427" s="21">
        <v>10</v>
      </c>
      <c r="N427" s="69"/>
      <c r="P427" s="249">
        <f t="shared" si="24"/>
        <v>127.72799999999999</v>
      </c>
      <c r="Q427" s="10"/>
      <c r="R427" s="10"/>
      <c r="S427" s="10"/>
      <c r="T427" s="176">
        <f t="shared" si="25"/>
        <v>611.6</v>
      </c>
      <c r="U427" s="10"/>
      <c r="V427" s="10"/>
      <c r="W427" s="10"/>
      <c r="Y427" s="10">
        <v>1277.28</v>
      </c>
      <c r="Z427" s="9">
        <f t="shared" si="26"/>
        <v>1663.3</v>
      </c>
      <c r="AA427" s="4"/>
      <c r="AB427" s="9">
        <f t="shared" si="27"/>
        <v>247.25</v>
      </c>
      <c r="AC427" s="240">
        <v>1213.68</v>
      </c>
      <c r="AD427" s="246"/>
      <c r="AE427" s="3"/>
      <c r="AF427" s="3"/>
    </row>
    <row r="428" spans="1:32" x14ac:dyDescent="0.2">
      <c r="A428" s="55"/>
      <c r="B428" s="10"/>
      <c r="C428" s="449" t="s">
        <v>436</v>
      </c>
      <c r="D428" s="10"/>
      <c r="E428" s="453" t="s">
        <v>105</v>
      </c>
      <c r="F428" s="10">
        <v>5890</v>
      </c>
      <c r="G428" s="10"/>
      <c r="H428" s="10"/>
      <c r="I428" s="10"/>
      <c r="J428" s="551">
        <v>1494.7</v>
      </c>
      <c r="K428" s="23"/>
      <c r="M428" s="21">
        <v>4</v>
      </c>
      <c r="N428" s="69"/>
      <c r="P428" s="249">
        <f t="shared" si="24"/>
        <v>373.67500000000001</v>
      </c>
      <c r="Q428" s="10"/>
      <c r="R428" s="10"/>
      <c r="S428" s="10"/>
      <c r="T428" s="176">
        <f t="shared" si="25"/>
        <v>1472.5</v>
      </c>
      <c r="U428" s="10"/>
      <c r="V428" s="10"/>
      <c r="W428" s="10"/>
      <c r="Y428" s="10">
        <v>1494.7</v>
      </c>
      <c r="Z428" s="9">
        <f t="shared" si="26"/>
        <v>1946.43</v>
      </c>
      <c r="AA428" s="4"/>
      <c r="AB428" s="9">
        <f t="shared" si="27"/>
        <v>289.33</v>
      </c>
      <c r="AC428" s="240">
        <v>1420.28</v>
      </c>
      <c r="AD428" s="246"/>
      <c r="AE428" s="3"/>
      <c r="AF428" s="3"/>
    </row>
    <row r="429" spans="1:32" x14ac:dyDescent="0.2">
      <c r="A429" s="55"/>
      <c r="B429" s="10"/>
      <c r="C429" s="449" t="s">
        <v>437</v>
      </c>
      <c r="D429" s="10"/>
      <c r="E429" s="453" t="s">
        <v>64</v>
      </c>
      <c r="F429" s="10">
        <v>712</v>
      </c>
      <c r="G429" s="10"/>
      <c r="H429" s="10"/>
      <c r="I429" s="10"/>
      <c r="J429" s="551">
        <v>182.89</v>
      </c>
      <c r="K429" s="23"/>
      <c r="M429" s="21">
        <v>2</v>
      </c>
      <c r="N429" s="69"/>
      <c r="P429" s="249">
        <f t="shared" si="24"/>
        <v>91.444999999999993</v>
      </c>
      <c r="Q429" s="10"/>
      <c r="R429" s="10"/>
      <c r="S429" s="10"/>
      <c r="T429" s="176">
        <f t="shared" si="25"/>
        <v>356</v>
      </c>
      <c r="U429" s="10"/>
      <c r="V429" s="10"/>
      <c r="W429" s="10"/>
      <c r="Y429" s="10">
        <v>182.89</v>
      </c>
      <c r="Z429" s="9">
        <f t="shared" si="26"/>
        <v>238.16</v>
      </c>
      <c r="AA429" s="4"/>
      <c r="AB429" s="9">
        <f t="shared" si="27"/>
        <v>35.4</v>
      </c>
      <c r="AC429" s="240">
        <v>173.78</v>
      </c>
      <c r="AD429" s="246"/>
      <c r="AE429" s="3"/>
      <c r="AF429" s="3"/>
    </row>
    <row r="430" spans="1:32" x14ac:dyDescent="0.2">
      <c r="A430" s="55"/>
      <c r="B430" s="10"/>
      <c r="C430" s="449" t="s">
        <v>437</v>
      </c>
      <c r="D430" s="10"/>
      <c r="E430" s="453" t="s">
        <v>110</v>
      </c>
      <c r="F430" s="10">
        <v>351</v>
      </c>
      <c r="G430" s="10"/>
      <c r="H430" s="10"/>
      <c r="I430" s="10"/>
      <c r="J430" s="551">
        <v>90.34</v>
      </c>
      <c r="K430" s="23"/>
      <c r="M430" s="21">
        <v>1</v>
      </c>
      <c r="N430" s="69"/>
      <c r="P430" s="249">
        <f t="shared" si="24"/>
        <v>90.34</v>
      </c>
      <c r="Q430" s="10"/>
      <c r="R430" s="10"/>
      <c r="S430" s="10"/>
      <c r="T430" s="176">
        <f t="shared" si="25"/>
        <v>351</v>
      </c>
      <c r="U430" s="10"/>
      <c r="V430" s="10"/>
      <c r="W430" s="10"/>
      <c r="Y430" s="10">
        <v>90.34</v>
      </c>
      <c r="Z430" s="9">
        <f t="shared" si="26"/>
        <v>117.64</v>
      </c>
      <c r="AA430" s="4"/>
      <c r="AB430" s="9">
        <f t="shared" si="27"/>
        <v>17.489999999999998</v>
      </c>
      <c r="AC430" s="240">
        <v>85.84</v>
      </c>
      <c r="AD430" s="246"/>
      <c r="AE430" s="3"/>
      <c r="AF430" s="3"/>
    </row>
    <row r="431" spans="1:32" x14ac:dyDescent="0.2">
      <c r="A431" s="55"/>
      <c r="B431" s="10"/>
      <c r="C431" s="449" t="s">
        <v>437</v>
      </c>
      <c r="D431" s="10"/>
      <c r="E431" s="453" t="s">
        <v>368</v>
      </c>
      <c r="F431" s="10">
        <v>2954</v>
      </c>
      <c r="G431" s="10"/>
      <c r="H431" s="10"/>
      <c r="I431" s="10"/>
      <c r="J431" s="551">
        <v>763.9</v>
      </c>
      <c r="K431" s="23"/>
      <c r="M431" s="21">
        <v>1</v>
      </c>
      <c r="N431" s="69"/>
      <c r="P431" s="249">
        <f t="shared" si="24"/>
        <v>763.9</v>
      </c>
      <c r="Q431" s="10"/>
      <c r="R431" s="10"/>
      <c r="S431" s="10"/>
      <c r="T431" s="176">
        <f t="shared" si="25"/>
        <v>2954</v>
      </c>
      <c r="U431" s="10"/>
      <c r="V431" s="10"/>
      <c r="W431" s="10"/>
      <c r="Y431" s="10">
        <v>763.9</v>
      </c>
      <c r="Z431" s="9">
        <f t="shared" si="26"/>
        <v>994.77</v>
      </c>
      <c r="AA431" s="4"/>
      <c r="AB431" s="9">
        <f t="shared" si="27"/>
        <v>147.87</v>
      </c>
      <c r="AC431" s="240">
        <v>725.86</v>
      </c>
      <c r="AD431" s="246"/>
      <c r="AE431" s="3"/>
      <c r="AF431" s="3"/>
    </row>
    <row r="432" spans="1:32" x14ac:dyDescent="0.2">
      <c r="A432" s="55"/>
      <c r="B432" s="10"/>
      <c r="C432" s="449" t="s">
        <v>437</v>
      </c>
      <c r="D432" s="10"/>
      <c r="E432" s="453" t="s">
        <v>391</v>
      </c>
      <c r="F432" s="10">
        <v>10904535</v>
      </c>
      <c r="G432" s="10"/>
      <c r="H432" s="10"/>
      <c r="I432" s="10"/>
      <c r="J432" s="551">
        <v>2711572.3500000197</v>
      </c>
      <c r="K432" s="23"/>
      <c r="M432" s="21">
        <v>20702</v>
      </c>
      <c r="N432" s="69"/>
      <c r="P432" s="249">
        <f t="shared" si="24"/>
        <v>130.98117814703988</v>
      </c>
      <c r="Q432" s="10"/>
      <c r="R432" s="10"/>
      <c r="S432" s="10"/>
      <c r="T432" s="176">
        <f t="shared" si="25"/>
        <v>526.73823785141531</v>
      </c>
      <c r="U432" s="10"/>
      <c r="V432" s="10"/>
      <c r="W432" s="10"/>
      <c r="Y432" s="10">
        <v>2711572.3500000197</v>
      </c>
      <c r="Z432" s="9">
        <f t="shared" si="26"/>
        <v>3531064.86</v>
      </c>
      <c r="AA432" s="4"/>
      <c r="AB432" s="9">
        <f t="shared" si="27"/>
        <v>524888.79</v>
      </c>
      <c r="AC432" s="240">
        <v>2576558.83</v>
      </c>
      <c r="AD432" s="246"/>
      <c r="AE432" s="3"/>
      <c r="AF432" s="3"/>
    </row>
    <row r="433" spans="1:32" x14ac:dyDescent="0.2">
      <c r="A433" s="55"/>
      <c r="B433" s="10"/>
      <c r="C433" s="449" t="s">
        <v>437</v>
      </c>
      <c r="D433" s="10"/>
      <c r="E433" s="453" t="s">
        <v>267</v>
      </c>
      <c r="F433" s="10">
        <v>1891</v>
      </c>
      <c r="G433" s="10"/>
      <c r="H433" s="10"/>
      <c r="I433" s="10"/>
      <c r="J433" s="551">
        <v>472.18</v>
      </c>
      <c r="K433" s="23"/>
      <c r="M433" s="21">
        <v>2</v>
      </c>
      <c r="N433" s="69"/>
      <c r="P433" s="249">
        <f t="shared" si="24"/>
        <v>236.09</v>
      </c>
      <c r="Q433" s="10"/>
      <c r="R433" s="10"/>
      <c r="S433" s="10"/>
      <c r="T433" s="176">
        <f t="shared" si="25"/>
        <v>945.5</v>
      </c>
      <c r="U433" s="10"/>
      <c r="V433" s="10"/>
      <c r="W433" s="10"/>
      <c r="Y433" s="10">
        <v>472.18</v>
      </c>
      <c r="Z433" s="9">
        <f t="shared" si="26"/>
        <v>614.88</v>
      </c>
      <c r="AA433" s="4"/>
      <c r="AB433" s="9">
        <f t="shared" si="27"/>
        <v>91.4</v>
      </c>
      <c r="AC433" s="240">
        <v>448.67</v>
      </c>
      <c r="AD433" s="246"/>
      <c r="AE433" s="3"/>
      <c r="AF433" s="3"/>
    </row>
    <row r="434" spans="1:32" x14ac:dyDescent="0.2">
      <c r="A434" s="55"/>
      <c r="B434" s="10"/>
      <c r="C434" s="449" t="s">
        <v>437</v>
      </c>
      <c r="D434" s="10"/>
      <c r="E434" s="453" t="s">
        <v>120</v>
      </c>
      <c r="F434" s="10">
        <v>3311</v>
      </c>
      <c r="G434" s="10"/>
      <c r="H434" s="10"/>
      <c r="I434" s="10"/>
      <c r="J434" s="551">
        <v>836.94</v>
      </c>
      <c r="K434" s="23"/>
      <c r="M434" s="21">
        <v>5</v>
      </c>
      <c r="N434" s="69"/>
      <c r="P434" s="249">
        <f t="shared" si="24"/>
        <v>167.38800000000001</v>
      </c>
      <c r="Q434" s="10"/>
      <c r="R434" s="10"/>
      <c r="S434" s="10"/>
      <c r="T434" s="176">
        <f t="shared" si="25"/>
        <v>662.2</v>
      </c>
      <c r="U434" s="10"/>
      <c r="V434" s="10"/>
      <c r="W434" s="10"/>
      <c r="Y434" s="10">
        <v>836.94</v>
      </c>
      <c r="Z434" s="9">
        <f t="shared" si="26"/>
        <v>1089.8800000000001</v>
      </c>
      <c r="AA434" s="4"/>
      <c r="AB434" s="9">
        <f t="shared" si="27"/>
        <v>162.01</v>
      </c>
      <c r="AC434" s="240">
        <v>795.27</v>
      </c>
      <c r="AD434" s="246"/>
      <c r="AE434" s="3"/>
      <c r="AF434" s="3"/>
    </row>
    <row r="435" spans="1:32" x14ac:dyDescent="0.2">
      <c r="A435" s="55"/>
      <c r="B435" s="10"/>
      <c r="C435" s="449" t="s">
        <v>437</v>
      </c>
      <c r="D435" s="10"/>
      <c r="E435" s="453" t="s">
        <v>438</v>
      </c>
      <c r="F435" s="10">
        <v>336</v>
      </c>
      <c r="G435" s="10"/>
      <c r="H435" s="10"/>
      <c r="I435" s="10"/>
      <c r="J435" s="551">
        <v>85.89</v>
      </c>
      <c r="K435" s="23"/>
      <c r="M435" s="21">
        <v>1</v>
      </c>
      <c r="N435" s="69"/>
      <c r="P435" s="249">
        <f t="shared" si="24"/>
        <v>85.89</v>
      </c>
      <c r="Q435" s="10"/>
      <c r="R435" s="10"/>
      <c r="S435" s="10"/>
      <c r="T435" s="176">
        <f t="shared" si="25"/>
        <v>336</v>
      </c>
      <c r="U435" s="10"/>
      <c r="V435" s="10"/>
      <c r="W435" s="10"/>
      <c r="Y435" s="10">
        <v>85.89</v>
      </c>
      <c r="Z435" s="9">
        <f t="shared" si="26"/>
        <v>111.85</v>
      </c>
      <c r="AA435" s="4"/>
      <c r="AB435" s="9">
        <f t="shared" si="27"/>
        <v>16.63</v>
      </c>
      <c r="AC435" s="240">
        <v>81.61</v>
      </c>
      <c r="AD435" s="246"/>
      <c r="AE435" s="3"/>
      <c r="AF435" s="3"/>
    </row>
    <row r="436" spans="1:32" x14ac:dyDescent="0.2">
      <c r="A436" s="55"/>
      <c r="B436" s="10"/>
      <c r="C436" s="449" t="s">
        <v>439</v>
      </c>
      <c r="D436" s="10"/>
      <c r="E436" s="453" t="s">
        <v>225</v>
      </c>
      <c r="F436" s="10">
        <v>798850</v>
      </c>
      <c r="G436" s="10"/>
      <c r="H436" s="10"/>
      <c r="I436" s="10"/>
      <c r="J436" s="551">
        <v>198468.39000000004</v>
      </c>
      <c r="K436" s="23"/>
      <c r="M436" s="21">
        <v>1211</v>
      </c>
      <c r="N436" s="69"/>
      <c r="P436" s="249">
        <f t="shared" si="24"/>
        <v>163.88801816680433</v>
      </c>
      <c r="Q436" s="10"/>
      <c r="R436" s="10"/>
      <c r="S436" s="10"/>
      <c r="T436" s="176">
        <f t="shared" si="25"/>
        <v>659.66143682906693</v>
      </c>
      <c r="U436" s="10"/>
      <c r="V436" s="10"/>
      <c r="W436" s="10"/>
      <c r="Y436" s="10">
        <v>198468.39000000004</v>
      </c>
      <c r="Z436" s="9">
        <f t="shared" si="26"/>
        <v>258449.59</v>
      </c>
      <c r="AA436" s="4"/>
      <c r="AB436" s="9">
        <f t="shared" si="27"/>
        <v>38418.239999999998</v>
      </c>
      <c r="AC436" s="240">
        <v>188586.33</v>
      </c>
      <c r="AD436" s="246"/>
      <c r="AE436" s="3"/>
      <c r="AF436" s="3"/>
    </row>
    <row r="437" spans="1:32" x14ac:dyDescent="0.2">
      <c r="A437" s="55"/>
      <c r="B437" s="10"/>
      <c r="C437" s="449" t="s">
        <v>439</v>
      </c>
      <c r="D437" s="10"/>
      <c r="E437" s="453" t="s">
        <v>440</v>
      </c>
      <c r="F437" s="10">
        <v>2181</v>
      </c>
      <c r="G437" s="10"/>
      <c r="H437" s="10"/>
      <c r="I437" s="10"/>
      <c r="J437" s="551">
        <v>553.69000000000005</v>
      </c>
      <c r="K437" s="23"/>
      <c r="M437" s="21">
        <v>1</v>
      </c>
      <c r="N437" s="69"/>
      <c r="P437" s="249">
        <f t="shared" si="24"/>
        <v>553.69000000000005</v>
      </c>
      <c r="Q437" s="10"/>
      <c r="R437" s="10"/>
      <c r="S437" s="10"/>
      <c r="T437" s="176">
        <f t="shared" si="25"/>
        <v>2181</v>
      </c>
      <c r="U437" s="10"/>
      <c r="V437" s="10"/>
      <c r="W437" s="10"/>
      <c r="Y437" s="10">
        <v>553.69000000000005</v>
      </c>
      <c r="Z437" s="9">
        <f t="shared" si="26"/>
        <v>721.03</v>
      </c>
      <c r="AA437" s="4"/>
      <c r="AB437" s="9">
        <f t="shared" si="27"/>
        <v>107.18</v>
      </c>
      <c r="AC437" s="240">
        <v>526.12</v>
      </c>
      <c r="AD437" s="246"/>
      <c r="AE437" s="3"/>
      <c r="AF437" s="3"/>
    </row>
    <row r="438" spans="1:32" x14ac:dyDescent="0.2">
      <c r="A438" s="55"/>
      <c r="B438" s="10"/>
      <c r="C438" s="449" t="s">
        <v>439</v>
      </c>
      <c r="D438" s="10"/>
      <c r="E438" s="453" t="s">
        <v>70</v>
      </c>
      <c r="F438" s="10">
        <v>2313</v>
      </c>
      <c r="G438" s="10"/>
      <c r="H438" s="10"/>
      <c r="I438" s="10"/>
      <c r="J438" s="551">
        <v>588.03</v>
      </c>
      <c r="K438" s="23"/>
      <c r="M438" s="21">
        <v>1</v>
      </c>
      <c r="N438" s="69"/>
      <c r="P438" s="249">
        <f t="shared" si="24"/>
        <v>588.03</v>
      </c>
      <c r="Q438" s="10"/>
      <c r="R438" s="10"/>
      <c r="S438" s="10"/>
      <c r="T438" s="176">
        <f t="shared" si="25"/>
        <v>2313</v>
      </c>
      <c r="U438" s="10"/>
      <c r="V438" s="10"/>
      <c r="W438" s="10"/>
      <c r="Y438" s="10">
        <v>588.03</v>
      </c>
      <c r="Z438" s="9">
        <f t="shared" si="26"/>
        <v>765.74</v>
      </c>
      <c r="AA438" s="4"/>
      <c r="AB438" s="9">
        <f t="shared" si="27"/>
        <v>113.83</v>
      </c>
      <c r="AC438" s="240">
        <v>558.75</v>
      </c>
      <c r="AD438" s="246"/>
      <c r="AE438" s="3"/>
      <c r="AF438" s="3"/>
    </row>
    <row r="439" spans="1:32" x14ac:dyDescent="0.2">
      <c r="A439" s="55"/>
      <c r="B439" s="10"/>
      <c r="C439" s="449" t="s">
        <v>441</v>
      </c>
      <c r="D439" s="10"/>
      <c r="E439" s="453" t="s">
        <v>292</v>
      </c>
      <c r="F439" s="10">
        <v>224599</v>
      </c>
      <c r="G439" s="10"/>
      <c r="H439" s="10"/>
      <c r="I439" s="10"/>
      <c r="J439" s="551">
        <v>56099.89999999998</v>
      </c>
      <c r="K439" s="23"/>
      <c r="M439" s="21">
        <v>334</v>
      </c>
      <c r="N439" s="69"/>
      <c r="P439" s="249">
        <f t="shared" si="24"/>
        <v>167.96377245508975</v>
      </c>
      <c r="Q439" s="10"/>
      <c r="R439" s="10"/>
      <c r="S439" s="10"/>
      <c r="T439" s="176">
        <f t="shared" si="25"/>
        <v>672.45209580838321</v>
      </c>
      <c r="U439" s="10"/>
      <c r="V439" s="10"/>
      <c r="W439" s="10"/>
      <c r="Y439" s="10">
        <v>56099.89999999998</v>
      </c>
      <c r="Z439" s="9">
        <f t="shared" si="26"/>
        <v>73054.429999999993</v>
      </c>
      <c r="AA439" s="4"/>
      <c r="AB439" s="9">
        <f t="shared" si="27"/>
        <v>10859.46</v>
      </c>
      <c r="AC439" s="240">
        <v>53306.6</v>
      </c>
      <c r="AD439" s="246"/>
      <c r="AE439" s="3"/>
      <c r="AF439" s="3"/>
    </row>
    <row r="440" spans="1:32" x14ac:dyDescent="0.2">
      <c r="A440" s="55"/>
      <c r="B440" s="10"/>
      <c r="C440" s="449" t="s">
        <v>442</v>
      </c>
      <c r="D440" s="10"/>
      <c r="E440" s="453" t="s">
        <v>70</v>
      </c>
      <c r="F440" s="10">
        <v>853</v>
      </c>
      <c r="G440" s="10"/>
      <c r="H440" s="10"/>
      <c r="I440" s="10"/>
      <c r="J440" s="551">
        <v>216.51</v>
      </c>
      <c r="K440" s="23"/>
      <c r="M440" s="21">
        <v>2</v>
      </c>
      <c r="N440" s="69"/>
      <c r="P440" s="249">
        <f t="shared" si="24"/>
        <v>108.255</v>
      </c>
      <c r="Q440" s="10"/>
      <c r="R440" s="10"/>
      <c r="S440" s="10"/>
      <c r="T440" s="176">
        <f t="shared" si="25"/>
        <v>426.5</v>
      </c>
      <c r="U440" s="10"/>
      <c r="V440" s="10"/>
      <c r="W440" s="10"/>
      <c r="Y440" s="10">
        <v>216.51</v>
      </c>
      <c r="Z440" s="9">
        <f t="shared" si="26"/>
        <v>281.94</v>
      </c>
      <c r="AA440" s="4"/>
      <c r="AB440" s="9">
        <f t="shared" si="27"/>
        <v>41.91</v>
      </c>
      <c r="AC440" s="240">
        <v>205.73</v>
      </c>
      <c r="AD440" s="246"/>
      <c r="AE440" s="3"/>
      <c r="AF440" s="3"/>
    </row>
    <row r="441" spans="1:32" x14ac:dyDescent="0.2">
      <c r="A441" s="55"/>
      <c r="B441" s="10"/>
      <c r="C441" s="449" t="s">
        <v>443</v>
      </c>
      <c r="D441" s="10"/>
      <c r="E441" s="453" t="s">
        <v>145</v>
      </c>
      <c r="F441" s="10">
        <v>2028</v>
      </c>
      <c r="G441" s="10"/>
      <c r="H441" s="10"/>
      <c r="I441" s="10"/>
      <c r="J441" s="551">
        <v>517.62</v>
      </c>
      <c r="K441" s="23"/>
      <c r="M441" s="21">
        <v>4</v>
      </c>
      <c r="N441" s="69"/>
      <c r="P441" s="249">
        <f t="shared" si="24"/>
        <v>129.405</v>
      </c>
      <c r="Q441" s="10"/>
      <c r="R441" s="10"/>
      <c r="S441" s="10"/>
      <c r="T441" s="176">
        <f t="shared" si="25"/>
        <v>507</v>
      </c>
      <c r="U441" s="10"/>
      <c r="V441" s="10"/>
      <c r="W441" s="10"/>
      <c r="Y441" s="10">
        <v>517.62</v>
      </c>
      <c r="Z441" s="9">
        <f t="shared" si="26"/>
        <v>674.06</v>
      </c>
      <c r="AA441" s="4"/>
      <c r="AB441" s="9">
        <f t="shared" si="27"/>
        <v>100.2</v>
      </c>
      <c r="AC441" s="240">
        <v>491.85</v>
      </c>
      <c r="AD441" s="246"/>
      <c r="AE441" s="3"/>
      <c r="AF441" s="3"/>
    </row>
    <row r="442" spans="1:32" x14ac:dyDescent="0.2">
      <c r="A442" s="55"/>
      <c r="B442" s="10"/>
      <c r="C442" s="449" t="s">
        <v>444</v>
      </c>
      <c r="D442" s="10"/>
      <c r="E442" s="453" t="s">
        <v>63</v>
      </c>
      <c r="F442" s="10">
        <v>3873</v>
      </c>
      <c r="G442" s="10"/>
      <c r="H442" s="10"/>
      <c r="I442" s="10"/>
      <c r="J442" s="551">
        <v>1034.8499999999999</v>
      </c>
      <c r="K442" s="23"/>
      <c r="M442" s="21">
        <v>14</v>
      </c>
      <c r="N442" s="69"/>
      <c r="P442" s="249">
        <f t="shared" si="24"/>
        <v>73.91785714285713</v>
      </c>
      <c r="Q442" s="10"/>
      <c r="R442" s="10"/>
      <c r="S442" s="10"/>
      <c r="T442" s="176">
        <f t="shared" si="25"/>
        <v>276.64285714285717</v>
      </c>
      <c r="U442" s="10"/>
      <c r="V442" s="10"/>
      <c r="W442" s="10"/>
      <c r="Y442" s="10">
        <v>1034.8499999999999</v>
      </c>
      <c r="Z442" s="9">
        <f t="shared" si="26"/>
        <v>1347.6</v>
      </c>
      <c r="AA442" s="4"/>
      <c r="AB442" s="9">
        <f t="shared" si="27"/>
        <v>200.32</v>
      </c>
      <c r="AC442" s="240">
        <v>983.32</v>
      </c>
      <c r="AD442" s="246"/>
      <c r="AE442" s="3"/>
      <c r="AF442" s="3"/>
    </row>
    <row r="443" spans="1:32" x14ac:dyDescent="0.2">
      <c r="A443" s="55"/>
      <c r="B443" s="10"/>
      <c r="C443" s="449" t="s">
        <v>445</v>
      </c>
      <c r="D443" s="10"/>
      <c r="E443" s="453" t="s">
        <v>70</v>
      </c>
      <c r="F443" s="10">
        <v>1466</v>
      </c>
      <c r="G443" s="10"/>
      <c r="H443" s="10"/>
      <c r="I443" s="10"/>
      <c r="J443" s="551">
        <v>373.02</v>
      </c>
      <c r="K443" s="23"/>
      <c r="M443" s="21">
        <v>1</v>
      </c>
      <c r="N443" s="69"/>
      <c r="P443" s="249">
        <f t="shared" si="24"/>
        <v>373.02</v>
      </c>
      <c r="Q443" s="10"/>
      <c r="R443" s="10"/>
      <c r="S443" s="10"/>
      <c r="T443" s="176">
        <f t="shared" si="25"/>
        <v>1466</v>
      </c>
      <c r="U443" s="10"/>
      <c r="V443" s="10"/>
      <c r="W443" s="10"/>
      <c r="Y443" s="10">
        <v>373.02</v>
      </c>
      <c r="Z443" s="9">
        <f t="shared" si="26"/>
        <v>485.75</v>
      </c>
      <c r="AA443" s="4"/>
      <c r="AB443" s="9">
        <f t="shared" si="27"/>
        <v>72.209999999999994</v>
      </c>
      <c r="AC443" s="240">
        <v>354.45</v>
      </c>
      <c r="AD443" s="246"/>
      <c r="AE443" s="3"/>
      <c r="AF443" s="3"/>
    </row>
    <row r="444" spans="1:32" x14ac:dyDescent="0.2">
      <c r="A444" s="55"/>
      <c r="B444" s="10"/>
      <c r="C444" s="449" t="s">
        <v>446</v>
      </c>
      <c r="D444" s="10"/>
      <c r="E444" s="453" t="s">
        <v>124</v>
      </c>
      <c r="F444" s="10">
        <v>801024</v>
      </c>
      <c r="G444" s="10"/>
      <c r="H444" s="10"/>
      <c r="I444" s="10"/>
      <c r="J444" s="551">
        <v>197203.3299999999</v>
      </c>
      <c r="K444" s="23"/>
      <c r="M444" s="21">
        <v>1047</v>
      </c>
      <c r="N444" s="69"/>
      <c r="P444" s="249">
        <f t="shared" si="24"/>
        <v>188.35084049665701</v>
      </c>
      <c r="Q444" s="10"/>
      <c r="R444" s="10"/>
      <c r="S444" s="10"/>
      <c r="T444" s="176">
        <f t="shared" si="25"/>
        <v>765.06590257879657</v>
      </c>
      <c r="U444" s="10"/>
      <c r="V444" s="10"/>
      <c r="W444" s="10"/>
      <c r="Y444" s="10">
        <v>197203.3299999999</v>
      </c>
      <c r="Z444" s="9">
        <f t="shared" si="26"/>
        <v>256802.2</v>
      </c>
      <c r="AA444" s="4"/>
      <c r="AB444" s="9">
        <f t="shared" si="27"/>
        <v>38173.360000000001</v>
      </c>
      <c r="AC444" s="240">
        <v>187384.26</v>
      </c>
      <c r="AD444" s="246"/>
      <c r="AE444" s="3"/>
      <c r="AF444" s="3"/>
    </row>
    <row r="445" spans="1:32" x14ac:dyDescent="0.2">
      <c r="A445" s="55"/>
      <c r="B445" s="10"/>
      <c r="C445" s="449" t="s">
        <v>446</v>
      </c>
      <c r="D445" s="10"/>
      <c r="E445" s="453" t="s">
        <v>391</v>
      </c>
      <c r="F445" s="10">
        <v>818</v>
      </c>
      <c r="G445" s="10"/>
      <c r="H445" s="10"/>
      <c r="I445" s="10"/>
      <c r="J445" s="551">
        <v>203.59</v>
      </c>
      <c r="K445" s="23"/>
      <c r="M445" s="21">
        <v>1</v>
      </c>
      <c r="N445" s="69"/>
      <c r="P445" s="249">
        <f t="shared" si="24"/>
        <v>203.59</v>
      </c>
      <c r="Q445" s="10"/>
      <c r="R445" s="10"/>
      <c r="S445" s="10"/>
      <c r="T445" s="176">
        <f t="shared" si="25"/>
        <v>818</v>
      </c>
      <c r="U445" s="10"/>
      <c r="V445" s="10"/>
      <c r="W445" s="10"/>
      <c r="Y445" s="10">
        <v>203.59</v>
      </c>
      <c r="Z445" s="9">
        <f t="shared" si="26"/>
        <v>265.12</v>
      </c>
      <c r="AA445" s="4"/>
      <c r="AB445" s="9">
        <f t="shared" si="27"/>
        <v>39.409999999999997</v>
      </c>
      <c r="AC445" s="240">
        <v>193.45</v>
      </c>
      <c r="AD445" s="246"/>
      <c r="AE445" s="3"/>
      <c r="AF445" s="3"/>
    </row>
    <row r="446" spans="1:32" x14ac:dyDescent="0.2">
      <c r="A446" s="55"/>
      <c r="B446" s="10"/>
      <c r="C446" s="449" t="s">
        <v>446</v>
      </c>
      <c r="D446" s="10"/>
      <c r="E446" s="453" t="s">
        <v>225</v>
      </c>
      <c r="F446" s="10">
        <v>2148</v>
      </c>
      <c r="G446" s="10"/>
      <c r="H446" s="10"/>
      <c r="I446" s="10"/>
      <c r="J446" s="551">
        <v>542.34</v>
      </c>
      <c r="K446" s="23"/>
      <c r="M446" s="21">
        <v>3</v>
      </c>
      <c r="N446" s="69"/>
      <c r="P446" s="249">
        <f t="shared" si="24"/>
        <v>180.78</v>
      </c>
      <c r="Q446" s="10"/>
      <c r="R446" s="10"/>
      <c r="S446" s="10"/>
      <c r="T446" s="176">
        <f t="shared" si="25"/>
        <v>716</v>
      </c>
      <c r="U446" s="10"/>
      <c r="V446" s="10"/>
      <c r="W446" s="10"/>
      <c r="Y446" s="10">
        <v>542.34</v>
      </c>
      <c r="Z446" s="9">
        <f t="shared" si="26"/>
        <v>706.25</v>
      </c>
      <c r="AA446" s="4"/>
      <c r="AB446" s="9">
        <f t="shared" si="27"/>
        <v>104.98</v>
      </c>
      <c r="AC446" s="240">
        <v>515.34</v>
      </c>
      <c r="AD446" s="246"/>
      <c r="AE446" s="3"/>
      <c r="AF446" s="3"/>
    </row>
    <row r="447" spans="1:32" x14ac:dyDescent="0.2">
      <c r="A447" s="55"/>
      <c r="B447" s="10"/>
      <c r="C447" s="449" t="s">
        <v>447</v>
      </c>
      <c r="D447" s="10"/>
      <c r="E447" s="453" t="s">
        <v>104</v>
      </c>
      <c r="F447" s="10">
        <v>984</v>
      </c>
      <c r="G447" s="10"/>
      <c r="H447" s="10"/>
      <c r="I447" s="10"/>
      <c r="J447" s="551">
        <v>247.61</v>
      </c>
      <c r="K447" s="23"/>
      <c r="M447" s="21">
        <v>1</v>
      </c>
      <c r="N447" s="69"/>
      <c r="P447" s="249">
        <f t="shared" si="24"/>
        <v>247.61</v>
      </c>
      <c r="Q447" s="10"/>
      <c r="R447" s="10"/>
      <c r="S447" s="10"/>
      <c r="T447" s="176">
        <f t="shared" si="25"/>
        <v>984</v>
      </c>
      <c r="U447" s="10"/>
      <c r="V447" s="10"/>
      <c r="W447" s="10"/>
      <c r="Y447" s="10">
        <v>247.61</v>
      </c>
      <c r="Z447" s="9">
        <f t="shared" si="26"/>
        <v>322.44</v>
      </c>
      <c r="AA447" s="4"/>
      <c r="AB447" s="9">
        <f t="shared" si="27"/>
        <v>47.93</v>
      </c>
      <c r="AC447" s="240">
        <v>235.28</v>
      </c>
      <c r="AD447" s="246"/>
      <c r="AE447" s="3"/>
      <c r="AF447" s="3"/>
    </row>
    <row r="448" spans="1:32" x14ac:dyDescent="0.2">
      <c r="A448" s="55"/>
      <c r="B448" s="10"/>
      <c r="C448" s="449" t="s">
        <v>447</v>
      </c>
      <c r="D448" s="10"/>
      <c r="E448" s="453" t="s">
        <v>109</v>
      </c>
      <c r="F448" s="10">
        <v>835309</v>
      </c>
      <c r="G448" s="10"/>
      <c r="H448" s="10"/>
      <c r="I448" s="10"/>
      <c r="J448" s="551">
        <v>207416.61999999947</v>
      </c>
      <c r="K448" s="23"/>
      <c r="M448" s="21">
        <v>1479</v>
      </c>
      <c r="N448" s="69"/>
      <c r="P448" s="249">
        <f t="shared" si="24"/>
        <v>140.24112237998611</v>
      </c>
      <c r="Q448" s="10"/>
      <c r="R448" s="10"/>
      <c r="S448" s="10"/>
      <c r="T448" s="176">
        <f t="shared" si="25"/>
        <v>564.77958079783639</v>
      </c>
      <c r="U448" s="10"/>
      <c r="V448" s="10"/>
      <c r="W448" s="10"/>
      <c r="Y448" s="10">
        <v>207416.61999999947</v>
      </c>
      <c r="Z448" s="9">
        <f t="shared" si="26"/>
        <v>270102.15999999997</v>
      </c>
      <c r="AA448" s="4"/>
      <c r="AB448" s="9">
        <f t="shared" si="27"/>
        <v>40150.379999999997</v>
      </c>
      <c r="AC448" s="240">
        <v>197089.01</v>
      </c>
      <c r="AD448" s="246"/>
      <c r="AE448" s="3"/>
      <c r="AF448" s="3"/>
    </row>
    <row r="449" spans="1:32" x14ac:dyDescent="0.2">
      <c r="A449" s="55"/>
      <c r="B449" s="10"/>
      <c r="C449" s="449" t="s">
        <v>448</v>
      </c>
      <c r="D449" s="10"/>
      <c r="E449" s="453" t="s">
        <v>70</v>
      </c>
      <c r="F449" s="10">
        <v>2350</v>
      </c>
      <c r="G449" s="10"/>
      <c r="H449" s="10"/>
      <c r="I449" s="10"/>
      <c r="J449" s="551">
        <v>649.22</v>
      </c>
      <c r="K449" s="23"/>
      <c r="M449" s="21">
        <v>14</v>
      </c>
      <c r="N449" s="69"/>
      <c r="P449" s="249">
        <f t="shared" si="24"/>
        <v>46.372857142857143</v>
      </c>
      <c r="Q449" s="10"/>
      <c r="R449" s="10"/>
      <c r="S449" s="10"/>
      <c r="T449" s="176">
        <f t="shared" si="25"/>
        <v>167.85714285714286</v>
      </c>
      <c r="U449" s="10"/>
      <c r="V449" s="10"/>
      <c r="W449" s="10"/>
      <c r="Y449" s="10">
        <v>649.22</v>
      </c>
      <c r="Z449" s="9">
        <f t="shared" si="26"/>
        <v>845.43</v>
      </c>
      <c r="AA449" s="4"/>
      <c r="AB449" s="9">
        <f t="shared" si="27"/>
        <v>125.67</v>
      </c>
      <c r="AC449" s="240">
        <v>616.89</v>
      </c>
      <c r="AD449" s="246"/>
      <c r="AE449" s="3"/>
      <c r="AF449" s="3"/>
    </row>
    <row r="450" spans="1:32" x14ac:dyDescent="0.2">
      <c r="A450" s="55"/>
      <c r="B450" s="10"/>
      <c r="C450" s="449" t="s">
        <v>449</v>
      </c>
      <c r="D450" s="10"/>
      <c r="E450" s="453" t="s">
        <v>450</v>
      </c>
      <c r="F450" s="10">
        <v>2292209</v>
      </c>
      <c r="G450" s="10"/>
      <c r="H450" s="10"/>
      <c r="I450" s="10"/>
      <c r="J450" s="551">
        <v>539996.80999999889</v>
      </c>
      <c r="K450" s="23"/>
      <c r="M450" s="21">
        <v>2508</v>
      </c>
      <c r="N450" s="69"/>
      <c r="P450" s="249">
        <f t="shared" si="24"/>
        <v>215.309732854864</v>
      </c>
      <c r="Q450" s="10"/>
      <c r="R450" s="10"/>
      <c r="S450" s="10"/>
      <c r="T450" s="176">
        <f t="shared" si="25"/>
        <v>913.95893141945771</v>
      </c>
      <c r="U450" s="10"/>
      <c r="V450" s="10"/>
      <c r="W450" s="10"/>
      <c r="Y450" s="10">
        <v>539996.80999999889</v>
      </c>
      <c r="Z450" s="9">
        <f t="shared" si="26"/>
        <v>703194.87</v>
      </c>
      <c r="AA450" s="4"/>
      <c r="AB450" s="9">
        <f t="shared" si="27"/>
        <v>104529.12</v>
      </c>
      <c r="AC450" s="240">
        <v>513109.51</v>
      </c>
      <c r="AD450" s="246"/>
      <c r="AE450" s="3"/>
      <c r="AF450" s="3"/>
    </row>
    <row r="451" spans="1:32" x14ac:dyDescent="0.2">
      <c r="A451" s="55"/>
      <c r="B451" s="10"/>
      <c r="C451" s="449" t="s">
        <v>451</v>
      </c>
      <c r="D451" s="10"/>
      <c r="E451" s="453" t="s">
        <v>452</v>
      </c>
      <c r="F451" s="10">
        <v>609754</v>
      </c>
      <c r="G451" s="10"/>
      <c r="H451" s="10"/>
      <c r="I451" s="10"/>
      <c r="J451" s="551">
        <v>148013.52000000002</v>
      </c>
      <c r="K451" s="23"/>
      <c r="M451" s="21">
        <v>737</v>
      </c>
      <c r="N451" s="69"/>
      <c r="P451" s="249">
        <f t="shared" si="24"/>
        <v>200.83245590230666</v>
      </c>
      <c r="Q451" s="10"/>
      <c r="R451" s="10"/>
      <c r="S451" s="10"/>
      <c r="T451" s="176">
        <f t="shared" si="25"/>
        <v>827.34599728629576</v>
      </c>
      <c r="U451" s="10"/>
      <c r="V451" s="10"/>
      <c r="W451" s="10"/>
      <c r="Y451" s="10">
        <v>148013.52000000002</v>
      </c>
      <c r="Z451" s="9">
        <f t="shared" si="26"/>
        <v>192746.23</v>
      </c>
      <c r="AA451" s="4"/>
      <c r="AB451" s="9">
        <f t="shared" si="27"/>
        <v>28651.51</v>
      </c>
      <c r="AC451" s="240">
        <v>140643.69</v>
      </c>
      <c r="AD451" s="246"/>
      <c r="AE451" s="3"/>
      <c r="AF451" s="3"/>
    </row>
    <row r="452" spans="1:32" x14ac:dyDescent="0.2">
      <c r="A452" s="55"/>
      <c r="B452" s="10"/>
      <c r="C452" s="449" t="s">
        <v>451</v>
      </c>
      <c r="D452" s="10"/>
      <c r="E452" s="453" t="s">
        <v>90</v>
      </c>
      <c r="F452" s="10">
        <v>1104</v>
      </c>
      <c r="G452" s="10"/>
      <c r="H452" s="10"/>
      <c r="I452" s="10"/>
      <c r="J452" s="551">
        <v>276.04000000000002</v>
      </c>
      <c r="K452" s="23"/>
      <c r="M452" s="21">
        <v>1</v>
      </c>
      <c r="N452" s="69"/>
      <c r="P452" s="249">
        <f t="shared" si="24"/>
        <v>276.04000000000002</v>
      </c>
      <c r="Q452" s="10"/>
      <c r="R452" s="10"/>
      <c r="S452" s="10"/>
      <c r="T452" s="176">
        <f t="shared" si="25"/>
        <v>1104</v>
      </c>
      <c r="U452" s="10"/>
      <c r="V452" s="10"/>
      <c r="W452" s="10"/>
      <c r="Y452" s="10">
        <v>276.04000000000002</v>
      </c>
      <c r="Z452" s="9">
        <f t="shared" si="26"/>
        <v>359.46</v>
      </c>
      <c r="AA452" s="4"/>
      <c r="AB452" s="9">
        <f t="shared" si="27"/>
        <v>53.43</v>
      </c>
      <c r="AC452" s="240">
        <v>262.3</v>
      </c>
      <c r="AD452" s="246"/>
      <c r="AE452" s="3"/>
      <c r="AF452" s="3"/>
    </row>
    <row r="453" spans="1:32" x14ac:dyDescent="0.2">
      <c r="A453" s="55"/>
      <c r="B453" s="10"/>
      <c r="C453" s="449" t="s">
        <v>453</v>
      </c>
      <c r="D453" s="10"/>
      <c r="E453" s="453" t="s">
        <v>68</v>
      </c>
      <c r="F453" s="10">
        <v>2298</v>
      </c>
      <c r="G453" s="10"/>
      <c r="H453" s="10"/>
      <c r="I453" s="10"/>
      <c r="J453" s="551">
        <v>567.04999999999995</v>
      </c>
      <c r="K453" s="23"/>
      <c r="M453" s="21">
        <v>4</v>
      </c>
      <c r="N453" s="69"/>
      <c r="P453" s="249">
        <f t="shared" si="24"/>
        <v>141.76249999999999</v>
      </c>
      <c r="Q453" s="10"/>
      <c r="R453" s="10"/>
      <c r="S453" s="10"/>
      <c r="T453" s="176">
        <f t="shared" si="25"/>
        <v>574.5</v>
      </c>
      <c r="U453" s="10"/>
      <c r="V453" s="10"/>
      <c r="W453" s="10"/>
      <c r="Y453" s="10">
        <v>567.04999999999995</v>
      </c>
      <c r="Z453" s="9">
        <f t="shared" si="26"/>
        <v>738.42</v>
      </c>
      <c r="AA453" s="4"/>
      <c r="AB453" s="9">
        <f t="shared" si="27"/>
        <v>109.77</v>
      </c>
      <c r="AC453" s="240">
        <v>538.82000000000005</v>
      </c>
      <c r="AD453" s="246"/>
      <c r="AE453" s="3"/>
      <c r="AF453" s="3"/>
    </row>
    <row r="454" spans="1:32" x14ac:dyDescent="0.2">
      <c r="A454" s="55"/>
      <c r="B454" s="10"/>
      <c r="C454" s="449" t="s">
        <v>454</v>
      </c>
      <c r="D454" s="10"/>
      <c r="E454" s="453" t="s">
        <v>177</v>
      </c>
      <c r="F454" s="10">
        <v>1964107</v>
      </c>
      <c r="G454" s="10"/>
      <c r="H454" s="10"/>
      <c r="I454" s="10"/>
      <c r="J454" s="551">
        <v>461143.43000000034</v>
      </c>
      <c r="K454" s="23"/>
      <c r="M454" s="21">
        <v>2617</v>
      </c>
      <c r="N454" s="69"/>
      <c r="P454" s="249">
        <f t="shared" si="24"/>
        <v>176.21071073748581</v>
      </c>
      <c r="Q454" s="10"/>
      <c r="R454" s="10"/>
      <c r="S454" s="10"/>
      <c r="T454" s="176">
        <f t="shared" si="25"/>
        <v>750.51853267099727</v>
      </c>
      <c r="U454" s="10"/>
      <c r="V454" s="10"/>
      <c r="W454" s="10"/>
      <c r="Y454" s="10">
        <v>461143.43000000034</v>
      </c>
      <c r="Z454" s="9">
        <f t="shared" si="26"/>
        <v>600510.39</v>
      </c>
      <c r="AA454" s="4"/>
      <c r="AB454" s="9">
        <f t="shared" si="27"/>
        <v>89265.19</v>
      </c>
      <c r="AC454" s="240">
        <v>438182.36</v>
      </c>
      <c r="AD454" s="246"/>
      <c r="AE454" s="3"/>
      <c r="AF454" s="3"/>
    </row>
    <row r="455" spans="1:32" x14ac:dyDescent="0.2">
      <c r="A455" s="55"/>
      <c r="B455" s="10"/>
      <c r="C455" s="449" t="s">
        <v>455</v>
      </c>
      <c r="D455" s="10"/>
      <c r="E455" s="453" t="s">
        <v>456</v>
      </c>
      <c r="F455" s="10">
        <v>4261708</v>
      </c>
      <c r="G455" s="10"/>
      <c r="H455" s="10"/>
      <c r="I455" s="10"/>
      <c r="J455" s="551">
        <v>1026004.3399999943</v>
      </c>
      <c r="K455" s="23"/>
      <c r="M455" s="21">
        <v>5654</v>
      </c>
      <c r="N455" s="69"/>
      <c r="P455" s="249">
        <f t="shared" si="24"/>
        <v>181.46521754509979</v>
      </c>
      <c r="Q455" s="10"/>
      <c r="R455" s="10"/>
      <c r="S455" s="10"/>
      <c r="T455" s="176">
        <f t="shared" si="25"/>
        <v>753.75097276264592</v>
      </c>
      <c r="U455" s="10"/>
      <c r="V455" s="10"/>
      <c r="W455" s="10"/>
      <c r="Y455" s="10">
        <v>1026004.3399999943</v>
      </c>
      <c r="Z455" s="9">
        <f t="shared" si="26"/>
        <v>1336083.79</v>
      </c>
      <c r="AA455" s="4"/>
      <c r="AB455" s="9">
        <f t="shared" si="27"/>
        <v>198607.34</v>
      </c>
      <c r="AC455" s="240">
        <v>974917.94</v>
      </c>
      <c r="AD455" s="246"/>
      <c r="AE455" s="3"/>
      <c r="AF455" s="3"/>
    </row>
    <row r="456" spans="1:32" x14ac:dyDescent="0.2">
      <c r="A456" s="55"/>
      <c r="B456" s="10"/>
      <c r="C456" s="449" t="s">
        <v>457</v>
      </c>
      <c r="D456" s="10"/>
      <c r="E456" s="453" t="s">
        <v>79</v>
      </c>
      <c r="F456" s="10">
        <v>2848</v>
      </c>
      <c r="G456" s="10"/>
      <c r="H456" s="10"/>
      <c r="I456" s="10"/>
      <c r="J456" s="551">
        <v>721.09999999999991</v>
      </c>
      <c r="K456" s="23"/>
      <c r="M456" s="21">
        <v>6</v>
      </c>
      <c r="N456" s="69"/>
      <c r="P456" s="249">
        <f t="shared" si="24"/>
        <v>120.18333333333332</v>
      </c>
      <c r="Q456" s="10"/>
      <c r="R456" s="10"/>
      <c r="S456" s="10"/>
      <c r="T456" s="176">
        <f t="shared" si="25"/>
        <v>474.66666666666669</v>
      </c>
      <c r="U456" s="10"/>
      <c r="V456" s="10"/>
      <c r="W456" s="10"/>
      <c r="Y456" s="10">
        <v>721.09999999999991</v>
      </c>
      <c r="Z456" s="9">
        <f t="shared" si="26"/>
        <v>939.03</v>
      </c>
      <c r="AA456" s="4"/>
      <c r="AB456" s="9">
        <f t="shared" si="27"/>
        <v>139.59</v>
      </c>
      <c r="AC456" s="240">
        <v>685.2</v>
      </c>
      <c r="AD456" s="246"/>
      <c r="AE456" s="3"/>
      <c r="AF456" s="3"/>
    </row>
    <row r="457" spans="1:32" x14ac:dyDescent="0.2">
      <c r="A457" s="55"/>
      <c r="B457" s="10"/>
      <c r="C457" s="449" t="s">
        <v>458</v>
      </c>
      <c r="D457" s="10"/>
      <c r="E457" s="453" t="s">
        <v>440</v>
      </c>
      <c r="F457" s="10">
        <v>843</v>
      </c>
      <c r="G457" s="10"/>
      <c r="H457" s="10"/>
      <c r="I457" s="10"/>
      <c r="J457" s="551">
        <v>208.7</v>
      </c>
      <c r="K457" s="23"/>
      <c r="M457" s="21">
        <v>1</v>
      </c>
      <c r="N457" s="69"/>
      <c r="P457" s="249">
        <f t="shared" si="24"/>
        <v>208.7</v>
      </c>
      <c r="Q457" s="10"/>
      <c r="R457" s="10"/>
      <c r="S457" s="10"/>
      <c r="T457" s="176">
        <f t="shared" si="25"/>
        <v>843</v>
      </c>
      <c r="U457" s="10"/>
      <c r="V457" s="10"/>
      <c r="W457" s="10"/>
      <c r="Y457" s="10">
        <v>208.7</v>
      </c>
      <c r="Z457" s="9">
        <f t="shared" si="26"/>
        <v>271.77</v>
      </c>
      <c r="AA457" s="4"/>
      <c r="AB457" s="9">
        <f t="shared" si="27"/>
        <v>40.4</v>
      </c>
      <c r="AC457" s="240">
        <v>198.31</v>
      </c>
      <c r="AD457" s="246"/>
      <c r="AE457" s="3"/>
      <c r="AF457" s="3"/>
    </row>
    <row r="458" spans="1:32" x14ac:dyDescent="0.2">
      <c r="A458" s="55"/>
      <c r="B458" s="10"/>
      <c r="C458" s="449" t="s">
        <v>458</v>
      </c>
      <c r="D458" s="10"/>
      <c r="E458" s="453" t="s">
        <v>127</v>
      </c>
      <c r="F458" s="10">
        <v>657650</v>
      </c>
      <c r="G458" s="10"/>
      <c r="H458" s="10"/>
      <c r="I458" s="10"/>
      <c r="J458" s="551">
        <v>160599.40000000011</v>
      </c>
      <c r="K458" s="23"/>
      <c r="M458" s="21">
        <v>695</v>
      </c>
      <c r="N458" s="69"/>
      <c r="P458" s="249">
        <f t="shared" si="24"/>
        <v>231.07827338129513</v>
      </c>
      <c r="Q458" s="10"/>
      <c r="R458" s="10"/>
      <c r="S458" s="10"/>
      <c r="T458" s="176">
        <f t="shared" si="25"/>
        <v>946.25899280575538</v>
      </c>
      <c r="U458" s="10"/>
      <c r="V458" s="10"/>
      <c r="W458" s="10"/>
      <c r="Y458" s="10">
        <v>160599.40000000011</v>
      </c>
      <c r="Z458" s="9">
        <f t="shared" si="26"/>
        <v>209135.82</v>
      </c>
      <c r="AA458" s="4"/>
      <c r="AB458" s="9">
        <f t="shared" si="27"/>
        <v>31087.8</v>
      </c>
      <c r="AC458" s="240">
        <v>152602.9</v>
      </c>
      <c r="AD458" s="246"/>
      <c r="AE458" s="3"/>
      <c r="AF458" s="3"/>
    </row>
    <row r="459" spans="1:32" x14ac:dyDescent="0.2">
      <c r="A459" s="55"/>
      <c r="B459" s="10"/>
      <c r="C459" s="449" t="s">
        <v>459</v>
      </c>
      <c r="D459" s="10"/>
      <c r="E459" s="453" t="s">
        <v>97</v>
      </c>
      <c r="F459" s="10">
        <v>1904</v>
      </c>
      <c r="G459" s="10"/>
      <c r="H459" s="10"/>
      <c r="I459" s="10"/>
      <c r="J459" s="551">
        <v>501.9</v>
      </c>
      <c r="K459" s="23"/>
      <c r="M459" s="21">
        <v>2</v>
      </c>
      <c r="N459" s="69"/>
      <c r="P459" s="249">
        <f t="shared" si="24"/>
        <v>250.95</v>
      </c>
      <c r="Q459" s="10"/>
      <c r="R459" s="10"/>
      <c r="S459" s="10"/>
      <c r="T459" s="176">
        <f t="shared" si="25"/>
        <v>952</v>
      </c>
      <c r="U459" s="10"/>
      <c r="V459" s="10"/>
      <c r="W459" s="10"/>
      <c r="Y459" s="10">
        <v>501.9</v>
      </c>
      <c r="Z459" s="9">
        <f t="shared" si="26"/>
        <v>653.58000000000004</v>
      </c>
      <c r="AA459" s="4"/>
      <c r="AB459" s="9">
        <f t="shared" si="27"/>
        <v>97.15</v>
      </c>
      <c r="AC459" s="240">
        <v>476.91</v>
      </c>
      <c r="AD459" s="246"/>
      <c r="AE459" s="3"/>
      <c r="AF459" s="3"/>
    </row>
    <row r="460" spans="1:32" x14ac:dyDescent="0.2">
      <c r="A460" s="55"/>
      <c r="B460" s="10"/>
      <c r="C460" s="449" t="s">
        <v>460</v>
      </c>
      <c r="D460" s="10"/>
      <c r="E460" s="453" t="s">
        <v>177</v>
      </c>
      <c r="F460" s="10">
        <v>3074</v>
      </c>
      <c r="G460" s="10"/>
      <c r="H460" s="10"/>
      <c r="I460" s="10"/>
      <c r="J460" s="551">
        <v>782.43999999999994</v>
      </c>
      <c r="K460" s="23"/>
      <c r="M460" s="21">
        <v>2</v>
      </c>
      <c r="N460" s="69"/>
      <c r="P460" s="249">
        <f t="shared" si="24"/>
        <v>391.21999999999997</v>
      </c>
      <c r="Q460" s="10"/>
      <c r="R460" s="10"/>
      <c r="S460" s="10"/>
      <c r="T460" s="176">
        <f t="shared" si="25"/>
        <v>1537</v>
      </c>
      <c r="U460" s="10"/>
      <c r="V460" s="10"/>
      <c r="W460" s="10"/>
      <c r="Y460" s="10">
        <v>782.43999999999994</v>
      </c>
      <c r="Z460" s="9">
        <f t="shared" si="26"/>
        <v>1018.91</v>
      </c>
      <c r="AA460" s="4"/>
      <c r="AB460" s="9">
        <f t="shared" si="27"/>
        <v>151.46</v>
      </c>
      <c r="AC460" s="240">
        <v>743.48</v>
      </c>
      <c r="AD460" s="246"/>
      <c r="AE460" s="3"/>
      <c r="AF460" s="3"/>
    </row>
    <row r="461" spans="1:32" x14ac:dyDescent="0.2">
      <c r="A461" s="55"/>
      <c r="B461" s="10"/>
      <c r="C461" s="449" t="s">
        <v>460</v>
      </c>
      <c r="D461" s="10"/>
      <c r="E461" s="453" t="s">
        <v>461</v>
      </c>
      <c r="F461" s="10">
        <v>170351</v>
      </c>
      <c r="G461" s="10"/>
      <c r="H461" s="10"/>
      <c r="I461" s="10"/>
      <c r="J461" s="551">
        <v>42612.589999999975</v>
      </c>
      <c r="K461" s="23"/>
      <c r="M461" s="21">
        <v>274</v>
      </c>
      <c r="N461" s="69"/>
      <c r="P461" s="249">
        <f t="shared" si="24"/>
        <v>155.52040145985393</v>
      </c>
      <c r="Q461" s="10"/>
      <c r="R461" s="10"/>
      <c r="S461" s="10"/>
      <c r="T461" s="176">
        <f t="shared" si="25"/>
        <v>621.71897810218979</v>
      </c>
      <c r="U461" s="10"/>
      <c r="V461" s="10"/>
      <c r="W461" s="10"/>
      <c r="Y461" s="10">
        <v>42612.589999999975</v>
      </c>
      <c r="Z461" s="9">
        <f t="shared" si="26"/>
        <v>55490.98</v>
      </c>
      <c r="AA461" s="4"/>
      <c r="AB461" s="9">
        <f t="shared" si="27"/>
        <v>8248.67</v>
      </c>
      <c r="AC461" s="240">
        <v>40490.839999999997</v>
      </c>
      <c r="AD461" s="246"/>
      <c r="AE461" s="3"/>
      <c r="AF461" s="3"/>
    </row>
    <row r="462" spans="1:32" x14ac:dyDescent="0.2">
      <c r="A462" s="55"/>
      <c r="B462" s="10"/>
      <c r="C462" s="449" t="s">
        <v>462</v>
      </c>
      <c r="D462" s="10"/>
      <c r="E462" s="453" t="s">
        <v>204</v>
      </c>
      <c r="F462" s="10">
        <v>2687500</v>
      </c>
      <c r="G462" s="10"/>
      <c r="H462" s="10"/>
      <c r="I462" s="10"/>
      <c r="J462" s="551">
        <v>637515.69000000134</v>
      </c>
      <c r="K462" s="23"/>
      <c r="M462" s="21">
        <v>4416</v>
      </c>
      <c r="N462" s="69"/>
      <c r="P462" s="249">
        <f t="shared" si="24"/>
        <v>144.364966032609</v>
      </c>
      <c r="Q462" s="10"/>
      <c r="R462" s="10"/>
      <c r="S462" s="10"/>
      <c r="T462" s="176">
        <f t="shared" si="25"/>
        <v>608.58242753623188</v>
      </c>
      <c r="U462" s="10"/>
      <c r="V462" s="10"/>
      <c r="W462" s="10"/>
      <c r="Y462" s="10">
        <v>637515.69000000134</v>
      </c>
      <c r="Z462" s="9">
        <f t="shared" si="26"/>
        <v>830185.94</v>
      </c>
      <c r="AA462" s="4"/>
      <c r="AB462" s="9">
        <f t="shared" si="27"/>
        <v>123406.2</v>
      </c>
      <c r="AC462" s="240">
        <v>605772.76</v>
      </c>
      <c r="AD462" s="246"/>
      <c r="AE462" s="3"/>
      <c r="AF462" s="3"/>
    </row>
    <row r="463" spans="1:32" x14ac:dyDescent="0.2">
      <c r="A463" s="55"/>
      <c r="B463" s="10"/>
      <c r="C463" s="449" t="s">
        <v>462</v>
      </c>
      <c r="D463" s="10"/>
      <c r="E463" s="453" t="s">
        <v>463</v>
      </c>
      <c r="F463" s="10">
        <v>543</v>
      </c>
      <c r="G463" s="10"/>
      <c r="H463" s="10"/>
      <c r="I463" s="10"/>
      <c r="J463" s="551">
        <v>136.62</v>
      </c>
      <c r="K463" s="23"/>
      <c r="M463" s="21">
        <v>1</v>
      </c>
      <c r="N463" s="69"/>
      <c r="P463" s="249">
        <f t="shared" si="24"/>
        <v>136.62</v>
      </c>
      <c r="Q463" s="10"/>
      <c r="R463" s="10"/>
      <c r="S463" s="10"/>
      <c r="T463" s="176">
        <f t="shared" si="25"/>
        <v>543</v>
      </c>
      <c r="U463" s="10"/>
      <c r="V463" s="10"/>
      <c r="W463" s="10"/>
      <c r="Y463" s="10">
        <v>136.62</v>
      </c>
      <c r="Z463" s="9">
        <f t="shared" si="26"/>
        <v>177.91</v>
      </c>
      <c r="AA463" s="4"/>
      <c r="AB463" s="9">
        <f t="shared" si="27"/>
        <v>26.45</v>
      </c>
      <c r="AC463" s="240">
        <v>129.82</v>
      </c>
      <c r="AD463" s="246"/>
      <c r="AE463" s="3"/>
      <c r="AF463" s="3"/>
    </row>
    <row r="464" spans="1:32" x14ac:dyDescent="0.2">
      <c r="A464" s="55"/>
      <c r="B464" s="10"/>
      <c r="C464" s="449" t="s">
        <v>464</v>
      </c>
      <c r="D464" s="10"/>
      <c r="E464" s="453" t="s">
        <v>204</v>
      </c>
      <c r="F464" s="10">
        <v>18108</v>
      </c>
      <c r="G464" s="10"/>
      <c r="H464" s="10"/>
      <c r="I464" s="10"/>
      <c r="J464" s="551">
        <v>4296.66</v>
      </c>
      <c r="K464" s="23"/>
      <c r="M464" s="21">
        <v>9</v>
      </c>
      <c r="N464" s="69"/>
      <c r="P464" s="249">
        <f t="shared" si="24"/>
        <v>477.40666666666664</v>
      </c>
      <c r="Q464" s="10"/>
      <c r="R464" s="10"/>
      <c r="S464" s="10"/>
      <c r="T464" s="176">
        <f t="shared" si="25"/>
        <v>2012</v>
      </c>
      <c r="U464" s="10"/>
      <c r="V464" s="10"/>
      <c r="W464" s="10"/>
      <c r="Y464" s="10">
        <v>4296.66</v>
      </c>
      <c r="Z464" s="9">
        <f t="shared" si="26"/>
        <v>5595.2</v>
      </c>
      <c r="AA464" s="4"/>
      <c r="AB464" s="9">
        <f t="shared" si="27"/>
        <v>831.72</v>
      </c>
      <c r="AC464" s="240">
        <v>4082.72</v>
      </c>
      <c r="AD464" s="246"/>
      <c r="AE464" s="3"/>
      <c r="AF464" s="3"/>
    </row>
    <row r="465" spans="1:32" x14ac:dyDescent="0.2">
      <c r="A465" s="55"/>
      <c r="B465" s="10"/>
      <c r="C465" s="449" t="s">
        <v>465</v>
      </c>
      <c r="D465" s="10"/>
      <c r="E465" s="453" t="s">
        <v>63</v>
      </c>
      <c r="F465" s="10">
        <v>203049</v>
      </c>
      <c r="G465" s="10"/>
      <c r="H465" s="10"/>
      <c r="I465" s="10"/>
      <c r="J465" s="551">
        <v>49325.759999999995</v>
      </c>
      <c r="K465" s="23"/>
      <c r="M465" s="21">
        <v>370</v>
      </c>
      <c r="N465" s="69"/>
      <c r="P465" s="249">
        <f t="shared" si="24"/>
        <v>133.31286486486485</v>
      </c>
      <c r="Q465" s="10"/>
      <c r="R465" s="10"/>
      <c r="S465" s="10"/>
      <c r="T465" s="176">
        <f t="shared" si="25"/>
        <v>548.78108108108108</v>
      </c>
      <c r="U465" s="10"/>
      <c r="V465" s="10"/>
      <c r="W465" s="10"/>
      <c r="Y465" s="10">
        <v>49325.759999999995</v>
      </c>
      <c r="Z465" s="9">
        <f t="shared" si="26"/>
        <v>64233.01</v>
      </c>
      <c r="AA465" s="4"/>
      <c r="AB465" s="9">
        <f t="shared" si="27"/>
        <v>9548.16</v>
      </c>
      <c r="AC465" s="240">
        <v>46869.75</v>
      </c>
      <c r="AD465" s="246"/>
      <c r="AE465" s="3"/>
      <c r="AF465" s="3"/>
    </row>
    <row r="466" spans="1:32" x14ac:dyDescent="0.2">
      <c r="A466" s="55"/>
      <c r="B466" s="10"/>
      <c r="C466" s="449" t="s">
        <v>466</v>
      </c>
      <c r="D466" s="10"/>
      <c r="E466" s="453" t="s">
        <v>179</v>
      </c>
      <c r="F466" s="10">
        <v>31058</v>
      </c>
      <c r="G466" s="10"/>
      <c r="H466" s="10"/>
      <c r="I466" s="10"/>
      <c r="J466" s="551">
        <v>7617.6199999999981</v>
      </c>
      <c r="K466" s="23"/>
      <c r="M466" s="21">
        <v>45</v>
      </c>
      <c r="N466" s="69"/>
      <c r="P466" s="249">
        <f t="shared" si="24"/>
        <v>169.28044444444441</v>
      </c>
      <c r="Q466" s="10"/>
      <c r="R466" s="10"/>
      <c r="S466" s="10"/>
      <c r="T466" s="176">
        <f t="shared" si="25"/>
        <v>690.17777777777781</v>
      </c>
      <c r="U466" s="10"/>
      <c r="V466" s="10"/>
      <c r="W466" s="10"/>
      <c r="Y466" s="10">
        <v>7617.6199999999981</v>
      </c>
      <c r="Z466" s="9">
        <f t="shared" si="26"/>
        <v>9919.82</v>
      </c>
      <c r="AA466" s="4"/>
      <c r="AB466" s="9">
        <f t="shared" si="27"/>
        <v>1474.57</v>
      </c>
      <c r="AC466" s="240">
        <v>7238.33</v>
      </c>
      <c r="AD466" s="246"/>
      <c r="AE466" s="3"/>
      <c r="AF466" s="3"/>
    </row>
    <row r="467" spans="1:32" x14ac:dyDescent="0.2">
      <c r="A467" s="55"/>
      <c r="B467" s="10"/>
      <c r="C467" s="449" t="s">
        <v>467</v>
      </c>
      <c r="D467" s="10"/>
      <c r="E467" s="453" t="s">
        <v>468</v>
      </c>
      <c r="F467" s="10">
        <v>2656164</v>
      </c>
      <c r="G467" s="10"/>
      <c r="H467" s="10"/>
      <c r="I467" s="10"/>
      <c r="J467" s="551">
        <v>638752.81000000087</v>
      </c>
      <c r="K467" s="23"/>
      <c r="M467" s="21">
        <v>3847</v>
      </c>
      <c r="N467" s="69"/>
      <c r="P467" s="249">
        <f t="shared" si="24"/>
        <v>166.03920197556559</v>
      </c>
      <c r="Q467" s="10"/>
      <c r="R467" s="10"/>
      <c r="S467" s="10"/>
      <c r="T467" s="176">
        <f t="shared" si="25"/>
        <v>690.45074083701581</v>
      </c>
      <c r="U467" s="10"/>
      <c r="V467" s="10"/>
      <c r="W467" s="10"/>
      <c r="Y467" s="10">
        <v>638752.81000000087</v>
      </c>
      <c r="Z467" s="9">
        <f t="shared" si="26"/>
        <v>831796.95</v>
      </c>
      <c r="AA467" s="4"/>
      <c r="AB467" s="9">
        <f t="shared" si="27"/>
        <v>123645.67</v>
      </c>
      <c r="AC467" s="240">
        <v>606948.29</v>
      </c>
      <c r="AD467" s="246"/>
      <c r="AE467" s="3"/>
      <c r="AF467" s="3"/>
    </row>
    <row r="468" spans="1:32" x14ac:dyDescent="0.2">
      <c r="A468" s="55"/>
      <c r="B468" s="10"/>
      <c r="C468" s="449" t="s">
        <v>469</v>
      </c>
      <c r="D468" s="10"/>
      <c r="E468" s="453" t="s">
        <v>145</v>
      </c>
      <c r="F468" s="10">
        <v>6972</v>
      </c>
      <c r="G468" s="10"/>
      <c r="H468" s="10"/>
      <c r="I468" s="10"/>
      <c r="J468" s="551">
        <v>1713.87</v>
      </c>
      <c r="K468" s="23"/>
      <c r="M468" s="21">
        <v>8</v>
      </c>
      <c r="N468" s="69"/>
      <c r="P468" s="249">
        <f t="shared" si="24"/>
        <v>214.23374999999999</v>
      </c>
      <c r="Q468" s="10"/>
      <c r="R468" s="10"/>
      <c r="S468" s="10"/>
      <c r="T468" s="176">
        <f t="shared" si="25"/>
        <v>871.5</v>
      </c>
      <c r="U468" s="10"/>
      <c r="V468" s="10"/>
      <c r="W468" s="10"/>
      <c r="Y468" s="10">
        <v>1713.87</v>
      </c>
      <c r="Z468" s="9">
        <f t="shared" si="26"/>
        <v>2231.84</v>
      </c>
      <c r="AA468" s="4"/>
      <c r="AB468" s="9">
        <f t="shared" si="27"/>
        <v>331.76</v>
      </c>
      <c r="AC468" s="240">
        <v>1628.53</v>
      </c>
      <c r="AD468" s="246"/>
      <c r="AE468" s="3"/>
      <c r="AF468" s="3"/>
    </row>
    <row r="469" spans="1:32" x14ac:dyDescent="0.2">
      <c r="A469" s="55"/>
      <c r="B469" s="10"/>
      <c r="C469" s="449" t="s">
        <v>469</v>
      </c>
      <c r="D469" s="10"/>
      <c r="E469" s="453" t="s">
        <v>70</v>
      </c>
      <c r="F469" s="10">
        <v>103308</v>
      </c>
      <c r="G469" s="10"/>
      <c r="H469" s="10"/>
      <c r="I469" s="10"/>
      <c r="J469" s="551">
        <v>25169.060000000005</v>
      </c>
      <c r="K469" s="23"/>
      <c r="M469" s="21">
        <v>125</v>
      </c>
      <c r="N469" s="69"/>
      <c r="P469" s="249">
        <f t="shared" si="24"/>
        <v>201.35248000000004</v>
      </c>
      <c r="Q469" s="10"/>
      <c r="R469" s="10"/>
      <c r="S469" s="10"/>
      <c r="T469" s="176">
        <f t="shared" si="25"/>
        <v>826.46400000000006</v>
      </c>
      <c r="U469" s="10"/>
      <c r="V469" s="10"/>
      <c r="W469" s="10"/>
      <c r="Y469" s="10">
        <v>25169.060000000005</v>
      </c>
      <c r="Z469" s="9">
        <f t="shared" si="26"/>
        <v>32775.660000000003</v>
      </c>
      <c r="AA469" s="4"/>
      <c r="AB469" s="9">
        <f t="shared" si="27"/>
        <v>4872.07</v>
      </c>
      <c r="AC469" s="240">
        <v>23915.85</v>
      </c>
      <c r="AD469" s="246"/>
      <c r="AE469" s="3"/>
      <c r="AF469" s="3"/>
    </row>
    <row r="470" spans="1:32" x14ac:dyDescent="0.2">
      <c r="A470" s="55"/>
      <c r="B470" s="10"/>
      <c r="C470" s="449" t="s">
        <v>469</v>
      </c>
      <c r="D470" s="10"/>
      <c r="E470" s="453" t="s">
        <v>93</v>
      </c>
      <c r="F470" s="10">
        <v>1428</v>
      </c>
      <c r="G470" s="10"/>
      <c r="H470" s="10"/>
      <c r="I470" s="10"/>
      <c r="J470" s="551">
        <v>357.13</v>
      </c>
      <c r="K470" s="23"/>
      <c r="M470" s="21">
        <v>3</v>
      </c>
      <c r="N470" s="69"/>
      <c r="P470" s="249">
        <f t="shared" si="24"/>
        <v>119.04333333333334</v>
      </c>
      <c r="Q470" s="10"/>
      <c r="R470" s="10"/>
      <c r="S470" s="10"/>
      <c r="T470" s="176">
        <f t="shared" si="25"/>
        <v>476</v>
      </c>
      <c r="U470" s="10"/>
      <c r="V470" s="10"/>
      <c r="W470" s="10"/>
      <c r="Y470" s="10">
        <v>357.13</v>
      </c>
      <c r="Z470" s="9">
        <f t="shared" si="26"/>
        <v>465.06</v>
      </c>
      <c r="AA470" s="4"/>
      <c r="AB470" s="9">
        <f t="shared" si="27"/>
        <v>69.13</v>
      </c>
      <c r="AC470" s="240">
        <v>339.35</v>
      </c>
      <c r="AD470" s="246"/>
      <c r="AE470" s="3"/>
      <c r="AF470" s="3"/>
    </row>
    <row r="471" spans="1:32" x14ac:dyDescent="0.2">
      <c r="A471" s="55"/>
      <c r="B471" s="10"/>
      <c r="C471" s="449" t="s">
        <v>469</v>
      </c>
      <c r="D471" s="10"/>
      <c r="E471" s="453" t="s">
        <v>287</v>
      </c>
      <c r="F471" s="10">
        <v>1079</v>
      </c>
      <c r="G471" s="10"/>
      <c r="H471" s="10"/>
      <c r="I471" s="10"/>
      <c r="J471" s="551">
        <v>271.70999999999998</v>
      </c>
      <c r="K471" s="23"/>
      <c r="M471" s="21">
        <v>1</v>
      </c>
      <c r="N471" s="69"/>
      <c r="P471" s="249">
        <f t="shared" si="24"/>
        <v>271.70999999999998</v>
      </c>
      <c r="Q471" s="10"/>
      <c r="R471" s="10"/>
      <c r="S471" s="10"/>
      <c r="T471" s="176">
        <f t="shared" si="25"/>
        <v>1079</v>
      </c>
      <c r="U471" s="10"/>
      <c r="V471" s="10"/>
      <c r="W471" s="10"/>
      <c r="Y471" s="10">
        <v>271.70999999999998</v>
      </c>
      <c r="Z471" s="9">
        <f t="shared" si="26"/>
        <v>353.83</v>
      </c>
      <c r="AA471" s="4"/>
      <c r="AB471" s="9">
        <f t="shared" si="27"/>
        <v>52.6</v>
      </c>
      <c r="AC471" s="240">
        <v>258.18</v>
      </c>
      <c r="AD471" s="246"/>
      <c r="AE471" s="3"/>
      <c r="AF471" s="3"/>
    </row>
    <row r="472" spans="1:32" x14ac:dyDescent="0.2">
      <c r="A472" s="55"/>
      <c r="B472" s="10"/>
      <c r="C472" s="449" t="s">
        <v>470</v>
      </c>
      <c r="D472" s="10"/>
      <c r="E472" s="453" t="s">
        <v>202</v>
      </c>
      <c r="F472" s="10">
        <v>30257</v>
      </c>
      <c r="G472" s="10"/>
      <c r="H472" s="10"/>
      <c r="I472" s="10"/>
      <c r="J472" s="551">
        <v>7466.9500000000016</v>
      </c>
      <c r="K472" s="23"/>
      <c r="M472" s="21">
        <v>35</v>
      </c>
      <c r="N472" s="69"/>
      <c r="P472" s="249">
        <f t="shared" si="24"/>
        <v>213.34142857142862</v>
      </c>
      <c r="Q472" s="10"/>
      <c r="R472" s="10"/>
      <c r="S472" s="10"/>
      <c r="T472" s="176">
        <f t="shared" si="25"/>
        <v>864.48571428571427</v>
      </c>
      <c r="U472" s="10"/>
      <c r="V472" s="10"/>
      <c r="W472" s="10"/>
      <c r="Y472" s="10">
        <v>7466.9500000000016</v>
      </c>
      <c r="Z472" s="9">
        <f t="shared" si="26"/>
        <v>9723.61</v>
      </c>
      <c r="AA472" s="4"/>
      <c r="AB472" s="9">
        <f t="shared" si="27"/>
        <v>1445.4</v>
      </c>
      <c r="AC472" s="240">
        <v>7095.16</v>
      </c>
      <c r="AD472" s="246"/>
      <c r="AE472" s="3"/>
      <c r="AF472" s="3"/>
    </row>
    <row r="473" spans="1:32" x14ac:dyDescent="0.2">
      <c r="A473" s="55"/>
      <c r="B473" s="10"/>
      <c r="C473" s="449" t="s">
        <v>471</v>
      </c>
      <c r="D473" s="10"/>
      <c r="E473" s="453" t="s">
        <v>63</v>
      </c>
      <c r="F473" s="10">
        <v>1399</v>
      </c>
      <c r="G473" s="10"/>
      <c r="H473" s="10"/>
      <c r="I473" s="10"/>
      <c r="J473" s="551">
        <v>355.33</v>
      </c>
      <c r="K473" s="23"/>
      <c r="M473" s="21">
        <v>1</v>
      </c>
      <c r="N473" s="69"/>
      <c r="P473" s="249">
        <f t="shared" si="24"/>
        <v>355.33</v>
      </c>
      <c r="Q473" s="10"/>
      <c r="R473" s="10"/>
      <c r="S473" s="10"/>
      <c r="T473" s="176">
        <f t="shared" si="25"/>
        <v>1399</v>
      </c>
      <c r="U473" s="10"/>
      <c r="V473" s="10"/>
      <c r="W473" s="10"/>
      <c r="Y473" s="10">
        <v>355.33</v>
      </c>
      <c r="Z473" s="9">
        <f t="shared" si="26"/>
        <v>462.72</v>
      </c>
      <c r="AA473" s="4"/>
      <c r="AB473" s="9">
        <f t="shared" si="27"/>
        <v>68.78</v>
      </c>
      <c r="AC473" s="240">
        <v>337.64</v>
      </c>
      <c r="AD473" s="246"/>
      <c r="AE473" s="3"/>
      <c r="AF473" s="3"/>
    </row>
    <row r="474" spans="1:32" x14ac:dyDescent="0.2">
      <c r="A474" s="55"/>
      <c r="B474" s="10"/>
      <c r="C474" s="449" t="s">
        <v>471</v>
      </c>
      <c r="D474" s="10"/>
      <c r="E474" s="453" t="s">
        <v>100</v>
      </c>
      <c r="F474" s="10">
        <v>3575104</v>
      </c>
      <c r="G474" s="10"/>
      <c r="H474" s="10"/>
      <c r="I474" s="10"/>
      <c r="J474" s="551">
        <v>846829.06000000029</v>
      </c>
      <c r="K474" s="23"/>
      <c r="M474" s="21">
        <v>6768</v>
      </c>
      <c r="N474" s="69"/>
      <c r="P474" s="249">
        <f t="shared" ref="P474:P537" si="28">J474/M474</f>
        <v>125.1224970449173</v>
      </c>
      <c r="Q474" s="10"/>
      <c r="R474" s="10"/>
      <c r="S474" s="10"/>
      <c r="T474" s="176">
        <f t="shared" ref="T474:T537" si="29">F474/M474</f>
        <v>528.23640661938532</v>
      </c>
      <c r="U474" s="10"/>
      <c r="V474" s="10"/>
      <c r="W474" s="10"/>
      <c r="Y474" s="10">
        <v>846829.06000000029</v>
      </c>
      <c r="Z474" s="9">
        <f t="shared" ref="Z474:Z537" si="30">ROUND($Z$651*Y474/$Y$651,2)</f>
        <v>1102758.0900000001</v>
      </c>
      <c r="AA474" s="4"/>
      <c r="AB474" s="9">
        <f t="shared" ref="AB474:AB537" si="31">ROUND($AB$651*Y474/$Y$651,2)</f>
        <v>163923.74</v>
      </c>
      <c r="AC474" s="240">
        <v>804664.09</v>
      </c>
      <c r="AD474" s="246"/>
      <c r="AE474" s="3"/>
      <c r="AF474" s="3"/>
    </row>
    <row r="475" spans="1:32" x14ac:dyDescent="0.2">
      <c r="A475" s="55"/>
      <c r="B475" s="10"/>
      <c r="C475" s="449" t="s">
        <v>472</v>
      </c>
      <c r="D475" s="10"/>
      <c r="E475" s="453" t="s">
        <v>70</v>
      </c>
      <c r="F475" s="10">
        <v>57875</v>
      </c>
      <c r="G475" s="10"/>
      <c r="H475" s="10"/>
      <c r="I475" s="10"/>
      <c r="J475" s="551">
        <v>14335.650000000007</v>
      </c>
      <c r="K475" s="23"/>
      <c r="M475" s="21">
        <v>70</v>
      </c>
      <c r="N475" s="69"/>
      <c r="P475" s="249">
        <f t="shared" si="28"/>
        <v>204.7950000000001</v>
      </c>
      <c r="Q475" s="10"/>
      <c r="R475" s="10"/>
      <c r="S475" s="10"/>
      <c r="T475" s="176">
        <f t="shared" si="29"/>
        <v>826.78571428571433</v>
      </c>
      <c r="U475" s="10"/>
      <c r="V475" s="10"/>
      <c r="W475" s="10"/>
      <c r="Y475" s="10">
        <v>14335.650000000007</v>
      </c>
      <c r="Z475" s="9">
        <f t="shared" si="30"/>
        <v>18668.18</v>
      </c>
      <c r="AA475" s="4"/>
      <c r="AB475" s="9">
        <f t="shared" si="31"/>
        <v>2775</v>
      </c>
      <c r="AC475" s="240">
        <v>13621.86</v>
      </c>
      <c r="AD475" s="246"/>
      <c r="AE475" s="3"/>
      <c r="AF475" s="3"/>
    </row>
    <row r="476" spans="1:32" x14ac:dyDescent="0.2">
      <c r="A476" s="55"/>
      <c r="B476" s="10"/>
      <c r="C476" s="449" t="s">
        <v>473</v>
      </c>
      <c r="D476" s="10"/>
      <c r="E476" s="453" t="s">
        <v>63</v>
      </c>
      <c r="F476" s="10">
        <v>1624</v>
      </c>
      <c r="G476" s="10"/>
      <c r="H476" s="10"/>
      <c r="I476" s="10"/>
      <c r="J476" s="551">
        <v>406.70000000000005</v>
      </c>
      <c r="K476" s="23"/>
      <c r="M476" s="21">
        <v>2</v>
      </c>
      <c r="N476" s="69"/>
      <c r="P476" s="249">
        <f t="shared" si="28"/>
        <v>203.35000000000002</v>
      </c>
      <c r="Q476" s="10"/>
      <c r="R476" s="10"/>
      <c r="S476" s="10"/>
      <c r="T476" s="176">
        <f t="shared" si="29"/>
        <v>812</v>
      </c>
      <c r="U476" s="10"/>
      <c r="V476" s="10"/>
      <c r="W476" s="10"/>
      <c r="Y476" s="10">
        <v>406.70000000000005</v>
      </c>
      <c r="Z476" s="9">
        <f t="shared" si="30"/>
        <v>529.61</v>
      </c>
      <c r="AA476" s="4"/>
      <c r="AB476" s="9">
        <f t="shared" si="31"/>
        <v>78.73</v>
      </c>
      <c r="AC476" s="240">
        <v>386.45</v>
      </c>
      <c r="AD476" s="246"/>
      <c r="AE476" s="3"/>
      <c r="AF476" s="3"/>
    </row>
    <row r="477" spans="1:32" x14ac:dyDescent="0.2">
      <c r="A477" s="55"/>
      <c r="B477" s="10"/>
      <c r="C477" s="449" t="s">
        <v>473</v>
      </c>
      <c r="D477" s="10"/>
      <c r="E477" s="453" t="s">
        <v>65</v>
      </c>
      <c r="F477" s="10">
        <v>812</v>
      </c>
      <c r="G477" s="10"/>
      <c r="H477" s="10"/>
      <c r="I477" s="10"/>
      <c r="J477" s="551">
        <v>208.34</v>
      </c>
      <c r="K477" s="23"/>
      <c r="M477" s="21">
        <v>2</v>
      </c>
      <c r="N477" s="69"/>
      <c r="P477" s="249">
        <f t="shared" si="28"/>
        <v>104.17</v>
      </c>
      <c r="Q477" s="10"/>
      <c r="R477" s="10"/>
      <c r="S477" s="10"/>
      <c r="T477" s="176">
        <f t="shared" si="29"/>
        <v>406</v>
      </c>
      <c r="U477" s="10"/>
      <c r="V477" s="10"/>
      <c r="W477" s="10"/>
      <c r="Y477" s="10">
        <v>208.34</v>
      </c>
      <c r="Z477" s="9">
        <f t="shared" si="30"/>
        <v>271.3</v>
      </c>
      <c r="AA477" s="4"/>
      <c r="AB477" s="9">
        <f t="shared" si="31"/>
        <v>40.33</v>
      </c>
      <c r="AC477" s="240">
        <v>197.97</v>
      </c>
      <c r="AD477" s="246"/>
      <c r="AE477" s="3"/>
      <c r="AF477" s="3"/>
    </row>
    <row r="478" spans="1:32" x14ac:dyDescent="0.2">
      <c r="A478" s="55"/>
      <c r="B478" s="10"/>
      <c r="C478" s="449" t="s">
        <v>473</v>
      </c>
      <c r="D478" s="10"/>
      <c r="E478" s="453" t="s">
        <v>212</v>
      </c>
      <c r="F478" s="10">
        <v>1036</v>
      </c>
      <c r="G478" s="10"/>
      <c r="H478" s="10"/>
      <c r="I478" s="10"/>
      <c r="J478" s="551">
        <v>260.05</v>
      </c>
      <c r="K478" s="23"/>
      <c r="M478" s="21">
        <v>1</v>
      </c>
      <c r="N478" s="69"/>
      <c r="P478" s="249">
        <f t="shared" si="28"/>
        <v>260.05</v>
      </c>
      <c r="Q478" s="10"/>
      <c r="R478" s="10"/>
      <c r="S478" s="10"/>
      <c r="T478" s="176">
        <f t="shared" si="29"/>
        <v>1036</v>
      </c>
      <c r="U478" s="10"/>
      <c r="V478" s="10"/>
      <c r="W478" s="10"/>
      <c r="Y478" s="10">
        <v>260.05</v>
      </c>
      <c r="Z478" s="9">
        <f t="shared" si="30"/>
        <v>338.64</v>
      </c>
      <c r="AA478" s="4"/>
      <c r="AB478" s="9">
        <f t="shared" si="31"/>
        <v>50.34</v>
      </c>
      <c r="AC478" s="240">
        <v>247.1</v>
      </c>
      <c r="AD478" s="246"/>
      <c r="AE478" s="3"/>
      <c r="AF478" s="3"/>
    </row>
    <row r="479" spans="1:32" x14ac:dyDescent="0.2">
      <c r="A479" s="55"/>
      <c r="B479" s="10"/>
      <c r="C479" s="449" t="s">
        <v>473</v>
      </c>
      <c r="D479" s="10"/>
      <c r="E479" s="453" t="s">
        <v>293</v>
      </c>
      <c r="F479" s="10">
        <v>845963</v>
      </c>
      <c r="G479" s="10"/>
      <c r="H479" s="10"/>
      <c r="I479" s="10"/>
      <c r="J479" s="551">
        <v>207773.10000000021</v>
      </c>
      <c r="K479" s="23"/>
      <c r="M479" s="21">
        <v>1418</v>
      </c>
      <c r="N479" s="69"/>
      <c r="P479" s="249">
        <f t="shared" si="28"/>
        <v>146.52545839210171</v>
      </c>
      <c r="Q479" s="10"/>
      <c r="R479" s="10"/>
      <c r="S479" s="10"/>
      <c r="T479" s="176">
        <f t="shared" si="29"/>
        <v>596.58885754583923</v>
      </c>
      <c r="U479" s="10"/>
      <c r="V479" s="10"/>
      <c r="W479" s="10"/>
      <c r="Y479" s="10">
        <v>207773.10000000021</v>
      </c>
      <c r="Z479" s="9">
        <f t="shared" si="30"/>
        <v>270566.37</v>
      </c>
      <c r="AA479" s="4"/>
      <c r="AB479" s="9">
        <f t="shared" si="31"/>
        <v>40219.379999999997</v>
      </c>
      <c r="AC479" s="240">
        <v>197427.75</v>
      </c>
      <c r="AD479" s="246"/>
      <c r="AE479" s="3"/>
      <c r="AF479" s="3"/>
    </row>
    <row r="480" spans="1:32" x14ac:dyDescent="0.2">
      <c r="A480" s="55"/>
      <c r="B480" s="10"/>
      <c r="C480" s="449" t="s">
        <v>473</v>
      </c>
      <c r="D480" s="10"/>
      <c r="E480" s="453" t="s">
        <v>196</v>
      </c>
      <c r="F480" s="10"/>
      <c r="G480" s="10"/>
      <c r="H480" s="10"/>
      <c r="I480" s="10"/>
      <c r="J480" s="551">
        <v>6.12</v>
      </c>
      <c r="K480" s="23"/>
      <c r="M480" s="21">
        <v>1</v>
      </c>
      <c r="N480" s="69"/>
      <c r="P480" s="249">
        <f t="shared" si="28"/>
        <v>6.12</v>
      </c>
      <c r="Q480" s="10"/>
      <c r="R480" s="10"/>
      <c r="S480" s="10"/>
      <c r="T480" s="176">
        <f t="shared" si="29"/>
        <v>0</v>
      </c>
      <c r="U480" s="10"/>
      <c r="V480" s="10"/>
      <c r="W480" s="10"/>
      <c r="Y480" s="10">
        <v>6.12</v>
      </c>
      <c r="Z480" s="9">
        <f t="shared" si="30"/>
        <v>7.97</v>
      </c>
      <c r="AA480" s="4"/>
      <c r="AB480" s="9">
        <f t="shared" si="31"/>
        <v>1.18</v>
      </c>
      <c r="AC480" s="240">
        <v>5.82</v>
      </c>
      <c r="AD480" s="246"/>
      <c r="AE480" s="3"/>
      <c r="AF480" s="3"/>
    </row>
    <row r="481" spans="1:32" x14ac:dyDescent="0.2">
      <c r="A481" s="55"/>
      <c r="B481" s="10"/>
      <c r="C481" s="449" t="s">
        <v>474</v>
      </c>
      <c r="D481" s="10"/>
      <c r="E481" s="453" t="s">
        <v>287</v>
      </c>
      <c r="F481" s="10">
        <v>87477</v>
      </c>
      <c r="G481" s="10"/>
      <c r="H481" s="10"/>
      <c r="I481" s="10"/>
      <c r="J481" s="551">
        <v>21074.67</v>
      </c>
      <c r="K481" s="23"/>
      <c r="M481" s="21">
        <v>117</v>
      </c>
      <c r="N481" s="69"/>
      <c r="P481" s="249">
        <f t="shared" si="28"/>
        <v>180.1253846153846</v>
      </c>
      <c r="Q481" s="10"/>
      <c r="R481" s="10"/>
      <c r="S481" s="10"/>
      <c r="T481" s="176">
        <f t="shared" si="29"/>
        <v>747.66666666666663</v>
      </c>
      <c r="U481" s="10"/>
      <c r="V481" s="10"/>
      <c r="W481" s="10"/>
      <c r="Y481" s="10">
        <v>21074.67</v>
      </c>
      <c r="Z481" s="9">
        <f t="shared" si="30"/>
        <v>27443.87</v>
      </c>
      <c r="AA481" s="4"/>
      <c r="AB481" s="9">
        <f t="shared" si="31"/>
        <v>4079.5</v>
      </c>
      <c r="AC481" s="240">
        <v>20025.330000000002</v>
      </c>
      <c r="AD481" s="246"/>
      <c r="AE481" s="3"/>
      <c r="AF481" s="3"/>
    </row>
    <row r="482" spans="1:32" x14ac:dyDescent="0.2">
      <c r="A482" s="55"/>
      <c r="B482" s="10"/>
      <c r="C482" s="449" t="s">
        <v>475</v>
      </c>
      <c r="D482" s="10"/>
      <c r="E482" s="453" t="s">
        <v>476</v>
      </c>
      <c r="F482" s="10">
        <v>215900</v>
      </c>
      <c r="G482" s="10"/>
      <c r="H482" s="10"/>
      <c r="I482" s="10"/>
      <c r="J482" s="551">
        <v>52707.660000000018</v>
      </c>
      <c r="K482" s="23"/>
      <c r="M482" s="21">
        <v>214</v>
      </c>
      <c r="N482" s="69"/>
      <c r="P482" s="249">
        <f t="shared" si="28"/>
        <v>246.2974766355141</v>
      </c>
      <c r="Q482" s="10"/>
      <c r="R482" s="10"/>
      <c r="S482" s="10"/>
      <c r="T482" s="176">
        <f t="shared" si="29"/>
        <v>1008.8785046728972</v>
      </c>
      <c r="U482" s="10"/>
      <c r="V482" s="10"/>
      <c r="W482" s="10"/>
      <c r="Y482" s="10">
        <v>52707.660000000018</v>
      </c>
      <c r="Z482" s="9">
        <f t="shared" si="30"/>
        <v>68636.990000000005</v>
      </c>
      <c r="AA482" s="4"/>
      <c r="AB482" s="9">
        <f t="shared" si="31"/>
        <v>10202.81</v>
      </c>
      <c r="AC482" s="240">
        <v>50083.26</v>
      </c>
      <c r="AD482" s="246"/>
      <c r="AE482" s="3"/>
      <c r="AF482" s="3"/>
    </row>
    <row r="483" spans="1:32" x14ac:dyDescent="0.2">
      <c r="A483" s="55"/>
      <c r="B483" s="10"/>
      <c r="C483" s="449" t="s">
        <v>477</v>
      </c>
      <c r="D483" s="10"/>
      <c r="E483" s="453" t="s">
        <v>134</v>
      </c>
      <c r="F483" s="10">
        <v>625934</v>
      </c>
      <c r="G483" s="10"/>
      <c r="H483" s="10"/>
      <c r="I483" s="10"/>
      <c r="J483" s="551">
        <v>150581.15000000014</v>
      </c>
      <c r="K483" s="23"/>
      <c r="M483" s="21">
        <v>633</v>
      </c>
      <c r="N483" s="69"/>
      <c r="P483" s="249">
        <f t="shared" si="28"/>
        <v>237.88491311216453</v>
      </c>
      <c r="Q483" s="10"/>
      <c r="R483" s="10"/>
      <c r="S483" s="10"/>
      <c r="T483" s="176">
        <f t="shared" si="29"/>
        <v>988.83728278041076</v>
      </c>
      <c r="U483" s="10"/>
      <c r="V483" s="10"/>
      <c r="W483" s="10"/>
      <c r="Y483" s="10">
        <v>150581.15000000014</v>
      </c>
      <c r="Z483" s="9">
        <f t="shared" si="30"/>
        <v>196089.85</v>
      </c>
      <c r="AA483" s="4"/>
      <c r="AB483" s="9">
        <f t="shared" si="31"/>
        <v>29148.53</v>
      </c>
      <c r="AC483" s="240">
        <v>143083.47</v>
      </c>
      <c r="AD483" s="246"/>
      <c r="AE483" s="3"/>
      <c r="AF483" s="3"/>
    </row>
    <row r="484" spans="1:32" x14ac:dyDescent="0.2">
      <c r="A484" s="55"/>
      <c r="B484" s="10"/>
      <c r="C484" s="449" t="s">
        <v>478</v>
      </c>
      <c r="D484" s="10"/>
      <c r="E484" s="453" t="s">
        <v>293</v>
      </c>
      <c r="F484" s="10">
        <v>282</v>
      </c>
      <c r="G484" s="10"/>
      <c r="H484" s="10"/>
      <c r="I484" s="10"/>
      <c r="J484" s="551">
        <v>73.790000000000006</v>
      </c>
      <c r="K484" s="23"/>
      <c r="M484" s="21">
        <v>1</v>
      </c>
      <c r="N484" s="69"/>
      <c r="P484" s="249">
        <f t="shared" si="28"/>
        <v>73.790000000000006</v>
      </c>
      <c r="Q484" s="10"/>
      <c r="R484" s="10"/>
      <c r="S484" s="10"/>
      <c r="T484" s="176">
        <f t="shared" si="29"/>
        <v>282</v>
      </c>
      <c r="U484" s="10"/>
      <c r="V484" s="10"/>
      <c r="W484" s="10"/>
      <c r="Y484" s="10">
        <v>73.790000000000006</v>
      </c>
      <c r="Z484" s="9">
        <f t="shared" si="30"/>
        <v>96.09</v>
      </c>
      <c r="AA484" s="4"/>
      <c r="AB484" s="9">
        <f t="shared" si="31"/>
        <v>14.28</v>
      </c>
      <c r="AC484" s="240">
        <v>70.12</v>
      </c>
      <c r="AD484" s="246"/>
      <c r="AE484" s="3"/>
      <c r="AF484" s="3"/>
    </row>
    <row r="485" spans="1:32" x14ac:dyDescent="0.2">
      <c r="A485" s="55"/>
      <c r="B485" s="10"/>
      <c r="C485" s="449" t="s">
        <v>478</v>
      </c>
      <c r="D485" s="10"/>
      <c r="E485" s="453" t="s">
        <v>196</v>
      </c>
      <c r="F485" s="10">
        <v>383476</v>
      </c>
      <c r="G485" s="10"/>
      <c r="H485" s="10"/>
      <c r="I485" s="10"/>
      <c r="J485" s="551">
        <v>95077.179999999833</v>
      </c>
      <c r="K485" s="23"/>
      <c r="M485" s="21">
        <v>535</v>
      </c>
      <c r="N485" s="69"/>
      <c r="P485" s="249">
        <f t="shared" si="28"/>
        <v>177.7143551401866</v>
      </c>
      <c r="Q485" s="10"/>
      <c r="R485" s="10"/>
      <c r="S485" s="10"/>
      <c r="T485" s="176">
        <f t="shared" si="29"/>
        <v>716.77757009345794</v>
      </c>
      <c r="U485" s="10"/>
      <c r="V485" s="10"/>
      <c r="W485" s="10"/>
      <c r="Y485" s="10">
        <v>95077.179999999833</v>
      </c>
      <c r="Z485" s="9">
        <f t="shared" si="30"/>
        <v>123811.44</v>
      </c>
      <c r="AA485" s="4"/>
      <c r="AB485" s="9">
        <f t="shared" si="31"/>
        <v>18404.43</v>
      </c>
      <c r="AC485" s="240">
        <v>90343.14</v>
      </c>
      <c r="AD485" s="246"/>
      <c r="AE485" s="3"/>
      <c r="AF485" s="3"/>
    </row>
    <row r="486" spans="1:32" x14ac:dyDescent="0.2">
      <c r="A486" s="55"/>
      <c r="B486" s="10"/>
      <c r="C486" s="449" t="s">
        <v>479</v>
      </c>
      <c r="D486" s="10"/>
      <c r="E486" s="453" t="s">
        <v>480</v>
      </c>
      <c r="F486" s="10">
        <v>558077</v>
      </c>
      <c r="G486" s="10"/>
      <c r="H486" s="10"/>
      <c r="I486" s="10"/>
      <c r="J486" s="551">
        <v>137436.97000000006</v>
      </c>
      <c r="K486" s="23"/>
      <c r="M486" s="21">
        <v>733</v>
      </c>
      <c r="N486" s="69"/>
      <c r="P486" s="249">
        <f t="shared" si="28"/>
        <v>187.49927694406557</v>
      </c>
      <c r="Q486" s="10"/>
      <c r="R486" s="10"/>
      <c r="S486" s="10"/>
      <c r="T486" s="176">
        <f t="shared" si="29"/>
        <v>761.36016371077767</v>
      </c>
      <c r="U486" s="10"/>
      <c r="V486" s="10"/>
      <c r="W486" s="10"/>
      <c r="Y486" s="10">
        <v>137436.97000000006</v>
      </c>
      <c r="Z486" s="9">
        <f t="shared" si="30"/>
        <v>178973.23</v>
      </c>
      <c r="AA486" s="4"/>
      <c r="AB486" s="9">
        <f t="shared" si="31"/>
        <v>26604.17</v>
      </c>
      <c r="AC486" s="240">
        <v>130593.76</v>
      </c>
      <c r="AD486" s="246"/>
      <c r="AE486" s="3"/>
      <c r="AF486" s="3"/>
    </row>
    <row r="487" spans="1:32" x14ac:dyDescent="0.2">
      <c r="A487" s="55"/>
      <c r="B487" s="10"/>
      <c r="C487" s="449" t="s">
        <v>479</v>
      </c>
      <c r="D487" s="10"/>
      <c r="E487" s="453" t="s">
        <v>164</v>
      </c>
      <c r="F487" s="10">
        <v>2084</v>
      </c>
      <c r="G487" s="10"/>
      <c r="H487" s="10"/>
      <c r="I487" s="10"/>
      <c r="J487" s="551">
        <v>343.09</v>
      </c>
      <c r="K487" s="23"/>
      <c r="M487" s="21">
        <v>3</v>
      </c>
      <c r="N487" s="69"/>
      <c r="P487" s="249">
        <f t="shared" si="28"/>
        <v>114.36333333333333</v>
      </c>
      <c r="Q487" s="10"/>
      <c r="R487" s="10"/>
      <c r="S487" s="10"/>
      <c r="T487" s="176">
        <f t="shared" si="29"/>
        <v>694.66666666666663</v>
      </c>
      <c r="U487" s="10"/>
      <c r="V487" s="10"/>
      <c r="W487" s="10"/>
      <c r="Y487" s="10">
        <v>343.09</v>
      </c>
      <c r="Z487" s="9">
        <f t="shared" si="30"/>
        <v>446.78</v>
      </c>
      <c r="AA487" s="4"/>
      <c r="AB487" s="9">
        <f t="shared" si="31"/>
        <v>66.41</v>
      </c>
      <c r="AC487" s="240">
        <v>326.01</v>
      </c>
      <c r="AD487" s="246"/>
      <c r="AE487" s="3"/>
      <c r="AF487" s="3"/>
    </row>
    <row r="488" spans="1:32" x14ac:dyDescent="0.2">
      <c r="A488" s="55"/>
      <c r="B488" s="10"/>
      <c r="C488" s="449" t="s">
        <v>479</v>
      </c>
      <c r="D488" s="10"/>
      <c r="E488" s="453" t="s">
        <v>145</v>
      </c>
      <c r="F488" s="10">
        <v>5627</v>
      </c>
      <c r="G488" s="10"/>
      <c r="H488" s="10"/>
      <c r="I488" s="10"/>
      <c r="J488" s="551">
        <v>1439.6399999999999</v>
      </c>
      <c r="K488" s="23"/>
      <c r="M488" s="21">
        <v>5</v>
      </c>
      <c r="N488" s="69"/>
      <c r="P488" s="249">
        <f t="shared" si="28"/>
        <v>287.928</v>
      </c>
      <c r="Q488" s="10"/>
      <c r="R488" s="10"/>
      <c r="S488" s="10"/>
      <c r="T488" s="176">
        <f t="shared" si="29"/>
        <v>1125.4000000000001</v>
      </c>
      <c r="U488" s="10"/>
      <c r="V488" s="10"/>
      <c r="W488" s="10"/>
      <c r="Y488" s="10">
        <v>1439.6399999999999</v>
      </c>
      <c r="Z488" s="9">
        <f t="shared" si="30"/>
        <v>1874.73</v>
      </c>
      <c r="AA488" s="4"/>
      <c r="AB488" s="9">
        <f t="shared" si="31"/>
        <v>278.68</v>
      </c>
      <c r="AC488" s="240">
        <v>1367.96</v>
      </c>
      <c r="AD488" s="246"/>
      <c r="AE488" s="3"/>
      <c r="AF488" s="3"/>
    </row>
    <row r="489" spans="1:32" x14ac:dyDescent="0.2">
      <c r="A489" s="55"/>
      <c r="B489" s="10"/>
      <c r="C489" s="449" t="s">
        <v>481</v>
      </c>
      <c r="D489" s="10"/>
      <c r="E489" s="453" t="s">
        <v>145</v>
      </c>
      <c r="F489" s="10">
        <v>60471</v>
      </c>
      <c r="G489" s="10"/>
      <c r="H489" s="10"/>
      <c r="I489" s="10"/>
      <c r="J489" s="551">
        <v>14890.189999999999</v>
      </c>
      <c r="K489" s="23"/>
      <c r="M489" s="21">
        <v>70</v>
      </c>
      <c r="N489" s="69"/>
      <c r="P489" s="249">
        <f t="shared" si="28"/>
        <v>212.71699999999998</v>
      </c>
      <c r="Q489" s="10"/>
      <c r="R489" s="10"/>
      <c r="S489" s="10"/>
      <c r="T489" s="176">
        <f t="shared" si="29"/>
        <v>863.87142857142862</v>
      </c>
      <c r="U489" s="10"/>
      <c r="V489" s="10"/>
      <c r="W489" s="10"/>
      <c r="Y489" s="10">
        <v>14890.189999999999</v>
      </c>
      <c r="Z489" s="9">
        <f t="shared" si="30"/>
        <v>19390.310000000001</v>
      </c>
      <c r="AA489" s="4"/>
      <c r="AB489" s="9">
        <f t="shared" si="31"/>
        <v>2882.35</v>
      </c>
      <c r="AC489" s="240">
        <v>14148.78</v>
      </c>
      <c r="AD489" s="246"/>
      <c r="AE489" s="3"/>
      <c r="AF489" s="3"/>
    </row>
    <row r="490" spans="1:32" x14ac:dyDescent="0.2">
      <c r="A490" s="55"/>
      <c r="B490" s="10"/>
      <c r="C490" s="449" t="s">
        <v>482</v>
      </c>
      <c r="D490" s="10"/>
      <c r="E490" s="453" t="s">
        <v>97</v>
      </c>
      <c r="F490" s="10">
        <v>3477</v>
      </c>
      <c r="G490" s="10"/>
      <c r="H490" s="10"/>
      <c r="I490" s="10"/>
      <c r="J490" s="551">
        <v>818.07</v>
      </c>
      <c r="K490" s="23"/>
      <c r="M490" s="21">
        <v>4</v>
      </c>
      <c r="N490" s="69"/>
      <c r="P490" s="249">
        <f t="shared" si="28"/>
        <v>204.51750000000001</v>
      </c>
      <c r="Q490" s="10"/>
      <c r="R490" s="10"/>
      <c r="S490" s="10"/>
      <c r="T490" s="176">
        <f t="shared" si="29"/>
        <v>869.25</v>
      </c>
      <c r="U490" s="10"/>
      <c r="V490" s="10"/>
      <c r="W490" s="10"/>
      <c r="Y490" s="10">
        <v>818.07</v>
      </c>
      <c r="Z490" s="9">
        <f t="shared" si="30"/>
        <v>1065.31</v>
      </c>
      <c r="AA490" s="4"/>
      <c r="AB490" s="9">
        <f t="shared" si="31"/>
        <v>158.36000000000001</v>
      </c>
      <c r="AC490" s="240">
        <v>777.34</v>
      </c>
      <c r="AD490" s="246"/>
      <c r="AE490" s="3"/>
      <c r="AF490" s="3"/>
    </row>
    <row r="491" spans="1:32" x14ac:dyDescent="0.2">
      <c r="A491" s="55"/>
      <c r="B491" s="10"/>
      <c r="C491" s="449" t="s">
        <v>483</v>
      </c>
      <c r="D491" s="10"/>
      <c r="E491" s="453" t="s">
        <v>450</v>
      </c>
      <c r="F491" s="10">
        <v>95920</v>
      </c>
      <c r="G491" s="10"/>
      <c r="H491" s="10"/>
      <c r="I491" s="10"/>
      <c r="J491" s="551">
        <v>23055.239999999994</v>
      </c>
      <c r="K491" s="23"/>
      <c r="M491" s="21">
        <v>88</v>
      </c>
      <c r="N491" s="69"/>
      <c r="P491" s="249">
        <f t="shared" si="28"/>
        <v>261.99136363636359</v>
      </c>
      <c r="Q491" s="10"/>
      <c r="R491" s="10"/>
      <c r="S491" s="10"/>
      <c r="T491" s="176">
        <f t="shared" si="29"/>
        <v>1090</v>
      </c>
      <c r="U491" s="10"/>
      <c r="V491" s="10"/>
      <c r="W491" s="10"/>
      <c r="Y491" s="10">
        <v>23055.239999999994</v>
      </c>
      <c r="Z491" s="9">
        <f t="shared" si="30"/>
        <v>30023</v>
      </c>
      <c r="AA491" s="4"/>
      <c r="AB491" s="9">
        <f t="shared" si="31"/>
        <v>4462.8900000000003</v>
      </c>
      <c r="AC491" s="240">
        <v>21907.279999999999</v>
      </c>
      <c r="AD491" s="246"/>
      <c r="AE491" s="3"/>
      <c r="AF491" s="3"/>
    </row>
    <row r="492" spans="1:32" x14ac:dyDescent="0.2">
      <c r="A492" s="55"/>
      <c r="B492" s="10"/>
      <c r="C492" s="449" t="s">
        <v>483</v>
      </c>
      <c r="D492" s="10"/>
      <c r="E492" s="453" t="s">
        <v>90</v>
      </c>
      <c r="F492" s="10">
        <v>998</v>
      </c>
      <c r="G492" s="10"/>
      <c r="H492" s="10"/>
      <c r="I492" s="10"/>
      <c r="J492" s="551">
        <v>247.13</v>
      </c>
      <c r="K492" s="23"/>
      <c r="M492" s="21">
        <v>1</v>
      </c>
      <c r="N492" s="69"/>
      <c r="P492" s="249">
        <f t="shared" si="28"/>
        <v>247.13</v>
      </c>
      <c r="Q492" s="10"/>
      <c r="R492" s="10"/>
      <c r="S492" s="10"/>
      <c r="T492" s="176">
        <f t="shared" si="29"/>
        <v>998</v>
      </c>
      <c r="U492" s="10"/>
      <c r="V492" s="10"/>
      <c r="W492" s="10"/>
      <c r="Y492" s="10">
        <v>247.13</v>
      </c>
      <c r="Z492" s="9">
        <f t="shared" si="30"/>
        <v>321.82</v>
      </c>
      <c r="AA492" s="4"/>
      <c r="AB492" s="9">
        <f t="shared" si="31"/>
        <v>47.84</v>
      </c>
      <c r="AC492" s="240">
        <v>234.83</v>
      </c>
      <c r="AD492" s="246"/>
      <c r="AE492" s="3"/>
      <c r="AF492" s="3"/>
    </row>
    <row r="493" spans="1:32" x14ac:dyDescent="0.2">
      <c r="A493" s="55"/>
      <c r="B493" s="10"/>
      <c r="C493" s="449" t="s">
        <v>484</v>
      </c>
      <c r="D493" s="10"/>
      <c r="E493" s="453" t="s">
        <v>156</v>
      </c>
      <c r="F493" s="10">
        <v>297181</v>
      </c>
      <c r="G493" s="10"/>
      <c r="H493" s="10"/>
      <c r="I493" s="10"/>
      <c r="J493" s="551">
        <v>73851.350000000006</v>
      </c>
      <c r="K493" s="23"/>
      <c r="M493" s="21">
        <v>383</v>
      </c>
      <c r="N493" s="69"/>
      <c r="P493" s="249">
        <f t="shared" si="28"/>
        <v>192.82336814621411</v>
      </c>
      <c r="Q493" s="10"/>
      <c r="R493" s="10"/>
      <c r="S493" s="10"/>
      <c r="T493" s="176">
        <f t="shared" si="29"/>
        <v>775.92950391644911</v>
      </c>
      <c r="U493" s="10"/>
      <c r="V493" s="10"/>
      <c r="W493" s="10"/>
      <c r="Y493" s="10">
        <v>73851.350000000006</v>
      </c>
      <c r="Z493" s="9">
        <f t="shared" si="30"/>
        <v>96170.74</v>
      </c>
      <c r="AA493" s="4"/>
      <c r="AB493" s="9">
        <f t="shared" si="31"/>
        <v>14295.67</v>
      </c>
      <c r="AC493" s="240">
        <v>70174.17</v>
      </c>
      <c r="AD493" s="246"/>
      <c r="AE493" s="3"/>
      <c r="AF493" s="3"/>
    </row>
    <row r="494" spans="1:32" x14ac:dyDescent="0.2">
      <c r="A494" s="55"/>
      <c r="B494" s="10"/>
      <c r="C494" s="449" t="s">
        <v>485</v>
      </c>
      <c r="D494" s="10"/>
      <c r="E494" s="453" t="s">
        <v>486</v>
      </c>
      <c r="F494" s="10">
        <v>386213</v>
      </c>
      <c r="G494" s="10"/>
      <c r="H494" s="10"/>
      <c r="I494" s="10"/>
      <c r="J494" s="551">
        <v>95427.819999999992</v>
      </c>
      <c r="K494" s="23"/>
      <c r="M494" s="21">
        <v>280</v>
      </c>
      <c r="N494" s="69"/>
      <c r="P494" s="249">
        <f t="shared" si="28"/>
        <v>340.81364285714284</v>
      </c>
      <c r="Q494" s="10"/>
      <c r="R494" s="10"/>
      <c r="S494" s="10"/>
      <c r="T494" s="176">
        <f t="shared" si="29"/>
        <v>1379.3321428571428</v>
      </c>
      <c r="U494" s="10"/>
      <c r="V494" s="10"/>
      <c r="W494" s="10"/>
      <c r="Y494" s="10">
        <v>95427.819999999992</v>
      </c>
      <c r="Z494" s="9">
        <f t="shared" si="30"/>
        <v>124268.06</v>
      </c>
      <c r="AA494" s="4"/>
      <c r="AB494" s="9">
        <f t="shared" si="31"/>
        <v>18472.310000000001</v>
      </c>
      <c r="AC494" s="240">
        <v>90676.32</v>
      </c>
      <c r="AD494" s="246"/>
      <c r="AE494" s="3"/>
      <c r="AF494" s="3"/>
    </row>
    <row r="495" spans="1:32" x14ac:dyDescent="0.2">
      <c r="A495" s="55"/>
      <c r="B495" s="10"/>
      <c r="C495" s="449" t="s">
        <v>487</v>
      </c>
      <c r="D495" s="10"/>
      <c r="E495" s="453" t="s">
        <v>246</v>
      </c>
      <c r="F495" s="10">
        <v>1189354</v>
      </c>
      <c r="G495" s="10"/>
      <c r="H495" s="10"/>
      <c r="I495" s="10"/>
      <c r="J495" s="551">
        <v>288469.02999999968</v>
      </c>
      <c r="K495" s="23"/>
      <c r="M495" s="21">
        <v>2079</v>
      </c>
      <c r="N495" s="69"/>
      <c r="P495" s="249">
        <f t="shared" si="28"/>
        <v>138.75374218374202</v>
      </c>
      <c r="Q495" s="10"/>
      <c r="R495" s="10"/>
      <c r="S495" s="10"/>
      <c r="T495" s="176">
        <f t="shared" si="29"/>
        <v>572.07984607984611</v>
      </c>
      <c r="U495" s="10"/>
      <c r="V495" s="10"/>
      <c r="W495" s="10"/>
      <c r="Y495" s="10">
        <v>288469.02999999968</v>
      </c>
      <c r="Z495" s="9">
        <f t="shared" si="30"/>
        <v>375650.26</v>
      </c>
      <c r="AA495" s="4"/>
      <c r="AB495" s="9">
        <f t="shared" si="31"/>
        <v>55839.98</v>
      </c>
      <c r="AC495" s="240">
        <v>274105.7</v>
      </c>
      <c r="AD495" s="246"/>
      <c r="AE495" s="3"/>
      <c r="AF495" s="3"/>
    </row>
    <row r="496" spans="1:32" x14ac:dyDescent="0.2">
      <c r="A496" s="55"/>
      <c r="B496" s="10"/>
      <c r="C496" s="449" t="s">
        <v>488</v>
      </c>
      <c r="D496" s="10"/>
      <c r="E496" s="453" t="s">
        <v>489</v>
      </c>
      <c r="F496" s="10">
        <v>17865</v>
      </c>
      <c r="G496" s="10"/>
      <c r="H496" s="10"/>
      <c r="I496" s="10"/>
      <c r="J496" s="551">
        <v>4495.2899999999991</v>
      </c>
      <c r="K496" s="23"/>
      <c r="M496" s="21">
        <v>27</v>
      </c>
      <c r="N496" s="69"/>
      <c r="P496" s="249">
        <f t="shared" si="28"/>
        <v>166.49222222222218</v>
      </c>
      <c r="Q496" s="10"/>
      <c r="R496" s="10"/>
      <c r="S496" s="10"/>
      <c r="T496" s="176">
        <f t="shared" si="29"/>
        <v>661.66666666666663</v>
      </c>
      <c r="U496" s="10"/>
      <c r="V496" s="10"/>
      <c r="W496" s="10"/>
      <c r="Y496" s="10">
        <v>4495.2899999999991</v>
      </c>
      <c r="Z496" s="9">
        <f t="shared" si="30"/>
        <v>5853.86</v>
      </c>
      <c r="AA496" s="4"/>
      <c r="AB496" s="9">
        <f t="shared" si="31"/>
        <v>870.17</v>
      </c>
      <c r="AC496" s="240">
        <v>4271.46</v>
      </c>
      <c r="AD496" s="246"/>
      <c r="AE496" s="3"/>
      <c r="AF496" s="3"/>
    </row>
    <row r="497" spans="1:32" x14ac:dyDescent="0.2">
      <c r="A497" s="55"/>
      <c r="B497" s="10"/>
      <c r="C497" s="449" t="s">
        <v>490</v>
      </c>
      <c r="D497" s="10"/>
      <c r="E497" s="453" t="s">
        <v>79</v>
      </c>
      <c r="F497" s="10">
        <v>76585</v>
      </c>
      <c r="G497" s="10"/>
      <c r="H497" s="10"/>
      <c r="I497" s="10"/>
      <c r="J497" s="551">
        <v>19025.920000000002</v>
      </c>
      <c r="K497" s="23"/>
      <c r="M497" s="21">
        <v>100</v>
      </c>
      <c r="N497" s="69"/>
      <c r="P497" s="249">
        <f t="shared" si="28"/>
        <v>190.25920000000002</v>
      </c>
      <c r="Q497" s="10"/>
      <c r="R497" s="10"/>
      <c r="S497" s="10"/>
      <c r="T497" s="176">
        <f t="shared" si="29"/>
        <v>765.85</v>
      </c>
      <c r="U497" s="10"/>
      <c r="V497" s="10"/>
      <c r="W497" s="10"/>
      <c r="Y497" s="10">
        <v>19025.920000000002</v>
      </c>
      <c r="Z497" s="9">
        <f t="shared" si="30"/>
        <v>24775.94</v>
      </c>
      <c r="AA497" s="4"/>
      <c r="AB497" s="9">
        <f t="shared" si="31"/>
        <v>3682.92</v>
      </c>
      <c r="AC497" s="240">
        <v>18078.59</v>
      </c>
      <c r="AD497" s="246"/>
      <c r="AE497" s="3"/>
      <c r="AF497" s="3"/>
    </row>
    <row r="498" spans="1:32" x14ac:dyDescent="0.2">
      <c r="A498" s="55"/>
      <c r="B498" s="10"/>
      <c r="C498" s="449" t="s">
        <v>491</v>
      </c>
      <c r="D498" s="10"/>
      <c r="E498" s="453" t="s">
        <v>145</v>
      </c>
      <c r="F498" s="10"/>
      <c r="G498" s="10"/>
      <c r="H498" s="10"/>
      <c r="I498" s="10"/>
      <c r="J498" s="551">
        <v>6.12</v>
      </c>
      <c r="K498" s="23"/>
      <c r="M498" s="21">
        <v>1</v>
      </c>
      <c r="N498" s="69"/>
      <c r="P498" s="249">
        <f t="shared" si="28"/>
        <v>6.12</v>
      </c>
      <c r="Q498" s="10"/>
      <c r="R498" s="10"/>
      <c r="S498" s="10"/>
      <c r="T498" s="176">
        <f t="shared" si="29"/>
        <v>0</v>
      </c>
      <c r="U498" s="10"/>
      <c r="V498" s="10"/>
      <c r="W498" s="10"/>
      <c r="Y498" s="10">
        <v>6.12</v>
      </c>
      <c r="Z498" s="9">
        <f t="shared" si="30"/>
        <v>7.97</v>
      </c>
      <c r="AA498" s="4"/>
      <c r="AB498" s="9">
        <f t="shared" si="31"/>
        <v>1.18</v>
      </c>
      <c r="AC498" s="240">
        <v>5.82</v>
      </c>
      <c r="AD498" s="246"/>
      <c r="AE498" s="3"/>
      <c r="AF498" s="3"/>
    </row>
    <row r="499" spans="1:32" x14ac:dyDescent="0.2">
      <c r="A499" s="55"/>
      <c r="B499" s="10"/>
      <c r="C499" s="449" t="s">
        <v>491</v>
      </c>
      <c r="D499" s="10"/>
      <c r="E499" s="453" t="s">
        <v>220</v>
      </c>
      <c r="F499" s="10">
        <v>544267</v>
      </c>
      <c r="G499" s="10"/>
      <c r="H499" s="10"/>
      <c r="I499" s="10"/>
      <c r="J499" s="551">
        <v>133668.70999999988</v>
      </c>
      <c r="K499" s="23"/>
      <c r="M499" s="21">
        <v>649</v>
      </c>
      <c r="N499" s="69"/>
      <c r="P499" s="249">
        <f t="shared" si="28"/>
        <v>205.96103235747285</v>
      </c>
      <c r="Q499" s="10"/>
      <c r="R499" s="10"/>
      <c r="S499" s="10"/>
      <c r="T499" s="176">
        <f t="shared" si="29"/>
        <v>838.62403697996922</v>
      </c>
      <c r="U499" s="10"/>
      <c r="V499" s="10"/>
      <c r="W499" s="10"/>
      <c r="Y499" s="10">
        <v>133668.70999999988</v>
      </c>
      <c r="Z499" s="9">
        <f t="shared" si="30"/>
        <v>174066.12</v>
      </c>
      <c r="AA499" s="4"/>
      <c r="AB499" s="9">
        <f t="shared" si="31"/>
        <v>25874.73</v>
      </c>
      <c r="AC499" s="240">
        <v>127013.13</v>
      </c>
      <c r="AD499" s="246"/>
      <c r="AE499" s="3"/>
      <c r="AF499" s="3"/>
    </row>
    <row r="500" spans="1:32" x14ac:dyDescent="0.2">
      <c r="A500" s="55"/>
      <c r="B500" s="10"/>
      <c r="C500" s="449" t="s">
        <v>492</v>
      </c>
      <c r="D500" s="10"/>
      <c r="E500" s="453" t="s">
        <v>164</v>
      </c>
      <c r="F500" s="10">
        <v>2428404</v>
      </c>
      <c r="G500" s="10"/>
      <c r="H500" s="10"/>
      <c r="I500" s="10"/>
      <c r="J500" s="551">
        <v>576250.69999999902</v>
      </c>
      <c r="K500" s="23"/>
      <c r="M500" s="21">
        <v>3651</v>
      </c>
      <c r="N500" s="69"/>
      <c r="P500" s="249">
        <f t="shared" si="28"/>
        <v>157.83366201040783</v>
      </c>
      <c r="Q500" s="10"/>
      <c r="R500" s="10"/>
      <c r="S500" s="10"/>
      <c r="T500" s="176">
        <f t="shared" si="29"/>
        <v>665.13393590797045</v>
      </c>
      <c r="U500" s="10"/>
      <c r="V500" s="10"/>
      <c r="W500" s="10"/>
      <c r="Y500" s="10">
        <v>576250.69999999902</v>
      </c>
      <c r="Z500" s="9">
        <f t="shared" si="30"/>
        <v>750405.42</v>
      </c>
      <c r="AA500" s="4"/>
      <c r="AB500" s="9">
        <f t="shared" si="31"/>
        <v>111546.92</v>
      </c>
      <c r="AC500" s="240">
        <v>547558.26</v>
      </c>
      <c r="AD500" s="246"/>
      <c r="AE500" s="3"/>
      <c r="AF500" s="3"/>
    </row>
    <row r="501" spans="1:32" x14ac:dyDescent="0.2">
      <c r="A501" s="55"/>
      <c r="B501" s="10"/>
      <c r="C501" s="449" t="s">
        <v>493</v>
      </c>
      <c r="D501" s="10"/>
      <c r="E501" s="453" t="s">
        <v>97</v>
      </c>
      <c r="F501" s="10">
        <v>1235</v>
      </c>
      <c r="G501" s="10"/>
      <c r="H501" s="10"/>
      <c r="I501" s="10"/>
      <c r="J501" s="551">
        <v>361.69000000000005</v>
      </c>
      <c r="K501" s="23"/>
      <c r="M501" s="21">
        <v>9</v>
      </c>
      <c r="N501" s="69"/>
      <c r="P501" s="249">
        <f t="shared" si="28"/>
        <v>40.187777777777782</v>
      </c>
      <c r="Q501" s="10"/>
      <c r="R501" s="10"/>
      <c r="S501" s="10"/>
      <c r="T501" s="176">
        <f t="shared" si="29"/>
        <v>137.22222222222223</v>
      </c>
      <c r="U501" s="10"/>
      <c r="V501" s="10"/>
      <c r="W501" s="10"/>
      <c r="Y501" s="10">
        <v>361.69000000000005</v>
      </c>
      <c r="Z501" s="9">
        <f t="shared" si="30"/>
        <v>471</v>
      </c>
      <c r="AA501" s="4"/>
      <c r="AB501" s="9">
        <f t="shared" si="31"/>
        <v>70.010000000000005</v>
      </c>
      <c r="AC501" s="240">
        <v>343.68</v>
      </c>
      <c r="AD501" s="246"/>
      <c r="AE501" s="3"/>
      <c r="AF501" s="3"/>
    </row>
    <row r="502" spans="1:32" x14ac:dyDescent="0.2">
      <c r="A502" s="55"/>
      <c r="B502" s="10"/>
      <c r="C502" s="449" t="s">
        <v>494</v>
      </c>
      <c r="D502" s="10"/>
      <c r="E502" s="453" t="s">
        <v>77</v>
      </c>
      <c r="F502" s="10">
        <v>46525</v>
      </c>
      <c r="G502" s="10"/>
      <c r="H502" s="10"/>
      <c r="I502" s="10"/>
      <c r="J502" s="551">
        <v>11235.34</v>
      </c>
      <c r="K502" s="23"/>
      <c r="M502" s="21">
        <v>68</v>
      </c>
      <c r="N502" s="69"/>
      <c r="P502" s="249">
        <f t="shared" si="28"/>
        <v>165.22558823529411</v>
      </c>
      <c r="Q502" s="10"/>
      <c r="R502" s="10"/>
      <c r="S502" s="10"/>
      <c r="T502" s="176">
        <f t="shared" si="29"/>
        <v>684.19117647058829</v>
      </c>
      <c r="U502" s="10"/>
      <c r="V502" s="10"/>
      <c r="W502" s="10"/>
      <c r="Y502" s="10">
        <v>11235.34</v>
      </c>
      <c r="Z502" s="9">
        <f t="shared" si="30"/>
        <v>14630.89</v>
      </c>
      <c r="AA502" s="4"/>
      <c r="AB502" s="9">
        <f t="shared" si="31"/>
        <v>2174.87</v>
      </c>
      <c r="AC502" s="240">
        <v>10675.91</v>
      </c>
      <c r="AD502" s="246"/>
      <c r="AE502" s="3"/>
      <c r="AF502" s="3"/>
    </row>
    <row r="503" spans="1:32" x14ac:dyDescent="0.2">
      <c r="A503" s="55"/>
      <c r="B503" s="10"/>
      <c r="C503" s="449" t="s">
        <v>494</v>
      </c>
      <c r="D503" s="10"/>
      <c r="E503" s="453" t="s">
        <v>495</v>
      </c>
      <c r="F503" s="10">
        <v>183617</v>
      </c>
      <c r="G503" s="10"/>
      <c r="H503" s="10"/>
      <c r="I503" s="10"/>
      <c r="J503" s="551">
        <v>45248.600000000042</v>
      </c>
      <c r="K503" s="23"/>
      <c r="M503" s="21">
        <v>205</v>
      </c>
      <c r="N503" s="69"/>
      <c r="P503" s="249">
        <f t="shared" si="28"/>
        <v>220.72487804878068</v>
      </c>
      <c r="Q503" s="10"/>
      <c r="R503" s="10"/>
      <c r="S503" s="10"/>
      <c r="T503" s="176">
        <f t="shared" si="29"/>
        <v>895.69268292682932</v>
      </c>
      <c r="U503" s="10"/>
      <c r="V503" s="10"/>
      <c r="W503" s="10"/>
      <c r="Y503" s="10">
        <v>45248.600000000042</v>
      </c>
      <c r="Z503" s="9">
        <f t="shared" si="30"/>
        <v>58923.65</v>
      </c>
      <c r="AA503" s="4"/>
      <c r="AB503" s="9">
        <f t="shared" si="31"/>
        <v>8758.93</v>
      </c>
      <c r="AC503" s="240">
        <v>42995.6</v>
      </c>
      <c r="AD503" s="246"/>
      <c r="AE503" s="3"/>
      <c r="AF503" s="3"/>
    </row>
    <row r="504" spans="1:32" x14ac:dyDescent="0.2">
      <c r="A504" s="55"/>
      <c r="B504" s="10"/>
      <c r="C504" s="449" t="s">
        <v>494</v>
      </c>
      <c r="D504" s="10"/>
      <c r="E504" s="453" t="s">
        <v>120</v>
      </c>
      <c r="F504" s="10">
        <v>128748</v>
      </c>
      <c r="G504" s="10"/>
      <c r="H504" s="10"/>
      <c r="I504" s="10"/>
      <c r="J504" s="551">
        <v>31825.750000000004</v>
      </c>
      <c r="K504" s="23"/>
      <c r="M504" s="21">
        <v>144</v>
      </c>
      <c r="N504" s="69"/>
      <c r="P504" s="249">
        <f t="shared" si="28"/>
        <v>221.0121527777778</v>
      </c>
      <c r="Q504" s="10"/>
      <c r="R504" s="10"/>
      <c r="S504" s="10"/>
      <c r="T504" s="176">
        <f t="shared" si="29"/>
        <v>894.08333333333337</v>
      </c>
      <c r="U504" s="10"/>
      <c r="V504" s="10"/>
      <c r="W504" s="10"/>
      <c r="Y504" s="10">
        <v>31825.750000000004</v>
      </c>
      <c r="Z504" s="9">
        <f t="shared" si="30"/>
        <v>41444.14</v>
      </c>
      <c r="AA504" s="4"/>
      <c r="AB504" s="9">
        <f t="shared" si="31"/>
        <v>6160.62</v>
      </c>
      <c r="AC504" s="240">
        <v>30241.1</v>
      </c>
      <c r="AD504" s="246"/>
      <c r="AE504" s="3"/>
      <c r="AF504" s="3"/>
    </row>
    <row r="505" spans="1:32" x14ac:dyDescent="0.2">
      <c r="A505" s="55"/>
      <c r="B505" s="10"/>
      <c r="C505" s="449" t="s">
        <v>496</v>
      </c>
      <c r="D505" s="10"/>
      <c r="E505" s="453" t="s">
        <v>272</v>
      </c>
      <c r="F505" s="10">
        <v>1275</v>
      </c>
      <c r="G505" s="10"/>
      <c r="H505" s="10"/>
      <c r="I505" s="10"/>
      <c r="J505" s="551">
        <v>348.15</v>
      </c>
      <c r="K505" s="23"/>
      <c r="M505" s="21">
        <v>6</v>
      </c>
      <c r="N505" s="69"/>
      <c r="P505" s="249">
        <f t="shared" si="28"/>
        <v>58.024999999999999</v>
      </c>
      <c r="Q505" s="10"/>
      <c r="R505" s="10"/>
      <c r="S505" s="10"/>
      <c r="T505" s="176">
        <f t="shared" si="29"/>
        <v>212.5</v>
      </c>
      <c r="U505" s="10"/>
      <c r="V505" s="10"/>
      <c r="W505" s="10"/>
      <c r="Y505" s="10">
        <v>348.15</v>
      </c>
      <c r="Z505" s="9">
        <f t="shared" si="30"/>
        <v>453.37</v>
      </c>
      <c r="AA505" s="4"/>
      <c r="AB505" s="9">
        <f t="shared" si="31"/>
        <v>67.39</v>
      </c>
      <c r="AC505" s="240">
        <v>330.82</v>
      </c>
      <c r="AD505" s="246"/>
      <c r="AE505" s="3"/>
      <c r="AF505" s="3"/>
    </row>
    <row r="506" spans="1:32" x14ac:dyDescent="0.2">
      <c r="A506" s="55"/>
      <c r="B506" s="10"/>
      <c r="C506" s="449" t="s">
        <v>497</v>
      </c>
      <c r="D506" s="10"/>
      <c r="E506" s="453" t="s">
        <v>148</v>
      </c>
      <c r="F506" s="10">
        <v>9595</v>
      </c>
      <c r="G506" s="10"/>
      <c r="H506" s="10"/>
      <c r="I506" s="10"/>
      <c r="J506" s="551">
        <v>2375.0899999999997</v>
      </c>
      <c r="K506" s="23"/>
      <c r="M506" s="21">
        <v>11</v>
      </c>
      <c r="N506" s="69"/>
      <c r="P506" s="249">
        <f t="shared" si="28"/>
        <v>215.91727272727269</v>
      </c>
      <c r="Q506" s="10"/>
      <c r="R506" s="10"/>
      <c r="S506" s="10"/>
      <c r="T506" s="176">
        <f t="shared" si="29"/>
        <v>872.27272727272725</v>
      </c>
      <c r="U506" s="10"/>
      <c r="V506" s="10"/>
      <c r="W506" s="10"/>
      <c r="Y506" s="10">
        <v>2375.0899999999997</v>
      </c>
      <c r="Z506" s="9">
        <f t="shared" si="30"/>
        <v>3092.89</v>
      </c>
      <c r="AA506" s="4"/>
      <c r="AB506" s="9">
        <f t="shared" si="31"/>
        <v>459.75</v>
      </c>
      <c r="AC506" s="240">
        <v>2256.83</v>
      </c>
      <c r="AD506" s="246"/>
      <c r="AE506" s="3"/>
      <c r="AF506" s="3"/>
    </row>
    <row r="507" spans="1:32" x14ac:dyDescent="0.2">
      <c r="A507" s="55"/>
      <c r="B507" s="10"/>
      <c r="C507" s="449" t="s">
        <v>497</v>
      </c>
      <c r="D507" s="10"/>
      <c r="E507" s="453" t="s">
        <v>124</v>
      </c>
      <c r="F507" s="10">
        <v>2642</v>
      </c>
      <c r="G507" s="10"/>
      <c r="H507" s="10"/>
      <c r="I507" s="10"/>
      <c r="J507" s="551">
        <v>660.88</v>
      </c>
      <c r="K507" s="23"/>
      <c r="M507" s="21">
        <v>2</v>
      </c>
      <c r="N507" s="69"/>
      <c r="P507" s="249">
        <f t="shared" si="28"/>
        <v>330.44</v>
      </c>
      <c r="Q507" s="10"/>
      <c r="R507" s="10"/>
      <c r="S507" s="10"/>
      <c r="T507" s="176">
        <f t="shared" si="29"/>
        <v>1321</v>
      </c>
      <c r="U507" s="10"/>
      <c r="V507" s="10"/>
      <c r="W507" s="10"/>
      <c r="Y507" s="10">
        <v>660.88</v>
      </c>
      <c r="Z507" s="9">
        <f t="shared" si="30"/>
        <v>860.61</v>
      </c>
      <c r="AA507" s="4"/>
      <c r="AB507" s="9">
        <f t="shared" si="31"/>
        <v>127.93</v>
      </c>
      <c r="AC507" s="240">
        <v>627.97</v>
      </c>
      <c r="AD507" s="246"/>
      <c r="AE507" s="3"/>
      <c r="AF507" s="3"/>
    </row>
    <row r="508" spans="1:32" x14ac:dyDescent="0.2">
      <c r="A508" s="55"/>
      <c r="B508" s="10"/>
      <c r="C508" s="449" t="s">
        <v>497</v>
      </c>
      <c r="D508" s="10"/>
      <c r="E508" s="453" t="s">
        <v>225</v>
      </c>
      <c r="F508" s="10">
        <v>1074</v>
      </c>
      <c r="G508" s="10"/>
      <c r="H508" s="10"/>
      <c r="I508" s="10"/>
      <c r="J508" s="551">
        <v>266.94</v>
      </c>
      <c r="K508" s="23"/>
      <c r="M508" s="21">
        <v>1</v>
      </c>
      <c r="N508" s="69"/>
      <c r="P508" s="249">
        <f t="shared" si="28"/>
        <v>266.94</v>
      </c>
      <c r="Q508" s="10"/>
      <c r="R508" s="10"/>
      <c r="S508" s="10"/>
      <c r="T508" s="176">
        <f t="shared" si="29"/>
        <v>1074</v>
      </c>
      <c r="U508" s="10"/>
      <c r="V508" s="10"/>
      <c r="W508" s="10"/>
      <c r="Y508" s="10">
        <v>266.94</v>
      </c>
      <c r="Z508" s="9">
        <f t="shared" si="30"/>
        <v>347.61</v>
      </c>
      <c r="AA508" s="4"/>
      <c r="AB508" s="9">
        <f t="shared" si="31"/>
        <v>51.67</v>
      </c>
      <c r="AC508" s="240">
        <v>253.65</v>
      </c>
      <c r="AD508" s="246"/>
      <c r="AE508" s="3"/>
      <c r="AF508" s="3"/>
    </row>
    <row r="509" spans="1:32" x14ac:dyDescent="0.2">
      <c r="A509" s="55"/>
      <c r="B509" s="10"/>
      <c r="C509" s="449" t="s">
        <v>497</v>
      </c>
      <c r="D509" s="10"/>
      <c r="E509" s="453" t="s">
        <v>440</v>
      </c>
      <c r="F509" s="10">
        <v>6601202</v>
      </c>
      <c r="G509" s="10"/>
      <c r="H509" s="10"/>
      <c r="I509" s="10"/>
      <c r="J509" s="551">
        <v>1609885.699999996</v>
      </c>
      <c r="K509" s="23"/>
      <c r="M509" s="21">
        <v>7131</v>
      </c>
      <c r="N509" s="69"/>
      <c r="P509" s="249">
        <f t="shared" si="28"/>
        <v>225.75875753751171</v>
      </c>
      <c r="Q509" s="10"/>
      <c r="R509" s="10"/>
      <c r="S509" s="10"/>
      <c r="T509" s="176">
        <f t="shared" si="29"/>
        <v>925.70495021736087</v>
      </c>
      <c r="U509" s="10"/>
      <c r="V509" s="10"/>
      <c r="W509" s="10"/>
      <c r="Y509" s="10">
        <v>1609885.699999996</v>
      </c>
      <c r="Z509" s="9">
        <f t="shared" si="30"/>
        <v>2096426.02</v>
      </c>
      <c r="AA509" s="4"/>
      <c r="AB509" s="9">
        <f t="shared" si="31"/>
        <v>311631.34999999998</v>
      </c>
      <c r="AC509" s="240">
        <v>1529726.92</v>
      </c>
      <c r="AD509" s="246"/>
      <c r="AE509" s="3"/>
      <c r="AF509" s="3"/>
    </row>
    <row r="510" spans="1:32" x14ac:dyDescent="0.2">
      <c r="A510" s="55"/>
      <c r="B510" s="10"/>
      <c r="C510" s="449" t="s">
        <v>498</v>
      </c>
      <c r="D510" s="10"/>
      <c r="E510" s="453" t="s">
        <v>145</v>
      </c>
      <c r="F510" s="10">
        <v>6609</v>
      </c>
      <c r="G510" s="10"/>
      <c r="H510" s="10"/>
      <c r="I510" s="10"/>
      <c r="J510" s="551">
        <v>1666.3500000000001</v>
      </c>
      <c r="K510" s="23"/>
      <c r="M510" s="21">
        <v>10</v>
      </c>
      <c r="N510" s="69"/>
      <c r="P510" s="249">
        <f t="shared" si="28"/>
        <v>166.63500000000002</v>
      </c>
      <c r="Q510" s="10"/>
      <c r="R510" s="10"/>
      <c r="S510" s="10"/>
      <c r="T510" s="176">
        <f t="shared" si="29"/>
        <v>660.9</v>
      </c>
      <c r="U510" s="10"/>
      <c r="V510" s="10"/>
      <c r="W510" s="10"/>
      <c r="Y510" s="10">
        <v>1666.3500000000001</v>
      </c>
      <c r="Z510" s="9">
        <f t="shared" si="30"/>
        <v>2169.9499999999998</v>
      </c>
      <c r="AA510" s="4"/>
      <c r="AB510" s="9">
        <f t="shared" si="31"/>
        <v>322.56</v>
      </c>
      <c r="AC510" s="240">
        <v>1583.38</v>
      </c>
      <c r="AD510" s="246"/>
      <c r="AE510" s="3"/>
      <c r="AF510" s="3"/>
    </row>
    <row r="511" spans="1:32" x14ac:dyDescent="0.2">
      <c r="A511" s="55"/>
      <c r="B511" s="10"/>
      <c r="C511" s="449" t="s">
        <v>499</v>
      </c>
      <c r="D511" s="10"/>
      <c r="E511" s="453" t="s">
        <v>63</v>
      </c>
      <c r="F511" s="10">
        <v>255491</v>
      </c>
      <c r="G511" s="10"/>
      <c r="H511" s="10"/>
      <c r="I511" s="10"/>
      <c r="J511" s="551">
        <v>63708.61</v>
      </c>
      <c r="K511" s="23"/>
      <c r="M511" s="21">
        <v>316</v>
      </c>
      <c r="N511" s="69"/>
      <c r="P511" s="249">
        <f t="shared" si="28"/>
        <v>201.60952531645569</v>
      </c>
      <c r="Q511" s="10"/>
      <c r="R511" s="10"/>
      <c r="S511" s="10"/>
      <c r="T511" s="176">
        <f t="shared" si="29"/>
        <v>808.5158227848101</v>
      </c>
      <c r="U511" s="10"/>
      <c r="V511" s="10"/>
      <c r="W511" s="10"/>
      <c r="Y511" s="10">
        <v>63708.61</v>
      </c>
      <c r="Z511" s="9">
        <f t="shared" si="30"/>
        <v>82962.649999999994</v>
      </c>
      <c r="AA511" s="4"/>
      <c r="AB511" s="9">
        <f t="shared" si="31"/>
        <v>12332.3</v>
      </c>
      <c r="AC511" s="240">
        <v>60536.46</v>
      </c>
      <c r="AD511" s="246"/>
      <c r="AE511" s="3"/>
      <c r="AF511" s="3"/>
    </row>
    <row r="512" spans="1:32" x14ac:dyDescent="0.2">
      <c r="A512" s="55"/>
      <c r="B512" s="10"/>
      <c r="C512" s="449" t="s">
        <v>499</v>
      </c>
      <c r="D512" s="10"/>
      <c r="E512" s="453" t="s">
        <v>374</v>
      </c>
      <c r="F512" s="10">
        <v>7118</v>
      </c>
      <c r="G512" s="10"/>
      <c r="H512" s="10"/>
      <c r="I512" s="10"/>
      <c r="J512" s="551">
        <v>1807.19</v>
      </c>
      <c r="K512" s="23"/>
      <c r="M512" s="21">
        <v>4</v>
      </c>
      <c r="N512" s="69"/>
      <c r="P512" s="249">
        <f t="shared" si="28"/>
        <v>451.79750000000001</v>
      </c>
      <c r="Q512" s="10"/>
      <c r="R512" s="10"/>
      <c r="S512" s="10"/>
      <c r="T512" s="176">
        <f t="shared" si="29"/>
        <v>1779.5</v>
      </c>
      <c r="U512" s="10"/>
      <c r="V512" s="10"/>
      <c r="W512" s="10"/>
      <c r="Y512" s="10">
        <v>1807.19</v>
      </c>
      <c r="Z512" s="9">
        <f t="shared" si="30"/>
        <v>2353.36</v>
      </c>
      <c r="AA512" s="4"/>
      <c r="AB512" s="9">
        <f t="shared" si="31"/>
        <v>349.82</v>
      </c>
      <c r="AC512" s="240">
        <v>1717.21</v>
      </c>
      <c r="AD512" s="246"/>
      <c r="AE512" s="3"/>
      <c r="AF512" s="3"/>
    </row>
    <row r="513" spans="1:32" x14ac:dyDescent="0.2">
      <c r="A513" s="55"/>
      <c r="B513" s="10"/>
      <c r="C513" s="449" t="s">
        <v>500</v>
      </c>
      <c r="D513" s="10"/>
      <c r="E513" s="453" t="s">
        <v>97</v>
      </c>
      <c r="F513" s="10">
        <v>997</v>
      </c>
      <c r="G513" s="10"/>
      <c r="H513" s="10"/>
      <c r="I513" s="10"/>
      <c r="J513" s="551">
        <v>255.9</v>
      </c>
      <c r="K513" s="23"/>
      <c r="M513" s="21">
        <v>3</v>
      </c>
      <c r="N513" s="69"/>
      <c r="P513" s="249">
        <f t="shared" si="28"/>
        <v>85.3</v>
      </c>
      <c r="Q513" s="10"/>
      <c r="R513" s="10"/>
      <c r="S513" s="10"/>
      <c r="T513" s="176">
        <f t="shared" si="29"/>
        <v>332.33333333333331</v>
      </c>
      <c r="U513" s="10"/>
      <c r="V513" s="10"/>
      <c r="W513" s="10"/>
      <c r="Y513" s="10">
        <v>255.9</v>
      </c>
      <c r="Z513" s="9">
        <f t="shared" si="30"/>
        <v>333.24</v>
      </c>
      <c r="AA513" s="4"/>
      <c r="AB513" s="9">
        <f t="shared" si="31"/>
        <v>49.54</v>
      </c>
      <c r="AC513" s="240">
        <v>243.16</v>
      </c>
      <c r="AD513" s="246"/>
      <c r="AE513" s="3"/>
      <c r="AF513" s="3"/>
    </row>
    <row r="514" spans="1:32" x14ac:dyDescent="0.2">
      <c r="A514" s="55"/>
      <c r="B514" s="10"/>
      <c r="C514" s="449" t="s">
        <v>500</v>
      </c>
      <c r="D514" s="10"/>
      <c r="E514" s="453" t="s">
        <v>225</v>
      </c>
      <c r="F514" s="10">
        <v>1341230</v>
      </c>
      <c r="G514" s="10"/>
      <c r="H514" s="10"/>
      <c r="I514" s="10"/>
      <c r="J514" s="551">
        <v>332724.30999999959</v>
      </c>
      <c r="K514" s="23"/>
      <c r="M514" s="21">
        <v>1789</v>
      </c>
      <c r="N514" s="69"/>
      <c r="P514" s="249">
        <f t="shared" si="28"/>
        <v>185.98340413638883</v>
      </c>
      <c r="Q514" s="10"/>
      <c r="R514" s="10"/>
      <c r="S514" s="10"/>
      <c r="T514" s="176">
        <f t="shared" si="29"/>
        <v>749.709334823924</v>
      </c>
      <c r="U514" s="10"/>
      <c r="V514" s="10"/>
      <c r="W514" s="10"/>
      <c r="Y514" s="10">
        <v>332724.30999999959</v>
      </c>
      <c r="Z514" s="9">
        <f t="shared" si="30"/>
        <v>433280.39</v>
      </c>
      <c r="AA514" s="4"/>
      <c r="AB514" s="9">
        <f t="shared" si="31"/>
        <v>64406.64</v>
      </c>
      <c r="AC514" s="240">
        <v>316157.43</v>
      </c>
      <c r="AD514" s="246"/>
      <c r="AE514" s="3"/>
      <c r="AF514" s="3"/>
    </row>
    <row r="515" spans="1:32" x14ac:dyDescent="0.2">
      <c r="A515" s="55"/>
      <c r="B515" s="10"/>
      <c r="C515" s="449" t="s">
        <v>500</v>
      </c>
      <c r="D515" s="10"/>
      <c r="E515" s="453" t="s">
        <v>440</v>
      </c>
      <c r="F515" s="10">
        <v>2897</v>
      </c>
      <c r="G515" s="10"/>
      <c r="H515" s="10"/>
      <c r="I515" s="10"/>
      <c r="J515" s="551">
        <v>720.53</v>
      </c>
      <c r="K515" s="23"/>
      <c r="M515" s="21">
        <v>3</v>
      </c>
      <c r="N515" s="69"/>
      <c r="P515" s="249">
        <f t="shared" si="28"/>
        <v>240.17666666666665</v>
      </c>
      <c r="Q515" s="10"/>
      <c r="R515" s="10"/>
      <c r="S515" s="10"/>
      <c r="T515" s="176">
        <f t="shared" si="29"/>
        <v>965.66666666666663</v>
      </c>
      <c r="U515" s="10"/>
      <c r="V515" s="10"/>
      <c r="W515" s="10"/>
      <c r="Y515" s="10">
        <v>720.53</v>
      </c>
      <c r="Z515" s="9">
        <f t="shared" si="30"/>
        <v>938.29</v>
      </c>
      <c r="AA515" s="4"/>
      <c r="AB515" s="9">
        <f t="shared" si="31"/>
        <v>139.47999999999999</v>
      </c>
      <c r="AC515" s="240">
        <v>684.65</v>
      </c>
      <c r="AD515" s="246"/>
      <c r="AE515" s="3"/>
      <c r="AF515" s="3"/>
    </row>
    <row r="516" spans="1:32" x14ac:dyDescent="0.2">
      <c r="A516" s="55"/>
      <c r="B516" s="10"/>
      <c r="C516" s="449" t="s">
        <v>500</v>
      </c>
      <c r="D516" s="10"/>
      <c r="E516" s="453" t="s">
        <v>226</v>
      </c>
      <c r="F516" s="10">
        <v>3169</v>
      </c>
      <c r="G516" s="10"/>
      <c r="H516" s="10"/>
      <c r="I516" s="10"/>
      <c r="J516" s="551">
        <v>667.46999999999991</v>
      </c>
      <c r="K516" s="23"/>
      <c r="M516" s="21">
        <v>3</v>
      </c>
      <c r="N516" s="69"/>
      <c r="P516" s="249">
        <f t="shared" si="28"/>
        <v>222.48999999999998</v>
      </c>
      <c r="Q516" s="10"/>
      <c r="R516" s="10"/>
      <c r="S516" s="10"/>
      <c r="T516" s="176">
        <f t="shared" si="29"/>
        <v>1056.3333333333333</v>
      </c>
      <c r="U516" s="10"/>
      <c r="V516" s="10"/>
      <c r="W516" s="10"/>
      <c r="Y516" s="10">
        <v>667.46999999999991</v>
      </c>
      <c r="Z516" s="9">
        <f t="shared" si="30"/>
        <v>869.19</v>
      </c>
      <c r="AA516" s="4"/>
      <c r="AB516" s="9">
        <f t="shared" si="31"/>
        <v>129.19999999999999</v>
      </c>
      <c r="AC516" s="240">
        <v>634.24</v>
      </c>
      <c r="AD516" s="246"/>
      <c r="AE516" s="3"/>
      <c r="AF516" s="3"/>
    </row>
    <row r="517" spans="1:32" x14ac:dyDescent="0.2">
      <c r="A517" s="55"/>
      <c r="B517" s="10"/>
      <c r="C517" s="449" t="s">
        <v>500</v>
      </c>
      <c r="D517" s="10"/>
      <c r="E517" s="453" t="s">
        <v>98</v>
      </c>
      <c r="F517" s="10">
        <v>513</v>
      </c>
      <c r="G517" s="10"/>
      <c r="H517" s="10"/>
      <c r="I517" s="10"/>
      <c r="J517" s="551">
        <v>128.5</v>
      </c>
      <c r="K517" s="23"/>
      <c r="M517" s="21">
        <v>1</v>
      </c>
      <c r="N517" s="69"/>
      <c r="P517" s="249">
        <f t="shared" si="28"/>
        <v>128.5</v>
      </c>
      <c r="Q517" s="10"/>
      <c r="R517" s="10"/>
      <c r="S517" s="10"/>
      <c r="T517" s="176">
        <f t="shared" si="29"/>
        <v>513</v>
      </c>
      <c r="U517" s="10"/>
      <c r="V517" s="10"/>
      <c r="W517" s="10"/>
      <c r="Y517" s="10">
        <v>128.5</v>
      </c>
      <c r="Z517" s="9">
        <f t="shared" si="30"/>
        <v>167.34</v>
      </c>
      <c r="AA517" s="4"/>
      <c r="AB517" s="9">
        <f t="shared" si="31"/>
        <v>24.87</v>
      </c>
      <c r="AC517" s="240">
        <v>122.1</v>
      </c>
      <c r="AD517" s="246"/>
      <c r="AE517" s="3"/>
      <c r="AF517" s="3"/>
    </row>
    <row r="518" spans="1:32" x14ac:dyDescent="0.2">
      <c r="A518" s="55"/>
      <c r="B518" s="10"/>
      <c r="C518" s="449" t="s">
        <v>501</v>
      </c>
      <c r="D518" s="10"/>
      <c r="E518" s="453" t="s">
        <v>92</v>
      </c>
      <c r="F518" s="10">
        <v>858</v>
      </c>
      <c r="G518" s="10"/>
      <c r="H518" s="10"/>
      <c r="I518" s="10"/>
      <c r="J518" s="551">
        <v>213.86</v>
      </c>
      <c r="K518" s="23"/>
      <c r="M518" s="21">
        <v>1</v>
      </c>
      <c r="N518" s="69"/>
      <c r="P518" s="249">
        <f t="shared" si="28"/>
        <v>213.86</v>
      </c>
      <c r="Q518" s="10"/>
      <c r="R518" s="10"/>
      <c r="S518" s="10"/>
      <c r="T518" s="176">
        <f t="shared" si="29"/>
        <v>858</v>
      </c>
      <c r="U518" s="10"/>
      <c r="V518" s="10"/>
      <c r="W518" s="10"/>
      <c r="Y518" s="10">
        <v>213.86</v>
      </c>
      <c r="Z518" s="9">
        <f t="shared" si="30"/>
        <v>278.49</v>
      </c>
      <c r="AA518" s="4"/>
      <c r="AB518" s="9">
        <f t="shared" si="31"/>
        <v>41.4</v>
      </c>
      <c r="AC518" s="240">
        <v>203.21</v>
      </c>
      <c r="AD518" s="246"/>
      <c r="AE518" s="3"/>
      <c r="AF518" s="3"/>
    </row>
    <row r="519" spans="1:32" x14ac:dyDescent="0.2">
      <c r="A519" s="55"/>
      <c r="B519" s="10"/>
      <c r="C519" s="449" t="s">
        <v>501</v>
      </c>
      <c r="D519" s="10"/>
      <c r="E519" s="453" t="s">
        <v>107</v>
      </c>
      <c r="F519" s="10">
        <v>5988487</v>
      </c>
      <c r="G519" s="10"/>
      <c r="H519" s="10"/>
      <c r="I519" s="10"/>
      <c r="J519" s="551">
        <v>1464227.2100000093</v>
      </c>
      <c r="K519" s="23"/>
      <c r="M519" s="21">
        <v>7599</v>
      </c>
      <c r="N519" s="69"/>
      <c r="P519" s="249">
        <f t="shared" si="28"/>
        <v>192.68682853007095</v>
      </c>
      <c r="Q519" s="10"/>
      <c r="R519" s="10"/>
      <c r="S519" s="10"/>
      <c r="T519" s="176">
        <f t="shared" si="29"/>
        <v>788.06250822476636</v>
      </c>
      <c r="U519" s="10"/>
      <c r="V519" s="10"/>
      <c r="W519" s="10"/>
      <c r="Y519" s="10">
        <v>1464227.2100000093</v>
      </c>
      <c r="Z519" s="9">
        <f t="shared" si="30"/>
        <v>1906746.56</v>
      </c>
      <c r="AA519" s="4"/>
      <c r="AB519" s="9">
        <f t="shared" si="31"/>
        <v>283435.71000000002</v>
      </c>
      <c r="AC519" s="240">
        <v>1391321</v>
      </c>
      <c r="AD519" s="246"/>
      <c r="AE519" s="3"/>
      <c r="AF519" s="3"/>
    </row>
    <row r="520" spans="1:32" x14ac:dyDescent="0.2">
      <c r="A520" s="55"/>
      <c r="B520" s="10"/>
      <c r="C520" s="449" t="s">
        <v>501</v>
      </c>
      <c r="D520" s="10"/>
      <c r="E520" s="453" t="s">
        <v>502</v>
      </c>
      <c r="F520" s="10">
        <v>506</v>
      </c>
      <c r="G520" s="10"/>
      <c r="H520" s="10"/>
      <c r="I520" s="10"/>
      <c r="J520" s="551">
        <v>126.8</v>
      </c>
      <c r="K520" s="23"/>
      <c r="M520" s="21">
        <v>1</v>
      </c>
      <c r="N520" s="69"/>
      <c r="P520" s="249">
        <f t="shared" si="28"/>
        <v>126.8</v>
      </c>
      <c r="Q520" s="10"/>
      <c r="R520" s="10"/>
      <c r="S520" s="10"/>
      <c r="T520" s="176">
        <f t="shared" si="29"/>
        <v>506</v>
      </c>
      <c r="U520" s="10"/>
      <c r="V520" s="10"/>
      <c r="W520" s="10"/>
      <c r="Y520" s="10">
        <v>126.8</v>
      </c>
      <c r="Z520" s="9">
        <f t="shared" si="30"/>
        <v>165.12</v>
      </c>
      <c r="AA520" s="4"/>
      <c r="AB520" s="9">
        <f t="shared" si="31"/>
        <v>24.55</v>
      </c>
      <c r="AC520" s="240">
        <v>120.49</v>
      </c>
      <c r="AD520" s="246"/>
      <c r="AE520" s="3"/>
      <c r="AF520" s="3"/>
    </row>
    <row r="521" spans="1:32" x14ac:dyDescent="0.2">
      <c r="A521" s="55"/>
      <c r="B521" s="10"/>
      <c r="C521" s="449" t="s">
        <v>501</v>
      </c>
      <c r="D521" s="10"/>
      <c r="E521" s="453" t="s">
        <v>90</v>
      </c>
      <c r="F521" s="10">
        <v>969</v>
      </c>
      <c r="G521" s="10"/>
      <c r="H521" s="10"/>
      <c r="I521" s="10"/>
      <c r="J521" s="551">
        <v>189.77</v>
      </c>
      <c r="K521" s="23"/>
      <c r="M521" s="21">
        <v>2</v>
      </c>
      <c r="N521" s="69"/>
      <c r="P521" s="249">
        <f t="shared" si="28"/>
        <v>94.885000000000005</v>
      </c>
      <c r="Q521" s="10"/>
      <c r="R521" s="10"/>
      <c r="S521" s="10"/>
      <c r="T521" s="176">
        <f t="shared" si="29"/>
        <v>484.5</v>
      </c>
      <c r="U521" s="10"/>
      <c r="V521" s="10"/>
      <c r="W521" s="10"/>
      <c r="Y521" s="10">
        <v>189.77</v>
      </c>
      <c r="Z521" s="9">
        <f t="shared" si="30"/>
        <v>247.12</v>
      </c>
      <c r="AA521" s="4"/>
      <c r="AB521" s="9">
        <f t="shared" si="31"/>
        <v>36.729999999999997</v>
      </c>
      <c r="AC521" s="240">
        <v>180.32</v>
      </c>
      <c r="AD521" s="246"/>
      <c r="AE521" s="3"/>
      <c r="AF521" s="3"/>
    </row>
    <row r="522" spans="1:32" x14ac:dyDescent="0.2">
      <c r="A522" s="55"/>
      <c r="B522" s="10"/>
      <c r="C522" s="449" t="s">
        <v>503</v>
      </c>
      <c r="D522" s="10"/>
      <c r="E522" s="453" t="s">
        <v>192</v>
      </c>
      <c r="F522" s="10">
        <v>5914</v>
      </c>
      <c r="G522" s="10"/>
      <c r="H522" s="10"/>
      <c r="I522" s="10"/>
      <c r="J522" s="551">
        <v>1486.6200000000001</v>
      </c>
      <c r="K522" s="23"/>
      <c r="M522" s="21">
        <v>6</v>
      </c>
      <c r="N522" s="69"/>
      <c r="P522" s="249">
        <f t="shared" si="28"/>
        <v>247.77</v>
      </c>
      <c r="Q522" s="10"/>
      <c r="R522" s="10"/>
      <c r="S522" s="10"/>
      <c r="T522" s="176">
        <f t="shared" si="29"/>
        <v>985.66666666666663</v>
      </c>
      <c r="U522" s="10"/>
      <c r="V522" s="10"/>
      <c r="W522" s="10"/>
      <c r="Y522" s="10">
        <v>1486.6200000000001</v>
      </c>
      <c r="Z522" s="9">
        <f t="shared" si="30"/>
        <v>1935.91</v>
      </c>
      <c r="AA522" s="4"/>
      <c r="AB522" s="9">
        <f t="shared" si="31"/>
        <v>287.77</v>
      </c>
      <c r="AC522" s="240">
        <v>1412.6</v>
      </c>
      <c r="AD522" s="246"/>
      <c r="AE522" s="3"/>
      <c r="AF522" s="3"/>
    </row>
    <row r="523" spans="1:32" x14ac:dyDescent="0.2">
      <c r="A523" s="55"/>
      <c r="B523" s="10"/>
      <c r="C523" s="449" t="s">
        <v>503</v>
      </c>
      <c r="D523" s="10"/>
      <c r="E523" s="453" t="s">
        <v>88</v>
      </c>
      <c r="F523" s="10">
        <v>64588</v>
      </c>
      <c r="G523" s="10"/>
      <c r="H523" s="10"/>
      <c r="I523" s="10"/>
      <c r="J523" s="551">
        <v>14704.720000000001</v>
      </c>
      <c r="K523" s="23"/>
      <c r="M523" s="21">
        <v>49</v>
      </c>
      <c r="N523" s="69"/>
      <c r="P523" s="249">
        <f t="shared" si="28"/>
        <v>300.09632653061226</v>
      </c>
      <c r="Q523" s="10"/>
      <c r="R523" s="10"/>
      <c r="S523" s="10"/>
      <c r="T523" s="176">
        <f t="shared" si="29"/>
        <v>1318.1224489795918</v>
      </c>
      <c r="U523" s="10"/>
      <c r="V523" s="10"/>
      <c r="W523" s="10"/>
      <c r="Y523" s="10">
        <v>14704.720000000001</v>
      </c>
      <c r="Z523" s="9">
        <f t="shared" si="30"/>
        <v>19148.79</v>
      </c>
      <c r="AA523" s="4"/>
      <c r="AB523" s="9">
        <f t="shared" si="31"/>
        <v>2846.45</v>
      </c>
      <c r="AC523" s="240">
        <v>13972.55</v>
      </c>
      <c r="AD523" s="246"/>
      <c r="AE523" s="3"/>
      <c r="AF523" s="3"/>
    </row>
    <row r="524" spans="1:32" x14ac:dyDescent="0.2">
      <c r="A524" s="55"/>
      <c r="B524" s="10"/>
      <c r="C524" s="449" t="s">
        <v>504</v>
      </c>
      <c r="D524" s="10"/>
      <c r="E524" s="453" t="s">
        <v>461</v>
      </c>
      <c r="F524" s="10">
        <v>56521</v>
      </c>
      <c r="G524" s="10"/>
      <c r="H524" s="10"/>
      <c r="I524" s="10"/>
      <c r="J524" s="551">
        <v>13242.310000000009</v>
      </c>
      <c r="K524" s="23"/>
      <c r="M524" s="21">
        <v>105</v>
      </c>
      <c r="N524" s="69"/>
      <c r="P524" s="249">
        <f t="shared" si="28"/>
        <v>126.11723809523818</v>
      </c>
      <c r="Q524" s="10"/>
      <c r="R524" s="10"/>
      <c r="S524" s="10"/>
      <c r="T524" s="176">
        <f t="shared" si="29"/>
        <v>538.29523809523812</v>
      </c>
      <c r="U524" s="10"/>
      <c r="V524" s="10"/>
      <c r="W524" s="10"/>
      <c r="Y524" s="10">
        <v>13242.310000000009</v>
      </c>
      <c r="Z524" s="9">
        <f t="shared" si="30"/>
        <v>17244.41</v>
      </c>
      <c r="AA524" s="4"/>
      <c r="AB524" s="9">
        <f t="shared" si="31"/>
        <v>2563.36</v>
      </c>
      <c r="AC524" s="240">
        <v>12582.95</v>
      </c>
      <c r="AD524" s="246"/>
      <c r="AE524" s="3"/>
      <c r="AF524" s="3"/>
    </row>
    <row r="525" spans="1:32" x14ac:dyDescent="0.2">
      <c r="A525" s="55"/>
      <c r="B525" s="10"/>
      <c r="C525" s="449" t="s">
        <v>505</v>
      </c>
      <c r="D525" s="10"/>
      <c r="E525" s="453" t="s">
        <v>167</v>
      </c>
      <c r="F525" s="10">
        <v>22874</v>
      </c>
      <c r="G525" s="10"/>
      <c r="H525" s="10"/>
      <c r="I525" s="10"/>
      <c r="J525" s="551">
        <v>5711.04</v>
      </c>
      <c r="K525" s="23"/>
      <c r="M525" s="21">
        <v>25</v>
      </c>
      <c r="N525" s="69"/>
      <c r="P525" s="249">
        <f t="shared" si="28"/>
        <v>228.44159999999999</v>
      </c>
      <c r="Q525" s="10"/>
      <c r="R525" s="10"/>
      <c r="S525" s="10"/>
      <c r="T525" s="176">
        <f t="shared" si="29"/>
        <v>914.96</v>
      </c>
      <c r="U525" s="10"/>
      <c r="V525" s="10"/>
      <c r="W525" s="10"/>
      <c r="Y525" s="10">
        <v>5711.04</v>
      </c>
      <c r="Z525" s="9">
        <f t="shared" si="30"/>
        <v>7437.03</v>
      </c>
      <c r="AA525" s="4"/>
      <c r="AB525" s="9">
        <f t="shared" si="31"/>
        <v>1105.51</v>
      </c>
      <c r="AC525" s="240">
        <v>5426.68</v>
      </c>
      <c r="AD525" s="246"/>
      <c r="AE525" s="3"/>
      <c r="AF525" s="3"/>
    </row>
    <row r="526" spans="1:32" x14ac:dyDescent="0.2">
      <c r="A526" s="55"/>
      <c r="B526" s="10"/>
      <c r="C526" s="449" t="s">
        <v>506</v>
      </c>
      <c r="D526" s="10"/>
      <c r="E526" s="453" t="s">
        <v>507</v>
      </c>
      <c r="F526" s="10">
        <v>148215</v>
      </c>
      <c r="G526" s="10"/>
      <c r="H526" s="10"/>
      <c r="I526" s="10"/>
      <c r="J526" s="551">
        <v>35957.860000000008</v>
      </c>
      <c r="K526" s="23"/>
      <c r="M526" s="21">
        <v>216</v>
      </c>
      <c r="N526" s="69"/>
      <c r="P526" s="249">
        <f t="shared" si="28"/>
        <v>166.47157407407411</v>
      </c>
      <c r="Q526" s="10"/>
      <c r="R526" s="10"/>
      <c r="S526" s="10"/>
      <c r="T526" s="176">
        <f t="shared" si="29"/>
        <v>686.18055555555554</v>
      </c>
      <c r="U526" s="10"/>
      <c r="V526" s="10"/>
      <c r="W526" s="10"/>
      <c r="Y526" s="10">
        <v>35957.860000000008</v>
      </c>
      <c r="Z526" s="9">
        <f t="shared" si="30"/>
        <v>46825.06</v>
      </c>
      <c r="AA526" s="4"/>
      <c r="AB526" s="9">
        <f t="shared" si="31"/>
        <v>6960.49</v>
      </c>
      <c r="AC526" s="240">
        <v>34167.46</v>
      </c>
      <c r="AD526" s="246"/>
      <c r="AE526" s="3"/>
      <c r="AF526" s="3"/>
    </row>
    <row r="527" spans="1:32" x14ac:dyDescent="0.2">
      <c r="A527" s="55"/>
      <c r="B527" s="10"/>
      <c r="C527" s="449" t="s">
        <v>508</v>
      </c>
      <c r="D527" s="10"/>
      <c r="E527" s="453" t="s">
        <v>104</v>
      </c>
      <c r="F527" s="10">
        <v>1868036</v>
      </c>
      <c r="G527" s="10"/>
      <c r="H527" s="10"/>
      <c r="I527" s="10"/>
      <c r="J527" s="551">
        <v>461518.69000000064</v>
      </c>
      <c r="K527" s="23"/>
      <c r="M527" s="21">
        <v>2142</v>
      </c>
      <c r="N527" s="69"/>
      <c r="P527" s="249">
        <f t="shared" si="28"/>
        <v>215.46157329598537</v>
      </c>
      <c r="Q527" s="10"/>
      <c r="R527" s="10"/>
      <c r="S527" s="10"/>
      <c r="T527" s="176">
        <f t="shared" si="29"/>
        <v>872.0989729225023</v>
      </c>
      <c r="U527" s="10"/>
      <c r="V527" s="10"/>
      <c r="W527" s="10"/>
      <c r="Y527" s="10">
        <v>461518.69000000064</v>
      </c>
      <c r="Z527" s="9">
        <f t="shared" si="30"/>
        <v>600999.06000000006</v>
      </c>
      <c r="AA527" s="4"/>
      <c r="AB527" s="9">
        <f t="shared" si="31"/>
        <v>89337.83</v>
      </c>
      <c r="AC527" s="240">
        <v>438538.94</v>
      </c>
      <c r="AD527" s="246"/>
      <c r="AE527" s="3"/>
      <c r="AF527" s="3"/>
    </row>
    <row r="528" spans="1:32" x14ac:dyDescent="0.2">
      <c r="A528" s="55"/>
      <c r="B528" s="10"/>
      <c r="C528" s="449" t="s">
        <v>509</v>
      </c>
      <c r="D528" s="10"/>
      <c r="E528" s="453" t="s">
        <v>70</v>
      </c>
      <c r="F528" s="10">
        <v>301</v>
      </c>
      <c r="G528" s="10"/>
      <c r="H528" s="10"/>
      <c r="I528" s="10"/>
      <c r="J528" s="551">
        <v>78.42</v>
      </c>
      <c r="K528" s="23"/>
      <c r="M528" s="21">
        <v>1</v>
      </c>
      <c r="N528" s="69"/>
      <c r="P528" s="249">
        <f t="shared" si="28"/>
        <v>78.42</v>
      </c>
      <c r="Q528" s="10"/>
      <c r="R528" s="10"/>
      <c r="S528" s="10"/>
      <c r="T528" s="176">
        <f t="shared" si="29"/>
        <v>301</v>
      </c>
      <c r="U528" s="10"/>
      <c r="V528" s="10"/>
      <c r="W528" s="10"/>
      <c r="Y528" s="10">
        <v>78.42</v>
      </c>
      <c r="Z528" s="9">
        <f t="shared" si="30"/>
        <v>102.12</v>
      </c>
      <c r="AA528" s="4"/>
      <c r="AB528" s="9">
        <f t="shared" si="31"/>
        <v>15.18</v>
      </c>
      <c r="AC528" s="240">
        <v>74.52</v>
      </c>
      <c r="AD528" s="246"/>
      <c r="AE528" s="3"/>
      <c r="AF528" s="3"/>
    </row>
    <row r="529" spans="1:32" x14ac:dyDescent="0.2">
      <c r="A529" s="55"/>
      <c r="B529" s="10"/>
      <c r="C529" s="449" t="s">
        <v>510</v>
      </c>
      <c r="D529" s="10"/>
      <c r="E529" s="453" t="s">
        <v>182</v>
      </c>
      <c r="F529" s="10">
        <v>1033</v>
      </c>
      <c r="G529" s="10"/>
      <c r="H529" s="10"/>
      <c r="I529" s="10"/>
      <c r="J529" s="551">
        <v>259.47000000000003</v>
      </c>
      <c r="K529" s="23"/>
      <c r="M529" s="21">
        <v>1</v>
      </c>
      <c r="N529" s="69"/>
      <c r="P529" s="249">
        <f t="shared" si="28"/>
        <v>259.47000000000003</v>
      </c>
      <c r="Q529" s="10"/>
      <c r="R529" s="10"/>
      <c r="S529" s="10"/>
      <c r="T529" s="176">
        <f t="shared" si="29"/>
        <v>1033</v>
      </c>
      <c r="U529" s="10"/>
      <c r="V529" s="10"/>
      <c r="W529" s="10"/>
      <c r="Y529" s="10">
        <v>259.47000000000003</v>
      </c>
      <c r="Z529" s="9">
        <f t="shared" si="30"/>
        <v>337.89</v>
      </c>
      <c r="AA529" s="4"/>
      <c r="AB529" s="9">
        <f t="shared" si="31"/>
        <v>50.23</v>
      </c>
      <c r="AC529" s="240">
        <v>246.55</v>
      </c>
      <c r="AD529" s="246"/>
      <c r="AE529" s="3"/>
      <c r="AF529" s="3"/>
    </row>
    <row r="530" spans="1:32" x14ac:dyDescent="0.2">
      <c r="A530" s="55"/>
      <c r="B530" s="10"/>
      <c r="C530" s="449" t="s">
        <v>510</v>
      </c>
      <c r="D530" s="10"/>
      <c r="E530" s="453" t="s">
        <v>133</v>
      </c>
      <c r="F530" s="10">
        <v>84</v>
      </c>
      <c r="G530" s="10"/>
      <c r="H530" s="10"/>
      <c r="I530" s="10"/>
      <c r="J530" s="551">
        <v>26.24</v>
      </c>
      <c r="K530" s="23"/>
      <c r="M530" s="21">
        <v>1</v>
      </c>
      <c r="N530" s="69"/>
      <c r="P530" s="249">
        <f t="shared" si="28"/>
        <v>26.24</v>
      </c>
      <c r="Q530" s="10"/>
      <c r="R530" s="10"/>
      <c r="S530" s="10"/>
      <c r="T530" s="176">
        <f t="shared" si="29"/>
        <v>84</v>
      </c>
      <c r="U530" s="10"/>
      <c r="V530" s="10"/>
      <c r="W530" s="10"/>
      <c r="Y530" s="10">
        <v>26.24</v>
      </c>
      <c r="Z530" s="9">
        <f t="shared" si="30"/>
        <v>34.17</v>
      </c>
      <c r="AA530" s="4"/>
      <c r="AB530" s="9">
        <f t="shared" si="31"/>
        <v>5.08</v>
      </c>
      <c r="AC530" s="240">
        <v>24.93</v>
      </c>
      <c r="AD530" s="246"/>
      <c r="AE530" s="3"/>
      <c r="AF530" s="3"/>
    </row>
    <row r="531" spans="1:32" x14ac:dyDescent="0.2">
      <c r="A531" s="55"/>
      <c r="B531" s="10"/>
      <c r="C531" s="449" t="s">
        <v>510</v>
      </c>
      <c r="D531" s="10"/>
      <c r="E531" s="453" t="s">
        <v>73</v>
      </c>
      <c r="F531" s="10">
        <v>7433635</v>
      </c>
      <c r="G531" s="10"/>
      <c r="H531" s="10"/>
      <c r="I531" s="10"/>
      <c r="J531" s="551">
        <v>1792082.4800000202</v>
      </c>
      <c r="K531" s="23"/>
      <c r="M531" s="21">
        <v>11078</v>
      </c>
      <c r="N531" s="69"/>
      <c r="P531" s="249">
        <f t="shared" si="28"/>
        <v>161.76949629897277</v>
      </c>
      <c r="Q531" s="10"/>
      <c r="R531" s="10"/>
      <c r="S531" s="10"/>
      <c r="T531" s="176">
        <f t="shared" si="29"/>
        <v>671.02680989348255</v>
      </c>
      <c r="U531" s="10"/>
      <c r="V531" s="10"/>
      <c r="W531" s="10"/>
      <c r="Y531" s="10">
        <v>1792082.4800000202</v>
      </c>
      <c r="Z531" s="9">
        <f t="shared" si="30"/>
        <v>2333686.38</v>
      </c>
      <c r="AA531" s="4"/>
      <c r="AB531" s="9">
        <f t="shared" si="31"/>
        <v>346899.83</v>
      </c>
      <c r="AC531" s="240">
        <v>1702851.83</v>
      </c>
      <c r="AD531" s="246"/>
      <c r="AE531" s="3"/>
      <c r="AF531" s="3"/>
    </row>
    <row r="532" spans="1:32" x14ac:dyDescent="0.2">
      <c r="A532" s="55"/>
      <c r="B532" s="10"/>
      <c r="C532" s="449" t="s">
        <v>510</v>
      </c>
      <c r="D532" s="10"/>
      <c r="E532" s="453" t="s">
        <v>263</v>
      </c>
      <c r="F532" s="10">
        <v>1686</v>
      </c>
      <c r="G532" s="10"/>
      <c r="H532" s="10"/>
      <c r="I532" s="10"/>
      <c r="J532" s="551">
        <v>423.89</v>
      </c>
      <c r="K532" s="23"/>
      <c r="M532" s="21">
        <v>2</v>
      </c>
      <c r="N532" s="69"/>
      <c r="P532" s="249">
        <f t="shared" si="28"/>
        <v>211.94499999999999</v>
      </c>
      <c r="Q532" s="10"/>
      <c r="R532" s="10"/>
      <c r="S532" s="10"/>
      <c r="T532" s="176">
        <f t="shared" si="29"/>
        <v>843</v>
      </c>
      <c r="U532" s="10"/>
      <c r="V532" s="10"/>
      <c r="W532" s="10"/>
      <c r="Y532" s="10">
        <v>423.89</v>
      </c>
      <c r="Z532" s="9">
        <f t="shared" si="30"/>
        <v>552</v>
      </c>
      <c r="AA532" s="4"/>
      <c r="AB532" s="9">
        <f t="shared" si="31"/>
        <v>82.05</v>
      </c>
      <c r="AC532" s="240">
        <v>402.78</v>
      </c>
      <c r="AD532" s="246"/>
      <c r="AE532" s="3"/>
      <c r="AF532" s="3"/>
    </row>
    <row r="533" spans="1:32" x14ac:dyDescent="0.2">
      <c r="A533" s="55"/>
      <c r="B533" s="10"/>
      <c r="C533" s="449" t="s">
        <v>511</v>
      </c>
      <c r="D533" s="10"/>
      <c r="E533" s="453" t="s">
        <v>63</v>
      </c>
      <c r="F533" s="10">
        <v>12171</v>
      </c>
      <c r="G533" s="10"/>
      <c r="H533" s="10"/>
      <c r="I533" s="10"/>
      <c r="J533" s="551">
        <v>2982.97</v>
      </c>
      <c r="K533" s="23"/>
      <c r="M533" s="21">
        <v>15</v>
      </c>
      <c r="N533" s="69"/>
      <c r="P533" s="249">
        <f t="shared" si="28"/>
        <v>198.86466666666666</v>
      </c>
      <c r="Q533" s="10"/>
      <c r="R533" s="10"/>
      <c r="S533" s="10"/>
      <c r="T533" s="176">
        <f t="shared" si="29"/>
        <v>811.4</v>
      </c>
      <c r="U533" s="10"/>
      <c r="V533" s="10"/>
      <c r="W533" s="10"/>
      <c r="Y533" s="10">
        <v>2982.97</v>
      </c>
      <c r="Z533" s="9">
        <f t="shared" si="30"/>
        <v>3884.48</v>
      </c>
      <c r="AA533" s="4"/>
      <c r="AB533" s="9">
        <f t="shared" si="31"/>
        <v>577.41999999999996</v>
      </c>
      <c r="AC533" s="240">
        <v>2834.44</v>
      </c>
      <c r="AD533" s="246"/>
      <c r="AE533" s="3"/>
      <c r="AF533" s="3"/>
    </row>
    <row r="534" spans="1:32" x14ac:dyDescent="0.2">
      <c r="A534" s="55"/>
      <c r="B534" s="10"/>
      <c r="C534" s="449" t="s">
        <v>511</v>
      </c>
      <c r="D534" s="10"/>
      <c r="E534" s="453" t="s">
        <v>65</v>
      </c>
      <c r="F534" s="10">
        <v>1478514</v>
      </c>
      <c r="G534" s="10"/>
      <c r="H534" s="10"/>
      <c r="I534" s="10"/>
      <c r="J534" s="551">
        <v>365063.42999999895</v>
      </c>
      <c r="K534" s="23"/>
      <c r="M534" s="21">
        <v>2939</v>
      </c>
      <c r="N534" s="69"/>
      <c r="P534" s="249">
        <f t="shared" si="28"/>
        <v>124.21348417829158</v>
      </c>
      <c r="Q534" s="10"/>
      <c r="R534" s="10"/>
      <c r="S534" s="10"/>
      <c r="T534" s="176">
        <f t="shared" si="29"/>
        <v>503.0670296019054</v>
      </c>
      <c r="U534" s="10"/>
      <c r="V534" s="10"/>
      <c r="W534" s="10"/>
      <c r="Y534" s="10">
        <v>365063.42999999895</v>
      </c>
      <c r="Z534" s="9">
        <f t="shared" si="30"/>
        <v>475393.05</v>
      </c>
      <c r="AA534" s="4"/>
      <c r="AB534" s="9">
        <f t="shared" si="31"/>
        <v>70666.64</v>
      </c>
      <c r="AC534" s="240">
        <v>346886.34</v>
      </c>
      <c r="AD534" s="246"/>
      <c r="AE534" s="3"/>
      <c r="AF534" s="3"/>
    </row>
    <row r="535" spans="1:32" x14ac:dyDescent="0.2">
      <c r="A535" s="55"/>
      <c r="B535" s="10"/>
      <c r="C535" s="449" t="s">
        <v>511</v>
      </c>
      <c r="D535" s="10"/>
      <c r="E535" s="453" t="s">
        <v>212</v>
      </c>
      <c r="F535" s="10">
        <v>3075</v>
      </c>
      <c r="G535" s="10"/>
      <c r="H535" s="10"/>
      <c r="I535" s="10"/>
      <c r="J535" s="551">
        <v>783.32</v>
      </c>
      <c r="K535" s="23"/>
      <c r="M535" s="21">
        <v>4</v>
      </c>
      <c r="N535" s="69"/>
      <c r="P535" s="249">
        <f t="shared" si="28"/>
        <v>195.83</v>
      </c>
      <c r="Q535" s="10"/>
      <c r="R535" s="10"/>
      <c r="S535" s="10"/>
      <c r="T535" s="176">
        <f t="shared" si="29"/>
        <v>768.75</v>
      </c>
      <c r="U535" s="10"/>
      <c r="V535" s="10"/>
      <c r="W535" s="10"/>
      <c r="Y535" s="10">
        <v>783.32</v>
      </c>
      <c r="Z535" s="9">
        <f t="shared" si="30"/>
        <v>1020.06</v>
      </c>
      <c r="AA535" s="4"/>
      <c r="AB535" s="9">
        <f t="shared" si="31"/>
        <v>151.63</v>
      </c>
      <c r="AC535" s="240">
        <v>744.32</v>
      </c>
      <c r="AD535" s="246"/>
      <c r="AE535" s="3"/>
      <c r="AF535" s="3"/>
    </row>
    <row r="536" spans="1:32" x14ac:dyDescent="0.2">
      <c r="A536" s="55"/>
      <c r="B536" s="10"/>
      <c r="C536" s="449" t="s">
        <v>512</v>
      </c>
      <c r="D536" s="10"/>
      <c r="E536" s="453" t="s">
        <v>333</v>
      </c>
      <c r="F536" s="10">
        <v>184069</v>
      </c>
      <c r="G536" s="10"/>
      <c r="H536" s="10"/>
      <c r="I536" s="10"/>
      <c r="J536" s="551">
        <v>43038.550000000054</v>
      </c>
      <c r="K536" s="23"/>
      <c r="M536" s="21">
        <v>241</v>
      </c>
      <c r="N536" s="69"/>
      <c r="P536" s="249">
        <f t="shared" si="28"/>
        <v>178.5831950207471</v>
      </c>
      <c r="Q536" s="10"/>
      <c r="R536" s="10"/>
      <c r="S536" s="10"/>
      <c r="T536" s="176">
        <f t="shared" si="29"/>
        <v>763.77178423236512</v>
      </c>
      <c r="U536" s="10"/>
      <c r="V536" s="10"/>
      <c r="W536" s="10"/>
      <c r="Y536" s="10">
        <v>43038.550000000054</v>
      </c>
      <c r="Z536" s="9">
        <f t="shared" si="30"/>
        <v>56045.68</v>
      </c>
      <c r="AA536" s="4"/>
      <c r="AB536" s="9">
        <f t="shared" si="31"/>
        <v>8331.1299999999992</v>
      </c>
      <c r="AC536" s="240">
        <v>40895.589999999997</v>
      </c>
      <c r="AD536" s="246"/>
      <c r="AE536" s="3"/>
      <c r="AF536" s="3"/>
    </row>
    <row r="537" spans="1:32" x14ac:dyDescent="0.2">
      <c r="A537" s="55"/>
      <c r="B537" s="10"/>
      <c r="C537" s="449" t="s">
        <v>513</v>
      </c>
      <c r="D537" s="10"/>
      <c r="E537" s="453" t="s">
        <v>110</v>
      </c>
      <c r="F537" s="10">
        <v>72</v>
      </c>
      <c r="G537" s="10"/>
      <c r="H537" s="10"/>
      <c r="I537" s="10"/>
      <c r="J537" s="551">
        <v>18.75</v>
      </c>
      <c r="K537" s="23"/>
      <c r="M537" s="21">
        <v>1</v>
      </c>
      <c r="N537" s="69"/>
      <c r="P537" s="249">
        <f t="shared" si="28"/>
        <v>18.75</v>
      </c>
      <c r="Q537" s="10"/>
      <c r="R537" s="10"/>
      <c r="S537" s="10"/>
      <c r="T537" s="176">
        <f t="shared" si="29"/>
        <v>72</v>
      </c>
      <c r="U537" s="10"/>
      <c r="V537" s="10"/>
      <c r="W537" s="10"/>
      <c r="Y537" s="10">
        <v>18.75</v>
      </c>
      <c r="Z537" s="9">
        <f t="shared" si="30"/>
        <v>24.42</v>
      </c>
      <c r="AA537" s="4"/>
      <c r="AB537" s="9">
        <f t="shared" si="31"/>
        <v>3.63</v>
      </c>
      <c r="AC537" s="240">
        <v>17.82</v>
      </c>
      <c r="AD537" s="246"/>
      <c r="AE537" s="3"/>
      <c r="AF537" s="3"/>
    </row>
    <row r="538" spans="1:32" x14ac:dyDescent="0.2">
      <c r="A538" s="55"/>
      <c r="B538" s="10"/>
      <c r="C538" s="449" t="s">
        <v>513</v>
      </c>
      <c r="D538" s="10"/>
      <c r="E538" s="453" t="s">
        <v>369</v>
      </c>
      <c r="F538" s="10">
        <v>4254466</v>
      </c>
      <c r="G538" s="10"/>
      <c r="H538" s="10"/>
      <c r="I538" s="10"/>
      <c r="J538" s="551">
        <v>1030142.1399999952</v>
      </c>
      <c r="K538" s="23"/>
      <c r="M538" s="21">
        <v>5393</v>
      </c>
      <c r="N538" s="69"/>
      <c r="P538" s="249">
        <f t="shared" ref="P538:P640" si="32">J538/M538</f>
        <v>191.01467457815599</v>
      </c>
      <c r="Q538" s="10"/>
      <c r="R538" s="10"/>
      <c r="S538" s="10"/>
      <c r="T538" s="176">
        <f t="shared" ref="T538:T640" si="33">F538/M538</f>
        <v>788.88670498794738</v>
      </c>
      <c r="U538" s="10"/>
      <c r="V538" s="10"/>
      <c r="W538" s="10"/>
      <c r="Y538" s="10">
        <v>1030142.1399999952</v>
      </c>
      <c r="Z538" s="9">
        <f t="shared" ref="Z538:Z601" si="34">ROUND($Z$651*Y538/$Y$651,2)</f>
        <v>1341472.1200000001</v>
      </c>
      <c r="AA538" s="4"/>
      <c r="AB538" s="9">
        <f t="shared" ref="AB538:AB601" si="35">ROUND($AB$651*Y538/$Y$651,2)</f>
        <v>199408.31</v>
      </c>
      <c r="AC538" s="240">
        <v>978849.72</v>
      </c>
      <c r="AD538" s="246"/>
      <c r="AE538" s="3"/>
      <c r="AF538" s="3"/>
    </row>
    <row r="539" spans="1:32" x14ac:dyDescent="0.2">
      <c r="A539" s="55"/>
      <c r="B539" s="10"/>
      <c r="C539" s="449" t="s">
        <v>514</v>
      </c>
      <c r="D539" s="10"/>
      <c r="E539" s="453" t="s">
        <v>88</v>
      </c>
      <c r="F539" s="10">
        <v>1189</v>
      </c>
      <c r="G539" s="10"/>
      <c r="H539" s="10"/>
      <c r="I539" s="10"/>
      <c r="J539" s="551">
        <v>294.74</v>
      </c>
      <c r="K539" s="23"/>
      <c r="M539" s="21">
        <v>2</v>
      </c>
      <c r="N539" s="69"/>
      <c r="P539" s="249">
        <f t="shared" si="32"/>
        <v>147.37</v>
      </c>
      <c r="Q539" s="10"/>
      <c r="R539" s="10"/>
      <c r="S539" s="10"/>
      <c r="T539" s="176">
        <f t="shared" si="33"/>
        <v>594.5</v>
      </c>
      <c r="U539" s="10"/>
      <c r="V539" s="10"/>
      <c r="W539" s="10"/>
      <c r="Y539" s="10">
        <v>294.74</v>
      </c>
      <c r="Z539" s="9">
        <f t="shared" si="34"/>
        <v>383.82</v>
      </c>
      <c r="AA539" s="4"/>
      <c r="AB539" s="9">
        <f t="shared" si="35"/>
        <v>57.05</v>
      </c>
      <c r="AC539" s="240">
        <v>280.06</v>
      </c>
      <c r="AD539" s="246"/>
      <c r="AE539" s="3"/>
      <c r="AF539" s="3"/>
    </row>
    <row r="540" spans="1:32" x14ac:dyDescent="0.2">
      <c r="A540" s="55"/>
      <c r="B540" s="10"/>
      <c r="C540" s="449" t="s">
        <v>515</v>
      </c>
      <c r="D540" s="10"/>
      <c r="E540" s="453" t="s">
        <v>516</v>
      </c>
      <c r="F540" s="10">
        <v>396126</v>
      </c>
      <c r="G540" s="10"/>
      <c r="H540" s="10"/>
      <c r="I540" s="10"/>
      <c r="J540" s="551">
        <v>96629.53</v>
      </c>
      <c r="K540" s="23"/>
      <c r="M540" s="21">
        <v>491</v>
      </c>
      <c r="N540" s="69"/>
      <c r="P540" s="249">
        <f t="shared" si="32"/>
        <v>196.80148676171081</v>
      </c>
      <c r="Q540" s="10"/>
      <c r="R540" s="10"/>
      <c r="S540" s="10"/>
      <c r="T540" s="176">
        <f t="shared" si="33"/>
        <v>806.77393075356417</v>
      </c>
      <c r="U540" s="10"/>
      <c r="V540" s="10"/>
      <c r="W540" s="10"/>
      <c r="Y540" s="10">
        <v>96629.53</v>
      </c>
      <c r="Z540" s="9">
        <f t="shared" si="34"/>
        <v>125832.95</v>
      </c>
      <c r="AA540" s="4"/>
      <c r="AB540" s="9">
        <f t="shared" si="35"/>
        <v>18704.919999999998</v>
      </c>
      <c r="AC540" s="240">
        <v>91818.19</v>
      </c>
      <c r="AD540" s="246"/>
      <c r="AE540" s="3"/>
      <c r="AF540" s="3"/>
    </row>
    <row r="541" spans="1:32" x14ac:dyDescent="0.2">
      <c r="A541" s="55"/>
      <c r="B541" s="10"/>
      <c r="C541" s="449" t="s">
        <v>517</v>
      </c>
      <c r="D541" s="10"/>
      <c r="E541" s="453" t="s">
        <v>212</v>
      </c>
      <c r="F541" s="10">
        <v>210703</v>
      </c>
      <c r="G541" s="10"/>
      <c r="H541" s="10"/>
      <c r="I541" s="10"/>
      <c r="J541" s="551">
        <v>50325.440000000002</v>
      </c>
      <c r="K541" s="23"/>
      <c r="M541" s="21">
        <v>399</v>
      </c>
      <c r="N541" s="69"/>
      <c r="P541" s="249">
        <f t="shared" si="32"/>
        <v>126.12892230576442</v>
      </c>
      <c r="Q541" s="10"/>
      <c r="R541" s="10"/>
      <c r="S541" s="10"/>
      <c r="T541" s="176">
        <f t="shared" si="33"/>
        <v>528.07769423558898</v>
      </c>
      <c r="U541" s="10"/>
      <c r="V541" s="10"/>
      <c r="W541" s="10"/>
      <c r="Y541" s="10">
        <v>50325.440000000002</v>
      </c>
      <c r="Z541" s="9">
        <f t="shared" si="34"/>
        <v>65534.82</v>
      </c>
      <c r="AA541" s="4"/>
      <c r="AB541" s="9">
        <f t="shared" si="35"/>
        <v>9741.68</v>
      </c>
      <c r="AC541" s="240">
        <v>47819.66</v>
      </c>
      <c r="AD541" s="246"/>
      <c r="AE541" s="3"/>
      <c r="AF541" s="3"/>
    </row>
    <row r="542" spans="1:32" x14ac:dyDescent="0.2">
      <c r="A542" s="55"/>
      <c r="B542" s="10"/>
      <c r="C542" s="449" t="s">
        <v>518</v>
      </c>
      <c r="D542" s="10"/>
      <c r="E542" s="453" t="s">
        <v>324</v>
      </c>
      <c r="F542" s="10">
        <v>11768</v>
      </c>
      <c r="G542" s="10"/>
      <c r="H542" s="10"/>
      <c r="I542" s="10"/>
      <c r="J542" s="551">
        <v>2978.25</v>
      </c>
      <c r="K542" s="23"/>
      <c r="M542" s="21">
        <v>6</v>
      </c>
      <c r="N542" s="69"/>
      <c r="P542" s="249">
        <f t="shared" si="32"/>
        <v>496.375</v>
      </c>
      <c r="Q542" s="10"/>
      <c r="R542" s="10"/>
      <c r="S542" s="10"/>
      <c r="T542" s="176">
        <f t="shared" si="33"/>
        <v>1961.3333333333333</v>
      </c>
      <c r="U542" s="10"/>
      <c r="V542" s="10"/>
      <c r="W542" s="10"/>
      <c r="Y542" s="10">
        <v>2978.25</v>
      </c>
      <c r="Z542" s="9">
        <f t="shared" si="34"/>
        <v>3878.34</v>
      </c>
      <c r="AA542" s="4"/>
      <c r="AB542" s="9">
        <f t="shared" si="35"/>
        <v>576.51</v>
      </c>
      <c r="AC542" s="240">
        <v>2829.96</v>
      </c>
      <c r="AD542" s="246"/>
      <c r="AE542" s="3"/>
      <c r="AF542" s="3"/>
    </row>
    <row r="543" spans="1:32" x14ac:dyDescent="0.2">
      <c r="A543" s="55"/>
      <c r="B543" s="10"/>
      <c r="C543" s="449" t="s">
        <v>518</v>
      </c>
      <c r="D543" s="10"/>
      <c r="E543" s="453" t="s">
        <v>90</v>
      </c>
      <c r="F543" s="10">
        <v>577</v>
      </c>
      <c r="G543" s="10"/>
      <c r="H543" s="10"/>
      <c r="I543" s="10"/>
      <c r="J543" s="551">
        <v>143.33000000000001</v>
      </c>
      <c r="K543" s="23"/>
      <c r="M543" s="21">
        <v>1</v>
      </c>
      <c r="N543" s="69"/>
      <c r="P543" s="249">
        <f t="shared" si="32"/>
        <v>143.33000000000001</v>
      </c>
      <c r="Q543" s="10"/>
      <c r="R543" s="10"/>
      <c r="S543" s="10"/>
      <c r="T543" s="176">
        <f t="shared" si="33"/>
        <v>577</v>
      </c>
      <c r="U543" s="10"/>
      <c r="V543" s="10"/>
      <c r="W543" s="10"/>
      <c r="Y543" s="10">
        <v>143.33000000000001</v>
      </c>
      <c r="Z543" s="9">
        <f t="shared" si="34"/>
        <v>186.65</v>
      </c>
      <c r="AA543" s="4"/>
      <c r="AB543" s="9">
        <f t="shared" si="35"/>
        <v>27.74</v>
      </c>
      <c r="AC543" s="240">
        <v>136.19</v>
      </c>
      <c r="AD543" s="246"/>
      <c r="AE543" s="3"/>
      <c r="AF543" s="3"/>
    </row>
    <row r="544" spans="1:32" x14ac:dyDescent="0.2">
      <c r="A544" s="55"/>
      <c r="B544" s="10"/>
      <c r="C544" s="449" t="s">
        <v>519</v>
      </c>
      <c r="D544" s="10"/>
      <c r="E544" s="453" t="s">
        <v>324</v>
      </c>
      <c r="F544" s="10">
        <v>959</v>
      </c>
      <c r="G544" s="10"/>
      <c r="H544" s="10"/>
      <c r="I544" s="10"/>
      <c r="J544" s="551">
        <v>237.21</v>
      </c>
      <c r="K544" s="23"/>
      <c r="M544" s="21">
        <v>1</v>
      </c>
      <c r="N544" s="69"/>
      <c r="P544" s="249">
        <f t="shared" si="32"/>
        <v>237.21</v>
      </c>
      <c r="Q544" s="10"/>
      <c r="R544" s="10"/>
      <c r="S544" s="10"/>
      <c r="T544" s="176">
        <f t="shared" si="33"/>
        <v>959</v>
      </c>
      <c r="U544" s="10"/>
      <c r="V544" s="10"/>
      <c r="W544" s="10"/>
      <c r="Y544" s="10">
        <v>237.21</v>
      </c>
      <c r="Z544" s="9">
        <f t="shared" si="34"/>
        <v>308.89999999999998</v>
      </c>
      <c r="AA544" s="4"/>
      <c r="AB544" s="9">
        <f t="shared" si="35"/>
        <v>45.92</v>
      </c>
      <c r="AC544" s="240">
        <v>225.4</v>
      </c>
      <c r="AD544" s="246"/>
      <c r="AE544" s="3"/>
      <c r="AF544" s="3"/>
    </row>
    <row r="545" spans="1:32" x14ac:dyDescent="0.2">
      <c r="A545" s="55"/>
      <c r="B545" s="10"/>
      <c r="C545" s="449" t="s">
        <v>520</v>
      </c>
      <c r="D545" s="10"/>
      <c r="E545" s="453" t="s">
        <v>97</v>
      </c>
      <c r="F545" s="10">
        <v>744</v>
      </c>
      <c r="G545" s="10"/>
      <c r="H545" s="10"/>
      <c r="I545" s="10"/>
      <c r="J545" s="551">
        <v>185.26</v>
      </c>
      <c r="K545" s="23"/>
      <c r="M545" s="21">
        <v>1</v>
      </c>
      <c r="N545" s="69"/>
      <c r="P545" s="249">
        <f t="shared" si="32"/>
        <v>185.26</v>
      </c>
      <c r="Q545" s="10"/>
      <c r="R545" s="10"/>
      <c r="S545" s="10"/>
      <c r="T545" s="176">
        <f t="shared" si="33"/>
        <v>744</v>
      </c>
      <c r="U545" s="10"/>
      <c r="V545" s="10"/>
      <c r="W545" s="10"/>
      <c r="Y545" s="10">
        <v>185.26</v>
      </c>
      <c r="Z545" s="9">
        <f t="shared" si="34"/>
        <v>241.25</v>
      </c>
      <c r="AA545" s="4"/>
      <c r="AB545" s="9">
        <f t="shared" si="35"/>
        <v>35.86</v>
      </c>
      <c r="AC545" s="240">
        <v>176.04</v>
      </c>
      <c r="AD545" s="246"/>
      <c r="AE545" s="3"/>
      <c r="AF545" s="3"/>
    </row>
    <row r="546" spans="1:32" x14ac:dyDescent="0.2">
      <c r="A546" s="55"/>
      <c r="B546" s="10"/>
      <c r="C546" s="449" t="s">
        <v>520</v>
      </c>
      <c r="D546" s="10"/>
      <c r="E546" s="453" t="s">
        <v>391</v>
      </c>
      <c r="F546" s="10">
        <v>181</v>
      </c>
      <c r="G546" s="10"/>
      <c r="H546" s="10"/>
      <c r="I546" s="10"/>
      <c r="J546" s="551">
        <v>49.58</v>
      </c>
      <c r="K546" s="23"/>
      <c r="M546" s="21">
        <v>1</v>
      </c>
      <c r="N546" s="69"/>
      <c r="P546" s="249">
        <f t="shared" si="32"/>
        <v>49.58</v>
      </c>
      <c r="Q546" s="10"/>
      <c r="R546" s="10"/>
      <c r="S546" s="10"/>
      <c r="T546" s="176">
        <f t="shared" si="33"/>
        <v>181</v>
      </c>
      <c r="U546" s="10"/>
      <c r="V546" s="10"/>
      <c r="W546" s="10"/>
      <c r="Y546" s="10">
        <v>49.58</v>
      </c>
      <c r="Z546" s="9">
        <f t="shared" si="34"/>
        <v>64.56</v>
      </c>
      <c r="AA546" s="4"/>
      <c r="AB546" s="9">
        <f t="shared" si="35"/>
        <v>9.6</v>
      </c>
      <c r="AC546" s="240">
        <v>47.11</v>
      </c>
      <c r="AD546" s="246"/>
      <c r="AE546" s="3"/>
      <c r="AF546" s="3"/>
    </row>
    <row r="547" spans="1:32" x14ac:dyDescent="0.2">
      <c r="A547" s="55"/>
      <c r="B547" s="10"/>
      <c r="C547" s="449" t="s">
        <v>520</v>
      </c>
      <c r="D547" s="10"/>
      <c r="E547" s="453" t="s">
        <v>226</v>
      </c>
      <c r="F547" s="10">
        <v>248142</v>
      </c>
      <c r="G547" s="10"/>
      <c r="H547" s="10"/>
      <c r="I547" s="10"/>
      <c r="J547" s="551">
        <v>61993.16000000004</v>
      </c>
      <c r="K547" s="23"/>
      <c r="M547" s="21">
        <v>434</v>
      </c>
      <c r="N547" s="69"/>
      <c r="P547" s="249">
        <f t="shared" si="32"/>
        <v>142.84138248847935</v>
      </c>
      <c r="Q547" s="10"/>
      <c r="R547" s="10"/>
      <c r="S547" s="10"/>
      <c r="T547" s="176">
        <f t="shared" si="33"/>
        <v>571.75576036866357</v>
      </c>
      <c r="U547" s="10"/>
      <c r="V547" s="10"/>
      <c r="W547" s="10"/>
      <c r="Y547" s="10">
        <v>61993.16000000004</v>
      </c>
      <c r="Z547" s="9">
        <f t="shared" si="34"/>
        <v>80728.759999999995</v>
      </c>
      <c r="AA547" s="4"/>
      <c r="AB547" s="9">
        <f t="shared" si="35"/>
        <v>12000.24</v>
      </c>
      <c r="AC547" s="240">
        <v>58906.42</v>
      </c>
      <c r="AD547" s="246"/>
      <c r="AE547" s="3"/>
      <c r="AF547" s="3"/>
    </row>
    <row r="548" spans="1:32" x14ac:dyDescent="0.2">
      <c r="A548" s="55"/>
      <c r="B548" s="10"/>
      <c r="C548" s="449" t="s">
        <v>521</v>
      </c>
      <c r="D548" s="10"/>
      <c r="E548" s="453" t="s">
        <v>88</v>
      </c>
      <c r="F548" s="10">
        <v>241438</v>
      </c>
      <c r="G548" s="10"/>
      <c r="H548" s="10"/>
      <c r="I548" s="10"/>
      <c r="J548" s="551">
        <v>59316.30000000001</v>
      </c>
      <c r="K548" s="23"/>
      <c r="M548" s="21">
        <v>206</v>
      </c>
      <c r="N548" s="69"/>
      <c r="P548" s="249">
        <f t="shared" si="32"/>
        <v>287.94320388349519</v>
      </c>
      <c r="Q548" s="10"/>
      <c r="R548" s="10"/>
      <c r="S548" s="10"/>
      <c r="T548" s="176">
        <f t="shared" si="33"/>
        <v>1172.0291262135922</v>
      </c>
      <c r="U548" s="10"/>
      <c r="V548" s="10"/>
      <c r="W548" s="10"/>
      <c r="Y548" s="10">
        <v>59316.30000000001</v>
      </c>
      <c r="Z548" s="9">
        <f t="shared" si="34"/>
        <v>77242.899999999994</v>
      </c>
      <c r="AA548" s="4"/>
      <c r="AB548" s="9">
        <f t="shared" si="35"/>
        <v>11482.07</v>
      </c>
      <c r="AC548" s="240">
        <v>56362.85</v>
      </c>
      <c r="AD548" s="246"/>
      <c r="AE548" s="3"/>
      <c r="AF548" s="3"/>
    </row>
    <row r="549" spans="1:32" x14ac:dyDescent="0.2">
      <c r="A549" s="55"/>
      <c r="B549" s="10"/>
      <c r="C549" s="449" t="s">
        <v>522</v>
      </c>
      <c r="D549" s="10"/>
      <c r="E549" s="453" t="s">
        <v>104</v>
      </c>
      <c r="F549" s="10">
        <v>52194</v>
      </c>
      <c r="G549" s="10"/>
      <c r="H549" s="10"/>
      <c r="I549" s="10"/>
      <c r="J549" s="551">
        <v>13132.649999999998</v>
      </c>
      <c r="K549" s="23"/>
      <c r="M549" s="21">
        <v>60</v>
      </c>
      <c r="N549" s="69"/>
      <c r="P549" s="249">
        <f t="shared" si="32"/>
        <v>218.87749999999997</v>
      </c>
      <c r="Q549" s="10"/>
      <c r="R549" s="10"/>
      <c r="S549" s="10"/>
      <c r="T549" s="176">
        <f t="shared" si="33"/>
        <v>869.9</v>
      </c>
      <c r="U549" s="10"/>
      <c r="V549" s="10"/>
      <c r="W549" s="10"/>
      <c r="Y549" s="10">
        <v>13132.649999999998</v>
      </c>
      <c r="Z549" s="9">
        <f t="shared" si="34"/>
        <v>17101.599999999999</v>
      </c>
      <c r="AA549" s="4"/>
      <c r="AB549" s="9">
        <f t="shared" si="35"/>
        <v>2542.13</v>
      </c>
      <c r="AC549" s="240">
        <v>12478.75</v>
      </c>
      <c r="AD549" s="246"/>
      <c r="AE549" s="3"/>
      <c r="AF549" s="3"/>
    </row>
    <row r="550" spans="1:32" x14ac:dyDescent="0.2">
      <c r="A550" s="55"/>
      <c r="B550" s="10"/>
      <c r="C550" s="449" t="s">
        <v>523</v>
      </c>
      <c r="D550" s="10"/>
      <c r="E550" s="453" t="s">
        <v>105</v>
      </c>
      <c r="F550" s="10">
        <v>340</v>
      </c>
      <c r="G550" s="10"/>
      <c r="H550" s="10"/>
      <c r="I550" s="10"/>
      <c r="J550" s="551">
        <v>87.26</v>
      </c>
      <c r="K550" s="23"/>
      <c r="M550" s="21">
        <v>1</v>
      </c>
      <c r="N550" s="69"/>
      <c r="P550" s="249">
        <f t="shared" si="32"/>
        <v>87.26</v>
      </c>
      <c r="Q550" s="10"/>
      <c r="R550" s="10"/>
      <c r="S550" s="10"/>
      <c r="T550" s="176">
        <f t="shared" si="33"/>
        <v>340</v>
      </c>
      <c r="U550" s="10"/>
      <c r="V550" s="10"/>
      <c r="W550" s="10"/>
      <c r="Y550" s="10">
        <v>87.26</v>
      </c>
      <c r="Z550" s="9">
        <f t="shared" si="34"/>
        <v>113.63</v>
      </c>
      <c r="AA550" s="4"/>
      <c r="AB550" s="9">
        <f t="shared" si="35"/>
        <v>16.89</v>
      </c>
      <c r="AC550" s="240">
        <v>82.92</v>
      </c>
      <c r="AD550" s="246"/>
      <c r="AE550" s="3"/>
      <c r="AF550" s="3"/>
    </row>
    <row r="551" spans="1:32" x14ac:dyDescent="0.2">
      <c r="A551" s="55"/>
      <c r="B551" s="10"/>
      <c r="C551" s="449" t="s">
        <v>523</v>
      </c>
      <c r="D551" s="10"/>
      <c r="E551" s="453" t="s">
        <v>86</v>
      </c>
      <c r="F551" s="10">
        <v>42358</v>
      </c>
      <c r="G551" s="10"/>
      <c r="H551" s="10"/>
      <c r="I551" s="10"/>
      <c r="J551" s="551">
        <v>9723.149999999996</v>
      </c>
      <c r="K551" s="23"/>
      <c r="M551" s="21">
        <v>59</v>
      </c>
      <c r="N551" s="69"/>
      <c r="P551" s="249">
        <f t="shared" si="32"/>
        <v>164.79915254237281</v>
      </c>
      <c r="Q551" s="10"/>
      <c r="R551" s="10"/>
      <c r="S551" s="10"/>
      <c r="T551" s="176">
        <f t="shared" si="33"/>
        <v>717.93220338983053</v>
      </c>
      <c r="U551" s="10"/>
      <c r="V551" s="10"/>
      <c r="W551" s="10"/>
      <c r="Y551" s="10">
        <v>9723.149999999996</v>
      </c>
      <c r="Z551" s="9">
        <f t="shared" si="34"/>
        <v>12661.68</v>
      </c>
      <c r="AA551" s="4"/>
      <c r="AB551" s="9">
        <f t="shared" si="35"/>
        <v>1882.15</v>
      </c>
      <c r="AC551" s="240">
        <v>9239.02</v>
      </c>
      <c r="AD551" s="246"/>
      <c r="AE551" s="3"/>
      <c r="AF551" s="3"/>
    </row>
    <row r="552" spans="1:32" x14ac:dyDescent="0.2">
      <c r="A552" s="55"/>
      <c r="B552" s="10"/>
      <c r="C552" s="449" t="s">
        <v>524</v>
      </c>
      <c r="D552" s="10"/>
      <c r="E552" s="453" t="s">
        <v>127</v>
      </c>
      <c r="F552" s="10">
        <v>65332</v>
      </c>
      <c r="G552" s="10"/>
      <c r="H552" s="10"/>
      <c r="I552" s="10"/>
      <c r="J552" s="551">
        <v>15949.460000000001</v>
      </c>
      <c r="K552" s="23"/>
      <c r="M552" s="21">
        <v>73</v>
      </c>
      <c r="N552" s="69"/>
      <c r="P552" s="249">
        <f t="shared" si="32"/>
        <v>218.48575342465756</v>
      </c>
      <c r="Q552" s="10"/>
      <c r="R552" s="10"/>
      <c r="S552" s="10"/>
      <c r="T552" s="176">
        <f t="shared" si="33"/>
        <v>894.95890410958907</v>
      </c>
      <c r="U552" s="10"/>
      <c r="V552" s="10"/>
      <c r="W552" s="10"/>
      <c r="Y552" s="10">
        <v>15949.460000000001</v>
      </c>
      <c r="Z552" s="9">
        <f t="shared" si="34"/>
        <v>20769.71</v>
      </c>
      <c r="AA552" s="4"/>
      <c r="AB552" s="9">
        <f t="shared" si="35"/>
        <v>3087.39</v>
      </c>
      <c r="AC552" s="240">
        <v>15155.31</v>
      </c>
      <c r="AD552" s="246"/>
      <c r="AE552" s="3"/>
      <c r="AF552" s="3"/>
    </row>
    <row r="553" spans="1:32" x14ac:dyDescent="0.2">
      <c r="A553" s="55"/>
      <c r="B553" s="10"/>
      <c r="C553" s="449" t="s">
        <v>525</v>
      </c>
      <c r="D553" s="10"/>
      <c r="E553" s="453" t="s">
        <v>77</v>
      </c>
      <c r="F553" s="10">
        <v>760668</v>
      </c>
      <c r="G553" s="10"/>
      <c r="H553" s="10"/>
      <c r="I553" s="10"/>
      <c r="J553" s="551">
        <v>187530.01999999984</v>
      </c>
      <c r="K553" s="23"/>
      <c r="M553" s="21">
        <v>672</v>
      </c>
      <c r="N553" s="69"/>
      <c r="P553" s="249">
        <f t="shared" si="32"/>
        <v>279.06252976190456</v>
      </c>
      <c r="Q553" s="10"/>
      <c r="R553" s="10"/>
      <c r="S553" s="10"/>
      <c r="T553" s="176">
        <f t="shared" si="33"/>
        <v>1131.9464285714287</v>
      </c>
      <c r="U553" s="10"/>
      <c r="V553" s="10"/>
      <c r="W553" s="10"/>
      <c r="Y553" s="10">
        <v>187530.01999999984</v>
      </c>
      <c r="Z553" s="9">
        <f t="shared" si="34"/>
        <v>244205.42</v>
      </c>
      <c r="AA553" s="4"/>
      <c r="AB553" s="9">
        <f t="shared" si="35"/>
        <v>36300.86</v>
      </c>
      <c r="AC553" s="240">
        <v>178192.6</v>
      </c>
      <c r="AD553" s="246"/>
      <c r="AE553" s="3"/>
      <c r="AF553" s="3"/>
    </row>
    <row r="554" spans="1:32" x14ac:dyDescent="0.2">
      <c r="A554" s="55"/>
      <c r="B554" s="10"/>
      <c r="C554" s="449" t="s">
        <v>526</v>
      </c>
      <c r="D554" s="10"/>
      <c r="E554" s="453" t="s">
        <v>77</v>
      </c>
      <c r="F554" s="10">
        <v>1921</v>
      </c>
      <c r="G554" s="10"/>
      <c r="H554" s="10"/>
      <c r="I554" s="10"/>
      <c r="J554" s="551">
        <v>484.89</v>
      </c>
      <c r="K554" s="23"/>
      <c r="M554" s="21">
        <v>1</v>
      </c>
      <c r="N554" s="69"/>
      <c r="P554" s="249">
        <f t="shared" si="32"/>
        <v>484.89</v>
      </c>
      <c r="Q554" s="10"/>
      <c r="R554" s="10"/>
      <c r="S554" s="10"/>
      <c r="T554" s="176">
        <f t="shared" si="33"/>
        <v>1921</v>
      </c>
      <c r="U554" s="10"/>
      <c r="V554" s="10"/>
      <c r="W554" s="10"/>
      <c r="Y554" s="10">
        <v>484.89</v>
      </c>
      <c r="Z554" s="9">
        <f t="shared" si="34"/>
        <v>631.42999999999995</v>
      </c>
      <c r="AA554" s="4"/>
      <c r="AB554" s="9">
        <f t="shared" si="35"/>
        <v>93.86</v>
      </c>
      <c r="AC554" s="240">
        <v>460.75</v>
      </c>
      <c r="AD554" s="246"/>
      <c r="AE554" s="3"/>
      <c r="AF554" s="3"/>
    </row>
    <row r="555" spans="1:32" x14ac:dyDescent="0.2">
      <c r="A555" s="55"/>
      <c r="B555" s="10"/>
      <c r="C555" s="449" t="s">
        <v>526</v>
      </c>
      <c r="D555" s="10"/>
      <c r="E555" s="453" t="s">
        <v>527</v>
      </c>
      <c r="F555" s="10">
        <v>3997193</v>
      </c>
      <c r="G555" s="10"/>
      <c r="H555" s="10"/>
      <c r="I555" s="10"/>
      <c r="J555" s="551">
        <v>990966.19999999751</v>
      </c>
      <c r="K555" s="23"/>
      <c r="M555" s="21">
        <v>3162</v>
      </c>
      <c r="N555" s="69"/>
      <c r="P555" s="249">
        <f t="shared" si="32"/>
        <v>313.39854522454067</v>
      </c>
      <c r="Q555" s="10"/>
      <c r="R555" s="10"/>
      <c r="S555" s="10"/>
      <c r="T555" s="176">
        <f t="shared" si="33"/>
        <v>1264.1344086021506</v>
      </c>
      <c r="U555" s="10"/>
      <c r="V555" s="10"/>
      <c r="W555" s="10"/>
      <c r="Y555" s="10">
        <v>990966.19999999751</v>
      </c>
      <c r="Z555" s="9">
        <f t="shared" si="34"/>
        <v>1290456.4099999999</v>
      </c>
      <c r="AA555" s="4"/>
      <c r="AB555" s="9">
        <f t="shared" si="35"/>
        <v>191824.88</v>
      </c>
      <c r="AC555" s="240">
        <v>941624.41</v>
      </c>
      <c r="AD555" s="246"/>
      <c r="AE555" s="3"/>
      <c r="AF555" s="3"/>
    </row>
    <row r="556" spans="1:32" x14ac:dyDescent="0.2">
      <c r="A556" s="55"/>
      <c r="B556" s="10"/>
      <c r="C556" s="449" t="s">
        <v>528</v>
      </c>
      <c r="D556" s="10"/>
      <c r="E556" s="453" t="s">
        <v>145</v>
      </c>
      <c r="F556" s="10">
        <v>246323</v>
      </c>
      <c r="G556" s="10"/>
      <c r="H556" s="10"/>
      <c r="I556" s="10"/>
      <c r="J556" s="551">
        <v>61312.480000000054</v>
      </c>
      <c r="K556" s="23"/>
      <c r="M556" s="21">
        <v>322</v>
      </c>
      <c r="N556" s="69"/>
      <c r="P556" s="249">
        <f t="shared" si="32"/>
        <v>190.41142857142873</v>
      </c>
      <c r="Q556" s="10"/>
      <c r="R556" s="10"/>
      <c r="S556" s="10"/>
      <c r="T556" s="176">
        <f t="shared" si="33"/>
        <v>764.97826086956525</v>
      </c>
      <c r="U556" s="10"/>
      <c r="V556" s="10"/>
      <c r="W556" s="10"/>
      <c r="Y556" s="10">
        <v>61312.480000000054</v>
      </c>
      <c r="Z556" s="9">
        <f t="shared" si="34"/>
        <v>79842.36</v>
      </c>
      <c r="AA556" s="4"/>
      <c r="AB556" s="9">
        <f t="shared" si="35"/>
        <v>11868.48</v>
      </c>
      <c r="AC556" s="240">
        <v>58259.63</v>
      </c>
      <c r="AD556" s="246"/>
      <c r="AE556" s="3"/>
      <c r="AF556" s="3"/>
    </row>
    <row r="557" spans="1:32" x14ac:dyDescent="0.2">
      <c r="A557" s="55"/>
      <c r="B557" s="10"/>
      <c r="C557" s="449" t="s">
        <v>529</v>
      </c>
      <c r="D557" s="10"/>
      <c r="E557" s="453" t="s">
        <v>502</v>
      </c>
      <c r="F557" s="10">
        <v>2216551</v>
      </c>
      <c r="G557" s="10"/>
      <c r="H557" s="10"/>
      <c r="I557" s="10"/>
      <c r="J557" s="551">
        <v>533925.59000000008</v>
      </c>
      <c r="K557" s="23"/>
      <c r="M557" s="21">
        <v>2788</v>
      </c>
      <c r="N557" s="69"/>
      <c r="P557" s="249">
        <f t="shared" si="32"/>
        <v>191.50846126255382</v>
      </c>
      <c r="Q557" s="10"/>
      <c r="R557" s="10"/>
      <c r="S557" s="10"/>
      <c r="T557" s="176">
        <f t="shared" si="33"/>
        <v>795.03263988522235</v>
      </c>
      <c r="U557" s="10"/>
      <c r="V557" s="10"/>
      <c r="W557" s="10"/>
      <c r="Y557" s="10">
        <v>533925.59000000008</v>
      </c>
      <c r="Z557" s="9">
        <f t="shared" si="34"/>
        <v>695288.8</v>
      </c>
      <c r="AA557" s="4"/>
      <c r="AB557" s="9">
        <f t="shared" si="35"/>
        <v>103353.89</v>
      </c>
      <c r="AC557" s="240">
        <v>507340.58</v>
      </c>
      <c r="AD557" s="246"/>
      <c r="AE557" s="3"/>
      <c r="AF557" s="3"/>
    </row>
    <row r="558" spans="1:32" x14ac:dyDescent="0.2">
      <c r="A558" s="55"/>
      <c r="B558" s="10"/>
      <c r="C558" s="449" t="s">
        <v>530</v>
      </c>
      <c r="D558" s="10"/>
      <c r="E558" s="453" t="s">
        <v>440</v>
      </c>
      <c r="F558" s="10">
        <v>4129</v>
      </c>
      <c r="G558" s="10"/>
      <c r="H558" s="10"/>
      <c r="I558" s="10"/>
      <c r="J558" s="551">
        <v>1034.75</v>
      </c>
      <c r="K558" s="23"/>
      <c r="M558" s="21">
        <v>3</v>
      </c>
      <c r="N558" s="69"/>
      <c r="P558" s="249">
        <f t="shared" si="32"/>
        <v>344.91666666666669</v>
      </c>
      <c r="Q558" s="10"/>
      <c r="R558" s="10"/>
      <c r="S558" s="10"/>
      <c r="T558" s="176">
        <f t="shared" si="33"/>
        <v>1376.3333333333333</v>
      </c>
      <c r="U558" s="10"/>
      <c r="V558" s="10"/>
      <c r="W558" s="10"/>
      <c r="Y558" s="10">
        <v>1034.75</v>
      </c>
      <c r="Z558" s="9">
        <f t="shared" si="34"/>
        <v>1347.47</v>
      </c>
      <c r="AA558" s="4"/>
      <c r="AB558" s="9">
        <f t="shared" si="35"/>
        <v>200.3</v>
      </c>
      <c r="AC558" s="240">
        <v>983.23</v>
      </c>
      <c r="AD558" s="246"/>
      <c r="AE558" s="3"/>
      <c r="AF558" s="3"/>
    </row>
    <row r="559" spans="1:32" x14ac:dyDescent="0.2">
      <c r="A559" s="55"/>
      <c r="B559" s="10"/>
      <c r="C559" s="449" t="s">
        <v>530</v>
      </c>
      <c r="D559" s="10"/>
      <c r="E559" s="453" t="s">
        <v>531</v>
      </c>
      <c r="F559" s="10">
        <v>415407</v>
      </c>
      <c r="G559" s="10"/>
      <c r="H559" s="10"/>
      <c r="I559" s="10"/>
      <c r="J559" s="551">
        <v>103772.9800000001</v>
      </c>
      <c r="K559" s="23"/>
      <c r="M559" s="21">
        <v>422</v>
      </c>
      <c r="N559" s="69"/>
      <c r="P559" s="249">
        <f t="shared" si="32"/>
        <v>245.90753554502393</v>
      </c>
      <c r="Q559" s="10"/>
      <c r="R559" s="10"/>
      <c r="S559" s="10"/>
      <c r="T559" s="176">
        <f t="shared" si="33"/>
        <v>984.37677725118488</v>
      </c>
      <c r="U559" s="10"/>
      <c r="V559" s="10"/>
      <c r="W559" s="10"/>
      <c r="Y559" s="10">
        <v>103772.9800000001</v>
      </c>
      <c r="Z559" s="9">
        <f t="shared" si="34"/>
        <v>135135.29</v>
      </c>
      <c r="AA559" s="4"/>
      <c r="AB559" s="9">
        <f t="shared" si="35"/>
        <v>20087.71</v>
      </c>
      <c r="AC559" s="240">
        <v>98605.96</v>
      </c>
      <c r="AD559" s="246"/>
      <c r="AE559" s="3"/>
      <c r="AF559" s="3"/>
    </row>
    <row r="560" spans="1:32" x14ac:dyDescent="0.2">
      <c r="A560" s="55"/>
      <c r="B560" s="10"/>
      <c r="C560" s="449" t="s">
        <v>532</v>
      </c>
      <c r="D560" s="10"/>
      <c r="E560" s="453" t="s">
        <v>104</v>
      </c>
      <c r="F560" s="10">
        <v>2379543</v>
      </c>
      <c r="G560" s="10"/>
      <c r="H560" s="10"/>
      <c r="I560" s="10"/>
      <c r="J560" s="551">
        <v>592133.71000000136</v>
      </c>
      <c r="K560" s="23"/>
      <c r="M560" s="21">
        <v>2483</v>
      </c>
      <c r="N560" s="69"/>
      <c r="P560" s="249">
        <f t="shared" si="32"/>
        <v>238.47511478050799</v>
      </c>
      <c r="Q560" s="10"/>
      <c r="R560" s="10"/>
      <c r="S560" s="10"/>
      <c r="T560" s="176">
        <f t="shared" si="33"/>
        <v>958.33387031816346</v>
      </c>
      <c r="U560" s="10"/>
      <c r="V560" s="10"/>
      <c r="W560" s="10"/>
      <c r="Y560" s="10">
        <v>592133.71000000136</v>
      </c>
      <c r="Z560" s="9">
        <f t="shared" si="34"/>
        <v>771088.6</v>
      </c>
      <c r="AA560" s="4"/>
      <c r="AB560" s="9">
        <f t="shared" si="35"/>
        <v>114621.45</v>
      </c>
      <c r="AC560" s="240">
        <v>562650.43000000005</v>
      </c>
      <c r="AD560" s="246"/>
      <c r="AE560" s="3"/>
      <c r="AF560" s="3"/>
    </row>
    <row r="561" spans="1:32" x14ac:dyDescent="0.2">
      <c r="A561" s="55"/>
      <c r="B561" s="10"/>
      <c r="C561" s="449" t="s">
        <v>533</v>
      </c>
      <c r="D561" s="10"/>
      <c r="E561" s="453" t="s">
        <v>97</v>
      </c>
      <c r="F561" s="10">
        <v>566449</v>
      </c>
      <c r="G561" s="10"/>
      <c r="H561" s="10"/>
      <c r="I561" s="10"/>
      <c r="J561" s="551">
        <v>139957.79999999973</v>
      </c>
      <c r="K561" s="23"/>
      <c r="M561" s="21">
        <v>686</v>
      </c>
      <c r="N561" s="69"/>
      <c r="P561" s="249">
        <f t="shared" si="32"/>
        <v>204.02011661807541</v>
      </c>
      <c r="Q561" s="10"/>
      <c r="R561" s="10"/>
      <c r="S561" s="10"/>
      <c r="T561" s="176">
        <f t="shared" si="33"/>
        <v>825.72740524781341</v>
      </c>
      <c r="U561" s="10"/>
      <c r="V561" s="10"/>
      <c r="W561" s="10"/>
      <c r="Y561" s="10">
        <v>139957.79999999973</v>
      </c>
      <c r="Z561" s="9">
        <f t="shared" si="34"/>
        <v>182255.9</v>
      </c>
      <c r="AA561" s="4"/>
      <c r="AB561" s="9">
        <f t="shared" si="35"/>
        <v>27092.13</v>
      </c>
      <c r="AC561" s="240">
        <v>132989.07999999999</v>
      </c>
      <c r="AD561" s="246"/>
      <c r="AE561" s="3"/>
      <c r="AF561" s="3"/>
    </row>
    <row r="562" spans="1:32" x14ac:dyDescent="0.2">
      <c r="A562" s="55"/>
      <c r="B562" s="10"/>
      <c r="C562" s="449" t="s">
        <v>534</v>
      </c>
      <c r="D562" s="10"/>
      <c r="E562" s="453" t="s">
        <v>92</v>
      </c>
      <c r="F562" s="10">
        <v>1845</v>
      </c>
      <c r="G562" s="10"/>
      <c r="H562" s="10"/>
      <c r="I562" s="10"/>
      <c r="J562" s="551">
        <v>456.15999999999997</v>
      </c>
      <c r="K562" s="23"/>
      <c r="M562" s="21">
        <v>2</v>
      </c>
      <c r="N562" s="69"/>
      <c r="P562" s="249">
        <f t="shared" si="32"/>
        <v>228.07999999999998</v>
      </c>
      <c r="Q562" s="10"/>
      <c r="R562" s="10"/>
      <c r="S562" s="10"/>
      <c r="T562" s="176">
        <f t="shared" si="33"/>
        <v>922.5</v>
      </c>
      <c r="U562" s="10"/>
      <c r="V562" s="10"/>
      <c r="W562" s="10"/>
      <c r="Y562" s="10">
        <v>456.15999999999997</v>
      </c>
      <c r="Z562" s="9">
        <f t="shared" si="34"/>
        <v>594.02</v>
      </c>
      <c r="AA562" s="4"/>
      <c r="AB562" s="9">
        <f t="shared" si="35"/>
        <v>88.3</v>
      </c>
      <c r="AC562" s="240">
        <v>433.45</v>
      </c>
      <c r="AD562" s="246"/>
      <c r="AE562" s="3"/>
      <c r="AF562" s="3"/>
    </row>
    <row r="563" spans="1:32" x14ac:dyDescent="0.2">
      <c r="A563" s="55"/>
      <c r="B563" s="10"/>
      <c r="C563" s="449" t="s">
        <v>534</v>
      </c>
      <c r="D563" s="10"/>
      <c r="E563" s="453" t="s">
        <v>450</v>
      </c>
      <c r="F563" s="10">
        <v>1456</v>
      </c>
      <c r="G563" s="10"/>
      <c r="H563" s="10"/>
      <c r="I563" s="10"/>
      <c r="J563" s="551">
        <v>365.53</v>
      </c>
      <c r="K563" s="23"/>
      <c r="M563" s="21">
        <v>1</v>
      </c>
      <c r="N563" s="69"/>
      <c r="P563" s="249">
        <f t="shared" si="32"/>
        <v>365.53</v>
      </c>
      <c r="Q563" s="10"/>
      <c r="R563" s="10"/>
      <c r="S563" s="10"/>
      <c r="T563" s="176">
        <f t="shared" si="33"/>
        <v>1456</v>
      </c>
      <c r="U563" s="10"/>
      <c r="V563" s="10"/>
      <c r="W563" s="10"/>
      <c r="Y563" s="10">
        <v>365.53</v>
      </c>
      <c r="Z563" s="9">
        <f t="shared" si="34"/>
        <v>476</v>
      </c>
      <c r="AA563" s="4"/>
      <c r="AB563" s="9">
        <f t="shared" si="35"/>
        <v>70.760000000000005</v>
      </c>
      <c r="AC563" s="240">
        <v>347.33</v>
      </c>
      <c r="AD563" s="246"/>
      <c r="AE563" s="3"/>
      <c r="AF563" s="3"/>
    </row>
    <row r="564" spans="1:32" x14ac:dyDescent="0.2">
      <c r="A564" s="55"/>
      <c r="B564" s="10"/>
      <c r="C564" s="449" t="s">
        <v>534</v>
      </c>
      <c r="D564" s="10"/>
      <c r="E564" s="453" t="s">
        <v>177</v>
      </c>
      <c r="F564" s="10">
        <v>993</v>
      </c>
      <c r="G564" s="10"/>
      <c r="H564" s="10"/>
      <c r="I564" s="10"/>
      <c r="J564" s="551">
        <v>245.57</v>
      </c>
      <c r="K564" s="23"/>
      <c r="M564" s="21">
        <v>1</v>
      </c>
      <c r="N564" s="69"/>
      <c r="P564" s="249">
        <f t="shared" si="32"/>
        <v>245.57</v>
      </c>
      <c r="Q564" s="10"/>
      <c r="R564" s="10"/>
      <c r="S564" s="10"/>
      <c r="T564" s="176">
        <f t="shared" si="33"/>
        <v>993</v>
      </c>
      <c r="U564" s="10"/>
      <c r="V564" s="10"/>
      <c r="W564" s="10"/>
      <c r="Y564" s="10">
        <v>245.57</v>
      </c>
      <c r="Z564" s="9">
        <f t="shared" si="34"/>
        <v>319.79000000000002</v>
      </c>
      <c r="AA564" s="4"/>
      <c r="AB564" s="9">
        <f t="shared" si="35"/>
        <v>47.54</v>
      </c>
      <c r="AC564" s="240">
        <v>233.34</v>
      </c>
      <c r="AD564" s="246"/>
      <c r="AE564" s="3"/>
      <c r="AF564" s="3"/>
    </row>
    <row r="565" spans="1:32" x14ac:dyDescent="0.2">
      <c r="A565" s="55"/>
      <c r="B565" s="10"/>
      <c r="C565" s="449" t="s">
        <v>534</v>
      </c>
      <c r="D565" s="10"/>
      <c r="E565" s="453" t="s">
        <v>107</v>
      </c>
      <c r="F565" s="10">
        <v>950</v>
      </c>
      <c r="G565" s="10"/>
      <c r="H565" s="10"/>
      <c r="I565" s="10"/>
      <c r="J565" s="551">
        <v>234.69</v>
      </c>
      <c r="K565" s="23"/>
      <c r="M565" s="21">
        <v>1</v>
      </c>
      <c r="N565" s="69"/>
      <c r="P565" s="249">
        <f t="shared" si="32"/>
        <v>234.69</v>
      </c>
      <c r="Q565" s="10"/>
      <c r="R565" s="10"/>
      <c r="S565" s="10"/>
      <c r="T565" s="176">
        <f t="shared" si="33"/>
        <v>950</v>
      </c>
      <c r="U565" s="10"/>
      <c r="V565" s="10"/>
      <c r="W565" s="10"/>
      <c r="Y565" s="10">
        <v>234.69</v>
      </c>
      <c r="Z565" s="9">
        <f t="shared" si="34"/>
        <v>305.62</v>
      </c>
      <c r="AA565" s="4"/>
      <c r="AB565" s="9">
        <f t="shared" si="35"/>
        <v>45.43</v>
      </c>
      <c r="AC565" s="240">
        <v>223</v>
      </c>
      <c r="AD565" s="246"/>
      <c r="AE565" s="3"/>
      <c r="AF565" s="3"/>
    </row>
    <row r="566" spans="1:32" x14ac:dyDescent="0.2">
      <c r="A566" s="55"/>
      <c r="B566" s="10"/>
      <c r="C566" s="449" t="s">
        <v>534</v>
      </c>
      <c r="D566" s="10"/>
      <c r="E566" s="453" t="s">
        <v>90</v>
      </c>
      <c r="F566" s="10">
        <v>7825876</v>
      </c>
      <c r="G566" s="10"/>
      <c r="H566" s="10"/>
      <c r="I566" s="10"/>
      <c r="J566" s="551">
        <v>1902648.51999999</v>
      </c>
      <c r="K566" s="23"/>
      <c r="M566" s="21">
        <v>7841</v>
      </c>
      <c r="N566" s="69"/>
      <c r="P566" s="249">
        <f t="shared" si="32"/>
        <v>242.65380946307741</v>
      </c>
      <c r="Q566" s="10"/>
      <c r="R566" s="10"/>
      <c r="S566" s="10"/>
      <c r="T566" s="176">
        <f t="shared" si="33"/>
        <v>998.07116439229685</v>
      </c>
      <c r="U566" s="10"/>
      <c r="V566" s="10"/>
      <c r="W566" s="10"/>
      <c r="Y566" s="10">
        <v>1902648.51999999</v>
      </c>
      <c r="Z566" s="9">
        <f t="shared" si="34"/>
        <v>2477667.7400000002</v>
      </c>
      <c r="AA566" s="4"/>
      <c r="AB566" s="9">
        <f t="shared" si="35"/>
        <v>368302.5</v>
      </c>
      <c r="AC566" s="240">
        <v>1807912.61</v>
      </c>
      <c r="AD566" s="246"/>
      <c r="AE566" s="3"/>
      <c r="AF566" s="3"/>
    </row>
    <row r="567" spans="1:32" x14ac:dyDescent="0.2">
      <c r="A567" s="55"/>
      <c r="B567" s="10"/>
      <c r="C567" s="449" t="s">
        <v>534</v>
      </c>
      <c r="D567" s="10"/>
      <c r="E567" s="453" t="s">
        <v>228</v>
      </c>
      <c r="F567" s="10">
        <v>903</v>
      </c>
      <c r="G567" s="10"/>
      <c r="H567" s="10"/>
      <c r="I567" s="10"/>
      <c r="J567" s="551">
        <v>222.39</v>
      </c>
      <c r="K567" s="23"/>
      <c r="M567" s="21">
        <v>1</v>
      </c>
      <c r="N567" s="69"/>
      <c r="P567" s="249">
        <f t="shared" si="32"/>
        <v>222.39</v>
      </c>
      <c r="Q567" s="10"/>
      <c r="R567" s="10"/>
      <c r="S567" s="10"/>
      <c r="T567" s="176">
        <f t="shared" si="33"/>
        <v>903</v>
      </c>
      <c r="U567" s="10"/>
      <c r="V567" s="10"/>
      <c r="W567" s="10"/>
      <c r="Y567" s="10">
        <v>222.39</v>
      </c>
      <c r="Z567" s="9">
        <f t="shared" si="34"/>
        <v>289.60000000000002</v>
      </c>
      <c r="AA567" s="4"/>
      <c r="AB567" s="9">
        <f t="shared" si="35"/>
        <v>43.05</v>
      </c>
      <c r="AC567" s="240">
        <v>211.32</v>
      </c>
      <c r="AD567" s="246"/>
      <c r="AE567" s="3"/>
      <c r="AF567" s="3"/>
    </row>
    <row r="568" spans="1:32" x14ac:dyDescent="0.2">
      <c r="A568" s="55"/>
      <c r="B568" s="10"/>
      <c r="C568" s="449" t="s">
        <v>535</v>
      </c>
      <c r="D568" s="10"/>
      <c r="E568" s="453" t="s">
        <v>79</v>
      </c>
      <c r="F568" s="10">
        <v>462562</v>
      </c>
      <c r="G568" s="10"/>
      <c r="H568" s="10"/>
      <c r="I568" s="10"/>
      <c r="J568" s="551">
        <v>114382.86000000002</v>
      </c>
      <c r="K568" s="23"/>
      <c r="M568" s="21">
        <v>513</v>
      </c>
      <c r="N568" s="69"/>
      <c r="P568" s="249">
        <f t="shared" si="32"/>
        <v>222.96853801169593</v>
      </c>
      <c r="Q568" s="10"/>
      <c r="R568" s="10"/>
      <c r="S568" s="10"/>
      <c r="T568" s="176">
        <f t="shared" si="33"/>
        <v>901.6803118908382</v>
      </c>
      <c r="U568" s="10"/>
      <c r="V568" s="10"/>
      <c r="W568" s="10"/>
      <c r="Y568" s="10">
        <v>114382.86000000002</v>
      </c>
      <c r="Z568" s="9">
        <f t="shared" si="34"/>
        <v>148951.70000000001</v>
      </c>
      <c r="AA568" s="4"/>
      <c r="AB568" s="9">
        <f t="shared" si="35"/>
        <v>22141.5</v>
      </c>
      <c r="AC568" s="240">
        <v>108687.55</v>
      </c>
      <c r="AD568" s="246"/>
      <c r="AE568" s="3"/>
      <c r="AF568" s="3"/>
    </row>
    <row r="569" spans="1:32" x14ac:dyDescent="0.2">
      <c r="A569" s="55"/>
      <c r="B569" s="10"/>
      <c r="C569" s="449" t="s">
        <v>536</v>
      </c>
      <c r="D569" s="10"/>
      <c r="E569" s="453" t="s">
        <v>192</v>
      </c>
      <c r="F569" s="10">
        <v>694</v>
      </c>
      <c r="G569" s="10"/>
      <c r="H569" s="10"/>
      <c r="I569" s="10"/>
      <c r="J569" s="551">
        <v>178.18</v>
      </c>
      <c r="K569" s="23"/>
      <c r="M569" s="21">
        <v>2</v>
      </c>
      <c r="N569" s="69"/>
      <c r="P569" s="249">
        <f t="shared" si="32"/>
        <v>89.09</v>
      </c>
      <c r="Q569" s="10"/>
      <c r="R569" s="10"/>
      <c r="S569" s="10"/>
      <c r="T569" s="176">
        <f t="shared" si="33"/>
        <v>347</v>
      </c>
      <c r="U569" s="10"/>
      <c r="V569" s="10"/>
      <c r="W569" s="10"/>
      <c r="Y569" s="10">
        <v>178.18</v>
      </c>
      <c r="Z569" s="9">
        <f t="shared" si="34"/>
        <v>232.03</v>
      </c>
      <c r="AA569" s="4"/>
      <c r="AB569" s="9">
        <f t="shared" si="35"/>
        <v>34.49</v>
      </c>
      <c r="AC569" s="240">
        <v>169.31</v>
      </c>
      <c r="AD569" s="246"/>
      <c r="AE569" s="3"/>
      <c r="AF569" s="3"/>
    </row>
    <row r="570" spans="1:32" x14ac:dyDescent="0.2">
      <c r="A570" s="55"/>
      <c r="B570" s="10"/>
      <c r="C570" s="449" t="s">
        <v>536</v>
      </c>
      <c r="D570" s="10"/>
      <c r="E570" s="453" t="s">
        <v>88</v>
      </c>
      <c r="F570" s="10">
        <v>3295408</v>
      </c>
      <c r="G570" s="10"/>
      <c r="H570" s="10"/>
      <c r="I570" s="10"/>
      <c r="J570" s="551">
        <v>807243.62999999919</v>
      </c>
      <c r="K570" s="23"/>
      <c r="M570" s="21">
        <v>2742</v>
      </c>
      <c r="N570" s="69"/>
      <c r="P570" s="249">
        <f t="shared" si="32"/>
        <v>294.39957330415723</v>
      </c>
      <c r="Q570" s="10"/>
      <c r="R570" s="10"/>
      <c r="S570" s="10"/>
      <c r="T570" s="176">
        <f t="shared" si="33"/>
        <v>1201.8264040846097</v>
      </c>
      <c r="U570" s="10"/>
      <c r="V570" s="10"/>
      <c r="W570" s="10"/>
      <c r="Y570" s="10">
        <v>807243.62999999919</v>
      </c>
      <c r="Z570" s="9">
        <f t="shared" si="34"/>
        <v>1051209.1299999999</v>
      </c>
      <c r="AA570" s="4"/>
      <c r="AB570" s="9">
        <f t="shared" si="35"/>
        <v>156261.04999999999</v>
      </c>
      <c r="AC570" s="240">
        <v>767049.68</v>
      </c>
      <c r="AD570" s="246"/>
      <c r="AE570" s="3"/>
      <c r="AF570" s="3"/>
    </row>
    <row r="571" spans="1:32" x14ac:dyDescent="0.2">
      <c r="A571" s="55"/>
      <c r="B571" s="10"/>
      <c r="C571" s="449" t="s">
        <v>537</v>
      </c>
      <c r="D571" s="10"/>
      <c r="E571" s="453" t="s">
        <v>81</v>
      </c>
      <c r="F571" s="10">
        <v>159</v>
      </c>
      <c r="G571" s="10"/>
      <c r="H571" s="10"/>
      <c r="I571" s="10"/>
      <c r="J571" s="551">
        <v>44.32</v>
      </c>
      <c r="K571" s="23"/>
      <c r="M571" s="21">
        <v>1</v>
      </c>
      <c r="N571" s="69"/>
      <c r="P571" s="249">
        <f t="shared" si="32"/>
        <v>44.32</v>
      </c>
      <c r="Q571" s="10"/>
      <c r="R571" s="10"/>
      <c r="S571" s="10"/>
      <c r="T571" s="176">
        <f t="shared" si="33"/>
        <v>159</v>
      </c>
      <c r="U571" s="10"/>
      <c r="V571" s="10"/>
      <c r="W571" s="10"/>
      <c r="Y571" s="10">
        <v>44.32</v>
      </c>
      <c r="Z571" s="9">
        <f t="shared" si="34"/>
        <v>57.71</v>
      </c>
      <c r="AA571" s="4"/>
      <c r="AB571" s="9">
        <f t="shared" si="35"/>
        <v>8.58</v>
      </c>
      <c r="AC571" s="240">
        <v>42.11</v>
      </c>
      <c r="AD571" s="246"/>
      <c r="AE571" s="3"/>
      <c r="AF571" s="3"/>
    </row>
    <row r="572" spans="1:32" x14ac:dyDescent="0.2">
      <c r="A572" s="55"/>
      <c r="B572" s="10"/>
      <c r="C572" s="449" t="s">
        <v>537</v>
      </c>
      <c r="D572" s="10"/>
      <c r="E572" s="453" t="s">
        <v>68</v>
      </c>
      <c r="F572" s="10">
        <v>609333</v>
      </c>
      <c r="G572" s="10"/>
      <c r="H572" s="10"/>
      <c r="I572" s="10"/>
      <c r="J572" s="551">
        <v>147754.05999999994</v>
      </c>
      <c r="K572" s="23"/>
      <c r="M572" s="21">
        <v>925</v>
      </c>
      <c r="N572" s="69"/>
      <c r="P572" s="249">
        <f t="shared" si="32"/>
        <v>159.73411891891885</v>
      </c>
      <c r="Q572" s="10"/>
      <c r="R572" s="10"/>
      <c r="S572" s="10"/>
      <c r="T572" s="176">
        <f t="shared" si="33"/>
        <v>658.73837837837834</v>
      </c>
      <c r="U572" s="10"/>
      <c r="V572" s="10"/>
      <c r="W572" s="10"/>
      <c r="Y572" s="10">
        <v>147754.05999999994</v>
      </c>
      <c r="Z572" s="9">
        <f t="shared" si="34"/>
        <v>192408.35</v>
      </c>
      <c r="AA572" s="4"/>
      <c r="AB572" s="9">
        <f t="shared" si="35"/>
        <v>28601.279999999999</v>
      </c>
      <c r="AC572" s="240">
        <v>140397.15</v>
      </c>
      <c r="AD572" s="246"/>
      <c r="AE572" s="3"/>
      <c r="AF572" s="3"/>
    </row>
    <row r="573" spans="1:32" x14ac:dyDescent="0.2">
      <c r="A573" s="55"/>
      <c r="B573" s="10"/>
      <c r="C573" s="449" t="s">
        <v>538</v>
      </c>
      <c r="D573" s="10"/>
      <c r="E573" s="453" t="s">
        <v>187</v>
      </c>
      <c r="F573" s="10">
        <v>22059</v>
      </c>
      <c r="G573" s="10"/>
      <c r="H573" s="10"/>
      <c r="I573" s="10"/>
      <c r="J573" s="551">
        <v>5324.2599999999993</v>
      </c>
      <c r="K573" s="23"/>
      <c r="M573" s="21">
        <v>18</v>
      </c>
      <c r="N573" s="69"/>
      <c r="P573" s="249">
        <f t="shared" si="32"/>
        <v>295.79222222222216</v>
      </c>
      <c r="Q573" s="10"/>
      <c r="R573" s="10"/>
      <c r="S573" s="10"/>
      <c r="T573" s="176">
        <f t="shared" si="33"/>
        <v>1225.5</v>
      </c>
      <c r="U573" s="10"/>
      <c r="V573" s="10"/>
      <c r="W573" s="10"/>
      <c r="Y573" s="10">
        <v>5324.2599999999993</v>
      </c>
      <c r="Z573" s="9">
        <f t="shared" si="34"/>
        <v>6933.36</v>
      </c>
      <c r="AA573" s="4"/>
      <c r="AB573" s="9">
        <f t="shared" si="35"/>
        <v>1030.6400000000001</v>
      </c>
      <c r="AC573" s="240">
        <v>5059.16</v>
      </c>
      <c r="AD573" s="246"/>
      <c r="AE573" s="3"/>
      <c r="AF573" s="3"/>
    </row>
    <row r="574" spans="1:32" x14ac:dyDescent="0.2">
      <c r="A574" s="55"/>
      <c r="B574" s="10"/>
      <c r="C574" s="449" t="s">
        <v>539</v>
      </c>
      <c r="D574" s="10"/>
      <c r="E574" s="453" t="s">
        <v>64</v>
      </c>
      <c r="F574" s="10">
        <v>201135</v>
      </c>
      <c r="G574" s="10"/>
      <c r="H574" s="10"/>
      <c r="I574" s="10"/>
      <c r="J574" s="551">
        <v>49826.57</v>
      </c>
      <c r="K574" s="23"/>
      <c r="M574" s="21">
        <v>332</v>
      </c>
      <c r="N574" s="69"/>
      <c r="P574" s="249">
        <f t="shared" si="32"/>
        <v>150.08003012048192</v>
      </c>
      <c r="Q574" s="10"/>
      <c r="R574" s="10"/>
      <c r="S574" s="10"/>
      <c r="T574" s="176">
        <f t="shared" si="33"/>
        <v>605.82831325301208</v>
      </c>
      <c r="U574" s="10"/>
      <c r="V574" s="10"/>
      <c r="W574" s="10"/>
      <c r="Y574" s="10">
        <v>49826.57</v>
      </c>
      <c r="Z574" s="9">
        <f t="shared" si="34"/>
        <v>64885.18</v>
      </c>
      <c r="AA574" s="4"/>
      <c r="AB574" s="9">
        <f t="shared" si="35"/>
        <v>9645.11</v>
      </c>
      <c r="AC574" s="240">
        <v>47345.63</v>
      </c>
      <c r="AD574" s="246"/>
      <c r="AE574" s="3"/>
      <c r="AF574" s="3"/>
    </row>
    <row r="575" spans="1:32" x14ac:dyDescent="0.2">
      <c r="A575" s="55"/>
      <c r="B575" s="10"/>
      <c r="C575" s="449" t="s">
        <v>539</v>
      </c>
      <c r="D575" s="10"/>
      <c r="E575" s="453" t="s">
        <v>97</v>
      </c>
      <c r="F575" s="10">
        <v>580</v>
      </c>
      <c r="G575" s="10"/>
      <c r="H575" s="10"/>
      <c r="I575" s="10"/>
      <c r="J575" s="551">
        <v>144.16</v>
      </c>
      <c r="K575" s="23"/>
      <c r="M575" s="21">
        <v>1</v>
      </c>
      <c r="N575" s="69"/>
      <c r="P575" s="249">
        <f t="shared" si="32"/>
        <v>144.16</v>
      </c>
      <c r="Q575" s="10"/>
      <c r="R575" s="10"/>
      <c r="S575" s="10"/>
      <c r="T575" s="176">
        <f t="shared" si="33"/>
        <v>580</v>
      </c>
      <c r="U575" s="10"/>
      <c r="V575" s="10"/>
      <c r="W575" s="10"/>
      <c r="Y575" s="10">
        <v>144.16</v>
      </c>
      <c r="Z575" s="9">
        <f t="shared" si="34"/>
        <v>187.73</v>
      </c>
      <c r="AA575" s="4"/>
      <c r="AB575" s="9">
        <f t="shared" si="35"/>
        <v>27.91</v>
      </c>
      <c r="AC575" s="240">
        <v>136.97999999999999</v>
      </c>
      <c r="AD575" s="246"/>
      <c r="AE575" s="3"/>
      <c r="AF575" s="3"/>
    </row>
    <row r="576" spans="1:32" x14ac:dyDescent="0.2">
      <c r="A576" s="55"/>
      <c r="B576" s="10"/>
      <c r="C576" s="449" t="s">
        <v>540</v>
      </c>
      <c r="D576" s="10"/>
      <c r="E576" s="453" t="s">
        <v>440</v>
      </c>
      <c r="F576" s="10">
        <v>2782</v>
      </c>
      <c r="G576" s="10"/>
      <c r="H576" s="10"/>
      <c r="I576" s="10"/>
      <c r="J576" s="551">
        <v>627.96</v>
      </c>
      <c r="K576" s="23"/>
      <c r="M576" s="21">
        <v>7</v>
      </c>
      <c r="N576" s="69"/>
      <c r="P576" s="249">
        <f t="shared" si="32"/>
        <v>89.708571428571432</v>
      </c>
      <c r="Q576" s="10"/>
      <c r="R576" s="10"/>
      <c r="S576" s="10"/>
      <c r="T576" s="176">
        <f t="shared" si="33"/>
        <v>397.42857142857144</v>
      </c>
      <c r="U576" s="10"/>
      <c r="V576" s="10"/>
      <c r="W576" s="10"/>
      <c r="Y576" s="10">
        <v>627.96</v>
      </c>
      <c r="Z576" s="9">
        <f t="shared" si="34"/>
        <v>817.74</v>
      </c>
      <c r="AA576" s="4"/>
      <c r="AB576" s="9">
        <f t="shared" si="35"/>
        <v>121.56</v>
      </c>
      <c r="AC576" s="240">
        <v>596.69000000000005</v>
      </c>
      <c r="AD576" s="246"/>
      <c r="AE576" s="3"/>
      <c r="AF576" s="3"/>
    </row>
    <row r="577" spans="1:32" x14ac:dyDescent="0.2">
      <c r="A577" s="55"/>
      <c r="B577" s="10"/>
      <c r="C577" s="449" t="s">
        <v>541</v>
      </c>
      <c r="D577" s="10"/>
      <c r="E577" s="453" t="s">
        <v>542</v>
      </c>
      <c r="F577" s="10">
        <v>240106</v>
      </c>
      <c r="G577" s="10"/>
      <c r="H577" s="10"/>
      <c r="I577" s="10"/>
      <c r="J577" s="551">
        <v>60076.240000000013</v>
      </c>
      <c r="K577" s="23"/>
      <c r="M577" s="21">
        <v>276</v>
      </c>
      <c r="N577" s="69"/>
      <c r="P577" s="249">
        <f t="shared" si="32"/>
        <v>217.6675362318841</v>
      </c>
      <c r="Q577" s="10"/>
      <c r="R577" s="10"/>
      <c r="S577" s="10"/>
      <c r="T577" s="176">
        <f t="shared" si="33"/>
        <v>869.94927536231887</v>
      </c>
      <c r="U577" s="10"/>
      <c r="V577" s="10"/>
      <c r="W577" s="10"/>
      <c r="Y577" s="10">
        <v>60076.240000000013</v>
      </c>
      <c r="Z577" s="9">
        <f t="shared" si="34"/>
        <v>78232.509999999995</v>
      </c>
      <c r="AA577" s="4"/>
      <c r="AB577" s="9">
        <f t="shared" si="35"/>
        <v>11629.17</v>
      </c>
      <c r="AC577" s="240">
        <v>57084.95</v>
      </c>
      <c r="AD577" s="246"/>
      <c r="AE577" s="3"/>
      <c r="AF577" s="3"/>
    </row>
    <row r="578" spans="1:32" x14ac:dyDescent="0.2">
      <c r="A578" s="55"/>
      <c r="B578" s="10"/>
      <c r="C578" s="449" t="s">
        <v>541</v>
      </c>
      <c r="D578" s="10"/>
      <c r="E578" s="453" t="s">
        <v>170</v>
      </c>
      <c r="F578" s="10">
        <v>793</v>
      </c>
      <c r="G578" s="10"/>
      <c r="H578" s="10"/>
      <c r="I578" s="10"/>
      <c r="J578" s="551">
        <v>195.48</v>
      </c>
      <c r="K578" s="23"/>
      <c r="M578" s="21">
        <v>1</v>
      </c>
      <c r="N578" s="69"/>
      <c r="P578" s="249">
        <f t="shared" si="32"/>
        <v>195.48</v>
      </c>
      <c r="Q578" s="10"/>
      <c r="R578" s="10"/>
      <c r="S578" s="10"/>
      <c r="T578" s="176">
        <f t="shared" si="33"/>
        <v>793</v>
      </c>
      <c r="U578" s="10"/>
      <c r="V578" s="10"/>
      <c r="W578" s="10"/>
      <c r="Y578" s="10">
        <v>195.48</v>
      </c>
      <c r="Z578" s="9">
        <f t="shared" si="34"/>
        <v>254.56</v>
      </c>
      <c r="AA578" s="4"/>
      <c r="AB578" s="9">
        <f t="shared" si="35"/>
        <v>37.840000000000003</v>
      </c>
      <c r="AC578" s="240">
        <v>185.75</v>
      </c>
      <c r="AD578" s="246"/>
      <c r="AE578" s="3"/>
      <c r="AF578" s="3"/>
    </row>
    <row r="579" spans="1:32" x14ac:dyDescent="0.2">
      <c r="A579" s="55"/>
      <c r="B579" s="10"/>
      <c r="C579" s="449" t="s">
        <v>541</v>
      </c>
      <c r="D579" s="10"/>
      <c r="E579" s="453" t="s">
        <v>127</v>
      </c>
      <c r="F579" s="10">
        <v>8803</v>
      </c>
      <c r="G579" s="10"/>
      <c r="H579" s="10"/>
      <c r="I579" s="10"/>
      <c r="J579" s="551">
        <v>2237.2399999999998</v>
      </c>
      <c r="K579" s="23"/>
      <c r="M579" s="21">
        <v>8</v>
      </c>
      <c r="N579" s="69"/>
      <c r="P579" s="249">
        <f t="shared" si="32"/>
        <v>279.65499999999997</v>
      </c>
      <c r="Q579" s="10"/>
      <c r="R579" s="10"/>
      <c r="S579" s="10"/>
      <c r="T579" s="176">
        <f t="shared" si="33"/>
        <v>1100.375</v>
      </c>
      <c r="U579" s="10"/>
      <c r="V579" s="10"/>
      <c r="W579" s="10"/>
      <c r="Y579" s="10">
        <v>2237.2399999999998</v>
      </c>
      <c r="Z579" s="9">
        <f t="shared" si="34"/>
        <v>2913.38</v>
      </c>
      <c r="AA579" s="4"/>
      <c r="AB579" s="9">
        <f t="shared" si="35"/>
        <v>433.07</v>
      </c>
      <c r="AC579" s="240">
        <v>2125.84</v>
      </c>
      <c r="AD579" s="246"/>
      <c r="AE579" s="3"/>
      <c r="AF579" s="3"/>
    </row>
    <row r="580" spans="1:32" x14ac:dyDescent="0.2">
      <c r="A580" s="55"/>
      <c r="B580" s="10"/>
      <c r="C580" s="449" t="s">
        <v>543</v>
      </c>
      <c r="D580" s="10"/>
      <c r="E580" s="453" t="s">
        <v>109</v>
      </c>
      <c r="F580" s="10">
        <v>432</v>
      </c>
      <c r="G580" s="10"/>
      <c r="H580" s="10"/>
      <c r="I580" s="10"/>
      <c r="J580" s="551">
        <v>122.28</v>
      </c>
      <c r="K580" s="23"/>
      <c r="M580" s="21">
        <v>1</v>
      </c>
      <c r="N580" s="69"/>
      <c r="P580" s="249">
        <f t="shared" si="32"/>
        <v>122.28</v>
      </c>
      <c r="Q580" s="10"/>
      <c r="R580" s="10"/>
      <c r="S580" s="10"/>
      <c r="T580" s="176">
        <f t="shared" si="33"/>
        <v>432</v>
      </c>
      <c r="U580" s="10"/>
      <c r="V580" s="10"/>
      <c r="W580" s="10"/>
      <c r="Y580" s="10">
        <v>122.28</v>
      </c>
      <c r="Z580" s="9">
        <f t="shared" si="34"/>
        <v>159.24</v>
      </c>
      <c r="AA580" s="4"/>
      <c r="AB580" s="9">
        <f t="shared" si="35"/>
        <v>23.67</v>
      </c>
      <c r="AC580" s="240">
        <v>116.19</v>
      </c>
      <c r="AD580" s="246"/>
      <c r="AE580" s="3"/>
      <c r="AF580" s="3"/>
    </row>
    <row r="581" spans="1:32" x14ac:dyDescent="0.2">
      <c r="A581" s="55"/>
      <c r="B581" s="10"/>
      <c r="C581" s="449" t="s">
        <v>543</v>
      </c>
      <c r="D581" s="10"/>
      <c r="E581" s="453" t="s">
        <v>109</v>
      </c>
      <c r="F581" s="10">
        <v>1970</v>
      </c>
      <c r="G581" s="10"/>
      <c r="H581" s="10"/>
      <c r="I581" s="10"/>
      <c r="J581" s="551">
        <v>498.18</v>
      </c>
      <c r="K581" s="23"/>
      <c r="M581" s="21">
        <v>2</v>
      </c>
      <c r="N581" s="69"/>
      <c r="P581" s="249">
        <f t="shared" si="32"/>
        <v>249.09</v>
      </c>
      <c r="Q581" s="10"/>
      <c r="R581" s="10"/>
      <c r="S581" s="10"/>
      <c r="T581" s="176">
        <f t="shared" si="33"/>
        <v>985</v>
      </c>
      <c r="U581" s="10"/>
      <c r="V581" s="10"/>
      <c r="W581" s="10"/>
      <c r="Y581" s="10">
        <v>498.18</v>
      </c>
      <c r="Z581" s="9">
        <f t="shared" si="34"/>
        <v>648.74</v>
      </c>
      <c r="AA581" s="4"/>
      <c r="AB581" s="9">
        <f t="shared" si="35"/>
        <v>96.43</v>
      </c>
      <c r="AC581" s="240">
        <v>473.37</v>
      </c>
      <c r="AD581" s="246"/>
      <c r="AE581" s="3"/>
      <c r="AF581" s="3"/>
    </row>
    <row r="582" spans="1:32" x14ac:dyDescent="0.2">
      <c r="A582" s="55"/>
      <c r="B582" s="10"/>
      <c r="C582" s="449" t="s">
        <v>543</v>
      </c>
      <c r="D582" s="10"/>
      <c r="E582" s="453" t="s">
        <v>109</v>
      </c>
      <c r="F582" s="10">
        <v>2115927</v>
      </c>
      <c r="G582" s="10"/>
      <c r="H582" s="10"/>
      <c r="I582" s="10"/>
      <c r="J582" s="551">
        <v>524809.00999999826</v>
      </c>
      <c r="K582" s="23"/>
      <c r="M582" s="21">
        <v>3390</v>
      </c>
      <c r="N582" s="69"/>
      <c r="P582" s="249">
        <f t="shared" si="32"/>
        <v>154.81091740412927</v>
      </c>
      <c r="Q582" s="10"/>
      <c r="R582" s="10"/>
      <c r="S582" s="10"/>
      <c r="T582" s="176">
        <f t="shared" si="33"/>
        <v>624.16725663716818</v>
      </c>
      <c r="U582" s="10"/>
      <c r="V582" s="10"/>
      <c r="W582" s="10"/>
      <c r="Y582" s="10">
        <v>524809.00999999826</v>
      </c>
      <c r="Z582" s="9">
        <f t="shared" si="34"/>
        <v>683417.01</v>
      </c>
      <c r="AA582" s="4"/>
      <c r="AB582" s="9">
        <f t="shared" si="35"/>
        <v>101589.16</v>
      </c>
      <c r="AC582" s="240">
        <v>498677.93</v>
      </c>
      <c r="AD582" s="246"/>
      <c r="AE582" s="3"/>
      <c r="AF582" s="3"/>
    </row>
    <row r="583" spans="1:32" x14ac:dyDescent="0.2">
      <c r="A583" s="55"/>
      <c r="B583" s="10"/>
      <c r="C583" s="449" t="s">
        <v>544</v>
      </c>
      <c r="D583" s="10"/>
      <c r="E583" s="453" t="s">
        <v>131</v>
      </c>
      <c r="F583" s="10">
        <v>7352010</v>
      </c>
      <c r="G583" s="10"/>
      <c r="H583" s="10"/>
      <c r="I583" s="10"/>
      <c r="J583" s="551">
        <v>1790471.5100000142</v>
      </c>
      <c r="K583" s="23"/>
      <c r="M583" s="21">
        <v>9545</v>
      </c>
      <c r="N583" s="69"/>
      <c r="P583" s="249">
        <f t="shared" si="32"/>
        <v>187.58213829230112</v>
      </c>
      <c r="Q583" s="10"/>
      <c r="R583" s="10"/>
      <c r="S583" s="10"/>
      <c r="T583" s="176">
        <f t="shared" si="33"/>
        <v>770.24724986904141</v>
      </c>
      <c r="U583" s="10"/>
      <c r="V583" s="10"/>
      <c r="W583" s="10"/>
      <c r="Y583" s="10">
        <v>1790471.5100000142</v>
      </c>
      <c r="Z583" s="9">
        <f t="shared" si="34"/>
        <v>2331588.5499999998</v>
      </c>
      <c r="AA583" s="4"/>
      <c r="AB583" s="9">
        <f t="shared" si="35"/>
        <v>346587.99</v>
      </c>
      <c r="AC583" s="240">
        <v>1701321.07</v>
      </c>
      <c r="AD583" s="246"/>
      <c r="AE583" s="3"/>
      <c r="AF583" s="3"/>
    </row>
    <row r="584" spans="1:32" x14ac:dyDescent="0.2">
      <c r="A584" s="55"/>
      <c r="B584" s="10"/>
      <c r="C584" s="449" t="s">
        <v>544</v>
      </c>
      <c r="D584" s="10"/>
      <c r="E584" s="453" t="s">
        <v>107</v>
      </c>
      <c r="F584" s="10">
        <v>3700</v>
      </c>
      <c r="G584" s="10"/>
      <c r="H584" s="10"/>
      <c r="I584" s="10"/>
      <c r="J584" s="551">
        <v>929.98</v>
      </c>
      <c r="K584" s="23"/>
      <c r="M584" s="21">
        <v>4</v>
      </c>
      <c r="N584" s="69"/>
      <c r="P584" s="249">
        <f t="shared" si="32"/>
        <v>232.495</v>
      </c>
      <c r="Q584" s="10"/>
      <c r="R584" s="10"/>
      <c r="S584" s="10"/>
      <c r="T584" s="176">
        <f t="shared" si="33"/>
        <v>925</v>
      </c>
      <c r="U584" s="10"/>
      <c r="V584" s="10"/>
      <c r="W584" s="10"/>
      <c r="Y584" s="10">
        <v>929.98</v>
      </c>
      <c r="Z584" s="9">
        <f t="shared" si="34"/>
        <v>1211.04</v>
      </c>
      <c r="AA584" s="4"/>
      <c r="AB584" s="9">
        <f t="shared" si="35"/>
        <v>180.02</v>
      </c>
      <c r="AC584" s="240">
        <v>883.67</v>
      </c>
      <c r="AD584" s="246"/>
      <c r="AE584" s="3"/>
      <c r="AF584" s="3"/>
    </row>
    <row r="585" spans="1:32" x14ac:dyDescent="0.2">
      <c r="A585" s="55"/>
      <c r="B585" s="10"/>
      <c r="C585" s="449" t="s">
        <v>545</v>
      </c>
      <c r="D585" s="10"/>
      <c r="E585" s="453" t="s">
        <v>145</v>
      </c>
      <c r="F585" s="10">
        <v>740892</v>
      </c>
      <c r="G585" s="10"/>
      <c r="H585" s="10"/>
      <c r="I585" s="10"/>
      <c r="J585" s="551">
        <v>180979.55999999965</v>
      </c>
      <c r="K585" s="23"/>
      <c r="M585" s="21">
        <v>903</v>
      </c>
      <c r="N585" s="69"/>
      <c r="P585" s="249">
        <f t="shared" si="32"/>
        <v>200.42033222591323</v>
      </c>
      <c r="Q585" s="10"/>
      <c r="R585" s="10"/>
      <c r="S585" s="10"/>
      <c r="T585" s="176">
        <f t="shared" si="33"/>
        <v>820.47840531561462</v>
      </c>
      <c r="U585" s="10"/>
      <c r="V585" s="10"/>
      <c r="W585" s="10"/>
      <c r="Y585" s="10">
        <v>180979.55999999965</v>
      </c>
      <c r="Z585" s="9">
        <f t="shared" si="34"/>
        <v>235675.28</v>
      </c>
      <c r="AA585" s="4"/>
      <c r="AB585" s="9">
        <f t="shared" si="35"/>
        <v>35032.86</v>
      </c>
      <c r="AC585" s="240">
        <v>171968.3</v>
      </c>
      <c r="AD585" s="246"/>
      <c r="AE585" s="3"/>
      <c r="AF585" s="3"/>
    </row>
    <row r="586" spans="1:32" x14ac:dyDescent="0.2">
      <c r="A586" s="55"/>
      <c r="B586" s="10"/>
      <c r="C586" s="449" t="s">
        <v>546</v>
      </c>
      <c r="D586" s="10"/>
      <c r="E586" s="453" t="s">
        <v>70</v>
      </c>
      <c r="F586" s="10">
        <v>2117</v>
      </c>
      <c r="G586" s="10"/>
      <c r="H586" s="10"/>
      <c r="I586" s="10"/>
      <c r="J586" s="551">
        <v>525.57999999999993</v>
      </c>
      <c r="K586" s="23"/>
      <c r="M586" s="21">
        <v>3</v>
      </c>
      <c r="N586" s="69"/>
      <c r="P586" s="249">
        <f t="shared" si="32"/>
        <v>175.1933333333333</v>
      </c>
      <c r="Q586" s="10"/>
      <c r="R586" s="10"/>
      <c r="S586" s="10"/>
      <c r="T586" s="176">
        <f t="shared" si="33"/>
        <v>705.66666666666663</v>
      </c>
      <c r="U586" s="10"/>
      <c r="V586" s="10"/>
      <c r="W586" s="10"/>
      <c r="Y586" s="10">
        <v>525.57999999999993</v>
      </c>
      <c r="Z586" s="9">
        <f t="shared" si="34"/>
        <v>684.42</v>
      </c>
      <c r="AA586" s="4"/>
      <c r="AB586" s="9">
        <f t="shared" si="35"/>
        <v>101.74</v>
      </c>
      <c r="AC586" s="240">
        <v>499.41</v>
      </c>
      <c r="AD586" s="246"/>
      <c r="AE586" s="3"/>
      <c r="AF586" s="3"/>
    </row>
    <row r="587" spans="1:32" x14ac:dyDescent="0.2">
      <c r="A587" s="55"/>
      <c r="B587" s="10"/>
      <c r="C587" s="449" t="s">
        <v>547</v>
      </c>
      <c r="D587" s="10"/>
      <c r="E587" s="453" t="s">
        <v>542</v>
      </c>
      <c r="F587" s="10">
        <v>2957</v>
      </c>
      <c r="G587" s="10"/>
      <c r="H587" s="10"/>
      <c r="I587" s="10"/>
      <c r="J587" s="551">
        <v>763.38</v>
      </c>
      <c r="K587" s="23"/>
      <c r="M587" s="21">
        <v>1</v>
      </c>
      <c r="N587" s="69"/>
      <c r="P587" s="249">
        <f t="shared" si="32"/>
        <v>763.38</v>
      </c>
      <c r="Q587" s="10"/>
      <c r="R587" s="10"/>
      <c r="S587" s="10"/>
      <c r="T587" s="176">
        <f t="shared" si="33"/>
        <v>2957</v>
      </c>
      <c r="U587" s="10"/>
      <c r="V587" s="10"/>
      <c r="W587" s="10"/>
      <c r="Y587" s="10">
        <v>763.38</v>
      </c>
      <c r="Z587" s="9">
        <f t="shared" si="34"/>
        <v>994.09</v>
      </c>
      <c r="AA587" s="4"/>
      <c r="AB587" s="9">
        <f t="shared" si="35"/>
        <v>147.77000000000001</v>
      </c>
      <c r="AC587" s="240">
        <v>725.37</v>
      </c>
      <c r="AD587" s="246"/>
      <c r="AE587" s="3"/>
      <c r="AF587" s="3"/>
    </row>
    <row r="588" spans="1:32" x14ac:dyDescent="0.2">
      <c r="A588" s="55"/>
      <c r="B588" s="10"/>
      <c r="C588" s="449" t="s">
        <v>548</v>
      </c>
      <c r="D588" s="10"/>
      <c r="E588" s="453" t="s">
        <v>84</v>
      </c>
      <c r="F588" s="10">
        <v>1192</v>
      </c>
      <c r="G588" s="10"/>
      <c r="H588" s="10"/>
      <c r="I588" s="10"/>
      <c r="J588" s="551">
        <v>364.95000000000005</v>
      </c>
      <c r="K588" s="23"/>
      <c r="M588" s="21">
        <v>12</v>
      </c>
      <c r="N588" s="69"/>
      <c r="P588" s="249">
        <f t="shared" si="32"/>
        <v>30.412500000000005</v>
      </c>
      <c r="Q588" s="10"/>
      <c r="R588" s="10"/>
      <c r="S588" s="10"/>
      <c r="T588" s="176">
        <f t="shared" si="33"/>
        <v>99.333333333333329</v>
      </c>
      <c r="U588" s="10"/>
      <c r="V588" s="10"/>
      <c r="W588" s="10"/>
      <c r="Y588" s="10">
        <v>364.95000000000005</v>
      </c>
      <c r="Z588" s="9">
        <f t="shared" si="34"/>
        <v>475.25</v>
      </c>
      <c r="AA588" s="4"/>
      <c r="AB588" s="9">
        <f t="shared" si="35"/>
        <v>70.64</v>
      </c>
      <c r="AC588" s="240">
        <v>346.78</v>
      </c>
      <c r="AD588" s="246"/>
      <c r="AE588" s="3"/>
      <c r="AF588" s="3"/>
    </row>
    <row r="589" spans="1:32" x14ac:dyDescent="0.2">
      <c r="A589" s="55"/>
      <c r="B589" s="10"/>
      <c r="C589" s="449" t="s">
        <v>548</v>
      </c>
      <c r="D589" s="10"/>
      <c r="E589" s="453" t="s">
        <v>386</v>
      </c>
      <c r="F589" s="10">
        <v>5162052</v>
      </c>
      <c r="G589" s="10"/>
      <c r="H589" s="10"/>
      <c r="I589" s="10"/>
      <c r="J589" s="551">
        <v>1269038.5200000012</v>
      </c>
      <c r="K589" s="23"/>
      <c r="M589" s="21">
        <v>7108</v>
      </c>
      <c r="N589" s="69"/>
      <c r="P589" s="249">
        <f t="shared" si="32"/>
        <v>178.53665166010146</v>
      </c>
      <c r="Q589" s="10"/>
      <c r="R589" s="10"/>
      <c r="S589" s="10"/>
      <c r="T589" s="176">
        <f t="shared" si="33"/>
        <v>726.23128868880133</v>
      </c>
      <c r="U589" s="10"/>
      <c r="V589" s="10"/>
      <c r="W589" s="10"/>
      <c r="Y589" s="10">
        <v>1269038.5200000012</v>
      </c>
      <c r="Z589" s="9">
        <f t="shared" si="34"/>
        <v>1652567.86</v>
      </c>
      <c r="AA589" s="4"/>
      <c r="AB589" s="9">
        <f t="shared" si="35"/>
        <v>245652.34</v>
      </c>
      <c r="AC589" s="240">
        <v>1205851.06</v>
      </c>
      <c r="AD589" s="246"/>
      <c r="AE589" s="3"/>
      <c r="AF589" s="3"/>
    </row>
    <row r="590" spans="1:32" x14ac:dyDescent="0.2">
      <c r="A590" s="55"/>
      <c r="B590" s="10"/>
      <c r="C590" s="449" t="s">
        <v>549</v>
      </c>
      <c r="D590" s="10"/>
      <c r="E590" s="453" t="s">
        <v>170</v>
      </c>
      <c r="F590" s="10">
        <v>2804801</v>
      </c>
      <c r="G590" s="10"/>
      <c r="H590" s="10"/>
      <c r="I590" s="10"/>
      <c r="J590" s="551">
        <v>690002.8499999987</v>
      </c>
      <c r="K590" s="23"/>
      <c r="M590" s="21">
        <v>5474</v>
      </c>
      <c r="N590" s="69"/>
      <c r="P590" s="249">
        <f t="shared" si="32"/>
        <v>126.05094081110681</v>
      </c>
      <c r="Q590" s="10"/>
      <c r="R590" s="10"/>
      <c r="S590" s="10"/>
      <c r="T590" s="176">
        <f t="shared" si="33"/>
        <v>512.38600657654365</v>
      </c>
      <c r="U590" s="10"/>
      <c r="V590" s="10"/>
      <c r="W590" s="10"/>
      <c r="Y590" s="10">
        <v>690002.8499999987</v>
      </c>
      <c r="Z590" s="9">
        <f t="shared" si="34"/>
        <v>898535.8</v>
      </c>
      <c r="AA590" s="4"/>
      <c r="AB590" s="9">
        <f t="shared" si="35"/>
        <v>133566.32999999999</v>
      </c>
      <c r="AC590" s="240">
        <v>655646.51</v>
      </c>
      <c r="AD590" s="246"/>
      <c r="AE590" s="3"/>
      <c r="AF590" s="3"/>
    </row>
    <row r="591" spans="1:32" x14ac:dyDescent="0.2">
      <c r="A591" s="55"/>
      <c r="B591" s="10"/>
      <c r="C591" s="449" t="s">
        <v>550</v>
      </c>
      <c r="D591" s="10"/>
      <c r="E591" s="453" t="s">
        <v>88</v>
      </c>
      <c r="F591" s="10">
        <v>40008</v>
      </c>
      <c r="G591" s="10"/>
      <c r="H591" s="10"/>
      <c r="I591" s="10"/>
      <c r="J591" s="551">
        <v>9829.0399999999991</v>
      </c>
      <c r="K591" s="23"/>
      <c r="M591" s="21">
        <v>38</v>
      </c>
      <c r="N591" s="69"/>
      <c r="P591" s="249">
        <f t="shared" si="32"/>
        <v>258.65894736842102</v>
      </c>
      <c r="Q591" s="10"/>
      <c r="R591" s="10"/>
      <c r="S591" s="10"/>
      <c r="T591" s="176">
        <f t="shared" si="33"/>
        <v>1052.8421052631579</v>
      </c>
      <c r="U591" s="10"/>
      <c r="V591" s="10"/>
      <c r="W591" s="10"/>
      <c r="Y591" s="10">
        <v>9829.0399999999991</v>
      </c>
      <c r="Z591" s="9">
        <f t="shared" si="34"/>
        <v>12799.58</v>
      </c>
      <c r="AA591" s="4"/>
      <c r="AB591" s="9">
        <f t="shared" si="35"/>
        <v>1902.64</v>
      </c>
      <c r="AC591" s="240">
        <v>9339.64</v>
      </c>
      <c r="AD591" s="246"/>
      <c r="AE591" s="3"/>
      <c r="AF591" s="3"/>
    </row>
    <row r="592" spans="1:32" x14ac:dyDescent="0.2">
      <c r="A592" s="55"/>
      <c r="B592" s="10"/>
      <c r="C592" s="449" t="s">
        <v>551</v>
      </c>
      <c r="D592" s="10"/>
      <c r="E592" s="453" t="s">
        <v>157</v>
      </c>
      <c r="F592" s="10">
        <v>632434</v>
      </c>
      <c r="G592" s="10"/>
      <c r="H592" s="10"/>
      <c r="I592" s="10"/>
      <c r="J592" s="551">
        <v>153364.89000000016</v>
      </c>
      <c r="K592" s="23"/>
      <c r="M592" s="21">
        <v>671</v>
      </c>
      <c r="N592" s="69"/>
      <c r="P592" s="249">
        <f t="shared" si="32"/>
        <v>228.5616840536515</v>
      </c>
      <c r="Q592" s="10"/>
      <c r="R592" s="10"/>
      <c r="S592" s="10"/>
      <c r="T592" s="176">
        <f t="shared" si="33"/>
        <v>942.52459016393448</v>
      </c>
      <c r="U592" s="10"/>
      <c r="V592" s="10"/>
      <c r="W592" s="10"/>
      <c r="Y592" s="10">
        <v>153364.89000000016</v>
      </c>
      <c r="Z592" s="9">
        <f t="shared" si="34"/>
        <v>199714.89</v>
      </c>
      <c r="AA592" s="4"/>
      <c r="AB592" s="9">
        <f t="shared" si="35"/>
        <v>29687.39</v>
      </c>
      <c r="AC592" s="240">
        <v>145728.60999999999</v>
      </c>
      <c r="AD592" s="246"/>
      <c r="AE592" s="3"/>
      <c r="AF592" s="3"/>
    </row>
    <row r="593" spans="1:32" x14ac:dyDescent="0.2">
      <c r="A593" s="55"/>
      <c r="B593" s="10"/>
      <c r="C593" s="449" t="s">
        <v>551</v>
      </c>
      <c r="D593" s="10"/>
      <c r="E593" s="453" t="s">
        <v>98</v>
      </c>
      <c r="F593" s="10">
        <v>13411</v>
      </c>
      <c r="G593" s="10"/>
      <c r="H593" s="10"/>
      <c r="I593" s="10"/>
      <c r="J593" s="551">
        <v>3370.5800000000004</v>
      </c>
      <c r="K593" s="23"/>
      <c r="M593" s="21">
        <v>12</v>
      </c>
      <c r="N593" s="69"/>
      <c r="P593" s="249">
        <f t="shared" si="32"/>
        <v>280.88166666666672</v>
      </c>
      <c r="Q593" s="10"/>
      <c r="R593" s="10"/>
      <c r="S593" s="10"/>
      <c r="T593" s="176">
        <f t="shared" si="33"/>
        <v>1117.5833333333333</v>
      </c>
      <c r="U593" s="10"/>
      <c r="V593" s="10"/>
      <c r="W593" s="10"/>
      <c r="Y593" s="10">
        <v>3370.5800000000004</v>
      </c>
      <c r="Z593" s="9">
        <f t="shared" si="34"/>
        <v>4389.24</v>
      </c>
      <c r="AA593" s="4"/>
      <c r="AB593" s="9">
        <f t="shared" si="35"/>
        <v>652.46</v>
      </c>
      <c r="AC593" s="240">
        <v>3202.75</v>
      </c>
      <c r="AD593" s="246"/>
      <c r="AE593" s="3"/>
      <c r="AF593" s="3"/>
    </row>
    <row r="594" spans="1:32" x14ac:dyDescent="0.2">
      <c r="A594" s="55"/>
      <c r="B594" s="10"/>
      <c r="C594" s="449" t="s">
        <v>552</v>
      </c>
      <c r="D594" s="10"/>
      <c r="E594" s="453" t="s">
        <v>553</v>
      </c>
      <c r="F594" s="10">
        <v>5150</v>
      </c>
      <c r="G594" s="10"/>
      <c r="H594" s="10"/>
      <c r="I594" s="10"/>
      <c r="J594" s="551">
        <v>1310.51</v>
      </c>
      <c r="K594" s="23"/>
      <c r="M594" s="21">
        <v>2</v>
      </c>
      <c r="N594" s="69"/>
      <c r="P594" s="249">
        <f t="shared" si="32"/>
        <v>655.255</v>
      </c>
      <c r="Q594" s="10"/>
      <c r="R594" s="10"/>
      <c r="S594" s="10"/>
      <c r="T594" s="176">
        <f t="shared" si="33"/>
        <v>2575</v>
      </c>
      <c r="U594" s="10"/>
      <c r="V594" s="10"/>
      <c r="W594" s="10"/>
      <c r="Y594" s="10">
        <v>1310.51</v>
      </c>
      <c r="Z594" s="9">
        <f t="shared" si="34"/>
        <v>1706.57</v>
      </c>
      <c r="AA594" s="4"/>
      <c r="AB594" s="9">
        <f t="shared" si="35"/>
        <v>253.68</v>
      </c>
      <c r="AC594" s="240">
        <v>1245.26</v>
      </c>
      <c r="AD594" s="246"/>
      <c r="AE594" s="3"/>
      <c r="AF594" s="3"/>
    </row>
    <row r="595" spans="1:32" x14ac:dyDescent="0.2">
      <c r="A595" s="55"/>
      <c r="B595" s="10"/>
      <c r="C595" s="449" t="s">
        <v>552</v>
      </c>
      <c r="D595" s="10"/>
      <c r="E595" s="453" t="s">
        <v>554</v>
      </c>
      <c r="F595" s="10">
        <v>1069</v>
      </c>
      <c r="G595" s="10"/>
      <c r="H595" s="10"/>
      <c r="I595" s="10"/>
      <c r="J595" s="551">
        <v>268.48</v>
      </c>
      <c r="K595" s="23"/>
      <c r="M595" s="21">
        <v>1</v>
      </c>
      <c r="N595" s="69"/>
      <c r="P595" s="249">
        <f t="shared" si="32"/>
        <v>268.48</v>
      </c>
      <c r="Q595" s="10"/>
      <c r="R595" s="10"/>
      <c r="S595" s="10"/>
      <c r="T595" s="176">
        <f t="shared" si="33"/>
        <v>1069</v>
      </c>
      <c r="U595" s="10"/>
      <c r="V595" s="10"/>
      <c r="W595" s="10"/>
      <c r="Y595" s="10">
        <v>268.48</v>
      </c>
      <c r="Z595" s="9">
        <f t="shared" si="34"/>
        <v>349.62</v>
      </c>
      <c r="AA595" s="4"/>
      <c r="AB595" s="9">
        <f t="shared" si="35"/>
        <v>51.97</v>
      </c>
      <c r="AC595" s="240">
        <v>255.11</v>
      </c>
      <c r="AD595" s="246"/>
      <c r="AE595" s="3"/>
      <c r="AF595" s="3"/>
    </row>
    <row r="596" spans="1:32" x14ac:dyDescent="0.2">
      <c r="A596" s="55"/>
      <c r="B596" s="10"/>
      <c r="C596" s="449" t="s">
        <v>552</v>
      </c>
      <c r="D596" s="10"/>
      <c r="E596" s="453" t="s">
        <v>349</v>
      </c>
      <c r="F596" s="10">
        <v>1413798</v>
      </c>
      <c r="G596" s="10"/>
      <c r="H596" s="10"/>
      <c r="I596" s="10"/>
      <c r="J596" s="551">
        <v>340908.67999999993</v>
      </c>
      <c r="K596" s="23"/>
      <c r="M596" s="21">
        <v>1266</v>
      </c>
      <c r="N596" s="69"/>
      <c r="P596" s="249"/>
      <c r="Q596" s="10"/>
      <c r="R596" s="10"/>
      <c r="S596" s="10"/>
      <c r="T596" s="176"/>
      <c r="U596" s="10"/>
      <c r="V596" s="10"/>
      <c r="W596" s="10"/>
      <c r="Y596" s="10">
        <v>340908.67999999993</v>
      </c>
      <c r="Z596" s="9">
        <f t="shared" si="34"/>
        <v>443938.24</v>
      </c>
      <c r="AA596" s="4"/>
      <c r="AB596" s="9">
        <f t="shared" si="35"/>
        <v>65990.92</v>
      </c>
      <c r="AC596" s="240">
        <v>323934.28999999998</v>
      </c>
      <c r="AD596" s="246"/>
      <c r="AE596" s="3"/>
      <c r="AF596" s="3"/>
    </row>
    <row r="597" spans="1:32" x14ac:dyDescent="0.2">
      <c r="A597" s="55"/>
      <c r="B597" s="10"/>
      <c r="C597" s="449" t="s">
        <v>552</v>
      </c>
      <c r="D597" s="10"/>
      <c r="E597" s="453" t="s">
        <v>187</v>
      </c>
      <c r="F597" s="10">
        <v>3972</v>
      </c>
      <c r="G597" s="10"/>
      <c r="H597" s="10"/>
      <c r="I597" s="10"/>
      <c r="J597" s="551">
        <v>1005.7</v>
      </c>
      <c r="K597" s="23"/>
      <c r="M597" s="21">
        <v>2</v>
      </c>
      <c r="N597" s="69"/>
      <c r="P597" s="249"/>
      <c r="Q597" s="10"/>
      <c r="R597" s="10"/>
      <c r="S597" s="10"/>
      <c r="T597" s="176"/>
      <c r="U597" s="10"/>
      <c r="V597" s="10"/>
      <c r="W597" s="10"/>
      <c r="Y597" s="10">
        <v>1005.7</v>
      </c>
      <c r="Z597" s="9">
        <f t="shared" si="34"/>
        <v>1309.6400000000001</v>
      </c>
      <c r="AA597" s="4"/>
      <c r="AB597" s="9">
        <f t="shared" si="35"/>
        <v>194.68</v>
      </c>
      <c r="AC597" s="240">
        <v>955.62</v>
      </c>
      <c r="AD597" s="246"/>
      <c r="AE597" s="3"/>
      <c r="AF597" s="3"/>
    </row>
    <row r="598" spans="1:32" x14ac:dyDescent="0.2">
      <c r="A598" s="55"/>
      <c r="B598" s="10"/>
      <c r="C598" s="449" t="s">
        <v>552</v>
      </c>
      <c r="D598" s="10"/>
      <c r="E598" s="453" t="s">
        <v>187</v>
      </c>
      <c r="F598" s="10">
        <v>978</v>
      </c>
      <c r="G598" s="10"/>
      <c r="H598" s="10"/>
      <c r="I598" s="10"/>
      <c r="J598" s="551">
        <v>241.97</v>
      </c>
      <c r="K598" s="23"/>
      <c r="M598" s="21">
        <v>1</v>
      </c>
      <c r="N598" s="69"/>
      <c r="P598" s="249"/>
      <c r="Q598" s="10"/>
      <c r="R598" s="10"/>
      <c r="S598" s="10"/>
      <c r="T598" s="176"/>
      <c r="U598" s="10"/>
      <c r="V598" s="10"/>
      <c r="W598" s="10"/>
      <c r="Y598" s="10">
        <v>241.97</v>
      </c>
      <c r="Z598" s="9">
        <f t="shared" si="34"/>
        <v>315.10000000000002</v>
      </c>
      <c r="AA598" s="4"/>
      <c r="AB598" s="9">
        <f t="shared" si="35"/>
        <v>46.84</v>
      </c>
      <c r="AC598" s="240">
        <v>229.92</v>
      </c>
      <c r="AD598" s="246"/>
      <c r="AE598" s="3"/>
      <c r="AF598" s="3"/>
    </row>
    <row r="599" spans="1:32" x14ac:dyDescent="0.2">
      <c r="A599" s="55"/>
      <c r="B599" s="10"/>
      <c r="C599" s="449" t="s">
        <v>555</v>
      </c>
      <c r="D599" s="10"/>
      <c r="E599" s="453" t="s">
        <v>212</v>
      </c>
      <c r="F599" s="10">
        <v>29314</v>
      </c>
      <c r="G599" s="10"/>
      <c r="H599" s="10"/>
      <c r="I599" s="10"/>
      <c r="J599" s="551">
        <v>7854.3499999999995</v>
      </c>
      <c r="K599" s="23"/>
      <c r="M599" s="21">
        <v>140</v>
      </c>
      <c r="N599" s="69"/>
      <c r="P599" s="249"/>
      <c r="Q599" s="10"/>
      <c r="R599" s="10"/>
      <c r="S599" s="10"/>
      <c r="T599" s="176"/>
      <c r="U599" s="10"/>
      <c r="V599" s="10"/>
      <c r="W599" s="10"/>
      <c r="Y599" s="10">
        <v>7854.3499999999995</v>
      </c>
      <c r="Z599" s="9">
        <f t="shared" si="34"/>
        <v>10228.09</v>
      </c>
      <c r="AA599" s="4"/>
      <c r="AB599" s="9">
        <f t="shared" si="35"/>
        <v>1520.39</v>
      </c>
      <c r="AC599" s="240">
        <v>7463.27</v>
      </c>
      <c r="AD599" s="246"/>
      <c r="AE599" s="3"/>
      <c r="AF599" s="3"/>
    </row>
    <row r="600" spans="1:32" x14ac:dyDescent="0.2">
      <c r="A600" s="55"/>
      <c r="B600" s="10"/>
      <c r="C600" s="449" t="s">
        <v>556</v>
      </c>
      <c r="D600" s="10"/>
      <c r="E600" s="453" t="s">
        <v>102</v>
      </c>
      <c r="F600" s="10">
        <v>82861</v>
      </c>
      <c r="G600" s="10"/>
      <c r="H600" s="10"/>
      <c r="I600" s="10"/>
      <c r="J600" s="551">
        <v>20484.370000000003</v>
      </c>
      <c r="K600" s="23"/>
      <c r="M600" s="21">
        <v>97</v>
      </c>
      <c r="N600" s="69"/>
      <c r="P600" s="249"/>
      <c r="Q600" s="10"/>
      <c r="R600" s="10"/>
      <c r="S600" s="10"/>
      <c r="T600" s="176"/>
      <c r="U600" s="10"/>
      <c r="V600" s="10"/>
      <c r="W600" s="10"/>
      <c r="Y600" s="10">
        <v>20484.370000000003</v>
      </c>
      <c r="Z600" s="9">
        <f t="shared" si="34"/>
        <v>26675.16</v>
      </c>
      <c r="AA600" s="4"/>
      <c r="AB600" s="9">
        <f t="shared" si="35"/>
        <v>3965.23</v>
      </c>
      <c r="AC600" s="240">
        <v>19464.419999999998</v>
      </c>
      <c r="AD600" s="246"/>
      <c r="AE600" s="3"/>
      <c r="AF600" s="3"/>
    </row>
    <row r="601" spans="1:32" x14ac:dyDescent="0.2">
      <c r="A601" s="55"/>
      <c r="B601" s="10"/>
      <c r="C601" s="449" t="s">
        <v>557</v>
      </c>
      <c r="D601" s="10"/>
      <c r="E601" s="453" t="s">
        <v>107</v>
      </c>
      <c r="F601" s="10">
        <v>81322</v>
      </c>
      <c r="G601" s="10"/>
      <c r="H601" s="10"/>
      <c r="I601" s="10"/>
      <c r="J601" s="551">
        <v>20322.159999999993</v>
      </c>
      <c r="K601" s="23"/>
      <c r="M601" s="21">
        <v>135</v>
      </c>
      <c r="N601" s="69"/>
      <c r="P601" s="249"/>
      <c r="Q601" s="10"/>
      <c r="R601" s="10"/>
      <c r="S601" s="10"/>
      <c r="T601" s="176"/>
      <c r="U601" s="10"/>
      <c r="V601" s="10"/>
      <c r="W601" s="10"/>
      <c r="Y601" s="10">
        <v>20322.159999999993</v>
      </c>
      <c r="Z601" s="9">
        <f t="shared" si="34"/>
        <v>26463.93</v>
      </c>
      <c r="AA601" s="4"/>
      <c r="AB601" s="9">
        <f t="shared" si="35"/>
        <v>3933.83</v>
      </c>
      <c r="AC601" s="240">
        <v>19310.29</v>
      </c>
      <c r="AD601" s="246"/>
      <c r="AE601" s="3"/>
      <c r="AF601" s="3"/>
    </row>
    <row r="602" spans="1:32" x14ac:dyDescent="0.2">
      <c r="A602" s="55"/>
      <c r="B602" s="10"/>
      <c r="C602" s="449" t="s">
        <v>557</v>
      </c>
      <c r="D602" s="10"/>
      <c r="E602" s="453" t="s">
        <v>90</v>
      </c>
      <c r="F602" s="10">
        <v>433</v>
      </c>
      <c r="G602" s="10"/>
      <c r="H602" s="10"/>
      <c r="I602" s="10"/>
      <c r="J602" s="551">
        <v>110.15</v>
      </c>
      <c r="K602" s="23"/>
      <c r="M602" s="21">
        <v>1</v>
      </c>
      <c r="N602" s="69"/>
      <c r="P602" s="249"/>
      <c r="Q602" s="10"/>
      <c r="R602" s="10"/>
      <c r="S602" s="10"/>
      <c r="T602" s="176"/>
      <c r="U602" s="10"/>
      <c r="V602" s="10"/>
      <c r="W602" s="10"/>
      <c r="Y602" s="10">
        <v>110.15</v>
      </c>
      <c r="Z602" s="9">
        <f t="shared" ref="Z602:Z645" si="36">ROUND($Z$651*Y602/$Y$651,2)</f>
        <v>143.44</v>
      </c>
      <c r="AA602" s="4"/>
      <c r="AB602" s="9">
        <f t="shared" ref="AB602:AB645" si="37">ROUND($AB$651*Y602/$Y$651,2)</f>
        <v>21.32</v>
      </c>
      <c r="AC602" s="240">
        <v>104.67</v>
      </c>
      <c r="AD602" s="246"/>
      <c r="AE602" s="3"/>
      <c r="AF602" s="3"/>
    </row>
    <row r="603" spans="1:32" x14ac:dyDescent="0.2">
      <c r="A603" s="55"/>
      <c r="B603" s="10"/>
      <c r="C603" s="449" t="s">
        <v>557</v>
      </c>
      <c r="D603" s="10"/>
      <c r="E603" s="453" t="s">
        <v>179</v>
      </c>
      <c r="F603" s="10">
        <v>2233</v>
      </c>
      <c r="G603" s="10"/>
      <c r="H603" s="10"/>
      <c r="I603" s="10"/>
      <c r="J603" s="551">
        <v>573.47</v>
      </c>
      <c r="K603" s="23"/>
      <c r="M603" s="21">
        <v>1</v>
      </c>
      <c r="N603" s="69"/>
      <c r="P603" s="249"/>
      <c r="Q603" s="10"/>
      <c r="R603" s="10"/>
      <c r="S603" s="10"/>
      <c r="T603" s="176"/>
      <c r="U603" s="10"/>
      <c r="V603" s="10"/>
      <c r="W603" s="10"/>
      <c r="Y603" s="10">
        <v>573.47</v>
      </c>
      <c r="Z603" s="9">
        <f t="shared" si="36"/>
        <v>746.78</v>
      </c>
      <c r="AA603" s="4"/>
      <c r="AB603" s="9">
        <f t="shared" si="37"/>
        <v>111.01</v>
      </c>
      <c r="AC603" s="240">
        <v>544.91999999999996</v>
      </c>
      <c r="AD603" s="246"/>
      <c r="AE603" s="3"/>
      <c r="AF603" s="3"/>
    </row>
    <row r="604" spans="1:32" x14ac:dyDescent="0.2">
      <c r="A604" s="55"/>
      <c r="B604" s="10"/>
      <c r="C604" s="449" t="s">
        <v>558</v>
      </c>
      <c r="D604" s="10"/>
      <c r="E604" s="453" t="s">
        <v>81</v>
      </c>
      <c r="F604" s="10">
        <v>723</v>
      </c>
      <c r="G604" s="10"/>
      <c r="H604" s="10"/>
      <c r="I604" s="10"/>
      <c r="J604" s="551">
        <v>178.39</v>
      </c>
      <c r="K604" s="23"/>
      <c r="M604" s="21">
        <v>1</v>
      </c>
      <c r="N604" s="69"/>
      <c r="P604" s="249"/>
      <c r="Q604" s="10"/>
      <c r="R604" s="10"/>
      <c r="S604" s="10"/>
      <c r="T604" s="176"/>
      <c r="U604" s="10"/>
      <c r="V604" s="10"/>
      <c r="W604" s="10"/>
      <c r="Y604" s="10">
        <v>178.39</v>
      </c>
      <c r="Z604" s="9">
        <f t="shared" si="36"/>
        <v>232.3</v>
      </c>
      <c r="AA604" s="4"/>
      <c r="AB604" s="9">
        <f t="shared" si="37"/>
        <v>34.53</v>
      </c>
      <c r="AC604" s="240">
        <v>169.51</v>
      </c>
      <c r="AD604" s="246"/>
      <c r="AE604" s="3"/>
      <c r="AF604" s="3"/>
    </row>
    <row r="605" spans="1:32" x14ac:dyDescent="0.2">
      <c r="A605" s="55"/>
      <c r="B605" s="10"/>
      <c r="C605" s="449" t="s">
        <v>558</v>
      </c>
      <c r="D605" s="10"/>
      <c r="E605" s="453" t="s">
        <v>79</v>
      </c>
      <c r="F605" s="10">
        <v>854</v>
      </c>
      <c r="G605" s="10"/>
      <c r="H605" s="10"/>
      <c r="I605" s="10"/>
      <c r="J605" s="551">
        <v>212.78</v>
      </c>
      <c r="K605" s="23"/>
      <c r="M605" s="21">
        <v>1</v>
      </c>
      <c r="N605" s="69"/>
      <c r="P605" s="249"/>
      <c r="Q605" s="10"/>
      <c r="R605" s="10"/>
      <c r="S605" s="10"/>
      <c r="T605" s="176"/>
      <c r="U605" s="10"/>
      <c r="V605" s="10"/>
      <c r="W605" s="10"/>
      <c r="Y605" s="10">
        <v>212.78</v>
      </c>
      <c r="Z605" s="9">
        <f t="shared" si="36"/>
        <v>277.08999999999997</v>
      </c>
      <c r="AA605" s="4"/>
      <c r="AB605" s="9">
        <f t="shared" si="37"/>
        <v>41.19</v>
      </c>
      <c r="AC605" s="240">
        <v>202.19</v>
      </c>
      <c r="AD605" s="246"/>
      <c r="AE605" s="3"/>
      <c r="AF605" s="3"/>
    </row>
    <row r="606" spans="1:32" x14ac:dyDescent="0.2">
      <c r="A606" s="55"/>
      <c r="B606" s="10"/>
      <c r="C606" s="449" t="s">
        <v>558</v>
      </c>
      <c r="D606" s="10"/>
      <c r="E606" s="453" t="s">
        <v>194</v>
      </c>
      <c r="F606" s="10">
        <v>892403</v>
      </c>
      <c r="G606" s="10"/>
      <c r="H606" s="10"/>
      <c r="I606" s="10"/>
      <c r="J606" s="551">
        <v>217544.5999999996</v>
      </c>
      <c r="K606" s="23"/>
      <c r="M606" s="21">
        <v>1125</v>
      </c>
      <c r="N606" s="69"/>
      <c r="P606" s="249"/>
      <c r="Q606" s="10"/>
      <c r="R606" s="10"/>
      <c r="S606" s="10"/>
      <c r="T606" s="176"/>
      <c r="U606" s="10"/>
      <c r="V606" s="10"/>
      <c r="W606" s="10"/>
      <c r="Y606" s="10">
        <v>217544.5999999996</v>
      </c>
      <c r="Z606" s="9">
        <f t="shared" si="36"/>
        <v>283291.02</v>
      </c>
      <c r="AA606" s="4"/>
      <c r="AB606" s="9">
        <f t="shared" si="37"/>
        <v>42110.89</v>
      </c>
      <c r="AC606" s="240">
        <v>206712.71</v>
      </c>
      <c r="AD606" s="246"/>
      <c r="AE606" s="3"/>
      <c r="AF606" s="3"/>
    </row>
    <row r="607" spans="1:32" x14ac:dyDescent="0.2">
      <c r="A607" s="55"/>
      <c r="B607" s="10"/>
      <c r="C607" s="449" t="s">
        <v>559</v>
      </c>
      <c r="D607" s="10"/>
      <c r="E607" s="453" t="s">
        <v>107</v>
      </c>
      <c r="F607" s="10">
        <v>4910</v>
      </c>
      <c r="G607" s="10"/>
      <c r="H607" s="10"/>
      <c r="I607" s="10"/>
      <c r="J607" s="551">
        <v>1257.5</v>
      </c>
      <c r="K607" s="23"/>
      <c r="M607" s="21">
        <v>6</v>
      </c>
      <c r="N607" s="69"/>
      <c r="P607" s="249"/>
      <c r="Q607" s="10"/>
      <c r="R607" s="10"/>
      <c r="S607" s="10"/>
      <c r="T607" s="176"/>
      <c r="U607" s="10"/>
      <c r="V607" s="10"/>
      <c r="W607" s="10"/>
      <c r="Y607" s="10">
        <v>1257.5</v>
      </c>
      <c r="Z607" s="9">
        <f t="shared" si="36"/>
        <v>1637.54</v>
      </c>
      <c r="AA607" s="4"/>
      <c r="AB607" s="9">
        <f t="shared" si="37"/>
        <v>243.42</v>
      </c>
      <c r="AC607" s="240">
        <v>1194.8900000000001</v>
      </c>
      <c r="AD607" s="246"/>
      <c r="AE607" s="3"/>
      <c r="AF607" s="3"/>
    </row>
    <row r="608" spans="1:32" x14ac:dyDescent="0.2">
      <c r="A608" s="55"/>
      <c r="B608" s="10"/>
      <c r="C608" s="449" t="s">
        <v>560</v>
      </c>
      <c r="D608" s="10"/>
      <c r="E608" s="453" t="s">
        <v>212</v>
      </c>
      <c r="F608" s="10">
        <v>63897</v>
      </c>
      <c r="G608" s="10"/>
      <c r="H608" s="10"/>
      <c r="I608" s="10"/>
      <c r="J608" s="551">
        <v>16070.690000000004</v>
      </c>
      <c r="K608" s="23"/>
      <c r="M608" s="21">
        <v>79</v>
      </c>
      <c r="N608" s="69"/>
      <c r="P608" s="249"/>
      <c r="Q608" s="10"/>
      <c r="R608" s="10"/>
      <c r="S608" s="10"/>
      <c r="T608" s="176"/>
      <c r="U608" s="10"/>
      <c r="V608" s="10"/>
      <c r="W608" s="10"/>
      <c r="Y608" s="10">
        <v>16070.690000000004</v>
      </c>
      <c r="Z608" s="9">
        <f t="shared" si="36"/>
        <v>20927.580000000002</v>
      </c>
      <c r="AA608" s="4"/>
      <c r="AB608" s="9">
        <f t="shared" si="37"/>
        <v>3110.86</v>
      </c>
      <c r="AC608" s="240">
        <v>15270.5</v>
      </c>
      <c r="AD608" s="246"/>
      <c r="AE608" s="3"/>
      <c r="AF608" s="3"/>
    </row>
    <row r="609" spans="1:32" x14ac:dyDescent="0.2">
      <c r="A609" s="55"/>
      <c r="B609" s="10"/>
      <c r="C609" s="449" t="s">
        <v>561</v>
      </c>
      <c r="D609" s="10"/>
      <c r="E609" s="453" t="s">
        <v>228</v>
      </c>
      <c r="F609" s="10">
        <v>2277973</v>
      </c>
      <c r="G609" s="10"/>
      <c r="H609" s="10"/>
      <c r="I609" s="10"/>
      <c r="J609" s="551">
        <v>547223.80999999796</v>
      </c>
      <c r="K609" s="23"/>
      <c r="M609" s="21">
        <v>2509</v>
      </c>
      <c r="N609" s="69"/>
      <c r="P609" s="249"/>
      <c r="Q609" s="10"/>
      <c r="R609" s="10"/>
      <c r="S609" s="10"/>
      <c r="T609" s="176"/>
      <c r="U609" s="10"/>
      <c r="V609" s="10"/>
      <c r="W609" s="10"/>
      <c r="Y609" s="10">
        <v>547223.80999999796</v>
      </c>
      <c r="Z609" s="9">
        <f t="shared" si="36"/>
        <v>712606.02</v>
      </c>
      <c r="AA609" s="4"/>
      <c r="AB609" s="9">
        <f t="shared" si="37"/>
        <v>105928.08</v>
      </c>
      <c r="AC609" s="240">
        <v>519976.66</v>
      </c>
      <c r="AD609" s="246"/>
      <c r="AE609" s="3"/>
      <c r="AF609" s="3"/>
    </row>
    <row r="610" spans="1:32" x14ac:dyDescent="0.2">
      <c r="A610" s="55"/>
      <c r="B610" s="10"/>
      <c r="C610" s="449" t="s">
        <v>562</v>
      </c>
      <c r="D610" s="10"/>
      <c r="E610" s="453" t="s">
        <v>81</v>
      </c>
      <c r="F610" s="10">
        <v>99790</v>
      </c>
      <c r="G610" s="10"/>
      <c r="H610" s="10"/>
      <c r="I610" s="10"/>
      <c r="J610" s="551">
        <v>23474.819999999989</v>
      </c>
      <c r="K610" s="23"/>
      <c r="M610" s="21">
        <v>174</v>
      </c>
      <c r="N610" s="69"/>
      <c r="P610" s="249"/>
      <c r="Q610" s="10"/>
      <c r="R610" s="10"/>
      <c r="S610" s="10"/>
      <c r="T610" s="176"/>
      <c r="U610" s="10"/>
      <c r="V610" s="10"/>
      <c r="W610" s="10"/>
      <c r="Y610" s="10">
        <v>23474.819999999989</v>
      </c>
      <c r="Z610" s="9">
        <f t="shared" si="36"/>
        <v>30569.39</v>
      </c>
      <c r="AA610" s="4"/>
      <c r="AB610" s="9">
        <f t="shared" si="37"/>
        <v>4544.1099999999997</v>
      </c>
      <c r="AC610" s="240">
        <v>22305.97</v>
      </c>
      <c r="AD610" s="246"/>
      <c r="AE610" s="3"/>
      <c r="AF610" s="3"/>
    </row>
    <row r="611" spans="1:32" x14ac:dyDescent="0.2">
      <c r="A611" s="55"/>
      <c r="B611" s="10"/>
      <c r="C611" s="449" t="s">
        <v>563</v>
      </c>
      <c r="D611" s="10"/>
      <c r="E611" s="453" t="s">
        <v>100</v>
      </c>
      <c r="F611" s="10">
        <v>172057</v>
      </c>
      <c r="G611" s="10"/>
      <c r="H611" s="10"/>
      <c r="I611" s="10"/>
      <c r="J611" s="551">
        <v>42642.120000000017</v>
      </c>
      <c r="K611" s="23"/>
      <c r="M611" s="21">
        <v>325</v>
      </c>
      <c r="N611" s="69"/>
      <c r="P611" s="249"/>
      <c r="Q611" s="10"/>
      <c r="R611" s="10"/>
      <c r="S611" s="10"/>
      <c r="T611" s="176"/>
      <c r="U611" s="10"/>
      <c r="V611" s="10"/>
      <c r="W611" s="10"/>
      <c r="Y611" s="10">
        <v>42642.120000000017</v>
      </c>
      <c r="Z611" s="9">
        <f t="shared" si="36"/>
        <v>55529.440000000002</v>
      </c>
      <c r="AA611" s="4"/>
      <c r="AB611" s="9">
        <f t="shared" si="37"/>
        <v>8254.39</v>
      </c>
      <c r="AC611" s="240">
        <v>40518.9</v>
      </c>
      <c r="AD611" s="246"/>
      <c r="AE611" s="3"/>
      <c r="AF611" s="3"/>
    </row>
    <row r="612" spans="1:32" x14ac:dyDescent="0.2">
      <c r="A612" s="55"/>
      <c r="B612" s="10"/>
      <c r="C612" s="449" t="s">
        <v>563</v>
      </c>
      <c r="D612" s="10"/>
      <c r="E612" s="453" t="s">
        <v>77</v>
      </c>
      <c r="F612" s="10"/>
      <c r="G612" s="10"/>
      <c r="H612" s="10"/>
      <c r="I612" s="10"/>
      <c r="J612" s="551">
        <v>-1.07</v>
      </c>
      <c r="K612" s="23"/>
      <c r="M612" s="21">
        <v>1</v>
      </c>
      <c r="N612" s="69"/>
      <c r="P612" s="249"/>
      <c r="Q612" s="10"/>
      <c r="R612" s="10"/>
      <c r="S612" s="10"/>
      <c r="T612" s="176"/>
      <c r="U612" s="10"/>
      <c r="V612" s="10"/>
      <c r="W612" s="10"/>
      <c r="Y612" s="10">
        <v>-1.07</v>
      </c>
      <c r="Z612" s="9">
        <f t="shared" si="36"/>
        <v>-1.39</v>
      </c>
      <c r="AA612" s="4"/>
      <c r="AB612" s="9">
        <f t="shared" si="37"/>
        <v>-0.21</v>
      </c>
      <c r="AC612" s="240">
        <v>-1.02</v>
      </c>
      <c r="AD612" s="246"/>
      <c r="AE612" s="3"/>
      <c r="AF612" s="3"/>
    </row>
    <row r="613" spans="1:32" x14ac:dyDescent="0.2">
      <c r="A613" s="55"/>
      <c r="B613" s="10"/>
      <c r="C613" s="449" t="s">
        <v>564</v>
      </c>
      <c r="D613" s="10"/>
      <c r="E613" s="453" t="s">
        <v>68</v>
      </c>
      <c r="F613" s="10">
        <v>2091</v>
      </c>
      <c r="G613" s="10"/>
      <c r="H613" s="10"/>
      <c r="I613" s="10"/>
      <c r="J613" s="551">
        <v>535.18999999999994</v>
      </c>
      <c r="K613" s="23"/>
      <c r="M613" s="21">
        <v>6</v>
      </c>
      <c r="N613" s="69"/>
      <c r="P613" s="249"/>
      <c r="Q613" s="10"/>
      <c r="R613" s="10"/>
      <c r="S613" s="10"/>
      <c r="T613" s="176"/>
      <c r="U613" s="10"/>
      <c r="V613" s="10"/>
      <c r="W613" s="10"/>
      <c r="Y613" s="10">
        <v>535.18999999999994</v>
      </c>
      <c r="Z613" s="9">
        <f t="shared" si="36"/>
        <v>696.94</v>
      </c>
      <c r="AA613" s="4"/>
      <c r="AB613" s="9">
        <f t="shared" si="37"/>
        <v>103.6</v>
      </c>
      <c r="AC613" s="240">
        <v>508.54</v>
      </c>
      <c r="AD613" s="246"/>
      <c r="AE613" s="3"/>
      <c r="AF613" s="3"/>
    </row>
    <row r="614" spans="1:32" x14ac:dyDescent="0.2">
      <c r="A614" s="55"/>
      <c r="B614" s="10"/>
      <c r="C614" s="449" t="s">
        <v>564</v>
      </c>
      <c r="D614" s="10"/>
      <c r="E614" s="453" t="s">
        <v>75</v>
      </c>
      <c r="F614" s="10">
        <v>2361548</v>
      </c>
      <c r="G614" s="10"/>
      <c r="H614" s="10"/>
      <c r="I614" s="10"/>
      <c r="J614" s="551">
        <v>570763.40000000095</v>
      </c>
      <c r="K614" s="23"/>
      <c r="M614" s="21">
        <v>2631</v>
      </c>
      <c r="N614" s="69"/>
      <c r="P614" s="249"/>
      <c r="Q614" s="10"/>
      <c r="R614" s="10"/>
      <c r="S614" s="10"/>
      <c r="T614" s="176"/>
      <c r="U614" s="10"/>
      <c r="V614" s="10"/>
      <c r="W614" s="10"/>
      <c r="Y614" s="10">
        <v>570763.40000000095</v>
      </c>
      <c r="Z614" s="9">
        <f t="shared" si="36"/>
        <v>743259.75</v>
      </c>
      <c r="AA614" s="4"/>
      <c r="AB614" s="9">
        <f t="shared" si="37"/>
        <v>110484.72</v>
      </c>
      <c r="AC614" s="240">
        <v>542344.18000000005</v>
      </c>
      <c r="AD614" s="246"/>
      <c r="AE614" s="3"/>
      <c r="AF614" s="3"/>
    </row>
    <row r="615" spans="1:32" x14ac:dyDescent="0.2">
      <c r="A615" s="55"/>
      <c r="B615" s="10"/>
      <c r="C615" s="449" t="s">
        <v>564</v>
      </c>
      <c r="D615" s="10"/>
      <c r="E615" s="453" t="s">
        <v>86</v>
      </c>
      <c r="F615" s="10">
        <v>318</v>
      </c>
      <c r="G615" s="10"/>
      <c r="H615" s="10"/>
      <c r="I615" s="10"/>
      <c r="J615" s="551">
        <v>81.93</v>
      </c>
      <c r="K615" s="23"/>
      <c r="M615" s="21">
        <v>1</v>
      </c>
      <c r="N615" s="69"/>
      <c r="P615" s="249"/>
      <c r="Q615" s="10"/>
      <c r="R615" s="10"/>
      <c r="S615" s="10"/>
      <c r="T615" s="176"/>
      <c r="U615" s="10"/>
      <c r="V615" s="10"/>
      <c r="W615" s="10"/>
      <c r="Y615" s="10">
        <v>81.93</v>
      </c>
      <c r="Z615" s="9">
        <f t="shared" si="36"/>
        <v>106.69</v>
      </c>
      <c r="AA615" s="4"/>
      <c r="AB615" s="9">
        <f t="shared" si="37"/>
        <v>15.86</v>
      </c>
      <c r="AC615" s="240">
        <v>77.849999999999994</v>
      </c>
      <c r="AD615" s="246"/>
      <c r="AE615" s="3"/>
      <c r="AF615" s="3"/>
    </row>
    <row r="616" spans="1:32" x14ac:dyDescent="0.2">
      <c r="A616" s="55"/>
      <c r="B616" s="10"/>
      <c r="C616" s="449" t="s">
        <v>565</v>
      </c>
      <c r="D616" s="10"/>
      <c r="E616" s="453" t="s">
        <v>63</v>
      </c>
      <c r="F616" s="10">
        <v>1846</v>
      </c>
      <c r="G616" s="10"/>
      <c r="H616" s="10"/>
      <c r="I616" s="10"/>
      <c r="J616" s="551">
        <v>469.17</v>
      </c>
      <c r="K616" s="23"/>
      <c r="M616" s="21">
        <v>1</v>
      </c>
      <c r="N616" s="69"/>
      <c r="P616" s="249"/>
      <c r="Q616" s="10"/>
      <c r="R616" s="10"/>
      <c r="S616" s="10"/>
      <c r="T616" s="176"/>
      <c r="U616" s="10"/>
      <c r="V616" s="10"/>
      <c r="W616" s="10"/>
      <c r="Y616" s="10">
        <v>469.17</v>
      </c>
      <c r="Z616" s="9">
        <f t="shared" si="36"/>
        <v>610.96</v>
      </c>
      <c r="AA616" s="4"/>
      <c r="AB616" s="9">
        <f t="shared" si="37"/>
        <v>90.82</v>
      </c>
      <c r="AC616" s="240">
        <v>445.81</v>
      </c>
      <c r="AD616" s="246"/>
      <c r="AE616" s="3"/>
      <c r="AF616" s="3"/>
    </row>
    <row r="617" spans="1:32" x14ac:dyDescent="0.2">
      <c r="A617" s="55"/>
      <c r="B617" s="10"/>
      <c r="C617" s="449" t="s">
        <v>565</v>
      </c>
      <c r="D617" s="10"/>
      <c r="E617" s="453" t="s">
        <v>64</v>
      </c>
      <c r="F617" s="10">
        <v>770926</v>
      </c>
      <c r="G617" s="10"/>
      <c r="H617" s="10"/>
      <c r="I617" s="10"/>
      <c r="J617" s="551">
        <v>189291.92999999985</v>
      </c>
      <c r="K617" s="23"/>
      <c r="M617" s="21">
        <v>1213</v>
      </c>
      <c r="N617" s="69"/>
      <c r="P617" s="249"/>
      <c r="Q617" s="10"/>
      <c r="R617" s="10"/>
      <c r="S617" s="10"/>
      <c r="T617" s="176"/>
      <c r="U617" s="10"/>
      <c r="V617" s="10"/>
      <c r="W617" s="10"/>
      <c r="Y617" s="10">
        <v>189291.92999999985</v>
      </c>
      <c r="Z617" s="9">
        <f t="shared" si="36"/>
        <v>246499.82</v>
      </c>
      <c r="AA617" s="4"/>
      <c r="AB617" s="9">
        <f t="shared" si="37"/>
        <v>36641.919999999998</v>
      </c>
      <c r="AC617" s="240">
        <v>179866.78</v>
      </c>
      <c r="AD617" s="246"/>
      <c r="AE617" s="3"/>
      <c r="AF617" s="3"/>
    </row>
    <row r="618" spans="1:32" x14ac:dyDescent="0.2">
      <c r="A618" s="55"/>
      <c r="B618" s="10"/>
      <c r="C618" s="449" t="s">
        <v>566</v>
      </c>
      <c r="D618" s="10"/>
      <c r="E618" s="453" t="s">
        <v>105</v>
      </c>
      <c r="F618" s="10">
        <v>1622</v>
      </c>
      <c r="G618" s="10"/>
      <c r="H618" s="10"/>
      <c r="I618" s="10"/>
      <c r="J618" s="551">
        <v>413.8</v>
      </c>
      <c r="K618" s="23"/>
      <c r="M618" s="21">
        <v>1</v>
      </c>
      <c r="N618" s="69"/>
      <c r="P618" s="249"/>
      <c r="Q618" s="10"/>
      <c r="R618" s="10"/>
      <c r="S618" s="10"/>
      <c r="T618" s="176"/>
      <c r="U618" s="10"/>
      <c r="V618" s="10"/>
      <c r="W618" s="10"/>
      <c r="Y618" s="10">
        <v>413.8</v>
      </c>
      <c r="Z618" s="9">
        <f t="shared" si="36"/>
        <v>538.86</v>
      </c>
      <c r="AA618" s="4"/>
      <c r="AB618" s="9">
        <f t="shared" si="37"/>
        <v>80.099999999999994</v>
      </c>
      <c r="AC618" s="240">
        <v>393.2</v>
      </c>
      <c r="AD618" s="246"/>
      <c r="AE618" s="3"/>
      <c r="AF618" s="3"/>
    </row>
    <row r="619" spans="1:32" x14ac:dyDescent="0.2">
      <c r="A619" s="55"/>
      <c r="B619" s="10"/>
      <c r="C619" s="449" t="s">
        <v>566</v>
      </c>
      <c r="D619" s="10"/>
      <c r="E619" s="453" t="s">
        <v>86</v>
      </c>
      <c r="F619" s="10">
        <v>634369</v>
      </c>
      <c r="G619" s="10"/>
      <c r="H619" s="10"/>
      <c r="I619" s="10"/>
      <c r="J619" s="551">
        <v>158587.52000000002</v>
      </c>
      <c r="K619" s="23"/>
      <c r="M619" s="21">
        <v>1022</v>
      </c>
      <c r="N619" s="69"/>
      <c r="P619" s="249"/>
      <c r="Q619" s="10"/>
      <c r="R619" s="10"/>
      <c r="S619" s="10"/>
      <c r="T619" s="176"/>
      <c r="U619" s="10"/>
      <c r="V619" s="10"/>
      <c r="W619" s="10"/>
      <c r="Y619" s="10">
        <v>158587.52000000002</v>
      </c>
      <c r="Z619" s="9">
        <f t="shared" si="36"/>
        <v>206515.91</v>
      </c>
      <c r="AA619" s="4"/>
      <c r="AB619" s="9">
        <f t="shared" si="37"/>
        <v>30698.36</v>
      </c>
      <c r="AC619" s="240">
        <v>150691.19</v>
      </c>
      <c r="AD619" s="246"/>
      <c r="AE619" s="3"/>
      <c r="AF619" s="3"/>
    </row>
    <row r="620" spans="1:32" x14ac:dyDescent="0.2">
      <c r="A620" s="55"/>
      <c r="B620" s="10"/>
      <c r="C620" s="449" t="s">
        <v>567</v>
      </c>
      <c r="D620" s="10"/>
      <c r="E620" s="453" t="s">
        <v>383</v>
      </c>
      <c r="F620" s="10">
        <v>589</v>
      </c>
      <c r="G620" s="10"/>
      <c r="H620" s="10"/>
      <c r="I620" s="10"/>
      <c r="J620" s="551">
        <v>145.75</v>
      </c>
      <c r="K620" s="23"/>
      <c r="M620" s="21">
        <v>1</v>
      </c>
      <c r="N620" s="69"/>
      <c r="P620" s="249"/>
      <c r="Q620" s="10"/>
      <c r="R620" s="10"/>
      <c r="S620" s="10"/>
      <c r="T620" s="176"/>
      <c r="U620" s="10"/>
      <c r="V620" s="10"/>
      <c r="W620" s="10"/>
      <c r="Y620" s="10">
        <v>145.75</v>
      </c>
      <c r="Z620" s="9">
        <f t="shared" si="36"/>
        <v>189.8</v>
      </c>
      <c r="AA620" s="4"/>
      <c r="AB620" s="9">
        <f t="shared" si="37"/>
        <v>28.21</v>
      </c>
      <c r="AC620" s="240">
        <v>138.49</v>
      </c>
      <c r="AD620" s="246"/>
      <c r="AE620" s="3"/>
      <c r="AF620" s="3"/>
    </row>
    <row r="621" spans="1:32" x14ac:dyDescent="0.2">
      <c r="A621" s="55"/>
      <c r="B621" s="10"/>
      <c r="C621" s="449" t="s">
        <v>568</v>
      </c>
      <c r="D621" s="10"/>
      <c r="E621" s="453" t="s">
        <v>109</v>
      </c>
      <c r="F621" s="10">
        <v>490833</v>
      </c>
      <c r="G621" s="10"/>
      <c r="H621" s="10"/>
      <c r="I621" s="10"/>
      <c r="J621" s="551">
        <v>124109.40999999958</v>
      </c>
      <c r="K621" s="23"/>
      <c r="M621" s="21">
        <v>832</v>
      </c>
      <c r="N621" s="69"/>
      <c r="P621" s="249"/>
      <c r="Q621" s="10"/>
      <c r="R621" s="10"/>
      <c r="S621" s="10"/>
      <c r="T621" s="176"/>
      <c r="U621" s="10"/>
      <c r="V621" s="10"/>
      <c r="W621" s="10"/>
      <c r="Y621" s="10">
        <v>124109.40999999958</v>
      </c>
      <c r="Z621" s="9">
        <f t="shared" si="36"/>
        <v>161617.81</v>
      </c>
      <c r="AA621" s="4"/>
      <c r="AB621" s="9">
        <f t="shared" si="37"/>
        <v>24024.3</v>
      </c>
      <c r="AC621" s="240">
        <v>117929.8</v>
      </c>
      <c r="AD621" s="246"/>
      <c r="AE621" s="3"/>
      <c r="AF621" s="3"/>
    </row>
    <row r="622" spans="1:32" x14ac:dyDescent="0.2">
      <c r="A622" s="55"/>
      <c r="B622" s="10"/>
      <c r="C622" s="449" t="s">
        <v>569</v>
      </c>
      <c r="D622" s="10"/>
      <c r="E622" s="453" t="s">
        <v>167</v>
      </c>
      <c r="F622" s="10">
        <v>540055</v>
      </c>
      <c r="G622" s="10"/>
      <c r="H622" s="10"/>
      <c r="I622" s="10"/>
      <c r="J622" s="551">
        <v>134178.44999999995</v>
      </c>
      <c r="K622" s="23"/>
      <c r="M622" s="21">
        <v>797</v>
      </c>
      <c r="N622" s="69"/>
      <c r="P622" s="249"/>
      <c r="Q622" s="10"/>
      <c r="R622" s="10"/>
      <c r="S622" s="10"/>
      <c r="T622" s="176"/>
      <c r="U622" s="10"/>
      <c r="V622" s="10"/>
      <c r="W622" s="10"/>
      <c r="Y622" s="10">
        <v>134178.44999999995</v>
      </c>
      <c r="Z622" s="9">
        <f t="shared" si="36"/>
        <v>174729.92</v>
      </c>
      <c r="AA622" s="4"/>
      <c r="AB622" s="9">
        <f t="shared" si="37"/>
        <v>25973.4</v>
      </c>
      <c r="AC622" s="240">
        <v>127497.49</v>
      </c>
      <c r="AD622" s="246"/>
      <c r="AE622" s="3"/>
      <c r="AF622" s="3"/>
    </row>
    <row r="623" spans="1:32" x14ac:dyDescent="0.2">
      <c r="A623" s="55"/>
      <c r="B623" s="10"/>
      <c r="C623" s="449" t="s">
        <v>570</v>
      </c>
      <c r="D623" s="10"/>
      <c r="E623" s="453" t="s">
        <v>120</v>
      </c>
      <c r="F623" s="10">
        <v>429309</v>
      </c>
      <c r="G623" s="10"/>
      <c r="H623" s="10"/>
      <c r="I623" s="10"/>
      <c r="J623" s="551">
        <v>106184.86000000006</v>
      </c>
      <c r="K623" s="23"/>
      <c r="M623" s="21">
        <v>584</v>
      </c>
      <c r="N623" s="69"/>
      <c r="P623" s="249"/>
      <c r="Q623" s="10"/>
      <c r="R623" s="10"/>
      <c r="S623" s="10"/>
      <c r="T623" s="176"/>
      <c r="U623" s="10"/>
      <c r="V623" s="10"/>
      <c r="W623" s="10"/>
      <c r="Y623" s="10">
        <v>106184.86000000006</v>
      </c>
      <c r="Z623" s="9">
        <f t="shared" si="36"/>
        <v>138276.09</v>
      </c>
      <c r="AA623" s="4"/>
      <c r="AB623" s="9">
        <f t="shared" si="37"/>
        <v>20554.580000000002</v>
      </c>
      <c r="AC623" s="240">
        <v>100897.75</v>
      </c>
      <c r="AD623" s="246"/>
      <c r="AE623" s="3"/>
      <c r="AF623" s="3"/>
    </row>
    <row r="624" spans="1:32" x14ac:dyDescent="0.2">
      <c r="A624" s="55"/>
      <c r="B624" s="10"/>
      <c r="C624" s="449" t="s">
        <v>571</v>
      </c>
      <c r="D624" s="10"/>
      <c r="E624" s="453" t="s">
        <v>97</v>
      </c>
      <c r="F624" s="10">
        <v>3589</v>
      </c>
      <c r="G624" s="10"/>
      <c r="H624" s="10"/>
      <c r="I624" s="10"/>
      <c r="J624" s="551">
        <v>787.42</v>
      </c>
      <c r="K624" s="23"/>
      <c r="M624" s="21">
        <v>6</v>
      </c>
      <c r="N624" s="69"/>
      <c r="P624" s="249"/>
      <c r="Q624" s="10"/>
      <c r="R624" s="10"/>
      <c r="S624" s="10"/>
      <c r="T624" s="176"/>
      <c r="U624" s="10"/>
      <c r="V624" s="10"/>
      <c r="W624" s="10"/>
      <c r="Y624" s="10">
        <v>787.42</v>
      </c>
      <c r="Z624" s="9">
        <f t="shared" si="36"/>
        <v>1025.3900000000001</v>
      </c>
      <c r="AA624" s="4"/>
      <c r="AB624" s="9">
        <f t="shared" si="37"/>
        <v>152.41999999999999</v>
      </c>
      <c r="AC624" s="240">
        <v>748.21</v>
      </c>
      <c r="AD624" s="246"/>
      <c r="AE624" s="3"/>
      <c r="AF624" s="3"/>
    </row>
    <row r="625" spans="1:32" x14ac:dyDescent="0.2">
      <c r="A625" s="55"/>
      <c r="B625" s="10"/>
      <c r="C625" s="449" t="s">
        <v>571</v>
      </c>
      <c r="D625" s="10"/>
      <c r="E625" s="453" t="s">
        <v>572</v>
      </c>
      <c r="F625" s="10">
        <v>274046</v>
      </c>
      <c r="G625" s="10"/>
      <c r="H625" s="10"/>
      <c r="I625" s="10"/>
      <c r="J625" s="551">
        <v>65991.160000000033</v>
      </c>
      <c r="K625" s="23"/>
      <c r="M625" s="21">
        <v>400</v>
      </c>
      <c r="N625" s="69"/>
      <c r="P625" s="249"/>
      <c r="Q625" s="10"/>
      <c r="R625" s="10"/>
      <c r="S625" s="10"/>
      <c r="T625" s="176"/>
      <c r="U625" s="10"/>
      <c r="V625" s="10"/>
      <c r="W625" s="10"/>
      <c r="Y625" s="10">
        <v>65991.160000000033</v>
      </c>
      <c r="Z625" s="9">
        <f t="shared" si="36"/>
        <v>85935.039999999994</v>
      </c>
      <c r="AA625" s="4"/>
      <c r="AB625" s="9">
        <f t="shared" si="37"/>
        <v>12774.15</v>
      </c>
      <c r="AC625" s="240">
        <v>62705.35</v>
      </c>
      <c r="AD625" s="246"/>
      <c r="AE625" s="3"/>
      <c r="AF625" s="3"/>
    </row>
    <row r="626" spans="1:32" x14ac:dyDescent="0.2">
      <c r="A626" s="55"/>
      <c r="B626" s="10"/>
      <c r="C626" s="449" t="s">
        <v>573</v>
      </c>
      <c r="D626" s="10"/>
      <c r="E626" s="453" t="s">
        <v>167</v>
      </c>
      <c r="F626" s="10">
        <v>4914778</v>
      </c>
      <c r="G626" s="10"/>
      <c r="H626" s="10"/>
      <c r="I626" s="10"/>
      <c r="J626" s="551">
        <v>1203046.3400000019</v>
      </c>
      <c r="K626" s="23"/>
      <c r="M626" s="21">
        <v>7518</v>
      </c>
      <c r="N626" s="69"/>
      <c r="P626" s="249"/>
      <c r="Q626" s="10"/>
      <c r="R626" s="10"/>
      <c r="S626" s="10"/>
      <c r="T626" s="176"/>
      <c r="U626" s="10"/>
      <c r="V626" s="10"/>
      <c r="W626" s="10"/>
      <c r="Y626" s="10">
        <v>1203046.3400000019</v>
      </c>
      <c r="Z626" s="9">
        <f t="shared" si="36"/>
        <v>1566631.5</v>
      </c>
      <c r="AA626" s="4"/>
      <c r="AB626" s="9">
        <f t="shared" si="37"/>
        <v>232878</v>
      </c>
      <c r="AC626" s="240">
        <v>1143144.74</v>
      </c>
      <c r="AD626" s="246"/>
      <c r="AE626" s="3"/>
      <c r="AF626" s="3"/>
    </row>
    <row r="627" spans="1:32" x14ac:dyDescent="0.2">
      <c r="A627" s="55"/>
      <c r="B627" s="10"/>
      <c r="C627" s="449" t="s">
        <v>574</v>
      </c>
      <c r="D627" s="10"/>
      <c r="E627" s="453" t="s">
        <v>432</v>
      </c>
      <c r="F627" s="10">
        <v>446</v>
      </c>
      <c r="G627" s="10"/>
      <c r="H627" s="10"/>
      <c r="I627" s="10"/>
      <c r="J627" s="551">
        <v>111.89</v>
      </c>
      <c r="K627" s="23"/>
      <c r="M627" s="21">
        <v>1</v>
      </c>
      <c r="N627" s="69"/>
      <c r="P627" s="249"/>
      <c r="Q627" s="10"/>
      <c r="R627" s="10"/>
      <c r="S627" s="10"/>
      <c r="T627" s="176"/>
      <c r="U627" s="10"/>
      <c r="V627" s="10"/>
      <c r="W627" s="10"/>
      <c r="Y627" s="10">
        <v>111.89</v>
      </c>
      <c r="Z627" s="9">
        <f t="shared" si="36"/>
        <v>145.71</v>
      </c>
      <c r="AA627" s="4"/>
      <c r="AB627" s="9">
        <f t="shared" si="37"/>
        <v>21.66</v>
      </c>
      <c r="AC627" s="240">
        <v>106.32</v>
      </c>
      <c r="AD627" s="246"/>
      <c r="AE627" s="3"/>
      <c r="AF627" s="3"/>
    </row>
    <row r="628" spans="1:32" x14ac:dyDescent="0.2">
      <c r="A628" s="55"/>
      <c r="B628" s="10"/>
      <c r="C628" s="449" t="s">
        <v>574</v>
      </c>
      <c r="D628" s="10"/>
      <c r="E628" s="453" t="s">
        <v>167</v>
      </c>
      <c r="F628" s="10">
        <v>3722877</v>
      </c>
      <c r="G628" s="10"/>
      <c r="H628" s="10"/>
      <c r="I628" s="10"/>
      <c r="J628" s="551">
        <v>919792.90999999898</v>
      </c>
      <c r="K628" s="23"/>
      <c r="M628" s="21">
        <v>6145</v>
      </c>
      <c r="N628" s="69"/>
      <c r="P628" s="249"/>
      <c r="Q628" s="10"/>
      <c r="R628" s="10"/>
      <c r="S628" s="10"/>
      <c r="T628" s="176"/>
      <c r="U628" s="10"/>
      <c r="V628" s="10"/>
      <c r="W628" s="10"/>
      <c r="Y628" s="10">
        <v>919792.90999999898</v>
      </c>
      <c r="Z628" s="9">
        <f t="shared" si="36"/>
        <v>1197773.1000000001</v>
      </c>
      <c r="AA628" s="4"/>
      <c r="AB628" s="9">
        <f t="shared" si="37"/>
        <v>178047.61</v>
      </c>
      <c r="AC628" s="240">
        <v>873994.95</v>
      </c>
      <c r="AD628" s="246"/>
      <c r="AE628" s="3"/>
      <c r="AF628" s="3"/>
    </row>
    <row r="629" spans="1:32" x14ac:dyDescent="0.2">
      <c r="A629" s="55"/>
      <c r="B629" s="10"/>
      <c r="C629" s="449" t="s">
        <v>575</v>
      </c>
      <c r="D629" s="10"/>
      <c r="E629" s="453" t="s">
        <v>68</v>
      </c>
      <c r="F629" s="10">
        <v>3097</v>
      </c>
      <c r="G629" s="10"/>
      <c r="H629" s="10"/>
      <c r="I629" s="10"/>
      <c r="J629" s="551">
        <v>776.51</v>
      </c>
      <c r="K629" s="23"/>
      <c r="M629" s="21">
        <v>5</v>
      </c>
      <c r="N629" s="69"/>
      <c r="P629" s="249"/>
      <c r="Q629" s="10"/>
      <c r="R629" s="10"/>
      <c r="S629" s="10"/>
      <c r="T629" s="176"/>
      <c r="U629" s="10"/>
      <c r="V629" s="10"/>
      <c r="W629" s="10"/>
      <c r="Y629" s="10">
        <v>776.51</v>
      </c>
      <c r="Z629" s="9">
        <f t="shared" si="36"/>
        <v>1011.19</v>
      </c>
      <c r="AA629" s="4"/>
      <c r="AB629" s="9">
        <f t="shared" si="37"/>
        <v>150.31</v>
      </c>
      <c r="AC629" s="240">
        <v>737.85</v>
      </c>
      <c r="AD629" s="246"/>
      <c r="AE629" s="3"/>
      <c r="AF629" s="3"/>
    </row>
    <row r="630" spans="1:32" x14ac:dyDescent="0.2">
      <c r="A630" s="55"/>
      <c r="B630" s="10"/>
      <c r="C630" s="449" t="s">
        <v>575</v>
      </c>
      <c r="D630" s="10"/>
      <c r="E630" s="453" t="s">
        <v>92</v>
      </c>
      <c r="F630" s="10">
        <v>921</v>
      </c>
      <c r="G630" s="10"/>
      <c r="H630" s="10"/>
      <c r="I630" s="10"/>
      <c r="J630" s="551">
        <v>246.06</v>
      </c>
      <c r="K630" s="23"/>
      <c r="M630" s="21">
        <v>1</v>
      </c>
      <c r="N630" s="69"/>
      <c r="P630" s="249"/>
      <c r="Q630" s="10"/>
      <c r="R630" s="10"/>
      <c r="S630" s="10"/>
      <c r="T630" s="176"/>
      <c r="U630" s="10"/>
      <c r="V630" s="10"/>
      <c r="W630" s="10"/>
      <c r="Y630" s="10">
        <v>246.06</v>
      </c>
      <c r="Z630" s="9">
        <f t="shared" si="36"/>
        <v>320.42</v>
      </c>
      <c r="AA630" s="4"/>
      <c r="AB630" s="9">
        <f t="shared" si="37"/>
        <v>47.63</v>
      </c>
      <c r="AC630" s="240">
        <v>233.81</v>
      </c>
      <c r="AD630" s="246"/>
      <c r="AE630" s="3"/>
      <c r="AF630" s="3"/>
    </row>
    <row r="631" spans="1:32" x14ac:dyDescent="0.2">
      <c r="A631" s="55"/>
      <c r="B631" s="10"/>
      <c r="C631" s="449" t="s">
        <v>575</v>
      </c>
      <c r="D631" s="10"/>
      <c r="E631" s="453" t="s">
        <v>179</v>
      </c>
      <c r="F631" s="10">
        <v>10952500</v>
      </c>
      <c r="G631" s="10"/>
      <c r="H631" s="10"/>
      <c r="I631" s="10"/>
      <c r="J631" s="551">
        <v>2654564.1300000092</v>
      </c>
      <c r="K631" s="23"/>
      <c r="M631" s="21">
        <v>14829</v>
      </c>
      <c r="N631" s="69"/>
      <c r="P631" s="249"/>
      <c r="Q631" s="10"/>
      <c r="R631" s="10"/>
      <c r="S631" s="10"/>
      <c r="T631" s="176"/>
      <c r="U631" s="10"/>
      <c r="V631" s="10"/>
      <c r="W631" s="10"/>
      <c r="Y631" s="10">
        <v>2654564.1300000092</v>
      </c>
      <c r="Z631" s="9">
        <f t="shared" si="36"/>
        <v>3456827.59</v>
      </c>
      <c r="AA631" s="4"/>
      <c r="AB631" s="9">
        <f t="shared" si="37"/>
        <v>513853.5</v>
      </c>
      <c r="AC631" s="240">
        <v>2522389.14</v>
      </c>
      <c r="AD631" s="246"/>
      <c r="AE631" s="3"/>
      <c r="AF631" s="3"/>
    </row>
    <row r="632" spans="1:32" x14ac:dyDescent="0.2">
      <c r="A632" s="55"/>
      <c r="B632" s="10"/>
      <c r="C632" s="449" t="s">
        <v>575</v>
      </c>
      <c r="D632" s="10"/>
      <c r="E632" s="453" t="s">
        <v>461</v>
      </c>
      <c r="F632" s="10">
        <v>204</v>
      </c>
      <c r="G632" s="10"/>
      <c r="H632" s="10"/>
      <c r="I632" s="10"/>
      <c r="J632" s="551">
        <v>54.69</v>
      </c>
      <c r="K632" s="23"/>
      <c r="M632" s="21">
        <v>1</v>
      </c>
      <c r="N632" s="69"/>
      <c r="P632" s="249"/>
      <c r="Q632" s="10"/>
      <c r="R632" s="10"/>
      <c r="S632" s="10"/>
      <c r="T632" s="176"/>
      <c r="U632" s="10"/>
      <c r="V632" s="10"/>
      <c r="W632" s="10"/>
      <c r="Y632" s="10">
        <v>54.69</v>
      </c>
      <c r="Z632" s="9">
        <f t="shared" si="36"/>
        <v>71.22</v>
      </c>
      <c r="AA632" s="4"/>
      <c r="AB632" s="9">
        <f t="shared" si="37"/>
        <v>10.59</v>
      </c>
      <c r="AC632" s="240">
        <v>51.97</v>
      </c>
      <c r="AD632" s="246"/>
      <c r="AE632" s="3"/>
      <c r="AF632" s="3"/>
    </row>
    <row r="633" spans="1:32" x14ac:dyDescent="0.2">
      <c r="A633" s="55"/>
      <c r="B633" s="10"/>
      <c r="C633" s="449" t="s">
        <v>576</v>
      </c>
      <c r="D633" s="10"/>
      <c r="E633" s="453" t="s">
        <v>70</v>
      </c>
      <c r="F633" s="10"/>
      <c r="G633" s="10"/>
      <c r="H633" s="10"/>
      <c r="I633" s="10"/>
      <c r="J633" s="551">
        <v>12.67</v>
      </c>
      <c r="K633" s="23"/>
      <c r="M633" s="21">
        <v>2</v>
      </c>
      <c r="N633" s="69"/>
      <c r="P633" s="249"/>
      <c r="Q633" s="10"/>
      <c r="R633" s="10"/>
      <c r="S633" s="10"/>
      <c r="T633" s="176"/>
      <c r="U633" s="10"/>
      <c r="V633" s="10"/>
      <c r="W633" s="10"/>
      <c r="Y633" s="10">
        <v>12.67</v>
      </c>
      <c r="Z633" s="9">
        <f t="shared" si="36"/>
        <v>16.5</v>
      </c>
      <c r="AA633" s="4"/>
      <c r="AB633" s="9">
        <f t="shared" si="37"/>
        <v>2.4500000000000002</v>
      </c>
      <c r="AC633" s="240">
        <v>12.04</v>
      </c>
      <c r="AD633" s="246"/>
      <c r="AE633" s="3"/>
      <c r="AF633" s="3"/>
    </row>
    <row r="634" spans="1:32" x14ac:dyDescent="0.2">
      <c r="A634" s="55"/>
      <c r="B634" s="10"/>
      <c r="C634" s="449" t="s">
        <v>576</v>
      </c>
      <c r="D634" s="10"/>
      <c r="E634" s="453" t="s">
        <v>287</v>
      </c>
      <c r="F634" s="10">
        <v>339863</v>
      </c>
      <c r="G634" s="10"/>
      <c r="H634" s="10"/>
      <c r="I634" s="10"/>
      <c r="J634" s="551">
        <v>82687.08000000006</v>
      </c>
      <c r="K634" s="23"/>
      <c r="M634" s="21">
        <v>411</v>
      </c>
      <c r="N634" s="69"/>
      <c r="P634" s="249"/>
      <c r="Q634" s="10"/>
      <c r="R634" s="10"/>
      <c r="S634" s="10"/>
      <c r="T634" s="176"/>
      <c r="U634" s="10"/>
      <c r="V634" s="10"/>
      <c r="W634" s="10"/>
      <c r="Y634" s="10">
        <v>82687.08000000006</v>
      </c>
      <c r="Z634" s="9">
        <f t="shared" si="36"/>
        <v>107676.8</v>
      </c>
      <c r="AA634" s="4"/>
      <c r="AB634" s="9">
        <f t="shared" si="37"/>
        <v>16006.03</v>
      </c>
      <c r="AC634" s="240">
        <v>78569.960000000006</v>
      </c>
      <c r="AD634" s="246"/>
      <c r="AE634" s="3"/>
      <c r="AF634" s="3"/>
    </row>
    <row r="635" spans="1:32" x14ac:dyDescent="0.2">
      <c r="A635" s="55"/>
      <c r="B635" s="10"/>
      <c r="C635" s="449" t="s">
        <v>577</v>
      </c>
      <c r="D635" s="10"/>
      <c r="E635" s="453" t="s">
        <v>73</v>
      </c>
      <c r="F635" s="10">
        <v>2716</v>
      </c>
      <c r="G635" s="10"/>
      <c r="H635" s="10"/>
      <c r="I635" s="10"/>
      <c r="J635" s="551">
        <v>688.45999999999992</v>
      </c>
      <c r="K635" s="23"/>
      <c r="M635" s="21">
        <v>4</v>
      </c>
      <c r="N635" s="69"/>
      <c r="P635" s="249">
        <f t="shared" si="32"/>
        <v>172.11499999999998</v>
      </c>
      <c r="Q635" s="10"/>
      <c r="R635" s="10"/>
      <c r="S635" s="10"/>
      <c r="T635" s="176">
        <f t="shared" si="33"/>
        <v>679</v>
      </c>
      <c r="U635" s="10"/>
      <c r="V635" s="10"/>
      <c r="W635" s="10"/>
      <c r="Y635" s="10">
        <v>688.45999999999992</v>
      </c>
      <c r="Z635" s="9">
        <f t="shared" si="36"/>
        <v>896.53</v>
      </c>
      <c r="AA635" s="4"/>
      <c r="AB635" s="9">
        <f t="shared" si="37"/>
        <v>133.27000000000001</v>
      </c>
      <c r="AC635" s="240">
        <v>654.17999999999995</v>
      </c>
      <c r="AD635" s="246"/>
      <c r="AE635" s="3"/>
      <c r="AF635" s="3"/>
    </row>
    <row r="636" spans="1:32" x14ac:dyDescent="0.2">
      <c r="A636" s="55"/>
      <c r="B636" s="10"/>
      <c r="C636" s="449" t="s">
        <v>577</v>
      </c>
      <c r="D636" s="10"/>
      <c r="E636" s="453" t="s">
        <v>578</v>
      </c>
      <c r="F636" s="10">
        <v>262417</v>
      </c>
      <c r="G636" s="10"/>
      <c r="H636" s="10"/>
      <c r="I636" s="10"/>
      <c r="J636" s="551">
        <v>64252.369999999995</v>
      </c>
      <c r="K636" s="23"/>
      <c r="M636" s="21">
        <v>318</v>
      </c>
      <c r="N636" s="69"/>
      <c r="P636" s="249">
        <f t="shared" si="32"/>
        <v>202.05147798742138</v>
      </c>
      <c r="Q636" s="10"/>
      <c r="R636" s="10"/>
      <c r="S636" s="10"/>
      <c r="T636" s="176">
        <f t="shared" si="33"/>
        <v>825.21069182389942</v>
      </c>
      <c r="U636" s="10"/>
      <c r="V636" s="10"/>
      <c r="W636" s="10"/>
      <c r="Y636" s="10">
        <v>64252.369999999995</v>
      </c>
      <c r="Z636" s="9">
        <f t="shared" si="36"/>
        <v>83670.75</v>
      </c>
      <c r="AA636" s="4"/>
      <c r="AB636" s="9">
        <f t="shared" si="37"/>
        <v>12437.56</v>
      </c>
      <c r="AC636" s="240">
        <v>61053.14</v>
      </c>
      <c r="AD636" s="246"/>
      <c r="AE636" s="3"/>
      <c r="AF636" s="3"/>
    </row>
    <row r="637" spans="1:32" x14ac:dyDescent="0.2">
      <c r="A637" s="55"/>
      <c r="B637" s="10"/>
      <c r="C637" s="449" t="s">
        <v>579</v>
      </c>
      <c r="D637" s="10"/>
      <c r="E637" s="453" t="s">
        <v>167</v>
      </c>
      <c r="F637" s="10">
        <v>25</v>
      </c>
      <c r="G637" s="10"/>
      <c r="H637" s="10"/>
      <c r="I637" s="10"/>
      <c r="J637" s="551">
        <v>12.26</v>
      </c>
      <c r="K637" s="23"/>
      <c r="M637" s="21">
        <v>1</v>
      </c>
      <c r="N637" s="69"/>
      <c r="P637" s="249">
        <f t="shared" si="32"/>
        <v>12.26</v>
      </c>
      <c r="Q637" s="10"/>
      <c r="R637" s="10"/>
      <c r="S637" s="10"/>
      <c r="T637" s="176">
        <f t="shared" si="33"/>
        <v>25</v>
      </c>
      <c r="U637" s="10"/>
      <c r="V637" s="10"/>
      <c r="W637" s="10"/>
      <c r="Y637" s="10">
        <v>12.26</v>
      </c>
      <c r="Z637" s="9">
        <f t="shared" si="36"/>
        <v>15.97</v>
      </c>
      <c r="AA637" s="4"/>
      <c r="AB637" s="9">
        <f t="shared" si="37"/>
        <v>2.37</v>
      </c>
      <c r="AC637" s="240">
        <v>11.65</v>
      </c>
      <c r="AD637" s="246"/>
      <c r="AE637" s="3"/>
      <c r="AF637" s="3"/>
    </row>
    <row r="638" spans="1:32" x14ac:dyDescent="0.2">
      <c r="A638" s="55"/>
      <c r="B638" s="10"/>
      <c r="C638" s="449" t="s">
        <v>579</v>
      </c>
      <c r="D638" s="10"/>
      <c r="E638" s="453" t="s">
        <v>127</v>
      </c>
      <c r="F638" s="10">
        <v>900038</v>
      </c>
      <c r="G638" s="10"/>
      <c r="H638" s="10"/>
      <c r="I638" s="10"/>
      <c r="J638" s="551">
        <v>218551.09999999969</v>
      </c>
      <c r="K638" s="23"/>
      <c r="M638" s="21">
        <v>1671</v>
      </c>
      <c r="N638" s="69"/>
      <c r="P638" s="249">
        <f t="shared" si="32"/>
        <v>130.79060442848575</v>
      </c>
      <c r="Q638" s="10"/>
      <c r="R638" s="10"/>
      <c r="S638" s="10"/>
      <c r="T638" s="176">
        <f t="shared" si="33"/>
        <v>538.62238180730105</v>
      </c>
      <c r="U638" s="10"/>
      <c r="V638" s="10"/>
      <c r="W638" s="10"/>
      <c r="Y638" s="10">
        <v>218551.09999999969</v>
      </c>
      <c r="Z638" s="9">
        <f t="shared" si="36"/>
        <v>284601.7</v>
      </c>
      <c r="AA638" s="4"/>
      <c r="AB638" s="9">
        <f t="shared" si="37"/>
        <v>42305.72</v>
      </c>
      <c r="AC638" s="240">
        <v>207669.09</v>
      </c>
      <c r="AD638" s="246"/>
      <c r="AE638" s="3"/>
      <c r="AF638" s="3"/>
    </row>
    <row r="639" spans="1:32" x14ac:dyDescent="0.2">
      <c r="A639" s="55"/>
      <c r="B639" s="10"/>
      <c r="C639" s="449" t="s">
        <v>580</v>
      </c>
      <c r="D639" s="10"/>
      <c r="E639" s="453" t="s">
        <v>581</v>
      </c>
      <c r="F639" s="10">
        <v>1223</v>
      </c>
      <c r="G639" s="10"/>
      <c r="H639" s="10"/>
      <c r="I639" s="10"/>
      <c r="J639" s="551">
        <v>311.99</v>
      </c>
      <c r="K639" s="23"/>
      <c r="M639" s="21">
        <v>2</v>
      </c>
      <c r="N639" s="69"/>
      <c r="P639" s="249">
        <f t="shared" si="32"/>
        <v>155.995</v>
      </c>
      <c r="Q639" s="10"/>
      <c r="R639" s="10"/>
      <c r="S639" s="10"/>
      <c r="T639" s="176">
        <f t="shared" si="33"/>
        <v>611.5</v>
      </c>
      <c r="U639" s="10"/>
      <c r="V639" s="10"/>
      <c r="W639" s="10"/>
      <c r="Y639" s="10">
        <v>311.99</v>
      </c>
      <c r="Z639" s="9">
        <f t="shared" si="36"/>
        <v>406.28</v>
      </c>
      <c r="AA639" s="4"/>
      <c r="AB639" s="9">
        <f t="shared" si="37"/>
        <v>60.39</v>
      </c>
      <c r="AC639" s="240">
        <v>296.45999999999998</v>
      </c>
      <c r="AD639" s="246"/>
      <c r="AE639" s="3"/>
      <c r="AF639" s="3"/>
    </row>
    <row r="640" spans="1:32" x14ac:dyDescent="0.2">
      <c r="A640" s="55"/>
      <c r="B640" s="10"/>
      <c r="C640" s="449" t="s">
        <v>582</v>
      </c>
      <c r="D640" s="10"/>
      <c r="E640" s="453" t="s">
        <v>192</v>
      </c>
      <c r="F640" s="10">
        <v>6361</v>
      </c>
      <c r="G640" s="10"/>
      <c r="H640" s="10"/>
      <c r="I640" s="10"/>
      <c r="J640" s="551">
        <v>1605.2199999999998</v>
      </c>
      <c r="K640" s="23"/>
      <c r="M640" s="21">
        <v>7</v>
      </c>
      <c r="N640" s="69"/>
      <c r="P640" s="249">
        <f t="shared" si="32"/>
        <v>229.31714285714284</v>
      </c>
      <c r="Q640" s="10"/>
      <c r="R640" s="10"/>
      <c r="S640" s="10"/>
      <c r="T640" s="176">
        <f t="shared" si="33"/>
        <v>908.71428571428567</v>
      </c>
      <c r="U640" s="10"/>
      <c r="V640" s="10"/>
      <c r="W640" s="10"/>
      <c r="Y640" s="10">
        <v>1605.2199999999998</v>
      </c>
      <c r="Z640" s="9">
        <f t="shared" si="36"/>
        <v>2090.35</v>
      </c>
      <c r="AA640" s="4"/>
      <c r="AB640" s="9">
        <f t="shared" si="37"/>
        <v>310.73</v>
      </c>
      <c r="AC640" s="240">
        <v>1525.29</v>
      </c>
      <c r="AD640" s="246"/>
      <c r="AE640" s="3"/>
      <c r="AF640" s="3"/>
    </row>
    <row r="641" spans="1:37" x14ac:dyDescent="0.2">
      <c r="A641" s="55"/>
      <c r="B641" s="10"/>
      <c r="C641" s="449" t="s">
        <v>583</v>
      </c>
      <c r="D641" s="10"/>
      <c r="E641" s="453" t="s">
        <v>179</v>
      </c>
      <c r="F641" s="10">
        <v>1093</v>
      </c>
      <c r="G641" s="10"/>
      <c r="H641" s="10"/>
      <c r="I641" s="10"/>
      <c r="J641" s="551">
        <v>271.7</v>
      </c>
      <c r="K641" s="23"/>
      <c r="M641" s="21">
        <v>1</v>
      </c>
      <c r="N641" s="69"/>
      <c r="P641" s="249">
        <f t="shared" ref="P641:P648" si="38">J641/M641</f>
        <v>271.7</v>
      </c>
      <c r="Q641" s="10"/>
      <c r="R641" s="10"/>
      <c r="S641" s="10"/>
      <c r="T641" s="176">
        <f t="shared" ref="T641:T648" si="39">F641/M641</f>
        <v>1093</v>
      </c>
      <c r="U641" s="10"/>
      <c r="V641" s="10"/>
      <c r="W641" s="10"/>
      <c r="Y641" s="10">
        <v>271.7</v>
      </c>
      <c r="Z641" s="9">
        <f t="shared" si="36"/>
        <v>353.81</v>
      </c>
      <c r="AA641" s="4"/>
      <c r="AB641" s="9">
        <f t="shared" si="37"/>
        <v>52.59</v>
      </c>
      <c r="AC641" s="240">
        <v>258.17</v>
      </c>
      <c r="AD641" s="246"/>
      <c r="AE641" s="3"/>
      <c r="AF641" s="3"/>
    </row>
    <row r="642" spans="1:37" x14ac:dyDescent="0.2">
      <c r="A642" s="55"/>
      <c r="B642" s="10"/>
      <c r="C642" s="449" t="s">
        <v>583</v>
      </c>
      <c r="D642" s="10"/>
      <c r="E642" s="453" t="s">
        <v>578</v>
      </c>
      <c r="F642" s="10">
        <v>735</v>
      </c>
      <c r="G642" s="10"/>
      <c r="H642" s="10"/>
      <c r="I642" s="10"/>
      <c r="J642" s="551">
        <v>181.48</v>
      </c>
      <c r="K642" s="23"/>
      <c r="M642" s="21">
        <v>1</v>
      </c>
      <c r="N642" s="69"/>
      <c r="P642" s="249">
        <f t="shared" si="38"/>
        <v>181.48</v>
      </c>
      <c r="Q642" s="10"/>
      <c r="R642" s="10"/>
      <c r="S642" s="10"/>
      <c r="T642" s="176">
        <f t="shared" si="39"/>
        <v>735</v>
      </c>
      <c r="U642" s="10"/>
      <c r="V642" s="10"/>
      <c r="W642" s="10"/>
      <c r="Y642" s="10">
        <v>181.48</v>
      </c>
      <c r="Z642" s="9">
        <f t="shared" si="36"/>
        <v>236.33</v>
      </c>
      <c r="AA642" s="4"/>
      <c r="AB642" s="9">
        <f t="shared" si="37"/>
        <v>35.130000000000003</v>
      </c>
      <c r="AC642" s="240">
        <v>172.44</v>
      </c>
      <c r="AD642" s="246"/>
      <c r="AE642" s="3"/>
      <c r="AF642" s="3"/>
    </row>
    <row r="643" spans="1:37" x14ac:dyDescent="0.2">
      <c r="A643" s="55"/>
      <c r="B643" s="10"/>
      <c r="C643" s="449" t="s">
        <v>583</v>
      </c>
      <c r="D643" s="10"/>
      <c r="E643" s="453" t="s">
        <v>581</v>
      </c>
      <c r="F643" s="10">
        <v>1327</v>
      </c>
      <c r="G643" s="10"/>
      <c r="H643" s="10"/>
      <c r="I643" s="10"/>
      <c r="J643" s="551">
        <v>337.44</v>
      </c>
      <c r="K643" s="23"/>
      <c r="M643" s="21">
        <v>2</v>
      </c>
      <c r="N643" s="69"/>
      <c r="P643" s="249">
        <f t="shared" si="38"/>
        <v>168.72</v>
      </c>
      <c r="Q643" s="10"/>
      <c r="R643" s="10"/>
      <c r="S643" s="10"/>
      <c r="T643" s="176">
        <f t="shared" si="39"/>
        <v>663.5</v>
      </c>
      <c r="U643" s="10"/>
      <c r="V643" s="10"/>
      <c r="W643" s="10"/>
      <c r="Y643" s="10">
        <v>337.44</v>
      </c>
      <c r="Z643" s="9">
        <f t="shared" si="36"/>
        <v>439.42</v>
      </c>
      <c r="AA643" s="4"/>
      <c r="AB643" s="9">
        <f t="shared" si="37"/>
        <v>65.319999999999993</v>
      </c>
      <c r="AC643" s="240">
        <v>320.64</v>
      </c>
      <c r="AD643" s="246"/>
      <c r="AE643" s="3"/>
      <c r="AF643" s="3"/>
    </row>
    <row r="644" spans="1:37" x14ac:dyDescent="0.2">
      <c r="A644" s="55"/>
      <c r="B644" s="10"/>
      <c r="C644" s="449" t="s">
        <v>583</v>
      </c>
      <c r="D644" s="10"/>
      <c r="E644" s="453" t="s">
        <v>461</v>
      </c>
      <c r="F644" s="10">
        <v>2429893</v>
      </c>
      <c r="G644" s="10"/>
      <c r="H644" s="10"/>
      <c r="I644" s="10"/>
      <c r="J644" s="551">
        <v>594848.82999999856</v>
      </c>
      <c r="K644" s="23"/>
      <c r="M644" s="21">
        <v>3099</v>
      </c>
      <c r="N644" s="69"/>
      <c r="P644" s="249">
        <f t="shared" si="38"/>
        <v>191.94863827040933</v>
      </c>
      <c r="Q644" s="10"/>
      <c r="R644" s="10"/>
      <c r="S644" s="10"/>
      <c r="T644" s="176">
        <f t="shared" si="39"/>
        <v>784.08938367215228</v>
      </c>
      <c r="U644" s="10"/>
      <c r="V644" s="10"/>
      <c r="W644" s="10"/>
      <c r="Y644" s="10">
        <v>594848.82999999856</v>
      </c>
      <c r="Z644" s="9">
        <f t="shared" si="36"/>
        <v>774624.29</v>
      </c>
      <c r="AA644" s="4"/>
      <c r="AB644" s="9">
        <f t="shared" si="37"/>
        <v>115147.02</v>
      </c>
      <c r="AC644" s="240">
        <v>565230.36</v>
      </c>
      <c r="AD644" s="246"/>
      <c r="AE644" s="3"/>
      <c r="AF644" s="3"/>
    </row>
    <row r="645" spans="1:37" x14ac:dyDescent="0.2">
      <c r="A645" s="55"/>
      <c r="B645" s="10"/>
      <c r="C645" s="449" t="s">
        <v>584</v>
      </c>
      <c r="D645" s="10"/>
      <c r="E645" s="453" t="s">
        <v>90</v>
      </c>
      <c r="F645" s="10">
        <v>13591</v>
      </c>
      <c r="G645" s="10"/>
      <c r="H645" s="10"/>
      <c r="I645" s="10"/>
      <c r="J645" s="551">
        <v>3415.2200000000003</v>
      </c>
      <c r="K645" s="23"/>
      <c r="M645" s="21">
        <v>11</v>
      </c>
      <c r="N645" s="69"/>
      <c r="P645" s="249">
        <f t="shared" si="38"/>
        <v>310.47454545454548</v>
      </c>
      <c r="Q645" s="10"/>
      <c r="R645" s="10"/>
      <c r="S645" s="10"/>
      <c r="T645" s="176">
        <f t="shared" si="39"/>
        <v>1235.5454545454545</v>
      </c>
      <c r="U645" s="10"/>
      <c r="V645" s="10"/>
      <c r="W645" s="10"/>
      <c r="Y645" s="10">
        <v>3415.2200000000003</v>
      </c>
      <c r="Z645" s="9">
        <f t="shared" si="36"/>
        <v>4447.37</v>
      </c>
      <c r="AA645" s="4"/>
      <c r="AB645" s="9">
        <f t="shared" si="37"/>
        <v>661.1</v>
      </c>
      <c r="AC645" s="240">
        <v>3245.17</v>
      </c>
      <c r="AD645" s="246"/>
      <c r="AE645" s="3"/>
      <c r="AF645" s="3"/>
    </row>
    <row r="646" spans="1:37" x14ac:dyDescent="0.2">
      <c r="A646" s="55"/>
      <c r="B646" s="10"/>
      <c r="C646" s="449" t="s">
        <v>585</v>
      </c>
      <c r="D646" s="10"/>
      <c r="E646" s="453" t="s">
        <v>461</v>
      </c>
      <c r="F646" s="10">
        <v>109158</v>
      </c>
      <c r="G646" s="10"/>
      <c r="H646" s="10"/>
      <c r="I646" s="10"/>
      <c r="J646" s="551">
        <v>28290.309999999998</v>
      </c>
      <c r="K646" s="23"/>
      <c r="M646" s="21">
        <v>359</v>
      </c>
      <c r="N646" s="69"/>
      <c r="P646" s="249">
        <f t="shared" si="38"/>
        <v>78.803091922005564</v>
      </c>
      <c r="Q646" s="10"/>
      <c r="R646" s="10"/>
      <c r="S646" s="10"/>
      <c r="T646" s="176">
        <f t="shared" si="39"/>
        <v>304.06128133704738</v>
      </c>
      <c r="U646" s="10"/>
      <c r="V646" s="10"/>
      <c r="W646" s="10"/>
      <c r="Y646" s="10">
        <v>28290.309999999998</v>
      </c>
      <c r="Z646" s="9">
        <f>ROUND($Z$651*Y646/$Y$651,2)</f>
        <v>36840.22</v>
      </c>
      <c r="AA646" s="4"/>
      <c r="AB646" s="9">
        <f>ROUND($AB$651*Y646/$Y$651,2)</f>
        <v>5476.26</v>
      </c>
      <c r="AC646" s="240">
        <v>26881.69</v>
      </c>
      <c r="AD646" s="246"/>
      <c r="AE646" s="3"/>
      <c r="AF646" s="3"/>
    </row>
    <row r="647" spans="1:37" x14ac:dyDescent="0.2">
      <c r="A647" s="55"/>
      <c r="B647" s="10"/>
      <c r="C647" s="10"/>
      <c r="D647" s="10"/>
      <c r="E647" s="10"/>
      <c r="F647" s="10"/>
      <c r="G647" s="10"/>
      <c r="H647" s="10"/>
      <c r="I647" s="10"/>
      <c r="J647" s="551"/>
      <c r="K647" s="23"/>
      <c r="M647" s="10"/>
      <c r="N647" s="69"/>
      <c r="P647" s="249" t="e">
        <f t="shared" si="38"/>
        <v>#DIV/0!</v>
      </c>
      <c r="Q647" s="10"/>
      <c r="R647" s="10"/>
      <c r="S647" s="10"/>
      <c r="T647" s="176" t="e">
        <f t="shared" si="39"/>
        <v>#DIV/0!</v>
      </c>
      <c r="U647" s="10"/>
      <c r="V647" s="10"/>
      <c r="W647" s="10"/>
      <c r="Y647" s="10"/>
      <c r="Z647" s="9"/>
      <c r="AA647" s="4"/>
      <c r="AB647" s="9"/>
      <c r="AC647" s="240"/>
      <c r="AD647" s="246"/>
      <c r="AE647" s="3"/>
      <c r="AF647" s="3"/>
    </row>
    <row r="648" spans="1:37" x14ac:dyDescent="0.2">
      <c r="A648" s="55"/>
      <c r="B648" s="10"/>
      <c r="C648" s="10"/>
      <c r="D648" s="10"/>
      <c r="E648" s="10"/>
      <c r="F648" s="10"/>
      <c r="G648" s="10"/>
      <c r="H648" s="10"/>
      <c r="I648" s="10"/>
      <c r="J648" s="551"/>
      <c r="K648" s="23"/>
      <c r="M648" s="10"/>
      <c r="N648" s="69"/>
      <c r="P648" s="249" t="e">
        <f t="shared" si="38"/>
        <v>#DIV/0!</v>
      </c>
      <c r="Q648" s="10"/>
      <c r="R648" s="10"/>
      <c r="S648" s="10"/>
      <c r="T648" s="176" t="e">
        <f t="shared" si="39"/>
        <v>#DIV/0!</v>
      </c>
      <c r="U648" s="10"/>
      <c r="V648" s="10"/>
      <c r="W648" s="10"/>
      <c r="Y648" s="10"/>
      <c r="Z648" s="9"/>
      <c r="AA648" s="4"/>
      <c r="AB648" s="9"/>
      <c r="AC648" s="240"/>
      <c r="AD648" s="246"/>
      <c r="AE648" s="3"/>
      <c r="AF648" s="3"/>
    </row>
    <row r="649" spans="1:37" x14ac:dyDescent="0.2">
      <c r="A649" s="55"/>
      <c r="B649" s="10"/>
      <c r="C649" s="10"/>
      <c r="D649" s="10"/>
      <c r="E649" s="10"/>
      <c r="F649" s="10"/>
      <c r="G649" s="10"/>
      <c r="H649" s="10"/>
      <c r="I649" s="10"/>
      <c r="J649" s="551"/>
      <c r="K649" s="23"/>
      <c r="M649" s="10"/>
      <c r="N649" s="69"/>
      <c r="P649" s="23"/>
      <c r="Q649" s="10"/>
      <c r="R649" s="10"/>
      <c r="S649" s="10"/>
      <c r="T649" s="10"/>
      <c r="U649" s="10"/>
      <c r="V649" s="10"/>
      <c r="W649" s="10"/>
      <c r="Y649" s="166"/>
      <c r="Z649" s="10"/>
      <c r="AA649" s="4"/>
      <c r="AB649" s="10"/>
      <c r="AC649" s="166"/>
      <c r="AD649" s="23"/>
      <c r="AE649" s="3"/>
      <c r="AF649" s="3"/>
    </row>
    <row r="650" spans="1:37" ht="13.5" thickBot="1" x14ac:dyDescent="0.25">
      <c r="A650" s="55"/>
      <c r="B650" s="92"/>
      <c r="C650" s="92"/>
      <c r="D650" s="92"/>
      <c r="E650" s="92"/>
      <c r="F650" s="92"/>
      <c r="G650" s="92"/>
      <c r="H650" s="92"/>
      <c r="I650" s="92"/>
      <c r="J650" s="552"/>
      <c r="K650" s="103"/>
      <c r="M650" s="92"/>
      <c r="N650" s="84"/>
      <c r="P650" s="23"/>
      <c r="Q650" s="10"/>
      <c r="R650" s="10"/>
      <c r="S650" s="10"/>
      <c r="T650" s="10"/>
      <c r="U650" s="10"/>
      <c r="V650" s="10"/>
      <c r="W650" s="10"/>
      <c r="Y650" s="445"/>
      <c r="Z650" s="92"/>
      <c r="AA650" s="4"/>
      <c r="AB650" s="92"/>
      <c r="AC650" s="445"/>
      <c r="AD650" s="103"/>
      <c r="AE650" s="3"/>
      <c r="AF650" s="3"/>
    </row>
    <row r="651" spans="1:37" ht="15.75" thickBot="1" x14ac:dyDescent="0.3">
      <c r="A651" s="55"/>
      <c r="B651" s="93" t="s">
        <v>586</v>
      </c>
      <c r="C651" s="100"/>
      <c r="D651" s="100"/>
      <c r="E651" s="100"/>
      <c r="F651" s="95">
        <f>SUM(F25:F650)</f>
        <v>383831510</v>
      </c>
      <c r="G651" s="95"/>
      <c r="H651" s="95">
        <f>SUM(H25:H650)</f>
        <v>0</v>
      </c>
      <c r="I651" s="95"/>
      <c r="J651" s="95">
        <f>SUM(J25:J650)</f>
        <v>93643984.460000113</v>
      </c>
      <c r="K651" s="96">
        <v>97432502</v>
      </c>
      <c r="M651" s="95">
        <f>SUM(M25:M650)</f>
        <v>508678</v>
      </c>
      <c r="N651" s="95">
        <f>SUM(N25:N650)</f>
        <v>0</v>
      </c>
      <c r="P651" s="101" t="s">
        <v>587</v>
      </c>
      <c r="Q651" s="99" t="s">
        <v>587</v>
      </c>
      <c r="R651" s="99" t="s">
        <v>587</v>
      </c>
      <c r="S651" s="99" t="s">
        <v>587</v>
      </c>
      <c r="T651" s="166">
        <f>F651/M651</f>
        <v>754.5667593251527</v>
      </c>
      <c r="U651" s="99" t="s">
        <v>587</v>
      </c>
      <c r="V651" s="99" t="s">
        <v>587</v>
      </c>
      <c r="W651" s="102" t="s">
        <v>587</v>
      </c>
      <c r="Y651" s="250">
        <f>SUM(Y25:Y650)</f>
        <v>93643984.460000113</v>
      </c>
      <c r="Z651" s="446">
        <v>121945108</v>
      </c>
      <c r="AB651" s="104">
        <v>18127002</v>
      </c>
      <c r="AC651" s="251">
        <f>SUM(AC26:AC646)</f>
        <v>88981300.87999998</v>
      </c>
      <c r="AD651" s="105"/>
      <c r="AE651" s="3"/>
      <c r="AF651" s="251"/>
    </row>
    <row r="652" spans="1:37" s="3" customFormat="1" x14ac:dyDescent="0.2">
      <c r="A652" s="55"/>
      <c r="M652" s="50"/>
      <c r="P652" s="50"/>
      <c r="Y652" s="50"/>
      <c r="AB652" s="50"/>
      <c r="AH652" s="73"/>
      <c r="AI652" s="73"/>
      <c r="AJ652" s="73"/>
      <c r="AK652" s="73"/>
    </row>
    <row r="653" spans="1:37" ht="63.75" x14ac:dyDescent="0.2">
      <c r="A653" s="55"/>
      <c r="B653" s="77" t="s">
        <v>43</v>
      </c>
      <c r="C653" s="77" t="s">
        <v>44</v>
      </c>
      <c r="D653" s="77" t="s">
        <v>45</v>
      </c>
      <c r="E653" s="77" t="s">
        <v>46</v>
      </c>
      <c r="F653" s="77" t="s">
        <v>47</v>
      </c>
      <c r="G653" s="77" t="s">
        <v>47</v>
      </c>
      <c r="H653" s="77" t="s">
        <v>48</v>
      </c>
      <c r="I653" s="77" t="s">
        <v>48</v>
      </c>
      <c r="J653" s="77" t="s">
        <v>49</v>
      </c>
      <c r="K653" s="77" t="s">
        <v>50</v>
      </c>
      <c r="L653" s="61"/>
      <c r="M653" s="49" t="s">
        <v>51</v>
      </c>
      <c r="N653" s="48" t="s">
        <v>51</v>
      </c>
      <c r="O653" s="70"/>
      <c r="P653" s="68" t="s">
        <v>52</v>
      </c>
      <c r="Q653" s="68" t="s">
        <v>52</v>
      </c>
      <c r="R653" s="68" t="s">
        <v>53</v>
      </c>
      <c r="S653" s="68" t="s">
        <v>53</v>
      </c>
      <c r="T653" s="68" t="s">
        <v>54</v>
      </c>
      <c r="U653" s="68" t="s">
        <v>54</v>
      </c>
      <c r="V653" s="68" t="s">
        <v>55</v>
      </c>
      <c r="W653" s="68" t="s">
        <v>55</v>
      </c>
      <c r="X653" s="70"/>
      <c r="Y653" s="49" t="s">
        <v>56</v>
      </c>
      <c r="Z653" s="49" t="s">
        <v>57</v>
      </c>
      <c r="AB653" s="49" t="s">
        <v>58</v>
      </c>
      <c r="AC653" s="49" t="s">
        <v>59</v>
      </c>
      <c r="AD653" s="49" t="s">
        <v>60</v>
      </c>
      <c r="AE653" s="3"/>
      <c r="AF653" s="3"/>
    </row>
    <row r="654" spans="1:37" x14ac:dyDescent="0.2">
      <c r="A654" s="199">
        <v>45192</v>
      </c>
      <c r="B654" s="10"/>
      <c r="C654" s="10" t="s">
        <v>61</v>
      </c>
      <c r="D654" s="10"/>
      <c r="E654" s="10" t="s">
        <v>61</v>
      </c>
      <c r="F654" s="10"/>
      <c r="G654" s="10"/>
      <c r="H654" s="10"/>
      <c r="I654" s="10"/>
      <c r="J654" s="10"/>
      <c r="K654" s="10">
        <v>133278112</v>
      </c>
      <c r="M654" s="10"/>
      <c r="N654" s="69"/>
      <c r="P654" s="198" t="e">
        <f>J654/M654</f>
        <v>#DIV/0!</v>
      </c>
      <c r="Q654" s="10"/>
      <c r="R654" s="10"/>
      <c r="S654" s="10"/>
      <c r="T654" s="166" t="e">
        <f>F654/M654</f>
        <v>#DIV/0!</v>
      </c>
      <c r="U654" s="10"/>
      <c r="V654" s="10"/>
      <c r="W654" s="10"/>
      <c r="Y654" s="166"/>
      <c r="Z654" s="233"/>
      <c r="AB654" s="10"/>
      <c r="AC654" s="166"/>
      <c r="AD654" s="10"/>
      <c r="AE654" s="3"/>
      <c r="AF654" s="3"/>
    </row>
    <row r="655" spans="1:37" x14ac:dyDescent="0.2">
      <c r="A655" s="55"/>
      <c r="B655" s="10"/>
      <c r="C655" s="10" t="s">
        <v>62</v>
      </c>
      <c r="D655" s="10"/>
      <c r="E655" s="10">
        <v>8201</v>
      </c>
      <c r="F655" s="10">
        <v>3669492</v>
      </c>
      <c r="G655" s="10"/>
      <c r="H655" s="10"/>
      <c r="I655" s="10"/>
      <c r="J655" s="10">
        <v>745047.14999999769</v>
      </c>
      <c r="K655" s="10"/>
      <c r="M655" s="10">
        <v>4466</v>
      </c>
      <c r="N655" s="69"/>
      <c r="P655" s="239">
        <f t="shared" ref="P655:P770" si="40">J655/M655</f>
        <v>166.82650022391351</v>
      </c>
      <c r="Q655" s="10"/>
      <c r="R655" s="10"/>
      <c r="S655" s="10"/>
      <c r="T655" s="176">
        <f t="shared" ref="T655:T770" si="41">F655/M655</f>
        <v>821.6506941334527</v>
      </c>
      <c r="U655" s="10"/>
      <c r="V655" s="10"/>
      <c r="W655" s="10"/>
      <c r="Y655" s="10">
        <v>745047.14999999769</v>
      </c>
      <c r="Z655" s="9">
        <f t="shared" ref="Z655:Z718" si="42">ROUND($Z$1259*Y655/$Y$1259,2)</f>
        <v>729124.19</v>
      </c>
      <c r="AA655" s="241"/>
      <c r="AB655" s="9">
        <f t="shared" ref="AB655:AB718" si="43">ROUND($AB$1259*Y655/$Y$1259,2)</f>
        <v>713063.3</v>
      </c>
      <c r="AC655" s="9">
        <v>845276.04</v>
      </c>
      <c r="AD655" s="9"/>
      <c r="AE655" s="3"/>
      <c r="AF655" s="3"/>
    </row>
    <row r="656" spans="1:37" x14ac:dyDescent="0.2">
      <c r="A656" s="55"/>
      <c r="B656" s="10"/>
      <c r="C656" s="10" t="s">
        <v>62</v>
      </c>
      <c r="D656" s="10"/>
      <c r="E656" s="10">
        <v>8204</v>
      </c>
      <c r="F656" s="10">
        <v>1050</v>
      </c>
      <c r="G656" s="10"/>
      <c r="H656" s="10"/>
      <c r="I656" s="10"/>
      <c r="J656" s="10">
        <v>218.69</v>
      </c>
      <c r="K656" s="10"/>
      <c r="M656" s="10">
        <v>1</v>
      </c>
      <c r="N656" s="69"/>
      <c r="P656" s="239">
        <f t="shared" si="40"/>
        <v>218.69</v>
      </c>
      <c r="Q656" s="10"/>
      <c r="R656" s="10"/>
      <c r="S656" s="10"/>
      <c r="T656" s="176">
        <f t="shared" si="41"/>
        <v>1050</v>
      </c>
      <c r="U656" s="10"/>
      <c r="V656" s="10"/>
      <c r="W656" s="10"/>
      <c r="Y656" s="10">
        <v>218.69</v>
      </c>
      <c r="Z656" s="9">
        <f t="shared" si="42"/>
        <v>214.02</v>
      </c>
      <c r="AA656" s="241"/>
      <c r="AB656" s="9">
        <f t="shared" si="43"/>
        <v>209.3</v>
      </c>
      <c r="AC656" s="9">
        <v>248.11</v>
      </c>
      <c r="AD656" s="9"/>
      <c r="AE656" s="3"/>
      <c r="AF656" s="3"/>
    </row>
    <row r="657" spans="1:32" x14ac:dyDescent="0.2">
      <c r="A657" s="55"/>
      <c r="B657" s="10"/>
      <c r="C657" s="10" t="s">
        <v>62</v>
      </c>
      <c r="D657" s="10"/>
      <c r="E657" s="10">
        <v>8205</v>
      </c>
      <c r="F657" s="10">
        <v>135793</v>
      </c>
      <c r="G657" s="10"/>
      <c r="H657" s="10"/>
      <c r="I657" s="10"/>
      <c r="J657" s="10">
        <v>28244.839999999997</v>
      </c>
      <c r="K657" s="10"/>
      <c r="M657" s="10">
        <v>150</v>
      </c>
      <c r="N657" s="69"/>
      <c r="P657" s="239">
        <f t="shared" si="40"/>
        <v>188.29893333333331</v>
      </c>
      <c r="Q657" s="10"/>
      <c r="R657" s="10"/>
      <c r="S657" s="10"/>
      <c r="T657" s="176">
        <f t="shared" si="41"/>
        <v>905.28666666666663</v>
      </c>
      <c r="U657" s="10"/>
      <c r="V657" s="10"/>
      <c r="W657" s="10"/>
      <c r="Y657" s="10">
        <v>28244.839999999997</v>
      </c>
      <c r="Z657" s="9">
        <f t="shared" si="42"/>
        <v>27641.200000000001</v>
      </c>
      <c r="AA657" s="241"/>
      <c r="AB657" s="9">
        <f t="shared" si="43"/>
        <v>27032.33</v>
      </c>
      <c r="AC657" s="9">
        <v>32044.53</v>
      </c>
      <c r="AD657" s="9"/>
      <c r="AE657" s="3"/>
      <c r="AF657" s="3"/>
    </row>
    <row r="658" spans="1:32" x14ac:dyDescent="0.2">
      <c r="A658" s="55"/>
      <c r="B658" s="10"/>
      <c r="C658" s="10" t="s">
        <v>66</v>
      </c>
      <c r="D658" s="10"/>
      <c r="E658" s="10">
        <v>8201</v>
      </c>
      <c r="F658" s="10">
        <v>659435</v>
      </c>
      <c r="G658" s="10"/>
      <c r="H658" s="10"/>
      <c r="I658" s="10"/>
      <c r="J658" s="10">
        <v>134316.66000000006</v>
      </c>
      <c r="K658" s="10"/>
      <c r="M658" s="10">
        <v>836</v>
      </c>
      <c r="N658" s="69"/>
      <c r="P658" s="239">
        <f t="shared" si="40"/>
        <v>160.66586124401923</v>
      </c>
      <c r="Q658" s="10"/>
      <c r="R658" s="10"/>
      <c r="S658" s="10"/>
      <c r="T658" s="176">
        <f t="shared" si="41"/>
        <v>788.7978468899521</v>
      </c>
      <c r="U658" s="10"/>
      <c r="V658" s="10"/>
      <c r="W658" s="10"/>
      <c r="Y658" s="10">
        <v>134316.66000000006</v>
      </c>
      <c r="Z658" s="9">
        <f t="shared" si="42"/>
        <v>131446.07999999999</v>
      </c>
      <c r="AA658" s="241"/>
      <c r="AB658" s="9">
        <f t="shared" si="43"/>
        <v>128550.63</v>
      </c>
      <c r="AC658" s="9">
        <v>152385.85999999999</v>
      </c>
      <c r="AD658" s="9"/>
      <c r="AE658" s="3"/>
      <c r="AF658" s="3"/>
    </row>
    <row r="659" spans="1:32" x14ac:dyDescent="0.2">
      <c r="A659" s="55"/>
      <c r="B659" s="10"/>
      <c r="C659" s="10" t="s">
        <v>66</v>
      </c>
      <c r="D659" s="10"/>
      <c r="E659" s="10">
        <v>8205</v>
      </c>
      <c r="F659" s="10">
        <v>2257</v>
      </c>
      <c r="G659" s="10"/>
      <c r="H659" s="10"/>
      <c r="I659" s="10"/>
      <c r="J659" s="10">
        <v>484.07</v>
      </c>
      <c r="K659" s="10"/>
      <c r="M659" s="10">
        <v>1</v>
      </c>
      <c r="N659" s="69"/>
      <c r="P659" s="239">
        <f t="shared" si="40"/>
        <v>484.07</v>
      </c>
      <c r="Q659" s="10"/>
      <c r="R659" s="10"/>
      <c r="S659" s="10"/>
      <c r="T659" s="176">
        <f t="shared" si="41"/>
        <v>2257</v>
      </c>
      <c r="U659" s="10"/>
      <c r="V659" s="10"/>
      <c r="W659" s="10"/>
      <c r="Y659" s="10">
        <v>484.07</v>
      </c>
      <c r="Z659" s="9">
        <f t="shared" si="42"/>
        <v>473.72</v>
      </c>
      <c r="AA659" s="241"/>
      <c r="AB659" s="9">
        <f t="shared" si="43"/>
        <v>463.29</v>
      </c>
      <c r="AC659" s="9">
        <v>549.19000000000005</v>
      </c>
      <c r="AD659" s="9"/>
      <c r="AE659" s="3"/>
      <c r="AF659" s="3"/>
    </row>
    <row r="660" spans="1:32" x14ac:dyDescent="0.2">
      <c r="A660" s="55"/>
      <c r="B660" s="10"/>
      <c r="C660" s="10" t="s">
        <v>67</v>
      </c>
      <c r="D660" s="10"/>
      <c r="E660" s="10">
        <v>8009</v>
      </c>
      <c r="F660" s="10">
        <v>390099</v>
      </c>
      <c r="G660" s="10"/>
      <c r="H660" s="10"/>
      <c r="I660" s="10"/>
      <c r="J660" s="10">
        <v>78417.450000000084</v>
      </c>
      <c r="K660" s="10"/>
      <c r="M660" s="10">
        <v>536</v>
      </c>
      <c r="N660" s="69"/>
      <c r="P660" s="239">
        <f t="shared" si="40"/>
        <v>146.30121268656731</v>
      </c>
      <c r="Q660" s="10"/>
      <c r="R660" s="10"/>
      <c r="S660" s="10"/>
      <c r="T660" s="176">
        <f t="shared" si="41"/>
        <v>727.79664179104475</v>
      </c>
      <c r="U660" s="10"/>
      <c r="V660" s="10"/>
      <c r="W660" s="10"/>
      <c r="Y660" s="10">
        <v>78417.450000000084</v>
      </c>
      <c r="Z660" s="9">
        <f t="shared" si="42"/>
        <v>76741.53</v>
      </c>
      <c r="AA660" s="241"/>
      <c r="AB660" s="9">
        <f t="shared" si="43"/>
        <v>75051.100000000006</v>
      </c>
      <c r="AC660" s="9">
        <v>88966.71</v>
      </c>
      <c r="AD660" s="9"/>
      <c r="AE660" s="3"/>
      <c r="AF660" s="3"/>
    </row>
    <row r="661" spans="1:32" x14ac:dyDescent="0.2">
      <c r="A661" s="55"/>
      <c r="B661" s="10"/>
      <c r="C661" s="10" t="s">
        <v>69</v>
      </c>
      <c r="D661" s="10"/>
      <c r="E661" s="10">
        <v>8318</v>
      </c>
      <c r="F661" s="10">
        <v>17337</v>
      </c>
      <c r="G661" s="10"/>
      <c r="H661" s="10"/>
      <c r="I661" s="10"/>
      <c r="J661" s="10">
        <v>3235.2499999999995</v>
      </c>
      <c r="K661" s="10"/>
      <c r="M661" s="10">
        <v>20</v>
      </c>
      <c r="N661" s="69"/>
      <c r="P661" s="239">
        <f t="shared" si="40"/>
        <v>161.76249999999999</v>
      </c>
      <c r="Q661" s="10"/>
      <c r="R661" s="10"/>
      <c r="S661" s="10"/>
      <c r="T661" s="176">
        <f t="shared" si="41"/>
        <v>866.85</v>
      </c>
      <c r="U661" s="10"/>
      <c r="V661" s="10"/>
      <c r="W661" s="10"/>
      <c r="Y661" s="10">
        <v>3235.2499999999995</v>
      </c>
      <c r="Z661" s="9">
        <f t="shared" si="42"/>
        <v>3166.11</v>
      </c>
      <c r="AA661" s="241"/>
      <c r="AB661" s="9">
        <f t="shared" si="43"/>
        <v>3096.37</v>
      </c>
      <c r="AC661" s="9">
        <v>3670.48</v>
      </c>
      <c r="AD661" s="9"/>
      <c r="AE661" s="3"/>
      <c r="AF661" s="3"/>
    </row>
    <row r="662" spans="1:32" x14ac:dyDescent="0.2">
      <c r="A662" s="55"/>
      <c r="B662" s="10"/>
      <c r="C662" s="10" t="s">
        <v>71</v>
      </c>
      <c r="D662" s="10"/>
      <c r="E662" s="10">
        <v>8001</v>
      </c>
      <c r="F662" s="10">
        <v>1046264</v>
      </c>
      <c r="G662" s="10"/>
      <c r="H662" s="10"/>
      <c r="I662" s="10"/>
      <c r="J662" s="10">
        <v>214872.6699999999</v>
      </c>
      <c r="K662" s="10"/>
      <c r="M662" s="10">
        <v>972</v>
      </c>
      <c r="N662" s="69"/>
      <c r="P662" s="239">
        <f t="shared" si="40"/>
        <v>221.06241769547316</v>
      </c>
      <c r="Q662" s="10"/>
      <c r="R662" s="10"/>
      <c r="S662" s="10"/>
      <c r="T662" s="176">
        <f t="shared" si="41"/>
        <v>1076.4032921810699</v>
      </c>
      <c r="U662" s="10"/>
      <c r="V662" s="10"/>
      <c r="W662" s="10"/>
      <c r="Y662" s="10">
        <v>214872.6699999999</v>
      </c>
      <c r="Z662" s="9">
        <f t="shared" si="42"/>
        <v>210280.47</v>
      </c>
      <c r="AA662" s="241"/>
      <c r="AB662" s="9">
        <f t="shared" si="43"/>
        <v>205648.48</v>
      </c>
      <c r="AC662" s="9">
        <v>243778.82</v>
      </c>
      <c r="AD662" s="9"/>
      <c r="AE662" s="3"/>
      <c r="AF662" s="3"/>
    </row>
    <row r="663" spans="1:32" x14ac:dyDescent="0.2">
      <c r="A663" s="55"/>
      <c r="B663" s="10"/>
      <c r="C663" s="10" t="s">
        <v>71</v>
      </c>
      <c r="D663" s="10"/>
      <c r="E663" s="10">
        <v>8081</v>
      </c>
      <c r="F663" s="10">
        <v>2747</v>
      </c>
      <c r="G663" s="10"/>
      <c r="H663" s="10"/>
      <c r="I663" s="10"/>
      <c r="J663" s="10">
        <v>579.47</v>
      </c>
      <c r="K663" s="10"/>
      <c r="M663" s="10">
        <v>2</v>
      </c>
      <c r="N663" s="69"/>
      <c r="P663" s="239">
        <f t="shared" si="40"/>
        <v>289.73500000000001</v>
      </c>
      <c r="Q663" s="10"/>
      <c r="R663" s="10"/>
      <c r="S663" s="10"/>
      <c r="T663" s="176">
        <f t="shared" si="41"/>
        <v>1373.5</v>
      </c>
      <c r="U663" s="10"/>
      <c r="V663" s="10"/>
      <c r="W663" s="10"/>
      <c r="Y663" s="10">
        <v>579.47</v>
      </c>
      <c r="Z663" s="9">
        <f t="shared" si="42"/>
        <v>567.09</v>
      </c>
      <c r="AA663" s="241"/>
      <c r="AB663" s="9">
        <f t="shared" si="43"/>
        <v>554.59</v>
      </c>
      <c r="AC663" s="9">
        <v>657.42</v>
      </c>
      <c r="AD663" s="9"/>
      <c r="AE663" s="3"/>
      <c r="AF663" s="3"/>
    </row>
    <row r="664" spans="1:32" x14ac:dyDescent="0.2">
      <c r="A664" s="55"/>
      <c r="B664" s="10"/>
      <c r="C664" s="10" t="s">
        <v>71</v>
      </c>
      <c r="D664" s="10"/>
      <c r="E664" s="10">
        <v>8318</v>
      </c>
      <c r="F664" s="10">
        <v>524</v>
      </c>
      <c r="G664" s="10"/>
      <c r="H664" s="10"/>
      <c r="I664" s="10"/>
      <c r="J664" s="10">
        <v>109.26</v>
      </c>
      <c r="K664" s="10"/>
      <c r="M664" s="10">
        <v>1</v>
      </c>
      <c r="N664" s="69"/>
      <c r="P664" s="239">
        <f t="shared" si="40"/>
        <v>109.26</v>
      </c>
      <c r="Q664" s="10"/>
      <c r="R664" s="10"/>
      <c r="S664" s="10"/>
      <c r="T664" s="176">
        <f t="shared" si="41"/>
        <v>524</v>
      </c>
      <c r="U664" s="10"/>
      <c r="V664" s="10"/>
      <c r="W664" s="10"/>
      <c r="Y664" s="10">
        <v>109.26</v>
      </c>
      <c r="Z664" s="9">
        <f t="shared" si="42"/>
        <v>106.92</v>
      </c>
      <c r="AA664" s="241"/>
      <c r="AB664" s="9">
        <f t="shared" si="43"/>
        <v>104.57</v>
      </c>
      <c r="AC664" s="9">
        <v>123.96</v>
      </c>
      <c r="AD664" s="9"/>
      <c r="AE664" s="3"/>
      <c r="AF664" s="3"/>
    </row>
    <row r="665" spans="1:32" x14ac:dyDescent="0.2">
      <c r="A665" s="55"/>
      <c r="B665" s="10"/>
      <c r="C665" s="10" t="s">
        <v>74</v>
      </c>
      <c r="D665" s="10"/>
      <c r="E665" s="10">
        <v>8091</v>
      </c>
      <c r="F665" s="10">
        <v>33117</v>
      </c>
      <c r="G665" s="10"/>
      <c r="H665" s="10"/>
      <c r="I665" s="10"/>
      <c r="J665" s="10">
        <v>6911.6000000000013</v>
      </c>
      <c r="K665" s="10"/>
      <c r="M665" s="10">
        <v>29</v>
      </c>
      <c r="N665" s="69"/>
      <c r="P665" s="239">
        <f t="shared" si="40"/>
        <v>238.33103448275867</v>
      </c>
      <c r="Q665" s="10"/>
      <c r="R665" s="10"/>
      <c r="S665" s="10"/>
      <c r="T665" s="176">
        <f t="shared" si="41"/>
        <v>1141.9655172413793</v>
      </c>
      <c r="U665" s="10"/>
      <c r="V665" s="10"/>
      <c r="W665" s="10"/>
      <c r="Y665" s="10">
        <v>6911.6000000000013</v>
      </c>
      <c r="Z665" s="9">
        <f t="shared" si="42"/>
        <v>6763.89</v>
      </c>
      <c r="AA665" s="241"/>
      <c r="AB665" s="9">
        <f t="shared" si="43"/>
        <v>6614.89</v>
      </c>
      <c r="AC665" s="9">
        <v>7841.39</v>
      </c>
      <c r="AD665" s="9"/>
      <c r="AE665" s="3"/>
      <c r="AF665" s="3"/>
    </row>
    <row r="666" spans="1:32" x14ac:dyDescent="0.2">
      <c r="A666" s="55"/>
      <c r="B666" s="10"/>
      <c r="C666" s="10" t="s">
        <v>76</v>
      </c>
      <c r="D666" s="10"/>
      <c r="E666" s="10">
        <v>8234</v>
      </c>
      <c r="F666" s="10">
        <v>174</v>
      </c>
      <c r="G666" s="10"/>
      <c r="H666" s="10"/>
      <c r="I666" s="10"/>
      <c r="J666" s="10">
        <v>40.270000000000003</v>
      </c>
      <c r="K666" s="10"/>
      <c r="M666" s="10">
        <v>1</v>
      </c>
      <c r="N666" s="69"/>
      <c r="P666" s="239">
        <f t="shared" si="40"/>
        <v>40.270000000000003</v>
      </c>
      <c r="Q666" s="10"/>
      <c r="R666" s="10"/>
      <c r="S666" s="10"/>
      <c r="T666" s="176">
        <f t="shared" si="41"/>
        <v>174</v>
      </c>
      <c r="U666" s="10"/>
      <c r="V666" s="10"/>
      <c r="W666" s="10"/>
      <c r="Y666" s="10">
        <v>40.270000000000003</v>
      </c>
      <c r="Z666" s="9">
        <f t="shared" si="42"/>
        <v>39.409999999999997</v>
      </c>
      <c r="AA666" s="241"/>
      <c r="AB666" s="9">
        <f t="shared" si="43"/>
        <v>38.54</v>
      </c>
      <c r="AC666" s="9">
        <v>45.69</v>
      </c>
      <c r="AD666" s="9"/>
      <c r="AE666" s="3"/>
      <c r="AF666" s="3"/>
    </row>
    <row r="667" spans="1:32" x14ac:dyDescent="0.2">
      <c r="A667" s="55"/>
      <c r="B667" s="10"/>
      <c r="C667" s="10" t="s">
        <v>78</v>
      </c>
      <c r="D667" s="10"/>
      <c r="E667" s="10">
        <v>8037</v>
      </c>
      <c r="F667" s="10">
        <v>30226</v>
      </c>
      <c r="G667" s="10"/>
      <c r="H667" s="10"/>
      <c r="I667" s="10"/>
      <c r="J667" s="10">
        <v>5551.1299999999992</v>
      </c>
      <c r="K667" s="10"/>
      <c r="M667" s="10">
        <v>29</v>
      </c>
      <c r="N667" s="69"/>
      <c r="P667" s="239">
        <f t="shared" si="40"/>
        <v>191.41827586206892</v>
      </c>
      <c r="Q667" s="10"/>
      <c r="R667" s="10"/>
      <c r="S667" s="10"/>
      <c r="T667" s="176">
        <f t="shared" si="41"/>
        <v>1042.2758620689656</v>
      </c>
      <c r="U667" s="10"/>
      <c r="V667" s="10"/>
      <c r="W667" s="10"/>
      <c r="Y667" s="10">
        <v>5551.1299999999992</v>
      </c>
      <c r="Z667" s="9">
        <f t="shared" si="42"/>
        <v>5432.49</v>
      </c>
      <c r="AA667" s="241"/>
      <c r="AB667" s="9">
        <f t="shared" si="43"/>
        <v>5312.83</v>
      </c>
      <c r="AC667" s="9">
        <v>6297.91</v>
      </c>
      <c r="AD667" s="9"/>
      <c r="AE667" s="3"/>
      <c r="AF667" s="3"/>
    </row>
    <row r="668" spans="1:32" x14ac:dyDescent="0.2">
      <c r="A668" s="55"/>
      <c r="B668" s="10"/>
      <c r="C668" s="10" t="s">
        <v>80</v>
      </c>
      <c r="D668" s="10"/>
      <c r="E668" s="10">
        <v>8004</v>
      </c>
      <c r="F668" s="10">
        <v>3965014</v>
      </c>
      <c r="G668" s="10"/>
      <c r="H668" s="10"/>
      <c r="I668" s="10"/>
      <c r="J668" s="10">
        <v>802173.83999999857</v>
      </c>
      <c r="K668" s="10"/>
      <c r="M668" s="10">
        <v>4019</v>
      </c>
      <c r="N668" s="69"/>
      <c r="P668" s="239">
        <f t="shared" si="40"/>
        <v>199.59538193580457</v>
      </c>
      <c r="Q668" s="10"/>
      <c r="R668" s="10"/>
      <c r="S668" s="10"/>
      <c r="T668" s="176">
        <f t="shared" si="41"/>
        <v>986.56730529982588</v>
      </c>
      <c r="U668" s="10"/>
      <c r="V668" s="10"/>
      <c r="W668" s="10"/>
      <c r="Y668" s="10">
        <v>802173.83999999857</v>
      </c>
      <c r="Z668" s="9">
        <f t="shared" si="42"/>
        <v>785029.99</v>
      </c>
      <c r="AA668" s="241"/>
      <c r="AB668" s="9">
        <f t="shared" si="43"/>
        <v>767737.62</v>
      </c>
      <c r="AC668" s="9">
        <v>910087.81</v>
      </c>
      <c r="AD668" s="9"/>
      <c r="AE668" s="3"/>
      <c r="AF668" s="3"/>
    </row>
    <row r="669" spans="1:32" x14ac:dyDescent="0.2">
      <c r="A669" s="55"/>
      <c r="B669" s="10"/>
      <c r="C669" s="10" t="s">
        <v>82</v>
      </c>
      <c r="D669" s="10"/>
      <c r="E669" s="10">
        <v>8401</v>
      </c>
      <c r="F669" s="10">
        <v>9723483</v>
      </c>
      <c r="G669" s="10"/>
      <c r="H669" s="10"/>
      <c r="I669" s="10"/>
      <c r="J669" s="10">
        <v>1935136.2800000038</v>
      </c>
      <c r="K669" s="10"/>
      <c r="M669" s="10">
        <v>16565</v>
      </c>
      <c r="N669" s="69"/>
      <c r="P669" s="239">
        <f t="shared" si="40"/>
        <v>116.82078357983723</v>
      </c>
      <c r="Q669" s="10"/>
      <c r="R669" s="10"/>
      <c r="S669" s="10"/>
      <c r="T669" s="176">
        <f t="shared" si="41"/>
        <v>586.98961666163598</v>
      </c>
      <c r="U669" s="10"/>
      <c r="V669" s="10"/>
      <c r="W669" s="10"/>
      <c r="Y669" s="10">
        <v>1935136.2800000038</v>
      </c>
      <c r="Z669" s="9">
        <f t="shared" si="42"/>
        <v>1893779.04</v>
      </c>
      <c r="AA669" s="241"/>
      <c r="AB669" s="9">
        <f t="shared" si="43"/>
        <v>1852063.54</v>
      </c>
      <c r="AC669" s="9">
        <v>2195464.1800000002</v>
      </c>
      <c r="AD669" s="9"/>
      <c r="AE669" s="3"/>
      <c r="AF669" s="3"/>
    </row>
    <row r="670" spans="1:32" x14ac:dyDescent="0.2">
      <c r="A670" s="55"/>
      <c r="B670" s="10"/>
      <c r="C670" s="10" t="s">
        <v>82</v>
      </c>
      <c r="D670" s="10"/>
      <c r="E670" s="10">
        <v>8402</v>
      </c>
      <c r="F670" s="10">
        <v>1091</v>
      </c>
      <c r="G670" s="10"/>
      <c r="H670" s="10"/>
      <c r="I670" s="10"/>
      <c r="J670" s="10">
        <v>226.87</v>
      </c>
      <c r="K670" s="10"/>
      <c r="M670" s="10">
        <v>1</v>
      </c>
      <c r="N670" s="69"/>
      <c r="P670" s="239">
        <f t="shared" si="40"/>
        <v>226.87</v>
      </c>
      <c r="Q670" s="10"/>
      <c r="R670" s="10"/>
      <c r="S670" s="10"/>
      <c r="T670" s="176">
        <f t="shared" si="41"/>
        <v>1091</v>
      </c>
      <c r="U670" s="10"/>
      <c r="V670" s="10"/>
      <c r="W670" s="10"/>
      <c r="Y670" s="10">
        <v>226.87</v>
      </c>
      <c r="Z670" s="9">
        <f t="shared" si="42"/>
        <v>222.02</v>
      </c>
      <c r="AA670" s="241"/>
      <c r="AB670" s="9">
        <f t="shared" si="43"/>
        <v>217.13</v>
      </c>
      <c r="AC670" s="9">
        <v>257.39</v>
      </c>
      <c r="AD670" s="9"/>
      <c r="AE670" s="3"/>
      <c r="AF670" s="3"/>
    </row>
    <row r="671" spans="1:32" x14ac:dyDescent="0.2">
      <c r="A671" s="55"/>
      <c r="B671" s="10"/>
      <c r="C671" s="10" t="s">
        <v>87</v>
      </c>
      <c r="D671" s="10"/>
      <c r="E671" s="10">
        <v>8088</v>
      </c>
      <c r="F671" s="10">
        <v>2857</v>
      </c>
      <c r="G671" s="10"/>
      <c r="H671" s="10"/>
      <c r="I671" s="10"/>
      <c r="J671" s="10">
        <v>600.97</v>
      </c>
      <c r="K671" s="10"/>
      <c r="M671" s="10">
        <v>3</v>
      </c>
      <c r="N671" s="69"/>
      <c r="P671" s="239">
        <f t="shared" si="40"/>
        <v>200.32333333333335</v>
      </c>
      <c r="Q671" s="10"/>
      <c r="R671" s="10"/>
      <c r="S671" s="10"/>
      <c r="T671" s="176">
        <f t="shared" si="41"/>
        <v>952.33333333333337</v>
      </c>
      <c r="U671" s="10"/>
      <c r="V671" s="10"/>
      <c r="W671" s="10"/>
      <c r="Y671" s="10">
        <v>600.97</v>
      </c>
      <c r="Z671" s="9">
        <f t="shared" si="42"/>
        <v>588.13</v>
      </c>
      <c r="AA671" s="241"/>
      <c r="AB671" s="9">
        <f t="shared" si="43"/>
        <v>575.16999999999996</v>
      </c>
      <c r="AC671" s="9">
        <v>681.82</v>
      </c>
      <c r="AD671" s="9"/>
      <c r="AE671" s="3"/>
      <c r="AF671" s="3"/>
    </row>
    <row r="672" spans="1:32" x14ac:dyDescent="0.2">
      <c r="A672" s="55"/>
      <c r="B672" s="10"/>
      <c r="C672" s="10" t="s">
        <v>89</v>
      </c>
      <c r="D672" s="10"/>
      <c r="E672" s="10">
        <v>8085</v>
      </c>
      <c r="F672" s="10">
        <v>55973</v>
      </c>
      <c r="G672" s="10"/>
      <c r="H672" s="10"/>
      <c r="I672" s="10"/>
      <c r="J672" s="10">
        <v>11280.649999999992</v>
      </c>
      <c r="K672" s="10"/>
      <c r="M672" s="10">
        <v>56</v>
      </c>
      <c r="N672" s="69"/>
      <c r="P672" s="239">
        <f t="shared" si="40"/>
        <v>201.44017857142845</v>
      </c>
      <c r="Q672" s="10"/>
      <c r="R672" s="10"/>
      <c r="S672" s="10"/>
      <c r="T672" s="176">
        <f t="shared" si="41"/>
        <v>999.51785714285711</v>
      </c>
      <c r="U672" s="10"/>
      <c r="V672" s="10"/>
      <c r="W672" s="10"/>
      <c r="Y672" s="10">
        <v>11280.649999999992</v>
      </c>
      <c r="Z672" s="9">
        <f t="shared" si="42"/>
        <v>11039.56</v>
      </c>
      <c r="AA672" s="241"/>
      <c r="AB672" s="9">
        <f t="shared" si="43"/>
        <v>10796.39</v>
      </c>
      <c r="AC672" s="9">
        <v>12798.2</v>
      </c>
      <c r="AD672" s="9"/>
      <c r="AE672" s="3"/>
      <c r="AF672" s="3"/>
    </row>
    <row r="673" spans="1:32" x14ac:dyDescent="0.2">
      <c r="A673" s="55"/>
      <c r="B673" s="10"/>
      <c r="C673" s="10" t="s">
        <v>91</v>
      </c>
      <c r="D673" s="10"/>
      <c r="E673" s="10">
        <v>8028</v>
      </c>
      <c r="F673" s="10">
        <v>305929</v>
      </c>
      <c r="G673" s="10"/>
      <c r="H673" s="10"/>
      <c r="I673" s="10"/>
      <c r="J673" s="10">
        <v>61868.559999999976</v>
      </c>
      <c r="K673" s="10"/>
      <c r="M673" s="10">
        <v>229</v>
      </c>
      <c r="N673" s="69"/>
      <c r="P673" s="239">
        <f t="shared" si="40"/>
        <v>270.1683842794759</v>
      </c>
      <c r="Q673" s="10"/>
      <c r="R673" s="10"/>
      <c r="S673" s="10"/>
      <c r="T673" s="176">
        <f t="shared" si="41"/>
        <v>1335.9344978165939</v>
      </c>
      <c r="U673" s="10"/>
      <c r="V673" s="10"/>
      <c r="W673" s="10"/>
      <c r="Y673" s="10">
        <v>61868.559999999976</v>
      </c>
      <c r="Z673" s="9">
        <f t="shared" si="42"/>
        <v>60546.32</v>
      </c>
      <c r="AA673" s="241"/>
      <c r="AB673" s="9">
        <f t="shared" si="43"/>
        <v>59212.63</v>
      </c>
      <c r="AC673" s="9">
        <v>70191.55</v>
      </c>
      <c r="AD673" s="9"/>
      <c r="AE673" s="3"/>
      <c r="AF673" s="3"/>
    </row>
    <row r="674" spans="1:32" x14ac:dyDescent="0.2">
      <c r="A674" s="55"/>
      <c r="B674" s="10"/>
      <c r="C674" s="10" t="s">
        <v>91</v>
      </c>
      <c r="D674" s="10"/>
      <c r="E674" s="10">
        <v>8343</v>
      </c>
      <c r="F674" s="10">
        <v>12038</v>
      </c>
      <c r="G674" s="10"/>
      <c r="H674" s="10"/>
      <c r="I674" s="10"/>
      <c r="J674" s="10">
        <v>2501.98</v>
      </c>
      <c r="K674" s="10"/>
      <c r="M674" s="10">
        <v>10</v>
      </c>
      <c r="N674" s="69"/>
      <c r="P674" s="239">
        <f t="shared" si="40"/>
        <v>250.19800000000001</v>
      </c>
      <c r="Q674" s="10"/>
      <c r="R674" s="10"/>
      <c r="S674" s="10"/>
      <c r="T674" s="176">
        <f t="shared" si="41"/>
        <v>1203.8</v>
      </c>
      <c r="U674" s="10"/>
      <c r="V674" s="10"/>
      <c r="W674" s="10"/>
      <c r="Y674" s="10">
        <v>2501.98</v>
      </c>
      <c r="Z674" s="9">
        <f t="shared" si="42"/>
        <v>2448.5100000000002</v>
      </c>
      <c r="AA674" s="241"/>
      <c r="AB674" s="9">
        <f t="shared" si="43"/>
        <v>2394.5700000000002</v>
      </c>
      <c r="AC674" s="9">
        <v>2838.56</v>
      </c>
      <c r="AD674" s="9"/>
      <c r="AE674" s="3"/>
      <c r="AF674" s="3"/>
    </row>
    <row r="675" spans="1:32" x14ac:dyDescent="0.2">
      <c r="A675" s="55"/>
      <c r="B675" s="10"/>
      <c r="C675" s="10" t="s">
        <v>94</v>
      </c>
      <c r="D675" s="10"/>
      <c r="E675" s="10">
        <v>8200</v>
      </c>
      <c r="F675" s="10">
        <v>2582</v>
      </c>
      <c r="G675" s="10"/>
      <c r="H675" s="10"/>
      <c r="I675" s="10"/>
      <c r="J675" s="10">
        <v>548.42999999999995</v>
      </c>
      <c r="K675" s="10"/>
      <c r="M675" s="10">
        <v>1</v>
      </c>
      <c r="N675" s="69"/>
      <c r="P675" s="239">
        <f t="shared" si="40"/>
        <v>548.42999999999995</v>
      </c>
      <c r="Q675" s="10"/>
      <c r="R675" s="10"/>
      <c r="S675" s="10"/>
      <c r="T675" s="176">
        <f t="shared" si="41"/>
        <v>2582</v>
      </c>
      <c r="U675" s="10"/>
      <c r="V675" s="10"/>
      <c r="W675" s="10"/>
      <c r="Y675" s="10">
        <v>548.42999999999995</v>
      </c>
      <c r="Z675" s="9">
        <f t="shared" si="42"/>
        <v>536.71</v>
      </c>
      <c r="AA675" s="241"/>
      <c r="AB675" s="9">
        <f t="shared" si="43"/>
        <v>524.89</v>
      </c>
      <c r="AC675" s="9">
        <v>622.21</v>
      </c>
      <c r="AD675" s="9"/>
      <c r="AE675" s="3"/>
      <c r="AF675" s="3"/>
    </row>
    <row r="676" spans="1:32" x14ac:dyDescent="0.2">
      <c r="A676" s="55"/>
      <c r="B676" s="10"/>
      <c r="C676" s="10" t="s">
        <v>94</v>
      </c>
      <c r="D676" s="10"/>
      <c r="E676" s="10">
        <v>8202</v>
      </c>
      <c r="F676" s="10">
        <v>9176528</v>
      </c>
      <c r="G676" s="10"/>
      <c r="H676" s="10"/>
      <c r="I676" s="10"/>
      <c r="J676" s="10">
        <v>1897370.5800000005</v>
      </c>
      <c r="K676" s="10"/>
      <c r="M676" s="10">
        <v>5625</v>
      </c>
      <c r="N676" s="69"/>
      <c r="P676" s="239">
        <f t="shared" si="40"/>
        <v>337.31032533333342</v>
      </c>
      <c r="Q676" s="10"/>
      <c r="R676" s="10"/>
      <c r="S676" s="10"/>
      <c r="T676" s="176">
        <f t="shared" si="41"/>
        <v>1631.3827555555556</v>
      </c>
      <c r="U676" s="10"/>
      <c r="V676" s="10"/>
      <c r="W676" s="10"/>
      <c r="Y676" s="10">
        <v>1897370.5800000005</v>
      </c>
      <c r="Z676" s="9">
        <f t="shared" si="42"/>
        <v>1856820.46</v>
      </c>
      <c r="AA676" s="241"/>
      <c r="AB676" s="9">
        <f t="shared" si="43"/>
        <v>1815919.07</v>
      </c>
      <c r="AC676" s="9">
        <v>2152617.98</v>
      </c>
      <c r="AD676" s="9"/>
      <c r="AE676" s="3"/>
      <c r="AF676" s="3"/>
    </row>
    <row r="677" spans="1:32" x14ac:dyDescent="0.2">
      <c r="A677" s="55"/>
      <c r="B677" s="10"/>
      <c r="C677" s="10" t="s">
        <v>94</v>
      </c>
      <c r="D677" s="10"/>
      <c r="E677" s="10">
        <v>8210</v>
      </c>
      <c r="F677" s="10">
        <v>5040</v>
      </c>
      <c r="G677" s="10"/>
      <c r="H677" s="10"/>
      <c r="I677" s="10"/>
      <c r="J677" s="10">
        <v>1081.76</v>
      </c>
      <c r="K677" s="10"/>
      <c r="M677" s="10">
        <v>1</v>
      </c>
      <c r="N677" s="69"/>
      <c r="P677" s="239">
        <f t="shared" si="40"/>
        <v>1081.76</v>
      </c>
      <c r="Q677" s="10"/>
      <c r="R677" s="10"/>
      <c r="S677" s="10"/>
      <c r="T677" s="176">
        <f t="shared" si="41"/>
        <v>5040</v>
      </c>
      <c r="U677" s="10"/>
      <c r="V677" s="10"/>
      <c r="W677" s="10"/>
      <c r="Y677" s="10">
        <v>1081.76</v>
      </c>
      <c r="Z677" s="9">
        <f t="shared" si="42"/>
        <v>1058.6400000000001</v>
      </c>
      <c r="AA677" s="241"/>
      <c r="AB677" s="9">
        <f t="shared" si="43"/>
        <v>1035.32</v>
      </c>
      <c r="AC677" s="9">
        <v>1227.28</v>
      </c>
      <c r="AD677" s="9"/>
      <c r="AE677" s="3"/>
      <c r="AF677" s="3"/>
    </row>
    <row r="678" spans="1:32" x14ac:dyDescent="0.2">
      <c r="A678" s="55"/>
      <c r="B678" s="10"/>
      <c r="C678" s="10" t="s">
        <v>94</v>
      </c>
      <c r="D678" s="10"/>
      <c r="E678" s="10">
        <v>8361</v>
      </c>
      <c r="F678" s="10">
        <v>1150</v>
      </c>
      <c r="G678" s="10"/>
      <c r="H678" s="10"/>
      <c r="I678" s="10"/>
      <c r="J678" s="10">
        <v>242.38</v>
      </c>
      <c r="K678" s="10"/>
      <c r="M678" s="10">
        <v>1</v>
      </c>
      <c r="N678" s="69"/>
      <c r="P678" s="239">
        <f t="shared" si="40"/>
        <v>242.38</v>
      </c>
      <c r="Q678" s="10"/>
      <c r="R678" s="10"/>
      <c r="S678" s="10"/>
      <c r="T678" s="176">
        <f t="shared" si="41"/>
        <v>1150</v>
      </c>
      <c r="U678" s="10"/>
      <c r="V678" s="10"/>
      <c r="W678" s="10"/>
      <c r="Y678" s="10">
        <v>242.38</v>
      </c>
      <c r="Z678" s="9">
        <f t="shared" si="42"/>
        <v>237.2</v>
      </c>
      <c r="AA678" s="241"/>
      <c r="AB678" s="9">
        <f t="shared" si="43"/>
        <v>231.97</v>
      </c>
      <c r="AC678" s="9">
        <v>274.98</v>
      </c>
      <c r="AD678" s="9"/>
      <c r="AE678" s="3"/>
      <c r="AF678" s="3"/>
    </row>
    <row r="679" spans="1:32" x14ac:dyDescent="0.2">
      <c r="A679" s="55"/>
      <c r="B679" s="10"/>
      <c r="C679" s="10" t="s">
        <v>99</v>
      </c>
      <c r="D679" s="10"/>
      <c r="E679" s="10">
        <v>8232</v>
      </c>
      <c r="F679" s="10">
        <v>16837</v>
      </c>
      <c r="G679" s="10"/>
      <c r="H679" s="10"/>
      <c r="I679" s="10"/>
      <c r="J679" s="10">
        <v>3518.2400000000002</v>
      </c>
      <c r="K679" s="10"/>
      <c r="M679" s="10">
        <v>18</v>
      </c>
      <c r="N679" s="69"/>
      <c r="P679" s="239">
        <f t="shared" si="40"/>
        <v>195.45777777777778</v>
      </c>
      <c r="Q679" s="10"/>
      <c r="R679" s="10"/>
      <c r="S679" s="10"/>
      <c r="T679" s="176">
        <f t="shared" si="41"/>
        <v>935.38888888888891</v>
      </c>
      <c r="U679" s="10"/>
      <c r="V679" s="10"/>
      <c r="W679" s="10"/>
      <c r="Y679" s="10">
        <v>3518.2400000000002</v>
      </c>
      <c r="Z679" s="9">
        <f t="shared" si="42"/>
        <v>3443.05</v>
      </c>
      <c r="AA679" s="241"/>
      <c r="AB679" s="9">
        <f t="shared" si="43"/>
        <v>3367.21</v>
      </c>
      <c r="AC679" s="9">
        <v>3991.54</v>
      </c>
      <c r="AD679" s="9"/>
      <c r="AE679" s="3"/>
      <c r="AF679" s="3"/>
    </row>
    <row r="680" spans="1:32" x14ac:dyDescent="0.2">
      <c r="A680" s="55"/>
      <c r="B680" s="10"/>
      <c r="C680" s="10" t="s">
        <v>99</v>
      </c>
      <c r="D680" s="10"/>
      <c r="E680" s="10">
        <v>8234</v>
      </c>
      <c r="F680" s="10">
        <v>6072316</v>
      </c>
      <c r="G680" s="10"/>
      <c r="H680" s="10"/>
      <c r="I680" s="10"/>
      <c r="J680" s="10">
        <v>1244219.3299999973</v>
      </c>
      <c r="K680" s="10"/>
      <c r="M680" s="10">
        <v>5320</v>
      </c>
      <c r="N680" s="69"/>
      <c r="P680" s="239">
        <f t="shared" si="40"/>
        <v>233.87581390977394</v>
      </c>
      <c r="Q680" s="10"/>
      <c r="R680" s="10"/>
      <c r="S680" s="10"/>
      <c r="T680" s="176">
        <f t="shared" si="41"/>
        <v>1141.4127819548871</v>
      </c>
      <c r="U680" s="10"/>
      <c r="V680" s="10"/>
      <c r="W680" s="10"/>
      <c r="Y680" s="10">
        <v>1244219.3299999973</v>
      </c>
      <c r="Z680" s="9">
        <f t="shared" si="42"/>
        <v>1217628.19</v>
      </c>
      <c r="AA680" s="241"/>
      <c r="AB680" s="9">
        <f t="shared" si="43"/>
        <v>1190806.71</v>
      </c>
      <c r="AC680" s="9">
        <v>1411600.31</v>
      </c>
      <c r="AD680" s="9"/>
      <c r="AE680" s="3"/>
      <c r="AF680" s="3"/>
    </row>
    <row r="681" spans="1:32" x14ac:dyDescent="0.2">
      <c r="A681" s="55"/>
      <c r="B681" s="10"/>
      <c r="C681" s="10" t="s">
        <v>101</v>
      </c>
      <c r="D681" s="10"/>
      <c r="E681" s="10">
        <v>8005</v>
      </c>
      <c r="F681" s="10">
        <v>2804456</v>
      </c>
      <c r="G681" s="10"/>
      <c r="H681" s="10"/>
      <c r="I681" s="10"/>
      <c r="J681" s="10">
        <v>577556.16999999969</v>
      </c>
      <c r="K681" s="10"/>
      <c r="M681" s="10">
        <v>3571</v>
      </c>
      <c r="N681" s="69"/>
      <c r="P681" s="239">
        <f t="shared" si="40"/>
        <v>161.73513581629786</v>
      </c>
      <c r="Q681" s="10"/>
      <c r="R681" s="10"/>
      <c r="S681" s="10"/>
      <c r="T681" s="176">
        <f t="shared" si="41"/>
        <v>785.34192103052362</v>
      </c>
      <c r="U681" s="10"/>
      <c r="V681" s="10"/>
      <c r="W681" s="10"/>
      <c r="Y681" s="10">
        <v>577556.16999999969</v>
      </c>
      <c r="Z681" s="9">
        <f t="shared" si="42"/>
        <v>565212.79</v>
      </c>
      <c r="AA681" s="241"/>
      <c r="AB681" s="9">
        <f t="shared" si="43"/>
        <v>552762.48</v>
      </c>
      <c r="AC681" s="9">
        <v>655253.02</v>
      </c>
      <c r="AD681" s="9"/>
      <c r="AE681" s="3"/>
      <c r="AF681" s="3"/>
    </row>
    <row r="682" spans="1:32" x14ac:dyDescent="0.2">
      <c r="A682" s="55"/>
      <c r="B682" s="10"/>
      <c r="C682" s="10" t="s">
        <v>101</v>
      </c>
      <c r="D682" s="10"/>
      <c r="E682" s="10">
        <v>8006</v>
      </c>
      <c r="F682" s="10">
        <v>1499426</v>
      </c>
      <c r="G682" s="10"/>
      <c r="H682" s="10"/>
      <c r="I682" s="10"/>
      <c r="J682" s="10">
        <v>311611.08999999968</v>
      </c>
      <c r="K682" s="10"/>
      <c r="M682" s="10">
        <v>1300</v>
      </c>
      <c r="N682" s="69"/>
      <c r="P682" s="239">
        <f t="shared" si="40"/>
        <v>239.70083846153821</v>
      </c>
      <c r="Q682" s="10"/>
      <c r="R682" s="10"/>
      <c r="S682" s="10"/>
      <c r="T682" s="176">
        <f t="shared" si="41"/>
        <v>1153.4046153846155</v>
      </c>
      <c r="U682" s="10"/>
      <c r="V682" s="10"/>
      <c r="W682" s="10"/>
      <c r="Y682" s="10">
        <v>311611.08999999968</v>
      </c>
      <c r="Z682" s="9">
        <f t="shared" si="42"/>
        <v>304951.42</v>
      </c>
      <c r="AA682" s="241"/>
      <c r="AB682" s="9">
        <f t="shared" si="43"/>
        <v>298234.05</v>
      </c>
      <c r="AC682" s="9">
        <v>353531.16</v>
      </c>
      <c r="AD682" s="9"/>
      <c r="AE682" s="3"/>
      <c r="AF682" s="3"/>
    </row>
    <row r="683" spans="1:32" x14ac:dyDescent="0.2">
      <c r="A683" s="55"/>
      <c r="B683" s="10"/>
      <c r="C683" s="10" t="s">
        <v>101</v>
      </c>
      <c r="D683" s="10"/>
      <c r="E683" s="10">
        <v>8008</v>
      </c>
      <c r="F683" s="10">
        <v>3703</v>
      </c>
      <c r="G683" s="10"/>
      <c r="H683" s="10"/>
      <c r="I683" s="10"/>
      <c r="J683" s="10">
        <v>767.88</v>
      </c>
      <c r="K683" s="10"/>
      <c r="M683" s="10">
        <v>4</v>
      </c>
      <c r="N683" s="69"/>
      <c r="P683" s="239">
        <f t="shared" si="40"/>
        <v>191.97</v>
      </c>
      <c r="Q683" s="10"/>
      <c r="R683" s="10"/>
      <c r="S683" s="10"/>
      <c r="T683" s="176">
        <f t="shared" si="41"/>
        <v>925.75</v>
      </c>
      <c r="U683" s="10"/>
      <c r="V683" s="10"/>
      <c r="W683" s="10"/>
      <c r="Y683" s="10">
        <v>767.88</v>
      </c>
      <c r="Z683" s="9">
        <f t="shared" si="42"/>
        <v>751.47</v>
      </c>
      <c r="AA683" s="241"/>
      <c r="AB683" s="9">
        <f t="shared" si="43"/>
        <v>734.92</v>
      </c>
      <c r="AC683" s="9">
        <v>871.19</v>
      </c>
      <c r="AD683" s="9"/>
      <c r="AE683" s="3"/>
      <c r="AF683" s="3"/>
    </row>
    <row r="684" spans="1:32" x14ac:dyDescent="0.2">
      <c r="A684" s="55"/>
      <c r="B684" s="10"/>
      <c r="C684" s="10" t="s">
        <v>101</v>
      </c>
      <c r="D684" s="10"/>
      <c r="E684" s="10">
        <v>8050</v>
      </c>
      <c r="F684" s="10">
        <v>13620</v>
      </c>
      <c r="G684" s="10"/>
      <c r="H684" s="10"/>
      <c r="I684" s="10"/>
      <c r="J684" s="10">
        <v>2848.1800000000003</v>
      </c>
      <c r="K684" s="10"/>
      <c r="M684" s="10">
        <v>15</v>
      </c>
      <c r="N684" s="69"/>
      <c r="P684" s="239">
        <f t="shared" si="40"/>
        <v>189.87866666666667</v>
      </c>
      <c r="Q684" s="10"/>
      <c r="R684" s="10"/>
      <c r="S684" s="10"/>
      <c r="T684" s="176">
        <f t="shared" si="41"/>
        <v>908</v>
      </c>
      <c r="U684" s="10"/>
      <c r="V684" s="10"/>
      <c r="W684" s="10"/>
      <c r="Y684" s="10">
        <v>2848.1800000000003</v>
      </c>
      <c r="Z684" s="9">
        <f t="shared" si="42"/>
        <v>2787.31</v>
      </c>
      <c r="AA684" s="241"/>
      <c r="AB684" s="9">
        <f t="shared" si="43"/>
        <v>2725.91</v>
      </c>
      <c r="AC684" s="9">
        <v>3231.34</v>
      </c>
      <c r="AD684" s="9"/>
      <c r="AE684" s="3"/>
      <c r="AF684" s="3"/>
    </row>
    <row r="685" spans="1:32" x14ac:dyDescent="0.2">
      <c r="A685" s="55"/>
      <c r="B685" s="10"/>
      <c r="C685" s="10" t="s">
        <v>106</v>
      </c>
      <c r="D685" s="10"/>
      <c r="E685" s="10">
        <v>8080</v>
      </c>
      <c r="F685" s="10">
        <v>628790</v>
      </c>
      <c r="G685" s="10"/>
      <c r="H685" s="10"/>
      <c r="I685" s="10"/>
      <c r="J685" s="10">
        <v>127624.74999999997</v>
      </c>
      <c r="K685" s="10"/>
      <c r="M685" s="10">
        <v>498</v>
      </c>
      <c r="N685" s="69"/>
      <c r="P685" s="239">
        <f t="shared" si="40"/>
        <v>256.27459839357425</v>
      </c>
      <c r="Q685" s="10"/>
      <c r="R685" s="10"/>
      <c r="S685" s="10"/>
      <c r="T685" s="176">
        <f t="shared" si="41"/>
        <v>1262.6305220883535</v>
      </c>
      <c r="U685" s="10"/>
      <c r="V685" s="10"/>
      <c r="W685" s="10"/>
      <c r="Y685" s="10">
        <v>127624.74999999997</v>
      </c>
      <c r="Z685" s="9">
        <f t="shared" si="42"/>
        <v>124897.19</v>
      </c>
      <c r="AA685" s="241"/>
      <c r="AB685" s="9">
        <f t="shared" si="43"/>
        <v>122146</v>
      </c>
      <c r="AC685" s="9">
        <v>144793.72</v>
      </c>
      <c r="AD685" s="9"/>
      <c r="AE685" s="3"/>
      <c r="AF685" s="3"/>
    </row>
    <row r="686" spans="1:32" x14ac:dyDescent="0.2">
      <c r="A686" s="55"/>
      <c r="B686" s="10"/>
      <c r="C686" s="10" t="s">
        <v>108</v>
      </c>
      <c r="D686" s="10"/>
      <c r="E686" s="10">
        <v>8224</v>
      </c>
      <c r="F686" s="10">
        <v>708</v>
      </c>
      <c r="G686" s="10"/>
      <c r="H686" s="10"/>
      <c r="I686" s="10"/>
      <c r="J686" s="10">
        <v>145.96</v>
      </c>
      <c r="K686" s="10"/>
      <c r="M686" s="10">
        <v>1</v>
      </c>
      <c r="N686" s="69"/>
      <c r="P686" s="239">
        <f t="shared" si="40"/>
        <v>145.96</v>
      </c>
      <c r="Q686" s="10"/>
      <c r="R686" s="10"/>
      <c r="S686" s="10"/>
      <c r="T686" s="176">
        <f t="shared" si="41"/>
        <v>708</v>
      </c>
      <c r="U686" s="10"/>
      <c r="V686" s="10"/>
      <c r="W686" s="10"/>
      <c r="Y686" s="10">
        <v>145.96</v>
      </c>
      <c r="Z686" s="9">
        <f t="shared" si="42"/>
        <v>142.84</v>
      </c>
      <c r="AA686" s="241"/>
      <c r="AB686" s="9">
        <f t="shared" si="43"/>
        <v>139.69</v>
      </c>
      <c r="AC686" s="9">
        <v>165.59</v>
      </c>
      <c r="AD686" s="9"/>
      <c r="AE686" s="3"/>
      <c r="AF686" s="3"/>
    </row>
    <row r="687" spans="1:32" x14ac:dyDescent="0.2">
      <c r="A687" s="55"/>
      <c r="B687" s="10"/>
      <c r="C687" s="10" t="s">
        <v>111</v>
      </c>
      <c r="D687" s="10"/>
      <c r="E687" s="10">
        <v>8037</v>
      </c>
      <c r="F687" s="10">
        <v>20071</v>
      </c>
      <c r="G687" s="10"/>
      <c r="H687" s="10"/>
      <c r="I687" s="10"/>
      <c r="J687" s="10">
        <v>4193.0400000000009</v>
      </c>
      <c r="K687" s="10"/>
      <c r="M687" s="10">
        <v>27</v>
      </c>
      <c r="N687" s="69"/>
      <c r="P687" s="239">
        <f t="shared" si="40"/>
        <v>155.29777777777781</v>
      </c>
      <c r="Q687" s="10"/>
      <c r="R687" s="10"/>
      <c r="S687" s="10"/>
      <c r="T687" s="176">
        <f t="shared" si="41"/>
        <v>743.37037037037032</v>
      </c>
      <c r="U687" s="10"/>
      <c r="V687" s="10"/>
      <c r="W687" s="10"/>
      <c r="Y687" s="10">
        <v>4193.0400000000009</v>
      </c>
      <c r="Z687" s="9">
        <f t="shared" si="42"/>
        <v>4103.43</v>
      </c>
      <c r="AA687" s="241"/>
      <c r="AB687" s="9">
        <f t="shared" si="43"/>
        <v>4013.04</v>
      </c>
      <c r="AC687" s="9">
        <v>4757.12</v>
      </c>
      <c r="AD687" s="9"/>
      <c r="AE687" s="3"/>
      <c r="AF687" s="3"/>
    </row>
    <row r="688" spans="1:32" x14ac:dyDescent="0.2">
      <c r="A688" s="55"/>
      <c r="B688" s="10"/>
      <c r="C688" s="10" t="s">
        <v>112</v>
      </c>
      <c r="D688" s="10"/>
      <c r="E688" s="10">
        <v>8050</v>
      </c>
      <c r="F688" s="10">
        <v>272</v>
      </c>
      <c r="G688" s="10"/>
      <c r="H688" s="10"/>
      <c r="I688" s="10"/>
      <c r="J688" s="10">
        <v>59.66</v>
      </c>
      <c r="K688" s="10"/>
      <c r="M688" s="10">
        <v>1</v>
      </c>
      <c r="N688" s="69"/>
      <c r="P688" s="239">
        <f t="shared" si="40"/>
        <v>59.66</v>
      </c>
      <c r="Q688" s="10"/>
      <c r="R688" s="10"/>
      <c r="S688" s="10"/>
      <c r="T688" s="176">
        <f t="shared" si="41"/>
        <v>272</v>
      </c>
      <c r="U688" s="10"/>
      <c r="V688" s="10"/>
      <c r="W688" s="10"/>
      <c r="Y688" s="10">
        <v>59.66</v>
      </c>
      <c r="Z688" s="9">
        <f t="shared" si="42"/>
        <v>58.38</v>
      </c>
      <c r="AA688" s="241"/>
      <c r="AB688" s="9">
        <f t="shared" si="43"/>
        <v>57.1</v>
      </c>
      <c r="AC688" s="9">
        <v>67.69</v>
      </c>
      <c r="AD688" s="9"/>
      <c r="AE688" s="3"/>
      <c r="AF688" s="3"/>
    </row>
    <row r="689" spans="1:32" x14ac:dyDescent="0.2">
      <c r="A689" s="55"/>
      <c r="B689" s="10"/>
      <c r="C689" s="10" t="s">
        <v>113</v>
      </c>
      <c r="D689" s="10"/>
      <c r="E689" s="10">
        <v>8005</v>
      </c>
      <c r="F689" s="10">
        <v>1398</v>
      </c>
      <c r="G689" s="10"/>
      <c r="H689" s="10"/>
      <c r="I689" s="10"/>
      <c r="J689" s="10">
        <v>293.52</v>
      </c>
      <c r="K689" s="10"/>
      <c r="M689" s="10">
        <v>1</v>
      </c>
      <c r="N689" s="69"/>
      <c r="P689" s="239">
        <f t="shared" si="40"/>
        <v>293.52</v>
      </c>
      <c r="Q689" s="10"/>
      <c r="R689" s="10"/>
      <c r="S689" s="10"/>
      <c r="T689" s="176">
        <f t="shared" si="41"/>
        <v>1398</v>
      </c>
      <c r="U689" s="10"/>
      <c r="V689" s="10"/>
      <c r="W689" s="10"/>
      <c r="Y689" s="10">
        <v>293.52</v>
      </c>
      <c r="Z689" s="9">
        <f t="shared" si="42"/>
        <v>287.25</v>
      </c>
      <c r="AA689" s="241"/>
      <c r="AB689" s="9">
        <f t="shared" si="43"/>
        <v>280.92</v>
      </c>
      <c r="AC689" s="9">
        <v>333.01</v>
      </c>
      <c r="AD689" s="9"/>
      <c r="AE689" s="3"/>
      <c r="AF689" s="3"/>
    </row>
    <row r="690" spans="1:32" x14ac:dyDescent="0.2">
      <c r="A690" s="55"/>
      <c r="B690" s="10"/>
      <c r="C690" s="10" t="s">
        <v>113</v>
      </c>
      <c r="D690" s="10"/>
      <c r="E690" s="10">
        <v>8008</v>
      </c>
      <c r="F690" s="10">
        <v>6160212</v>
      </c>
      <c r="G690" s="10"/>
      <c r="H690" s="10"/>
      <c r="I690" s="10"/>
      <c r="J690" s="10">
        <v>1283309.0199999982</v>
      </c>
      <c r="K690" s="10"/>
      <c r="M690" s="10">
        <v>5421</v>
      </c>
      <c r="N690" s="69"/>
      <c r="P690" s="239">
        <f t="shared" si="40"/>
        <v>236.72920494373699</v>
      </c>
      <c r="Q690" s="10"/>
      <c r="R690" s="10"/>
      <c r="S690" s="10"/>
      <c r="T690" s="176">
        <f t="shared" si="41"/>
        <v>1136.360819037078</v>
      </c>
      <c r="U690" s="10"/>
      <c r="V690" s="10"/>
      <c r="W690" s="10"/>
      <c r="Y690" s="10">
        <v>1283309.0199999982</v>
      </c>
      <c r="Z690" s="9">
        <f t="shared" si="42"/>
        <v>1255882.47</v>
      </c>
      <c r="AA690" s="241"/>
      <c r="AB690" s="9">
        <f t="shared" si="43"/>
        <v>1228218.33</v>
      </c>
      <c r="AC690" s="9">
        <v>1455948.62</v>
      </c>
      <c r="AD690" s="9"/>
      <c r="AE690" s="3"/>
      <c r="AF690" s="3"/>
    </row>
    <row r="691" spans="1:32" x14ac:dyDescent="0.2">
      <c r="A691" s="55"/>
      <c r="B691" s="10"/>
      <c r="C691" s="10" t="s">
        <v>114</v>
      </c>
      <c r="D691" s="10"/>
      <c r="E691" s="10">
        <v>8008</v>
      </c>
      <c r="F691" s="10">
        <v>26781</v>
      </c>
      <c r="G691" s="10"/>
      <c r="H691" s="10"/>
      <c r="I691" s="10"/>
      <c r="J691" s="10">
        <v>5656.27</v>
      </c>
      <c r="K691" s="10"/>
      <c r="M691" s="10">
        <v>20</v>
      </c>
      <c r="N691" s="69"/>
      <c r="P691" s="239">
        <f t="shared" si="40"/>
        <v>282.81350000000003</v>
      </c>
      <c r="Q691" s="10"/>
      <c r="R691" s="10"/>
      <c r="S691" s="10"/>
      <c r="T691" s="176">
        <f t="shared" si="41"/>
        <v>1339.05</v>
      </c>
      <c r="U691" s="10"/>
      <c r="V691" s="10"/>
      <c r="W691" s="10"/>
      <c r="Y691" s="10">
        <v>5656.27</v>
      </c>
      <c r="Z691" s="9">
        <f t="shared" si="42"/>
        <v>5535.39</v>
      </c>
      <c r="AA691" s="241"/>
      <c r="AB691" s="9">
        <f t="shared" si="43"/>
        <v>5413.45</v>
      </c>
      <c r="AC691" s="9">
        <v>6417.19</v>
      </c>
      <c r="AD691" s="9"/>
      <c r="AE691" s="3"/>
      <c r="AF691" s="3"/>
    </row>
    <row r="692" spans="1:32" x14ac:dyDescent="0.2">
      <c r="A692" s="55"/>
      <c r="B692" s="10"/>
      <c r="C692" s="10" t="s">
        <v>115</v>
      </c>
      <c r="D692" s="10"/>
      <c r="E692" s="10">
        <v>8005</v>
      </c>
      <c r="F692" s="10">
        <v>2790</v>
      </c>
      <c r="G692" s="10"/>
      <c r="H692" s="10"/>
      <c r="I692" s="10"/>
      <c r="J692" s="10">
        <v>595.35</v>
      </c>
      <c r="K692" s="10"/>
      <c r="M692" s="10">
        <v>1</v>
      </c>
      <c r="N692" s="69"/>
      <c r="P692" s="239">
        <f t="shared" si="40"/>
        <v>595.35</v>
      </c>
      <c r="Q692" s="10"/>
      <c r="R692" s="10"/>
      <c r="S692" s="10"/>
      <c r="T692" s="176">
        <f t="shared" si="41"/>
        <v>2790</v>
      </c>
      <c r="U692" s="10"/>
      <c r="V692" s="10"/>
      <c r="W692" s="10"/>
      <c r="Y692" s="10">
        <v>595.35</v>
      </c>
      <c r="Z692" s="9">
        <f t="shared" si="42"/>
        <v>582.63</v>
      </c>
      <c r="AA692" s="241"/>
      <c r="AB692" s="9">
        <f t="shared" si="43"/>
        <v>569.79</v>
      </c>
      <c r="AC692" s="9">
        <v>675.44</v>
      </c>
      <c r="AD692" s="9"/>
      <c r="AE692" s="3"/>
      <c r="AF692" s="3"/>
    </row>
    <row r="693" spans="1:32" x14ac:dyDescent="0.2">
      <c r="A693" s="55"/>
      <c r="B693" s="10"/>
      <c r="C693" s="10" t="s">
        <v>115</v>
      </c>
      <c r="D693" s="10"/>
      <c r="E693" s="10">
        <v>8008</v>
      </c>
      <c r="F693" s="10">
        <v>109699</v>
      </c>
      <c r="G693" s="10"/>
      <c r="H693" s="10"/>
      <c r="I693" s="10"/>
      <c r="J693" s="10">
        <v>22723.900000000009</v>
      </c>
      <c r="K693" s="10"/>
      <c r="M693" s="10">
        <v>93</v>
      </c>
      <c r="N693" s="69"/>
      <c r="P693" s="239">
        <f t="shared" si="40"/>
        <v>244.34301075268826</v>
      </c>
      <c r="Q693" s="10"/>
      <c r="R693" s="10"/>
      <c r="S693" s="10"/>
      <c r="T693" s="176">
        <f t="shared" si="41"/>
        <v>1179.5591397849462</v>
      </c>
      <c r="U693" s="10"/>
      <c r="V693" s="10"/>
      <c r="W693" s="10"/>
      <c r="Y693" s="10">
        <v>22723.900000000009</v>
      </c>
      <c r="Z693" s="9">
        <f t="shared" si="42"/>
        <v>22238.25</v>
      </c>
      <c r="AA693" s="241"/>
      <c r="AB693" s="9">
        <f t="shared" si="43"/>
        <v>21748.39</v>
      </c>
      <c r="AC693" s="9">
        <v>25780.87</v>
      </c>
      <c r="AD693" s="9"/>
      <c r="AE693" s="3"/>
      <c r="AF693" s="3"/>
    </row>
    <row r="694" spans="1:32" x14ac:dyDescent="0.2">
      <c r="A694" s="55"/>
      <c r="B694" s="10"/>
      <c r="C694" s="10" t="s">
        <v>116</v>
      </c>
      <c r="D694" s="10"/>
      <c r="E694" s="10">
        <v>8008</v>
      </c>
      <c r="F694" s="10">
        <v>21509</v>
      </c>
      <c r="G694" s="10"/>
      <c r="H694" s="10"/>
      <c r="I694" s="10"/>
      <c r="J694" s="10">
        <v>4551.9699999999993</v>
      </c>
      <c r="K694" s="10"/>
      <c r="M694" s="10">
        <v>14</v>
      </c>
      <c r="N694" s="69"/>
      <c r="P694" s="239">
        <f t="shared" si="40"/>
        <v>325.14071428571424</v>
      </c>
      <c r="Q694" s="10"/>
      <c r="R694" s="10"/>
      <c r="S694" s="10"/>
      <c r="T694" s="176">
        <f t="shared" si="41"/>
        <v>1536.3571428571429</v>
      </c>
      <c r="U694" s="10"/>
      <c r="V694" s="10"/>
      <c r="W694" s="10"/>
      <c r="Y694" s="10">
        <v>4551.9699999999993</v>
      </c>
      <c r="Z694" s="9">
        <f t="shared" si="42"/>
        <v>4454.6899999999996</v>
      </c>
      <c r="AA694" s="241"/>
      <c r="AB694" s="9">
        <f t="shared" si="43"/>
        <v>4356.5600000000004</v>
      </c>
      <c r="AC694" s="9">
        <v>5164.33</v>
      </c>
      <c r="AD694" s="9"/>
      <c r="AE694" s="3"/>
      <c r="AF694" s="3"/>
    </row>
    <row r="695" spans="1:32" x14ac:dyDescent="0.2">
      <c r="A695" s="55"/>
      <c r="B695" s="10"/>
      <c r="C695" s="10" t="s">
        <v>117</v>
      </c>
      <c r="D695" s="10"/>
      <c r="E695" s="10">
        <v>8008</v>
      </c>
      <c r="F695" s="10">
        <v>28478</v>
      </c>
      <c r="G695" s="10"/>
      <c r="H695" s="10"/>
      <c r="I695" s="10"/>
      <c r="J695" s="10">
        <v>6007.78</v>
      </c>
      <c r="K695" s="10"/>
      <c r="M695" s="10">
        <v>24</v>
      </c>
      <c r="N695" s="69"/>
      <c r="P695" s="239">
        <f t="shared" si="40"/>
        <v>250.32416666666666</v>
      </c>
      <c r="Q695" s="10"/>
      <c r="R695" s="10"/>
      <c r="S695" s="10"/>
      <c r="T695" s="176">
        <f t="shared" si="41"/>
        <v>1186.5833333333333</v>
      </c>
      <c r="U695" s="10"/>
      <c r="V695" s="10"/>
      <c r="W695" s="10"/>
      <c r="Y695" s="10">
        <v>6007.78</v>
      </c>
      <c r="Z695" s="9">
        <f t="shared" si="42"/>
        <v>5879.38</v>
      </c>
      <c r="AA695" s="241"/>
      <c r="AB695" s="9">
        <f t="shared" si="43"/>
        <v>5749.87</v>
      </c>
      <c r="AC695" s="9">
        <v>6815.98</v>
      </c>
      <c r="AD695" s="9"/>
      <c r="AE695" s="3"/>
      <c r="AF695" s="3"/>
    </row>
    <row r="696" spans="1:32" x14ac:dyDescent="0.2">
      <c r="A696" s="55"/>
      <c r="B696" s="10"/>
      <c r="C696" s="10" t="s">
        <v>118</v>
      </c>
      <c r="D696" s="10"/>
      <c r="E696" s="10">
        <v>8008</v>
      </c>
      <c r="F696" s="10">
        <v>1514</v>
      </c>
      <c r="G696" s="10"/>
      <c r="H696" s="10"/>
      <c r="I696" s="10"/>
      <c r="J696" s="10">
        <v>246.48</v>
      </c>
      <c r="K696" s="10"/>
      <c r="M696" s="10">
        <v>2</v>
      </c>
      <c r="N696" s="69"/>
      <c r="P696" s="239">
        <f t="shared" si="40"/>
        <v>123.24</v>
      </c>
      <c r="Q696" s="10"/>
      <c r="R696" s="10"/>
      <c r="S696" s="10"/>
      <c r="T696" s="176">
        <f t="shared" si="41"/>
        <v>757</v>
      </c>
      <c r="U696" s="10"/>
      <c r="V696" s="10"/>
      <c r="W696" s="10"/>
      <c r="Y696" s="10">
        <v>246.48</v>
      </c>
      <c r="Z696" s="9">
        <f t="shared" si="42"/>
        <v>241.21</v>
      </c>
      <c r="AA696" s="241"/>
      <c r="AB696" s="9">
        <f t="shared" si="43"/>
        <v>235.9</v>
      </c>
      <c r="AC696" s="9">
        <v>279.64</v>
      </c>
      <c r="AD696" s="9"/>
      <c r="AE696" s="3"/>
      <c r="AF696" s="3"/>
    </row>
    <row r="697" spans="1:32" x14ac:dyDescent="0.2">
      <c r="A697" s="55"/>
      <c r="B697" s="10"/>
      <c r="C697" s="10" t="s">
        <v>118</v>
      </c>
      <c r="D697" s="10"/>
      <c r="E697" s="10">
        <v>8050</v>
      </c>
      <c r="F697" s="10">
        <v>3608400</v>
      </c>
      <c r="G697" s="10"/>
      <c r="H697" s="10"/>
      <c r="I697" s="10"/>
      <c r="J697" s="10">
        <v>751518.18000000075</v>
      </c>
      <c r="K697" s="10"/>
      <c r="M697" s="10">
        <v>4070</v>
      </c>
      <c r="N697" s="69"/>
      <c r="P697" s="239">
        <f t="shared" si="40"/>
        <v>184.64820147420167</v>
      </c>
      <c r="Q697" s="10"/>
      <c r="R697" s="10"/>
      <c r="S697" s="10"/>
      <c r="T697" s="176">
        <f t="shared" si="41"/>
        <v>886.58476658476661</v>
      </c>
      <c r="U697" s="10"/>
      <c r="V697" s="10"/>
      <c r="W697" s="10"/>
      <c r="Y697" s="10">
        <v>751518.18000000075</v>
      </c>
      <c r="Z697" s="9">
        <f t="shared" si="42"/>
        <v>735456.93</v>
      </c>
      <c r="AA697" s="241"/>
      <c r="AB697" s="9">
        <f t="shared" si="43"/>
        <v>719256.54</v>
      </c>
      <c r="AC697" s="9">
        <v>852617.6</v>
      </c>
      <c r="AD697" s="9"/>
      <c r="AE697" s="3"/>
      <c r="AF697" s="3"/>
    </row>
    <row r="698" spans="1:32" x14ac:dyDescent="0.2">
      <c r="A698" s="55"/>
      <c r="B698" s="10"/>
      <c r="C698" s="10" t="s">
        <v>119</v>
      </c>
      <c r="D698" s="10"/>
      <c r="E698" s="10">
        <v>8330</v>
      </c>
      <c r="F698" s="10">
        <v>2307</v>
      </c>
      <c r="G698" s="10"/>
      <c r="H698" s="10"/>
      <c r="I698" s="10"/>
      <c r="J698" s="10">
        <v>480.11999999999995</v>
      </c>
      <c r="K698" s="10"/>
      <c r="M698" s="10">
        <v>3</v>
      </c>
      <c r="N698" s="69"/>
      <c r="P698" s="239">
        <f t="shared" si="40"/>
        <v>160.04</v>
      </c>
      <c r="Q698" s="10"/>
      <c r="R698" s="10"/>
      <c r="S698" s="10"/>
      <c r="T698" s="176">
        <f t="shared" si="41"/>
        <v>769</v>
      </c>
      <c r="U698" s="10"/>
      <c r="V698" s="10"/>
      <c r="W698" s="10"/>
      <c r="Y698" s="10">
        <v>480.11999999999995</v>
      </c>
      <c r="Z698" s="9">
        <f t="shared" si="42"/>
        <v>469.86</v>
      </c>
      <c r="AA698" s="241"/>
      <c r="AB698" s="9">
        <f t="shared" si="43"/>
        <v>459.51</v>
      </c>
      <c r="AC698" s="9">
        <v>544.71</v>
      </c>
      <c r="AD698" s="9"/>
      <c r="AE698" s="3"/>
      <c r="AF698" s="3"/>
    </row>
    <row r="699" spans="1:32" x14ac:dyDescent="0.2">
      <c r="A699" s="55"/>
      <c r="B699" s="10"/>
      <c r="C699" s="10" t="s">
        <v>121</v>
      </c>
      <c r="D699" s="10"/>
      <c r="E699" s="10">
        <v>8085</v>
      </c>
      <c r="F699" s="10">
        <v>2557</v>
      </c>
      <c r="G699" s="10"/>
      <c r="H699" s="10"/>
      <c r="I699" s="10"/>
      <c r="J699" s="10">
        <v>543.54</v>
      </c>
      <c r="K699" s="10"/>
      <c r="M699" s="10">
        <v>1</v>
      </c>
      <c r="N699" s="69"/>
      <c r="P699" s="239">
        <f t="shared" si="40"/>
        <v>543.54</v>
      </c>
      <c r="Q699" s="10"/>
      <c r="R699" s="10"/>
      <c r="S699" s="10"/>
      <c r="T699" s="176">
        <f t="shared" si="41"/>
        <v>2557</v>
      </c>
      <c r="U699" s="10"/>
      <c r="V699" s="10"/>
      <c r="W699" s="10"/>
      <c r="Y699" s="10">
        <v>543.54</v>
      </c>
      <c r="Z699" s="9">
        <f t="shared" si="42"/>
        <v>531.91999999999996</v>
      </c>
      <c r="AA699" s="241"/>
      <c r="AB699" s="9">
        <f t="shared" si="43"/>
        <v>520.21</v>
      </c>
      <c r="AC699" s="9">
        <v>616.66</v>
      </c>
      <c r="AD699" s="9"/>
      <c r="AE699" s="3"/>
      <c r="AF699" s="3"/>
    </row>
    <row r="700" spans="1:32" x14ac:dyDescent="0.2">
      <c r="A700" s="55"/>
      <c r="B700" s="10"/>
      <c r="C700" s="10" t="s">
        <v>122</v>
      </c>
      <c r="D700" s="10"/>
      <c r="E700" s="10">
        <v>8037</v>
      </c>
      <c r="F700" s="10">
        <v>4541</v>
      </c>
      <c r="G700" s="10"/>
      <c r="H700" s="10"/>
      <c r="I700" s="10"/>
      <c r="J700" s="10">
        <v>753.59</v>
      </c>
      <c r="K700" s="10"/>
      <c r="M700" s="10">
        <v>4</v>
      </c>
      <c r="N700" s="69"/>
      <c r="P700" s="239">
        <f t="shared" si="40"/>
        <v>188.39750000000001</v>
      </c>
      <c r="Q700" s="10"/>
      <c r="R700" s="10"/>
      <c r="S700" s="10"/>
      <c r="T700" s="176">
        <f t="shared" si="41"/>
        <v>1135.25</v>
      </c>
      <c r="U700" s="10"/>
      <c r="V700" s="10"/>
      <c r="W700" s="10"/>
      <c r="Y700" s="10">
        <v>753.59</v>
      </c>
      <c r="Z700" s="9">
        <f t="shared" si="42"/>
        <v>737.48</v>
      </c>
      <c r="AA700" s="241"/>
      <c r="AB700" s="9">
        <f t="shared" si="43"/>
        <v>721.24</v>
      </c>
      <c r="AC700" s="9">
        <v>854.97</v>
      </c>
      <c r="AD700" s="9"/>
      <c r="AE700" s="3"/>
      <c r="AF700" s="3"/>
    </row>
    <row r="701" spans="1:32" x14ac:dyDescent="0.2">
      <c r="A701" s="55"/>
      <c r="B701" s="10"/>
      <c r="C701" s="10" t="s">
        <v>123</v>
      </c>
      <c r="D701" s="10"/>
      <c r="E701" s="10">
        <v>8223</v>
      </c>
      <c r="F701" s="10">
        <v>502621</v>
      </c>
      <c r="G701" s="10"/>
      <c r="H701" s="10"/>
      <c r="I701" s="10"/>
      <c r="J701" s="10">
        <v>103323.16000000012</v>
      </c>
      <c r="K701" s="10"/>
      <c r="M701" s="10">
        <v>412</v>
      </c>
      <c r="N701" s="69"/>
      <c r="P701" s="239">
        <f t="shared" si="40"/>
        <v>250.78436893203911</v>
      </c>
      <c r="Q701" s="10"/>
      <c r="R701" s="10"/>
      <c r="S701" s="10"/>
      <c r="T701" s="176">
        <f t="shared" si="41"/>
        <v>1219.9538834951456</v>
      </c>
      <c r="U701" s="10"/>
      <c r="V701" s="10"/>
      <c r="W701" s="10"/>
      <c r="Y701" s="10">
        <v>103323.16000000012</v>
      </c>
      <c r="Z701" s="9">
        <f t="shared" si="42"/>
        <v>101114.96</v>
      </c>
      <c r="AA701" s="241"/>
      <c r="AB701" s="9">
        <f t="shared" si="43"/>
        <v>98887.64</v>
      </c>
      <c r="AC701" s="9">
        <v>117222.91</v>
      </c>
      <c r="AD701" s="9"/>
      <c r="AE701" s="3"/>
      <c r="AF701" s="3"/>
    </row>
    <row r="702" spans="1:32" x14ac:dyDescent="0.2">
      <c r="A702" s="55"/>
      <c r="B702" s="10"/>
      <c r="C702" s="10" t="s">
        <v>125</v>
      </c>
      <c r="D702" s="10"/>
      <c r="E702" s="10">
        <v>8330</v>
      </c>
      <c r="F702" s="10">
        <v>245823</v>
      </c>
      <c r="G702" s="10"/>
      <c r="H702" s="10"/>
      <c r="I702" s="10"/>
      <c r="J702" s="10">
        <v>50279.440000000039</v>
      </c>
      <c r="K702" s="10"/>
      <c r="M702" s="10">
        <v>269</v>
      </c>
      <c r="N702" s="69"/>
      <c r="P702" s="239">
        <f t="shared" si="40"/>
        <v>186.91241635687746</v>
      </c>
      <c r="Q702" s="10"/>
      <c r="R702" s="10"/>
      <c r="S702" s="10"/>
      <c r="T702" s="176">
        <f t="shared" si="41"/>
        <v>913.84014869888472</v>
      </c>
      <c r="U702" s="10"/>
      <c r="V702" s="10"/>
      <c r="W702" s="10"/>
      <c r="Y702" s="10">
        <v>50279.440000000039</v>
      </c>
      <c r="Z702" s="9">
        <f t="shared" si="42"/>
        <v>49204.88</v>
      </c>
      <c r="AA702" s="241"/>
      <c r="AB702" s="9">
        <f t="shared" si="43"/>
        <v>48121.01</v>
      </c>
      <c r="AC702" s="9">
        <v>57043.37</v>
      </c>
      <c r="AD702" s="9"/>
      <c r="AE702" s="3"/>
      <c r="AF702" s="3"/>
    </row>
    <row r="703" spans="1:32" x14ac:dyDescent="0.2">
      <c r="A703" s="55"/>
      <c r="B703" s="10"/>
      <c r="C703" s="10" t="s">
        <v>126</v>
      </c>
      <c r="D703" s="10"/>
      <c r="E703" s="10">
        <v>8270</v>
      </c>
      <c r="F703" s="10">
        <v>302237</v>
      </c>
      <c r="G703" s="10"/>
      <c r="H703" s="10"/>
      <c r="I703" s="10"/>
      <c r="J703" s="10">
        <v>61812.789999999994</v>
      </c>
      <c r="K703" s="10"/>
      <c r="M703" s="10">
        <v>252</v>
      </c>
      <c r="N703" s="69"/>
      <c r="P703" s="239">
        <f t="shared" si="40"/>
        <v>245.28884920634917</v>
      </c>
      <c r="Q703" s="10"/>
      <c r="R703" s="10"/>
      <c r="S703" s="10"/>
      <c r="T703" s="176">
        <f t="shared" si="41"/>
        <v>1199.3531746031747</v>
      </c>
      <c r="U703" s="10"/>
      <c r="V703" s="10"/>
      <c r="W703" s="10"/>
      <c r="Y703" s="10">
        <v>61812.789999999994</v>
      </c>
      <c r="Z703" s="9">
        <f t="shared" si="42"/>
        <v>60491.74</v>
      </c>
      <c r="AA703" s="241"/>
      <c r="AB703" s="9">
        <f t="shared" si="43"/>
        <v>59159.25</v>
      </c>
      <c r="AC703" s="9">
        <v>70128.27</v>
      </c>
      <c r="AD703" s="9"/>
      <c r="AE703" s="3"/>
      <c r="AF703" s="3"/>
    </row>
    <row r="704" spans="1:32" x14ac:dyDescent="0.2">
      <c r="A704" s="55"/>
      <c r="B704" s="10"/>
      <c r="C704" s="10" t="s">
        <v>128</v>
      </c>
      <c r="D704" s="10"/>
      <c r="E704" s="10">
        <v>8009</v>
      </c>
      <c r="F704" s="10">
        <v>4539291</v>
      </c>
      <c r="G704" s="10"/>
      <c r="H704" s="10"/>
      <c r="I704" s="10"/>
      <c r="J704" s="10">
        <v>924520.66000000038</v>
      </c>
      <c r="K704" s="10"/>
      <c r="M704" s="10">
        <v>4668</v>
      </c>
      <c r="N704" s="69"/>
      <c r="P704" s="239">
        <f t="shared" si="40"/>
        <v>198.05498286203951</v>
      </c>
      <c r="Q704" s="10"/>
      <c r="R704" s="10"/>
      <c r="S704" s="10"/>
      <c r="T704" s="176">
        <f t="shared" si="41"/>
        <v>972.4273778920309</v>
      </c>
      <c r="U704" s="10"/>
      <c r="V704" s="10"/>
      <c r="W704" s="10"/>
      <c r="Y704" s="10">
        <v>924520.66000000038</v>
      </c>
      <c r="Z704" s="9">
        <f t="shared" si="42"/>
        <v>904762.04</v>
      </c>
      <c r="AA704" s="241"/>
      <c r="AB704" s="9">
        <f t="shared" si="43"/>
        <v>884832.26</v>
      </c>
      <c r="AC704" s="9">
        <v>1048893.57</v>
      </c>
      <c r="AD704" s="9"/>
      <c r="AE704" s="3"/>
      <c r="AF704" s="3"/>
    </row>
    <row r="705" spans="1:32" x14ac:dyDescent="0.2">
      <c r="A705" s="55"/>
      <c r="B705" s="10"/>
      <c r="C705" s="10" t="s">
        <v>128</v>
      </c>
      <c r="D705" s="10"/>
      <c r="E705" s="10">
        <v>8081</v>
      </c>
      <c r="F705" s="10">
        <v>1484</v>
      </c>
      <c r="G705" s="10"/>
      <c r="H705" s="10"/>
      <c r="I705" s="10"/>
      <c r="J705" s="10">
        <v>311.31</v>
      </c>
      <c r="K705" s="10"/>
      <c r="M705" s="10">
        <v>1</v>
      </c>
      <c r="N705" s="69"/>
      <c r="P705" s="239">
        <f t="shared" si="40"/>
        <v>311.31</v>
      </c>
      <c r="Q705" s="10"/>
      <c r="R705" s="10"/>
      <c r="S705" s="10"/>
      <c r="T705" s="176">
        <f t="shared" si="41"/>
        <v>1484</v>
      </c>
      <c r="U705" s="10"/>
      <c r="V705" s="10"/>
      <c r="W705" s="10"/>
      <c r="Y705" s="10">
        <v>311.31</v>
      </c>
      <c r="Z705" s="9">
        <f t="shared" si="42"/>
        <v>304.66000000000003</v>
      </c>
      <c r="AA705" s="241"/>
      <c r="AB705" s="9">
        <f t="shared" si="43"/>
        <v>297.95</v>
      </c>
      <c r="AC705" s="9">
        <v>353.19</v>
      </c>
      <c r="AD705" s="9"/>
      <c r="AE705" s="3"/>
      <c r="AF705" s="3"/>
    </row>
    <row r="706" spans="1:32" x14ac:dyDescent="0.2">
      <c r="A706" s="55"/>
      <c r="B706" s="10"/>
      <c r="C706" s="10" t="s">
        <v>128</v>
      </c>
      <c r="D706" s="10"/>
      <c r="E706" s="10">
        <v>8091</v>
      </c>
      <c r="F706" s="10">
        <v>6818</v>
      </c>
      <c r="G706" s="10"/>
      <c r="H706" s="10"/>
      <c r="I706" s="10"/>
      <c r="J706" s="10">
        <v>1196.3500000000001</v>
      </c>
      <c r="K706" s="10"/>
      <c r="M706" s="10">
        <v>10</v>
      </c>
      <c r="N706" s="69"/>
      <c r="P706" s="239">
        <f t="shared" si="40"/>
        <v>119.63500000000002</v>
      </c>
      <c r="Q706" s="10"/>
      <c r="R706" s="10"/>
      <c r="S706" s="10"/>
      <c r="T706" s="176">
        <f t="shared" si="41"/>
        <v>681.8</v>
      </c>
      <c r="U706" s="10"/>
      <c r="V706" s="10"/>
      <c r="W706" s="10"/>
      <c r="Y706" s="10">
        <v>1196.3500000000001</v>
      </c>
      <c r="Z706" s="9">
        <f t="shared" si="42"/>
        <v>1170.78</v>
      </c>
      <c r="AA706" s="241"/>
      <c r="AB706" s="9">
        <f t="shared" si="43"/>
        <v>1144.99</v>
      </c>
      <c r="AC706" s="9">
        <v>1357.29</v>
      </c>
      <c r="AD706" s="9"/>
      <c r="AE706" s="3"/>
      <c r="AF706" s="3"/>
    </row>
    <row r="707" spans="1:32" x14ac:dyDescent="0.2">
      <c r="A707" s="55"/>
      <c r="B707" s="10"/>
      <c r="C707" s="10" t="s">
        <v>129</v>
      </c>
      <c r="D707" s="10"/>
      <c r="E707" s="10">
        <v>8080</v>
      </c>
      <c r="F707" s="10">
        <v>566</v>
      </c>
      <c r="G707" s="10"/>
      <c r="H707" s="10"/>
      <c r="I707" s="10"/>
      <c r="J707" s="10">
        <v>117.84</v>
      </c>
      <c r="K707" s="10"/>
      <c r="M707" s="10">
        <v>1</v>
      </c>
      <c r="N707" s="69"/>
      <c r="P707" s="239">
        <f t="shared" si="40"/>
        <v>117.84</v>
      </c>
      <c r="Q707" s="10"/>
      <c r="R707" s="10"/>
      <c r="S707" s="10"/>
      <c r="T707" s="176">
        <f t="shared" si="41"/>
        <v>566</v>
      </c>
      <c r="U707" s="10"/>
      <c r="V707" s="10"/>
      <c r="W707" s="10"/>
      <c r="Y707" s="10">
        <v>117.84</v>
      </c>
      <c r="Z707" s="9">
        <f t="shared" si="42"/>
        <v>115.32</v>
      </c>
      <c r="AA707" s="241"/>
      <c r="AB707" s="9">
        <f t="shared" si="43"/>
        <v>112.78</v>
      </c>
      <c r="AC707" s="9">
        <v>133.69</v>
      </c>
      <c r="AD707" s="9"/>
      <c r="AE707" s="3"/>
      <c r="AF707" s="3"/>
    </row>
    <row r="708" spans="1:32" x14ac:dyDescent="0.2">
      <c r="A708" s="55"/>
      <c r="B708" s="10"/>
      <c r="C708" s="10" t="s">
        <v>130</v>
      </c>
      <c r="D708" s="10"/>
      <c r="E708" s="10">
        <v>8012</v>
      </c>
      <c r="F708" s="10">
        <v>634</v>
      </c>
      <c r="G708" s="10"/>
      <c r="H708" s="10"/>
      <c r="I708" s="10"/>
      <c r="J708" s="10">
        <v>143.04000000000002</v>
      </c>
      <c r="K708" s="10"/>
      <c r="M708" s="10">
        <v>3</v>
      </c>
      <c r="N708" s="69"/>
      <c r="P708" s="239">
        <f t="shared" si="40"/>
        <v>47.680000000000007</v>
      </c>
      <c r="Q708" s="10"/>
      <c r="R708" s="10"/>
      <c r="S708" s="10"/>
      <c r="T708" s="176">
        <f t="shared" si="41"/>
        <v>211.33333333333334</v>
      </c>
      <c r="U708" s="10"/>
      <c r="V708" s="10"/>
      <c r="W708" s="10"/>
      <c r="Y708" s="10">
        <v>143.04000000000002</v>
      </c>
      <c r="Z708" s="9">
        <f t="shared" si="42"/>
        <v>139.97999999999999</v>
      </c>
      <c r="AA708" s="241"/>
      <c r="AB708" s="9">
        <f t="shared" si="43"/>
        <v>136.9</v>
      </c>
      <c r="AC708" s="9">
        <v>162.28</v>
      </c>
      <c r="AD708" s="9"/>
      <c r="AE708" s="3"/>
      <c r="AF708" s="3"/>
    </row>
    <row r="709" spans="1:32" x14ac:dyDescent="0.2">
      <c r="A709" s="55"/>
      <c r="B709" s="10"/>
      <c r="C709" s="10" t="s">
        <v>130</v>
      </c>
      <c r="D709" s="10"/>
      <c r="E709" s="10">
        <v>8080</v>
      </c>
      <c r="F709" s="10">
        <v>17586</v>
      </c>
      <c r="G709" s="10"/>
      <c r="H709" s="10"/>
      <c r="I709" s="10"/>
      <c r="J709" s="10">
        <v>3331.6100000000006</v>
      </c>
      <c r="K709" s="10"/>
      <c r="M709" s="10">
        <v>26</v>
      </c>
      <c r="N709" s="69"/>
      <c r="P709" s="239">
        <f t="shared" si="40"/>
        <v>128.13884615384617</v>
      </c>
      <c r="Q709" s="10"/>
      <c r="R709" s="10"/>
      <c r="S709" s="10"/>
      <c r="T709" s="176">
        <f t="shared" si="41"/>
        <v>676.38461538461536</v>
      </c>
      <c r="U709" s="10"/>
      <c r="V709" s="10"/>
      <c r="W709" s="10"/>
      <c r="Y709" s="10">
        <v>3331.6100000000006</v>
      </c>
      <c r="Z709" s="9">
        <f t="shared" si="42"/>
        <v>3260.41</v>
      </c>
      <c r="AA709" s="241"/>
      <c r="AB709" s="9">
        <f t="shared" si="43"/>
        <v>3188.59</v>
      </c>
      <c r="AC709" s="9">
        <v>3779.8</v>
      </c>
      <c r="AD709" s="9"/>
      <c r="AE709" s="3"/>
      <c r="AF709" s="3"/>
    </row>
    <row r="710" spans="1:32" x14ac:dyDescent="0.2">
      <c r="A710" s="55"/>
      <c r="B710" s="10"/>
      <c r="C710" s="10" t="s">
        <v>132</v>
      </c>
      <c r="D710" s="10"/>
      <c r="E710" s="10">
        <v>8301</v>
      </c>
      <c r="F710" s="10">
        <v>469</v>
      </c>
      <c r="G710" s="10"/>
      <c r="H710" s="10"/>
      <c r="I710" s="10"/>
      <c r="J710" s="10">
        <v>97.44</v>
      </c>
      <c r="K710" s="10"/>
      <c r="M710" s="10">
        <v>1</v>
      </c>
      <c r="N710" s="69"/>
      <c r="P710" s="239">
        <f t="shared" si="40"/>
        <v>97.44</v>
      </c>
      <c r="Q710" s="10"/>
      <c r="R710" s="10"/>
      <c r="S710" s="10"/>
      <c r="T710" s="176">
        <f t="shared" si="41"/>
        <v>469</v>
      </c>
      <c r="U710" s="10"/>
      <c r="V710" s="10"/>
      <c r="W710" s="10"/>
      <c r="Y710" s="10">
        <v>97.44</v>
      </c>
      <c r="Z710" s="9">
        <f t="shared" si="42"/>
        <v>95.36</v>
      </c>
      <c r="AA710" s="241"/>
      <c r="AB710" s="9">
        <f t="shared" si="43"/>
        <v>93.26</v>
      </c>
      <c r="AC710" s="9">
        <v>110.55</v>
      </c>
      <c r="AD710" s="9"/>
      <c r="AE710" s="3"/>
      <c r="AF710" s="3"/>
    </row>
    <row r="711" spans="1:32" x14ac:dyDescent="0.2">
      <c r="A711" s="55"/>
      <c r="B711" s="10"/>
      <c r="C711" s="10" t="s">
        <v>132</v>
      </c>
      <c r="D711" s="10"/>
      <c r="E711" s="10">
        <v>8349</v>
      </c>
      <c r="F711" s="10">
        <v>3254</v>
      </c>
      <c r="G711" s="10"/>
      <c r="H711" s="10"/>
      <c r="I711" s="10"/>
      <c r="J711" s="10">
        <v>659.68</v>
      </c>
      <c r="K711" s="10"/>
      <c r="M711" s="10">
        <v>4</v>
      </c>
      <c r="N711" s="69"/>
      <c r="P711" s="239">
        <f t="shared" si="40"/>
        <v>164.92</v>
      </c>
      <c r="Q711" s="10"/>
      <c r="R711" s="10"/>
      <c r="S711" s="10"/>
      <c r="T711" s="176">
        <f t="shared" si="41"/>
        <v>813.5</v>
      </c>
      <c r="U711" s="10"/>
      <c r="V711" s="10"/>
      <c r="W711" s="10"/>
      <c r="Y711" s="10">
        <v>659.68</v>
      </c>
      <c r="Z711" s="9">
        <f t="shared" si="42"/>
        <v>645.58000000000004</v>
      </c>
      <c r="AA711" s="241"/>
      <c r="AB711" s="9">
        <f t="shared" si="43"/>
        <v>631.36</v>
      </c>
      <c r="AC711" s="9">
        <v>748.42</v>
      </c>
      <c r="AD711" s="9"/>
      <c r="AE711" s="3"/>
      <c r="AF711" s="3"/>
    </row>
    <row r="712" spans="1:32" x14ac:dyDescent="0.2">
      <c r="A712" s="55"/>
      <c r="B712" s="10"/>
      <c r="C712" s="10" t="s">
        <v>135</v>
      </c>
      <c r="D712" s="10"/>
      <c r="E712" s="10">
        <v>8012</v>
      </c>
      <c r="F712" s="10">
        <v>1688052</v>
      </c>
      <c r="G712" s="10"/>
      <c r="H712" s="10"/>
      <c r="I712" s="10"/>
      <c r="J712" s="10">
        <v>336908.08999999956</v>
      </c>
      <c r="K712" s="10"/>
      <c r="M712" s="10">
        <v>2175</v>
      </c>
      <c r="N712" s="69"/>
      <c r="P712" s="239">
        <f t="shared" si="40"/>
        <v>154.9002712643676</v>
      </c>
      <c r="Q712" s="10"/>
      <c r="R712" s="10"/>
      <c r="S712" s="10"/>
      <c r="T712" s="176">
        <f t="shared" si="41"/>
        <v>776.1158620689655</v>
      </c>
      <c r="U712" s="10"/>
      <c r="V712" s="10"/>
      <c r="W712" s="10"/>
      <c r="Y712" s="10">
        <v>336908.08999999956</v>
      </c>
      <c r="Z712" s="9">
        <f t="shared" si="42"/>
        <v>329707.78000000003</v>
      </c>
      <c r="AA712" s="241"/>
      <c r="AB712" s="9">
        <f t="shared" si="43"/>
        <v>322445.09000000003</v>
      </c>
      <c r="AC712" s="9">
        <v>382231.29</v>
      </c>
      <c r="AD712" s="9"/>
      <c r="AE712" s="3"/>
      <c r="AF712" s="3"/>
    </row>
    <row r="713" spans="1:32" x14ac:dyDescent="0.2">
      <c r="A713" s="55"/>
      <c r="B713" s="10"/>
      <c r="C713" s="10" t="s">
        <v>135</v>
      </c>
      <c r="D713" s="10"/>
      <c r="E713" s="10">
        <v>8081</v>
      </c>
      <c r="F713" s="10">
        <v>1161</v>
      </c>
      <c r="G713" s="10"/>
      <c r="H713" s="10"/>
      <c r="I713" s="10"/>
      <c r="J713" s="10">
        <v>241.24</v>
      </c>
      <c r="K713" s="10"/>
      <c r="M713" s="10">
        <v>1</v>
      </c>
      <c r="N713" s="69"/>
      <c r="P713" s="239">
        <f t="shared" si="40"/>
        <v>241.24</v>
      </c>
      <c r="Q713" s="10"/>
      <c r="R713" s="10"/>
      <c r="S713" s="10"/>
      <c r="T713" s="176">
        <f t="shared" si="41"/>
        <v>1161</v>
      </c>
      <c r="U713" s="10"/>
      <c r="V713" s="10"/>
      <c r="W713" s="10"/>
      <c r="Y713" s="10">
        <v>241.24</v>
      </c>
      <c r="Z713" s="9">
        <f t="shared" si="42"/>
        <v>236.08</v>
      </c>
      <c r="AA713" s="241"/>
      <c r="AB713" s="9">
        <f t="shared" si="43"/>
        <v>230.88</v>
      </c>
      <c r="AC713" s="9">
        <v>273.69</v>
      </c>
      <c r="AD713" s="9"/>
      <c r="AE713" s="3"/>
      <c r="AF713" s="3"/>
    </row>
    <row r="714" spans="1:32" x14ac:dyDescent="0.2">
      <c r="A714" s="55"/>
      <c r="B714" s="10"/>
      <c r="C714" s="10" t="s">
        <v>136</v>
      </c>
      <c r="D714" s="10"/>
      <c r="E714" s="10">
        <v>8037</v>
      </c>
      <c r="F714" s="10">
        <v>515771</v>
      </c>
      <c r="G714" s="10"/>
      <c r="H714" s="10"/>
      <c r="I714" s="10"/>
      <c r="J714" s="10">
        <v>106655.83000000009</v>
      </c>
      <c r="K714" s="10"/>
      <c r="M714" s="10">
        <v>523</v>
      </c>
      <c r="N714" s="69"/>
      <c r="P714" s="239">
        <f t="shared" si="40"/>
        <v>203.93084130019136</v>
      </c>
      <c r="Q714" s="10"/>
      <c r="R714" s="10"/>
      <c r="S714" s="10"/>
      <c r="T714" s="176">
        <f t="shared" si="41"/>
        <v>986.17782026768646</v>
      </c>
      <c r="U714" s="10"/>
      <c r="V714" s="10"/>
      <c r="W714" s="10"/>
      <c r="Y714" s="10">
        <v>106655.83000000009</v>
      </c>
      <c r="Z714" s="9">
        <f t="shared" si="42"/>
        <v>104376.41</v>
      </c>
      <c r="AA714" s="241"/>
      <c r="AB714" s="9">
        <f t="shared" si="43"/>
        <v>102077.24</v>
      </c>
      <c r="AC714" s="9">
        <v>121003.91</v>
      </c>
      <c r="AD714" s="9"/>
      <c r="AE714" s="3"/>
      <c r="AF714" s="3"/>
    </row>
    <row r="715" spans="1:32" x14ac:dyDescent="0.2">
      <c r="A715" s="55"/>
      <c r="B715" s="10"/>
      <c r="C715" s="10" t="s">
        <v>137</v>
      </c>
      <c r="D715" s="10"/>
      <c r="E715" s="10">
        <v>8088</v>
      </c>
      <c r="F715" s="10">
        <v>11</v>
      </c>
      <c r="G715" s="10"/>
      <c r="H715" s="10"/>
      <c r="I715" s="10"/>
      <c r="J715" s="10">
        <v>8.43</v>
      </c>
      <c r="K715" s="10"/>
      <c r="M715" s="10">
        <v>1</v>
      </c>
      <c r="N715" s="69"/>
      <c r="P715" s="239">
        <f t="shared" si="40"/>
        <v>8.43</v>
      </c>
      <c r="Q715" s="10"/>
      <c r="R715" s="10"/>
      <c r="S715" s="10"/>
      <c r="T715" s="176">
        <f t="shared" si="41"/>
        <v>11</v>
      </c>
      <c r="U715" s="10"/>
      <c r="V715" s="10"/>
      <c r="W715" s="10"/>
      <c r="Y715" s="10">
        <v>8.43</v>
      </c>
      <c r="Z715" s="9">
        <f t="shared" si="42"/>
        <v>8.25</v>
      </c>
      <c r="AA715" s="241"/>
      <c r="AB715" s="9">
        <f t="shared" si="43"/>
        <v>8.07</v>
      </c>
      <c r="AC715" s="9">
        <v>9.57</v>
      </c>
      <c r="AD715" s="9"/>
      <c r="AE715" s="3"/>
      <c r="AF715" s="3"/>
    </row>
    <row r="716" spans="1:32" x14ac:dyDescent="0.2">
      <c r="A716" s="55"/>
      <c r="B716" s="10"/>
      <c r="C716" s="10" t="s">
        <v>138</v>
      </c>
      <c r="D716" s="10"/>
      <c r="E716" s="10">
        <v>8037</v>
      </c>
      <c r="F716" s="10">
        <v>184618</v>
      </c>
      <c r="G716" s="10"/>
      <c r="H716" s="10"/>
      <c r="I716" s="10"/>
      <c r="J716" s="10">
        <v>38278.57</v>
      </c>
      <c r="K716" s="10"/>
      <c r="M716" s="10">
        <v>202</v>
      </c>
      <c r="N716" s="69"/>
      <c r="P716" s="239">
        <f t="shared" si="40"/>
        <v>189.4978712871287</v>
      </c>
      <c r="Q716" s="10"/>
      <c r="R716" s="10"/>
      <c r="S716" s="10"/>
      <c r="T716" s="176">
        <f t="shared" si="41"/>
        <v>913.95049504950498</v>
      </c>
      <c r="U716" s="10"/>
      <c r="V716" s="10"/>
      <c r="W716" s="10"/>
      <c r="Y716" s="10">
        <v>38278.57</v>
      </c>
      <c r="Z716" s="9">
        <f t="shared" si="42"/>
        <v>37460.49</v>
      </c>
      <c r="AA716" s="241"/>
      <c r="AB716" s="9">
        <f t="shared" si="43"/>
        <v>36635.32</v>
      </c>
      <c r="AC716" s="9">
        <v>43428.06</v>
      </c>
      <c r="AD716" s="9"/>
      <c r="AE716" s="3"/>
      <c r="AF716" s="3"/>
    </row>
    <row r="717" spans="1:32" x14ac:dyDescent="0.2">
      <c r="A717" s="55"/>
      <c r="B717" s="10"/>
      <c r="C717" s="10" t="s">
        <v>139</v>
      </c>
      <c r="D717" s="10"/>
      <c r="E717" s="10">
        <v>7826</v>
      </c>
      <c r="F717" s="10">
        <v>7036</v>
      </c>
      <c r="G717" s="10"/>
      <c r="H717" s="10"/>
      <c r="I717" s="10"/>
      <c r="J717" s="10">
        <v>1313.29</v>
      </c>
      <c r="K717" s="10"/>
      <c r="M717" s="10">
        <v>4</v>
      </c>
      <c r="N717" s="69"/>
      <c r="P717" s="239">
        <f t="shared" si="40"/>
        <v>328.32249999999999</v>
      </c>
      <c r="Q717" s="10"/>
      <c r="R717" s="10"/>
      <c r="S717" s="10"/>
      <c r="T717" s="176">
        <f t="shared" si="41"/>
        <v>1759</v>
      </c>
      <c r="U717" s="10"/>
      <c r="V717" s="10"/>
      <c r="W717" s="10"/>
      <c r="Y717" s="10">
        <v>1313.29</v>
      </c>
      <c r="Z717" s="9">
        <f t="shared" si="42"/>
        <v>1285.22</v>
      </c>
      <c r="AA717" s="241"/>
      <c r="AB717" s="9">
        <f t="shared" si="43"/>
        <v>1256.9100000000001</v>
      </c>
      <c r="AC717" s="9">
        <v>1489.96</v>
      </c>
      <c r="AD717" s="9"/>
      <c r="AE717" s="3"/>
      <c r="AF717" s="3"/>
    </row>
    <row r="718" spans="1:32" x14ac:dyDescent="0.2">
      <c r="A718" s="55"/>
      <c r="B718" s="10"/>
      <c r="C718" s="10" t="s">
        <v>141</v>
      </c>
      <c r="D718" s="10"/>
      <c r="E718" s="10">
        <v>8008</v>
      </c>
      <c r="F718" s="10">
        <v>1778495</v>
      </c>
      <c r="G718" s="10"/>
      <c r="H718" s="10"/>
      <c r="I718" s="10"/>
      <c r="J718" s="10">
        <v>370263.98999999982</v>
      </c>
      <c r="K718" s="10"/>
      <c r="M718" s="10">
        <v>1428</v>
      </c>
      <c r="N718" s="69"/>
      <c r="P718" s="239">
        <f t="shared" si="40"/>
        <v>259.28850840336122</v>
      </c>
      <c r="Q718" s="10"/>
      <c r="R718" s="10"/>
      <c r="S718" s="10"/>
      <c r="T718" s="176">
        <f t="shared" si="41"/>
        <v>1245.4446778711485</v>
      </c>
      <c r="U718" s="10"/>
      <c r="V718" s="10"/>
      <c r="W718" s="10"/>
      <c r="Y718" s="10">
        <v>370263.98999999982</v>
      </c>
      <c r="Z718" s="9">
        <f t="shared" si="42"/>
        <v>362350.8</v>
      </c>
      <c r="AA718" s="241"/>
      <c r="AB718" s="9">
        <f t="shared" si="43"/>
        <v>354369.07</v>
      </c>
      <c r="AC718" s="9">
        <v>420074.46</v>
      </c>
      <c r="AD718" s="9"/>
      <c r="AE718" s="3"/>
      <c r="AF718" s="3"/>
    </row>
    <row r="719" spans="1:32" x14ac:dyDescent="0.2">
      <c r="A719" s="55"/>
      <c r="B719" s="10"/>
      <c r="C719" s="10" t="s">
        <v>142</v>
      </c>
      <c r="D719" s="10"/>
      <c r="E719" s="10">
        <v>8014</v>
      </c>
      <c r="F719" s="10">
        <v>234161</v>
      </c>
      <c r="G719" s="10"/>
      <c r="H719" s="10"/>
      <c r="I719" s="10"/>
      <c r="J719" s="10">
        <v>46223.69</v>
      </c>
      <c r="K719" s="10"/>
      <c r="M719" s="10">
        <v>262</v>
      </c>
      <c r="N719" s="69"/>
      <c r="P719" s="239">
        <f t="shared" si="40"/>
        <v>176.42629770992366</v>
      </c>
      <c r="Q719" s="10"/>
      <c r="R719" s="10"/>
      <c r="S719" s="10"/>
      <c r="T719" s="176">
        <f t="shared" si="41"/>
        <v>893.74427480916029</v>
      </c>
      <c r="U719" s="10"/>
      <c r="V719" s="10"/>
      <c r="W719" s="10"/>
      <c r="Y719" s="10">
        <v>46223.69</v>
      </c>
      <c r="Z719" s="9">
        <f t="shared" ref="Z719:Z782" si="44">ROUND($Z$1259*Y719/$Y$1259,2)</f>
        <v>45235.81</v>
      </c>
      <c r="AA719" s="241"/>
      <c r="AB719" s="9">
        <f t="shared" ref="AB719:AB782" si="45">ROUND($AB$1259*Y719/$Y$1259,2)</f>
        <v>44239.37</v>
      </c>
      <c r="AC719" s="9">
        <v>52442.02</v>
      </c>
      <c r="AD719" s="9"/>
      <c r="AE719" s="3"/>
      <c r="AF719" s="3"/>
    </row>
    <row r="720" spans="1:32" x14ac:dyDescent="0.2">
      <c r="A720" s="55"/>
      <c r="B720" s="10"/>
      <c r="C720" s="10" t="s">
        <v>144</v>
      </c>
      <c r="D720" s="10"/>
      <c r="E720" s="10">
        <v>8302</v>
      </c>
      <c r="F720" s="10">
        <v>11628787</v>
      </c>
      <c r="G720" s="10"/>
      <c r="H720" s="10"/>
      <c r="I720" s="10"/>
      <c r="J720" s="10">
        <v>2343804.8899999997</v>
      </c>
      <c r="K720" s="10"/>
      <c r="M720" s="10">
        <v>12553</v>
      </c>
      <c r="N720" s="69"/>
      <c r="P720" s="239">
        <f t="shared" si="40"/>
        <v>186.71272922807293</v>
      </c>
      <c r="Q720" s="10"/>
      <c r="R720" s="10"/>
      <c r="S720" s="10"/>
      <c r="T720" s="176">
        <f t="shared" si="41"/>
        <v>926.37512945112724</v>
      </c>
      <c r="U720" s="10"/>
      <c r="V720" s="10"/>
      <c r="W720" s="10"/>
      <c r="Y720" s="10">
        <v>2343804.8899999997</v>
      </c>
      <c r="Z720" s="9">
        <f t="shared" si="44"/>
        <v>2293713.69</v>
      </c>
      <c r="AA720" s="241"/>
      <c r="AB720" s="9">
        <f t="shared" si="45"/>
        <v>2243188.5699999998</v>
      </c>
      <c r="AC720" s="9">
        <v>2659109.71</v>
      </c>
      <c r="AD720" s="9"/>
      <c r="AE720" s="3"/>
      <c r="AF720" s="3"/>
    </row>
    <row r="721" spans="1:32" x14ac:dyDescent="0.2">
      <c r="A721" s="55"/>
      <c r="B721" s="10"/>
      <c r="C721" s="10" t="s">
        <v>146</v>
      </c>
      <c r="D721" s="10"/>
      <c r="E721" s="10">
        <v>8023</v>
      </c>
      <c r="F721" s="10">
        <v>733</v>
      </c>
      <c r="G721" s="10"/>
      <c r="H721" s="10"/>
      <c r="I721" s="10"/>
      <c r="J721" s="10">
        <v>151.1</v>
      </c>
      <c r="K721" s="10"/>
      <c r="M721" s="10">
        <v>1</v>
      </c>
      <c r="N721" s="69"/>
      <c r="P721" s="239">
        <f t="shared" si="40"/>
        <v>151.1</v>
      </c>
      <c r="Q721" s="10"/>
      <c r="R721" s="10"/>
      <c r="S721" s="10"/>
      <c r="T721" s="176">
        <f t="shared" si="41"/>
        <v>733</v>
      </c>
      <c r="U721" s="10"/>
      <c r="V721" s="10"/>
      <c r="W721" s="10"/>
      <c r="Y721" s="10">
        <v>151.1</v>
      </c>
      <c r="Z721" s="9">
        <f t="shared" si="44"/>
        <v>147.87</v>
      </c>
      <c r="AA721" s="241"/>
      <c r="AB721" s="9">
        <f t="shared" si="45"/>
        <v>144.61000000000001</v>
      </c>
      <c r="AC721" s="9">
        <v>171.42</v>
      </c>
      <c r="AD721" s="9"/>
      <c r="AE721" s="3"/>
      <c r="AF721" s="3"/>
    </row>
    <row r="722" spans="1:32" x14ac:dyDescent="0.2">
      <c r="A722" s="55"/>
      <c r="B722" s="10"/>
      <c r="C722" s="10" t="s">
        <v>146</v>
      </c>
      <c r="D722" s="10"/>
      <c r="E722" s="10">
        <v>8203</v>
      </c>
      <c r="F722" s="10">
        <v>5021934</v>
      </c>
      <c r="G722" s="10"/>
      <c r="H722" s="10"/>
      <c r="I722" s="10"/>
      <c r="J722" s="10">
        <v>1041009.9900000031</v>
      </c>
      <c r="K722" s="10"/>
      <c r="M722" s="10">
        <v>6579</v>
      </c>
      <c r="N722" s="69"/>
      <c r="P722" s="239">
        <f t="shared" si="40"/>
        <v>158.23225262197951</v>
      </c>
      <c r="Q722" s="10"/>
      <c r="R722" s="10"/>
      <c r="S722" s="10"/>
      <c r="T722" s="176">
        <f t="shared" si="41"/>
        <v>763.327861377109</v>
      </c>
      <c r="U722" s="10"/>
      <c r="V722" s="10"/>
      <c r="W722" s="10"/>
      <c r="Y722" s="10">
        <v>1041009.9900000031</v>
      </c>
      <c r="Z722" s="9">
        <f t="shared" si="44"/>
        <v>1018761.79</v>
      </c>
      <c r="AA722" s="241"/>
      <c r="AB722" s="9">
        <f t="shared" si="45"/>
        <v>996320.86</v>
      </c>
      <c r="AC722" s="9">
        <v>1181053.8400000001</v>
      </c>
      <c r="AD722" s="9"/>
      <c r="AE722" s="3"/>
      <c r="AF722" s="3"/>
    </row>
    <row r="723" spans="1:32" x14ac:dyDescent="0.2">
      <c r="A723" s="55"/>
      <c r="B723" s="10"/>
      <c r="C723" s="10" t="s">
        <v>146</v>
      </c>
      <c r="D723" s="10"/>
      <c r="E723" s="10">
        <v>8232</v>
      </c>
      <c r="F723" s="10">
        <v>619</v>
      </c>
      <c r="G723" s="10"/>
      <c r="H723" s="10"/>
      <c r="I723" s="10"/>
      <c r="J723" s="10">
        <v>128.37</v>
      </c>
      <c r="K723" s="10"/>
      <c r="M723" s="10">
        <v>1</v>
      </c>
      <c r="N723" s="69"/>
      <c r="P723" s="239">
        <f t="shared" si="40"/>
        <v>128.37</v>
      </c>
      <c r="Q723" s="10"/>
      <c r="R723" s="10"/>
      <c r="S723" s="10"/>
      <c r="T723" s="176">
        <f t="shared" si="41"/>
        <v>619</v>
      </c>
      <c r="U723" s="10"/>
      <c r="V723" s="10"/>
      <c r="W723" s="10"/>
      <c r="Y723" s="10">
        <v>128.37</v>
      </c>
      <c r="Z723" s="9">
        <f t="shared" si="44"/>
        <v>125.63</v>
      </c>
      <c r="AA723" s="241"/>
      <c r="AB723" s="9">
        <f t="shared" si="45"/>
        <v>122.86</v>
      </c>
      <c r="AC723" s="9">
        <v>145.63999999999999</v>
      </c>
      <c r="AD723" s="9"/>
      <c r="AE723" s="3"/>
      <c r="AF723" s="3"/>
    </row>
    <row r="724" spans="1:32" x14ac:dyDescent="0.2">
      <c r="A724" s="55"/>
      <c r="B724" s="10"/>
      <c r="C724" s="10" t="s">
        <v>149</v>
      </c>
      <c r="D724" s="10"/>
      <c r="E724" s="10">
        <v>8008</v>
      </c>
      <c r="F724" s="10">
        <v>74370</v>
      </c>
      <c r="G724" s="10"/>
      <c r="H724" s="10"/>
      <c r="I724" s="10"/>
      <c r="J724" s="10">
        <v>15188.270000000004</v>
      </c>
      <c r="K724" s="10"/>
      <c r="M724" s="10">
        <v>54</v>
      </c>
      <c r="N724" s="69"/>
      <c r="P724" s="239">
        <f t="shared" si="40"/>
        <v>281.26425925925935</v>
      </c>
      <c r="Q724" s="10"/>
      <c r="R724" s="10"/>
      <c r="S724" s="10"/>
      <c r="T724" s="176">
        <f t="shared" si="41"/>
        <v>1377.2222222222222</v>
      </c>
      <c r="U724" s="10"/>
      <c r="V724" s="10"/>
      <c r="W724" s="10"/>
      <c r="Y724" s="10">
        <v>15188.270000000004</v>
      </c>
      <c r="Z724" s="9">
        <f t="shared" si="44"/>
        <v>14863.67</v>
      </c>
      <c r="AA724" s="241"/>
      <c r="AB724" s="9">
        <f t="shared" si="45"/>
        <v>14536.26</v>
      </c>
      <c r="AC724" s="9">
        <v>17231.5</v>
      </c>
      <c r="AD724" s="9"/>
      <c r="AE724" s="3"/>
      <c r="AF724" s="3"/>
    </row>
    <row r="725" spans="1:32" x14ac:dyDescent="0.2">
      <c r="A725" s="55"/>
      <c r="B725" s="10"/>
      <c r="C725" s="10" t="s">
        <v>150</v>
      </c>
      <c r="D725" s="10"/>
      <c r="E725" s="10">
        <v>8005</v>
      </c>
      <c r="F725" s="10">
        <v>11986</v>
      </c>
      <c r="G725" s="10"/>
      <c r="H725" s="10"/>
      <c r="I725" s="10"/>
      <c r="J725" s="10">
        <v>2571.1400000000003</v>
      </c>
      <c r="K725" s="10"/>
      <c r="M725" s="10">
        <v>10</v>
      </c>
      <c r="N725" s="69"/>
      <c r="P725" s="239">
        <f t="shared" si="40"/>
        <v>257.11400000000003</v>
      </c>
      <c r="Q725" s="10"/>
      <c r="R725" s="10"/>
      <c r="S725" s="10"/>
      <c r="T725" s="176">
        <f t="shared" si="41"/>
        <v>1198.5999999999999</v>
      </c>
      <c r="U725" s="10"/>
      <c r="V725" s="10"/>
      <c r="W725" s="10"/>
      <c r="Y725" s="10">
        <v>2571.1400000000003</v>
      </c>
      <c r="Z725" s="9">
        <f t="shared" si="44"/>
        <v>2516.19</v>
      </c>
      <c r="AA725" s="241"/>
      <c r="AB725" s="9">
        <f t="shared" si="45"/>
        <v>2460.7600000000002</v>
      </c>
      <c r="AC725" s="9">
        <v>2917.02</v>
      </c>
      <c r="AD725" s="9"/>
      <c r="AE725" s="3"/>
      <c r="AF725" s="3"/>
    </row>
    <row r="726" spans="1:32" x14ac:dyDescent="0.2">
      <c r="A726" s="55"/>
      <c r="B726" s="10"/>
      <c r="C726" s="10" t="s">
        <v>151</v>
      </c>
      <c r="D726" s="10"/>
      <c r="E726" s="10">
        <v>7826</v>
      </c>
      <c r="F726" s="10">
        <v>2171</v>
      </c>
      <c r="G726" s="10"/>
      <c r="H726" s="10"/>
      <c r="I726" s="10"/>
      <c r="J726" s="10">
        <v>461.25</v>
      </c>
      <c r="K726" s="10"/>
      <c r="M726" s="10">
        <v>1</v>
      </c>
      <c r="N726" s="69"/>
      <c r="P726" s="239">
        <f t="shared" si="40"/>
        <v>461.25</v>
      </c>
      <c r="Q726" s="10"/>
      <c r="R726" s="10"/>
      <c r="S726" s="10"/>
      <c r="T726" s="176">
        <f t="shared" si="41"/>
        <v>2171</v>
      </c>
      <c r="U726" s="10"/>
      <c r="V726" s="10"/>
      <c r="W726" s="10"/>
      <c r="Y726" s="10">
        <v>461.25</v>
      </c>
      <c r="Z726" s="9">
        <f t="shared" si="44"/>
        <v>451.39</v>
      </c>
      <c r="AA726" s="241"/>
      <c r="AB726" s="9">
        <f t="shared" si="45"/>
        <v>441.45</v>
      </c>
      <c r="AC726" s="9">
        <v>523.29999999999995</v>
      </c>
      <c r="AD726" s="9"/>
      <c r="AE726" s="3"/>
      <c r="AF726" s="3"/>
    </row>
    <row r="727" spans="1:32" x14ac:dyDescent="0.2">
      <c r="A727" s="55"/>
      <c r="B727" s="10"/>
      <c r="C727" s="10" t="s">
        <v>151</v>
      </c>
      <c r="D727" s="10"/>
      <c r="E727" s="10">
        <v>8302</v>
      </c>
      <c r="F727" s="10">
        <v>171174</v>
      </c>
      <c r="G727" s="10"/>
      <c r="H727" s="10"/>
      <c r="I727" s="10"/>
      <c r="J727" s="10">
        <v>35511.010000000031</v>
      </c>
      <c r="K727" s="10"/>
      <c r="M727" s="10">
        <v>147</v>
      </c>
      <c r="N727" s="69"/>
      <c r="P727" s="239">
        <f t="shared" si="40"/>
        <v>241.57149659863967</v>
      </c>
      <c r="Q727" s="10"/>
      <c r="R727" s="10"/>
      <c r="S727" s="10"/>
      <c r="T727" s="176">
        <f t="shared" si="41"/>
        <v>1164.4489795918366</v>
      </c>
      <c r="U727" s="10"/>
      <c r="V727" s="10"/>
      <c r="W727" s="10"/>
      <c r="Y727" s="10">
        <v>35511.010000000031</v>
      </c>
      <c r="Z727" s="9">
        <f t="shared" si="44"/>
        <v>34752.080000000002</v>
      </c>
      <c r="AA727" s="241"/>
      <c r="AB727" s="9">
        <f t="shared" si="45"/>
        <v>33986.57</v>
      </c>
      <c r="AC727" s="9">
        <v>40288.19</v>
      </c>
      <c r="AD727" s="9"/>
      <c r="AE727" s="3"/>
      <c r="AF727" s="3"/>
    </row>
    <row r="728" spans="1:32" x14ac:dyDescent="0.2">
      <c r="A728" s="55"/>
      <c r="B728" s="10"/>
      <c r="C728" s="10" t="s">
        <v>151</v>
      </c>
      <c r="D728" s="10"/>
      <c r="E728" s="10">
        <v>8318</v>
      </c>
      <c r="F728" s="10">
        <v>2807</v>
      </c>
      <c r="G728" s="10"/>
      <c r="H728" s="10"/>
      <c r="I728" s="10"/>
      <c r="J728" s="10">
        <v>588.71</v>
      </c>
      <c r="K728" s="10"/>
      <c r="M728" s="10">
        <v>2</v>
      </c>
      <c r="N728" s="69"/>
      <c r="P728" s="239">
        <f t="shared" si="40"/>
        <v>294.35500000000002</v>
      </c>
      <c r="Q728" s="10"/>
      <c r="R728" s="10"/>
      <c r="S728" s="10"/>
      <c r="T728" s="176">
        <f t="shared" si="41"/>
        <v>1403.5</v>
      </c>
      <c r="U728" s="10"/>
      <c r="V728" s="10"/>
      <c r="W728" s="10"/>
      <c r="Y728" s="10">
        <v>588.71</v>
      </c>
      <c r="Z728" s="9">
        <f t="shared" si="44"/>
        <v>576.13</v>
      </c>
      <c r="AA728" s="241"/>
      <c r="AB728" s="9">
        <f t="shared" si="45"/>
        <v>563.44000000000005</v>
      </c>
      <c r="AC728" s="9">
        <v>667.91</v>
      </c>
      <c r="AD728" s="9"/>
      <c r="AE728" s="3"/>
      <c r="AF728" s="3"/>
    </row>
    <row r="729" spans="1:32" x14ac:dyDescent="0.2">
      <c r="A729" s="55"/>
      <c r="B729" s="10"/>
      <c r="C729" s="10" t="s">
        <v>152</v>
      </c>
      <c r="D729" s="10"/>
      <c r="E729" s="10">
        <v>8310</v>
      </c>
      <c r="F729" s="10">
        <v>976609</v>
      </c>
      <c r="G729" s="10"/>
      <c r="H729" s="10"/>
      <c r="I729" s="10"/>
      <c r="J729" s="10">
        <v>198144.08999999976</v>
      </c>
      <c r="K729" s="10"/>
      <c r="M729" s="10">
        <v>1187</v>
      </c>
      <c r="N729" s="69"/>
      <c r="P729" s="239">
        <f t="shared" si="40"/>
        <v>166.92846672283048</v>
      </c>
      <c r="Q729" s="10"/>
      <c r="R729" s="10"/>
      <c r="S729" s="10"/>
      <c r="T729" s="176">
        <f t="shared" si="41"/>
        <v>822.75400168492001</v>
      </c>
      <c r="U729" s="10"/>
      <c r="V729" s="10"/>
      <c r="W729" s="10"/>
      <c r="Y729" s="10">
        <v>198144.08999999976</v>
      </c>
      <c r="Z729" s="9">
        <f t="shared" si="44"/>
        <v>193909.41</v>
      </c>
      <c r="AA729" s="241"/>
      <c r="AB729" s="9">
        <f t="shared" si="45"/>
        <v>189638.04</v>
      </c>
      <c r="AC729" s="9">
        <v>224799.81</v>
      </c>
      <c r="AD729" s="9"/>
      <c r="AE729" s="3"/>
      <c r="AF729" s="3"/>
    </row>
    <row r="730" spans="1:32" x14ac:dyDescent="0.2">
      <c r="A730" s="55"/>
      <c r="B730" s="10"/>
      <c r="C730" s="10" t="s">
        <v>152</v>
      </c>
      <c r="D730" s="10"/>
      <c r="E730" s="10">
        <v>8326</v>
      </c>
      <c r="F730" s="10">
        <v>1225</v>
      </c>
      <c r="G730" s="10"/>
      <c r="H730" s="10"/>
      <c r="I730" s="10"/>
      <c r="J730" s="10">
        <v>254.09000000000003</v>
      </c>
      <c r="K730" s="10"/>
      <c r="M730" s="10">
        <v>2</v>
      </c>
      <c r="N730" s="69"/>
      <c r="P730" s="239">
        <f t="shared" si="40"/>
        <v>127.04500000000002</v>
      </c>
      <c r="Q730" s="10"/>
      <c r="R730" s="10"/>
      <c r="S730" s="10"/>
      <c r="T730" s="176">
        <f t="shared" si="41"/>
        <v>612.5</v>
      </c>
      <c r="U730" s="10"/>
      <c r="V730" s="10"/>
      <c r="W730" s="10"/>
      <c r="Y730" s="10">
        <v>254.09000000000003</v>
      </c>
      <c r="Z730" s="9">
        <f t="shared" si="44"/>
        <v>248.66</v>
      </c>
      <c r="AA730" s="241"/>
      <c r="AB730" s="9">
        <f t="shared" si="45"/>
        <v>243.18</v>
      </c>
      <c r="AC730" s="9">
        <v>288.27</v>
      </c>
      <c r="AD730" s="9"/>
      <c r="AE730" s="3"/>
      <c r="AF730" s="3"/>
    </row>
    <row r="731" spans="1:32" x14ac:dyDescent="0.2">
      <c r="A731" s="55"/>
      <c r="B731" s="10"/>
      <c r="C731" s="10" t="s">
        <v>152</v>
      </c>
      <c r="D731" s="10"/>
      <c r="E731" s="10">
        <v>8341</v>
      </c>
      <c r="F731" s="10">
        <v>1028</v>
      </c>
      <c r="G731" s="10"/>
      <c r="H731" s="10"/>
      <c r="I731" s="10"/>
      <c r="J731" s="10">
        <v>215.55</v>
      </c>
      <c r="K731" s="10"/>
      <c r="M731" s="10">
        <v>1</v>
      </c>
      <c r="N731" s="69"/>
      <c r="P731" s="239">
        <f t="shared" si="40"/>
        <v>215.55</v>
      </c>
      <c r="Q731" s="10"/>
      <c r="R731" s="10"/>
      <c r="S731" s="10"/>
      <c r="T731" s="176">
        <f t="shared" si="41"/>
        <v>1028</v>
      </c>
      <c r="U731" s="10"/>
      <c r="V731" s="10"/>
      <c r="W731" s="10"/>
      <c r="Y731" s="10">
        <v>215.55</v>
      </c>
      <c r="Z731" s="9">
        <f t="shared" si="44"/>
        <v>210.94</v>
      </c>
      <c r="AA731" s="241"/>
      <c r="AB731" s="9">
        <f t="shared" si="45"/>
        <v>206.3</v>
      </c>
      <c r="AC731" s="9">
        <v>244.55</v>
      </c>
      <c r="AD731" s="9"/>
      <c r="AE731" s="3"/>
      <c r="AF731" s="3"/>
    </row>
    <row r="732" spans="1:32" x14ac:dyDescent="0.2">
      <c r="A732" s="55"/>
      <c r="B732" s="10"/>
      <c r="C732" s="10" t="s">
        <v>152</v>
      </c>
      <c r="D732" s="10"/>
      <c r="E732" s="10">
        <v>8350</v>
      </c>
      <c r="F732" s="10">
        <v>4233</v>
      </c>
      <c r="G732" s="10"/>
      <c r="H732" s="10"/>
      <c r="I732" s="10"/>
      <c r="J732" s="10">
        <v>894.79</v>
      </c>
      <c r="K732" s="10"/>
      <c r="M732" s="10">
        <v>3</v>
      </c>
      <c r="N732" s="69"/>
      <c r="P732" s="239">
        <f t="shared" si="40"/>
        <v>298.26333333333332</v>
      </c>
      <c r="Q732" s="10"/>
      <c r="R732" s="10"/>
      <c r="S732" s="10"/>
      <c r="T732" s="176">
        <f t="shared" si="41"/>
        <v>1411</v>
      </c>
      <c r="U732" s="10"/>
      <c r="V732" s="10"/>
      <c r="W732" s="10"/>
      <c r="Y732" s="10">
        <v>894.79</v>
      </c>
      <c r="Z732" s="9">
        <f t="shared" si="44"/>
        <v>875.67</v>
      </c>
      <c r="AA732" s="241"/>
      <c r="AB732" s="9">
        <f t="shared" si="45"/>
        <v>856.38</v>
      </c>
      <c r="AC732" s="9">
        <v>1015.17</v>
      </c>
      <c r="AD732" s="9"/>
      <c r="AE732" s="3"/>
      <c r="AF732" s="3"/>
    </row>
    <row r="733" spans="1:32" x14ac:dyDescent="0.2">
      <c r="A733" s="55"/>
      <c r="B733" s="10"/>
      <c r="C733" s="10" t="s">
        <v>152</v>
      </c>
      <c r="D733" s="10"/>
      <c r="E733" s="10">
        <v>8360</v>
      </c>
      <c r="F733" s="10">
        <v>2189</v>
      </c>
      <c r="G733" s="10"/>
      <c r="H733" s="10"/>
      <c r="I733" s="10"/>
      <c r="J733" s="10">
        <v>460.04</v>
      </c>
      <c r="K733" s="10"/>
      <c r="M733" s="10">
        <v>2</v>
      </c>
      <c r="N733" s="69"/>
      <c r="P733" s="239">
        <f t="shared" si="40"/>
        <v>230.02</v>
      </c>
      <c r="Q733" s="10"/>
      <c r="R733" s="10"/>
      <c r="S733" s="10"/>
      <c r="T733" s="176">
        <f t="shared" si="41"/>
        <v>1094.5</v>
      </c>
      <c r="U733" s="10"/>
      <c r="V733" s="10"/>
      <c r="W733" s="10"/>
      <c r="Y733" s="10">
        <v>460.04</v>
      </c>
      <c r="Z733" s="9">
        <f t="shared" si="44"/>
        <v>450.21</v>
      </c>
      <c r="AA733" s="241"/>
      <c r="AB733" s="9">
        <f t="shared" si="45"/>
        <v>440.29</v>
      </c>
      <c r="AC733" s="9">
        <v>521.92999999999995</v>
      </c>
      <c r="AD733" s="9"/>
      <c r="AE733" s="3"/>
      <c r="AF733" s="3"/>
    </row>
    <row r="734" spans="1:32" x14ac:dyDescent="0.2">
      <c r="A734" s="55"/>
      <c r="B734" s="10"/>
      <c r="C734" s="10" t="s">
        <v>152</v>
      </c>
      <c r="D734" s="10"/>
      <c r="E734" s="10">
        <v>8361</v>
      </c>
      <c r="F734" s="10">
        <v>851</v>
      </c>
      <c r="G734" s="10"/>
      <c r="H734" s="10"/>
      <c r="I734" s="10"/>
      <c r="J734" s="10">
        <v>177.39</v>
      </c>
      <c r="K734" s="10"/>
      <c r="M734" s="10">
        <v>1</v>
      </c>
      <c r="N734" s="69"/>
      <c r="P734" s="239">
        <f t="shared" si="40"/>
        <v>177.39</v>
      </c>
      <c r="Q734" s="10"/>
      <c r="R734" s="10"/>
      <c r="S734" s="10"/>
      <c r="T734" s="176">
        <f t="shared" si="41"/>
        <v>851</v>
      </c>
      <c r="U734" s="10"/>
      <c r="V734" s="10"/>
      <c r="W734" s="10"/>
      <c r="Y734" s="10">
        <v>177.39</v>
      </c>
      <c r="Z734" s="9">
        <f t="shared" si="44"/>
        <v>173.6</v>
      </c>
      <c r="AA734" s="241"/>
      <c r="AB734" s="9">
        <f t="shared" si="45"/>
        <v>169.77</v>
      </c>
      <c r="AC734" s="9">
        <v>201.25</v>
      </c>
      <c r="AD734" s="9"/>
      <c r="AE734" s="3"/>
      <c r="AF734" s="3"/>
    </row>
    <row r="735" spans="1:32" x14ac:dyDescent="0.2">
      <c r="A735" s="55"/>
      <c r="B735" s="10"/>
      <c r="C735" s="10" t="s">
        <v>158</v>
      </c>
      <c r="D735" s="10"/>
      <c r="E735" s="10">
        <v>8310</v>
      </c>
      <c r="F735" s="10">
        <v>74041</v>
      </c>
      <c r="G735" s="10"/>
      <c r="H735" s="10"/>
      <c r="I735" s="10"/>
      <c r="J735" s="10">
        <v>15327.700000000003</v>
      </c>
      <c r="K735" s="10"/>
      <c r="M735" s="10">
        <v>65</v>
      </c>
      <c r="N735" s="69"/>
      <c r="P735" s="239">
        <f t="shared" si="40"/>
        <v>235.81076923076927</v>
      </c>
      <c r="Q735" s="10"/>
      <c r="R735" s="10"/>
      <c r="S735" s="10"/>
      <c r="T735" s="176">
        <f t="shared" si="41"/>
        <v>1139.0923076923077</v>
      </c>
      <c r="U735" s="10"/>
      <c r="V735" s="10"/>
      <c r="W735" s="10"/>
      <c r="Y735" s="10">
        <v>15327.700000000003</v>
      </c>
      <c r="Z735" s="9">
        <f t="shared" si="44"/>
        <v>15000.12</v>
      </c>
      <c r="AA735" s="241"/>
      <c r="AB735" s="9">
        <f t="shared" si="45"/>
        <v>14669.7</v>
      </c>
      <c r="AC735" s="9">
        <v>17389.68</v>
      </c>
      <c r="AD735" s="9"/>
      <c r="AE735" s="3"/>
      <c r="AF735" s="3"/>
    </row>
    <row r="736" spans="1:32" x14ac:dyDescent="0.2">
      <c r="A736" s="55"/>
      <c r="B736" s="10"/>
      <c r="C736" s="10" t="s">
        <v>159</v>
      </c>
      <c r="D736" s="10"/>
      <c r="E736" s="10">
        <v>8080</v>
      </c>
      <c r="F736" s="10">
        <v>1082</v>
      </c>
      <c r="G736" s="10"/>
      <c r="H736" s="10"/>
      <c r="I736" s="10"/>
      <c r="J736" s="10">
        <v>227.37</v>
      </c>
      <c r="K736" s="10"/>
      <c r="M736" s="10">
        <v>1</v>
      </c>
      <c r="N736" s="69"/>
      <c r="P736" s="239">
        <f t="shared" si="40"/>
        <v>227.37</v>
      </c>
      <c r="Q736" s="10"/>
      <c r="R736" s="10"/>
      <c r="S736" s="10"/>
      <c r="T736" s="176">
        <f t="shared" si="41"/>
        <v>1082</v>
      </c>
      <c r="U736" s="10"/>
      <c r="V736" s="10"/>
      <c r="W736" s="10"/>
      <c r="Y736" s="10">
        <v>227.37</v>
      </c>
      <c r="Z736" s="9">
        <f t="shared" si="44"/>
        <v>222.51</v>
      </c>
      <c r="AA736" s="241"/>
      <c r="AB736" s="9">
        <f t="shared" si="45"/>
        <v>217.61</v>
      </c>
      <c r="AC736" s="9">
        <v>257.95999999999998</v>
      </c>
      <c r="AD736" s="9"/>
      <c r="AE736" s="3"/>
      <c r="AF736" s="3"/>
    </row>
    <row r="737" spans="1:32" x14ac:dyDescent="0.2">
      <c r="A737" s="55"/>
      <c r="B737" s="10"/>
      <c r="C737" s="10" t="s">
        <v>160</v>
      </c>
      <c r="D737" s="10"/>
      <c r="E737" s="10">
        <v>8210</v>
      </c>
      <c r="F737" s="10">
        <v>493282</v>
      </c>
      <c r="G737" s="10"/>
      <c r="H737" s="10"/>
      <c r="I737" s="10"/>
      <c r="J737" s="10">
        <v>99026.769999999975</v>
      </c>
      <c r="K737" s="10"/>
      <c r="M737" s="10">
        <v>606</v>
      </c>
      <c r="N737" s="69"/>
      <c r="P737" s="239">
        <f t="shared" si="40"/>
        <v>163.41051155115508</v>
      </c>
      <c r="Q737" s="10"/>
      <c r="R737" s="10"/>
      <c r="S737" s="10"/>
      <c r="T737" s="176">
        <f t="shared" si="41"/>
        <v>813.99669966996703</v>
      </c>
      <c r="U737" s="10"/>
      <c r="V737" s="10"/>
      <c r="W737" s="10"/>
      <c r="Y737" s="10">
        <v>99026.769999999975</v>
      </c>
      <c r="Z737" s="9">
        <f t="shared" si="44"/>
        <v>96910.399999999994</v>
      </c>
      <c r="AA737" s="241"/>
      <c r="AB737" s="9">
        <f t="shared" si="45"/>
        <v>94775.69</v>
      </c>
      <c r="AC737" s="9">
        <v>112348.54</v>
      </c>
      <c r="AD737" s="9"/>
      <c r="AE737" s="3"/>
      <c r="AF737" s="3"/>
    </row>
    <row r="738" spans="1:32" x14ac:dyDescent="0.2">
      <c r="A738" s="55"/>
      <c r="B738" s="10"/>
      <c r="C738" s="10" t="s">
        <v>161</v>
      </c>
      <c r="D738" s="10"/>
      <c r="E738" s="10">
        <v>7006</v>
      </c>
      <c r="F738" s="10">
        <v>607</v>
      </c>
      <c r="G738" s="10"/>
      <c r="H738" s="10"/>
      <c r="I738" s="10"/>
      <c r="J738" s="10">
        <v>125.67</v>
      </c>
      <c r="K738" s="10"/>
      <c r="M738" s="10">
        <v>1</v>
      </c>
      <c r="N738" s="69"/>
      <c r="P738" s="239">
        <f t="shared" si="40"/>
        <v>125.67</v>
      </c>
      <c r="Q738" s="10"/>
      <c r="R738" s="10"/>
      <c r="S738" s="10"/>
      <c r="T738" s="176">
        <f t="shared" si="41"/>
        <v>607</v>
      </c>
      <c r="U738" s="10"/>
      <c r="V738" s="10"/>
      <c r="W738" s="10"/>
      <c r="Y738" s="10">
        <v>125.67</v>
      </c>
      <c r="Z738" s="9">
        <f t="shared" si="44"/>
        <v>122.98</v>
      </c>
      <c r="AA738" s="241"/>
      <c r="AB738" s="9">
        <f t="shared" si="45"/>
        <v>120.28</v>
      </c>
      <c r="AC738" s="9">
        <v>142.58000000000001</v>
      </c>
      <c r="AD738" s="9"/>
      <c r="AE738" s="3"/>
      <c r="AF738" s="3"/>
    </row>
    <row r="739" spans="1:32" x14ac:dyDescent="0.2">
      <c r="A739" s="55"/>
      <c r="B739" s="10"/>
      <c r="C739" s="10" t="s">
        <v>163</v>
      </c>
      <c r="D739" s="10"/>
      <c r="E739" s="10">
        <v>8079</v>
      </c>
      <c r="F739" s="10">
        <v>5095</v>
      </c>
      <c r="G739" s="10"/>
      <c r="H739" s="10"/>
      <c r="I739" s="10"/>
      <c r="J739" s="10">
        <v>965.45999999999992</v>
      </c>
      <c r="K739" s="10"/>
      <c r="M739" s="10">
        <v>9</v>
      </c>
      <c r="N739" s="69"/>
      <c r="P739" s="239">
        <f t="shared" si="40"/>
        <v>107.27333333333333</v>
      </c>
      <c r="Q739" s="10"/>
      <c r="R739" s="10"/>
      <c r="S739" s="10"/>
      <c r="T739" s="176">
        <f t="shared" si="41"/>
        <v>566.11111111111109</v>
      </c>
      <c r="U739" s="10"/>
      <c r="V739" s="10"/>
      <c r="W739" s="10"/>
      <c r="Y739" s="10">
        <v>965.45999999999992</v>
      </c>
      <c r="Z739" s="9">
        <f t="shared" si="44"/>
        <v>944.83</v>
      </c>
      <c r="AA739" s="241"/>
      <c r="AB739" s="9">
        <f t="shared" si="45"/>
        <v>924.01</v>
      </c>
      <c r="AC739" s="9">
        <v>1095.3399999999999</v>
      </c>
      <c r="AD739" s="9"/>
      <c r="AE739" s="3"/>
      <c r="AF739" s="3"/>
    </row>
    <row r="740" spans="1:32" x14ac:dyDescent="0.2">
      <c r="A740" s="55"/>
      <c r="B740" s="10"/>
      <c r="C740" s="10" t="s">
        <v>165</v>
      </c>
      <c r="D740" s="10"/>
      <c r="E740" s="10">
        <v>8204</v>
      </c>
      <c r="F740" s="10">
        <v>4852413</v>
      </c>
      <c r="G740" s="10"/>
      <c r="H740" s="10"/>
      <c r="I740" s="10"/>
      <c r="J740" s="10">
        <v>999049.6099999994</v>
      </c>
      <c r="K740" s="10"/>
      <c r="M740" s="10">
        <v>4896</v>
      </c>
      <c r="N740" s="69"/>
      <c r="P740" s="239">
        <f t="shared" si="40"/>
        <v>204.05425040849661</v>
      </c>
      <c r="Q740" s="10"/>
      <c r="R740" s="10"/>
      <c r="S740" s="10"/>
      <c r="T740" s="176">
        <f t="shared" si="41"/>
        <v>991.09742647058829</v>
      </c>
      <c r="U740" s="10"/>
      <c r="V740" s="10"/>
      <c r="W740" s="10"/>
      <c r="Y740" s="10">
        <v>999049.6099999994</v>
      </c>
      <c r="Z740" s="9">
        <f t="shared" si="44"/>
        <v>977698.18</v>
      </c>
      <c r="AA740" s="241"/>
      <c r="AB740" s="9">
        <f t="shared" si="45"/>
        <v>956161.78</v>
      </c>
      <c r="AC740" s="9">
        <v>1133448.6599999999</v>
      </c>
      <c r="AD740" s="9"/>
      <c r="AE740" s="3"/>
      <c r="AF740" s="3"/>
    </row>
    <row r="741" spans="1:32" x14ac:dyDescent="0.2">
      <c r="A741" s="55"/>
      <c r="B741" s="10"/>
      <c r="C741" s="10" t="s">
        <v>165</v>
      </c>
      <c r="D741" s="10"/>
      <c r="E741" s="10">
        <v>8212</v>
      </c>
      <c r="F741" s="10"/>
      <c r="G741" s="10"/>
      <c r="H741" s="10"/>
      <c r="I741" s="10"/>
      <c r="J741" s="10">
        <v>5.86</v>
      </c>
      <c r="K741" s="10"/>
      <c r="M741" s="10">
        <v>1</v>
      </c>
      <c r="N741" s="69"/>
      <c r="P741" s="239">
        <f t="shared" si="40"/>
        <v>5.86</v>
      </c>
      <c r="Q741" s="10"/>
      <c r="R741" s="10"/>
      <c r="S741" s="10"/>
      <c r="T741" s="176">
        <f t="shared" si="41"/>
        <v>0</v>
      </c>
      <c r="U741" s="10"/>
      <c r="V741" s="10"/>
      <c r="W741" s="10"/>
      <c r="Y741" s="10">
        <v>5.86</v>
      </c>
      <c r="Z741" s="9">
        <f t="shared" si="44"/>
        <v>5.73</v>
      </c>
      <c r="AA741" s="241"/>
      <c r="AB741" s="9">
        <f t="shared" si="45"/>
        <v>5.61</v>
      </c>
      <c r="AC741" s="9">
        <v>6.65</v>
      </c>
      <c r="AD741" s="9"/>
      <c r="AE741" s="3"/>
      <c r="AF741" s="3"/>
    </row>
    <row r="742" spans="1:32" x14ac:dyDescent="0.2">
      <c r="A742" s="55"/>
      <c r="B742" s="10"/>
      <c r="C742" s="10" t="s">
        <v>165</v>
      </c>
      <c r="D742" s="10"/>
      <c r="E742" s="10">
        <v>8260</v>
      </c>
      <c r="F742" s="10">
        <v>17027</v>
      </c>
      <c r="G742" s="10"/>
      <c r="H742" s="10"/>
      <c r="I742" s="10"/>
      <c r="J742" s="10">
        <v>3445.7999999999997</v>
      </c>
      <c r="K742" s="10"/>
      <c r="M742" s="10">
        <v>36</v>
      </c>
      <c r="N742" s="69"/>
      <c r="P742" s="239">
        <f t="shared" si="40"/>
        <v>95.716666666666654</v>
      </c>
      <c r="Q742" s="10"/>
      <c r="R742" s="10"/>
      <c r="S742" s="10"/>
      <c r="T742" s="176">
        <f t="shared" si="41"/>
        <v>472.97222222222223</v>
      </c>
      <c r="U742" s="10"/>
      <c r="V742" s="10"/>
      <c r="W742" s="10"/>
      <c r="Y742" s="10">
        <v>3445.7999999999997</v>
      </c>
      <c r="Z742" s="9">
        <f t="shared" si="44"/>
        <v>3372.16</v>
      </c>
      <c r="AA742" s="241"/>
      <c r="AB742" s="9">
        <f t="shared" si="45"/>
        <v>3297.88</v>
      </c>
      <c r="AC742" s="9">
        <v>3909.36</v>
      </c>
      <c r="AD742" s="9"/>
      <c r="AE742" s="3"/>
      <c r="AF742" s="3"/>
    </row>
    <row r="743" spans="1:32" x14ac:dyDescent="0.2">
      <c r="A743" s="55"/>
      <c r="B743" s="10"/>
      <c r="C743" s="10" t="s">
        <v>169</v>
      </c>
      <c r="D743" s="10"/>
      <c r="E743" s="10">
        <v>8204</v>
      </c>
      <c r="F743" s="10">
        <v>291406</v>
      </c>
      <c r="G743" s="10"/>
      <c r="H743" s="10"/>
      <c r="I743" s="10"/>
      <c r="J743" s="10">
        <v>60829.659999999989</v>
      </c>
      <c r="K743" s="10"/>
      <c r="M743" s="10">
        <v>310</v>
      </c>
      <c r="N743" s="69"/>
      <c r="P743" s="239">
        <f t="shared" si="40"/>
        <v>196.22470967741933</v>
      </c>
      <c r="Q743" s="10"/>
      <c r="R743" s="10"/>
      <c r="S743" s="10"/>
      <c r="T743" s="176">
        <f t="shared" si="41"/>
        <v>940.01935483870966</v>
      </c>
      <c r="U743" s="10"/>
      <c r="V743" s="10"/>
      <c r="W743" s="10"/>
      <c r="Y743" s="10">
        <v>60829.659999999989</v>
      </c>
      <c r="Z743" s="9">
        <f t="shared" si="44"/>
        <v>59529.62</v>
      </c>
      <c r="AA743" s="241"/>
      <c r="AB743" s="9">
        <f t="shared" si="45"/>
        <v>58218.33</v>
      </c>
      <c r="AC743" s="9">
        <v>69012.89</v>
      </c>
      <c r="AD743" s="9"/>
      <c r="AE743" s="3"/>
      <c r="AF743" s="3"/>
    </row>
    <row r="744" spans="1:32" x14ac:dyDescent="0.2">
      <c r="A744" s="55"/>
      <c r="B744" s="10"/>
      <c r="C744" s="10" t="s">
        <v>169</v>
      </c>
      <c r="D744" s="10"/>
      <c r="E744" s="10">
        <v>8251</v>
      </c>
      <c r="F744" s="10">
        <v>268</v>
      </c>
      <c r="G744" s="10"/>
      <c r="H744" s="10"/>
      <c r="I744" s="10"/>
      <c r="J744" s="10">
        <v>58.83</v>
      </c>
      <c r="K744" s="10"/>
      <c r="M744" s="10">
        <v>1</v>
      </c>
      <c r="N744" s="69"/>
      <c r="P744" s="239">
        <f t="shared" si="40"/>
        <v>58.83</v>
      </c>
      <c r="Q744" s="10"/>
      <c r="R744" s="10"/>
      <c r="S744" s="10"/>
      <c r="T744" s="176">
        <f t="shared" si="41"/>
        <v>268</v>
      </c>
      <c r="U744" s="10"/>
      <c r="V744" s="10"/>
      <c r="W744" s="10"/>
      <c r="Y744" s="10">
        <v>58.83</v>
      </c>
      <c r="Z744" s="9">
        <f t="shared" si="44"/>
        <v>57.57</v>
      </c>
      <c r="AA744" s="241"/>
      <c r="AB744" s="9">
        <f t="shared" si="45"/>
        <v>56.3</v>
      </c>
      <c r="AC744" s="9">
        <v>66.739999999999995</v>
      </c>
      <c r="AD744" s="9"/>
      <c r="AE744" s="3"/>
      <c r="AF744" s="3"/>
    </row>
    <row r="745" spans="1:32" x14ac:dyDescent="0.2">
      <c r="A745" s="55"/>
      <c r="B745" s="10"/>
      <c r="C745" s="10" t="s">
        <v>171</v>
      </c>
      <c r="D745" s="10"/>
      <c r="E745" s="10">
        <v>8201</v>
      </c>
      <c r="F745" s="10">
        <v>3618</v>
      </c>
      <c r="G745" s="10"/>
      <c r="H745" s="10"/>
      <c r="I745" s="10"/>
      <c r="J745" s="10">
        <v>760.45</v>
      </c>
      <c r="K745" s="10"/>
      <c r="M745" s="10">
        <v>3</v>
      </c>
      <c r="N745" s="69"/>
      <c r="P745" s="239">
        <f t="shared" si="40"/>
        <v>253.48333333333335</v>
      </c>
      <c r="Q745" s="10"/>
      <c r="R745" s="10"/>
      <c r="S745" s="10"/>
      <c r="T745" s="176">
        <f t="shared" si="41"/>
        <v>1206</v>
      </c>
      <c r="U745" s="10"/>
      <c r="V745" s="10"/>
      <c r="W745" s="10"/>
      <c r="Y745" s="10">
        <v>760.45</v>
      </c>
      <c r="Z745" s="9">
        <f t="shared" si="44"/>
        <v>744.2</v>
      </c>
      <c r="AA745" s="241"/>
      <c r="AB745" s="9">
        <f t="shared" si="45"/>
        <v>727.8</v>
      </c>
      <c r="AC745" s="9">
        <v>862.75</v>
      </c>
      <c r="AD745" s="9"/>
      <c r="AE745" s="3"/>
      <c r="AF745" s="3"/>
    </row>
    <row r="746" spans="1:32" x14ac:dyDescent="0.2">
      <c r="A746" s="55"/>
      <c r="B746" s="10"/>
      <c r="C746" s="10" t="s">
        <v>171</v>
      </c>
      <c r="D746" s="10"/>
      <c r="E746" s="10">
        <v>8204</v>
      </c>
      <c r="F746" s="10">
        <v>5248</v>
      </c>
      <c r="G746" s="10"/>
      <c r="H746" s="10"/>
      <c r="I746" s="10"/>
      <c r="J746" s="10">
        <v>986.7</v>
      </c>
      <c r="K746" s="10"/>
      <c r="M746" s="10">
        <v>8</v>
      </c>
      <c r="N746" s="69"/>
      <c r="P746" s="239">
        <f t="shared" si="40"/>
        <v>123.33750000000001</v>
      </c>
      <c r="Q746" s="10"/>
      <c r="R746" s="10"/>
      <c r="S746" s="10"/>
      <c r="T746" s="176">
        <f t="shared" si="41"/>
        <v>656</v>
      </c>
      <c r="U746" s="10"/>
      <c r="V746" s="10"/>
      <c r="W746" s="10"/>
      <c r="Y746" s="10">
        <v>986.7</v>
      </c>
      <c r="Z746" s="9">
        <f t="shared" si="44"/>
        <v>965.61</v>
      </c>
      <c r="AA746" s="241"/>
      <c r="AB746" s="9">
        <f t="shared" si="45"/>
        <v>944.34</v>
      </c>
      <c r="AC746" s="9">
        <v>1119.43</v>
      </c>
      <c r="AD746" s="9"/>
      <c r="AE746" s="3"/>
      <c r="AF746" s="3"/>
    </row>
    <row r="747" spans="1:32" x14ac:dyDescent="0.2">
      <c r="A747" s="55"/>
      <c r="B747" s="10"/>
      <c r="C747" s="10" t="s">
        <v>171</v>
      </c>
      <c r="D747" s="10"/>
      <c r="E747" s="10">
        <v>8210</v>
      </c>
      <c r="F747" s="10">
        <v>3926479</v>
      </c>
      <c r="G747" s="10"/>
      <c r="H747" s="10"/>
      <c r="I747" s="10"/>
      <c r="J747" s="10">
        <v>799169.71000000054</v>
      </c>
      <c r="K747" s="10"/>
      <c r="M747" s="10">
        <v>4471</v>
      </c>
      <c r="N747" s="69"/>
      <c r="P747" s="239">
        <f t="shared" si="40"/>
        <v>178.74518228584222</v>
      </c>
      <c r="Q747" s="10"/>
      <c r="R747" s="10"/>
      <c r="S747" s="10"/>
      <c r="T747" s="176">
        <f t="shared" si="41"/>
        <v>878.2104674569448</v>
      </c>
      <c r="U747" s="10"/>
      <c r="V747" s="10"/>
      <c r="W747" s="10"/>
      <c r="Y747" s="10">
        <v>799169.71000000054</v>
      </c>
      <c r="Z747" s="9">
        <f t="shared" si="44"/>
        <v>782090.06</v>
      </c>
      <c r="AA747" s="241"/>
      <c r="AB747" s="9">
        <f t="shared" si="45"/>
        <v>764862.45</v>
      </c>
      <c r="AC747" s="9">
        <v>906679.54</v>
      </c>
      <c r="AD747" s="9"/>
      <c r="AE747" s="3"/>
      <c r="AF747" s="3"/>
    </row>
    <row r="748" spans="1:32" x14ac:dyDescent="0.2">
      <c r="A748" s="55"/>
      <c r="B748" s="10"/>
      <c r="C748" s="10" t="s">
        <v>171</v>
      </c>
      <c r="D748" s="10"/>
      <c r="E748" s="10">
        <v>8260</v>
      </c>
      <c r="F748" s="10">
        <v>1009</v>
      </c>
      <c r="G748" s="10"/>
      <c r="H748" s="10"/>
      <c r="I748" s="10"/>
      <c r="J748" s="10">
        <v>211.6</v>
      </c>
      <c r="K748" s="10"/>
      <c r="M748" s="10">
        <v>1</v>
      </c>
      <c r="N748" s="69"/>
      <c r="P748" s="239">
        <f t="shared" si="40"/>
        <v>211.6</v>
      </c>
      <c r="Q748" s="10"/>
      <c r="R748" s="10"/>
      <c r="S748" s="10"/>
      <c r="T748" s="176">
        <f t="shared" si="41"/>
        <v>1009</v>
      </c>
      <c r="U748" s="10"/>
      <c r="V748" s="10"/>
      <c r="W748" s="10"/>
      <c r="Y748" s="10">
        <v>211.6</v>
      </c>
      <c r="Z748" s="9">
        <f t="shared" si="44"/>
        <v>207.08</v>
      </c>
      <c r="AA748" s="241"/>
      <c r="AB748" s="9">
        <f t="shared" si="45"/>
        <v>202.52</v>
      </c>
      <c r="AC748" s="9">
        <v>240.07</v>
      </c>
      <c r="AD748" s="9"/>
      <c r="AE748" s="3"/>
      <c r="AF748" s="3"/>
    </row>
    <row r="749" spans="1:32" x14ac:dyDescent="0.2">
      <c r="A749" s="55"/>
      <c r="B749" s="10"/>
      <c r="C749" s="10" t="s">
        <v>171</v>
      </c>
      <c r="D749" s="10"/>
      <c r="E749" s="10">
        <v>8270</v>
      </c>
      <c r="F749" s="10">
        <v>2156</v>
      </c>
      <c r="G749" s="10"/>
      <c r="H749" s="10"/>
      <c r="I749" s="10"/>
      <c r="J749" s="10">
        <v>462.28</v>
      </c>
      <c r="K749" s="10"/>
      <c r="M749" s="10">
        <v>1</v>
      </c>
      <c r="N749" s="69"/>
      <c r="P749" s="239">
        <f t="shared" si="40"/>
        <v>462.28</v>
      </c>
      <c r="Q749" s="10"/>
      <c r="R749" s="10"/>
      <c r="S749" s="10"/>
      <c r="T749" s="176">
        <f t="shared" si="41"/>
        <v>2156</v>
      </c>
      <c r="U749" s="10"/>
      <c r="V749" s="10"/>
      <c r="W749" s="10"/>
      <c r="Y749" s="10">
        <v>462.28</v>
      </c>
      <c r="Z749" s="9">
        <f t="shared" si="44"/>
        <v>452.4</v>
      </c>
      <c r="AA749" s="241"/>
      <c r="AB749" s="9">
        <f t="shared" si="45"/>
        <v>442.43</v>
      </c>
      <c r="AC749" s="9">
        <v>524.46</v>
      </c>
      <c r="AD749" s="9"/>
      <c r="AE749" s="3"/>
      <c r="AF749" s="3"/>
    </row>
    <row r="750" spans="1:32" x14ac:dyDescent="0.2">
      <c r="A750" s="55"/>
      <c r="B750" s="10"/>
      <c r="C750" s="10" t="s">
        <v>172</v>
      </c>
      <c r="D750" s="10"/>
      <c r="E750" s="10">
        <v>8204</v>
      </c>
      <c r="F750" s="10">
        <v>3367</v>
      </c>
      <c r="G750" s="10"/>
      <c r="H750" s="10"/>
      <c r="I750" s="10"/>
      <c r="J750" s="10">
        <v>703.53</v>
      </c>
      <c r="K750" s="10"/>
      <c r="M750" s="10">
        <v>4</v>
      </c>
      <c r="N750" s="69"/>
      <c r="P750" s="239">
        <f t="shared" si="40"/>
        <v>175.88249999999999</v>
      </c>
      <c r="Q750" s="10"/>
      <c r="R750" s="10"/>
      <c r="S750" s="10"/>
      <c r="T750" s="176">
        <f t="shared" si="41"/>
        <v>841.75</v>
      </c>
      <c r="U750" s="10"/>
      <c r="V750" s="10"/>
      <c r="W750" s="10"/>
      <c r="Y750" s="10">
        <v>703.53</v>
      </c>
      <c r="Z750" s="9">
        <f t="shared" si="44"/>
        <v>688.49</v>
      </c>
      <c r="AA750" s="241"/>
      <c r="AB750" s="9">
        <f t="shared" si="45"/>
        <v>673.33</v>
      </c>
      <c r="AC750" s="9">
        <v>798.18</v>
      </c>
      <c r="AD750" s="9"/>
      <c r="AE750" s="3"/>
      <c r="AF750" s="3"/>
    </row>
    <row r="751" spans="1:32" x14ac:dyDescent="0.2">
      <c r="A751" s="55"/>
      <c r="B751" s="10"/>
      <c r="C751" s="10" t="s">
        <v>172</v>
      </c>
      <c r="D751" s="10"/>
      <c r="E751" s="10">
        <v>8212</v>
      </c>
      <c r="F751" s="10">
        <v>574521</v>
      </c>
      <c r="G751" s="10"/>
      <c r="H751" s="10"/>
      <c r="I751" s="10"/>
      <c r="J751" s="10">
        <v>118671.62999999993</v>
      </c>
      <c r="K751" s="10"/>
      <c r="M751" s="10">
        <v>685</v>
      </c>
      <c r="N751" s="69"/>
      <c r="P751" s="239">
        <f t="shared" si="40"/>
        <v>173.24325547445247</v>
      </c>
      <c r="Q751" s="10"/>
      <c r="R751" s="10"/>
      <c r="S751" s="10"/>
      <c r="T751" s="176">
        <f t="shared" si="41"/>
        <v>838.71678832116788</v>
      </c>
      <c r="U751" s="10"/>
      <c r="V751" s="10"/>
      <c r="W751" s="10"/>
      <c r="Y751" s="10">
        <v>118671.62999999993</v>
      </c>
      <c r="Z751" s="9">
        <f t="shared" si="44"/>
        <v>116135.41</v>
      </c>
      <c r="AA751" s="241"/>
      <c r="AB751" s="9">
        <f t="shared" si="45"/>
        <v>113577.22</v>
      </c>
      <c r="AC751" s="9">
        <v>134636.16</v>
      </c>
      <c r="AD751" s="9"/>
      <c r="AE751" s="3"/>
      <c r="AF751" s="3"/>
    </row>
    <row r="752" spans="1:32" x14ac:dyDescent="0.2">
      <c r="A752" s="55"/>
      <c r="B752" s="10"/>
      <c r="C752" s="10" t="s">
        <v>173</v>
      </c>
      <c r="D752" s="10"/>
      <c r="E752" s="10">
        <v>8232</v>
      </c>
      <c r="F752" s="10">
        <v>114596</v>
      </c>
      <c r="G752" s="10"/>
      <c r="H752" s="10"/>
      <c r="I752" s="10"/>
      <c r="J752" s="10">
        <v>22614.289999999986</v>
      </c>
      <c r="K752" s="10"/>
      <c r="M752" s="10">
        <v>164</v>
      </c>
      <c r="N752" s="69"/>
      <c r="P752" s="239">
        <f t="shared" si="40"/>
        <v>137.89201219512188</v>
      </c>
      <c r="Q752" s="10"/>
      <c r="R752" s="10"/>
      <c r="S752" s="10"/>
      <c r="T752" s="176">
        <f t="shared" si="41"/>
        <v>698.7560975609756</v>
      </c>
      <c r="U752" s="10"/>
      <c r="V752" s="10"/>
      <c r="W752" s="10"/>
      <c r="Y752" s="10">
        <v>22614.289999999986</v>
      </c>
      <c r="Z752" s="9">
        <f t="shared" si="44"/>
        <v>22130.98</v>
      </c>
      <c r="AA752" s="241"/>
      <c r="AB752" s="9">
        <f t="shared" si="45"/>
        <v>21643.49</v>
      </c>
      <c r="AC752" s="9">
        <v>25656.52</v>
      </c>
      <c r="AD752" s="9"/>
      <c r="AE752" s="3"/>
      <c r="AF752" s="3"/>
    </row>
    <row r="753" spans="1:32" x14ac:dyDescent="0.2">
      <c r="A753" s="55"/>
      <c r="B753" s="10"/>
      <c r="C753" s="10" t="s">
        <v>173</v>
      </c>
      <c r="D753" s="10"/>
      <c r="E753" s="10">
        <v>8234</v>
      </c>
      <c r="F753" s="10">
        <v>223183</v>
      </c>
      <c r="G753" s="10"/>
      <c r="H753" s="10"/>
      <c r="I753" s="10"/>
      <c r="J753" s="10">
        <v>45107.96</v>
      </c>
      <c r="K753" s="10"/>
      <c r="M753" s="10">
        <v>343</v>
      </c>
      <c r="N753" s="69"/>
      <c r="P753" s="239">
        <f t="shared" si="40"/>
        <v>131.51008746355686</v>
      </c>
      <c r="Q753" s="10"/>
      <c r="R753" s="10"/>
      <c r="S753" s="10"/>
      <c r="T753" s="176">
        <f t="shared" si="41"/>
        <v>650.67930029154525</v>
      </c>
      <c r="U753" s="10"/>
      <c r="V753" s="10"/>
      <c r="W753" s="10"/>
      <c r="Y753" s="10">
        <v>45107.96</v>
      </c>
      <c r="Z753" s="9">
        <f t="shared" si="44"/>
        <v>44143.92</v>
      </c>
      <c r="AA753" s="241"/>
      <c r="AB753" s="9">
        <f t="shared" si="45"/>
        <v>43171.54</v>
      </c>
      <c r="AC753" s="9">
        <v>51176.2</v>
      </c>
      <c r="AD753" s="9"/>
      <c r="AE753" s="3"/>
      <c r="AF753" s="3"/>
    </row>
    <row r="754" spans="1:32" x14ac:dyDescent="0.2">
      <c r="A754" s="55"/>
      <c r="B754" s="10"/>
      <c r="C754" s="10" t="s">
        <v>173</v>
      </c>
      <c r="D754" s="10"/>
      <c r="E754" s="10">
        <v>8330</v>
      </c>
      <c r="F754" s="10">
        <v>1031</v>
      </c>
      <c r="G754" s="10"/>
      <c r="H754" s="10"/>
      <c r="I754" s="10"/>
      <c r="J754" s="10">
        <v>214.01</v>
      </c>
      <c r="K754" s="10"/>
      <c r="M754" s="10">
        <v>1</v>
      </c>
      <c r="N754" s="69"/>
      <c r="P754" s="239">
        <f t="shared" si="40"/>
        <v>214.01</v>
      </c>
      <c r="Q754" s="10"/>
      <c r="R754" s="10"/>
      <c r="S754" s="10"/>
      <c r="T754" s="176">
        <f t="shared" si="41"/>
        <v>1031</v>
      </c>
      <c r="U754" s="10"/>
      <c r="V754" s="10"/>
      <c r="W754" s="10"/>
      <c r="Y754" s="10">
        <v>214.01</v>
      </c>
      <c r="Z754" s="9">
        <f t="shared" si="44"/>
        <v>209.44</v>
      </c>
      <c r="AA754" s="241"/>
      <c r="AB754" s="9">
        <f t="shared" si="45"/>
        <v>204.82</v>
      </c>
      <c r="AC754" s="9">
        <v>242.8</v>
      </c>
      <c r="AD754" s="9"/>
      <c r="AE754" s="3"/>
      <c r="AF754" s="3"/>
    </row>
    <row r="755" spans="1:32" x14ac:dyDescent="0.2">
      <c r="A755" s="55"/>
      <c r="B755" s="10"/>
      <c r="C755" s="10" t="s">
        <v>174</v>
      </c>
      <c r="D755" s="10"/>
      <c r="E755" s="10">
        <v>8332</v>
      </c>
      <c r="F755" s="10">
        <v>147677</v>
      </c>
      <c r="G755" s="10"/>
      <c r="H755" s="10"/>
      <c r="I755" s="10"/>
      <c r="J755" s="10">
        <v>29145.510000000009</v>
      </c>
      <c r="K755" s="10"/>
      <c r="M755" s="10">
        <v>142</v>
      </c>
      <c r="N755" s="69"/>
      <c r="P755" s="239">
        <f t="shared" si="40"/>
        <v>205.25007042253529</v>
      </c>
      <c r="Q755" s="10"/>
      <c r="R755" s="10"/>
      <c r="S755" s="10"/>
      <c r="T755" s="176">
        <f t="shared" si="41"/>
        <v>1039.9788732394366</v>
      </c>
      <c r="U755" s="10"/>
      <c r="V755" s="10"/>
      <c r="W755" s="10"/>
      <c r="Y755" s="10">
        <v>29145.510000000009</v>
      </c>
      <c r="Z755" s="9">
        <f t="shared" si="44"/>
        <v>28522.62</v>
      </c>
      <c r="AA755" s="241"/>
      <c r="AB755" s="9">
        <f t="shared" si="45"/>
        <v>27894.33</v>
      </c>
      <c r="AC755" s="9">
        <v>33066.36</v>
      </c>
      <c r="AD755" s="9"/>
      <c r="AE755" s="3"/>
      <c r="AF755" s="3"/>
    </row>
    <row r="756" spans="1:32" x14ac:dyDescent="0.2">
      <c r="A756" s="55"/>
      <c r="B756" s="10"/>
      <c r="C756" s="10" t="s">
        <v>176</v>
      </c>
      <c r="D756" s="10"/>
      <c r="E756" s="10">
        <v>8069</v>
      </c>
      <c r="F756" s="10">
        <v>2233573</v>
      </c>
      <c r="G756" s="10"/>
      <c r="H756" s="10"/>
      <c r="I756" s="10"/>
      <c r="J756" s="10">
        <v>441240.99999999959</v>
      </c>
      <c r="K756" s="10"/>
      <c r="M756" s="10">
        <v>2404</v>
      </c>
      <c r="N756" s="69"/>
      <c r="P756" s="239">
        <f t="shared" si="40"/>
        <v>183.54450915141413</v>
      </c>
      <c r="Q756" s="10"/>
      <c r="R756" s="10"/>
      <c r="S756" s="10"/>
      <c r="T756" s="176">
        <f t="shared" si="41"/>
        <v>929.10690515806994</v>
      </c>
      <c r="U756" s="10"/>
      <c r="V756" s="10"/>
      <c r="W756" s="10"/>
      <c r="Y756" s="10">
        <v>441240.99999999959</v>
      </c>
      <c r="Z756" s="9">
        <f t="shared" si="44"/>
        <v>431810.91</v>
      </c>
      <c r="AA756" s="241"/>
      <c r="AB756" s="9">
        <f t="shared" si="45"/>
        <v>422299.13</v>
      </c>
      <c r="AC756" s="9">
        <v>500599.79</v>
      </c>
      <c r="AD756" s="9"/>
      <c r="AE756" s="3"/>
      <c r="AF756" s="3"/>
    </row>
    <row r="757" spans="1:32" x14ac:dyDescent="0.2">
      <c r="A757" s="55"/>
      <c r="B757" s="10"/>
      <c r="C757" s="10" t="s">
        <v>178</v>
      </c>
      <c r="D757" s="10"/>
      <c r="E757" s="10">
        <v>8094</v>
      </c>
      <c r="F757" s="10">
        <v>467920</v>
      </c>
      <c r="G757" s="10"/>
      <c r="H757" s="10"/>
      <c r="I757" s="10"/>
      <c r="J757" s="10">
        <v>94149.669999999955</v>
      </c>
      <c r="K757" s="10"/>
      <c r="M757" s="10">
        <v>457</v>
      </c>
      <c r="N757" s="69"/>
      <c r="P757" s="239">
        <f t="shared" si="40"/>
        <v>206.01678336980297</v>
      </c>
      <c r="Q757" s="10"/>
      <c r="R757" s="10"/>
      <c r="S757" s="10"/>
      <c r="T757" s="176">
        <f t="shared" si="41"/>
        <v>1023.8949671772428</v>
      </c>
      <c r="U757" s="10"/>
      <c r="V757" s="10"/>
      <c r="W757" s="10"/>
      <c r="Y757" s="10">
        <v>94149.669999999955</v>
      </c>
      <c r="Z757" s="9">
        <f t="shared" si="44"/>
        <v>92137.53</v>
      </c>
      <c r="AA757" s="241"/>
      <c r="AB757" s="9">
        <f t="shared" si="45"/>
        <v>90107.95</v>
      </c>
      <c r="AC757" s="9">
        <v>106815.33</v>
      </c>
      <c r="AD757" s="9"/>
      <c r="AE757" s="3"/>
      <c r="AF757" s="3"/>
    </row>
    <row r="758" spans="1:32" x14ac:dyDescent="0.2">
      <c r="A758" s="55"/>
      <c r="B758" s="10"/>
      <c r="C758" s="10" t="s">
        <v>180</v>
      </c>
      <c r="D758" s="10"/>
      <c r="E758" s="10">
        <v>8050</v>
      </c>
      <c r="F758" s="10">
        <v>767</v>
      </c>
      <c r="G758" s="10"/>
      <c r="H758" s="10"/>
      <c r="I758" s="10"/>
      <c r="J758" s="10">
        <v>162.38999999999999</v>
      </c>
      <c r="K758" s="10"/>
      <c r="M758" s="10">
        <v>2</v>
      </c>
      <c r="N758" s="69"/>
      <c r="P758" s="239">
        <f t="shared" si="40"/>
        <v>81.194999999999993</v>
      </c>
      <c r="Q758" s="10"/>
      <c r="R758" s="10"/>
      <c r="S758" s="10"/>
      <c r="T758" s="176">
        <f t="shared" si="41"/>
        <v>383.5</v>
      </c>
      <c r="U758" s="10"/>
      <c r="V758" s="10"/>
      <c r="W758" s="10"/>
      <c r="Y758" s="10">
        <v>162.38999999999999</v>
      </c>
      <c r="Z758" s="9">
        <f t="shared" si="44"/>
        <v>158.91999999999999</v>
      </c>
      <c r="AA758" s="241"/>
      <c r="AB758" s="9">
        <f t="shared" si="45"/>
        <v>155.41999999999999</v>
      </c>
      <c r="AC758" s="9">
        <v>184.24</v>
      </c>
      <c r="AD758" s="9"/>
      <c r="AE758" s="3"/>
      <c r="AF758" s="3"/>
    </row>
    <row r="759" spans="1:32" x14ac:dyDescent="0.2">
      <c r="A759" s="55"/>
      <c r="B759" s="10"/>
      <c r="C759" s="10" t="s">
        <v>181</v>
      </c>
      <c r="D759" s="10"/>
      <c r="E759" s="10">
        <v>8018</v>
      </c>
      <c r="F759" s="10">
        <v>1601097</v>
      </c>
      <c r="G759" s="10"/>
      <c r="H759" s="10"/>
      <c r="I759" s="10"/>
      <c r="J759" s="10">
        <v>324533.34999999992</v>
      </c>
      <c r="K759" s="10"/>
      <c r="M759" s="10">
        <v>1488</v>
      </c>
      <c r="N759" s="69"/>
      <c r="P759" s="239">
        <f t="shared" si="40"/>
        <v>218.10036962365587</v>
      </c>
      <c r="Q759" s="10"/>
      <c r="R759" s="10"/>
      <c r="S759" s="10"/>
      <c r="T759" s="176">
        <f t="shared" si="41"/>
        <v>1076.0060483870968</v>
      </c>
      <c r="U759" s="10"/>
      <c r="V759" s="10"/>
      <c r="W759" s="10"/>
      <c r="Y759" s="10">
        <v>324533.34999999992</v>
      </c>
      <c r="Z759" s="9">
        <f t="shared" si="44"/>
        <v>317597.51</v>
      </c>
      <c r="AA759" s="241"/>
      <c r="AB759" s="9">
        <f t="shared" si="45"/>
        <v>310601.58</v>
      </c>
      <c r="AC759" s="9">
        <v>368191.82</v>
      </c>
      <c r="AD759" s="9"/>
      <c r="AE759" s="3"/>
      <c r="AF759" s="3"/>
    </row>
    <row r="760" spans="1:32" x14ac:dyDescent="0.2">
      <c r="A760" s="55"/>
      <c r="B760" s="10"/>
      <c r="C760" s="10" t="s">
        <v>181</v>
      </c>
      <c r="D760" s="10"/>
      <c r="E760" s="10">
        <v>8081</v>
      </c>
      <c r="F760" s="10">
        <v>1278</v>
      </c>
      <c r="G760" s="10"/>
      <c r="H760" s="10"/>
      <c r="I760" s="10"/>
      <c r="J760" s="10">
        <v>268.02999999999997</v>
      </c>
      <c r="K760" s="10"/>
      <c r="M760" s="10">
        <v>1</v>
      </c>
      <c r="N760" s="69"/>
      <c r="P760" s="239">
        <f t="shared" si="40"/>
        <v>268.02999999999997</v>
      </c>
      <c r="Q760" s="10"/>
      <c r="R760" s="10"/>
      <c r="S760" s="10"/>
      <c r="T760" s="176">
        <f t="shared" si="41"/>
        <v>1278</v>
      </c>
      <c r="U760" s="10"/>
      <c r="V760" s="10"/>
      <c r="W760" s="10"/>
      <c r="Y760" s="10">
        <v>268.02999999999997</v>
      </c>
      <c r="Z760" s="9">
        <f t="shared" si="44"/>
        <v>262.3</v>
      </c>
      <c r="AA760" s="241"/>
      <c r="AB760" s="9">
        <f t="shared" si="45"/>
        <v>256.52</v>
      </c>
      <c r="AC760" s="9">
        <v>304.08</v>
      </c>
      <c r="AD760" s="9"/>
      <c r="AE760" s="3"/>
      <c r="AF760" s="3"/>
    </row>
    <row r="761" spans="1:32" x14ac:dyDescent="0.2">
      <c r="A761" s="55"/>
      <c r="B761" s="10"/>
      <c r="C761" s="10" t="s">
        <v>183</v>
      </c>
      <c r="D761" s="10"/>
      <c r="E761" s="10">
        <v>8050</v>
      </c>
      <c r="F761" s="10">
        <v>2822</v>
      </c>
      <c r="G761" s="10"/>
      <c r="H761" s="10"/>
      <c r="I761" s="10"/>
      <c r="J761" s="10">
        <v>605.4</v>
      </c>
      <c r="K761" s="10"/>
      <c r="M761" s="10">
        <v>1</v>
      </c>
      <c r="N761" s="69"/>
      <c r="P761" s="239">
        <f t="shared" si="40"/>
        <v>605.4</v>
      </c>
      <c r="Q761" s="10"/>
      <c r="R761" s="10"/>
      <c r="S761" s="10"/>
      <c r="T761" s="176">
        <f t="shared" si="41"/>
        <v>2822</v>
      </c>
      <c r="U761" s="10"/>
      <c r="V761" s="10"/>
      <c r="W761" s="10"/>
      <c r="Y761" s="10">
        <v>605.4</v>
      </c>
      <c r="Z761" s="9">
        <f t="shared" si="44"/>
        <v>592.46</v>
      </c>
      <c r="AA761" s="241"/>
      <c r="AB761" s="9">
        <f t="shared" si="45"/>
        <v>579.41</v>
      </c>
      <c r="AC761" s="9">
        <v>686.84</v>
      </c>
      <c r="AD761" s="9"/>
      <c r="AE761" s="3"/>
      <c r="AF761" s="3"/>
    </row>
    <row r="762" spans="1:32" x14ac:dyDescent="0.2">
      <c r="A762" s="55"/>
      <c r="B762" s="10"/>
      <c r="C762" s="10" t="s">
        <v>183</v>
      </c>
      <c r="D762" s="10"/>
      <c r="E762" s="10">
        <v>8092</v>
      </c>
      <c r="F762" s="10">
        <v>549352</v>
      </c>
      <c r="G762" s="10"/>
      <c r="H762" s="10"/>
      <c r="I762" s="10"/>
      <c r="J762" s="10">
        <v>113988.72999999998</v>
      </c>
      <c r="K762" s="10"/>
      <c r="M762" s="10">
        <v>473</v>
      </c>
      <c r="N762" s="69"/>
      <c r="P762" s="239">
        <f t="shared" si="40"/>
        <v>240.99097251585619</v>
      </c>
      <c r="Q762" s="10"/>
      <c r="R762" s="10"/>
      <c r="S762" s="10"/>
      <c r="T762" s="176">
        <f t="shared" si="41"/>
        <v>1161.4207188160676</v>
      </c>
      <c r="U762" s="10"/>
      <c r="V762" s="10"/>
      <c r="W762" s="10"/>
      <c r="Y762" s="10">
        <v>113988.72999999998</v>
      </c>
      <c r="Z762" s="9">
        <f t="shared" si="44"/>
        <v>111552.59</v>
      </c>
      <c r="AA762" s="241"/>
      <c r="AB762" s="9">
        <f t="shared" si="45"/>
        <v>109095.35</v>
      </c>
      <c r="AC762" s="9">
        <v>129323.28</v>
      </c>
      <c r="AD762" s="9"/>
      <c r="AE762" s="3"/>
      <c r="AF762" s="3"/>
    </row>
    <row r="763" spans="1:32" x14ac:dyDescent="0.2">
      <c r="A763" s="55"/>
      <c r="B763" s="10"/>
      <c r="C763" s="10" t="s">
        <v>184</v>
      </c>
      <c r="D763" s="10"/>
      <c r="E763" s="10">
        <v>8311</v>
      </c>
      <c r="F763" s="10">
        <v>879646</v>
      </c>
      <c r="G763" s="10"/>
      <c r="H763" s="10"/>
      <c r="I763" s="10"/>
      <c r="J763" s="10">
        <v>179112.39000000022</v>
      </c>
      <c r="K763" s="10"/>
      <c r="M763" s="10">
        <v>949</v>
      </c>
      <c r="N763" s="69"/>
      <c r="P763" s="239">
        <f t="shared" si="40"/>
        <v>188.73802950474206</v>
      </c>
      <c r="Q763" s="10"/>
      <c r="R763" s="10"/>
      <c r="S763" s="10"/>
      <c r="T763" s="176">
        <f t="shared" si="41"/>
        <v>926.91886195995789</v>
      </c>
      <c r="U763" s="10"/>
      <c r="V763" s="10"/>
      <c r="W763" s="10"/>
      <c r="Y763" s="10">
        <v>179112.39000000022</v>
      </c>
      <c r="Z763" s="9">
        <f t="shared" si="44"/>
        <v>175284.45</v>
      </c>
      <c r="AA763" s="241"/>
      <c r="AB763" s="9">
        <f t="shared" si="45"/>
        <v>171423.34</v>
      </c>
      <c r="AC763" s="9">
        <v>203207.82</v>
      </c>
      <c r="AD763" s="9"/>
      <c r="AE763" s="3"/>
      <c r="AF763" s="3"/>
    </row>
    <row r="764" spans="1:32" x14ac:dyDescent="0.2">
      <c r="A764" s="55"/>
      <c r="B764" s="10"/>
      <c r="C764" s="10" t="s">
        <v>184</v>
      </c>
      <c r="D764" s="10"/>
      <c r="E764" s="10">
        <v>8332</v>
      </c>
      <c r="F764" s="10">
        <v>991</v>
      </c>
      <c r="G764" s="10"/>
      <c r="H764" s="10"/>
      <c r="I764" s="10"/>
      <c r="J764" s="10">
        <v>209.43</v>
      </c>
      <c r="K764" s="10"/>
      <c r="M764" s="10">
        <v>2</v>
      </c>
      <c r="N764" s="69"/>
      <c r="P764" s="239">
        <f t="shared" si="40"/>
        <v>104.715</v>
      </c>
      <c r="Q764" s="10"/>
      <c r="R764" s="10"/>
      <c r="S764" s="10"/>
      <c r="T764" s="176">
        <f t="shared" si="41"/>
        <v>495.5</v>
      </c>
      <c r="U764" s="10"/>
      <c r="V764" s="10"/>
      <c r="W764" s="10"/>
      <c r="Y764" s="10">
        <v>209.43</v>
      </c>
      <c r="Z764" s="9">
        <f t="shared" si="44"/>
        <v>204.95</v>
      </c>
      <c r="AA764" s="241"/>
      <c r="AB764" s="9">
        <f t="shared" si="45"/>
        <v>200.44</v>
      </c>
      <c r="AC764" s="9">
        <v>237.6</v>
      </c>
      <c r="AD764" s="9"/>
      <c r="AE764" s="3"/>
      <c r="AF764" s="3"/>
    </row>
    <row r="765" spans="1:32" x14ac:dyDescent="0.2">
      <c r="A765" s="55"/>
      <c r="B765" s="10"/>
      <c r="C765" s="10" t="s">
        <v>186</v>
      </c>
      <c r="D765" s="10"/>
      <c r="E765" s="10">
        <v>8053</v>
      </c>
      <c r="F765" s="10">
        <v>6762</v>
      </c>
      <c r="G765" s="10"/>
      <c r="H765" s="10"/>
      <c r="I765" s="10"/>
      <c r="J765" s="10">
        <v>1248.68</v>
      </c>
      <c r="K765" s="10"/>
      <c r="M765" s="10">
        <v>5</v>
      </c>
      <c r="N765" s="69"/>
      <c r="P765" s="239">
        <f t="shared" si="40"/>
        <v>249.73600000000002</v>
      </c>
      <c r="Q765" s="10"/>
      <c r="R765" s="10"/>
      <c r="S765" s="10"/>
      <c r="T765" s="176">
        <f t="shared" si="41"/>
        <v>1352.4</v>
      </c>
      <c r="U765" s="10"/>
      <c r="V765" s="10"/>
      <c r="W765" s="10"/>
      <c r="Y765" s="10">
        <v>1248.68</v>
      </c>
      <c r="Z765" s="9">
        <f t="shared" si="44"/>
        <v>1221.99</v>
      </c>
      <c r="AA765" s="241"/>
      <c r="AB765" s="9">
        <f t="shared" si="45"/>
        <v>1195.08</v>
      </c>
      <c r="AC765" s="9">
        <v>1416.67</v>
      </c>
      <c r="AD765" s="9"/>
      <c r="AE765" s="3"/>
      <c r="AF765" s="3"/>
    </row>
    <row r="766" spans="1:32" x14ac:dyDescent="0.2">
      <c r="A766" s="55"/>
      <c r="B766" s="10"/>
      <c r="C766" s="10" t="s">
        <v>188</v>
      </c>
      <c r="D766" s="10"/>
      <c r="E766" s="10">
        <v>8332</v>
      </c>
      <c r="F766" s="10">
        <v>3759</v>
      </c>
      <c r="G766" s="10"/>
      <c r="H766" s="10"/>
      <c r="I766" s="10"/>
      <c r="J766" s="10">
        <v>608.54</v>
      </c>
      <c r="K766" s="10"/>
      <c r="M766" s="10">
        <v>3</v>
      </c>
      <c r="N766" s="69"/>
      <c r="P766" s="239">
        <f t="shared" si="40"/>
        <v>202.84666666666666</v>
      </c>
      <c r="Q766" s="10"/>
      <c r="R766" s="10"/>
      <c r="S766" s="10"/>
      <c r="T766" s="176">
        <f t="shared" si="41"/>
        <v>1253</v>
      </c>
      <c r="U766" s="10"/>
      <c r="V766" s="10"/>
      <c r="W766" s="10"/>
      <c r="Y766" s="10">
        <v>608.54</v>
      </c>
      <c r="Z766" s="9">
        <f t="shared" si="44"/>
        <v>595.53</v>
      </c>
      <c r="AA766" s="241"/>
      <c r="AB766" s="9">
        <f t="shared" si="45"/>
        <v>582.41999999999996</v>
      </c>
      <c r="AC766" s="9">
        <v>690.41</v>
      </c>
      <c r="AD766" s="9"/>
      <c r="AE766" s="3"/>
      <c r="AF766" s="3"/>
    </row>
    <row r="767" spans="1:32" x14ac:dyDescent="0.2">
      <c r="A767" s="55"/>
      <c r="B767" s="10"/>
      <c r="C767" s="10" t="s">
        <v>189</v>
      </c>
      <c r="D767" s="10"/>
      <c r="E767" s="10">
        <v>8318</v>
      </c>
      <c r="F767" s="10">
        <v>329564</v>
      </c>
      <c r="G767" s="10"/>
      <c r="H767" s="10"/>
      <c r="I767" s="10"/>
      <c r="J767" s="10">
        <v>66372.469999999972</v>
      </c>
      <c r="K767" s="10"/>
      <c r="M767" s="10">
        <v>352</v>
      </c>
      <c r="N767" s="69"/>
      <c r="P767" s="239">
        <f t="shared" si="40"/>
        <v>188.55815340909083</v>
      </c>
      <c r="Q767" s="10"/>
      <c r="R767" s="10"/>
      <c r="S767" s="10"/>
      <c r="T767" s="176">
        <f t="shared" si="41"/>
        <v>936.26136363636363</v>
      </c>
      <c r="U767" s="10"/>
      <c r="V767" s="10"/>
      <c r="W767" s="10"/>
      <c r="Y767" s="10">
        <v>66372.469999999972</v>
      </c>
      <c r="Z767" s="9">
        <f t="shared" si="44"/>
        <v>64953.97</v>
      </c>
      <c r="AA767" s="241"/>
      <c r="AB767" s="9">
        <f t="shared" si="45"/>
        <v>63523.19</v>
      </c>
      <c r="AC767" s="9">
        <v>75301.350000000006</v>
      </c>
      <c r="AD767" s="9"/>
      <c r="AE767" s="3"/>
      <c r="AF767" s="3"/>
    </row>
    <row r="768" spans="1:32" x14ac:dyDescent="0.2">
      <c r="A768" s="55"/>
      <c r="B768" s="10"/>
      <c r="C768" s="10" t="s">
        <v>190</v>
      </c>
      <c r="D768" s="10"/>
      <c r="E768" s="10">
        <v>8080</v>
      </c>
      <c r="F768" s="10">
        <v>8237</v>
      </c>
      <c r="G768" s="10"/>
      <c r="H768" s="10"/>
      <c r="I768" s="10"/>
      <c r="J768" s="10">
        <v>1781.65</v>
      </c>
      <c r="K768" s="10"/>
      <c r="M768" s="10">
        <v>21</v>
      </c>
      <c r="N768" s="69"/>
      <c r="P768" s="239">
        <f t="shared" si="40"/>
        <v>84.840476190476195</v>
      </c>
      <c r="Q768" s="10"/>
      <c r="R768" s="10"/>
      <c r="S768" s="10"/>
      <c r="T768" s="176">
        <f t="shared" si="41"/>
        <v>392.23809523809524</v>
      </c>
      <c r="U768" s="10"/>
      <c r="V768" s="10"/>
      <c r="W768" s="10"/>
      <c r="Y768" s="10">
        <v>1781.65</v>
      </c>
      <c r="Z768" s="9">
        <f t="shared" si="44"/>
        <v>1743.57</v>
      </c>
      <c r="AA768" s="241"/>
      <c r="AB768" s="9">
        <f t="shared" si="45"/>
        <v>1705.17</v>
      </c>
      <c r="AC768" s="9">
        <v>2021.33</v>
      </c>
      <c r="AD768" s="9"/>
      <c r="AE768" s="3"/>
      <c r="AF768" s="3"/>
    </row>
    <row r="769" spans="1:32" x14ac:dyDescent="0.2">
      <c r="A769" s="55"/>
      <c r="B769" s="10"/>
      <c r="C769" s="10" t="s">
        <v>191</v>
      </c>
      <c r="D769" s="10"/>
      <c r="E769" s="10">
        <v>8019</v>
      </c>
      <c r="F769" s="10">
        <v>464055</v>
      </c>
      <c r="G769" s="10"/>
      <c r="H769" s="10"/>
      <c r="I769" s="10"/>
      <c r="J769" s="10">
        <v>96551.840000000026</v>
      </c>
      <c r="K769" s="10"/>
      <c r="M769" s="10">
        <v>409</v>
      </c>
      <c r="N769" s="69"/>
      <c r="P769" s="239">
        <f t="shared" si="40"/>
        <v>236.06806845965775</v>
      </c>
      <c r="Q769" s="10"/>
      <c r="R769" s="10"/>
      <c r="S769" s="10"/>
      <c r="T769" s="176">
        <f t="shared" si="41"/>
        <v>1134.6088019559902</v>
      </c>
      <c r="U769" s="10"/>
      <c r="V769" s="10"/>
      <c r="W769" s="10"/>
      <c r="Y769" s="10">
        <v>96551.840000000026</v>
      </c>
      <c r="Z769" s="9">
        <f t="shared" si="44"/>
        <v>94488.36</v>
      </c>
      <c r="AA769" s="241"/>
      <c r="AB769" s="9">
        <f t="shared" si="45"/>
        <v>92407</v>
      </c>
      <c r="AC769" s="9">
        <v>109540.66</v>
      </c>
      <c r="AD769" s="9"/>
      <c r="AE769" s="3"/>
      <c r="AF769" s="3"/>
    </row>
    <row r="770" spans="1:32" x14ac:dyDescent="0.2">
      <c r="A770" s="55"/>
      <c r="B770" s="10"/>
      <c r="C770" s="10" t="s">
        <v>191</v>
      </c>
      <c r="D770" s="10"/>
      <c r="E770" s="10">
        <v>8092</v>
      </c>
      <c r="F770" s="10">
        <v>575</v>
      </c>
      <c r="G770" s="10"/>
      <c r="H770" s="10"/>
      <c r="I770" s="10"/>
      <c r="J770" s="10">
        <v>119.33</v>
      </c>
      <c r="K770" s="10"/>
      <c r="M770" s="10">
        <v>1</v>
      </c>
      <c r="N770" s="69"/>
      <c r="P770" s="239">
        <f t="shared" si="40"/>
        <v>119.33</v>
      </c>
      <c r="Q770" s="10"/>
      <c r="R770" s="10"/>
      <c r="S770" s="10"/>
      <c r="T770" s="176">
        <f t="shared" si="41"/>
        <v>575</v>
      </c>
      <c r="U770" s="10"/>
      <c r="V770" s="10"/>
      <c r="W770" s="10"/>
      <c r="Y770" s="10">
        <v>119.33</v>
      </c>
      <c r="Z770" s="9">
        <f t="shared" si="44"/>
        <v>116.78</v>
      </c>
      <c r="AA770" s="241"/>
      <c r="AB770" s="9">
        <f t="shared" si="45"/>
        <v>114.21</v>
      </c>
      <c r="AC770" s="9">
        <v>135.38999999999999</v>
      </c>
      <c r="AD770" s="9"/>
      <c r="AE770" s="3"/>
      <c r="AF770" s="3"/>
    </row>
    <row r="771" spans="1:32" x14ac:dyDescent="0.2">
      <c r="A771" s="55"/>
      <c r="B771" s="10"/>
      <c r="C771" s="10" t="s">
        <v>193</v>
      </c>
      <c r="D771" s="10"/>
      <c r="E771" s="10">
        <v>8089</v>
      </c>
      <c r="F771" s="10">
        <v>813894</v>
      </c>
      <c r="G771" s="10"/>
      <c r="H771" s="10"/>
      <c r="I771" s="10"/>
      <c r="J771" s="10">
        <v>151489.30000000016</v>
      </c>
      <c r="K771" s="10"/>
      <c r="M771" s="10">
        <v>630</v>
      </c>
      <c r="N771" s="69"/>
      <c r="P771" s="239">
        <f t="shared" ref="P771:P834" si="46">J771/M771</f>
        <v>240.4592063492066</v>
      </c>
      <c r="Q771" s="10"/>
      <c r="R771" s="10"/>
      <c r="S771" s="10"/>
      <c r="T771" s="176">
        <f t="shared" ref="T771:T834" si="47">F771/M771</f>
        <v>1291.895238095238</v>
      </c>
      <c r="U771" s="10"/>
      <c r="V771" s="10"/>
      <c r="W771" s="10"/>
      <c r="Y771" s="10">
        <v>151489.30000000016</v>
      </c>
      <c r="Z771" s="9">
        <f t="shared" si="44"/>
        <v>148251.71</v>
      </c>
      <c r="AA771" s="241"/>
      <c r="AB771" s="9">
        <f t="shared" si="45"/>
        <v>144986.07</v>
      </c>
      <c r="AC771" s="9">
        <v>171868.68</v>
      </c>
      <c r="AD771" s="9"/>
      <c r="AE771" s="3"/>
      <c r="AF771" s="3"/>
    </row>
    <row r="772" spans="1:32" x14ac:dyDescent="0.2">
      <c r="A772" s="55"/>
      <c r="B772" s="10"/>
      <c r="C772" s="10" t="s">
        <v>195</v>
      </c>
      <c r="D772" s="10"/>
      <c r="E772" s="10">
        <v>8241</v>
      </c>
      <c r="F772" s="10">
        <v>1495</v>
      </c>
      <c r="G772" s="10"/>
      <c r="H772" s="10"/>
      <c r="I772" s="10"/>
      <c r="J772" s="10">
        <v>335.51000000000005</v>
      </c>
      <c r="K772" s="10"/>
      <c r="M772" s="10">
        <v>4</v>
      </c>
      <c r="N772" s="69"/>
      <c r="P772" s="239">
        <f t="shared" si="46"/>
        <v>83.877500000000012</v>
      </c>
      <c r="Q772" s="10"/>
      <c r="R772" s="10"/>
      <c r="S772" s="10"/>
      <c r="T772" s="176">
        <f t="shared" si="47"/>
        <v>373.75</v>
      </c>
      <c r="U772" s="10"/>
      <c r="V772" s="10"/>
      <c r="W772" s="10"/>
      <c r="Y772" s="10">
        <v>335.51000000000005</v>
      </c>
      <c r="Z772" s="9">
        <f t="shared" si="44"/>
        <v>328.34</v>
      </c>
      <c r="AA772" s="241"/>
      <c r="AB772" s="9">
        <f t="shared" si="45"/>
        <v>321.11</v>
      </c>
      <c r="AC772" s="9">
        <v>380.65</v>
      </c>
      <c r="AD772" s="9"/>
      <c r="AE772" s="3"/>
      <c r="AF772" s="3"/>
    </row>
    <row r="773" spans="1:32" x14ac:dyDescent="0.2">
      <c r="A773" s="55"/>
      <c r="B773" s="10"/>
      <c r="C773" s="10" t="s">
        <v>197</v>
      </c>
      <c r="D773" s="10"/>
      <c r="E773" s="10">
        <v>8020</v>
      </c>
      <c r="F773" s="10">
        <v>1378618</v>
      </c>
      <c r="G773" s="10"/>
      <c r="H773" s="10"/>
      <c r="I773" s="10"/>
      <c r="J773" s="10">
        <v>280328.1900000007</v>
      </c>
      <c r="K773" s="10"/>
      <c r="M773" s="10">
        <v>1308</v>
      </c>
      <c r="N773" s="69"/>
      <c r="P773" s="239">
        <f t="shared" si="46"/>
        <v>214.31818807339502</v>
      </c>
      <c r="Q773" s="10"/>
      <c r="R773" s="10"/>
      <c r="S773" s="10"/>
      <c r="T773" s="176">
        <f t="shared" si="47"/>
        <v>1053.9892966360856</v>
      </c>
      <c r="U773" s="10"/>
      <c r="V773" s="10"/>
      <c r="W773" s="10"/>
      <c r="Y773" s="10">
        <v>280328.1900000007</v>
      </c>
      <c r="Z773" s="9">
        <f t="shared" si="44"/>
        <v>274337.09000000003</v>
      </c>
      <c r="AA773" s="241"/>
      <c r="AB773" s="9">
        <f t="shared" si="45"/>
        <v>268294.09000000003</v>
      </c>
      <c r="AC773" s="9">
        <v>318039.88</v>
      </c>
      <c r="AD773" s="9"/>
      <c r="AE773" s="3"/>
      <c r="AF773" s="3"/>
    </row>
    <row r="774" spans="1:32" x14ac:dyDescent="0.2">
      <c r="A774" s="55"/>
      <c r="B774" s="10"/>
      <c r="C774" s="10" t="s">
        <v>197</v>
      </c>
      <c r="D774" s="10"/>
      <c r="E774" s="10">
        <v>8085</v>
      </c>
      <c r="F774" s="10">
        <v>2166</v>
      </c>
      <c r="G774" s="10"/>
      <c r="H774" s="10"/>
      <c r="I774" s="10"/>
      <c r="J774" s="10">
        <v>449.71000000000004</v>
      </c>
      <c r="K774" s="10"/>
      <c r="M774" s="10">
        <v>3</v>
      </c>
      <c r="N774" s="69"/>
      <c r="P774" s="239">
        <f t="shared" si="46"/>
        <v>149.90333333333334</v>
      </c>
      <c r="Q774" s="10"/>
      <c r="R774" s="10"/>
      <c r="S774" s="10"/>
      <c r="T774" s="176">
        <f t="shared" si="47"/>
        <v>722</v>
      </c>
      <c r="U774" s="10"/>
      <c r="V774" s="10"/>
      <c r="W774" s="10"/>
      <c r="Y774" s="10">
        <v>449.71000000000004</v>
      </c>
      <c r="Z774" s="9">
        <f t="shared" si="44"/>
        <v>440.1</v>
      </c>
      <c r="AA774" s="241"/>
      <c r="AB774" s="9">
        <f t="shared" si="45"/>
        <v>430.4</v>
      </c>
      <c r="AC774" s="9">
        <v>510.2</v>
      </c>
      <c r="AD774" s="9"/>
      <c r="AE774" s="3"/>
      <c r="AF774" s="3"/>
    </row>
    <row r="775" spans="1:32" x14ac:dyDescent="0.2">
      <c r="A775" s="55"/>
      <c r="B775" s="10"/>
      <c r="C775" s="10" t="s">
        <v>200</v>
      </c>
      <c r="D775" s="10"/>
      <c r="E775" s="10">
        <v>8312</v>
      </c>
      <c r="F775" s="10">
        <v>2932947</v>
      </c>
      <c r="G775" s="10"/>
      <c r="H775" s="10"/>
      <c r="I775" s="10"/>
      <c r="J775" s="10">
        <v>589214.55999999959</v>
      </c>
      <c r="K775" s="10"/>
      <c r="M775" s="10">
        <v>3376</v>
      </c>
      <c r="N775" s="69"/>
      <c r="P775" s="239">
        <f t="shared" si="46"/>
        <v>174.5303791469193</v>
      </c>
      <c r="Q775" s="10"/>
      <c r="R775" s="10"/>
      <c r="S775" s="10"/>
      <c r="T775" s="176">
        <f t="shared" si="47"/>
        <v>868.76392180094786</v>
      </c>
      <c r="U775" s="10"/>
      <c r="V775" s="10"/>
      <c r="W775" s="10"/>
      <c r="Y775" s="10">
        <v>589214.55999999959</v>
      </c>
      <c r="Z775" s="9">
        <f t="shared" si="44"/>
        <v>576622.02</v>
      </c>
      <c r="AA775" s="241"/>
      <c r="AB775" s="9">
        <f t="shared" si="45"/>
        <v>563920.39</v>
      </c>
      <c r="AC775" s="9">
        <v>668479.77</v>
      </c>
      <c r="AD775" s="9"/>
      <c r="AE775" s="3"/>
      <c r="AF775" s="3"/>
    </row>
    <row r="776" spans="1:32" x14ac:dyDescent="0.2">
      <c r="A776" s="55"/>
      <c r="B776" s="10"/>
      <c r="C776" s="10" t="s">
        <v>200</v>
      </c>
      <c r="D776" s="10"/>
      <c r="E776" s="10">
        <v>8322</v>
      </c>
      <c r="F776" s="10">
        <v>533</v>
      </c>
      <c r="G776" s="10"/>
      <c r="H776" s="10"/>
      <c r="I776" s="10"/>
      <c r="J776" s="10">
        <v>110.82</v>
      </c>
      <c r="K776" s="10"/>
      <c r="M776" s="10">
        <v>1</v>
      </c>
      <c r="N776" s="69"/>
      <c r="P776" s="239">
        <f t="shared" si="46"/>
        <v>110.82</v>
      </c>
      <c r="Q776" s="10"/>
      <c r="R776" s="10"/>
      <c r="S776" s="10"/>
      <c r="T776" s="176">
        <f t="shared" si="47"/>
        <v>533</v>
      </c>
      <c r="U776" s="10"/>
      <c r="V776" s="10"/>
      <c r="W776" s="10"/>
      <c r="Y776" s="10">
        <v>110.82</v>
      </c>
      <c r="Z776" s="9">
        <f t="shared" si="44"/>
        <v>108.45</v>
      </c>
      <c r="AA776" s="241"/>
      <c r="AB776" s="9">
        <f t="shared" si="45"/>
        <v>106.06</v>
      </c>
      <c r="AC776" s="9">
        <v>125.73</v>
      </c>
      <c r="AD776" s="9"/>
      <c r="AE776" s="3"/>
      <c r="AF776" s="3"/>
    </row>
    <row r="777" spans="1:32" x14ac:dyDescent="0.2">
      <c r="A777" s="55"/>
      <c r="B777" s="10"/>
      <c r="C777" s="10" t="s">
        <v>203</v>
      </c>
      <c r="D777" s="10"/>
      <c r="E777" s="10">
        <v>8021</v>
      </c>
      <c r="F777" s="10">
        <v>5364913</v>
      </c>
      <c r="G777" s="10"/>
      <c r="H777" s="10"/>
      <c r="I777" s="10"/>
      <c r="J777" s="10">
        <v>1064856.370000001</v>
      </c>
      <c r="K777" s="10"/>
      <c r="M777" s="10">
        <v>6001</v>
      </c>
      <c r="N777" s="69"/>
      <c r="P777" s="239">
        <f t="shared" si="46"/>
        <v>177.44648725212483</v>
      </c>
      <c r="Q777" s="10"/>
      <c r="R777" s="10"/>
      <c r="S777" s="10"/>
      <c r="T777" s="176">
        <f t="shared" si="47"/>
        <v>894.00316613897678</v>
      </c>
      <c r="U777" s="10"/>
      <c r="V777" s="10"/>
      <c r="W777" s="10"/>
      <c r="Y777" s="10">
        <v>1064856.370000001</v>
      </c>
      <c r="Z777" s="9">
        <f t="shared" si="44"/>
        <v>1042098.53</v>
      </c>
      <c r="AA777" s="241"/>
      <c r="AB777" s="9">
        <f t="shared" si="45"/>
        <v>1019143.55</v>
      </c>
      <c r="AC777" s="9">
        <v>1208108.2</v>
      </c>
      <c r="AD777" s="9"/>
      <c r="AE777" s="3"/>
      <c r="AF777" s="3"/>
    </row>
    <row r="778" spans="1:32" x14ac:dyDescent="0.2">
      <c r="A778" s="55"/>
      <c r="B778" s="10"/>
      <c r="C778" s="10" t="s">
        <v>205</v>
      </c>
      <c r="D778" s="10"/>
      <c r="E778" s="10">
        <v>8210</v>
      </c>
      <c r="F778" s="10">
        <v>374132</v>
      </c>
      <c r="G778" s="10"/>
      <c r="H778" s="10"/>
      <c r="I778" s="10"/>
      <c r="J778" s="10">
        <v>77105.410000000076</v>
      </c>
      <c r="K778" s="10"/>
      <c r="M778" s="10">
        <v>305</v>
      </c>
      <c r="N778" s="69"/>
      <c r="P778" s="239">
        <f t="shared" si="46"/>
        <v>252.80462295081992</v>
      </c>
      <c r="Q778" s="10"/>
      <c r="R778" s="10"/>
      <c r="S778" s="10"/>
      <c r="T778" s="176">
        <f t="shared" si="47"/>
        <v>1226.6622950819672</v>
      </c>
      <c r="U778" s="10"/>
      <c r="V778" s="10"/>
      <c r="W778" s="10"/>
      <c r="Y778" s="10">
        <v>77105.410000000076</v>
      </c>
      <c r="Z778" s="9">
        <f t="shared" si="44"/>
        <v>75457.53</v>
      </c>
      <c r="AA778" s="241"/>
      <c r="AB778" s="9">
        <f t="shared" si="45"/>
        <v>73795.38</v>
      </c>
      <c r="AC778" s="9">
        <v>87478.16</v>
      </c>
      <c r="AD778" s="9"/>
      <c r="AE778" s="3"/>
      <c r="AF778" s="3"/>
    </row>
    <row r="779" spans="1:32" x14ac:dyDescent="0.2">
      <c r="A779" s="55"/>
      <c r="B779" s="10"/>
      <c r="C779" s="10" t="s">
        <v>205</v>
      </c>
      <c r="D779" s="10"/>
      <c r="E779" s="10">
        <v>8214</v>
      </c>
      <c r="F779" s="10">
        <v>761</v>
      </c>
      <c r="G779" s="10"/>
      <c r="H779" s="10"/>
      <c r="I779" s="10"/>
      <c r="J779" s="10">
        <v>154.66999999999999</v>
      </c>
      <c r="K779" s="10"/>
      <c r="M779" s="10">
        <v>1</v>
      </c>
      <c r="N779" s="69"/>
      <c r="P779" s="239">
        <f t="shared" si="46"/>
        <v>154.66999999999999</v>
      </c>
      <c r="Q779" s="10"/>
      <c r="R779" s="10"/>
      <c r="S779" s="10"/>
      <c r="T779" s="176">
        <f t="shared" si="47"/>
        <v>761</v>
      </c>
      <c r="U779" s="10"/>
      <c r="V779" s="10"/>
      <c r="W779" s="10"/>
      <c r="Y779" s="10">
        <v>154.66999999999999</v>
      </c>
      <c r="Z779" s="9">
        <f t="shared" si="44"/>
        <v>151.36000000000001</v>
      </c>
      <c r="AA779" s="241"/>
      <c r="AB779" s="9">
        <f t="shared" si="45"/>
        <v>148.03</v>
      </c>
      <c r="AC779" s="9">
        <v>175.48</v>
      </c>
      <c r="AD779" s="9"/>
      <c r="AE779" s="3"/>
      <c r="AF779" s="3"/>
    </row>
    <row r="780" spans="1:32" x14ac:dyDescent="0.2">
      <c r="A780" s="55"/>
      <c r="B780" s="10"/>
      <c r="C780" s="10" t="s">
        <v>207</v>
      </c>
      <c r="D780" s="10"/>
      <c r="E780" s="10">
        <v>8302</v>
      </c>
      <c r="F780" s="10">
        <v>1035</v>
      </c>
      <c r="G780" s="10"/>
      <c r="H780" s="10"/>
      <c r="I780" s="10"/>
      <c r="J780" s="10">
        <v>220.44</v>
      </c>
      <c r="K780" s="10"/>
      <c r="M780" s="10">
        <v>2</v>
      </c>
      <c r="N780" s="69"/>
      <c r="P780" s="239">
        <f t="shared" si="46"/>
        <v>110.22</v>
      </c>
      <c r="Q780" s="10"/>
      <c r="R780" s="10"/>
      <c r="S780" s="10"/>
      <c r="T780" s="176">
        <f t="shared" si="47"/>
        <v>517.5</v>
      </c>
      <c r="U780" s="10"/>
      <c r="V780" s="10"/>
      <c r="W780" s="10"/>
      <c r="Y780" s="10">
        <v>220.44</v>
      </c>
      <c r="Z780" s="9">
        <f t="shared" si="44"/>
        <v>215.73</v>
      </c>
      <c r="AA780" s="241"/>
      <c r="AB780" s="9">
        <f t="shared" si="45"/>
        <v>210.98</v>
      </c>
      <c r="AC780" s="9">
        <v>250.1</v>
      </c>
      <c r="AD780" s="9"/>
      <c r="AE780" s="3"/>
      <c r="AF780" s="3"/>
    </row>
    <row r="781" spans="1:32" x14ac:dyDescent="0.2">
      <c r="A781" s="55"/>
      <c r="B781" s="10"/>
      <c r="C781" s="10" t="s">
        <v>208</v>
      </c>
      <c r="D781" s="10"/>
      <c r="E781" s="10">
        <v>8204</v>
      </c>
      <c r="F781" s="10">
        <v>1694011</v>
      </c>
      <c r="G781" s="10"/>
      <c r="H781" s="10"/>
      <c r="I781" s="10"/>
      <c r="J781" s="10">
        <v>347328.51999999979</v>
      </c>
      <c r="K781" s="10"/>
      <c r="M781" s="10">
        <v>1836</v>
      </c>
      <c r="N781" s="69"/>
      <c r="P781" s="239">
        <f t="shared" si="46"/>
        <v>189.17675381263604</v>
      </c>
      <c r="Q781" s="10"/>
      <c r="R781" s="10"/>
      <c r="S781" s="10"/>
      <c r="T781" s="176">
        <f t="shared" si="47"/>
        <v>922.66394335511984</v>
      </c>
      <c r="U781" s="10"/>
      <c r="V781" s="10"/>
      <c r="W781" s="10"/>
      <c r="Y781" s="10">
        <v>347328.51999999979</v>
      </c>
      <c r="Z781" s="9">
        <f t="shared" si="44"/>
        <v>339905.5</v>
      </c>
      <c r="AA781" s="241"/>
      <c r="AB781" s="9">
        <f t="shared" si="45"/>
        <v>332418.18</v>
      </c>
      <c r="AC781" s="9">
        <v>394053.55</v>
      </c>
      <c r="AD781" s="9"/>
      <c r="AE781" s="3"/>
      <c r="AF781" s="3"/>
    </row>
    <row r="782" spans="1:32" x14ac:dyDescent="0.2">
      <c r="A782" s="55"/>
      <c r="B782" s="10"/>
      <c r="C782" s="10" t="s">
        <v>209</v>
      </c>
      <c r="D782" s="10"/>
      <c r="E782" s="10">
        <v>8094</v>
      </c>
      <c r="F782" s="10">
        <v>783243</v>
      </c>
      <c r="G782" s="10"/>
      <c r="H782" s="10"/>
      <c r="I782" s="10"/>
      <c r="J782" s="10">
        <v>154987.46</v>
      </c>
      <c r="K782" s="10"/>
      <c r="M782" s="10">
        <v>990</v>
      </c>
      <c r="N782" s="69"/>
      <c r="P782" s="239">
        <f t="shared" si="46"/>
        <v>156.55298989898989</v>
      </c>
      <c r="Q782" s="10"/>
      <c r="R782" s="10"/>
      <c r="S782" s="10"/>
      <c r="T782" s="176">
        <f t="shared" si="47"/>
        <v>791.15454545454543</v>
      </c>
      <c r="U782" s="10"/>
      <c r="V782" s="10"/>
      <c r="W782" s="10"/>
      <c r="Y782" s="10">
        <v>154987.46</v>
      </c>
      <c r="Z782" s="9">
        <f t="shared" si="44"/>
        <v>151675.10999999999</v>
      </c>
      <c r="AA782" s="241"/>
      <c r="AB782" s="9">
        <f t="shared" si="45"/>
        <v>148334.06</v>
      </c>
      <c r="AC782" s="9">
        <v>175837.44</v>
      </c>
      <c r="AD782" s="9"/>
      <c r="AE782" s="3"/>
      <c r="AF782" s="3"/>
    </row>
    <row r="783" spans="1:32" x14ac:dyDescent="0.2">
      <c r="A783" s="55"/>
      <c r="B783" s="10"/>
      <c r="C783" s="10" t="s">
        <v>210</v>
      </c>
      <c r="D783" s="10"/>
      <c r="E783" s="10">
        <v>8213</v>
      </c>
      <c r="F783" s="10">
        <v>311732</v>
      </c>
      <c r="G783" s="10"/>
      <c r="H783" s="10"/>
      <c r="I783" s="10"/>
      <c r="J783" s="10">
        <v>64416.37999999999</v>
      </c>
      <c r="K783" s="10"/>
      <c r="M783" s="10">
        <v>331</v>
      </c>
      <c r="N783" s="69"/>
      <c r="P783" s="239">
        <f t="shared" si="46"/>
        <v>194.61141993957702</v>
      </c>
      <c r="Q783" s="10"/>
      <c r="R783" s="10"/>
      <c r="S783" s="10"/>
      <c r="T783" s="176">
        <f t="shared" si="47"/>
        <v>941.78851963746229</v>
      </c>
      <c r="U783" s="10"/>
      <c r="V783" s="10"/>
      <c r="W783" s="10"/>
      <c r="Y783" s="10">
        <v>64416.37999999999</v>
      </c>
      <c r="Z783" s="9">
        <f t="shared" ref="Z783:Z846" si="48">ROUND($Z$1259*Y783/$Y$1259,2)</f>
        <v>63039.69</v>
      </c>
      <c r="AA783" s="241"/>
      <c r="AB783" s="9">
        <f t="shared" ref="AB783:AB846" si="49">ROUND($AB$1259*Y783/$Y$1259,2)</f>
        <v>61651.07</v>
      </c>
      <c r="AC783" s="9">
        <v>73082.11</v>
      </c>
      <c r="AD783" s="9"/>
      <c r="AE783" s="3"/>
      <c r="AF783" s="3"/>
    </row>
    <row r="784" spans="1:32" x14ac:dyDescent="0.2">
      <c r="A784" s="55"/>
      <c r="B784" s="10"/>
      <c r="C784" s="10" t="s">
        <v>210</v>
      </c>
      <c r="D784" s="10"/>
      <c r="E784" s="10">
        <v>8215</v>
      </c>
      <c r="F784" s="10"/>
      <c r="G784" s="10"/>
      <c r="H784" s="10"/>
      <c r="I784" s="10"/>
      <c r="J784" s="10">
        <v>5.47</v>
      </c>
      <c r="K784" s="10"/>
      <c r="M784" s="10">
        <v>1</v>
      </c>
      <c r="N784" s="69"/>
      <c r="P784" s="239">
        <f t="shared" si="46"/>
        <v>5.47</v>
      </c>
      <c r="Q784" s="10"/>
      <c r="R784" s="10"/>
      <c r="S784" s="10"/>
      <c r="T784" s="176">
        <f t="shared" si="47"/>
        <v>0</v>
      </c>
      <c r="U784" s="10"/>
      <c r="V784" s="10"/>
      <c r="W784" s="10"/>
      <c r="Y784" s="10">
        <v>5.47</v>
      </c>
      <c r="Z784" s="9">
        <f t="shared" si="48"/>
        <v>5.35</v>
      </c>
      <c r="AA784" s="241"/>
      <c r="AB784" s="9">
        <f t="shared" si="49"/>
        <v>5.24</v>
      </c>
      <c r="AC784" s="9">
        <v>6.21</v>
      </c>
      <c r="AD784" s="9"/>
      <c r="AE784" s="3"/>
      <c r="AF784" s="3"/>
    </row>
    <row r="785" spans="1:32" x14ac:dyDescent="0.2">
      <c r="A785" s="55"/>
      <c r="B785" s="10"/>
      <c r="C785" s="10" t="s">
        <v>213</v>
      </c>
      <c r="D785" s="10"/>
      <c r="E785" s="10">
        <v>8201</v>
      </c>
      <c r="F785" s="10">
        <v>783</v>
      </c>
      <c r="G785" s="10"/>
      <c r="H785" s="10"/>
      <c r="I785" s="10"/>
      <c r="J785" s="10">
        <v>161.69999999999999</v>
      </c>
      <c r="K785" s="10"/>
      <c r="M785" s="10">
        <v>1</v>
      </c>
      <c r="N785" s="69"/>
      <c r="P785" s="239">
        <f t="shared" si="46"/>
        <v>161.69999999999999</v>
      </c>
      <c r="Q785" s="10"/>
      <c r="R785" s="10"/>
      <c r="S785" s="10"/>
      <c r="T785" s="176">
        <f t="shared" si="47"/>
        <v>783</v>
      </c>
      <c r="U785" s="10"/>
      <c r="V785" s="10"/>
      <c r="W785" s="10"/>
      <c r="Y785" s="10">
        <v>161.69999999999999</v>
      </c>
      <c r="Z785" s="9">
        <f t="shared" si="48"/>
        <v>158.24</v>
      </c>
      <c r="AA785" s="241"/>
      <c r="AB785" s="9">
        <f t="shared" si="49"/>
        <v>154.76</v>
      </c>
      <c r="AC785" s="9">
        <v>183.45</v>
      </c>
      <c r="AD785" s="9"/>
      <c r="AE785" s="3"/>
      <c r="AF785" s="3"/>
    </row>
    <row r="786" spans="1:32" x14ac:dyDescent="0.2">
      <c r="A786" s="55"/>
      <c r="B786" s="10"/>
      <c r="C786" s="10" t="s">
        <v>214</v>
      </c>
      <c r="D786" s="10"/>
      <c r="E786" s="10">
        <v>8270</v>
      </c>
      <c r="F786" s="10">
        <v>266422</v>
      </c>
      <c r="G786" s="10"/>
      <c r="H786" s="10"/>
      <c r="I786" s="10"/>
      <c r="J786" s="10">
        <v>54309.96</v>
      </c>
      <c r="K786" s="10"/>
      <c r="M786" s="10">
        <v>237</v>
      </c>
      <c r="N786" s="69"/>
      <c r="P786" s="239">
        <f t="shared" si="46"/>
        <v>229.1559493670886</v>
      </c>
      <c r="Q786" s="10"/>
      <c r="R786" s="10"/>
      <c r="S786" s="10"/>
      <c r="T786" s="176">
        <f t="shared" si="47"/>
        <v>1124.1434599156119</v>
      </c>
      <c r="U786" s="10"/>
      <c r="V786" s="10"/>
      <c r="W786" s="10"/>
      <c r="Y786" s="10">
        <v>54309.96</v>
      </c>
      <c r="Z786" s="9">
        <f t="shared" si="48"/>
        <v>53149.26</v>
      </c>
      <c r="AA786" s="241"/>
      <c r="AB786" s="9">
        <f t="shared" si="49"/>
        <v>51978.51</v>
      </c>
      <c r="AC786" s="9">
        <v>61616.11</v>
      </c>
      <c r="AD786" s="9"/>
      <c r="AE786" s="3"/>
      <c r="AF786" s="3"/>
    </row>
    <row r="787" spans="1:32" x14ac:dyDescent="0.2">
      <c r="A787" s="55"/>
      <c r="B787" s="10"/>
      <c r="C787" s="10" t="s">
        <v>215</v>
      </c>
      <c r="D787" s="10"/>
      <c r="E787" s="10">
        <v>8037</v>
      </c>
      <c r="F787" s="10">
        <v>2136</v>
      </c>
      <c r="G787" s="10"/>
      <c r="H787" s="10"/>
      <c r="I787" s="10"/>
      <c r="J787" s="10">
        <v>460.51000000000005</v>
      </c>
      <c r="K787" s="10"/>
      <c r="M787" s="10">
        <v>5</v>
      </c>
      <c r="N787" s="69"/>
      <c r="P787" s="239">
        <f t="shared" si="46"/>
        <v>92.102000000000004</v>
      </c>
      <c r="Q787" s="10"/>
      <c r="R787" s="10"/>
      <c r="S787" s="10"/>
      <c r="T787" s="176">
        <f t="shared" si="47"/>
        <v>427.2</v>
      </c>
      <c r="U787" s="10"/>
      <c r="V787" s="10"/>
      <c r="W787" s="10"/>
      <c r="Y787" s="10">
        <v>460.51000000000005</v>
      </c>
      <c r="Z787" s="9">
        <f t="shared" si="48"/>
        <v>450.67</v>
      </c>
      <c r="AA787" s="241"/>
      <c r="AB787" s="9">
        <f t="shared" si="49"/>
        <v>440.74</v>
      </c>
      <c r="AC787" s="9">
        <v>522.46</v>
      </c>
      <c r="AD787" s="9"/>
      <c r="AE787" s="3"/>
      <c r="AF787" s="3"/>
    </row>
    <row r="788" spans="1:32" x14ac:dyDescent="0.2">
      <c r="A788" s="55"/>
      <c r="B788" s="10"/>
      <c r="C788" s="10" t="s">
        <v>216</v>
      </c>
      <c r="D788" s="10"/>
      <c r="E788" s="10">
        <v>8318</v>
      </c>
      <c r="F788" s="10">
        <v>91157</v>
      </c>
      <c r="G788" s="10"/>
      <c r="H788" s="10"/>
      <c r="I788" s="10"/>
      <c r="J788" s="10">
        <v>18656.840000000011</v>
      </c>
      <c r="K788" s="10"/>
      <c r="M788" s="10">
        <v>101</v>
      </c>
      <c r="N788" s="69"/>
      <c r="P788" s="239">
        <f t="shared" si="46"/>
        <v>184.72118811881199</v>
      </c>
      <c r="Q788" s="10"/>
      <c r="R788" s="10"/>
      <c r="S788" s="10"/>
      <c r="T788" s="176">
        <f t="shared" si="47"/>
        <v>902.54455445544556</v>
      </c>
      <c r="U788" s="10"/>
      <c r="V788" s="10"/>
      <c r="W788" s="10"/>
      <c r="Y788" s="10">
        <v>18656.840000000011</v>
      </c>
      <c r="Z788" s="9">
        <f t="shared" si="48"/>
        <v>18258.11</v>
      </c>
      <c r="AA788" s="241"/>
      <c r="AB788" s="9">
        <f t="shared" si="49"/>
        <v>17855.93</v>
      </c>
      <c r="AC788" s="9">
        <v>21166.69</v>
      </c>
      <c r="AD788" s="9"/>
      <c r="AE788" s="3"/>
      <c r="AF788" s="3"/>
    </row>
    <row r="789" spans="1:32" x14ac:dyDescent="0.2">
      <c r="A789" s="55"/>
      <c r="B789" s="10"/>
      <c r="C789" s="10" t="s">
        <v>217</v>
      </c>
      <c r="D789" s="10"/>
      <c r="E789" s="10">
        <v>8023</v>
      </c>
      <c r="F789" s="10">
        <v>184911</v>
      </c>
      <c r="G789" s="10"/>
      <c r="H789" s="10"/>
      <c r="I789" s="10"/>
      <c r="J789" s="10">
        <v>36444.540000000008</v>
      </c>
      <c r="K789" s="10"/>
      <c r="M789" s="10">
        <v>208</v>
      </c>
      <c r="N789" s="69"/>
      <c r="P789" s="239">
        <f t="shared" si="46"/>
        <v>175.21413461538467</v>
      </c>
      <c r="Q789" s="10"/>
      <c r="R789" s="10"/>
      <c r="S789" s="10"/>
      <c r="T789" s="176">
        <f t="shared" si="47"/>
        <v>888.99519230769226</v>
      </c>
      <c r="U789" s="10"/>
      <c r="V789" s="10"/>
      <c r="W789" s="10"/>
      <c r="Y789" s="10">
        <v>36444.540000000008</v>
      </c>
      <c r="Z789" s="9">
        <f t="shared" si="48"/>
        <v>35665.660000000003</v>
      </c>
      <c r="AA789" s="241"/>
      <c r="AB789" s="9">
        <f t="shared" si="49"/>
        <v>34880.03</v>
      </c>
      <c r="AC789" s="9">
        <v>41347.32</v>
      </c>
      <c r="AD789" s="9"/>
      <c r="AE789" s="3"/>
      <c r="AF789" s="3"/>
    </row>
    <row r="790" spans="1:32" x14ac:dyDescent="0.2">
      <c r="A790" s="55"/>
      <c r="B790" s="10"/>
      <c r="C790" s="10" t="s">
        <v>218</v>
      </c>
      <c r="D790" s="10"/>
      <c r="E790" s="10">
        <v>8302</v>
      </c>
      <c r="F790" s="10">
        <v>11291</v>
      </c>
      <c r="G790" s="10"/>
      <c r="H790" s="10"/>
      <c r="I790" s="10"/>
      <c r="J790" s="10">
        <v>2378.37</v>
      </c>
      <c r="K790" s="10"/>
      <c r="M790" s="10">
        <v>8</v>
      </c>
      <c r="N790" s="69"/>
      <c r="P790" s="239">
        <f t="shared" si="46"/>
        <v>297.29624999999999</v>
      </c>
      <c r="Q790" s="10"/>
      <c r="R790" s="10"/>
      <c r="S790" s="10"/>
      <c r="T790" s="176">
        <f t="shared" si="47"/>
        <v>1411.375</v>
      </c>
      <c r="U790" s="10"/>
      <c r="V790" s="10"/>
      <c r="W790" s="10"/>
      <c r="Y790" s="10">
        <v>2378.37</v>
      </c>
      <c r="Z790" s="9">
        <f t="shared" si="48"/>
        <v>2327.54</v>
      </c>
      <c r="AA790" s="241"/>
      <c r="AB790" s="9">
        <f t="shared" si="49"/>
        <v>2276.27</v>
      </c>
      <c r="AC790" s="9">
        <v>2698.32</v>
      </c>
      <c r="AD790" s="9"/>
      <c r="AE790" s="3"/>
      <c r="AF790" s="3"/>
    </row>
    <row r="791" spans="1:32" x14ac:dyDescent="0.2">
      <c r="A791" s="55"/>
      <c r="B791" s="10"/>
      <c r="C791" s="10" t="s">
        <v>218</v>
      </c>
      <c r="D791" s="10"/>
      <c r="E791" s="10">
        <v>8313</v>
      </c>
      <c r="F791" s="10">
        <v>239790</v>
      </c>
      <c r="G791" s="10"/>
      <c r="H791" s="10"/>
      <c r="I791" s="10"/>
      <c r="J791" s="10">
        <v>49458.04</v>
      </c>
      <c r="K791" s="10"/>
      <c r="M791" s="10">
        <v>236</v>
      </c>
      <c r="N791" s="69"/>
      <c r="P791" s="239">
        <f t="shared" si="46"/>
        <v>209.56796610169491</v>
      </c>
      <c r="Q791" s="10"/>
      <c r="R791" s="10"/>
      <c r="S791" s="10"/>
      <c r="T791" s="176">
        <f t="shared" si="47"/>
        <v>1016.0593220338983</v>
      </c>
      <c r="U791" s="10"/>
      <c r="V791" s="10"/>
      <c r="W791" s="10"/>
      <c r="Y791" s="10">
        <v>49458.04</v>
      </c>
      <c r="Z791" s="9">
        <f t="shared" si="48"/>
        <v>48401.04</v>
      </c>
      <c r="AA791" s="241"/>
      <c r="AB791" s="9">
        <f t="shared" si="49"/>
        <v>47334.87</v>
      </c>
      <c r="AC791" s="9">
        <v>56111.47</v>
      </c>
      <c r="AD791" s="9"/>
      <c r="AE791" s="3"/>
      <c r="AF791" s="3"/>
    </row>
    <row r="792" spans="1:32" x14ac:dyDescent="0.2">
      <c r="A792" s="55"/>
      <c r="B792" s="10"/>
      <c r="C792" s="10" t="s">
        <v>218</v>
      </c>
      <c r="D792" s="10"/>
      <c r="E792" s="10">
        <v>8352</v>
      </c>
      <c r="F792" s="10">
        <v>798</v>
      </c>
      <c r="G792" s="10"/>
      <c r="H792" s="10"/>
      <c r="I792" s="10"/>
      <c r="J792" s="10">
        <v>163.72</v>
      </c>
      <c r="K792" s="10"/>
      <c r="M792" s="10">
        <v>1</v>
      </c>
      <c r="N792" s="69"/>
      <c r="P792" s="239">
        <f t="shared" si="46"/>
        <v>163.72</v>
      </c>
      <c r="Q792" s="10"/>
      <c r="R792" s="10"/>
      <c r="S792" s="10"/>
      <c r="T792" s="176">
        <f t="shared" si="47"/>
        <v>798</v>
      </c>
      <c r="U792" s="10"/>
      <c r="V792" s="10"/>
      <c r="W792" s="10"/>
      <c r="Y792" s="10">
        <v>163.72</v>
      </c>
      <c r="Z792" s="9">
        <f t="shared" si="48"/>
        <v>160.22</v>
      </c>
      <c r="AA792" s="241"/>
      <c r="AB792" s="9">
        <f t="shared" si="49"/>
        <v>156.69</v>
      </c>
      <c r="AC792" s="9">
        <v>185.74</v>
      </c>
      <c r="AD792" s="9"/>
      <c r="AE792" s="3"/>
      <c r="AF792" s="3"/>
    </row>
    <row r="793" spans="1:32" x14ac:dyDescent="0.2">
      <c r="A793" s="55"/>
      <c r="B793" s="10"/>
      <c r="C793" s="10" t="s">
        <v>221</v>
      </c>
      <c r="D793" s="10"/>
      <c r="E793" s="10">
        <v>8251</v>
      </c>
      <c r="F793" s="10">
        <v>587930</v>
      </c>
      <c r="G793" s="10"/>
      <c r="H793" s="10"/>
      <c r="I793" s="10"/>
      <c r="J793" s="10">
        <v>120851.99000000003</v>
      </c>
      <c r="K793" s="10"/>
      <c r="M793" s="10">
        <v>671</v>
      </c>
      <c r="N793" s="69"/>
      <c r="P793" s="239">
        <f t="shared" si="46"/>
        <v>180.10728763040242</v>
      </c>
      <c r="Q793" s="10"/>
      <c r="R793" s="10"/>
      <c r="S793" s="10"/>
      <c r="T793" s="176">
        <f t="shared" si="47"/>
        <v>876.19970193740687</v>
      </c>
      <c r="U793" s="10"/>
      <c r="V793" s="10"/>
      <c r="W793" s="10"/>
      <c r="Y793" s="10">
        <v>120851.99000000003</v>
      </c>
      <c r="Z793" s="9">
        <f t="shared" si="48"/>
        <v>118269.17</v>
      </c>
      <c r="AA793" s="241"/>
      <c r="AB793" s="9">
        <f t="shared" si="49"/>
        <v>115663.98</v>
      </c>
      <c r="AC793" s="9">
        <v>137109.82999999999</v>
      </c>
      <c r="AD793" s="9"/>
      <c r="AE793" s="3"/>
      <c r="AF793" s="3"/>
    </row>
    <row r="794" spans="1:32" x14ac:dyDescent="0.2">
      <c r="A794" s="55"/>
      <c r="B794" s="10"/>
      <c r="C794" s="10" t="s">
        <v>222</v>
      </c>
      <c r="D794" s="10"/>
      <c r="E794" s="10">
        <v>8314</v>
      </c>
      <c r="F794" s="10">
        <v>102367</v>
      </c>
      <c r="G794" s="10"/>
      <c r="H794" s="10"/>
      <c r="I794" s="10"/>
      <c r="J794" s="10">
        <v>20725.969999999998</v>
      </c>
      <c r="K794" s="10"/>
      <c r="M794" s="10">
        <v>119</v>
      </c>
      <c r="N794" s="69"/>
      <c r="P794" s="239">
        <f t="shared" si="46"/>
        <v>174.16781512605039</v>
      </c>
      <c r="Q794" s="10"/>
      <c r="R794" s="10"/>
      <c r="S794" s="10"/>
      <c r="T794" s="176">
        <f t="shared" si="47"/>
        <v>860.22689075630251</v>
      </c>
      <c r="U794" s="10"/>
      <c r="V794" s="10"/>
      <c r="W794" s="10"/>
      <c r="Y794" s="10">
        <v>20725.969999999998</v>
      </c>
      <c r="Z794" s="9">
        <f t="shared" si="48"/>
        <v>20283.02</v>
      </c>
      <c r="AA794" s="241"/>
      <c r="AB794" s="9">
        <f t="shared" si="49"/>
        <v>19836.23</v>
      </c>
      <c r="AC794" s="9">
        <v>23514.17</v>
      </c>
      <c r="AD794" s="9"/>
      <c r="AE794" s="3"/>
      <c r="AF794" s="3"/>
    </row>
    <row r="795" spans="1:32" x14ac:dyDescent="0.2">
      <c r="A795" s="55"/>
      <c r="B795" s="10"/>
      <c r="C795" s="10" t="s">
        <v>224</v>
      </c>
      <c r="D795" s="10"/>
      <c r="E795" s="10">
        <v>8214</v>
      </c>
      <c r="F795" s="10">
        <v>674928</v>
      </c>
      <c r="G795" s="10"/>
      <c r="H795" s="10"/>
      <c r="I795" s="10"/>
      <c r="J795" s="10">
        <v>137467.96999999997</v>
      </c>
      <c r="K795" s="10"/>
      <c r="M795" s="10">
        <v>891</v>
      </c>
      <c r="N795" s="69"/>
      <c r="P795" s="239">
        <f t="shared" si="46"/>
        <v>154.28503928170591</v>
      </c>
      <c r="Q795" s="10"/>
      <c r="R795" s="10"/>
      <c r="S795" s="10"/>
      <c r="T795" s="176">
        <f t="shared" si="47"/>
        <v>757.49494949494954</v>
      </c>
      <c r="U795" s="10"/>
      <c r="V795" s="10"/>
      <c r="W795" s="10"/>
      <c r="Y795" s="10">
        <v>137467.96999999997</v>
      </c>
      <c r="Z795" s="9">
        <f t="shared" si="48"/>
        <v>134530.04</v>
      </c>
      <c r="AA795" s="241"/>
      <c r="AB795" s="9">
        <f t="shared" si="49"/>
        <v>131566.66</v>
      </c>
      <c r="AC795" s="9">
        <v>155961.10999999999</v>
      </c>
      <c r="AD795" s="9"/>
      <c r="AE795" s="3"/>
      <c r="AF795" s="3"/>
    </row>
    <row r="796" spans="1:32" x14ac:dyDescent="0.2">
      <c r="A796" s="55"/>
      <c r="B796" s="10"/>
      <c r="C796" s="10" t="s">
        <v>224</v>
      </c>
      <c r="D796" s="10"/>
      <c r="E796" s="10">
        <v>8230</v>
      </c>
      <c r="F796" s="10">
        <v>1178</v>
      </c>
      <c r="G796" s="10"/>
      <c r="H796" s="10"/>
      <c r="I796" s="10"/>
      <c r="J796" s="10">
        <v>245.91</v>
      </c>
      <c r="K796" s="10"/>
      <c r="M796" s="10">
        <v>1</v>
      </c>
      <c r="N796" s="69"/>
      <c r="P796" s="239">
        <f t="shared" si="46"/>
        <v>245.91</v>
      </c>
      <c r="Q796" s="10"/>
      <c r="R796" s="10"/>
      <c r="S796" s="10"/>
      <c r="T796" s="176">
        <f t="shared" si="47"/>
        <v>1178</v>
      </c>
      <c r="U796" s="10"/>
      <c r="V796" s="10"/>
      <c r="W796" s="10"/>
      <c r="Y796" s="10">
        <v>245.91</v>
      </c>
      <c r="Z796" s="9">
        <f t="shared" si="48"/>
        <v>240.65</v>
      </c>
      <c r="AA796" s="241"/>
      <c r="AB796" s="9">
        <f t="shared" si="49"/>
        <v>235.35</v>
      </c>
      <c r="AC796" s="9">
        <v>278.99</v>
      </c>
      <c r="AD796" s="9"/>
      <c r="AE796" s="3"/>
      <c r="AF796" s="3"/>
    </row>
    <row r="797" spans="1:32" x14ac:dyDescent="0.2">
      <c r="A797" s="55"/>
      <c r="B797" s="10"/>
      <c r="C797" s="10" t="s">
        <v>224</v>
      </c>
      <c r="D797" s="10"/>
      <c r="E797" s="10">
        <v>8246</v>
      </c>
      <c r="F797" s="10">
        <v>2853</v>
      </c>
      <c r="G797" s="10"/>
      <c r="H797" s="10"/>
      <c r="I797" s="10"/>
      <c r="J797" s="10">
        <v>606.21</v>
      </c>
      <c r="K797" s="10"/>
      <c r="M797" s="10">
        <v>2</v>
      </c>
      <c r="N797" s="69"/>
      <c r="P797" s="239">
        <f t="shared" si="46"/>
        <v>303.10500000000002</v>
      </c>
      <c r="Q797" s="10"/>
      <c r="R797" s="10"/>
      <c r="S797" s="10"/>
      <c r="T797" s="176">
        <f t="shared" si="47"/>
        <v>1426.5</v>
      </c>
      <c r="U797" s="10"/>
      <c r="V797" s="10"/>
      <c r="W797" s="10"/>
      <c r="Y797" s="10">
        <v>606.21</v>
      </c>
      <c r="Z797" s="9">
        <f t="shared" si="48"/>
        <v>593.25</v>
      </c>
      <c r="AA797" s="241"/>
      <c r="AB797" s="9">
        <f t="shared" si="49"/>
        <v>580.19000000000005</v>
      </c>
      <c r="AC797" s="9">
        <v>687.77</v>
      </c>
      <c r="AD797" s="9"/>
      <c r="AE797" s="3"/>
      <c r="AF797" s="3"/>
    </row>
    <row r="798" spans="1:32" x14ac:dyDescent="0.2">
      <c r="A798" s="55"/>
      <c r="B798" s="10"/>
      <c r="C798" s="10" t="s">
        <v>224</v>
      </c>
      <c r="D798" s="10"/>
      <c r="E798" s="10">
        <v>8270</v>
      </c>
      <c r="F798" s="10">
        <v>2285</v>
      </c>
      <c r="G798" s="10"/>
      <c r="H798" s="10"/>
      <c r="I798" s="10"/>
      <c r="J798" s="10">
        <v>490.90999999999997</v>
      </c>
      <c r="K798" s="10"/>
      <c r="M798" s="10">
        <v>2</v>
      </c>
      <c r="N798" s="69"/>
      <c r="P798" s="239">
        <f t="shared" si="46"/>
        <v>245.45499999999998</v>
      </c>
      <c r="Q798" s="10"/>
      <c r="R798" s="10"/>
      <c r="S798" s="10"/>
      <c r="T798" s="176">
        <f t="shared" si="47"/>
        <v>1142.5</v>
      </c>
      <c r="U798" s="10"/>
      <c r="V798" s="10"/>
      <c r="W798" s="10"/>
      <c r="Y798" s="10">
        <v>490.90999999999997</v>
      </c>
      <c r="Z798" s="9">
        <f t="shared" si="48"/>
        <v>480.42</v>
      </c>
      <c r="AA798" s="241"/>
      <c r="AB798" s="9">
        <f t="shared" si="49"/>
        <v>469.84</v>
      </c>
      <c r="AC798" s="9">
        <v>556.96</v>
      </c>
      <c r="AD798" s="9"/>
      <c r="AE798" s="3"/>
      <c r="AF798" s="3"/>
    </row>
    <row r="799" spans="1:32" x14ac:dyDescent="0.2">
      <c r="A799" s="55"/>
      <c r="B799" s="10"/>
      <c r="C799" s="10" t="s">
        <v>227</v>
      </c>
      <c r="D799" s="10"/>
      <c r="E799" s="10">
        <v>8090</v>
      </c>
      <c r="F799" s="10">
        <v>201569</v>
      </c>
      <c r="G799" s="10"/>
      <c r="H799" s="10"/>
      <c r="I799" s="10"/>
      <c r="J799" s="10">
        <v>40057.010000000009</v>
      </c>
      <c r="K799" s="10"/>
      <c r="M799" s="10">
        <v>207</v>
      </c>
      <c r="N799" s="69"/>
      <c r="P799" s="239">
        <f t="shared" si="46"/>
        <v>193.51212560386477</v>
      </c>
      <c r="Q799" s="10"/>
      <c r="R799" s="10"/>
      <c r="S799" s="10"/>
      <c r="T799" s="176">
        <f t="shared" si="47"/>
        <v>973.76328502415458</v>
      </c>
      <c r="U799" s="10"/>
      <c r="V799" s="10"/>
      <c r="W799" s="10"/>
      <c r="Y799" s="10">
        <v>40057.010000000009</v>
      </c>
      <c r="Z799" s="9">
        <f t="shared" si="48"/>
        <v>39200.92</v>
      </c>
      <c r="AA799" s="241"/>
      <c r="AB799" s="9">
        <f t="shared" si="49"/>
        <v>38337.42</v>
      </c>
      <c r="AC799" s="9">
        <v>45445.760000000002</v>
      </c>
      <c r="AD799" s="9"/>
      <c r="AE799" s="3"/>
      <c r="AF799" s="3"/>
    </row>
    <row r="800" spans="1:32" x14ac:dyDescent="0.2">
      <c r="A800" s="55"/>
      <c r="B800" s="10"/>
      <c r="C800" s="10" t="s">
        <v>227</v>
      </c>
      <c r="D800" s="10"/>
      <c r="E800" s="10">
        <v>8091</v>
      </c>
      <c r="F800" s="10">
        <v>587</v>
      </c>
      <c r="G800" s="10"/>
      <c r="H800" s="10"/>
      <c r="I800" s="10"/>
      <c r="J800" s="10">
        <v>121.79</v>
      </c>
      <c r="K800" s="10"/>
      <c r="M800" s="10">
        <v>1</v>
      </c>
      <c r="N800" s="69"/>
      <c r="P800" s="239">
        <f t="shared" si="46"/>
        <v>121.79</v>
      </c>
      <c r="Q800" s="10"/>
      <c r="R800" s="10"/>
      <c r="S800" s="10"/>
      <c r="T800" s="176">
        <f t="shared" si="47"/>
        <v>587</v>
      </c>
      <c r="U800" s="10"/>
      <c r="V800" s="10"/>
      <c r="W800" s="10"/>
      <c r="Y800" s="10">
        <v>121.79</v>
      </c>
      <c r="Z800" s="9">
        <f t="shared" si="48"/>
        <v>119.19</v>
      </c>
      <c r="AA800" s="241"/>
      <c r="AB800" s="9">
        <f t="shared" si="49"/>
        <v>116.56</v>
      </c>
      <c r="AC800" s="9">
        <v>138.16999999999999</v>
      </c>
      <c r="AD800" s="9"/>
      <c r="AE800" s="3"/>
      <c r="AF800" s="3"/>
    </row>
    <row r="801" spans="1:32" x14ac:dyDescent="0.2">
      <c r="A801" s="55"/>
      <c r="B801" s="10"/>
      <c r="C801" s="10" t="s">
        <v>227</v>
      </c>
      <c r="D801" s="10"/>
      <c r="E801" s="10">
        <v>8093</v>
      </c>
      <c r="F801" s="10">
        <v>1235</v>
      </c>
      <c r="G801" s="10"/>
      <c r="H801" s="10"/>
      <c r="I801" s="10"/>
      <c r="J801" s="10">
        <v>261.97000000000003</v>
      </c>
      <c r="K801" s="10"/>
      <c r="M801" s="10">
        <v>1</v>
      </c>
      <c r="N801" s="69"/>
      <c r="P801" s="239">
        <f t="shared" si="46"/>
        <v>261.97000000000003</v>
      </c>
      <c r="Q801" s="10"/>
      <c r="R801" s="10"/>
      <c r="S801" s="10"/>
      <c r="T801" s="176">
        <f t="shared" si="47"/>
        <v>1235</v>
      </c>
      <c r="U801" s="10"/>
      <c r="V801" s="10"/>
      <c r="W801" s="10"/>
      <c r="Y801" s="10">
        <v>261.97000000000003</v>
      </c>
      <c r="Z801" s="9">
        <f t="shared" si="48"/>
        <v>256.37</v>
      </c>
      <c r="AA801" s="241"/>
      <c r="AB801" s="9">
        <f t="shared" si="49"/>
        <v>250.72</v>
      </c>
      <c r="AC801" s="9">
        <v>297.20999999999998</v>
      </c>
      <c r="AD801" s="9"/>
      <c r="AE801" s="3"/>
      <c r="AF801" s="3"/>
    </row>
    <row r="802" spans="1:32" x14ac:dyDescent="0.2">
      <c r="A802" s="55"/>
      <c r="B802" s="10"/>
      <c r="C802" s="10" t="s">
        <v>227</v>
      </c>
      <c r="D802" s="10"/>
      <c r="E802" s="10">
        <v>8096</v>
      </c>
      <c r="F802" s="10">
        <v>3047</v>
      </c>
      <c r="G802" s="10"/>
      <c r="H802" s="10"/>
      <c r="I802" s="10"/>
      <c r="J802" s="10">
        <v>632.17000000000007</v>
      </c>
      <c r="K802" s="10"/>
      <c r="M802" s="10">
        <v>3</v>
      </c>
      <c r="N802" s="69"/>
      <c r="P802" s="239">
        <f t="shared" si="46"/>
        <v>210.72333333333336</v>
      </c>
      <c r="Q802" s="10"/>
      <c r="R802" s="10"/>
      <c r="S802" s="10"/>
      <c r="T802" s="176">
        <f t="shared" si="47"/>
        <v>1015.6666666666666</v>
      </c>
      <c r="U802" s="10"/>
      <c r="V802" s="10"/>
      <c r="W802" s="10"/>
      <c r="Y802" s="10">
        <v>632.17000000000007</v>
      </c>
      <c r="Z802" s="9">
        <f t="shared" si="48"/>
        <v>618.66</v>
      </c>
      <c r="AA802" s="241"/>
      <c r="AB802" s="9">
        <f t="shared" si="49"/>
        <v>605.03</v>
      </c>
      <c r="AC802" s="9">
        <v>717.21</v>
      </c>
      <c r="AD802" s="9"/>
      <c r="AE802" s="3"/>
      <c r="AF802" s="3"/>
    </row>
    <row r="803" spans="1:32" x14ac:dyDescent="0.2">
      <c r="A803" s="55"/>
      <c r="B803" s="10"/>
      <c r="C803" s="10" t="s">
        <v>231</v>
      </c>
      <c r="D803" s="10"/>
      <c r="E803" s="10">
        <v>8215</v>
      </c>
      <c r="F803" s="10">
        <v>439266</v>
      </c>
      <c r="G803" s="10"/>
      <c r="H803" s="10"/>
      <c r="I803" s="10"/>
      <c r="J803" s="10">
        <v>90367.019999999902</v>
      </c>
      <c r="K803" s="10"/>
      <c r="M803" s="10">
        <v>494</v>
      </c>
      <c r="N803" s="69"/>
      <c r="P803" s="239">
        <f t="shared" si="46"/>
        <v>182.9291902834006</v>
      </c>
      <c r="Q803" s="10"/>
      <c r="R803" s="10"/>
      <c r="S803" s="10"/>
      <c r="T803" s="176">
        <f t="shared" si="47"/>
        <v>889.20242914979758</v>
      </c>
      <c r="U803" s="10"/>
      <c r="V803" s="10"/>
      <c r="W803" s="10"/>
      <c r="Y803" s="10">
        <v>90367.019999999902</v>
      </c>
      <c r="Z803" s="9">
        <f t="shared" si="48"/>
        <v>88435.72</v>
      </c>
      <c r="AA803" s="241"/>
      <c r="AB803" s="9">
        <f t="shared" si="49"/>
        <v>86487.69</v>
      </c>
      <c r="AC803" s="9">
        <v>102523.82</v>
      </c>
      <c r="AD803" s="9"/>
      <c r="AE803" s="3"/>
      <c r="AF803" s="3"/>
    </row>
    <row r="804" spans="1:32" x14ac:dyDescent="0.2">
      <c r="A804" s="55"/>
      <c r="B804" s="10"/>
      <c r="C804" s="10" t="s">
        <v>232</v>
      </c>
      <c r="D804" s="10"/>
      <c r="E804" s="10">
        <v>8260</v>
      </c>
      <c r="F804" s="10">
        <v>48161</v>
      </c>
      <c r="G804" s="10"/>
      <c r="H804" s="10"/>
      <c r="I804" s="10"/>
      <c r="J804" s="10">
        <v>10037.419999999998</v>
      </c>
      <c r="K804" s="10"/>
      <c r="M804" s="10">
        <v>69</v>
      </c>
      <c r="N804" s="69"/>
      <c r="P804" s="239">
        <f t="shared" si="46"/>
        <v>145.46985507246373</v>
      </c>
      <c r="Q804" s="10"/>
      <c r="R804" s="10"/>
      <c r="S804" s="10"/>
      <c r="T804" s="176">
        <f t="shared" si="47"/>
        <v>697.98550724637676</v>
      </c>
      <c r="U804" s="10"/>
      <c r="V804" s="10"/>
      <c r="W804" s="10"/>
      <c r="Y804" s="10">
        <v>10037.419999999998</v>
      </c>
      <c r="Z804" s="9">
        <f t="shared" si="48"/>
        <v>9822.9</v>
      </c>
      <c r="AA804" s="241"/>
      <c r="AB804" s="9">
        <f t="shared" si="49"/>
        <v>9606.5300000000007</v>
      </c>
      <c r="AC804" s="9">
        <v>11387.73</v>
      </c>
      <c r="AD804" s="9"/>
      <c r="AE804" s="3"/>
      <c r="AF804" s="3"/>
    </row>
    <row r="805" spans="1:32" x14ac:dyDescent="0.2">
      <c r="A805" s="55"/>
      <c r="B805" s="10"/>
      <c r="C805" s="10" t="s">
        <v>233</v>
      </c>
      <c r="D805" s="10"/>
      <c r="E805" s="10">
        <v>8210</v>
      </c>
      <c r="F805" s="10">
        <v>133737</v>
      </c>
      <c r="G805" s="10"/>
      <c r="H805" s="10"/>
      <c r="I805" s="10"/>
      <c r="J805" s="10">
        <v>27965.77</v>
      </c>
      <c r="K805" s="10"/>
      <c r="M805" s="10">
        <v>317</v>
      </c>
      <c r="N805" s="69"/>
      <c r="P805" s="239">
        <f t="shared" si="46"/>
        <v>88.22009463722398</v>
      </c>
      <c r="Q805" s="10"/>
      <c r="R805" s="10"/>
      <c r="S805" s="10"/>
      <c r="T805" s="176">
        <f t="shared" si="47"/>
        <v>421.88328075709779</v>
      </c>
      <c r="U805" s="10"/>
      <c r="V805" s="10"/>
      <c r="W805" s="10"/>
      <c r="Y805" s="10">
        <v>27965.77</v>
      </c>
      <c r="Z805" s="9">
        <f t="shared" si="48"/>
        <v>27368.09</v>
      </c>
      <c r="AA805" s="241"/>
      <c r="AB805" s="9">
        <f t="shared" si="49"/>
        <v>26765.24</v>
      </c>
      <c r="AC805" s="9">
        <v>31727.919999999998</v>
      </c>
      <c r="AD805" s="9"/>
      <c r="AE805" s="3"/>
      <c r="AF805" s="3"/>
    </row>
    <row r="806" spans="1:32" x14ac:dyDescent="0.2">
      <c r="A806" s="55"/>
      <c r="B806" s="10"/>
      <c r="C806" s="10" t="s">
        <v>233</v>
      </c>
      <c r="D806" s="10"/>
      <c r="E806" s="10">
        <v>8260</v>
      </c>
      <c r="F806" s="10">
        <v>679</v>
      </c>
      <c r="G806" s="10"/>
      <c r="H806" s="10"/>
      <c r="I806" s="10"/>
      <c r="J806" s="10">
        <v>140.16</v>
      </c>
      <c r="K806" s="10"/>
      <c r="M806" s="10">
        <v>1</v>
      </c>
      <c r="N806" s="69"/>
      <c r="P806" s="239">
        <f t="shared" si="46"/>
        <v>140.16</v>
      </c>
      <c r="Q806" s="10"/>
      <c r="R806" s="10"/>
      <c r="S806" s="10"/>
      <c r="T806" s="176">
        <f t="shared" si="47"/>
        <v>679</v>
      </c>
      <c r="U806" s="10"/>
      <c r="V806" s="10"/>
      <c r="W806" s="10"/>
      <c r="Y806" s="10">
        <v>140.16</v>
      </c>
      <c r="Z806" s="9">
        <f t="shared" si="48"/>
        <v>137.16</v>
      </c>
      <c r="AA806" s="241"/>
      <c r="AB806" s="9">
        <f t="shared" si="49"/>
        <v>134.13999999999999</v>
      </c>
      <c r="AC806" s="9">
        <v>159.01</v>
      </c>
      <c r="AD806" s="9"/>
      <c r="AE806" s="3"/>
      <c r="AF806" s="3"/>
    </row>
    <row r="807" spans="1:32" x14ac:dyDescent="0.2">
      <c r="A807" s="55"/>
      <c r="B807" s="10"/>
      <c r="C807" s="10" t="s">
        <v>234</v>
      </c>
      <c r="D807" s="10"/>
      <c r="E807" s="10">
        <v>0</v>
      </c>
      <c r="F807" s="10"/>
      <c r="G807" s="10"/>
      <c r="H807" s="10"/>
      <c r="I807" s="10"/>
      <c r="J807" s="10">
        <v>5.86</v>
      </c>
      <c r="K807" s="10"/>
      <c r="M807" s="10">
        <v>1</v>
      </c>
      <c r="N807" s="69"/>
      <c r="P807" s="239">
        <f t="shared" si="46"/>
        <v>5.86</v>
      </c>
      <c r="Q807" s="10"/>
      <c r="R807" s="10"/>
      <c r="S807" s="10"/>
      <c r="T807" s="176">
        <f t="shared" si="47"/>
        <v>0</v>
      </c>
      <c r="U807" s="10"/>
      <c r="V807" s="10"/>
      <c r="W807" s="10"/>
      <c r="Y807" s="10">
        <v>5.86</v>
      </c>
      <c r="Z807" s="9">
        <f t="shared" si="48"/>
        <v>5.73</v>
      </c>
      <c r="AA807" s="241"/>
      <c r="AB807" s="9">
        <f t="shared" si="49"/>
        <v>5.61</v>
      </c>
      <c r="AC807" s="9">
        <v>6.65</v>
      </c>
      <c r="AD807" s="9"/>
      <c r="AE807" s="3"/>
      <c r="AF807" s="3"/>
    </row>
    <row r="808" spans="1:32" x14ac:dyDescent="0.2">
      <c r="A808" s="55"/>
      <c r="B808" s="10"/>
      <c r="C808" s="10" t="s">
        <v>234</v>
      </c>
      <c r="D808" s="10"/>
      <c r="E808" s="10">
        <v>8315</v>
      </c>
      <c r="F808" s="10">
        <v>176614</v>
      </c>
      <c r="G808" s="10"/>
      <c r="H808" s="10"/>
      <c r="I808" s="10"/>
      <c r="J808" s="10">
        <v>35052.039999999986</v>
      </c>
      <c r="K808" s="10"/>
      <c r="M808" s="10">
        <v>197</v>
      </c>
      <c r="N808" s="69"/>
      <c r="P808" s="239">
        <f t="shared" si="46"/>
        <v>177.92913705583749</v>
      </c>
      <c r="Q808" s="10"/>
      <c r="R808" s="10"/>
      <c r="S808" s="10"/>
      <c r="T808" s="176">
        <f t="shared" si="47"/>
        <v>896.51776649746193</v>
      </c>
      <c r="U808" s="10"/>
      <c r="V808" s="10"/>
      <c r="W808" s="10"/>
      <c r="Y808" s="10">
        <v>35052.039999999986</v>
      </c>
      <c r="Z808" s="9">
        <f t="shared" si="48"/>
        <v>34302.92</v>
      </c>
      <c r="AA808" s="241"/>
      <c r="AB808" s="9">
        <f t="shared" si="49"/>
        <v>33547.300000000003</v>
      </c>
      <c r="AC808" s="9">
        <v>39767.480000000003</v>
      </c>
      <c r="AD808" s="9"/>
      <c r="AE808" s="3"/>
      <c r="AF808" s="3"/>
    </row>
    <row r="809" spans="1:32" x14ac:dyDescent="0.2">
      <c r="A809" s="55"/>
      <c r="B809" s="10"/>
      <c r="C809" s="10" t="s">
        <v>236</v>
      </c>
      <c r="D809" s="10"/>
      <c r="E809" s="10">
        <v>8316</v>
      </c>
      <c r="F809" s="10">
        <v>240964</v>
      </c>
      <c r="G809" s="10"/>
      <c r="H809" s="10"/>
      <c r="I809" s="10"/>
      <c r="J809" s="10">
        <v>49490.37</v>
      </c>
      <c r="K809" s="10"/>
      <c r="M809" s="10">
        <v>214</v>
      </c>
      <c r="N809" s="69"/>
      <c r="P809" s="239">
        <f t="shared" si="46"/>
        <v>231.26341121495329</v>
      </c>
      <c r="Q809" s="10"/>
      <c r="R809" s="10"/>
      <c r="S809" s="10"/>
      <c r="T809" s="176">
        <f t="shared" si="47"/>
        <v>1126</v>
      </c>
      <c r="U809" s="10"/>
      <c r="V809" s="10"/>
      <c r="W809" s="10"/>
      <c r="Y809" s="10">
        <v>49490.37</v>
      </c>
      <c r="Z809" s="9">
        <f t="shared" si="48"/>
        <v>48432.67</v>
      </c>
      <c r="AA809" s="241"/>
      <c r="AB809" s="9">
        <f t="shared" si="49"/>
        <v>47365.82</v>
      </c>
      <c r="AC809" s="9">
        <v>56148.160000000003</v>
      </c>
      <c r="AD809" s="9"/>
      <c r="AE809" s="3"/>
      <c r="AF809" s="3"/>
    </row>
    <row r="810" spans="1:32" x14ac:dyDescent="0.2">
      <c r="A810" s="55"/>
      <c r="B810" s="10"/>
      <c r="C810" s="10" t="s">
        <v>236</v>
      </c>
      <c r="D810" s="10"/>
      <c r="E810" s="10">
        <v>8318</v>
      </c>
      <c r="F810" s="10">
        <v>6343</v>
      </c>
      <c r="G810" s="10"/>
      <c r="H810" s="10"/>
      <c r="I810" s="10"/>
      <c r="J810" s="10">
        <v>1277.46</v>
      </c>
      <c r="K810" s="10"/>
      <c r="M810" s="10">
        <v>3</v>
      </c>
      <c r="N810" s="69"/>
      <c r="P810" s="239">
        <f t="shared" si="46"/>
        <v>425.82</v>
      </c>
      <c r="Q810" s="10"/>
      <c r="R810" s="10"/>
      <c r="S810" s="10"/>
      <c r="T810" s="176">
        <f t="shared" si="47"/>
        <v>2114.3333333333335</v>
      </c>
      <c r="U810" s="10"/>
      <c r="V810" s="10"/>
      <c r="W810" s="10"/>
      <c r="Y810" s="10">
        <v>1277.46</v>
      </c>
      <c r="Z810" s="9">
        <f t="shared" si="48"/>
        <v>1250.1600000000001</v>
      </c>
      <c r="AA810" s="241"/>
      <c r="AB810" s="9">
        <f t="shared" si="49"/>
        <v>1222.6199999999999</v>
      </c>
      <c r="AC810" s="9">
        <v>1449.31</v>
      </c>
      <c r="AD810" s="9"/>
      <c r="AE810" s="3"/>
      <c r="AF810" s="3"/>
    </row>
    <row r="811" spans="1:32" x14ac:dyDescent="0.2">
      <c r="A811" s="55"/>
      <c r="B811" s="10"/>
      <c r="C811" s="10" t="s">
        <v>238</v>
      </c>
      <c r="D811" s="10"/>
      <c r="E811" s="10">
        <v>8234</v>
      </c>
      <c r="F811" s="10">
        <v>705</v>
      </c>
      <c r="G811" s="10"/>
      <c r="H811" s="10"/>
      <c r="I811" s="10"/>
      <c r="J811" s="10">
        <v>144.55000000000001</v>
      </c>
      <c r="K811" s="10"/>
      <c r="M811" s="10">
        <v>1</v>
      </c>
      <c r="N811" s="69"/>
      <c r="P811" s="239">
        <f t="shared" si="46"/>
        <v>144.55000000000001</v>
      </c>
      <c r="Q811" s="10"/>
      <c r="R811" s="10"/>
      <c r="S811" s="10"/>
      <c r="T811" s="176">
        <f t="shared" si="47"/>
        <v>705</v>
      </c>
      <c r="U811" s="10"/>
      <c r="V811" s="10"/>
      <c r="W811" s="10"/>
      <c r="Y811" s="10">
        <v>144.55000000000001</v>
      </c>
      <c r="Z811" s="9">
        <f t="shared" si="48"/>
        <v>141.46</v>
      </c>
      <c r="AA811" s="241"/>
      <c r="AB811" s="9">
        <f t="shared" si="49"/>
        <v>138.34</v>
      </c>
      <c r="AC811" s="9">
        <v>163.99</v>
      </c>
      <c r="AD811" s="9"/>
      <c r="AE811" s="3"/>
      <c r="AF811" s="3"/>
    </row>
    <row r="812" spans="1:32" x14ac:dyDescent="0.2">
      <c r="A812" s="55"/>
      <c r="B812" s="10"/>
      <c r="C812" s="10" t="s">
        <v>238</v>
      </c>
      <c r="D812" s="10"/>
      <c r="E812" s="10">
        <v>8317</v>
      </c>
      <c r="F812" s="10">
        <v>937416</v>
      </c>
      <c r="G812" s="10"/>
      <c r="H812" s="10"/>
      <c r="I812" s="10"/>
      <c r="J812" s="10">
        <v>189776.51000000024</v>
      </c>
      <c r="K812" s="10"/>
      <c r="M812" s="10">
        <v>1003</v>
      </c>
      <c r="N812" s="69"/>
      <c r="P812" s="239">
        <f t="shared" si="46"/>
        <v>189.20888334995038</v>
      </c>
      <c r="Q812" s="10"/>
      <c r="R812" s="10"/>
      <c r="S812" s="10"/>
      <c r="T812" s="176">
        <f t="shared" si="47"/>
        <v>934.61216350947154</v>
      </c>
      <c r="U812" s="10"/>
      <c r="V812" s="10"/>
      <c r="W812" s="10"/>
      <c r="Y812" s="10">
        <v>189776.51000000024</v>
      </c>
      <c r="Z812" s="9">
        <f t="shared" si="48"/>
        <v>185720.65</v>
      </c>
      <c r="AA812" s="241"/>
      <c r="AB812" s="9">
        <f t="shared" si="49"/>
        <v>181629.67</v>
      </c>
      <c r="AC812" s="9">
        <v>215306.56</v>
      </c>
      <c r="AD812" s="9"/>
      <c r="AE812" s="3"/>
      <c r="AF812" s="3"/>
    </row>
    <row r="813" spans="1:32" x14ac:dyDescent="0.2">
      <c r="A813" s="55"/>
      <c r="B813" s="10"/>
      <c r="C813" s="10" t="s">
        <v>238</v>
      </c>
      <c r="D813" s="10"/>
      <c r="E813" s="10">
        <v>8330</v>
      </c>
      <c r="F813" s="10">
        <v>4060</v>
      </c>
      <c r="G813" s="10"/>
      <c r="H813" s="10"/>
      <c r="I813" s="10"/>
      <c r="J813" s="10">
        <v>846.48</v>
      </c>
      <c r="K813" s="10"/>
      <c r="M813" s="10">
        <v>6</v>
      </c>
      <c r="N813" s="69"/>
      <c r="P813" s="239">
        <f t="shared" si="46"/>
        <v>141.08000000000001</v>
      </c>
      <c r="Q813" s="10"/>
      <c r="R813" s="10"/>
      <c r="S813" s="10"/>
      <c r="T813" s="176">
        <f t="shared" si="47"/>
        <v>676.66666666666663</v>
      </c>
      <c r="U813" s="10"/>
      <c r="V813" s="10"/>
      <c r="W813" s="10"/>
      <c r="Y813" s="10">
        <v>846.48</v>
      </c>
      <c r="Z813" s="9">
        <f t="shared" si="48"/>
        <v>828.39</v>
      </c>
      <c r="AA813" s="241"/>
      <c r="AB813" s="9">
        <f t="shared" si="49"/>
        <v>810.14</v>
      </c>
      <c r="AC813" s="9">
        <v>960.35</v>
      </c>
      <c r="AD813" s="9"/>
      <c r="AE813" s="3"/>
      <c r="AF813" s="3"/>
    </row>
    <row r="814" spans="1:32" x14ac:dyDescent="0.2">
      <c r="A814" s="55"/>
      <c r="B814" s="10"/>
      <c r="C814" s="10" t="s">
        <v>240</v>
      </c>
      <c r="D814" s="10"/>
      <c r="E814" s="10">
        <v>8094</v>
      </c>
      <c r="F814" s="10">
        <v>7211</v>
      </c>
      <c r="G814" s="10"/>
      <c r="H814" s="10"/>
      <c r="I814" s="10"/>
      <c r="J814" s="10">
        <v>1481</v>
      </c>
      <c r="K814" s="10"/>
      <c r="M814" s="10">
        <v>6</v>
      </c>
      <c r="N814" s="69"/>
      <c r="P814" s="239">
        <f t="shared" si="46"/>
        <v>246.83333333333334</v>
      </c>
      <c r="Q814" s="10"/>
      <c r="R814" s="10"/>
      <c r="S814" s="10"/>
      <c r="T814" s="176">
        <f t="shared" si="47"/>
        <v>1201.8333333333333</v>
      </c>
      <c r="U814" s="10"/>
      <c r="V814" s="10"/>
      <c r="W814" s="10"/>
      <c r="Y814" s="10">
        <v>1481</v>
      </c>
      <c r="Z814" s="9">
        <f t="shared" si="48"/>
        <v>1449.35</v>
      </c>
      <c r="AA814" s="241"/>
      <c r="AB814" s="9">
        <f t="shared" si="49"/>
        <v>1417.42</v>
      </c>
      <c r="AC814" s="9">
        <v>1680.23</v>
      </c>
      <c r="AD814" s="9"/>
      <c r="AE814" s="3"/>
      <c r="AF814" s="3"/>
    </row>
    <row r="815" spans="1:32" x14ac:dyDescent="0.2">
      <c r="A815" s="55"/>
      <c r="B815" s="10"/>
      <c r="C815" s="10" t="s">
        <v>241</v>
      </c>
      <c r="D815" s="10"/>
      <c r="E815" s="10">
        <v>8310</v>
      </c>
      <c r="F815" s="10">
        <v>57158</v>
      </c>
      <c r="G815" s="10"/>
      <c r="H815" s="10"/>
      <c r="I815" s="10"/>
      <c r="J815" s="10">
        <v>11747.450000000003</v>
      </c>
      <c r="K815" s="10"/>
      <c r="M815" s="10">
        <v>42</v>
      </c>
      <c r="N815" s="69"/>
      <c r="P815" s="239">
        <f t="shared" si="46"/>
        <v>279.70119047619056</v>
      </c>
      <c r="Q815" s="10"/>
      <c r="R815" s="10"/>
      <c r="S815" s="10"/>
      <c r="T815" s="176">
        <f t="shared" si="47"/>
        <v>1360.9047619047619</v>
      </c>
      <c r="U815" s="10"/>
      <c r="V815" s="10"/>
      <c r="W815" s="10"/>
      <c r="Y815" s="10">
        <v>11747.450000000003</v>
      </c>
      <c r="Z815" s="9">
        <f t="shared" si="48"/>
        <v>11496.39</v>
      </c>
      <c r="AA815" s="241"/>
      <c r="AB815" s="9">
        <f t="shared" si="49"/>
        <v>11243.15</v>
      </c>
      <c r="AC815" s="9">
        <v>13327.8</v>
      </c>
      <c r="AD815" s="9"/>
      <c r="AE815" s="3"/>
      <c r="AF815" s="3"/>
    </row>
    <row r="816" spans="1:32" x14ac:dyDescent="0.2">
      <c r="A816" s="55"/>
      <c r="B816" s="10"/>
      <c r="C816" s="10" t="s">
        <v>242</v>
      </c>
      <c r="D816" s="10"/>
      <c r="E816" s="10">
        <v>8004</v>
      </c>
      <c r="F816" s="10">
        <v>1651</v>
      </c>
      <c r="G816" s="10"/>
      <c r="H816" s="10"/>
      <c r="I816" s="10"/>
      <c r="J816" s="10">
        <v>342.89</v>
      </c>
      <c r="K816" s="10"/>
      <c r="M816" s="10">
        <v>2</v>
      </c>
      <c r="N816" s="69"/>
      <c r="P816" s="239">
        <f t="shared" si="46"/>
        <v>171.44499999999999</v>
      </c>
      <c r="Q816" s="10"/>
      <c r="R816" s="10"/>
      <c r="S816" s="10"/>
      <c r="T816" s="176">
        <f t="shared" si="47"/>
        <v>825.5</v>
      </c>
      <c r="U816" s="10"/>
      <c r="V816" s="10"/>
      <c r="W816" s="10"/>
      <c r="Y816" s="10">
        <v>342.89</v>
      </c>
      <c r="Z816" s="9">
        <f t="shared" si="48"/>
        <v>335.56</v>
      </c>
      <c r="AA816" s="241"/>
      <c r="AB816" s="9">
        <f t="shared" si="49"/>
        <v>328.17</v>
      </c>
      <c r="AC816" s="9">
        <v>389.02</v>
      </c>
      <c r="AD816" s="9"/>
      <c r="AE816" s="3"/>
      <c r="AF816" s="3"/>
    </row>
    <row r="817" spans="1:32" x14ac:dyDescent="0.2">
      <c r="A817" s="55"/>
      <c r="B817" s="10"/>
      <c r="C817" s="10" t="s">
        <v>243</v>
      </c>
      <c r="D817" s="10"/>
      <c r="E817" s="10">
        <v>8009</v>
      </c>
      <c r="F817" s="10">
        <v>5740</v>
      </c>
      <c r="G817" s="10"/>
      <c r="H817" s="10"/>
      <c r="I817" s="10"/>
      <c r="J817" s="10">
        <v>1210.23</v>
      </c>
      <c r="K817" s="10"/>
      <c r="M817" s="10">
        <v>3</v>
      </c>
      <c r="N817" s="69"/>
      <c r="P817" s="239">
        <f t="shared" si="46"/>
        <v>403.41</v>
      </c>
      <c r="Q817" s="10"/>
      <c r="R817" s="10"/>
      <c r="S817" s="10"/>
      <c r="T817" s="176">
        <f t="shared" si="47"/>
        <v>1913.3333333333333</v>
      </c>
      <c r="U817" s="10"/>
      <c r="V817" s="10"/>
      <c r="W817" s="10"/>
      <c r="Y817" s="10">
        <v>1210.23</v>
      </c>
      <c r="Z817" s="9">
        <f t="shared" si="48"/>
        <v>1184.3699999999999</v>
      </c>
      <c r="AA817" s="241"/>
      <c r="AB817" s="9">
        <f t="shared" si="49"/>
        <v>1158.28</v>
      </c>
      <c r="AC817" s="9">
        <v>1373.04</v>
      </c>
      <c r="AD817" s="9"/>
      <c r="AE817" s="3"/>
      <c r="AF817" s="3"/>
    </row>
    <row r="818" spans="1:32" x14ac:dyDescent="0.2">
      <c r="A818" s="55"/>
      <c r="B818" s="10"/>
      <c r="C818" s="10" t="s">
        <v>243</v>
      </c>
      <c r="D818" s="10"/>
      <c r="E818" s="10">
        <v>8091</v>
      </c>
      <c r="F818" s="10">
        <v>1465</v>
      </c>
      <c r="G818" s="10"/>
      <c r="H818" s="10"/>
      <c r="I818" s="10"/>
      <c r="J818" s="10">
        <v>301.85000000000002</v>
      </c>
      <c r="K818" s="10"/>
      <c r="M818" s="10">
        <v>2</v>
      </c>
      <c r="N818" s="69"/>
      <c r="P818" s="239">
        <f t="shared" si="46"/>
        <v>150.92500000000001</v>
      </c>
      <c r="Q818" s="10"/>
      <c r="R818" s="10"/>
      <c r="S818" s="10"/>
      <c r="T818" s="176">
        <f t="shared" si="47"/>
        <v>732.5</v>
      </c>
      <c r="U818" s="10"/>
      <c r="V818" s="10"/>
      <c r="W818" s="10"/>
      <c r="Y818" s="10">
        <v>301.85000000000002</v>
      </c>
      <c r="Z818" s="9">
        <f t="shared" si="48"/>
        <v>295.39999999999998</v>
      </c>
      <c r="AA818" s="241"/>
      <c r="AB818" s="9">
        <f t="shared" si="49"/>
        <v>288.89</v>
      </c>
      <c r="AC818" s="9">
        <v>342.45</v>
      </c>
      <c r="AD818" s="9"/>
      <c r="AE818" s="3"/>
      <c r="AF818" s="3"/>
    </row>
    <row r="819" spans="1:32" x14ac:dyDescent="0.2">
      <c r="A819" s="55"/>
      <c r="B819" s="10"/>
      <c r="C819" s="10" t="s">
        <v>244</v>
      </c>
      <c r="D819" s="10"/>
      <c r="E819" s="10">
        <v>8360</v>
      </c>
      <c r="F819" s="10">
        <v>3783</v>
      </c>
      <c r="G819" s="10"/>
      <c r="H819" s="10"/>
      <c r="I819" s="10"/>
      <c r="J819" s="10">
        <v>811.61000000000013</v>
      </c>
      <c r="K819" s="10"/>
      <c r="M819" s="10">
        <v>4</v>
      </c>
      <c r="N819" s="69"/>
      <c r="P819" s="239">
        <f t="shared" si="46"/>
        <v>202.90250000000003</v>
      </c>
      <c r="Q819" s="10"/>
      <c r="R819" s="10"/>
      <c r="S819" s="10"/>
      <c r="T819" s="176">
        <f t="shared" si="47"/>
        <v>945.75</v>
      </c>
      <c r="U819" s="10"/>
      <c r="V819" s="10"/>
      <c r="W819" s="10"/>
      <c r="Y819" s="10">
        <v>811.61000000000013</v>
      </c>
      <c r="Z819" s="9">
        <f t="shared" si="48"/>
        <v>794.26</v>
      </c>
      <c r="AA819" s="241"/>
      <c r="AB819" s="9">
        <f t="shared" si="49"/>
        <v>776.77</v>
      </c>
      <c r="AC819" s="9">
        <v>920.79</v>
      </c>
      <c r="AD819" s="9"/>
      <c r="AE819" s="3"/>
      <c r="AF819" s="3"/>
    </row>
    <row r="820" spans="1:32" x14ac:dyDescent="0.2">
      <c r="A820" s="55"/>
      <c r="B820" s="10"/>
      <c r="C820" s="10" t="s">
        <v>245</v>
      </c>
      <c r="D820" s="10"/>
      <c r="E820" s="10">
        <v>8242</v>
      </c>
      <c r="F820" s="10">
        <v>12878</v>
      </c>
      <c r="G820" s="10"/>
      <c r="H820" s="10"/>
      <c r="I820" s="10"/>
      <c r="J820" s="10">
        <v>2520.4299999999998</v>
      </c>
      <c r="K820" s="10"/>
      <c r="M820" s="10">
        <v>19</v>
      </c>
      <c r="N820" s="69"/>
      <c r="P820" s="239">
        <f t="shared" si="46"/>
        <v>132.65421052631578</v>
      </c>
      <c r="Q820" s="10"/>
      <c r="R820" s="10"/>
      <c r="S820" s="10"/>
      <c r="T820" s="176">
        <f t="shared" si="47"/>
        <v>677.78947368421052</v>
      </c>
      <c r="U820" s="10"/>
      <c r="V820" s="10"/>
      <c r="W820" s="10"/>
      <c r="Y820" s="10">
        <v>2520.4299999999998</v>
      </c>
      <c r="Z820" s="9">
        <f t="shared" si="48"/>
        <v>2466.56</v>
      </c>
      <c r="AA820" s="241"/>
      <c r="AB820" s="9">
        <f t="shared" si="49"/>
        <v>2412.23</v>
      </c>
      <c r="AC820" s="9">
        <v>2859.49</v>
      </c>
      <c r="AD820" s="9"/>
      <c r="AE820" s="3"/>
      <c r="AF820" s="3"/>
    </row>
    <row r="821" spans="1:32" x14ac:dyDescent="0.2">
      <c r="A821" s="55"/>
      <c r="B821" s="10"/>
      <c r="C821" s="10" t="s">
        <v>247</v>
      </c>
      <c r="D821" s="10"/>
      <c r="E821" s="10">
        <v>8213</v>
      </c>
      <c r="F821" s="10">
        <v>808</v>
      </c>
      <c r="G821" s="10"/>
      <c r="H821" s="10"/>
      <c r="I821" s="10"/>
      <c r="J821" s="10">
        <v>166.5</v>
      </c>
      <c r="K821" s="10"/>
      <c r="M821" s="10">
        <v>1</v>
      </c>
      <c r="N821" s="69"/>
      <c r="P821" s="239">
        <f t="shared" si="46"/>
        <v>166.5</v>
      </c>
      <c r="Q821" s="10"/>
      <c r="R821" s="10"/>
      <c r="S821" s="10"/>
      <c r="T821" s="176">
        <f t="shared" si="47"/>
        <v>808</v>
      </c>
      <c r="U821" s="10"/>
      <c r="V821" s="10"/>
      <c r="W821" s="10"/>
      <c r="Y821" s="10">
        <v>166.5</v>
      </c>
      <c r="Z821" s="9">
        <f t="shared" si="48"/>
        <v>162.94</v>
      </c>
      <c r="AA821" s="241"/>
      <c r="AB821" s="9">
        <f t="shared" si="49"/>
        <v>159.35</v>
      </c>
      <c r="AC821" s="9">
        <v>188.9</v>
      </c>
      <c r="AD821" s="9"/>
      <c r="AE821" s="3"/>
      <c r="AF821" s="3"/>
    </row>
    <row r="822" spans="1:32" x14ac:dyDescent="0.2">
      <c r="A822" s="55"/>
      <c r="B822" s="10"/>
      <c r="C822" s="10" t="s">
        <v>247</v>
      </c>
      <c r="D822" s="10"/>
      <c r="E822" s="10">
        <v>8214</v>
      </c>
      <c r="F822" s="10">
        <v>648</v>
      </c>
      <c r="G822" s="10"/>
      <c r="H822" s="10"/>
      <c r="I822" s="10"/>
      <c r="J822" s="10">
        <v>133.69999999999999</v>
      </c>
      <c r="K822" s="10"/>
      <c r="M822" s="10">
        <v>1</v>
      </c>
      <c r="N822" s="69"/>
      <c r="P822" s="239">
        <f t="shared" si="46"/>
        <v>133.69999999999999</v>
      </c>
      <c r="Q822" s="10"/>
      <c r="R822" s="10"/>
      <c r="S822" s="10"/>
      <c r="T822" s="176">
        <f t="shared" si="47"/>
        <v>648</v>
      </c>
      <c r="U822" s="10"/>
      <c r="V822" s="10"/>
      <c r="W822" s="10"/>
      <c r="Y822" s="10">
        <v>133.69999999999999</v>
      </c>
      <c r="Z822" s="9">
        <f t="shared" si="48"/>
        <v>130.84</v>
      </c>
      <c r="AA822" s="241"/>
      <c r="AB822" s="9">
        <f t="shared" si="49"/>
        <v>127.96</v>
      </c>
      <c r="AC822" s="9">
        <v>151.69</v>
      </c>
      <c r="AD822" s="9"/>
      <c r="AE822" s="3"/>
      <c r="AF822" s="3"/>
    </row>
    <row r="823" spans="1:32" x14ac:dyDescent="0.2">
      <c r="A823" s="55"/>
      <c r="B823" s="10"/>
      <c r="C823" s="10" t="s">
        <v>247</v>
      </c>
      <c r="D823" s="10"/>
      <c r="E823" s="10">
        <v>8215</v>
      </c>
      <c r="F823" s="10">
        <v>1882022</v>
      </c>
      <c r="G823" s="10"/>
      <c r="H823" s="10"/>
      <c r="I823" s="10"/>
      <c r="J823" s="10">
        <v>379127.83999999979</v>
      </c>
      <c r="K823" s="10"/>
      <c r="M823" s="10">
        <v>2379</v>
      </c>
      <c r="N823" s="69"/>
      <c r="P823" s="239">
        <f t="shared" si="46"/>
        <v>159.36437158469937</v>
      </c>
      <c r="Q823" s="10"/>
      <c r="R823" s="10"/>
      <c r="S823" s="10"/>
      <c r="T823" s="176">
        <f t="shared" si="47"/>
        <v>791.09794031105503</v>
      </c>
      <c r="U823" s="10"/>
      <c r="V823" s="10"/>
      <c r="W823" s="10"/>
      <c r="Y823" s="10">
        <v>379127.83999999979</v>
      </c>
      <c r="Z823" s="9">
        <f t="shared" si="48"/>
        <v>371025.22</v>
      </c>
      <c r="AA823" s="241"/>
      <c r="AB823" s="9">
        <f t="shared" si="49"/>
        <v>362852.4</v>
      </c>
      <c r="AC823" s="9">
        <v>430130.73</v>
      </c>
      <c r="AD823" s="9"/>
      <c r="AE823" s="3"/>
      <c r="AF823" s="3"/>
    </row>
    <row r="824" spans="1:32" x14ac:dyDescent="0.2">
      <c r="A824" s="55"/>
      <c r="B824" s="10"/>
      <c r="C824" s="10" t="s">
        <v>247</v>
      </c>
      <c r="D824" s="10"/>
      <c r="E824" s="10">
        <v>8234</v>
      </c>
      <c r="F824" s="10">
        <v>374</v>
      </c>
      <c r="G824" s="10"/>
      <c r="H824" s="10"/>
      <c r="I824" s="10"/>
      <c r="J824" s="10">
        <v>79.260000000000005</v>
      </c>
      <c r="K824" s="10"/>
      <c r="M824" s="10">
        <v>1</v>
      </c>
      <c r="N824" s="69"/>
      <c r="P824" s="239">
        <f t="shared" si="46"/>
        <v>79.260000000000005</v>
      </c>
      <c r="Q824" s="10"/>
      <c r="R824" s="10"/>
      <c r="S824" s="10"/>
      <c r="T824" s="176">
        <f t="shared" si="47"/>
        <v>374</v>
      </c>
      <c r="U824" s="10"/>
      <c r="V824" s="10"/>
      <c r="W824" s="10"/>
      <c r="Y824" s="10">
        <v>79.260000000000005</v>
      </c>
      <c r="Z824" s="9">
        <f t="shared" si="48"/>
        <v>77.569999999999993</v>
      </c>
      <c r="AA824" s="241"/>
      <c r="AB824" s="9">
        <f t="shared" si="49"/>
        <v>75.86</v>
      </c>
      <c r="AC824" s="9">
        <v>89.93</v>
      </c>
      <c r="AD824" s="9"/>
      <c r="AE824" s="3"/>
      <c r="AF824" s="3"/>
    </row>
    <row r="825" spans="1:32" x14ac:dyDescent="0.2">
      <c r="A825" s="55"/>
      <c r="B825" s="10"/>
      <c r="C825" s="10" t="s">
        <v>247</v>
      </c>
      <c r="D825" s="10"/>
      <c r="E825" s="10">
        <v>8241</v>
      </c>
      <c r="F825" s="10"/>
      <c r="G825" s="10"/>
      <c r="H825" s="10"/>
      <c r="I825" s="10"/>
      <c r="J825" s="10">
        <v>-180.81</v>
      </c>
      <c r="K825" s="10"/>
      <c r="M825" s="10">
        <v>1</v>
      </c>
      <c r="N825" s="69"/>
      <c r="P825" s="239">
        <f t="shared" si="46"/>
        <v>-180.81</v>
      </c>
      <c r="Q825" s="10"/>
      <c r="R825" s="10"/>
      <c r="S825" s="10"/>
      <c r="T825" s="176">
        <f t="shared" si="47"/>
        <v>0</v>
      </c>
      <c r="U825" s="10"/>
      <c r="V825" s="10"/>
      <c r="W825" s="10"/>
      <c r="Y825" s="10">
        <v>-180.81</v>
      </c>
      <c r="Z825" s="9">
        <f t="shared" si="48"/>
        <v>-176.95</v>
      </c>
      <c r="AA825" s="241"/>
      <c r="AB825" s="9">
        <f t="shared" si="49"/>
        <v>-173.05</v>
      </c>
      <c r="AC825" s="9">
        <v>-205.14</v>
      </c>
      <c r="AD825" s="9"/>
      <c r="AE825" s="3"/>
      <c r="AF825" s="3"/>
    </row>
    <row r="826" spans="1:32" x14ac:dyDescent="0.2">
      <c r="A826" s="55"/>
      <c r="B826" s="10"/>
      <c r="C826" s="10" t="s">
        <v>248</v>
      </c>
      <c r="D826" s="10"/>
      <c r="E826" s="10">
        <v>8232</v>
      </c>
      <c r="F826" s="10">
        <v>3733</v>
      </c>
      <c r="G826" s="10"/>
      <c r="H826" s="10"/>
      <c r="I826" s="10"/>
      <c r="J826" s="10">
        <v>791.62</v>
      </c>
      <c r="K826" s="10"/>
      <c r="M826" s="10">
        <v>2</v>
      </c>
      <c r="N826" s="69"/>
      <c r="P826" s="239">
        <f t="shared" si="46"/>
        <v>395.81</v>
      </c>
      <c r="Q826" s="10"/>
      <c r="R826" s="10"/>
      <c r="S826" s="10"/>
      <c r="T826" s="176">
        <f t="shared" si="47"/>
        <v>1866.5</v>
      </c>
      <c r="U826" s="10"/>
      <c r="V826" s="10"/>
      <c r="W826" s="10"/>
      <c r="Y826" s="10">
        <v>791.62</v>
      </c>
      <c r="Z826" s="9">
        <f t="shared" si="48"/>
        <v>774.7</v>
      </c>
      <c r="AA826" s="241"/>
      <c r="AB826" s="9">
        <f t="shared" si="49"/>
        <v>757.64</v>
      </c>
      <c r="AC826" s="9">
        <v>898.12</v>
      </c>
      <c r="AD826" s="9"/>
      <c r="AE826" s="3"/>
      <c r="AF826" s="3"/>
    </row>
    <row r="827" spans="1:32" x14ac:dyDescent="0.2">
      <c r="A827" s="55"/>
      <c r="B827" s="10"/>
      <c r="C827" s="10" t="s">
        <v>248</v>
      </c>
      <c r="D827" s="10"/>
      <c r="E827" s="10">
        <v>8234</v>
      </c>
      <c r="F827" s="10">
        <v>6103772</v>
      </c>
      <c r="G827" s="10"/>
      <c r="H827" s="10"/>
      <c r="I827" s="10"/>
      <c r="J827" s="10">
        <v>1243397.3800000038</v>
      </c>
      <c r="K827" s="10"/>
      <c r="M827" s="10">
        <v>6490</v>
      </c>
      <c r="N827" s="69"/>
      <c r="P827" s="239">
        <f t="shared" si="46"/>
        <v>191.58665331278951</v>
      </c>
      <c r="Q827" s="10"/>
      <c r="R827" s="10"/>
      <c r="S827" s="10"/>
      <c r="T827" s="176">
        <f t="shared" si="47"/>
        <v>940.48875192604009</v>
      </c>
      <c r="U827" s="10"/>
      <c r="V827" s="10"/>
      <c r="W827" s="10"/>
      <c r="Y827" s="10">
        <v>1243397.3800000038</v>
      </c>
      <c r="Z827" s="9">
        <f t="shared" si="48"/>
        <v>1216823.81</v>
      </c>
      <c r="AA827" s="241"/>
      <c r="AB827" s="9">
        <f t="shared" si="49"/>
        <v>1190020.04</v>
      </c>
      <c r="AC827" s="9">
        <v>1410667.78</v>
      </c>
      <c r="AD827" s="9"/>
      <c r="AE827" s="3"/>
      <c r="AF827" s="3"/>
    </row>
    <row r="828" spans="1:32" x14ac:dyDescent="0.2">
      <c r="A828" s="55"/>
      <c r="B828" s="10"/>
      <c r="C828" s="10" t="s">
        <v>248</v>
      </c>
      <c r="D828" s="10"/>
      <c r="E828" s="10">
        <v>8330</v>
      </c>
      <c r="F828" s="10">
        <v>2471</v>
      </c>
      <c r="G828" s="10"/>
      <c r="H828" s="10"/>
      <c r="I828" s="10"/>
      <c r="J828" s="10">
        <v>519.62999999999988</v>
      </c>
      <c r="K828" s="10"/>
      <c r="M828" s="10">
        <v>3</v>
      </c>
      <c r="N828" s="69"/>
      <c r="P828" s="239">
        <f t="shared" si="46"/>
        <v>173.20999999999995</v>
      </c>
      <c r="Q828" s="10"/>
      <c r="R828" s="10"/>
      <c r="S828" s="10"/>
      <c r="T828" s="176">
        <f t="shared" si="47"/>
        <v>823.66666666666663</v>
      </c>
      <c r="U828" s="10"/>
      <c r="V828" s="10"/>
      <c r="W828" s="10"/>
      <c r="Y828" s="10">
        <v>519.62999999999988</v>
      </c>
      <c r="Z828" s="9">
        <f t="shared" si="48"/>
        <v>508.52</v>
      </c>
      <c r="AA828" s="241"/>
      <c r="AB828" s="9">
        <f t="shared" si="49"/>
        <v>497.32</v>
      </c>
      <c r="AC828" s="9">
        <v>589.53</v>
      </c>
      <c r="AD828" s="9"/>
      <c r="AE828" s="3"/>
      <c r="AF828" s="3"/>
    </row>
    <row r="829" spans="1:32" x14ac:dyDescent="0.2">
      <c r="A829" s="55"/>
      <c r="B829" s="10"/>
      <c r="C829" s="10" t="s">
        <v>249</v>
      </c>
      <c r="D829" s="10"/>
      <c r="E829" s="10">
        <v>8270</v>
      </c>
      <c r="F829" s="10">
        <v>172519</v>
      </c>
      <c r="G829" s="10"/>
      <c r="H829" s="10"/>
      <c r="I829" s="10"/>
      <c r="J829" s="10">
        <v>35239.62999999999</v>
      </c>
      <c r="K829" s="10"/>
      <c r="M829" s="10">
        <v>158</v>
      </c>
      <c r="N829" s="69"/>
      <c r="P829" s="239">
        <f t="shared" si="46"/>
        <v>223.03563291139236</v>
      </c>
      <c r="Q829" s="10"/>
      <c r="R829" s="10"/>
      <c r="S829" s="10"/>
      <c r="T829" s="176">
        <f t="shared" si="47"/>
        <v>1091.8924050632911</v>
      </c>
      <c r="U829" s="10"/>
      <c r="V829" s="10"/>
      <c r="W829" s="10"/>
      <c r="Y829" s="10">
        <v>35239.62999999999</v>
      </c>
      <c r="Z829" s="9">
        <f t="shared" si="48"/>
        <v>34486.5</v>
      </c>
      <c r="AA829" s="241"/>
      <c r="AB829" s="9">
        <f t="shared" si="49"/>
        <v>33726.839999999997</v>
      </c>
      <c r="AC829" s="9">
        <v>39980.31</v>
      </c>
      <c r="AD829" s="9"/>
      <c r="AE829" s="3"/>
      <c r="AF829" s="3"/>
    </row>
    <row r="830" spans="1:32" x14ac:dyDescent="0.2">
      <c r="A830" s="55"/>
      <c r="B830" s="10"/>
      <c r="C830" s="10" t="s">
        <v>250</v>
      </c>
      <c r="D830" s="10"/>
      <c r="E830" s="10">
        <v>8028</v>
      </c>
      <c r="F830" s="10">
        <v>3815</v>
      </c>
      <c r="G830" s="10"/>
      <c r="H830" s="10"/>
      <c r="I830" s="10"/>
      <c r="J830" s="10">
        <v>793.85</v>
      </c>
      <c r="K830" s="10"/>
      <c r="M830" s="10">
        <v>3</v>
      </c>
      <c r="N830" s="69"/>
      <c r="P830" s="239">
        <f t="shared" si="46"/>
        <v>264.61666666666667</v>
      </c>
      <c r="Q830" s="10"/>
      <c r="R830" s="10"/>
      <c r="S830" s="10"/>
      <c r="T830" s="176">
        <f t="shared" si="47"/>
        <v>1271.6666666666667</v>
      </c>
      <c r="U830" s="10"/>
      <c r="V830" s="10"/>
      <c r="W830" s="10"/>
      <c r="Y830" s="10">
        <v>793.85</v>
      </c>
      <c r="Z830" s="9">
        <f t="shared" si="48"/>
        <v>776.88</v>
      </c>
      <c r="AA830" s="241"/>
      <c r="AB830" s="9">
        <f t="shared" si="49"/>
        <v>759.77</v>
      </c>
      <c r="AC830" s="9">
        <v>900.64</v>
      </c>
      <c r="AD830" s="9"/>
      <c r="AE830" s="3"/>
      <c r="AF830" s="3"/>
    </row>
    <row r="831" spans="1:32" x14ac:dyDescent="0.2">
      <c r="A831" s="55"/>
      <c r="B831" s="10"/>
      <c r="C831" s="10" t="s">
        <v>251</v>
      </c>
      <c r="D831" s="10"/>
      <c r="E831" s="10">
        <v>8037</v>
      </c>
      <c r="F831" s="10">
        <v>422320</v>
      </c>
      <c r="G831" s="10"/>
      <c r="H831" s="10"/>
      <c r="I831" s="10"/>
      <c r="J831" s="10">
        <v>85964.540000000008</v>
      </c>
      <c r="K831" s="10"/>
      <c r="M831" s="10">
        <v>473</v>
      </c>
      <c r="N831" s="69"/>
      <c r="P831" s="239">
        <f t="shared" si="46"/>
        <v>181.7432135306554</v>
      </c>
      <c r="Q831" s="10"/>
      <c r="R831" s="10"/>
      <c r="S831" s="10"/>
      <c r="T831" s="176">
        <f t="shared" si="47"/>
        <v>892.85412262156444</v>
      </c>
      <c r="U831" s="10"/>
      <c r="V831" s="10"/>
      <c r="W831" s="10"/>
      <c r="Y831" s="10">
        <v>85964.540000000008</v>
      </c>
      <c r="Z831" s="9">
        <f t="shared" si="48"/>
        <v>84127.33</v>
      </c>
      <c r="AA831" s="241"/>
      <c r="AB831" s="9">
        <f t="shared" si="49"/>
        <v>82274.2</v>
      </c>
      <c r="AC831" s="9">
        <v>97529.08</v>
      </c>
      <c r="AD831" s="9"/>
      <c r="AE831" s="3"/>
      <c r="AF831" s="3"/>
    </row>
    <row r="832" spans="1:32" x14ac:dyDescent="0.2">
      <c r="A832" s="55"/>
      <c r="B832" s="10"/>
      <c r="C832" s="10" t="s">
        <v>252</v>
      </c>
      <c r="D832" s="10"/>
      <c r="E832" s="10">
        <v>8318</v>
      </c>
      <c r="F832" s="10">
        <v>2941605</v>
      </c>
      <c r="G832" s="10"/>
      <c r="H832" s="10"/>
      <c r="I832" s="10"/>
      <c r="J832" s="10">
        <v>596227.79000000027</v>
      </c>
      <c r="K832" s="10"/>
      <c r="M832" s="10">
        <v>2852</v>
      </c>
      <c r="N832" s="69"/>
      <c r="P832" s="239">
        <f t="shared" si="46"/>
        <v>209.05602734922871</v>
      </c>
      <c r="Q832" s="10"/>
      <c r="R832" s="10"/>
      <c r="S832" s="10"/>
      <c r="T832" s="176">
        <f t="shared" si="47"/>
        <v>1031.4183029453015</v>
      </c>
      <c r="U832" s="10"/>
      <c r="V832" s="10"/>
      <c r="W832" s="10"/>
      <c r="Y832" s="10">
        <v>596227.79000000027</v>
      </c>
      <c r="Z832" s="9">
        <f t="shared" si="48"/>
        <v>583485.36</v>
      </c>
      <c r="AA832" s="241"/>
      <c r="AB832" s="9">
        <f t="shared" si="49"/>
        <v>570632.55000000005</v>
      </c>
      <c r="AC832" s="9">
        <v>676436.47</v>
      </c>
      <c r="AD832" s="9"/>
      <c r="AE832" s="3"/>
      <c r="AF832" s="3"/>
    </row>
    <row r="833" spans="1:32" x14ac:dyDescent="0.2">
      <c r="A833" s="55"/>
      <c r="B833" s="10"/>
      <c r="C833" s="10" t="s">
        <v>253</v>
      </c>
      <c r="D833" s="10"/>
      <c r="E833" s="10">
        <v>8037</v>
      </c>
      <c r="F833" s="10"/>
      <c r="G833" s="10"/>
      <c r="H833" s="10"/>
      <c r="I833" s="10"/>
      <c r="J833" s="10">
        <v>6.45</v>
      </c>
      <c r="K833" s="10"/>
      <c r="M833" s="10">
        <v>1</v>
      </c>
      <c r="N833" s="69"/>
      <c r="P833" s="239">
        <f t="shared" si="46"/>
        <v>6.45</v>
      </c>
      <c r="Q833" s="10"/>
      <c r="R833" s="10"/>
      <c r="S833" s="10"/>
      <c r="T833" s="176">
        <f t="shared" si="47"/>
        <v>0</v>
      </c>
      <c r="U833" s="10"/>
      <c r="V833" s="10"/>
      <c r="W833" s="10"/>
      <c r="Y833" s="10">
        <v>6.45</v>
      </c>
      <c r="Z833" s="9">
        <f t="shared" si="48"/>
        <v>6.31</v>
      </c>
      <c r="AA833" s="241"/>
      <c r="AB833" s="9">
        <f t="shared" si="49"/>
        <v>6.17</v>
      </c>
      <c r="AC833" s="9">
        <v>7.31</v>
      </c>
      <c r="AD833" s="9"/>
      <c r="AE833" s="3"/>
      <c r="AF833" s="3"/>
    </row>
    <row r="834" spans="1:32" x14ac:dyDescent="0.2">
      <c r="A834" s="55"/>
      <c r="B834" s="10"/>
      <c r="C834" s="10" t="s">
        <v>254</v>
      </c>
      <c r="D834" s="10"/>
      <c r="E834" s="10">
        <v>8079</v>
      </c>
      <c r="F834" s="10">
        <v>11859</v>
      </c>
      <c r="G834" s="10"/>
      <c r="H834" s="10"/>
      <c r="I834" s="10"/>
      <c r="J834" s="10">
        <v>2523.3299999999995</v>
      </c>
      <c r="K834" s="10"/>
      <c r="M834" s="10">
        <v>10</v>
      </c>
      <c r="N834" s="69"/>
      <c r="P834" s="239">
        <f t="shared" si="46"/>
        <v>252.33299999999994</v>
      </c>
      <c r="Q834" s="10"/>
      <c r="R834" s="10"/>
      <c r="S834" s="10"/>
      <c r="T834" s="176">
        <f t="shared" si="47"/>
        <v>1185.9000000000001</v>
      </c>
      <c r="U834" s="10"/>
      <c r="V834" s="10"/>
      <c r="W834" s="10"/>
      <c r="Y834" s="10">
        <v>2523.3299999999995</v>
      </c>
      <c r="Z834" s="9">
        <f t="shared" si="48"/>
        <v>2469.4</v>
      </c>
      <c r="AA834" s="241"/>
      <c r="AB834" s="9">
        <f t="shared" si="49"/>
        <v>2415.0100000000002</v>
      </c>
      <c r="AC834" s="9">
        <v>2862.79</v>
      </c>
      <c r="AD834" s="9"/>
      <c r="AE834" s="3"/>
      <c r="AF834" s="3"/>
    </row>
    <row r="835" spans="1:32" x14ac:dyDescent="0.2">
      <c r="A835" s="55"/>
      <c r="B835" s="10"/>
      <c r="C835" s="10" t="s">
        <v>255</v>
      </c>
      <c r="D835" s="10"/>
      <c r="E835" s="10">
        <v>8217</v>
      </c>
      <c r="F835" s="10">
        <v>616261</v>
      </c>
      <c r="G835" s="10"/>
      <c r="H835" s="10"/>
      <c r="I835" s="10"/>
      <c r="J835" s="10">
        <v>126224.19999999998</v>
      </c>
      <c r="K835" s="10"/>
      <c r="M835" s="10">
        <v>674</v>
      </c>
      <c r="N835" s="69"/>
      <c r="P835" s="239">
        <f t="shared" ref="P835:P898" si="50">J835/M835</f>
        <v>187.2762611275964</v>
      </c>
      <c r="Q835" s="10"/>
      <c r="R835" s="10"/>
      <c r="S835" s="10"/>
      <c r="T835" s="176">
        <f t="shared" ref="T835:T898" si="51">F835/M835</f>
        <v>914.33382789317511</v>
      </c>
      <c r="U835" s="10"/>
      <c r="V835" s="10"/>
      <c r="W835" s="10"/>
      <c r="Y835" s="10">
        <v>126224.19999999998</v>
      </c>
      <c r="Z835" s="9">
        <f t="shared" si="48"/>
        <v>123526.57</v>
      </c>
      <c r="AA835" s="241"/>
      <c r="AB835" s="9">
        <f t="shared" si="49"/>
        <v>120805.57</v>
      </c>
      <c r="AC835" s="9">
        <v>143204.75</v>
      </c>
      <c r="AD835" s="9"/>
      <c r="AE835" s="3"/>
      <c r="AF835" s="3"/>
    </row>
    <row r="836" spans="1:32" x14ac:dyDescent="0.2">
      <c r="A836" s="55"/>
      <c r="B836" s="10"/>
      <c r="C836" s="10" t="s">
        <v>257</v>
      </c>
      <c r="D836" s="10"/>
      <c r="E836" s="10">
        <v>7631</v>
      </c>
      <c r="F836" s="10">
        <v>467</v>
      </c>
      <c r="G836" s="10"/>
      <c r="H836" s="10"/>
      <c r="I836" s="10"/>
      <c r="J836" s="10">
        <v>97.91</v>
      </c>
      <c r="K836" s="10"/>
      <c r="M836" s="10">
        <v>1</v>
      </c>
      <c r="N836" s="69"/>
      <c r="P836" s="239">
        <f t="shared" si="50"/>
        <v>97.91</v>
      </c>
      <c r="Q836" s="10"/>
      <c r="R836" s="10"/>
      <c r="S836" s="10"/>
      <c r="T836" s="176">
        <f t="shared" si="51"/>
        <v>467</v>
      </c>
      <c r="U836" s="10"/>
      <c r="V836" s="10"/>
      <c r="W836" s="10"/>
      <c r="Y836" s="10">
        <v>97.91</v>
      </c>
      <c r="Z836" s="9">
        <f t="shared" si="48"/>
        <v>95.82</v>
      </c>
      <c r="AA836" s="241"/>
      <c r="AB836" s="9">
        <f t="shared" si="49"/>
        <v>93.71</v>
      </c>
      <c r="AC836" s="9">
        <v>111.09</v>
      </c>
      <c r="AD836" s="9"/>
      <c r="AE836" s="3"/>
      <c r="AF836" s="3"/>
    </row>
    <row r="837" spans="1:32" x14ac:dyDescent="0.2">
      <c r="A837" s="55"/>
      <c r="B837" s="10"/>
      <c r="C837" s="10" t="s">
        <v>257</v>
      </c>
      <c r="D837" s="10"/>
      <c r="E837" s="10">
        <v>7632</v>
      </c>
      <c r="F837" s="10">
        <v>4159</v>
      </c>
      <c r="G837" s="10"/>
      <c r="H837" s="10"/>
      <c r="I837" s="10"/>
      <c r="J837" s="10">
        <v>789.88999999999987</v>
      </c>
      <c r="K837" s="10"/>
      <c r="M837" s="10">
        <v>4</v>
      </c>
      <c r="N837" s="69"/>
      <c r="P837" s="239">
        <f t="shared" si="50"/>
        <v>197.47249999999997</v>
      </c>
      <c r="Q837" s="10"/>
      <c r="R837" s="10"/>
      <c r="S837" s="10"/>
      <c r="T837" s="176">
        <f t="shared" si="51"/>
        <v>1039.75</v>
      </c>
      <c r="U837" s="10"/>
      <c r="V837" s="10"/>
      <c r="W837" s="10"/>
      <c r="Y837" s="10">
        <v>789.88999999999987</v>
      </c>
      <c r="Z837" s="9">
        <f t="shared" si="48"/>
        <v>773.01</v>
      </c>
      <c r="AA837" s="241"/>
      <c r="AB837" s="9">
        <f t="shared" si="49"/>
        <v>755.98</v>
      </c>
      <c r="AC837" s="9">
        <v>896.15</v>
      </c>
      <c r="AD837" s="9"/>
      <c r="AE837" s="3"/>
      <c r="AF837" s="3"/>
    </row>
    <row r="838" spans="1:32" x14ac:dyDescent="0.2">
      <c r="A838" s="55"/>
      <c r="B838" s="10"/>
      <c r="C838" s="10" t="s">
        <v>260</v>
      </c>
      <c r="D838" s="10"/>
      <c r="E838" s="10">
        <v>8234</v>
      </c>
      <c r="F838" s="10">
        <v>96738</v>
      </c>
      <c r="G838" s="10"/>
      <c r="H838" s="10"/>
      <c r="I838" s="10"/>
      <c r="J838" s="10">
        <v>19662.75</v>
      </c>
      <c r="K838" s="10"/>
      <c r="M838" s="10">
        <v>72</v>
      </c>
      <c r="N838" s="69"/>
      <c r="P838" s="239">
        <f t="shared" si="50"/>
        <v>273.09375</v>
      </c>
      <c r="Q838" s="10"/>
      <c r="R838" s="10"/>
      <c r="S838" s="10"/>
      <c r="T838" s="176">
        <f t="shared" si="51"/>
        <v>1343.5833333333333</v>
      </c>
      <c r="U838" s="10"/>
      <c r="V838" s="10"/>
      <c r="W838" s="10"/>
      <c r="Y838" s="10">
        <v>19662.75</v>
      </c>
      <c r="Z838" s="9">
        <f t="shared" si="48"/>
        <v>19242.52</v>
      </c>
      <c r="AA838" s="241"/>
      <c r="AB838" s="9">
        <f t="shared" si="49"/>
        <v>18818.66</v>
      </c>
      <c r="AC838" s="9">
        <v>22307.919999999998</v>
      </c>
      <c r="AD838" s="9"/>
      <c r="AE838" s="3"/>
      <c r="AF838" s="3"/>
    </row>
    <row r="839" spans="1:32" x14ac:dyDescent="0.2">
      <c r="A839" s="55"/>
      <c r="B839" s="10"/>
      <c r="C839" s="10" t="s">
        <v>260</v>
      </c>
      <c r="D839" s="10"/>
      <c r="E839" s="10">
        <v>8330</v>
      </c>
      <c r="F839" s="10">
        <v>478097</v>
      </c>
      <c r="G839" s="10"/>
      <c r="H839" s="10"/>
      <c r="I839" s="10"/>
      <c r="J839" s="10">
        <v>97072.589999999982</v>
      </c>
      <c r="K839" s="10"/>
      <c r="M839" s="10">
        <v>392</v>
      </c>
      <c r="N839" s="69"/>
      <c r="P839" s="239">
        <f t="shared" si="50"/>
        <v>247.63415816326525</v>
      </c>
      <c r="Q839" s="10"/>
      <c r="R839" s="10"/>
      <c r="S839" s="10"/>
      <c r="T839" s="176">
        <f t="shared" si="51"/>
        <v>1219.6352040816328</v>
      </c>
      <c r="U839" s="10"/>
      <c r="V839" s="10"/>
      <c r="W839" s="10"/>
      <c r="Y839" s="10">
        <v>97072.589999999982</v>
      </c>
      <c r="Z839" s="9">
        <f t="shared" si="48"/>
        <v>94997.98</v>
      </c>
      <c r="AA839" s="241"/>
      <c r="AB839" s="9">
        <f t="shared" si="49"/>
        <v>92905.4</v>
      </c>
      <c r="AC839" s="9">
        <v>110131.47</v>
      </c>
      <c r="AD839" s="9"/>
      <c r="AE839" s="3"/>
      <c r="AF839" s="3"/>
    </row>
    <row r="840" spans="1:32" x14ac:dyDescent="0.2">
      <c r="A840" s="55"/>
      <c r="B840" s="10"/>
      <c r="C840" s="10" t="s">
        <v>261</v>
      </c>
      <c r="D840" s="10"/>
      <c r="E840" s="10">
        <v>5081</v>
      </c>
      <c r="F840" s="10">
        <v>1339</v>
      </c>
      <c r="G840" s="10"/>
      <c r="H840" s="10"/>
      <c r="I840" s="10"/>
      <c r="J840" s="10">
        <v>136.81</v>
      </c>
      <c r="K840" s="10"/>
      <c r="M840" s="10">
        <v>1</v>
      </c>
      <c r="N840" s="69"/>
      <c r="P840" s="239">
        <f t="shared" si="50"/>
        <v>136.81</v>
      </c>
      <c r="Q840" s="10"/>
      <c r="R840" s="10"/>
      <c r="S840" s="10"/>
      <c r="T840" s="176">
        <f t="shared" si="51"/>
        <v>1339</v>
      </c>
      <c r="U840" s="10"/>
      <c r="V840" s="10"/>
      <c r="W840" s="10"/>
      <c r="Y840" s="10">
        <v>136.81</v>
      </c>
      <c r="Z840" s="9">
        <f t="shared" si="48"/>
        <v>133.88999999999999</v>
      </c>
      <c r="AA840" s="241"/>
      <c r="AB840" s="9">
        <f t="shared" si="49"/>
        <v>130.94</v>
      </c>
      <c r="AC840" s="9">
        <v>155.22</v>
      </c>
      <c r="AD840" s="9"/>
      <c r="AE840" s="3"/>
      <c r="AF840" s="3"/>
    </row>
    <row r="841" spans="1:32" x14ac:dyDescent="0.2">
      <c r="A841" s="55"/>
      <c r="B841" s="10"/>
      <c r="C841" s="10" t="s">
        <v>261</v>
      </c>
      <c r="D841" s="10"/>
      <c r="E841" s="10">
        <v>8012</v>
      </c>
      <c r="F841" s="10">
        <v>2199</v>
      </c>
      <c r="G841" s="10"/>
      <c r="H841" s="10"/>
      <c r="I841" s="10"/>
      <c r="J841" s="10">
        <v>465.69</v>
      </c>
      <c r="K841" s="10"/>
      <c r="M841" s="10">
        <v>1</v>
      </c>
      <c r="N841" s="69"/>
      <c r="P841" s="239">
        <f t="shared" si="50"/>
        <v>465.69</v>
      </c>
      <c r="Q841" s="10"/>
      <c r="R841" s="10"/>
      <c r="S841" s="10"/>
      <c r="T841" s="176">
        <f t="shared" si="51"/>
        <v>2199</v>
      </c>
      <c r="U841" s="10"/>
      <c r="V841" s="10"/>
      <c r="W841" s="10"/>
      <c r="Y841" s="10">
        <v>465.69</v>
      </c>
      <c r="Z841" s="9">
        <f t="shared" si="48"/>
        <v>455.74</v>
      </c>
      <c r="AA841" s="241"/>
      <c r="AB841" s="9">
        <f t="shared" si="49"/>
        <v>445.7</v>
      </c>
      <c r="AC841" s="9">
        <v>528.34</v>
      </c>
      <c r="AD841" s="9"/>
      <c r="AE841" s="3"/>
      <c r="AF841" s="3"/>
    </row>
    <row r="842" spans="1:32" x14ac:dyDescent="0.2">
      <c r="A842" s="55"/>
      <c r="B842" s="10"/>
      <c r="C842" s="10" t="s">
        <v>261</v>
      </c>
      <c r="D842" s="10"/>
      <c r="E842" s="10">
        <v>8021</v>
      </c>
      <c r="F842" s="10">
        <v>482</v>
      </c>
      <c r="G842" s="10"/>
      <c r="H842" s="10"/>
      <c r="I842" s="10"/>
      <c r="J842" s="10">
        <v>101.2</v>
      </c>
      <c r="K842" s="10"/>
      <c r="M842" s="10">
        <v>1</v>
      </c>
      <c r="N842" s="69"/>
      <c r="P842" s="239">
        <f t="shared" si="50"/>
        <v>101.2</v>
      </c>
      <c r="Q842" s="10"/>
      <c r="R842" s="10"/>
      <c r="S842" s="10"/>
      <c r="T842" s="176">
        <f t="shared" si="51"/>
        <v>482</v>
      </c>
      <c r="U842" s="10"/>
      <c r="V842" s="10"/>
      <c r="W842" s="10"/>
      <c r="Y842" s="10">
        <v>101.2</v>
      </c>
      <c r="Z842" s="9">
        <f t="shared" si="48"/>
        <v>99.04</v>
      </c>
      <c r="AA842" s="241"/>
      <c r="AB842" s="9">
        <f t="shared" si="49"/>
        <v>96.86</v>
      </c>
      <c r="AC842" s="9">
        <v>114.82</v>
      </c>
      <c r="AD842" s="9"/>
      <c r="AE842" s="3"/>
      <c r="AF842" s="3"/>
    </row>
    <row r="843" spans="1:32" x14ac:dyDescent="0.2">
      <c r="A843" s="55"/>
      <c r="B843" s="10"/>
      <c r="C843" s="10" t="s">
        <v>261</v>
      </c>
      <c r="D843" s="10"/>
      <c r="E843" s="10">
        <v>8081</v>
      </c>
      <c r="F843" s="10">
        <v>5248642</v>
      </c>
      <c r="G843" s="10"/>
      <c r="H843" s="10"/>
      <c r="I843" s="10"/>
      <c r="J843" s="10">
        <v>1057834.9900000033</v>
      </c>
      <c r="K843" s="10"/>
      <c r="M843" s="10">
        <v>6182</v>
      </c>
      <c r="N843" s="69"/>
      <c r="P843" s="239">
        <f t="shared" si="50"/>
        <v>171.11533322549388</v>
      </c>
      <c r="Q843" s="10"/>
      <c r="R843" s="10"/>
      <c r="S843" s="10"/>
      <c r="T843" s="176">
        <f t="shared" si="51"/>
        <v>849.02005823358138</v>
      </c>
      <c r="U843" s="10"/>
      <c r="V843" s="10"/>
      <c r="W843" s="10"/>
      <c r="Y843" s="10">
        <v>1057834.9900000033</v>
      </c>
      <c r="Z843" s="9">
        <f t="shared" si="48"/>
        <v>1035227.21</v>
      </c>
      <c r="AA843" s="241"/>
      <c r="AB843" s="9">
        <f t="shared" si="49"/>
        <v>1012423.59</v>
      </c>
      <c r="AC843" s="9">
        <v>1200142.26</v>
      </c>
      <c r="AD843" s="9"/>
      <c r="AE843" s="3"/>
      <c r="AF843" s="3"/>
    </row>
    <row r="844" spans="1:32" x14ac:dyDescent="0.2">
      <c r="A844" s="55"/>
      <c r="B844" s="10"/>
      <c r="C844" s="10" t="s">
        <v>261</v>
      </c>
      <c r="D844" s="10"/>
      <c r="E844" s="10">
        <v>8181</v>
      </c>
      <c r="F844" s="10">
        <v>349</v>
      </c>
      <c r="G844" s="10"/>
      <c r="H844" s="10"/>
      <c r="I844" s="10"/>
      <c r="J844" s="10">
        <v>74.77</v>
      </c>
      <c r="K844" s="10"/>
      <c r="M844" s="10">
        <v>1</v>
      </c>
      <c r="N844" s="69"/>
      <c r="P844" s="239">
        <f t="shared" si="50"/>
        <v>74.77</v>
      </c>
      <c r="Q844" s="10"/>
      <c r="R844" s="10"/>
      <c r="S844" s="10"/>
      <c r="T844" s="176">
        <f t="shared" si="51"/>
        <v>349</v>
      </c>
      <c r="U844" s="10"/>
      <c r="V844" s="10"/>
      <c r="W844" s="10"/>
      <c r="Y844" s="10">
        <v>74.77</v>
      </c>
      <c r="Z844" s="9">
        <f t="shared" si="48"/>
        <v>73.17</v>
      </c>
      <c r="AA844" s="241"/>
      <c r="AB844" s="9">
        <f t="shared" si="49"/>
        <v>71.56</v>
      </c>
      <c r="AC844" s="9">
        <v>84.83</v>
      </c>
      <c r="AD844" s="9"/>
      <c r="AE844" s="3"/>
      <c r="AF844" s="3"/>
    </row>
    <row r="845" spans="1:32" x14ac:dyDescent="0.2">
      <c r="A845" s="55"/>
      <c r="B845" s="10"/>
      <c r="C845" s="10" t="s">
        <v>264</v>
      </c>
      <c r="D845" s="10"/>
      <c r="E845" s="10">
        <v>8204</v>
      </c>
      <c r="F845" s="10">
        <v>1676741</v>
      </c>
      <c r="G845" s="10"/>
      <c r="H845" s="10"/>
      <c r="I845" s="10"/>
      <c r="J845" s="10">
        <v>344657.49000000022</v>
      </c>
      <c r="K845" s="10"/>
      <c r="M845" s="10">
        <v>1745</v>
      </c>
      <c r="N845" s="69"/>
      <c r="P845" s="239">
        <f t="shared" si="50"/>
        <v>197.51145558739267</v>
      </c>
      <c r="Q845" s="10"/>
      <c r="R845" s="10"/>
      <c r="S845" s="10"/>
      <c r="T845" s="176">
        <f t="shared" si="51"/>
        <v>960.88309455587398</v>
      </c>
      <c r="U845" s="10"/>
      <c r="V845" s="10"/>
      <c r="W845" s="10"/>
      <c r="Y845" s="10">
        <v>344657.49000000022</v>
      </c>
      <c r="Z845" s="9">
        <f t="shared" si="48"/>
        <v>337291.56</v>
      </c>
      <c r="AA845" s="241"/>
      <c r="AB845" s="9">
        <f t="shared" si="49"/>
        <v>329861.82</v>
      </c>
      <c r="AC845" s="9">
        <v>391023.2</v>
      </c>
      <c r="AD845" s="9"/>
      <c r="AE845" s="3"/>
      <c r="AF845" s="3"/>
    </row>
    <row r="846" spans="1:32" x14ac:dyDescent="0.2">
      <c r="A846" s="55"/>
      <c r="B846" s="10"/>
      <c r="C846" s="10" t="s">
        <v>264</v>
      </c>
      <c r="D846" s="10"/>
      <c r="E846" s="10">
        <v>8260</v>
      </c>
      <c r="F846" s="10">
        <v>1489</v>
      </c>
      <c r="G846" s="10"/>
      <c r="H846" s="10"/>
      <c r="I846" s="10"/>
      <c r="J846" s="10">
        <v>316.04000000000002</v>
      </c>
      <c r="K846" s="10"/>
      <c r="M846" s="10">
        <v>1</v>
      </c>
      <c r="N846" s="69"/>
      <c r="P846" s="239">
        <f t="shared" si="50"/>
        <v>316.04000000000002</v>
      </c>
      <c r="Q846" s="10"/>
      <c r="R846" s="10"/>
      <c r="S846" s="10"/>
      <c r="T846" s="176">
        <f t="shared" si="51"/>
        <v>1489</v>
      </c>
      <c r="U846" s="10"/>
      <c r="V846" s="10"/>
      <c r="W846" s="10"/>
      <c r="Y846" s="10">
        <v>316.04000000000002</v>
      </c>
      <c r="Z846" s="9">
        <f t="shared" si="48"/>
        <v>309.29000000000002</v>
      </c>
      <c r="AA846" s="241"/>
      <c r="AB846" s="9">
        <f t="shared" si="49"/>
        <v>302.47000000000003</v>
      </c>
      <c r="AC846" s="9">
        <v>358.55</v>
      </c>
      <c r="AD846" s="9"/>
      <c r="AE846" s="3"/>
      <c r="AF846" s="3"/>
    </row>
    <row r="847" spans="1:32" x14ac:dyDescent="0.2">
      <c r="A847" s="55"/>
      <c r="B847" s="10"/>
      <c r="C847" s="10" t="s">
        <v>264</v>
      </c>
      <c r="D847" s="10"/>
      <c r="E847" s="10">
        <v>8271</v>
      </c>
      <c r="F847" s="10">
        <v>37</v>
      </c>
      <c r="G847" s="10"/>
      <c r="H847" s="10"/>
      <c r="I847" s="10"/>
      <c r="J847" s="10">
        <v>12.79</v>
      </c>
      <c r="K847" s="10"/>
      <c r="M847" s="10">
        <v>1</v>
      </c>
      <c r="N847" s="69"/>
      <c r="P847" s="239">
        <f t="shared" si="50"/>
        <v>12.79</v>
      </c>
      <c r="Q847" s="10"/>
      <c r="R847" s="10"/>
      <c r="S847" s="10"/>
      <c r="T847" s="176">
        <f t="shared" si="51"/>
        <v>37</v>
      </c>
      <c r="U847" s="10"/>
      <c r="V847" s="10"/>
      <c r="W847" s="10"/>
      <c r="Y847" s="10">
        <v>12.79</v>
      </c>
      <c r="Z847" s="9">
        <f t="shared" ref="Z847:Z910" si="52">ROUND($Z$1259*Y847/$Y$1259,2)</f>
        <v>12.52</v>
      </c>
      <c r="AA847" s="241"/>
      <c r="AB847" s="9">
        <f t="shared" ref="AB847:AB910" si="53">ROUND($AB$1259*Y847/$Y$1259,2)</f>
        <v>12.24</v>
      </c>
      <c r="AC847" s="9">
        <v>14.51</v>
      </c>
      <c r="AD847" s="9"/>
      <c r="AE847" s="3"/>
      <c r="AF847" s="3"/>
    </row>
    <row r="848" spans="1:32" x14ac:dyDescent="0.2">
      <c r="A848" s="55"/>
      <c r="B848" s="10"/>
      <c r="C848" s="10" t="s">
        <v>266</v>
      </c>
      <c r="D848" s="10"/>
      <c r="E848" s="10">
        <v>8215</v>
      </c>
      <c r="F848" s="10">
        <v>1569</v>
      </c>
      <c r="G848" s="10"/>
      <c r="H848" s="10"/>
      <c r="I848" s="10"/>
      <c r="J848" s="10">
        <v>330.35</v>
      </c>
      <c r="K848" s="10"/>
      <c r="M848" s="10">
        <v>1</v>
      </c>
      <c r="N848" s="69"/>
      <c r="P848" s="239">
        <f t="shared" si="50"/>
        <v>330.35</v>
      </c>
      <c r="Q848" s="10"/>
      <c r="R848" s="10"/>
      <c r="S848" s="10"/>
      <c r="T848" s="176">
        <f t="shared" si="51"/>
        <v>1569</v>
      </c>
      <c r="U848" s="10"/>
      <c r="V848" s="10"/>
      <c r="W848" s="10"/>
      <c r="Y848" s="10">
        <v>330.35</v>
      </c>
      <c r="Z848" s="9">
        <f t="shared" si="52"/>
        <v>323.29000000000002</v>
      </c>
      <c r="AA848" s="241"/>
      <c r="AB848" s="9">
        <f t="shared" si="53"/>
        <v>316.17</v>
      </c>
      <c r="AC848" s="9">
        <v>374.79</v>
      </c>
      <c r="AD848" s="9"/>
      <c r="AE848" s="3"/>
      <c r="AF848" s="3"/>
    </row>
    <row r="849" spans="1:32" x14ac:dyDescent="0.2">
      <c r="A849" s="55"/>
      <c r="B849" s="10"/>
      <c r="C849" s="10" t="s">
        <v>266</v>
      </c>
      <c r="D849" s="10"/>
      <c r="E849" s="10">
        <v>8319</v>
      </c>
      <c r="F849" s="10">
        <v>750256</v>
      </c>
      <c r="G849" s="10"/>
      <c r="H849" s="10"/>
      <c r="I849" s="10"/>
      <c r="J849" s="10">
        <v>154330.47</v>
      </c>
      <c r="K849" s="10"/>
      <c r="M849" s="10">
        <v>712</v>
      </c>
      <c r="N849" s="69"/>
      <c r="P849" s="239">
        <f t="shared" si="50"/>
        <v>216.75627808988764</v>
      </c>
      <c r="Q849" s="10"/>
      <c r="R849" s="10"/>
      <c r="S849" s="10"/>
      <c r="T849" s="176">
        <f t="shared" si="51"/>
        <v>1053.7303370786517</v>
      </c>
      <c r="U849" s="10"/>
      <c r="V849" s="10"/>
      <c r="W849" s="10"/>
      <c r="Y849" s="10">
        <v>154330.47</v>
      </c>
      <c r="Z849" s="9">
        <f t="shared" si="52"/>
        <v>151032.16</v>
      </c>
      <c r="AA849" s="241"/>
      <c r="AB849" s="9">
        <f t="shared" si="53"/>
        <v>147705.28</v>
      </c>
      <c r="AC849" s="9">
        <v>175092.08</v>
      </c>
      <c r="AD849" s="9"/>
      <c r="AE849" s="3"/>
      <c r="AF849" s="3"/>
    </row>
    <row r="850" spans="1:32" x14ac:dyDescent="0.2">
      <c r="A850" s="55"/>
      <c r="B850" s="10"/>
      <c r="C850" s="10" t="s">
        <v>266</v>
      </c>
      <c r="D850" s="10"/>
      <c r="E850" s="10">
        <v>8330</v>
      </c>
      <c r="F850" s="10">
        <v>6329</v>
      </c>
      <c r="G850" s="10"/>
      <c r="H850" s="10"/>
      <c r="I850" s="10"/>
      <c r="J850" s="10">
        <v>1141.02</v>
      </c>
      <c r="K850" s="10"/>
      <c r="M850" s="10">
        <v>6</v>
      </c>
      <c r="N850" s="69"/>
      <c r="P850" s="239">
        <f t="shared" si="50"/>
        <v>190.17</v>
      </c>
      <c r="Q850" s="10"/>
      <c r="R850" s="10"/>
      <c r="S850" s="10"/>
      <c r="T850" s="176">
        <f t="shared" si="51"/>
        <v>1054.8333333333333</v>
      </c>
      <c r="U850" s="10"/>
      <c r="V850" s="10"/>
      <c r="W850" s="10"/>
      <c r="Y850" s="10">
        <v>1141.02</v>
      </c>
      <c r="Z850" s="9">
        <f t="shared" si="52"/>
        <v>1116.6300000000001</v>
      </c>
      <c r="AA850" s="241"/>
      <c r="AB850" s="9">
        <f t="shared" si="53"/>
        <v>1092.04</v>
      </c>
      <c r="AC850" s="9">
        <v>1294.52</v>
      </c>
      <c r="AD850" s="9"/>
      <c r="AE850" s="3"/>
      <c r="AF850" s="3"/>
    </row>
    <row r="851" spans="1:32" x14ac:dyDescent="0.2">
      <c r="A851" s="55"/>
      <c r="B851" s="10"/>
      <c r="C851" s="10" t="s">
        <v>268</v>
      </c>
      <c r="D851" s="10"/>
      <c r="E851" s="10">
        <v>8025</v>
      </c>
      <c r="F851" s="10">
        <v>248348</v>
      </c>
      <c r="G851" s="10"/>
      <c r="H851" s="10"/>
      <c r="I851" s="10"/>
      <c r="J851" s="10">
        <v>49933.34</v>
      </c>
      <c r="K851" s="10"/>
      <c r="M851" s="10">
        <v>196</v>
      </c>
      <c r="N851" s="69"/>
      <c r="P851" s="239">
        <f t="shared" si="50"/>
        <v>254.76193877551017</v>
      </c>
      <c r="Q851" s="10"/>
      <c r="R851" s="10"/>
      <c r="S851" s="10"/>
      <c r="T851" s="176">
        <f t="shared" si="51"/>
        <v>1267.0816326530612</v>
      </c>
      <c r="U851" s="10"/>
      <c r="V851" s="10"/>
      <c r="W851" s="10"/>
      <c r="Y851" s="10">
        <v>49933.34</v>
      </c>
      <c r="Z851" s="9">
        <f t="shared" si="52"/>
        <v>48866.18</v>
      </c>
      <c r="AA851" s="241"/>
      <c r="AB851" s="9">
        <f t="shared" si="53"/>
        <v>47789.77</v>
      </c>
      <c r="AC851" s="9">
        <v>56650.720000000001</v>
      </c>
      <c r="AD851" s="9"/>
      <c r="AE851" s="3"/>
      <c r="AF851" s="3"/>
    </row>
    <row r="852" spans="1:32" x14ac:dyDescent="0.2">
      <c r="A852" s="55"/>
      <c r="B852" s="10"/>
      <c r="C852" s="10" t="s">
        <v>270</v>
      </c>
      <c r="D852" s="10"/>
      <c r="E852" s="10">
        <v>7004</v>
      </c>
      <c r="F852" s="10">
        <v>1184</v>
      </c>
      <c r="G852" s="10"/>
      <c r="H852" s="10"/>
      <c r="I852" s="10"/>
      <c r="J852" s="10">
        <v>248.58</v>
      </c>
      <c r="K852" s="10"/>
      <c r="M852" s="10">
        <v>1</v>
      </c>
      <c r="N852" s="69"/>
      <c r="P852" s="239">
        <f t="shared" si="50"/>
        <v>248.58</v>
      </c>
      <c r="Q852" s="10"/>
      <c r="R852" s="10"/>
      <c r="S852" s="10"/>
      <c r="T852" s="176">
        <f t="shared" si="51"/>
        <v>1184</v>
      </c>
      <c r="U852" s="10"/>
      <c r="V852" s="10"/>
      <c r="W852" s="10"/>
      <c r="Y852" s="10">
        <v>248.58</v>
      </c>
      <c r="Z852" s="9">
        <f t="shared" si="52"/>
        <v>243.27</v>
      </c>
      <c r="AA852" s="241"/>
      <c r="AB852" s="9">
        <f t="shared" si="53"/>
        <v>237.91</v>
      </c>
      <c r="AC852" s="9">
        <v>282.02</v>
      </c>
      <c r="AD852" s="9"/>
      <c r="AE852" s="3"/>
      <c r="AF852" s="3"/>
    </row>
    <row r="853" spans="1:32" x14ac:dyDescent="0.2">
      <c r="A853" s="55"/>
      <c r="B853" s="10"/>
      <c r="C853" s="10" t="s">
        <v>270</v>
      </c>
      <c r="D853" s="10"/>
      <c r="E853" s="10">
        <v>8302</v>
      </c>
      <c r="F853" s="10">
        <v>95189</v>
      </c>
      <c r="G853" s="10"/>
      <c r="H853" s="10"/>
      <c r="I853" s="10"/>
      <c r="J853" s="10">
        <v>19596.570000000003</v>
      </c>
      <c r="K853" s="10"/>
      <c r="M853" s="10">
        <v>124</v>
      </c>
      <c r="N853" s="69"/>
      <c r="P853" s="239">
        <f t="shared" si="50"/>
        <v>158.0368548387097</v>
      </c>
      <c r="Q853" s="10"/>
      <c r="R853" s="10"/>
      <c r="S853" s="10"/>
      <c r="T853" s="176">
        <f t="shared" si="51"/>
        <v>767.65322580645159</v>
      </c>
      <c r="U853" s="10"/>
      <c r="V853" s="10"/>
      <c r="W853" s="10"/>
      <c r="Y853" s="10">
        <v>19596.570000000003</v>
      </c>
      <c r="Z853" s="9">
        <f t="shared" si="52"/>
        <v>19177.759999999998</v>
      </c>
      <c r="AA853" s="241"/>
      <c r="AB853" s="9">
        <f t="shared" si="53"/>
        <v>18755.32</v>
      </c>
      <c r="AC853" s="9">
        <v>22232.84</v>
      </c>
      <c r="AD853" s="9"/>
      <c r="AE853" s="3"/>
      <c r="AF853" s="3"/>
    </row>
    <row r="854" spans="1:32" x14ac:dyDescent="0.2">
      <c r="A854" s="55"/>
      <c r="B854" s="10"/>
      <c r="C854" s="10" t="s">
        <v>270</v>
      </c>
      <c r="D854" s="10"/>
      <c r="E854" s="10">
        <v>8320</v>
      </c>
      <c r="F854" s="10">
        <v>3940</v>
      </c>
      <c r="G854" s="10"/>
      <c r="H854" s="10"/>
      <c r="I854" s="10"/>
      <c r="J854" s="10">
        <v>853.89</v>
      </c>
      <c r="K854" s="10"/>
      <c r="M854" s="10">
        <v>2</v>
      </c>
      <c r="N854" s="69"/>
      <c r="P854" s="239">
        <f t="shared" si="50"/>
        <v>426.94499999999999</v>
      </c>
      <c r="Q854" s="10"/>
      <c r="R854" s="10"/>
      <c r="S854" s="10"/>
      <c r="T854" s="176">
        <f t="shared" si="51"/>
        <v>1970</v>
      </c>
      <c r="U854" s="10"/>
      <c r="V854" s="10"/>
      <c r="W854" s="10"/>
      <c r="Y854" s="10">
        <v>853.89</v>
      </c>
      <c r="Z854" s="9">
        <f t="shared" si="52"/>
        <v>835.64</v>
      </c>
      <c r="AA854" s="241"/>
      <c r="AB854" s="9">
        <f t="shared" si="53"/>
        <v>817.23</v>
      </c>
      <c r="AC854" s="9">
        <v>968.76</v>
      </c>
      <c r="AD854" s="9"/>
      <c r="AE854" s="3"/>
      <c r="AF854" s="3"/>
    </row>
    <row r="855" spans="1:32" x14ac:dyDescent="0.2">
      <c r="A855" s="55"/>
      <c r="B855" s="10"/>
      <c r="C855" s="10" t="s">
        <v>273</v>
      </c>
      <c r="D855" s="10"/>
      <c r="E855" s="10">
        <v>8302</v>
      </c>
      <c r="F855" s="10">
        <v>639</v>
      </c>
      <c r="G855" s="10"/>
      <c r="H855" s="10"/>
      <c r="I855" s="10"/>
      <c r="J855" s="10">
        <v>137.85999999999999</v>
      </c>
      <c r="K855" s="10"/>
      <c r="M855" s="10">
        <v>2</v>
      </c>
      <c r="N855" s="69"/>
      <c r="P855" s="239">
        <f t="shared" si="50"/>
        <v>68.929999999999993</v>
      </c>
      <c r="Q855" s="10"/>
      <c r="R855" s="10"/>
      <c r="S855" s="10"/>
      <c r="T855" s="176">
        <f t="shared" si="51"/>
        <v>319.5</v>
      </c>
      <c r="U855" s="10"/>
      <c r="V855" s="10"/>
      <c r="W855" s="10"/>
      <c r="Y855" s="10">
        <v>137.85999999999999</v>
      </c>
      <c r="Z855" s="9">
        <f t="shared" si="52"/>
        <v>134.91</v>
      </c>
      <c r="AA855" s="241"/>
      <c r="AB855" s="9">
        <f t="shared" si="53"/>
        <v>131.94</v>
      </c>
      <c r="AC855" s="9">
        <v>156.4</v>
      </c>
      <c r="AD855" s="9"/>
      <c r="AE855" s="3"/>
      <c r="AF855" s="3"/>
    </row>
    <row r="856" spans="1:32" x14ac:dyDescent="0.2">
      <c r="A856" s="55"/>
      <c r="B856" s="10"/>
      <c r="C856" s="10" t="s">
        <v>273</v>
      </c>
      <c r="D856" s="10"/>
      <c r="E856" s="10">
        <v>8320</v>
      </c>
      <c r="F856" s="10">
        <v>221684</v>
      </c>
      <c r="G856" s="10"/>
      <c r="H856" s="10"/>
      <c r="I856" s="10"/>
      <c r="J856" s="10">
        <v>45796.530000000013</v>
      </c>
      <c r="K856" s="10"/>
      <c r="M856" s="10">
        <v>298</v>
      </c>
      <c r="N856" s="69"/>
      <c r="P856" s="239">
        <f t="shared" si="50"/>
        <v>153.67963087248327</v>
      </c>
      <c r="Q856" s="10"/>
      <c r="R856" s="10"/>
      <c r="S856" s="10"/>
      <c r="T856" s="176">
        <f t="shared" si="51"/>
        <v>743.90604026845642</v>
      </c>
      <c r="U856" s="10"/>
      <c r="V856" s="10"/>
      <c r="W856" s="10"/>
      <c r="Y856" s="10">
        <v>45796.530000000013</v>
      </c>
      <c r="Z856" s="9">
        <f t="shared" si="52"/>
        <v>44817.78</v>
      </c>
      <c r="AA856" s="241"/>
      <c r="AB856" s="9">
        <f t="shared" si="53"/>
        <v>43830.55</v>
      </c>
      <c r="AC856" s="9">
        <v>51957.4</v>
      </c>
      <c r="AD856" s="9"/>
      <c r="AE856" s="3"/>
      <c r="AF856" s="3"/>
    </row>
    <row r="857" spans="1:32" x14ac:dyDescent="0.2">
      <c r="A857" s="55"/>
      <c r="B857" s="10"/>
      <c r="C857" s="10" t="s">
        <v>274</v>
      </c>
      <c r="D857" s="10"/>
      <c r="E857" s="10">
        <v>8080</v>
      </c>
      <c r="F857" s="10">
        <v>1450</v>
      </c>
      <c r="G857" s="10"/>
      <c r="H857" s="10"/>
      <c r="I857" s="10"/>
      <c r="J857" s="10">
        <v>307.13</v>
      </c>
      <c r="K857" s="10"/>
      <c r="M857" s="10">
        <v>3</v>
      </c>
      <c r="N857" s="69"/>
      <c r="P857" s="239">
        <f t="shared" si="50"/>
        <v>102.37666666666667</v>
      </c>
      <c r="Q857" s="10"/>
      <c r="R857" s="10"/>
      <c r="S857" s="10"/>
      <c r="T857" s="176">
        <f t="shared" si="51"/>
        <v>483.33333333333331</v>
      </c>
      <c r="U857" s="10"/>
      <c r="V857" s="10"/>
      <c r="W857" s="10"/>
      <c r="Y857" s="10">
        <v>307.13</v>
      </c>
      <c r="Z857" s="9">
        <f t="shared" si="52"/>
        <v>300.57</v>
      </c>
      <c r="AA857" s="241"/>
      <c r="AB857" s="9">
        <f t="shared" si="53"/>
        <v>293.95</v>
      </c>
      <c r="AC857" s="9">
        <v>348.45</v>
      </c>
      <c r="AD857" s="9"/>
      <c r="AE857" s="3"/>
      <c r="AF857" s="3"/>
    </row>
    <row r="858" spans="1:32" x14ac:dyDescent="0.2">
      <c r="A858" s="55"/>
      <c r="B858" s="10"/>
      <c r="C858" s="10" t="s">
        <v>275</v>
      </c>
      <c r="D858" s="10"/>
      <c r="E858" s="10">
        <v>8232</v>
      </c>
      <c r="F858" s="10">
        <v>16675</v>
      </c>
      <c r="G858" s="10"/>
      <c r="H858" s="10"/>
      <c r="I858" s="10"/>
      <c r="J858" s="10">
        <v>3323.74</v>
      </c>
      <c r="K858" s="10"/>
      <c r="M858" s="10">
        <v>20</v>
      </c>
      <c r="N858" s="69"/>
      <c r="P858" s="239">
        <f t="shared" si="50"/>
        <v>166.18699999999998</v>
      </c>
      <c r="Q858" s="10"/>
      <c r="R858" s="10"/>
      <c r="S858" s="10"/>
      <c r="T858" s="176">
        <f t="shared" si="51"/>
        <v>833.75</v>
      </c>
      <c r="U858" s="10"/>
      <c r="V858" s="10"/>
      <c r="W858" s="10"/>
      <c r="Y858" s="10">
        <v>3323.74</v>
      </c>
      <c r="Z858" s="9">
        <f t="shared" si="52"/>
        <v>3252.71</v>
      </c>
      <c r="AA858" s="241"/>
      <c r="AB858" s="9">
        <f t="shared" si="53"/>
        <v>3181.06</v>
      </c>
      <c r="AC858" s="9">
        <v>3770.88</v>
      </c>
      <c r="AD858" s="9"/>
      <c r="AE858" s="3"/>
      <c r="AF858" s="3"/>
    </row>
    <row r="859" spans="1:32" x14ac:dyDescent="0.2">
      <c r="A859" s="55"/>
      <c r="B859" s="10"/>
      <c r="C859" s="10" t="s">
        <v>276</v>
      </c>
      <c r="D859" s="10"/>
      <c r="E859" s="10">
        <v>7405</v>
      </c>
      <c r="F859" s="10">
        <v>533</v>
      </c>
      <c r="G859" s="10"/>
      <c r="H859" s="10"/>
      <c r="I859" s="10"/>
      <c r="J859" s="10">
        <v>111.43</v>
      </c>
      <c r="K859" s="10"/>
      <c r="M859" s="10">
        <v>1</v>
      </c>
      <c r="N859" s="69"/>
      <c r="P859" s="239">
        <f t="shared" si="50"/>
        <v>111.43</v>
      </c>
      <c r="Q859" s="10"/>
      <c r="R859" s="10"/>
      <c r="S859" s="10"/>
      <c r="T859" s="176">
        <f t="shared" si="51"/>
        <v>533</v>
      </c>
      <c r="U859" s="10"/>
      <c r="V859" s="10"/>
      <c r="W859" s="10"/>
      <c r="Y859" s="10">
        <v>111.43</v>
      </c>
      <c r="Z859" s="9">
        <f t="shared" si="52"/>
        <v>109.05</v>
      </c>
      <c r="AA859" s="241"/>
      <c r="AB859" s="9">
        <f t="shared" si="53"/>
        <v>106.65</v>
      </c>
      <c r="AC859" s="9">
        <v>126.42</v>
      </c>
      <c r="AD859" s="9"/>
      <c r="AE859" s="3"/>
      <c r="AF859" s="3"/>
    </row>
    <row r="860" spans="1:32" x14ac:dyDescent="0.2">
      <c r="A860" s="55"/>
      <c r="B860" s="10"/>
      <c r="C860" s="10" t="s">
        <v>276</v>
      </c>
      <c r="D860" s="10"/>
      <c r="E860" s="10">
        <v>8050</v>
      </c>
      <c r="F860" s="10">
        <v>7044</v>
      </c>
      <c r="G860" s="10"/>
      <c r="H860" s="10"/>
      <c r="I860" s="10"/>
      <c r="J860" s="10">
        <v>1340.8600000000001</v>
      </c>
      <c r="K860" s="10"/>
      <c r="M860" s="10">
        <v>7</v>
      </c>
      <c r="N860" s="69"/>
      <c r="P860" s="239">
        <f t="shared" si="50"/>
        <v>191.5514285714286</v>
      </c>
      <c r="Q860" s="10"/>
      <c r="R860" s="10"/>
      <c r="S860" s="10"/>
      <c r="T860" s="176">
        <f t="shared" si="51"/>
        <v>1006.2857142857143</v>
      </c>
      <c r="U860" s="10"/>
      <c r="V860" s="10"/>
      <c r="W860" s="10"/>
      <c r="Y860" s="10">
        <v>1340.8600000000001</v>
      </c>
      <c r="Z860" s="9">
        <f t="shared" si="52"/>
        <v>1312.2</v>
      </c>
      <c r="AA860" s="241"/>
      <c r="AB860" s="9">
        <f t="shared" si="53"/>
        <v>1283.3</v>
      </c>
      <c r="AC860" s="9">
        <v>1521.24</v>
      </c>
      <c r="AD860" s="9"/>
      <c r="AE860" s="3"/>
      <c r="AF860" s="3"/>
    </row>
    <row r="861" spans="1:32" x14ac:dyDescent="0.2">
      <c r="A861" s="55"/>
      <c r="B861" s="10"/>
      <c r="C861" s="10" t="s">
        <v>278</v>
      </c>
      <c r="D861" s="10"/>
      <c r="E861" s="10">
        <v>7405</v>
      </c>
      <c r="F861" s="10">
        <v>22400</v>
      </c>
      <c r="G861" s="10"/>
      <c r="H861" s="10"/>
      <c r="I861" s="10"/>
      <c r="J861" s="10">
        <v>4594.9600000000009</v>
      </c>
      <c r="K861" s="10"/>
      <c r="M861" s="10">
        <v>36</v>
      </c>
      <c r="N861" s="69"/>
      <c r="P861" s="239">
        <f t="shared" si="50"/>
        <v>127.6377777777778</v>
      </c>
      <c r="Q861" s="10"/>
      <c r="R861" s="10"/>
      <c r="S861" s="10"/>
      <c r="T861" s="176">
        <f t="shared" si="51"/>
        <v>622.22222222222217</v>
      </c>
      <c r="U861" s="10"/>
      <c r="V861" s="10"/>
      <c r="W861" s="10"/>
      <c r="Y861" s="10">
        <v>4594.9600000000009</v>
      </c>
      <c r="Z861" s="9">
        <f t="shared" si="52"/>
        <v>4496.76</v>
      </c>
      <c r="AA861" s="241"/>
      <c r="AB861" s="9">
        <f t="shared" si="53"/>
        <v>4397.7</v>
      </c>
      <c r="AC861" s="9">
        <v>5213.1000000000004</v>
      </c>
      <c r="AD861" s="9"/>
      <c r="AE861" s="3"/>
      <c r="AF861" s="3"/>
    </row>
    <row r="862" spans="1:32" x14ac:dyDescent="0.2">
      <c r="A862" s="55"/>
      <c r="B862" s="10"/>
      <c r="C862" s="10" t="s">
        <v>279</v>
      </c>
      <c r="D862" s="10"/>
      <c r="E862" s="10">
        <v>8343</v>
      </c>
      <c r="F862" s="10">
        <v>107617</v>
      </c>
      <c r="G862" s="10"/>
      <c r="H862" s="10"/>
      <c r="I862" s="10"/>
      <c r="J862" s="10">
        <v>21723.080000000009</v>
      </c>
      <c r="K862" s="10"/>
      <c r="M862" s="10">
        <v>97</v>
      </c>
      <c r="N862" s="69"/>
      <c r="P862" s="239">
        <f t="shared" si="50"/>
        <v>223.94927835051556</v>
      </c>
      <c r="Q862" s="10"/>
      <c r="R862" s="10"/>
      <c r="S862" s="10"/>
      <c r="T862" s="176">
        <f t="shared" si="51"/>
        <v>1109.4536082474226</v>
      </c>
      <c r="U862" s="10"/>
      <c r="V862" s="10"/>
      <c r="W862" s="10"/>
      <c r="Y862" s="10">
        <v>21723.080000000009</v>
      </c>
      <c r="Z862" s="9">
        <f t="shared" si="52"/>
        <v>21258.82</v>
      </c>
      <c r="AA862" s="241"/>
      <c r="AB862" s="9">
        <f t="shared" si="53"/>
        <v>20790.54</v>
      </c>
      <c r="AC862" s="9">
        <v>24645.42</v>
      </c>
      <c r="AD862" s="9"/>
      <c r="AE862" s="3"/>
      <c r="AF862" s="3"/>
    </row>
    <row r="863" spans="1:32" x14ac:dyDescent="0.2">
      <c r="A863" s="55"/>
      <c r="B863" s="10"/>
      <c r="C863" s="10" t="s">
        <v>280</v>
      </c>
      <c r="D863" s="10"/>
      <c r="E863" s="10">
        <v>8204</v>
      </c>
      <c r="F863" s="10">
        <v>650676</v>
      </c>
      <c r="G863" s="10"/>
      <c r="H863" s="10"/>
      <c r="I863" s="10"/>
      <c r="J863" s="10">
        <v>134225.74</v>
      </c>
      <c r="K863" s="10"/>
      <c r="M863" s="10">
        <v>680</v>
      </c>
      <c r="N863" s="69"/>
      <c r="P863" s="239">
        <f t="shared" si="50"/>
        <v>197.39079411764703</v>
      </c>
      <c r="Q863" s="10"/>
      <c r="R863" s="10"/>
      <c r="S863" s="10"/>
      <c r="T863" s="176">
        <f t="shared" si="51"/>
        <v>956.87647058823529</v>
      </c>
      <c r="U863" s="10"/>
      <c r="V863" s="10"/>
      <c r="W863" s="10"/>
      <c r="Y863" s="10">
        <v>134225.74</v>
      </c>
      <c r="Z863" s="9">
        <f t="shared" si="52"/>
        <v>131357.1</v>
      </c>
      <c r="AA863" s="241"/>
      <c r="AB863" s="9">
        <f t="shared" si="53"/>
        <v>128463.61</v>
      </c>
      <c r="AC863" s="9">
        <v>152282.71</v>
      </c>
      <c r="AD863" s="9"/>
      <c r="AE863" s="3"/>
      <c r="AF863" s="3"/>
    </row>
    <row r="864" spans="1:32" x14ac:dyDescent="0.2">
      <c r="A864" s="55"/>
      <c r="B864" s="10"/>
      <c r="C864" s="10" t="s">
        <v>280</v>
      </c>
      <c r="D864" s="10"/>
      <c r="E864" s="10">
        <v>8251</v>
      </c>
      <c r="F864" s="10">
        <v>28382</v>
      </c>
      <c r="G864" s="10"/>
      <c r="H864" s="10"/>
      <c r="I864" s="10"/>
      <c r="J864" s="10">
        <v>5850.89</v>
      </c>
      <c r="K864" s="10"/>
      <c r="M864" s="10">
        <v>36</v>
      </c>
      <c r="N864" s="69"/>
      <c r="P864" s="239">
        <f t="shared" si="50"/>
        <v>162.52472222222224</v>
      </c>
      <c r="Q864" s="10"/>
      <c r="R864" s="10"/>
      <c r="S864" s="10"/>
      <c r="T864" s="176">
        <f t="shared" si="51"/>
        <v>788.38888888888891</v>
      </c>
      <c r="U864" s="10"/>
      <c r="V864" s="10"/>
      <c r="W864" s="10"/>
      <c r="Y864" s="10">
        <v>5850.89</v>
      </c>
      <c r="Z864" s="9">
        <f t="shared" si="52"/>
        <v>5725.85</v>
      </c>
      <c r="AA864" s="241"/>
      <c r="AB864" s="9">
        <f t="shared" si="53"/>
        <v>5599.72</v>
      </c>
      <c r="AC864" s="9">
        <v>6637.99</v>
      </c>
      <c r="AD864" s="9"/>
      <c r="AE864" s="3"/>
      <c r="AF864" s="3"/>
    </row>
    <row r="865" spans="1:32" x14ac:dyDescent="0.2">
      <c r="A865" s="55"/>
      <c r="B865" s="10"/>
      <c r="C865" s="10" t="s">
        <v>281</v>
      </c>
      <c r="D865" s="10"/>
      <c r="E865" s="10">
        <v>8009</v>
      </c>
      <c r="F865" s="10">
        <v>7885</v>
      </c>
      <c r="G865" s="10"/>
      <c r="H865" s="10"/>
      <c r="I865" s="10"/>
      <c r="J865" s="10">
        <v>1665.2700000000002</v>
      </c>
      <c r="K865" s="10"/>
      <c r="M865" s="10">
        <v>6</v>
      </c>
      <c r="N865" s="69"/>
      <c r="P865" s="239">
        <f t="shared" si="50"/>
        <v>277.54500000000002</v>
      </c>
      <c r="Q865" s="10"/>
      <c r="R865" s="10"/>
      <c r="S865" s="10"/>
      <c r="T865" s="176">
        <f t="shared" si="51"/>
        <v>1314.1666666666667</v>
      </c>
      <c r="U865" s="10"/>
      <c r="V865" s="10"/>
      <c r="W865" s="10"/>
      <c r="Y865" s="10">
        <v>1665.2700000000002</v>
      </c>
      <c r="Z865" s="9">
        <f t="shared" si="52"/>
        <v>1629.68</v>
      </c>
      <c r="AA865" s="241"/>
      <c r="AB865" s="9">
        <f t="shared" si="53"/>
        <v>1593.78</v>
      </c>
      <c r="AC865" s="9">
        <v>1889.29</v>
      </c>
      <c r="AD865" s="9"/>
      <c r="AE865" s="3"/>
      <c r="AF865" s="3"/>
    </row>
    <row r="866" spans="1:32" x14ac:dyDescent="0.2">
      <c r="A866" s="55"/>
      <c r="B866" s="10"/>
      <c r="C866" s="10" t="s">
        <v>282</v>
      </c>
      <c r="D866" s="10"/>
      <c r="E866" s="10">
        <v>8037</v>
      </c>
      <c r="F866" s="10">
        <v>349885</v>
      </c>
      <c r="G866" s="10"/>
      <c r="H866" s="10"/>
      <c r="I866" s="10"/>
      <c r="J866" s="10">
        <v>72175.47000000003</v>
      </c>
      <c r="K866" s="10"/>
      <c r="M866" s="10">
        <v>360</v>
      </c>
      <c r="N866" s="69"/>
      <c r="P866" s="239">
        <f t="shared" si="50"/>
        <v>200.48741666666675</v>
      </c>
      <c r="Q866" s="10"/>
      <c r="R866" s="10"/>
      <c r="S866" s="10"/>
      <c r="T866" s="176">
        <f t="shared" si="51"/>
        <v>971.90277777777783</v>
      </c>
      <c r="U866" s="10"/>
      <c r="V866" s="10"/>
      <c r="W866" s="10"/>
      <c r="Y866" s="10">
        <v>72175.47000000003</v>
      </c>
      <c r="Z866" s="9">
        <f t="shared" si="52"/>
        <v>70632.95</v>
      </c>
      <c r="AA866" s="241"/>
      <c r="AB866" s="9">
        <f t="shared" si="53"/>
        <v>69077.08</v>
      </c>
      <c r="AC866" s="9">
        <v>81885.02</v>
      </c>
      <c r="AD866" s="9"/>
      <c r="AE866" s="3"/>
      <c r="AF866" s="3"/>
    </row>
    <row r="867" spans="1:32" x14ac:dyDescent="0.2">
      <c r="A867" s="55"/>
      <c r="B867" s="10"/>
      <c r="C867" s="10" t="s">
        <v>283</v>
      </c>
      <c r="D867" s="10"/>
      <c r="E867" s="10">
        <v>8360</v>
      </c>
      <c r="F867" s="10">
        <v>981</v>
      </c>
      <c r="G867" s="10"/>
      <c r="H867" s="10"/>
      <c r="I867" s="10"/>
      <c r="J867" s="10">
        <v>214.95000000000002</v>
      </c>
      <c r="K867" s="10"/>
      <c r="M867" s="10">
        <v>3</v>
      </c>
      <c r="N867" s="69"/>
      <c r="P867" s="239">
        <f t="shared" si="50"/>
        <v>71.650000000000006</v>
      </c>
      <c r="Q867" s="10"/>
      <c r="R867" s="10"/>
      <c r="S867" s="10"/>
      <c r="T867" s="176">
        <f t="shared" si="51"/>
        <v>327</v>
      </c>
      <c r="U867" s="10"/>
      <c r="V867" s="10"/>
      <c r="W867" s="10"/>
      <c r="Y867" s="10">
        <v>214.95000000000002</v>
      </c>
      <c r="Z867" s="9">
        <f t="shared" si="52"/>
        <v>210.36</v>
      </c>
      <c r="AA867" s="241"/>
      <c r="AB867" s="9">
        <f t="shared" si="53"/>
        <v>205.72</v>
      </c>
      <c r="AC867" s="9">
        <v>243.86</v>
      </c>
      <c r="AD867" s="9"/>
      <c r="AE867" s="3"/>
      <c r="AF867" s="3"/>
    </row>
    <row r="868" spans="1:32" x14ac:dyDescent="0.2">
      <c r="A868" s="55"/>
      <c r="B868" s="10"/>
      <c r="C868" s="10" t="s">
        <v>284</v>
      </c>
      <c r="D868" s="10"/>
      <c r="E868" s="10">
        <v>8321</v>
      </c>
      <c r="F868" s="10">
        <v>115720</v>
      </c>
      <c r="G868" s="10"/>
      <c r="H868" s="10"/>
      <c r="I868" s="10"/>
      <c r="J868" s="10">
        <v>24026.119999999995</v>
      </c>
      <c r="K868" s="10"/>
      <c r="M868" s="10">
        <v>307</v>
      </c>
      <c r="N868" s="69"/>
      <c r="P868" s="239">
        <f t="shared" si="50"/>
        <v>78.260977198697049</v>
      </c>
      <c r="Q868" s="10"/>
      <c r="R868" s="10"/>
      <c r="S868" s="10"/>
      <c r="T868" s="176">
        <f t="shared" si="51"/>
        <v>376.93811074918568</v>
      </c>
      <c r="U868" s="10"/>
      <c r="V868" s="10"/>
      <c r="W868" s="10"/>
      <c r="Y868" s="10">
        <v>24026.119999999995</v>
      </c>
      <c r="Z868" s="9">
        <f t="shared" si="52"/>
        <v>23512.639999999999</v>
      </c>
      <c r="AA868" s="241"/>
      <c r="AB868" s="9">
        <f t="shared" si="53"/>
        <v>22994.71</v>
      </c>
      <c r="AC868" s="9">
        <v>27258.28</v>
      </c>
      <c r="AD868" s="9"/>
      <c r="AE868" s="3"/>
      <c r="AF868" s="3"/>
    </row>
    <row r="869" spans="1:32" x14ac:dyDescent="0.2">
      <c r="A869" s="55"/>
      <c r="B869" s="10"/>
      <c r="C869" s="10" t="s">
        <v>286</v>
      </c>
      <c r="D869" s="10"/>
      <c r="E869" s="10">
        <v>8322</v>
      </c>
      <c r="F869" s="10">
        <v>7921</v>
      </c>
      <c r="G869" s="10"/>
      <c r="H869" s="10"/>
      <c r="I869" s="10"/>
      <c r="J869" s="10">
        <v>1662.54</v>
      </c>
      <c r="K869" s="10"/>
      <c r="M869" s="10">
        <v>6</v>
      </c>
      <c r="N869" s="69"/>
      <c r="P869" s="239">
        <f t="shared" si="50"/>
        <v>277.08999999999997</v>
      </c>
      <c r="Q869" s="10"/>
      <c r="R869" s="10"/>
      <c r="S869" s="10"/>
      <c r="T869" s="176">
        <f t="shared" si="51"/>
        <v>1320.1666666666667</v>
      </c>
      <c r="U869" s="10"/>
      <c r="V869" s="10"/>
      <c r="W869" s="10"/>
      <c r="Y869" s="10">
        <v>1662.54</v>
      </c>
      <c r="Z869" s="9">
        <f t="shared" si="52"/>
        <v>1627.01</v>
      </c>
      <c r="AA869" s="241"/>
      <c r="AB869" s="9">
        <f t="shared" si="53"/>
        <v>1591.17</v>
      </c>
      <c r="AC869" s="9">
        <v>1886.2</v>
      </c>
      <c r="AD869" s="9"/>
      <c r="AE869" s="3"/>
      <c r="AF869" s="3"/>
    </row>
    <row r="870" spans="1:32" x14ac:dyDescent="0.2">
      <c r="A870" s="55"/>
      <c r="B870" s="10"/>
      <c r="C870" s="10" t="s">
        <v>286</v>
      </c>
      <c r="D870" s="10"/>
      <c r="E870" s="10">
        <v>8344</v>
      </c>
      <c r="F870" s="10">
        <v>170719</v>
      </c>
      <c r="G870" s="10"/>
      <c r="H870" s="10"/>
      <c r="I870" s="10"/>
      <c r="J870" s="10">
        <v>35664.140000000007</v>
      </c>
      <c r="K870" s="10"/>
      <c r="M870" s="10">
        <v>144</v>
      </c>
      <c r="N870" s="69"/>
      <c r="P870" s="239">
        <f t="shared" si="50"/>
        <v>247.66763888888894</v>
      </c>
      <c r="Q870" s="10"/>
      <c r="R870" s="10"/>
      <c r="S870" s="10"/>
      <c r="T870" s="176">
        <f t="shared" si="51"/>
        <v>1185.5486111111111</v>
      </c>
      <c r="U870" s="10"/>
      <c r="V870" s="10"/>
      <c r="W870" s="10"/>
      <c r="Y870" s="10">
        <v>35664.140000000007</v>
      </c>
      <c r="Z870" s="9">
        <f t="shared" si="52"/>
        <v>34901.94</v>
      </c>
      <c r="AA870" s="241"/>
      <c r="AB870" s="9">
        <f t="shared" si="53"/>
        <v>34133.129999999997</v>
      </c>
      <c r="AC870" s="9">
        <v>40461.93</v>
      </c>
      <c r="AD870" s="9"/>
      <c r="AE870" s="3"/>
      <c r="AF870" s="3"/>
    </row>
    <row r="871" spans="1:32" x14ac:dyDescent="0.2">
      <c r="A871" s="55"/>
      <c r="B871" s="10"/>
      <c r="C871" s="10" t="s">
        <v>286</v>
      </c>
      <c r="D871" s="10"/>
      <c r="E871" s="10">
        <v>8873</v>
      </c>
      <c r="F871" s="10">
        <v>6762</v>
      </c>
      <c r="G871" s="10"/>
      <c r="H871" s="10"/>
      <c r="I871" s="10"/>
      <c r="J871" s="10">
        <v>1426.46</v>
      </c>
      <c r="K871" s="10"/>
      <c r="M871" s="10">
        <v>4</v>
      </c>
      <c r="N871" s="69"/>
      <c r="P871" s="239">
        <f t="shared" si="50"/>
        <v>356.61500000000001</v>
      </c>
      <c r="Q871" s="10"/>
      <c r="R871" s="10"/>
      <c r="S871" s="10"/>
      <c r="T871" s="176">
        <f t="shared" si="51"/>
        <v>1690.5</v>
      </c>
      <c r="U871" s="10"/>
      <c r="V871" s="10"/>
      <c r="W871" s="10"/>
      <c r="Y871" s="10">
        <v>1426.46</v>
      </c>
      <c r="Z871" s="9">
        <f t="shared" si="52"/>
        <v>1395.97</v>
      </c>
      <c r="AA871" s="241"/>
      <c r="AB871" s="9">
        <f t="shared" si="53"/>
        <v>1365.22</v>
      </c>
      <c r="AC871" s="9">
        <v>1618.35</v>
      </c>
      <c r="AD871" s="9"/>
      <c r="AE871" s="3"/>
      <c r="AF871" s="3"/>
    </row>
    <row r="872" spans="1:32" x14ac:dyDescent="0.2">
      <c r="A872" s="55"/>
      <c r="B872" s="10"/>
      <c r="C872" s="10" t="s">
        <v>289</v>
      </c>
      <c r="D872" s="10"/>
      <c r="E872" s="10">
        <v>8322</v>
      </c>
      <c r="F872" s="10">
        <v>4764143</v>
      </c>
      <c r="G872" s="10"/>
      <c r="H872" s="10"/>
      <c r="I872" s="10"/>
      <c r="J872" s="10">
        <v>971504.65999999922</v>
      </c>
      <c r="K872" s="10"/>
      <c r="M872" s="10">
        <v>3989</v>
      </c>
      <c r="N872" s="69"/>
      <c r="P872" s="239">
        <f t="shared" si="50"/>
        <v>243.54591626974158</v>
      </c>
      <c r="Q872" s="10"/>
      <c r="R872" s="10"/>
      <c r="S872" s="10"/>
      <c r="T872" s="176">
        <f t="shared" si="51"/>
        <v>1194.3201303584858</v>
      </c>
      <c r="U872" s="10"/>
      <c r="V872" s="10"/>
      <c r="W872" s="10"/>
      <c r="Y872" s="10">
        <v>971504.65999999922</v>
      </c>
      <c r="Z872" s="9">
        <f t="shared" si="52"/>
        <v>950741.91</v>
      </c>
      <c r="AA872" s="241"/>
      <c r="AB872" s="9">
        <f t="shared" si="53"/>
        <v>929799.3</v>
      </c>
      <c r="AC872" s="9">
        <v>1102198.18</v>
      </c>
      <c r="AD872" s="9"/>
      <c r="AE872" s="3"/>
      <c r="AF872" s="3"/>
    </row>
    <row r="873" spans="1:32" x14ac:dyDescent="0.2">
      <c r="A873" s="55"/>
      <c r="B873" s="10"/>
      <c r="C873" s="10" t="s">
        <v>289</v>
      </c>
      <c r="D873" s="10"/>
      <c r="E873" s="10">
        <v>8343</v>
      </c>
      <c r="F873" s="10">
        <v>1146</v>
      </c>
      <c r="G873" s="10"/>
      <c r="H873" s="10"/>
      <c r="I873" s="10"/>
      <c r="J873" s="10">
        <v>237.85</v>
      </c>
      <c r="K873" s="10"/>
      <c r="M873" s="10">
        <v>1</v>
      </c>
      <c r="N873" s="69"/>
      <c r="P873" s="239">
        <f t="shared" si="50"/>
        <v>237.85</v>
      </c>
      <c r="Q873" s="10"/>
      <c r="R873" s="10"/>
      <c r="S873" s="10"/>
      <c r="T873" s="176">
        <f t="shared" si="51"/>
        <v>1146</v>
      </c>
      <c r="U873" s="10"/>
      <c r="V873" s="10"/>
      <c r="W873" s="10"/>
      <c r="Y873" s="10">
        <v>237.85</v>
      </c>
      <c r="Z873" s="9">
        <f t="shared" si="52"/>
        <v>232.77</v>
      </c>
      <c r="AA873" s="241"/>
      <c r="AB873" s="9">
        <f t="shared" si="53"/>
        <v>227.64</v>
      </c>
      <c r="AC873" s="9">
        <v>269.85000000000002</v>
      </c>
      <c r="AD873" s="9"/>
      <c r="AE873" s="3"/>
      <c r="AF873" s="3"/>
    </row>
    <row r="874" spans="1:32" x14ac:dyDescent="0.2">
      <c r="A874" s="55"/>
      <c r="B874" s="10"/>
      <c r="C874" s="10" t="s">
        <v>289</v>
      </c>
      <c r="D874" s="10"/>
      <c r="E874" s="10">
        <v>8344</v>
      </c>
      <c r="F874" s="10">
        <v>3674</v>
      </c>
      <c r="G874" s="10"/>
      <c r="H874" s="10"/>
      <c r="I874" s="10"/>
      <c r="J874" s="10">
        <v>784.87</v>
      </c>
      <c r="K874" s="10"/>
      <c r="M874" s="10">
        <v>1</v>
      </c>
      <c r="N874" s="69"/>
      <c r="P874" s="239">
        <f t="shared" si="50"/>
        <v>784.87</v>
      </c>
      <c r="Q874" s="10"/>
      <c r="R874" s="10"/>
      <c r="S874" s="10"/>
      <c r="T874" s="176">
        <f t="shared" si="51"/>
        <v>3674</v>
      </c>
      <c r="U874" s="10"/>
      <c r="V874" s="10"/>
      <c r="W874" s="10"/>
      <c r="Y874" s="10">
        <v>784.87</v>
      </c>
      <c r="Z874" s="9">
        <f t="shared" si="52"/>
        <v>768.1</v>
      </c>
      <c r="AA874" s="241"/>
      <c r="AB874" s="9">
        <f t="shared" si="53"/>
        <v>751.18</v>
      </c>
      <c r="AC874" s="9">
        <v>890.46</v>
      </c>
      <c r="AD874" s="9"/>
      <c r="AE874" s="3"/>
      <c r="AF874" s="3"/>
    </row>
    <row r="875" spans="1:32" x14ac:dyDescent="0.2">
      <c r="A875" s="55"/>
      <c r="B875" s="10"/>
      <c r="C875" s="10" t="s">
        <v>290</v>
      </c>
      <c r="D875" s="10"/>
      <c r="E875" s="10">
        <v>8322</v>
      </c>
      <c r="F875" s="10">
        <v>24047</v>
      </c>
      <c r="G875" s="10"/>
      <c r="H875" s="10"/>
      <c r="I875" s="10"/>
      <c r="J875" s="10">
        <v>4914.5200000000004</v>
      </c>
      <c r="K875" s="10"/>
      <c r="M875" s="10">
        <v>26</v>
      </c>
      <c r="N875" s="69"/>
      <c r="P875" s="239">
        <f t="shared" si="50"/>
        <v>189.02</v>
      </c>
      <c r="Q875" s="10"/>
      <c r="R875" s="10"/>
      <c r="S875" s="10"/>
      <c r="T875" s="176">
        <f t="shared" si="51"/>
        <v>924.88461538461536</v>
      </c>
      <c r="U875" s="10"/>
      <c r="V875" s="10"/>
      <c r="W875" s="10"/>
      <c r="Y875" s="10">
        <v>4914.5200000000004</v>
      </c>
      <c r="Z875" s="9">
        <f t="shared" si="52"/>
        <v>4809.49</v>
      </c>
      <c r="AA875" s="241"/>
      <c r="AB875" s="9">
        <f t="shared" si="53"/>
        <v>4703.55</v>
      </c>
      <c r="AC875" s="9">
        <v>5575.66</v>
      </c>
      <c r="AD875" s="9"/>
      <c r="AE875" s="3"/>
      <c r="AF875" s="3"/>
    </row>
    <row r="876" spans="1:32" x14ac:dyDescent="0.2">
      <c r="A876" s="55"/>
      <c r="B876" s="10"/>
      <c r="C876" s="10" t="s">
        <v>291</v>
      </c>
      <c r="D876" s="10"/>
      <c r="E876" s="10">
        <v>8025</v>
      </c>
      <c r="F876" s="10">
        <v>1049</v>
      </c>
      <c r="G876" s="10"/>
      <c r="H876" s="10"/>
      <c r="I876" s="10"/>
      <c r="J876" s="10">
        <v>219.6</v>
      </c>
      <c r="K876" s="10"/>
      <c r="M876" s="10">
        <v>1</v>
      </c>
      <c r="N876" s="69"/>
      <c r="P876" s="239">
        <f t="shared" si="50"/>
        <v>219.6</v>
      </c>
      <c r="Q876" s="10"/>
      <c r="R876" s="10"/>
      <c r="S876" s="10"/>
      <c r="T876" s="176">
        <f t="shared" si="51"/>
        <v>1049</v>
      </c>
      <c r="U876" s="10"/>
      <c r="V876" s="10"/>
      <c r="W876" s="10"/>
      <c r="Y876" s="10">
        <v>219.6</v>
      </c>
      <c r="Z876" s="9">
        <f t="shared" si="52"/>
        <v>214.91</v>
      </c>
      <c r="AA876" s="241"/>
      <c r="AB876" s="9">
        <f t="shared" si="53"/>
        <v>210.17</v>
      </c>
      <c r="AC876" s="9">
        <v>249.14</v>
      </c>
      <c r="AD876" s="9"/>
      <c r="AE876" s="3"/>
      <c r="AF876" s="3"/>
    </row>
    <row r="877" spans="1:32" x14ac:dyDescent="0.2">
      <c r="A877" s="55"/>
      <c r="B877" s="10"/>
      <c r="C877" s="10" t="s">
        <v>291</v>
      </c>
      <c r="D877" s="10"/>
      <c r="E877" s="10">
        <v>8201</v>
      </c>
      <c r="F877" s="10">
        <v>36671</v>
      </c>
      <c r="G877" s="10"/>
      <c r="H877" s="10"/>
      <c r="I877" s="10"/>
      <c r="J877" s="10">
        <v>7650.6999999999971</v>
      </c>
      <c r="K877" s="10"/>
      <c r="M877" s="10">
        <v>88</v>
      </c>
      <c r="N877" s="69"/>
      <c r="P877" s="239">
        <f t="shared" si="50"/>
        <v>86.939772727272697</v>
      </c>
      <c r="Q877" s="10"/>
      <c r="R877" s="10"/>
      <c r="S877" s="10"/>
      <c r="T877" s="176">
        <f t="shared" si="51"/>
        <v>416.71590909090907</v>
      </c>
      <c r="U877" s="10"/>
      <c r="V877" s="10"/>
      <c r="W877" s="10"/>
      <c r="Y877" s="10">
        <v>7650.6999999999971</v>
      </c>
      <c r="Z877" s="9">
        <f t="shared" si="52"/>
        <v>7487.19</v>
      </c>
      <c r="AA877" s="241"/>
      <c r="AB877" s="9">
        <f t="shared" si="53"/>
        <v>7322.27</v>
      </c>
      <c r="AC877" s="9">
        <v>8679.93</v>
      </c>
      <c r="AD877" s="9"/>
      <c r="AE877" s="3"/>
      <c r="AF877" s="3"/>
    </row>
    <row r="878" spans="1:32" x14ac:dyDescent="0.2">
      <c r="A878" s="55"/>
      <c r="B878" s="10"/>
      <c r="C878" s="10" t="s">
        <v>291</v>
      </c>
      <c r="D878" s="10"/>
      <c r="E878" s="10">
        <v>8205</v>
      </c>
      <c r="F878" s="10">
        <v>3653335</v>
      </c>
      <c r="G878" s="10"/>
      <c r="H878" s="10"/>
      <c r="I878" s="10"/>
      <c r="J878" s="10">
        <v>743597.84000000183</v>
      </c>
      <c r="K878" s="10"/>
      <c r="M878" s="10">
        <v>5106</v>
      </c>
      <c r="N878" s="69"/>
      <c r="P878" s="239">
        <f t="shared" si="50"/>
        <v>145.63216607912295</v>
      </c>
      <c r="Q878" s="10"/>
      <c r="R878" s="10"/>
      <c r="S878" s="10"/>
      <c r="T878" s="176">
        <f t="shared" si="51"/>
        <v>715.49843321582455</v>
      </c>
      <c r="U878" s="10"/>
      <c r="V878" s="10"/>
      <c r="W878" s="10"/>
      <c r="Y878" s="10">
        <v>743597.84000000183</v>
      </c>
      <c r="Z878" s="9">
        <f t="shared" si="52"/>
        <v>727705.86</v>
      </c>
      <c r="AA878" s="241"/>
      <c r="AB878" s="9">
        <f t="shared" si="53"/>
        <v>711676.21</v>
      </c>
      <c r="AC878" s="9">
        <v>843631.76</v>
      </c>
      <c r="AD878" s="9"/>
      <c r="AE878" s="3"/>
      <c r="AF878" s="3"/>
    </row>
    <row r="879" spans="1:32" x14ac:dyDescent="0.2">
      <c r="A879" s="55"/>
      <c r="B879" s="10"/>
      <c r="C879" s="10" t="s">
        <v>291</v>
      </c>
      <c r="D879" s="10"/>
      <c r="E879" s="10">
        <v>8215</v>
      </c>
      <c r="F879" s="10">
        <v>1896</v>
      </c>
      <c r="G879" s="10"/>
      <c r="H879" s="10"/>
      <c r="I879" s="10"/>
      <c r="J879" s="10">
        <v>395.28999999999996</v>
      </c>
      <c r="K879" s="10"/>
      <c r="M879" s="10">
        <v>2</v>
      </c>
      <c r="N879" s="69"/>
      <c r="P879" s="239">
        <f t="shared" si="50"/>
        <v>197.64499999999998</v>
      </c>
      <c r="Q879" s="10"/>
      <c r="R879" s="10"/>
      <c r="S879" s="10"/>
      <c r="T879" s="176">
        <f t="shared" si="51"/>
        <v>948</v>
      </c>
      <c r="U879" s="10"/>
      <c r="V879" s="10"/>
      <c r="W879" s="10"/>
      <c r="Y879" s="10">
        <v>395.28999999999996</v>
      </c>
      <c r="Z879" s="9">
        <f t="shared" si="52"/>
        <v>386.84</v>
      </c>
      <c r="AA879" s="241"/>
      <c r="AB879" s="9">
        <f t="shared" si="53"/>
        <v>378.32</v>
      </c>
      <c r="AC879" s="9">
        <v>448.47</v>
      </c>
      <c r="AD879" s="9"/>
      <c r="AE879" s="3"/>
      <c r="AF879" s="3"/>
    </row>
    <row r="880" spans="1:32" x14ac:dyDescent="0.2">
      <c r="A880" s="55"/>
      <c r="B880" s="10"/>
      <c r="C880" s="10" t="s">
        <v>291</v>
      </c>
      <c r="D880" s="10"/>
      <c r="E880" s="10">
        <v>8240</v>
      </c>
      <c r="F880" s="10">
        <v>515</v>
      </c>
      <c r="G880" s="10"/>
      <c r="H880" s="10"/>
      <c r="I880" s="10"/>
      <c r="J880" s="10">
        <v>107.91</v>
      </c>
      <c r="K880" s="10"/>
      <c r="M880" s="10">
        <v>1</v>
      </c>
      <c r="N880" s="69"/>
      <c r="P880" s="239">
        <f t="shared" si="50"/>
        <v>107.91</v>
      </c>
      <c r="Q880" s="10"/>
      <c r="R880" s="10"/>
      <c r="S880" s="10"/>
      <c r="T880" s="176">
        <f t="shared" si="51"/>
        <v>515</v>
      </c>
      <c r="U880" s="10"/>
      <c r="V880" s="10"/>
      <c r="W880" s="10"/>
      <c r="Y880" s="10">
        <v>107.91</v>
      </c>
      <c r="Z880" s="9">
        <f t="shared" si="52"/>
        <v>105.6</v>
      </c>
      <c r="AA880" s="241"/>
      <c r="AB880" s="9">
        <f t="shared" si="53"/>
        <v>103.28</v>
      </c>
      <c r="AC880" s="9">
        <v>122.43</v>
      </c>
      <c r="AD880" s="9"/>
      <c r="AE880" s="3"/>
      <c r="AF880" s="3"/>
    </row>
    <row r="881" spans="1:32" x14ac:dyDescent="0.2">
      <c r="A881" s="55"/>
      <c r="B881" s="10"/>
      <c r="C881" s="10" t="s">
        <v>291</v>
      </c>
      <c r="D881" s="10"/>
      <c r="E881" s="10">
        <v>8330</v>
      </c>
      <c r="F881" s="10"/>
      <c r="G881" s="10"/>
      <c r="H881" s="10"/>
      <c r="I881" s="10"/>
      <c r="J881" s="10">
        <v>5.86</v>
      </c>
      <c r="K881" s="10"/>
      <c r="M881" s="10">
        <v>1</v>
      </c>
      <c r="N881" s="69"/>
      <c r="P881" s="239">
        <f t="shared" si="50"/>
        <v>5.86</v>
      </c>
      <c r="Q881" s="10"/>
      <c r="R881" s="10"/>
      <c r="S881" s="10"/>
      <c r="T881" s="176">
        <f t="shared" si="51"/>
        <v>0</v>
      </c>
      <c r="U881" s="10"/>
      <c r="V881" s="10"/>
      <c r="W881" s="10"/>
      <c r="Y881" s="10">
        <v>5.86</v>
      </c>
      <c r="Z881" s="9">
        <f t="shared" si="52"/>
        <v>5.73</v>
      </c>
      <c r="AA881" s="241"/>
      <c r="AB881" s="9">
        <f t="shared" si="53"/>
        <v>5.61</v>
      </c>
      <c r="AC881" s="9">
        <v>6.65</v>
      </c>
      <c r="AD881" s="9"/>
      <c r="AE881" s="3"/>
      <c r="AF881" s="3"/>
    </row>
    <row r="882" spans="1:32" x14ac:dyDescent="0.2">
      <c r="A882" s="55"/>
      <c r="B882" s="10"/>
      <c r="C882" s="10" t="s">
        <v>294</v>
      </c>
      <c r="D882" s="10"/>
      <c r="E882" s="10">
        <v>8345</v>
      </c>
      <c r="F882" s="10">
        <v>18660</v>
      </c>
      <c r="G882" s="10"/>
      <c r="H882" s="10"/>
      <c r="I882" s="10"/>
      <c r="J882" s="10">
        <v>4071.3100000000004</v>
      </c>
      <c r="K882" s="10"/>
      <c r="M882" s="10">
        <v>58</v>
      </c>
      <c r="N882" s="69"/>
      <c r="P882" s="239">
        <f t="shared" si="50"/>
        <v>70.195000000000007</v>
      </c>
      <c r="Q882" s="10"/>
      <c r="R882" s="10"/>
      <c r="S882" s="10"/>
      <c r="T882" s="176">
        <f t="shared" si="51"/>
        <v>321.72413793103448</v>
      </c>
      <c r="U882" s="10"/>
      <c r="V882" s="10"/>
      <c r="W882" s="10"/>
      <c r="Y882" s="10">
        <v>4071.3100000000004</v>
      </c>
      <c r="Z882" s="9">
        <f t="shared" si="52"/>
        <v>3984.3</v>
      </c>
      <c r="AA882" s="241"/>
      <c r="AB882" s="9">
        <f t="shared" si="53"/>
        <v>3896.53</v>
      </c>
      <c r="AC882" s="9">
        <v>4619.01</v>
      </c>
      <c r="AD882" s="9"/>
      <c r="AE882" s="3"/>
      <c r="AF882" s="3"/>
    </row>
    <row r="883" spans="1:32" x14ac:dyDescent="0.2">
      <c r="A883" s="55"/>
      <c r="B883" s="10"/>
      <c r="C883" s="10" t="s">
        <v>296</v>
      </c>
      <c r="D883" s="10"/>
      <c r="E883" s="10">
        <v>8205</v>
      </c>
      <c r="F883" s="10">
        <v>4124</v>
      </c>
      <c r="G883" s="10"/>
      <c r="H883" s="10"/>
      <c r="I883" s="10"/>
      <c r="J883" s="10">
        <v>891.04</v>
      </c>
      <c r="K883" s="10"/>
      <c r="M883" s="10">
        <v>1</v>
      </c>
      <c r="N883" s="69"/>
      <c r="P883" s="239">
        <f t="shared" si="50"/>
        <v>891.04</v>
      </c>
      <c r="Q883" s="10"/>
      <c r="R883" s="10"/>
      <c r="S883" s="10"/>
      <c r="T883" s="176">
        <f t="shared" si="51"/>
        <v>4124</v>
      </c>
      <c r="U883" s="10"/>
      <c r="V883" s="10"/>
      <c r="W883" s="10"/>
      <c r="Y883" s="10">
        <v>891.04</v>
      </c>
      <c r="Z883" s="9">
        <f t="shared" si="52"/>
        <v>872</v>
      </c>
      <c r="AA883" s="241"/>
      <c r="AB883" s="9">
        <f t="shared" si="53"/>
        <v>852.79</v>
      </c>
      <c r="AC883" s="9">
        <v>1010.91</v>
      </c>
      <c r="AD883" s="9"/>
      <c r="AE883" s="3"/>
      <c r="AF883" s="3"/>
    </row>
    <row r="884" spans="1:32" x14ac:dyDescent="0.2">
      <c r="A884" s="55"/>
      <c r="B884" s="10"/>
      <c r="C884" s="10" t="s">
        <v>296</v>
      </c>
      <c r="D884" s="10"/>
      <c r="E884" s="10">
        <v>8215</v>
      </c>
      <c r="F884" s="10">
        <v>853475</v>
      </c>
      <c r="G884" s="10"/>
      <c r="H884" s="10"/>
      <c r="I884" s="10"/>
      <c r="J884" s="10">
        <v>175454.73</v>
      </c>
      <c r="K884" s="10"/>
      <c r="M884" s="10">
        <v>897</v>
      </c>
      <c r="N884" s="69"/>
      <c r="P884" s="239">
        <f t="shared" si="50"/>
        <v>195.60170568561875</v>
      </c>
      <c r="Q884" s="10"/>
      <c r="R884" s="10"/>
      <c r="S884" s="10"/>
      <c r="T884" s="176">
        <f t="shared" si="51"/>
        <v>951.47714604236342</v>
      </c>
      <c r="U884" s="10"/>
      <c r="V884" s="10"/>
      <c r="W884" s="10"/>
      <c r="Y884" s="10">
        <v>175454.73</v>
      </c>
      <c r="Z884" s="9">
        <f t="shared" si="52"/>
        <v>171704.95999999999</v>
      </c>
      <c r="AA884" s="241"/>
      <c r="AB884" s="9">
        <f t="shared" si="53"/>
        <v>167922.7</v>
      </c>
      <c r="AC884" s="9">
        <v>199058.11</v>
      </c>
      <c r="AD884" s="9"/>
      <c r="AE884" s="3"/>
      <c r="AF884" s="3"/>
    </row>
    <row r="885" spans="1:32" x14ac:dyDescent="0.2">
      <c r="A885" s="55"/>
      <c r="B885" s="10"/>
      <c r="C885" s="10" t="s">
        <v>297</v>
      </c>
      <c r="D885" s="10"/>
      <c r="E885" s="10">
        <v>8026</v>
      </c>
      <c r="F885" s="10">
        <v>1033578</v>
      </c>
      <c r="G885" s="10"/>
      <c r="H885" s="10"/>
      <c r="I885" s="10"/>
      <c r="J885" s="10">
        <v>209077.39999999985</v>
      </c>
      <c r="K885" s="10"/>
      <c r="M885" s="10">
        <v>907</v>
      </c>
      <c r="N885" s="69"/>
      <c r="P885" s="239">
        <f t="shared" si="50"/>
        <v>230.51532524807038</v>
      </c>
      <c r="Q885" s="10"/>
      <c r="R885" s="10"/>
      <c r="S885" s="10"/>
      <c r="T885" s="176">
        <f t="shared" si="51"/>
        <v>1139.5567805953694</v>
      </c>
      <c r="U885" s="10"/>
      <c r="V885" s="10"/>
      <c r="W885" s="10"/>
      <c r="Y885" s="10">
        <v>209077.39999999985</v>
      </c>
      <c r="Z885" s="9">
        <f t="shared" si="52"/>
        <v>204609.05</v>
      </c>
      <c r="AA885" s="241"/>
      <c r="AB885" s="9">
        <f t="shared" si="53"/>
        <v>200101.99</v>
      </c>
      <c r="AC885" s="9">
        <v>237203.93</v>
      </c>
      <c r="AD885" s="9"/>
      <c r="AE885" s="3"/>
      <c r="AF885" s="3"/>
    </row>
    <row r="886" spans="1:32" x14ac:dyDescent="0.2">
      <c r="A886" s="55"/>
      <c r="B886" s="10"/>
      <c r="C886" s="10" t="s">
        <v>299</v>
      </c>
      <c r="D886" s="10"/>
      <c r="E886" s="10">
        <v>8027</v>
      </c>
      <c r="F886" s="10">
        <v>2073999</v>
      </c>
      <c r="G886" s="10"/>
      <c r="H886" s="10"/>
      <c r="I886" s="10"/>
      <c r="J886" s="10">
        <v>416490.38000000175</v>
      </c>
      <c r="K886" s="10"/>
      <c r="M886" s="10">
        <v>2016</v>
      </c>
      <c r="N886" s="69"/>
      <c r="P886" s="239">
        <f t="shared" si="50"/>
        <v>206.59245039682625</v>
      </c>
      <c r="Q886" s="10"/>
      <c r="R886" s="10"/>
      <c r="S886" s="10"/>
      <c r="T886" s="176">
        <f t="shared" si="51"/>
        <v>1028.7693452380952</v>
      </c>
      <c r="U886" s="10"/>
      <c r="V886" s="10"/>
      <c r="W886" s="10"/>
      <c r="Y886" s="10">
        <v>416490.38000000175</v>
      </c>
      <c r="Z886" s="9">
        <f t="shared" si="52"/>
        <v>407589.25</v>
      </c>
      <c r="AA886" s="241"/>
      <c r="AB886" s="9">
        <f t="shared" si="53"/>
        <v>398611.02</v>
      </c>
      <c r="AC886" s="9">
        <v>472519.54</v>
      </c>
      <c r="AD886" s="9"/>
      <c r="AE886" s="3"/>
      <c r="AF886" s="3"/>
    </row>
    <row r="887" spans="1:32" x14ac:dyDescent="0.2">
      <c r="A887" s="55"/>
      <c r="B887" s="10"/>
      <c r="C887" s="10" t="s">
        <v>301</v>
      </c>
      <c r="D887" s="10"/>
      <c r="E887" s="10">
        <v>8028</v>
      </c>
      <c r="F887" s="10">
        <v>6186473</v>
      </c>
      <c r="G887" s="10"/>
      <c r="H887" s="10"/>
      <c r="I887" s="10"/>
      <c r="J887" s="10">
        <v>1240052.3100000031</v>
      </c>
      <c r="K887" s="10"/>
      <c r="M887" s="10">
        <v>7839</v>
      </c>
      <c r="N887" s="69"/>
      <c r="P887" s="239">
        <f t="shared" si="50"/>
        <v>158.19011481056296</v>
      </c>
      <c r="Q887" s="10"/>
      <c r="R887" s="10"/>
      <c r="S887" s="10"/>
      <c r="T887" s="176">
        <f t="shared" si="51"/>
        <v>789.19160607220306</v>
      </c>
      <c r="U887" s="10"/>
      <c r="V887" s="10"/>
      <c r="W887" s="10"/>
      <c r="Y887" s="10">
        <v>1240052.3100000031</v>
      </c>
      <c r="Z887" s="9">
        <f t="shared" si="52"/>
        <v>1213550.23</v>
      </c>
      <c r="AA887" s="241"/>
      <c r="AB887" s="9">
        <f t="shared" si="53"/>
        <v>1186818.57</v>
      </c>
      <c r="AC887" s="9">
        <v>1406872.71</v>
      </c>
      <c r="AD887" s="9"/>
      <c r="AE887" s="3"/>
      <c r="AF887" s="3"/>
    </row>
    <row r="888" spans="1:32" x14ac:dyDescent="0.2">
      <c r="A888" s="55"/>
      <c r="B888" s="10"/>
      <c r="C888" s="10" t="s">
        <v>301</v>
      </c>
      <c r="D888" s="10"/>
      <c r="E888" s="10">
        <v>8094</v>
      </c>
      <c r="F888" s="10">
        <v>102</v>
      </c>
      <c r="G888" s="10"/>
      <c r="H888" s="10"/>
      <c r="I888" s="10"/>
      <c r="J888" s="10">
        <v>32.26</v>
      </c>
      <c r="K888" s="10"/>
      <c r="M888" s="10">
        <v>2</v>
      </c>
      <c r="N888" s="69"/>
      <c r="P888" s="239">
        <f t="shared" si="50"/>
        <v>16.13</v>
      </c>
      <c r="Q888" s="10"/>
      <c r="R888" s="10"/>
      <c r="S888" s="10"/>
      <c r="T888" s="176">
        <f t="shared" si="51"/>
        <v>51</v>
      </c>
      <c r="U888" s="10"/>
      <c r="V888" s="10"/>
      <c r="W888" s="10"/>
      <c r="Y888" s="10">
        <v>32.26</v>
      </c>
      <c r="Z888" s="9">
        <f t="shared" si="52"/>
        <v>31.57</v>
      </c>
      <c r="AA888" s="241"/>
      <c r="AB888" s="9">
        <f t="shared" si="53"/>
        <v>30.88</v>
      </c>
      <c r="AC888" s="9">
        <v>36.61</v>
      </c>
      <c r="AD888" s="9"/>
      <c r="AE888" s="3"/>
      <c r="AF888" s="3"/>
    </row>
    <row r="889" spans="1:32" x14ac:dyDescent="0.2">
      <c r="A889" s="55"/>
      <c r="B889" s="10"/>
      <c r="C889" s="10" t="s">
        <v>301</v>
      </c>
      <c r="D889" s="10"/>
      <c r="E889" s="10">
        <v>8096</v>
      </c>
      <c r="F889" s="10">
        <v>722</v>
      </c>
      <c r="G889" s="10"/>
      <c r="H889" s="10"/>
      <c r="I889" s="10"/>
      <c r="J889" s="10">
        <v>148.38999999999999</v>
      </c>
      <c r="K889" s="10"/>
      <c r="M889" s="10">
        <v>1</v>
      </c>
      <c r="N889" s="69"/>
      <c r="P889" s="239">
        <f t="shared" si="50"/>
        <v>148.38999999999999</v>
      </c>
      <c r="Q889" s="10"/>
      <c r="R889" s="10"/>
      <c r="S889" s="10"/>
      <c r="T889" s="176">
        <f t="shared" si="51"/>
        <v>722</v>
      </c>
      <c r="U889" s="10"/>
      <c r="V889" s="10"/>
      <c r="W889" s="10"/>
      <c r="Y889" s="10">
        <v>148.38999999999999</v>
      </c>
      <c r="Z889" s="9">
        <f t="shared" si="52"/>
        <v>145.22</v>
      </c>
      <c r="AA889" s="241"/>
      <c r="AB889" s="9">
        <f t="shared" si="53"/>
        <v>142.02000000000001</v>
      </c>
      <c r="AC889" s="9">
        <v>168.35</v>
      </c>
      <c r="AD889" s="9"/>
      <c r="AE889" s="3"/>
      <c r="AF889" s="3"/>
    </row>
    <row r="890" spans="1:32" x14ac:dyDescent="0.2">
      <c r="A890" s="55"/>
      <c r="B890" s="10"/>
      <c r="C890" s="10" t="s">
        <v>301</v>
      </c>
      <c r="D890" s="10"/>
      <c r="E890" s="10">
        <v>8328</v>
      </c>
      <c r="F890" s="10">
        <v>2902</v>
      </c>
      <c r="G890" s="10"/>
      <c r="H890" s="10"/>
      <c r="I890" s="10"/>
      <c r="J890" s="10">
        <v>607.29</v>
      </c>
      <c r="K890" s="10"/>
      <c r="M890" s="10">
        <v>2</v>
      </c>
      <c r="N890" s="69"/>
      <c r="P890" s="239">
        <f t="shared" si="50"/>
        <v>303.64499999999998</v>
      </c>
      <c r="Q890" s="10"/>
      <c r="R890" s="10"/>
      <c r="S890" s="10"/>
      <c r="T890" s="176">
        <f t="shared" si="51"/>
        <v>1451</v>
      </c>
      <c r="U890" s="10"/>
      <c r="V890" s="10"/>
      <c r="W890" s="10"/>
      <c r="Y890" s="10">
        <v>607.29</v>
      </c>
      <c r="Z890" s="9">
        <f t="shared" si="52"/>
        <v>594.30999999999995</v>
      </c>
      <c r="AA890" s="241"/>
      <c r="AB890" s="9">
        <f t="shared" si="53"/>
        <v>581.22</v>
      </c>
      <c r="AC890" s="9">
        <v>688.99</v>
      </c>
      <c r="AD890" s="9"/>
      <c r="AE890" s="3"/>
      <c r="AF890" s="3"/>
    </row>
    <row r="891" spans="1:32" x14ac:dyDescent="0.2">
      <c r="A891" s="55"/>
      <c r="B891" s="10"/>
      <c r="C891" s="10" t="s">
        <v>301</v>
      </c>
      <c r="D891" s="10"/>
      <c r="E891" s="10">
        <v>8343</v>
      </c>
      <c r="F891" s="10">
        <v>1184</v>
      </c>
      <c r="G891" s="10"/>
      <c r="H891" s="10"/>
      <c r="I891" s="10"/>
      <c r="J891" s="10">
        <v>246.16000000000003</v>
      </c>
      <c r="K891" s="10"/>
      <c r="M891" s="10">
        <v>2</v>
      </c>
      <c r="N891" s="69"/>
      <c r="P891" s="239">
        <f t="shared" si="50"/>
        <v>123.08000000000001</v>
      </c>
      <c r="Q891" s="10"/>
      <c r="R891" s="10"/>
      <c r="S891" s="10"/>
      <c r="T891" s="176">
        <f t="shared" si="51"/>
        <v>592</v>
      </c>
      <c r="U891" s="10"/>
      <c r="V891" s="10"/>
      <c r="W891" s="10"/>
      <c r="Y891" s="10">
        <v>246.16000000000003</v>
      </c>
      <c r="Z891" s="9">
        <f t="shared" si="52"/>
        <v>240.9</v>
      </c>
      <c r="AA891" s="241"/>
      <c r="AB891" s="9">
        <f t="shared" si="53"/>
        <v>235.59</v>
      </c>
      <c r="AC891" s="9">
        <v>279.27</v>
      </c>
      <c r="AD891" s="9"/>
      <c r="AE891" s="3"/>
      <c r="AF891" s="3"/>
    </row>
    <row r="892" spans="1:32" x14ac:dyDescent="0.2">
      <c r="A892" s="55"/>
      <c r="B892" s="10"/>
      <c r="C892" s="10" t="s">
        <v>303</v>
      </c>
      <c r="D892" s="10"/>
      <c r="E892" s="10">
        <v>8210</v>
      </c>
      <c r="F892" s="10">
        <v>4021</v>
      </c>
      <c r="G892" s="10"/>
      <c r="H892" s="10"/>
      <c r="I892" s="10"/>
      <c r="J892" s="10">
        <v>853.59</v>
      </c>
      <c r="K892" s="10"/>
      <c r="M892" s="10">
        <v>2</v>
      </c>
      <c r="N892" s="69"/>
      <c r="P892" s="239">
        <f t="shared" si="50"/>
        <v>426.79500000000002</v>
      </c>
      <c r="Q892" s="10"/>
      <c r="R892" s="10"/>
      <c r="S892" s="10"/>
      <c r="T892" s="176">
        <f t="shared" si="51"/>
        <v>2010.5</v>
      </c>
      <c r="U892" s="10"/>
      <c r="V892" s="10"/>
      <c r="W892" s="10"/>
      <c r="Y892" s="10">
        <v>853.59</v>
      </c>
      <c r="Z892" s="9">
        <f t="shared" si="52"/>
        <v>835.35</v>
      </c>
      <c r="AA892" s="241"/>
      <c r="AB892" s="9">
        <f t="shared" si="53"/>
        <v>816.95</v>
      </c>
      <c r="AC892" s="9">
        <v>968.42</v>
      </c>
      <c r="AD892" s="9"/>
      <c r="AE892" s="3"/>
      <c r="AF892" s="3"/>
    </row>
    <row r="893" spans="1:32" x14ac:dyDescent="0.2">
      <c r="A893" s="55"/>
      <c r="B893" s="10"/>
      <c r="C893" s="10" t="s">
        <v>303</v>
      </c>
      <c r="D893" s="10"/>
      <c r="E893" s="10">
        <v>8218</v>
      </c>
      <c r="F893" s="10">
        <v>322099</v>
      </c>
      <c r="G893" s="10"/>
      <c r="H893" s="10"/>
      <c r="I893" s="10"/>
      <c r="J893" s="10">
        <v>64418.340000000018</v>
      </c>
      <c r="K893" s="10"/>
      <c r="M893" s="10">
        <v>286</v>
      </c>
      <c r="N893" s="69"/>
      <c r="P893" s="239">
        <f t="shared" si="50"/>
        <v>225.23895104895112</v>
      </c>
      <c r="Q893" s="10"/>
      <c r="R893" s="10"/>
      <c r="S893" s="10"/>
      <c r="T893" s="176">
        <f t="shared" si="51"/>
        <v>1126.2202797202797</v>
      </c>
      <c r="U893" s="10"/>
      <c r="V893" s="10"/>
      <c r="W893" s="10"/>
      <c r="Y893" s="10">
        <v>64418.340000000018</v>
      </c>
      <c r="Z893" s="9">
        <f t="shared" si="52"/>
        <v>63041.61</v>
      </c>
      <c r="AA893" s="241"/>
      <c r="AB893" s="9">
        <f t="shared" si="53"/>
        <v>61652.95</v>
      </c>
      <c r="AC893" s="9">
        <v>73084.34</v>
      </c>
      <c r="AD893" s="9"/>
      <c r="AE893" s="3"/>
      <c r="AF893" s="3"/>
    </row>
    <row r="894" spans="1:32" x14ac:dyDescent="0.2">
      <c r="A894" s="55"/>
      <c r="B894" s="10"/>
      <c r="C894" s="10" t="s">
        <v>305</v>
      </c>
      <c r="D894" s="10"/>
      <c r="E894" s="10">
        <v>8302</v>
      </c>
      <c r="F894" s="10">
        <v>3317</v>
      </c>
      <c r="G894" s="10"/>
      <c r="H894" s="10"/>
      <c r="I894" s="10"/>
      <c r="J894" s="10">
        <v>697.08999999999992</v>
      </c>
      <c r="K894" s="10"/>
      <c r="M894" s="10">
        <v>6</v>
      </c>
      <c r="N894" s="69"/>
      <c r="P894" s="239">
        <f t="shared" si="50"/>
        <v>116.18166666666666</v>
      </c>
      <c r="Q894" s="10"/>
      <c r="R894" s="10"/>
      <c r="S894" s="10"/>
      <c r="T894" s="176">
        <f t="shared" si="51"/>
        <v>552.83333333333337</v>
      </c>
      <c r="U894" s="10"/>
      <c r="V894" s="10"/>
      <c r="W894" s="10"/>
      <c r="Y894" s="10">
        <v>697.08999999999992</v>
      </c>
      <c r="Z894" s="9">
        <f t="shared" si="52"/>
        <v>682.19</v>
      </c>
      <c r="AA894" s="241"/>
      <c r="AB894" s="9">
        <f t="shared" si="53"/>
        <v>667.16</v>
      </c>
      <c r="AC894" s="9">
        <v>790.86</v>
      </c>
      <c r="AD894" s="9"/>
      <c r="AE894" s="3"/>
      <c r="AF894" s="3"/>
    </row>
    <row r="895" spans="1:32" x14ac:dyDescent="0.2">
      <c r="A895" s="55"/>
      <c r="B895" s="10"/>
      <c r="C895" s="10" t="s">
        <v>306</v>
      </c>
      <c r="D895" s="10"/>
      <c r="E895" s="10">
        <v>8260</v>
      </c>
      <c r="F895" s="10">
        <v>42732</v>
      </c>
      <c r="G895" s="10"/>
      <c r="H895" s="10"/>
      <c r="I895" s="10"/>
      <c r="J895" s="10">
        <v>9025.1799999999985</v>
      </c>
      <c r="K895" s="10"/>
      <c r="M895" s="10">
        <v>51</v>
      </c>
      <c r="N895" s="69"/>
      <c r="P895" s="239">
        <f t="shared" si="50"/>
        <v>176.96431372549017</v>
      </c>
      <c r="Q895" s="10"/>
      <c r="R895" s="10"/>
      <c r="S895" s="10"/>
      <c r="T895" s="176">
        <f t="shared" si="51"/>
        <v>837.88235294117646</v>
      </c>
      <c r="U895" s="10"/>
      <c r="V895" s="10"/>
      <c r="W895" s="10"/>
      <c r="Y895" s="10">
        <v>9025.1799999999985</v>
      </c>
      <c r="Z895" s="9">
        <f t="shared" si="52"/>
        <v>8832.2999999999993</v>
      </c>
      <c r="AA895" s="241"/>
      <c r="AB895" s="9">
        <f t="shared" si="53"/>
        <v>8637.74</v>
      </c>
      <c r="AC895" s="9">
        <v>10239.31</v>
      </c>
      <c r="AD895" s="9"/>
      <c r="AE895" s="3"/>
      <c r="AF895" s="3"/>
    </row>
    <row r="896" spans="1:32" x14ac:dyDescent="0.2">
      <c r="A896" s="55"/>
      <c r="B896" s="10"/>
      <c r="C896" s="10" t="s">
        <v>307</v>
      </c>
      <c r="D896" s="10"/>
      <c r="E896" s="10">
        <v>8215</v>
      </c>
      <c r="F896" s="10">
        <v>188240</v>
      </c>
      <c r="G896" s="10"/>
      <c r="H896" s="10"/>
      <c r="I896" s="10"/>
      <c r="J896" s="10">
        <v>39850.860000000008</v>
      </c>
      <c r="K896" s="10"/>
      <c r="M896" s="10">
        <v>401</v>
      </c>
      <c r="N896" s="69"/>
      <c r="P896" s="239">
        <f t="shared" si="50"/>
        <v>99.37870324189528</v>
      </c>
      <c r="Q896" s="10"/>
      <c r="R896" s="10"/>
      <c r="S896" s="10"/>
      <c r="T896" s="176">
        <f t="shared" si="51"/>
        <v>469.42643391521199</v>
      </c>
      <c r="U896" s="10"/>
      <c r="V896" s="10"/>
      <c r="W896" s="10"/>
      <c r="Y896" s="10">
        <v>39850.860000000008</v>
      </c>
      <c r="Z896" s="9">
        <f t="shared" si="52"/>
        <v>38999.18</v>
      </c>
      <c r="AA896" s="241"/>
      <c r="AB896" s="9">
        <f t="shared" si="53"/>
        <v>38140.120000000003</v>
      </c>
      <c r="AC896" s="9">
        <v>45211.88</v>
      </c>
      <c r="AD896" s="9"/>
      <c r="AE896" s="3"/>
      <c r="AF896" s="3"/>
    </row>
    <row r="897" spans="1:32" x14ac:dyDescent="0.2">
      <c r="A897" s="55"/>
      <c r="B897" s="10"/>
      <c r="C897" s="10" t="s">
        <v>308</v>
      </c>
      <c r="D897" s="10"/>
      <c r="E897" s="10">
        <v>8210</v>
      </c>
      <c r="F897" s="10">
        <v>955</v>
      </c>
      <c r="G897" s="10"/>
      <c r="H897" s="10"/>
      <c r="I897" s="10"/>
      <c r="J897" s="10">
        <v>199.35</v>
      </c>
      <c r="K897" s="10"/>
      <c r="M897" s="10">
        <v>1</v>
      </c>
      <c r="N897" s="69"/>
      <c r="P897" s="239">
        <f t="shared" si="50"/>
        <v>199.35</v>
      </c>
      <c r="Q897" s="10"/>
      <c r="R897" s="10"/>
      <c r="S897" s="10"/>
      <c r="T897" s="176">
        <f t="shared" si="51"/>
        <v>955</v>
      </c>
      <c r="U897" s="10"/>
      <c r="V897" s="10"/>
      <c r="W897" s="10"/>
      <c r="Y897" s="10">
        <v>199.35</v>
      </c>
      <c r="Z897" s="9">
        <f t="shared" si="52"/>
        <v>195.09</v>
      </c>
      <c r="AA897" s="241"/>
      <c r="AB897" s="9">
        <f t="shared" si="53"/>
        <v>190.79</v>
      </c>
      <c r="AC897" s="9">
        <v>226.17</v>
      </c>
      <c r="AD897" s="9"/>
      <c r="AE897" s="3"/>
      <c r="AF897" s="3"/>
    </row>
    <row r="898" spans="1:32" x14ac:dyDescent="0.2">
      <c r="A898" s="55"/>
      <c r="B898" s="10"/>
      <c r="C898" s="10" t="s">
        <v>308</v>
      </c>
      <c r="D898" s="10"/>
      <c r="E898" s="10">
        <v>8219</v>
      </c>
      <c r="F898" s="10">
        <v>428987</v>
      </c>
      <c r="G898" s="10"/>
      <c r="H898" s="10"/>
      <c r="I898" s="10"/>
      <c r="J898" s="10">
        <v>86617.379999999961</v>
      </c>
      <c r="K898" s="10"/>
      <c r="M898" s="10">
        <v>495</v>
      </c>
      <c r="N898" s="69"/>
      <c r="P898" s="239">
        <f t="shared" si="50"/>
        <v>174.98460606060598</v>
      </c>
      <c r="Q898" s="10"/>
      <c r="R898" s="10"/>
      <c r="S898" s="10"/>
      <c r="T898" s="176">
        <f t="shared" si="51"/>
        <v>866.64040404040406</v>
      </c>
      <c r="U898" s="10"/>
      <c r="V898" s="10"/>
      <c r="W898" s="10"/>
      <c r="Y898" s="10">
        <v>86617.379999999961</v>
      </c>
      <c r="Z898" s="9">
        <f t="shared" si="52"/>
        <v>84766.22</v>
      </c>
      <c r="AA898" s="241"/>
      <c r="AB898" s="9">
        <f t="shared" si="53"/>
        <v>82899.02</v>
      </c>
      <c r="AC898" s="9">
        <v>98269.75</v>
      </c>
      <c r="AD898" s="9"/>
      <c r="AE898" s="3"/>
      <c r="AF898" s="3"/>
    </row>
    <row r="899" spans="1:32" x14ac:dyDescent="0.2">
      <c r="A899" s="55"/>
      <c r="B899" s="10"/>
      <c r="C899" s="10" t="s">
        <v>308</v>
      </c>
      <c r="D899" s="10"/>
      <c r="E899" s="10">
        <v>8251</v>
      </c>
      <c r="F899" s="10">
        <v>663</v>
      </c>
      <c r="G899" s="10"/>
      <c r="H899" s="10"/>
      <c r="I899" s="10"/>
      <c r="J899" s="10">
        <v>136.26</v>
      </c>
      <c r="K899" s="10"/>
      <c r="M899" s="10">
        <v>1</v>
      </c>
      <c r="N899" s="69"/>
      <c r="P899" s="239">
        <f t="shared" ref="P899:P962" si="54">J899/M899</f>
        <v>136.26</v>
      </c>
      <c r="Q899" s="10"/>
      <c r="R899" s="10"/>
      <c r="S899" s="10"/>
      <c r="T899" s="176">
        <f t="shared" ref="T899:T962" si="55">F899/M899</f>
        <v>663</v>
      </c>
      <c r="U899" s="10"/>
      <c r="V899" s="10"/>
      <c r="W899" s="10"/>
      <c r="Y899" s="10">
        <v>136.26</v>
      </c>
      <c r="Z899" s="9">
        <f t="shared" si="52"/>
        <v>133.35</v>
      </c>
      <c r="AA899" s="241"/>
      <c r="AB899" s="9">
        <f t="shared" si="53"/>
        <v>130.41</v>
      </c>
      <c r="AC899" s="9">
        <v>154.59</v>
      </c>
      <c r="AD899" s="9"/>
      <c r="AE899" s="3"/>
      <c r="AF899" s="3"/>
    </row>
    <row r="900" spans="1:32" x14ac:dyDescent="0.2">
      <c r="A900" s="55"/>
      <c r="B900" s="10"/>
      <c r="C900" s="10" t="s">
        <v>310</v>
      </c>
      <c r="D900" s="10"/>
      <c r="E900" s="10">
        <v>8230</v>
      </c>
      <c r="F900" s="10">
        <v>1034</v>
      </c>
      <c r="G900" s="10"/>
      <c r="H900" s="10"/>
      <c r="I900" s="10"/>
      <c r="J900" s="10">
        <v>220.61</v>
      </c>
      <c r="K900" s="10"/>
      <c r="M900" s="10">
        <v>2</v>
      </c>
      <c r="N900" s="69"/>
      <c r="P900" s="239">
        <f t="shared" si="54"/>
        <v>110.30500000000001</v>
      </c>
      <c r="Q900" s="10"/>
      <c r="R900" s="10"/>
      <c r="S900" s="10"/>
      <c r="T900" s="176">
        <f t="shared" si="55"/>
        <v>517</v>
      </c>
      <c r="U900" s="10"/>
      <c r="V900" s="10"/>
      <c r="W900" s="10"/>
      <c r="Y900" s="10">
        <v>220.61</v>
      </c>
      <c r="Z900" s="9">
        <f t="shared" si="52"/>
        <v>215.9</v>
      </c>
      <c r="AA900" s="241"/>
      <c r="AB900" s="9">
        <f t="shared" si="53"/>
        <v>211.14</v>
      </c>
      <c r="AC900" s="9">
        <v>250.29</v>
      </c>
      <c r="AD900" s="9"/>
      <c r="AE900" s="3"/>
      <c r="AF900" s="3"/>
    </row>
    <row r="901" spans="1:32" x14ac:dyDescent="0.2">
      <c r="A901" s="55"/>
      <c r="B901" s="10"/>
      <c r="C901" s="10" t="s">
        <v>310</v>
      </c>
      <c r="D901" s="10"/>
      <c r="E901" s="10">
        <v>8270</v>
      </c>
      <c r="F901" s="10">
        <v>1199</v>
      </c>
      <c r="G901" s="10"/>
      <c r="H901" s="10"/>
      <c r="I901" s="10"/>
      <c r="J901" s="10">
        <v>250.52</v>
      </c>
      <c r="K901" s="10"/>
      <c r="M901" s="10">
        <v>1</v>
      </c>
      <c r="N901" s="69"/>
      <c r="P901" s="239">
        <f t="shared" si="54"/>
        <v>250.52</v>
      </c>
      <c r="Q901" s="10"/>
      <c r="R901" s="10"/>
      <c r="S901" s="10"/>
      <c r="T901" s="176">
        <f t="shared" si="55"/>
        <v>1199</v>
      </c>
      <c r="U901" s="10"/>
      <c r="V901" s="10"/>
      <c r="W901" s="10"/>
      <c r="Y901" s="10">
        <v>250.52</v>
      </c>
      <c r="Z901" s="9">
        <f t="shared" si="52"/>
        <v>245.17</v>
      </c>
      <c r="AA901" s="241"/>
      <c r="AB901" s="9">
        <f t="shared" si="53"/>
        <v>239.77</v>
      </c>
      <c r="AC901" s="9">
        <v>284.23</v>
      </c>
      <c r="AD901" s="9"/>
      <c r="AE901" s="3"/>
      <c r="AF901" s="3"/>
    </row>
    <row r="902" spans="1:32" x14ac:dyDescent="0.2">
      <c r="A902" s="55"/>
      <c r="B902" s="10"/>
      <c r="C902" s="10" t="s">
        <v>311</v>
      </c>
      <c r="D902" s="10"/>
      <c r="E902" s="10">
        <v>8323</v>
      </c>
      <c r="F902" s="10">
        <v>305540</v>
      </c>
      <c r="G902" s="10"/>
      <c r="H902" s="10"/>
      <c r="I902" s="10"/>
      <c r="J902" s="10">
        <v>62838.020000000091</v>
      </c>
      <c r="K902" s="10"/>
      <c r="M902" s="10">
        <v>303</v>
      </c>
      <c r="N902" s="69"/>
      <c r="P902" s="239">
        <f t="shared" si="54"/>
        <v>207.38620462046234</v>
      </c>
      <c r="Q902" s="10"/>
      <c r="R902" s="10"/>
      <c r="S902" s="10"/>
      <c r="T902" s="176">
        <f t="shared" si="55"/>
        <v>1008.3828382838284</v>
      </c>
      <c r="U902" s="10"/>
      <c r="V902" s="10"/>
      <c r="W902" s="10"/>
      <c r="Y902" s="10">
        <v>62838.020000000091</v>
      </c>
      <c r="Z902" s="9">
        <f t="shared" si="52"/>
        <v>61495.06</v>
      </c>
      <c r="AA902" s="241"/>
      <c r="AB902" s="9">
        <f t="shared" si="53"/>
        <v>60140.47</v>
      </c>
      <c r="AC902" s="9">
        <v>71291.42</v>
      </c>
      <c r="AD902" s="9"/>
      <c r="AE902" s="3"/>
      <c r="AF902" s="3"/>
    </row>
    <row r="903" spans="1:32" x14ac:dyDescent="0.2">
      <c r="A903" s="55"/>
      <c r="B903" s="10"/>
      <c r="C903" s="10" t="s">
        <v>313</v>
      </c>
      <c r="D903" s="10"/>
      <c r="E903" s="10">
        <v>8032</v>
      </c>
      <c r="F903" s="10">
        <v>186207</v>
      </c>
      <c r="G903" s="10"/>
      <c r="H903" s="10"/>
      <c r="I903" s="10"/>
      <c r="J903" s="10">
        <v>37870.780000000021</v>
      </c>
      <c r="K903" s="10"/>
      <c r="M903" s="10">
        <v>226</v>
      </c>
      <c r="N903" s="69"/>
      <c r="P903" s="239">
        <f t="shared" si="54"/>
        <v>167.56982300884965</v>
      </c>
      <c r="Q903" s="10"/>
      <c r="R903" s="10"/>
      <c r="S903" s="10"/>
      <c r="T903" s="176">
        <f t="shared" si="55"/>
        <v>823.92477876106193</v>
      </c>
      <c r="U903" s="10"/>
      <c r="V903" s="10"/>
      <c r="W903" s="10"/>
      <c r="Y903" s="10">
        <v>37870.780000000021</v>
      </c>
      <c r="Z903" s="9">
        <f t="shared" si="52"/>
        <v>37061.42</v>
      </c>
      <c r="AA903" s="241"/>
      <c r="AB903" s="9">
        <f t="shared" si="53"/>
        <v>36245.040000000001</v>
      </c>
      <c r="AC903" s="9">
        <v>42965.42</v>
      </c>
      <c r="AD903" s="9"/>
      <c r="AE903" s="3"/>
      <c r="AF903" s="3"/>
    </row>
    <row r="904" spans="1:32" x14ac:dyDescent="0.2">
      <c r="A904" s="55"/>
      <c r="B904" s="10"/>
      <c r="C904" s="10" t="s">
        <v>315</v>
      </c>
      <c r="D904" s="10"/>
      <c r="E904" s="10">
        <v>8349</v>
      </c>
      <c r="F904" s="10">
        <v>15449</v>
      </c>
      <c r="G904" s="10"/>
      <c r="H904" s="10"/>
      <c r="I904" s="10"/>
      <c r="J904" s="10">
        <v>3185.24</v>
      </c>
      <c r="K904" s="10"/>
      <c r="M904" s="10">
        <v>20</v>
      </c>
      <c r="N904" s="69"/>
      <c r="P904" s="239">
        <f t="shared" si="54"/>
        <v>159.262</v>
      </c>
      <c r="Q904" s="10"/>
      <c r="R904" s="10"/>
      <c r="S904" s="10"/>
      <c r="T904" s="176">
        <f t="shared" si="55"/>
        <v>772.45</v>
      </c>
      <c r="U904" s="10"/>
      <c r="V904" s="10"/>
      <c r="W904" s="10"/>
      <c r="Y904" s="10">
        <v>3185.24</v>
      </c>
      <c r="Z904" s="9">
        <f t="shared" si="52"/>
        <v>3117.17</v>
      </c>
      <c r="AA904" s="241"/>
      <c r="AB904" s="9">
        <f t="shared" si="53"/>
        <v>3048.5</v>
      </c>
      <c r="AC904" s="9">
        <v>3613.74</v>
      </c>
      <c r="AD904" s="9"/>
      <c r="AE904" s="3"/>
      <c r="AF904" s="3"/>
    </row>
    <row r="905" spans="1:32" x14ac:dyDescent="0.2">
      <c r="A905" s="55"/>
      <c r="B905" s="10"/>
      <c r="C905" s="10" t="s">
        <v>317</v>
      </c>
      <c r="D905" s="10"/>
      <c r="E905" s="10">
        <v>8037</v>
      </c>
      <c r="F905" s="10">
        <v>6474195</v>
      </c>
      <c r="G905" s="10"/>
      <c r="H905" s="10"/>
      <c r="I905" s="10"/>
      <c r="J905" s="10">
        <v>1319720.3999999997</v>
      </c>
      <c r="K905" s="10"/>
      <c r="M905" s="10">
        <v>6478</v>
      </c>
      <c r="N905" s="69"/>
      <c r="P905" s="239">
        <f t="shared" si="54"/>
        <v>203.72343315838216</v>
      </c>
      <c r="Q905" s="10"/>
      <c r="R905" s="10"/>
      <c r="S905" s="10"/>
      <c r="T905" s="176">
        <f t="shared" si="55"/>
        <v>999.4126273541217</v>
      </c>
      <c r="U905" s="10"/>
      <c r="V905" s="10"/>
      <c r="W905" s="10"/>
      <c r="Y905" s="10">
        <v>1319720.3999999997</v>
      </c>
      <c r="Z905" s="9">
        <f t="shared" si="52"/>
        <v>1291515.67</v>
      </c>
      <c r="AA905" s="241"/>
      <c r="AB905" s="9">
        <f t="shared" si="53"/>
        <v>1263066.6200000001</v>
      </c>
      <c r="AC905" s="9">
        <v>1497258.31</v>
      </c>
      <c r="AD905" s="9"/>
      <c r="AE905" s="3"/>
      <c r="AF905" s="3"/>
    </row>
    <row r="906" spans="1:32" x14ac:dyDescent="0.2">
      <c r="A906" s="55"/>
      <c r="B906" s="10"/>
      <c r="C906" s="10" t="s">
        <v>317</v>
      </c>
      <c r="D906" s="10"/>
      <c r="E906" s="10">
        <v>8094</v>
      </c>
      <c r="F906" s="10">
        <v>2385</v>
      </c>
      <c r="G906" s="10"/>
      <c r="H906" s="10"/>
      <c r="I906" s="10"/>
      <c r="J906" s="10">
        <v>500.13</v>
      </c>
      <c r="K906" s="10"/>
      <c r="M906" s="10">
        <v>2</v>
      </c>
      <c r="N906" s="69"/>
      <c r="P906" s="239">
        <f t="shared" si="54"/>
        <v>250.065</v>
      </c>
      <c r="Q906" s="10"/>
      <c r="R906" s="10"/>
      <c r="S906" s="10"/>
      <c r="T906" s="176">
        <f t="shared" si="55"/>
        <v>1192.5</v>
      </c>
      <c r="U906" s="10"/>
      <c r="V906" s="10"/>
      <c r="W906" s="10"/>
      <c r="Y906" s="10">
        <v>500.13</v>
      </c>
      <c r="Z906" s="9">
        <f t="shared" si="52"/>
        <v>489.44</v>
      </c>
      <c r="AA906" s="241"/>
      <c r="AB906" s="9">
        <f t="shared" si="53"/>
        <v>478.66</v>
      </c>
      <c r="AC906" s="9">
        <v>567.41</v>
      </c>
      <c r="AD906" s="9"/>
      <c r="AE906" s="3"/>
      <c r="AF906" s="3"/>
    </row>
    <row r="907" spans="1:32" x14ac:dyDescent="0.2">
      <c r="A907" s="55"/>
      <c r="B907" s="10"/>
      <c r="C907" s="10" t="s">
        <v>318</v>
      </c>
      <c r="D907" s="10"/>
      <c r="E907" s="10">
        <v>8038</v>
      </c>
      <c r="F907" s="10">
        <v>138855</v>
      </c>
      <c r="G907" s="10"/>
      <c r="H907" s="10"/>
      <c r="I907" s="10"/>
      <c r="J907" s="10">
        <v>28618.010000000002</v>
      </c>
      <c r="K907" s="10"/>
      <c r="M907" s="10">
        <v>160</v>
      </c>
      <c r="N907" s="69"/>
      <c r="P907" s="239">
        <f t="shared" si="54"/>
        <v>178.86256250000002</v>
      </c>
      <c r="Q907" s="10"/>
      <c r="R907" s="10"/>
      <c r="S907" s="10"/>
      <c r="T907" s="176">
        <f t="shared" si="55"/>
        <v>867.84375</v>
      </c>
      <c r="U907" s="10"/>
      <c r="V907" s="10"/>
      <c r="W907" s="10"/>
      <c r="Y907" s="10">
        <v>28618.010000000002</v>
      </c>
      <c r="Z907" s="9">
        <f t="shared" si="52"/>
        <v>28006.39</v>
      </c>
      <c r="AA907" s="241"/>
      <c r="AB907" s="9">
        <f t="shared" si="53"/>
        <v>27389.48</v>
      </c>
      <c r="AC907" s="9">
        <v>32467.9</v>
      </c>
      <c r="AD907" s="9"/>
      <c r="AE907" s="3"/>
      <c r="AF907" s="3"/>
    </row>
    <row r="908" spans="1:32" x14ac:dyDescent="0.2">
      <c r="A908" s="55"/>
      <c r="B908" s="10"/>
      <c r="C908" s="10" t="s">
        <v>320</v>
      </c>
      <c r="D908" s="10"/>
      <c r="E908" s="10">
        <v>8344</v>
      </c>
      <c r="F908" s="10">
        <v>245635</v>
      </c>
      <c r="G908" s="10"/>
      <c r="H908" s="10"/>
      <c r="I908" s="10"/>
      <c r="J908" s="10">
        <v>48452.67</v>
      </c>
      <c r="K908" s="10"/>
      <c r="M908" s="10">
        <v>250</v>
      </c>
      <c r="N908" s="69"/>
      <c r="P908" s="239">
        <f t="shared" si="54"/>
        <v>193.81067999999999</v>
      </c>
      <c r="Q908" s="10"/>
      <c r="R908" s="10"/>
      <c r="S908" s="10"/>
      <c r="T908" s="176">
        <f t="shared" si="55"/>
        <v>982.54</v>
      </c>
      <c r="U908" s="10"/>
      <c r="V908" s="10"/>
      <c r="W908" s="10"/>
      <c r="Y908" s="10">
        <v>48452.67</v>
      </c>
      <c r="Z908" s="9">
        <f t="shared" si="52"/>
        <v>47417.15</v>
      </c>
      <c r="AA908" s="241"/>
      <c r="AB908" s="9">
        <f t="shared" si="53"/>
        <v>46372.66</v>
      </c>
      <c r="AC908" s="9">
        <v>54970.85</v>
      </c>
      <c r="AD908" s="9"/>
      <c r="AE908" s="3"/>
      <c r="AF908" s="3"/>
    </row>
    <row r="909" spans="1:32" x14ac:dyDescent="0.2">
      <c r="A909" s="55"/>
      <c r="B909" s="10"/>
      <c r="C909" s="10" t="s">
        <v>321</v>
      </c>
      <c r="D909" s="10"/>
      <c r="E909" s="10">
        <v>8343</v>
      </c>
      <c r="F909" s="10">
        <v>5172</v>
      </c>
      <c r="G909" s="10"/>
      <c r="H909" s="10"/>
      <c r="I909" s="10"/>
      <c r="J909" s="10">
        <v>982.97</v>
      </c>
      <c r="K909" s="10"/>
      <c r="M909" s="10">
        <v>7</v>
      </c>
      <c r="N909" s="69"/>
      <c r="P909" s="239">
        <f t="shared" si="54"/>
        <v>140.42428571428573</v>
      </c>
      <c r="Q909" s="10"/>
      <c r="R909" s="10"/>
      <c r="S909" s="10"/>
      <c r="T909" s="176">
        <f t="shared" si="55"/>
        <v>738.85714285714289</v>
      </c>
      <c r="U909" s="10"/>
      <c r="V909" s="10"/>
      <c r="W909" s="10"/>
      <c r="Y909" s="10">
        <v>982.97</v>
      </c>
      <c r="Z909" s="9">
        <f t="shared" si="52"/>
        <v>961.96</v>
      </c>
      <c r="AA909" s="241"/>
      <c r="AB909" s="9">
        <f t="shared" si="53"/>
        <v>940.77</v>
      </c>
      <c r="AC909" s="9">
        <v>1115.2</v>
      </c>
      <c r="AD909" s="9"/>
      <c r="AE909" s="3"/>
      <c r="AF909" s="3"/>
    </row>
    <row r="910" spans="1:32" x14ac:dyDescent="0.2">
      <c r="A910" s="55"/>
      <c r="B910" s="10"/>
      <c r="C910" s="10" t="s">
        <v>322</v>
      </c>
      <c r="D910" s="10"/>
      <c r="E910" s="10">
        <v>8079</v>
      </c>
      <c r="F910" s="10">
        <v>37046</v>
      </c>
      <c r="G910" s="10"/>
      <c r="H910" s="10"/>
      <c r="I910" s="10"/>
      <c r="J910" s="10">
        <v>7397.43</v>
      </c>
      <c r="K910" s="10"/>
      <c r="M910" s="10">
        <v>56</v>
      </c>
      <c r="N910" s="69"/>
      <c r="P910" s="239">
        <f t="shared" si="54"/>
        <v>132.09696428571428</v>
      </c>
      <c r="Q910" s="10"/>
      <c r="R910" s="10"/>
      <c r="S910" s="10"/>
      <c r="T910" s="176">
        <f t="shared" si="55"/>
        <v>661.53571428571433</v>
      </c>
      <c r="U910" s="10"/>
      <c r="V910" s="10"/>
      <c r="W910" s="10"/>
      <c r="Y910" s="10">
        <v>7397.43</v>
      </c>
      <c r="Z910" s="9">
        <f t="shared" si="52"/>
        <v>7239.33</v>
      </c>
      <c r="AA910" s="241"/>
      <c r="AB910" s="9">
        <f t="shared" si="53"/>
        <v>7079.87</v>
      </c>
      <c r="AC910" s="9">
        <v>8392.59</v>
      </c>
      <c r="AD910" s="9"/>
      <c r="AE910" s="3"/>
      <c r="AF910" s="3"/>
    </row>
    <row r="911" spans="1:32" x14ac:dyDescent="0.2">
      <c r="A911" s="55"/>
      <c r="B911" s="10"/>
      <c r="C911" s="10" t="s">
        <v>323</v>
      </c>
      <c r="D911" s="10"/>
      <c r="E911" s="10">
        <v>8062</v>
      </c>
      <c r="F911" s="10">
        <v>1693</v>
      </c>
      <c r="G911" s="10"/>
      <c r="H911" s="10"/>
      <c r="I911" s="10"/>
      <c r="J911" s="10">
        <v>356.79</v>
      </c>
      <c r="K911" s="10"/>
      <c r="M911" s="10">
        <v>1</v>
      </c>
      <c r="N911" s="69"/>
      <c r="P911" s="239">
        <f t="shared" si="54"/>
        <v>356.79</v>
      </c>
      <c r="Q911" s="10"/>
      <c r="R911" s="10"/>
      <c r="S911" s="10"/>
      <c r="T911" s="176">
        <f t="shared" si="55"/>
        <v>1693</v>
      </c>
      <c r="U911" s="10"/>
      <c r="V911" s="10"/>
      <c r="W911" s="10"/>
      <c r="Y911" s="10">
        <v>356.79</v>
      </c>
      <c r="Z911" s="9">
        <f t="shared" ref="Z911:Z974" si="56">ROUND($Z$1259*Y911/$Y$1259,2)</f>
        <v>349.16</v>
      </c>
      <c r="AA911" s="241"/>
      <c r="AB911" s="9">
        <f t="shared" ref="AB911:AB974" si="57">ROUND($AB$1259*Y911/$Y$1259,2)</f>
        <v>341.47</v>
      </c>
      <c r="AC911" s="9">
        <v>404.78</v>
      </c>
      <c r="AD911" s="9"/>
      <c r="AE911" s="3"/>
      <c r="AF911" s="3"/>
    </row>
    <row r="912" spans="1:32" x14ac:dyDescent="0.2">
      <c r="A912" s="55"/>
      <c r="B912" s="10"/>
      <c r="C912" s="10" t="s">
        <v>325</v>
      </c>
      <c r="D912" s="10"/>
      <c r="E912" s="10">
        <v>8039</v>
      </c>
      <c r="F912" s="10">
        <v>290922</v>
      </c>
      <c r="G912" s="10"/>
      <c r="H912" s="10"/>
      <c r="I912" s="10"/>
      <c r="J912" s="10">
        <v>58727.129999999976</v>
      </c>
      <c r="K912" s="10"/>
      <c r="M912" s="10">
        <v>213</v>
      </c>
      <c r="N912" s="69"/>
      <c r="P912" s="239">
        <f t="shared" si="54"/>
        <v>275.71422535211258</v>
      </c>
      <c r="Q912" s="10"/>
      <c r="R912" s="10"/>
      <c r="S912" s="10"/>
      <c r="T912" s="176">
        <f t="shared" si="55"/>
        <v>1365.8309859154929</v>
      </c>
      <c r="U912" s="10"/>
      <c r="V912" s="10"/>
      <c r="W912" s="10"/>
      <c r="Y912" s="10">
        <v>58727.129999999976</v>
      </c>
      <c r="Z912" s="9">
        <f t="shared" si="56"/>
        <v>57472.03</v>
      </c>
      <c r="AA912" s="241"/>
      <c r="AB912" s="9">
        <f t="shared" si="57"/>
        <v>56206.06</v>
      </c>
      <c r="AC912" s="9">
        <v>66627.520000000004</v>
      </c>
      <c r="AD912" s="9"/>
      <c r="AE912" s="3"/>
      <c r="AF912" s="3"/>
    </row>
    <row r="913" spans="1:32" x14ac:dyDescent="0.2">
      <c r="A913" s="55"/>
      <c r="B913" s="10"/>
      <c r="C913" s="10" t="s">
        <v>327</v>
      </c>
      <c r="D913" s="10"/>
      <c r="E913" s="10">
        <v>8008</v>
      </c>
      <c r="F913" s="10">
        <v>1702740</v>
      </c>
      <c r="G913" s="10"/>
      <c r="H913" s="10"/>
      <c r="I913" s="10"/>
      <c r="J913" s="10">
        <v>351391.98000000016</v>
      </c>
      <c r="K913" s="10"/>
      <c r="M913" s="10">
        <v>1221</v>
      </c>
      <c r="N913" s="69"/>
      <c r="P913" s="239">
        <f t="shared" si="54"/>
        <v>287.79031941031951</v>
      </c>
      <c r="Q913" s="10"/>
      <c r="R913" s="10"/>
      <c r="S913" s="10"/>
      <c r="T913" s="176">
        <f t="shared" si="55"/>
        <v>1394.5454545454545</v>
      </c>
      <c r="U913" s="10"/>
      <c r="V913" s="10"/>
      <c r="W913" s="10"/>
      <c r="Y913" s="10">
        <v>351391.98000000016</v>
      </c>
      <c r="Z913" s="9">
        <f t="shared" si="56"/>
        <v>343882.12</v>
      </c>
      <c r="AA913" s="241"/>
      <c r="AB913" s="9">
        <f t="shared" si="57"/>
        <v>336307.21</v>
      </c>
      <c r="AC913" s="9">
        <v>398663.66</v>
      </c>
      <c r="AD913" s="9"/>
      <c r="AE913" s="3"/>
      <c r="AF913" s="3"/>
    </row>
    <row r="914" spans="1:32" x14ac:dyDescent="0.2">
      <c r="A914" s="55"/>
      <c r="B914" s="10"/>
      <c r="C914" s="10" t="s">
        <v>328</v>
      </c>
      <c r="D914" s="10"/>
      <c r="E914" s="10">
        <v>8008</v>
      </c>
      <c r="F914" s="10">
        <v>27887</v>
      </c>
      <c r="G914" s="10"/>
      <c r="H914" s="10"/>
      <c r="I914" s="10"/>
      <c r="J914" s="10">
        <v>5790.23</v>
      </c>
      <c r="K914" s="10"/>
      <c r="M914" s="10">
        <v>16</v>
      </c>
      <c r="N914" s="69"/>
      <c r="P914" s="239">
        <f t="shared" si="54"/>
        <v>361.88937499999997</v>
      </c>
      <c r="Q914" s="10"/>
      <c r="R914" s="10"/>
      <c r="S914" s="10"/>
      <c r="T914" s="176">
        <f t="shared" si="55"/>
        <v>1742.9375</v>
      </c>
      <c r="U914" s="10"/>
      <c r="V914" s="10"/>
      <c r="W914" s="10"/>
      <c r="Y914" s="10">
        <v>5790.23</v>
      </c>
      <c r="Z914" s="9">
        <f t="shared" si="56"/>
        <v>5666.48</v>
      </c>
      <c r="AA914" s="241"/>
      <c r="AB914" s="9">
        <f t="shared" si="57"/>
        <v>5541.66</v>
      </c>
      <c r="AC914" s="9">
        <v>6569.17</v>
      </c>
      <c r="AD914" s="9"/>
      <c r="AE914" s="3"/>
      <c r="AF914" s="3"/>
    </row>
    <row r="915" spans="1:32" x14ac:dyDescent="0.2">
      <c r="A915" s="55"/>
      <c r="B915" s="10"/>
      <c r="C915" s="10" t="s">
        <v>329</v>
      </c>
      <c r="D915" s="10"/>
      <c r="E915" s="10">
        <v>8319</v>
      </c>
      <c r="F915" s="10">
        <v>1370</v>
      </c>
      <c r="G915" s="10"/>
      <c r="H915" s="10"/>
      <c r="I915" s="10"/>
      <c r="J915" s="10">
        <v>287.39999999999998</v>
      </c>
      <c r="K915" s="10"/>
      <c r="M915" s="10">
        <v>1</v>
      </c>
      <c r="N915" s="69"/>
      <c r="P915" s="239">
        <f t="shared" si="54"/>
        <v>287.39999999999998</v>
      </c>
      <c r="Q915" s="10"/>
      <c r="R915" s="10"/>
      <c r="S915" s="10"/>
      <c r="T915" s="176">
        <f t="shared" si="55"/>
        <v>1370</v>
      </c>
      <c r="U915" s="10"/>
      <c r="V915" s="10"/>
      <c r="W915" s="10"/>
      <c r="Y915" s="10">
        <v>287.39999999999998</v>
      </c>
      <c r="Z915" s="9">
        <f t="shared" si="56"/>
        <v>281.26</v>
      </c>
      <c r="AA915" s="241"/>
      <c r="AB915" s="9">
        <f t="shared" si="57"/>
        <v>275.06</v>
      </c>
      <c r="AC915" s="9">
        <v>326.06</v>
      </c>
      <c r="AD915" s="9"/>
      <c r="AE915" s="3"/>
      <c r="AF915" s="3"/>
    </row>
    <row r="916" spans="1:32" x14ac:dyDescent="0.2">
      <c r="A916" s="55"/>
      <c r="B916" s="10"/>
      <c r="C916" s="10" t="s">
        <v>330</v>
      </c>
      <c r="D916" s="10"/>
      <c r="E916" s="10">
        <v>8324</v>
      </c>
      <c r="F916" s="10">
        <v>206365</v>
      </c>
      <c r="G916" s="10"/>
      <c r="H916" s="10"/>
      <c r="I916" s="10"/>
      <c r="J916" s="10">
        <v>42302.31</v>
      </c>
      <c r="K916" s="10"/>
      <c r="M916" s="10">
        <v>226</v>
      </c>
      <c r="N916" s="69"/>
      <c r="P916" s="239">
        <f t="shared" si="54"/>
        <v>187.17836283185841</v>
      </c>
      <c r="Q916" s="10"/>
      <c r="R916" s="10"/>
      <c r="S916" s="10"/>
      <c r="T916" s="176">
        <f t="shared" si="55"/>
        <v>913.1194690265487</v>
      </c>
      <c r="U916" s="10"/>
      <c r="V916" s="10"/>
      <c r="W916" s="10"/>
      <c r="Y916" s="10">
        <v>42302.31</v>
      </c>
      <c r="Z916" s="9">
        <f t="shared" si="56"/>
        <v>41398.239999999998</v>
      </c>
      <c r="AA916" s="241"/>
      <c r="AB916" s="9">
        <f t="shared" si="57"/>
        <v>40486.33</v>
      </c>
      <c r="AC916" s="9">
        <v>47993.11</v>
      </c>
      <c r="AD916" s="9"/>
      <c r="AE916" s="3"/>
      <c r="AF916" s="3"/>
    </row>
    <row r="917" spans="1:32" x14ac:dyDescent="0.2">
      <c r="A917" s="55"/>
      <c r="B917" s="10"/>
      <c r="C917" s="10" t="s">
        <v>332</v>
      </c>
      <c r="D917" s="10"/>
      <c r="E917" s="10">
        <v>8083</v>
      </c>
      <c r="F917" s="10">
        <v>173409</v>
      </c>
      <c r="G917" s="10"/>
      <c r="H917" s="10"/>
      <c r="I917" s="10"/>
      <c r="J917" s="10">
        <v>34764.549999999996</v>
      </c>
      <c r="K917" s="10"/>
      <c r="M917" s="10">
        <v>255</v>
      </c>
      <c r="N917" s="69"/>
      <c r="P917" s="239">
        <f t="shared" si="54"/>
        <v>136.33156862745096</v>
      </c>
      <c r="Q917" s="10"/>
      <c r="R917" s="10"/>
      <c r="S917" s="10"/>
      <c r="T917" s="176">
        <f t="shared" si="55"/>
        <v>680.03529411764703</v>
      </c>
      <c r="U917" s="10"/>
      <c r="V917" s="10"/>
      <c r="W917" s="10"/>
      <c r="Y917" s="10">
        <v>34764.549999999996</v>
      </c>
      <c r="Z917" s="9">
        <f t="shared" si="56"/>
        <v>34021.57</v>
      </c>
      <c r="AA917" s="241"/>
      <c r="AB917" s="9">
        <f t="shared" si="57"/>
        <v>33272.160000000003</v>
      </c>
      <c r="AC917" s="9">
        <v>39441.32</v>
      </c>
      <c r="AD917" s="9"/>
      <c r="AE917" s="3"/>
      <c r="AF917" s="3"/>
    </row>
    <row r="918" spans="1:32" x14ac:dyDescent="0.2">
      <c r="A918" s="55"/>
      <c r="B918" s="10"/>
      <c r="C918" s="10" t="s">
        <v>334</v>
      </c>
      <c r="D918" s="10"/>
      <c r="E918" s="10">
        <v>8006</v>
      </c>
      <c r="F918" s="10">
        <v>5661</v>
      </c>
      <c r="G918" s="10"/>
      <c r="H918" s="10"/>
      <c r="I918" s="10"/>
      <c r="J918" s="10">
        <v>1186.7199999999998</v>
      </c>
      <c r="K918" s="10"/>
      <c r="M918" s="10">
        <v>4</v>
      </c>
      <c r="N918" s="69"/>
      <c r="P918" s="239">
        <f t="shared" si="54"/>
        <v>296.67999999999995</v>
      </c>
      <c r="Q918" s="10"/>
      <c r="R918" s="10"/>
      <c r="S918" s="10"/>
      <c r="T918" s="176">
        <f t="shared" si="55"/>
        <v>1415.25</v>
      </c>
      <c r="U918" s="10"/>
      <c r="V918" s="10"/>
      <c r="W918" s="10"/>
      <c r="Y918" s="10">
        <v>1186.7199999999998</v>
      </c>
      <c r="Z918" s="9">
        <f t="shared" si="56"/>
        <v>1161.3599999999999</v>
      </c>
      <c r="AA918" s="241"/>
      <c r="AB918" s="9">
        <f t="shared" si="57"/>
        <v>1135.78</v>
      </c>
      <c r="AC918" s="9">
        <v>1346.37</v>
      </c>
      <c r="AD918" s="9"/>
      <c r="AE918" s="3"/>
      <c r="AF918" s="3"/>
    </row>
    <row r="919" spans="1:32" x14ac:dyDescent="0.2">
      <c r="A919" s="55"/>
      <c r="B919" s="10"/>
      <c r="C919" s="10" t="s">
        <v>334</v>
      </c>
      <c r="D919" s="10"/>
      <c r="E919" s="10">
        <v>8008</v>
      </c>
      <c r="F919" s="10">
        <v>450521</v>
      </c>
      <c r="G919" s="10"/>
      <c r="H919" s="10"/>
      <c r="I919" s="10"/>
      <c r="J919" s="10">
        <v>93208.520000000077</v>
      </c>
      <c r="K919" s="10"/>
      <c r="M919" s="10">
        <v>376</v>
      </c>
      <c r="N919" s="69"/>
      <c r="P919" s="239">
        <f t="shared" si="54"/>
        <v>247.89500000000021</v>
      </c>
      <c r="Q919" s="10"/>
      <c r="R919" s="10"/>
      <c r="S919" s="10"/>
      <c r="T919" s="176">
        <f t="shared" si="55"/>
        <v>1198.1941489361702</v>
      </c>
      <c r="U919" s="10"/>
      <c r="V919" s="10"/>
      <c r="W919" s="10"/>
      <c r="Y919" s="10">
        <v>93208.520000000077</v>
      </c>
      <c r="Z919" s="9">
        <f t="shared" si="56"/>
        <v>91216.49</v>
      </c>
      <c r="AA919" s="241"/>
      <c r="AB919" s="9">
        <f t="shared" si="57"/>
        <v>89207.21</v>
      </c>
      <c r="AC919" s="9">
        <v>105747.58</v>
      </c>
      <c r="AD919" s="9"/>
      <c r="AE919" s="3"/>
      <c r="AF919" s="3"/>
    </row>
    <row r="920" spans="1:32" x14ac:dyDescent="0.2">
      <c r="A920" s="55"/>
      <c r="B920" s="10"/>
      <c r="C920" s="10" t="s">
        <v>335</v>
      </c>
      <c r="D920" s="10"/>
      <c r="E920" s="10">
        <v>8008</v>
      </c>
      <c r="F920" s="10">
        <v>3231</v>
      </c>
      <c r="G920" s="10"/>
      <c r="H920" s="10"/>
      <c r="I920" s="10"/>
      <c r="J920" s="10">
        <v>681.26</v>
      </c>
      <c r="K920" s="10"/>
      <c r="M920" s="10">
        <v>2</v>
      </c>
      <c r="N920" s="69"/>
      <c r="P920" s="239">
        <f t="shared" si="54"/>
        <v>340.63</v>
      </c>
      <c r="Q920" s="10"/>
      <c r="R920" s="10"/>
      <c r="S920" s="10"/>
      <c r="T920" s="176">
        <f t="shared" si="55"/>
        <v>1615.5</v>
      </c>
      <c r="U920" s="10"/>
      <c r="V920" s="10"/>
      <c r="W920" s="10"/>
      <c r="Y920" s="10">
        <v>681.26</v>
      </c>
      <c r="Z920" s="9">
        <f t="shared" si="56"/>
        <v>666.7</v>
      </c>
      <c r="AA920" s="241"/>
      <c r="AB920" s="9">
        <f t="shared" si="57"/>
        <v>652.01</v>
      </c>
      <c r="AC920" s="9">
        <v>772.9</v>
      </c>
      <c r="AD920" s="9"/>
      <c r="AE920" s="3"/>
      <c r="AF920" s="3"/>
    </row>
    <row r="921" spans="1:32" x14ac:dyDescent="0.2">
      <c r="A921" s="55"/>
      <c r="B921" s="10"/>
      <c r="C921" s="10" t="s">
        <v>336</v>
      </c>
      <c r="D921" s="10"/>
      <c r="E921" s="10">
        <v>8087</v>
      </c>
      <c r="F921" s="10">
        <v>3731</v>
      </c>
      <c r="G921" s="10"/>
      <c r="H921" s="10"/>
      <c r="I921" s="10"/>
      <c r="J921" s="10">
        <v>596.95999999999992</v>
      </c>
      <c r="K921" s="10"/>
      <c r="M921" s="10">
        <v>5</v>
      </c>
      <c r="N921" s="69"/>
      <c r="P921" s="239">
        <f t="shared" si="54"/>
        <v>119.39199999999998</v>
      </c>
      <c r="Q921" s="10"/>
      <c r="R921" s="10"/>
      <c r="S921" s="10"/>
      <c r="T921" s="176">
        <f t="shared" si="55"/>
        <v>746.2</v>
      </c>
      <c r="U921" s="10"/>
      <c r="V921" s="10"/>
      <c r="W921" s="10"/>
      <c r="Y921" s="10">
        <v>596.95999999999992</v>
      </c>
      <c r="Z921" s="9">
        <f t="shared" si="56"/>
        <v>584.20000000000005</v>
      </c>
      <c r="AA921" s="241"/>
      <c r="AB921" s="9">
        <f t="shared" si="57"/>
        <v>571.33000000000004</v>
      </c>
      <c r="AC921" s="9">
        <v>677.26</v>
      </c>
      <c r="AD921" s="9"/>
      <c r="AE921" s="3"/>
      <c r="AF921" s="3"/>
    </row>
    <row r="922" spans="1:32" x14ac:dyDescent="0.2">
      <c r="A922" s="55"/>
      <c r="B922" s="10"/>
      <c r="C922" s="10" t="s">
        <v>337</v>
      </c>
      <c r="D922" s="10"/>
      <c r="E922" s="10">
        <v>8302</v>
      </c>
      <c r="F922" s="10">
        <v>14327</v>
      </c>
      <c r="G922" s="10"/>
      <c r="H922" s="10"/>
      <c r="I922" s="10"/>
      <c r="J922" s="10">
        <v>2793.35</v>
      </c>
      <c r="K922" s="10"/>
      <c r="M922" s="10">
        <v>17</v>
      </c>
      <c r="N922" s="69"/>
      <c r="P922" s="239">
        <f t="shared" si="54"/>
        <v>164.31470588235294</v>
      </c>
      <c r="Q922" s="10"/>
      <c r="R922" s="10"/>
      <c r="S922" s="10"/>
      <c r="T922" s="176">
        <f t="shared" si="55"/>
        <v>842.76470588235293</v>
      </c>
      <c r="U922" s="10"/>
      <c r="V922" s="10"/>
      <c r="W922" s="10"/>
      <c r="Y922" s="10">
        <v>2793.35</v>
      </c>
      <c r="Z922" s="9">
        <f t="shared" si="56"/>
        <v>2733.65</v>
      </c>
      <c r="AA922" s="241"/>
      <c r="AB922" s="9">
        <f t="shared" si="57"/>
        <v>2673.44</v>
      </c>
      <c r="AC922" s="9">
        <v>3169.14</v>
      </c>
      <c r="AD922" s="9"/>
      <c r="AE922" s="3"/>
      <c r="AF922" s="3"/>
    </row>
    <row r="923" spans="1:32" x14ac:dyDescent="0.2">
      <c r="A923" s="55"/>
      <c r="B923" s="10"/>
      <c r="C923" s="10" t="s">
        <v>337</v>
      </c>
      <c r="D923" s="10"/>
      <c r="E923" s="10">
        <v>8525</v>
      </c>
      <c r="F923" s="10">
        <v>4454</v>
      </c>
      <c r="G923" s="10"/>
      <c r="H923" s="10"/>
      <c r="I923" s="10"/>
      <c r="J923" s="10">
        <v>953.85000000000014</v>
      </c>
      <c r="K923" s="10"/>
      <c r="M923" s="10">
        <v>5</v>
      </c>
      <c r="N923" s="69"/>
      <c r="P923" s="239">
        <f t="shared" si="54"/>
        <v>190.77000000000004</v>
      </c>
      <c r="Q923" s="10"/>
      <c r="R923" s="10"/>
      <c r="S923" s="10"/>
      <c r="T923" s="176">
        <f t="shared" si="55"/>
        <v>890.8</v>
      </c>
      <c r="U923" s="10"/>
      <c r="V923" s="10"/>
      <c r="W923" s="10"/>
      <c r="Y923" s="10">
        <v>953.85000000000014</v>
      </c>
      <c r="Z923" s="9">
        <f t="shared" si="56"/>
        <v>933.46</v>
      </c>
      <c r="AA923" s="241"/>
      <c r="AB923" s="9">
        <f t="shared" si="57"/>
        <v>912.9</v>
      </c>
      <c r="AC923" s="9">
        <v>1082.17</v>
      </c>
      <c r="AD923" s="9"/>
      <c r="AE923" s="3"/>
      <c r="AF923" s="3"/>
    </row>
    <row r="924" spans="1:32" x14ac:dyDescent="0.2">
      <c r="A924" s="55"/>
      <c r="B924" s="10"/>
      <c r="C924" s="10" t="s">
        <v>339</v>
      </c>
      <c r="D924" s="10"/>
      <c r="E924" s="10">
        <v>8302</v>
      </c>
      <c r="F924" s="10">
        <v>1078</v>
      </c>
      <c r="G924" s="10"/>
      <c r="H924" s="10"/>
      <c r="I924" s="10"/>
      <c r="J924" s="10">
        <v>230.35</v>
      </c>
      <c r="K924" s="10"/>
      <c r="M924" s="10">
        <v>3</v>
      </c>
      <c r="N924" s="69"/>
      <c r="P924" s="239">
        <f t="shared" si="54"/>
        <v>76.783333333333331</v>
      </c>
      <c r="Q924" s="10"/>
      <c r="R924" s="10"/>
      <c r="S924" s="10"/>
      <c r="T924" s="176">
        <f t="shared" si="55"/>
        <v>359.33333333333331</v>
      </c>
      <c r="U924" s="10"/>
      <c r="V924" s="10"/>
      <c r="W924" s="10"/>
      <c r="Y924" s="10">
        <v>230.35</v>
      </c>
      <c r="Z924" s="9">
        <f t="shared" si="56"/>
        <v>225.43</v>
      </c>
      <c r="AA924" s="241"/>
      <c r="AB924" s="9">
        <f t="shared" si="57"/>
        <v>220.46</v>
      </c>
      <c r="AC924" s="9">
        <v>261.33999999999997</v>
      </c>
      <c r="AD924" s="9"/>
      <c r="AE924" s="3"/>
      <c r="AF924" s="3"/>
    </row>
    <row r="925" spans="1:32" x14ac:dyDescent="0.2">
      <c r="A925" s="55"/>
      <c r="B925" s="10"/>
      <c r="C925" s="10" t="s">
        <v>340</v>
      </c>
      <c r="D925" s="10"/>
      <c r="E925" s="10">
        <v>8080</v>
      </c>
      <c r="F925" s="10">
        <v>447465</v>
      </c>
      <c r="G925" s="10"/>
      <c r="H925" s="10"/>
      <c r="I925" s="10"/>
      <c r="J925" s="10">
        <v>91992.460000000036</v>
      </c>
      <c r="K925" s="10"/>
      <c r="M925" s="10">
        <v>485</v>
      </c>
      <c r="N925" s="69"/>
      <c r="P925" s="239">
        <f t="shared" si="54"/>
        <v>189.67517525773204</v>
      </c>
      <c r="Q925" s="10"/>
      <c r="R925" s="10"/>
      <c r="S925" s="10"/>
      <c r="T925" s="176">
        <f t="shared" si="55"/>
        <v>922.60824742268039</v>
      </c>
      <c r="U925" s="10"/>
      <c r="V925" s="10"/>
      <c r="W925" s="10"/>
      <c r="Y925" s="10">
        <v>91992.460000000036</v>
      </c>
      <c r="Z925" s="9">
        <f t="shared" si="56"/>
        <v>90026.42</v>
      </c>
      <c r="AA925" s="241"/>
      <c r="AB925" s="9">
        <f t="shared" si="57"/>
        <v>88043.35</v>
      </c>
      <c r="AC925" s="9">
        <v>104367.92</v>
      </c>
      <c r="AD925" s="9"/>
      <c r="AE925" s="3"/>
      <c r="AF925" s="3"/>
    </row>
    <row r="926" spans="1:32" x14ac:dyDescent="0.2">
      <c r="A926" s="55"/>
      <c r="B926" s="10"/>
      <c r="C926" s="10" t="s">
        <v>341</v>
      </c>
      <c r="D926" s="10"/>
      <c r="E926" s="10">
        <v>8088</v>
      </c>
      <c r="F926" s="10">
        <v>3267848</v>
      </c>
      <c r="G926" s="10"/>
      <c r="H926" s="10"/>
      <c r="I926" s="10"/>
      <c r="J926" s="10">
        <v>667520.33000000031</v>
      </c>
      <c r="K926" s="10"/>
      <c r="M926" s="10">
        <v>2168</v>
      </c>
      <c r="N926" s="69"/>
      <c r="P926" s="239">
        <f t="shared" si="54"/>
        <v>307.89683118081194</v>
      </c>
      <c r="Q926" s="10"/>
      <c r="R926" s="10"/>
      <c r="S926" s="10"/>
      <c r="T926" s="176">
        <f t="shared" si="55"/>
        <v>1507.309963099631</v>
      </c>
      <c r="U926" s="10"/>
      <c r="V926" s="10"/>
      <c r="W926" s="10"/>
      <c r="Y926" s="10">
        <v>667520.33000000031</v>
      </c>
      <c r="Z926" s="9">
        <f t="shared" si="56"/>
        <v>653254.26</v>
      </c>
      <c r="AA926" s="241"/>
      <c r="AB926" s="9">
        <f t="shared" si="57"/>
        <v>638864.6</v>
      </c>
      <c r="AC926" s="9">
        <v>757319.78</v>
      </c>
      <c r="AD926" s="9"/>
      <c r="AE926" s="3"/>
      <c r="AF926" s="3"/>
    </row>
    <row r="927" spans="1:32" x14ac:dyDescent="0.2">
      <c r="A927" s="55"/>
      <c r="B927" s="10"/>
      <c r="C927" s="10" t="s">
        <v>342</v>
      </c>
      <c r="D927" s="10"/>
      <c r="E927" s="10">
        <v>8322</v>
      </c>
      <c r="F927" s="10">
        <v>31324</v>
      </c>
      <c r="G927" s="10"/>
      <c r="H927" s="10"/>
      <c r="I927" s="10"/>
      <c r="J927" s="10">
        <v>6213.2799999999988</v>
      </c>
      <c r="K927" s="10"/>
      <c r="M927" s="10">
        <v>28</v>
      </c>
      <c r="N927" s="69"/>
      <c r="P927" s="239">
        <f t="shared" si="54"/>
        <v>221.9028571428571</v>
      </c>
      <c r="Q927" s="10"/>
      <c r="R927" s="10"/>
      <c r="S927" s="10"/>
      <c r="T927" s="176">
        <f t="shared" si="55"/>
        <v>1118.7142857142858</v>
      </c>
      <c r="U927" s="10"/>
      <c r="V927" s="10"/>
      <c r="W927" s="10"/>
      <c r="Y927" s="10">
        <v>6213.2799999999988</v>
      </c>
      <c r="Z927" s="9">
        <f t="shared" si="56"/>
        <v>6080.49</v>
      </c>
      <c r="AA927" s="241"/>
      <c r="AB927" s="9">
        <f t="shared" si="57"/>
        <v>5946.55</v>
      </c>
      <c r="AC927" s="9">
        <v>7049.13</v>
      </c>
      <c r="AD927" s="9"/>
      <c r="AE927" s="3"/>
      <c r="AF927" s="3"/>
    </row>
    <row r="928" spans="1:32" x14ac:dyDescent="0.2">
      <c r="A928" s="55"/>
      <c r="B928" s="10"/>
      <c r="C928" s="10" t="s">
        <v>343</v>
      </c>
      <c r="D928" s="10"/>
      <c r="E928" s="10">
        <v>8322</v>
      </c>
      <c r="F928" s="10">
        <v>105290</v>
      </c>
      <c r="G928" s="10"/>
      <c r="H928" s="10"/>
      <c r="I928" s="10"/>
      <c r="J928" s="10">
        <v>21323.720000000005</v>
      </c>
      <c r="K928" s="10"/>
      <c r="M928" s="10">
        <v>99</v>
      </c>
      <c r="N928" s="69"/>
      <c r="P928" s="239">
        <f t="shared" si="54"/>
        <v>215.39111111111117</v>
      </c>
      <c r="Q928" s="10"/>
      <c r="R928" s="10"/>
      <c r="S928" s="10"/>
      <c r="T928" s="176">
        <f t="shared" si="55"/>
        <v>1063.5353535353536</v>
      </c>
      <c r="U928" s="10"/>
      <c r="V928" s="10"/>
      <c r="W928" s="10"/>
      <c r="Y928" s="10">
        <v>21323.720000000005</v>
      </c>
      <c r="Z928" s="9">
        <f t="shared" si="56"/>
        <v>20867.990000000002</v>
      </c>
      <c r="AA928" s="241"/>
      <c r="AB928" s="9">
        <f t="shared" si="57"/>
        <v>20408.32</v>
      </c>
      <c r="AC928" s="9">
        <v>24192.33</v>
      </c>
      <c r="AD928" s="9"/>
      <c r="AE928" s="3"/>
      <c r="AF928" s="3"/>
    </row>
    <row r="929" spans="1:32" x14ac:dyDescent="0.2">
      <c r="A929" s="55"/>
      <c r="B929" s="10"/>
      <c r="C929" s="10" t="s">
        <v>344</v>
      </c>
      <c r="D929" s="10"/>
      <c r="E929" s="10">
        <v>8080</v>
      </c>
      <c r="F929" s="10">
        <v>34240</v>
      </c>
      <c r="G929" s="10"/>
      <c r="H929" s="10"/>
      <c r="I929" s="10"/>
      <c r="J929" s="10">
        <v>6841.4000000000005</v>
      </c>
      <c r="K929" s="10"/>
      <c r="M929" s="10">
        <v>31</v>
      </c>
      <c r="N929" s="69"/>
      <c r="P929" s="239">
        <f t="shared" si="54"/>
        <v>220.69032258064519</v>
      </c>
      <c r="Q929" s="10"/>
      <c r="R929" s="10"/>
      <c r="S929" s="10"/>
      <c r="T929" s="176">
        <f t="shared" si="55"/>
        <v>1104.516129032258</v>
      </c>
      <c r="U929" s="10"/>
      <c r="V929" s="10"/>
      <c r="W929" s="10"/>
      <c r="Y929" s="10">
        <v>6841.4000000000005</v>
      </c>
      <c r="Z929" s="9">
        <f t="shared" si="56"/>
        <v>6695.19</v>
      </c>
      <c r="AA929" s="241"/>
      <c r="AB929" s="9">
        <f t="shared" si="57"/>
        <v>6547.71</v>
      </c>
      <c r="AC929" s="9">
        <v>7761.75</v>
      </c>
      <c r="AD929" s="9"/>
      <c r="AE929" s="3"/>
      <c r="AF929" s="3"/>
    </row>
    <row r="930" spans="1:32" x14ac:dyDescent="0.2">
      <c r="A930" s="55"/>
      <c r="B930" s="10"/>
      <c r="C930" s="10" t="s">
        <v>345</v>
      </c>
      <c r="D930" s="10"/>
      <c r="E930" s="10">
        <v>8019</v>
      </c>
      <c r="F930" s="10">
        <v>7314</v>
      </c>
      <c r="G930" s="10"/>
      <c r="H930" s="10"/>
      <c r="I930" s="10"/>
      <c r="J930" s="10">
        <v>1573.12</v>
      </c>
      <c r="K930" s="10"/>
      <c r="M930" s="10">
        <v>12</v>
      </c>
      <c r="N930" s="69"/>
      <c r="P930" s="239">
        <f t="shared" si="54"/>
        <v>131.09333333333333</v>
      </c>
      <c r="Q930" s="10"/>
      <c r="R930" s="10"/>
      <c r="S930" s="10"/>
      <c r="T930" s="176">
        <f t="shared" si="55"/>
        <v>609.5</v>
      </c>
      <c r="U930" s="10"/>
      <c r="V930" s="10"/>
      <c r="W930" s="10"/>
      <c r="Y930" s="10">
        <v>1573.12</v>
      </c>
      <c r="Z930" s="9">
        <f t="shared" si="56"/>
        <v>1539.5</v>
      </c>
      <c r="AA930" s="241"/>
      <c r="AB930" s="9">
        <f t="shared" si="57"/>
        <v>1505.59</v>
      </c>
      <c r="AC930" s="9">
        <v>1784.75</v>
      </c>
      <c r="AD930" s="9"/>
      <c r="AE930" s="3"/>
      <c r="AF930" s="3"/>
    </row>
    <row r="931" spans="1:32" x14ac:dyDescent="0.2">
      <c r="A931" s="55"/>
      <c r="B931" s="10"/>
      <c r="C931" s="10" t="s">
        <v>346</v>
      </c>
      <c r="D931" s="10"/>
      <c r="E931" s="10">
        <v>8080</v>
      </c>
      <c r="F931" s="10">
        <v>3285</v>
      </c>
      <c r="G931" s="10"/>
      <c r="H931" s="10"/>
      <c r="I931" s="10"/>
      <c r="J931" s="10">
        <v>705.32999999999993</v>
      </c>
      <c r="K931" s="10"/>
      <c r="M931" s="10">
        <v>3</v>
      </c>
      <c r="N931" s="69"/>
      <c r="P931" s="239">
        <f t="shared" si="54"/>
        <v>235.10999999999999</v>
      </c>
      <c r="Q931" s="10"/>
      <c r="R931" s="10"/>
      <c r="S931" s="10"/>
      <c r="T931" s="176">
        <f t="shared" si="55"/>
        <v>1095</v>
      </c>
      <c r="U931" s="10"/>
      <c r="V931" s="10"/>
      <c r="W931" s="10"/>
      <c r="Y931" s="10">
        <v>705.32999999999993</v>
      </c>
      <c r="Z931" s="9">
        <f t="shared" si="56"/>
        <v>690.26</v>
      </c>
      <c r="AA931" s="241"/>
      <c r="AB931" s="9">
        <f t="shared" si="57"/>
        <v>675.05</v>
      </c>
      <c r="AC931" s="9">
        <v>800.21</v>
      </c>
      <c r="AD931" s="9"/>
      <c r="AE931" s="3"/>
      <c r="AF931" s="3"/>
    </row>
    <row r="932" spans="1:32" x14ac:dyDescent="0.2">
      <c r="A932" s="55"/>
      <c r="B932" s="10"/>
      <c r="C932" s="10" t="s">
        <v>347</v>
      </c>
      <c r="D932" s="10"/>
      <c r="E932" s="10">
        <v>8088</v>
      </c>
      <c r="F932" s="10"/>
      <c r="G932" s="10"/>
      <c r="H932" s="10"/>
      <c r="I932" s="10"/>
      <c r="J932" s="10">
        <v>6.06</v>
      </c>
      <c r="K932" s="10"/>
      <c r="M932" s="10">
        <v>1</v>
      </c>
      <c r="N932" s="69"/>
      <c r="P932" s="239">
        <f t="shared" si="54"/>
        <v>6.06</v>
      </c>
      <c r="Q932" s="10"/>
      <c r="R932" s="10"/>
      <c r="S932" s="10"/>
      <c r="T932" s="176">
        <f t="shared" si="55"/>
        <v>0</v>
      </c>
      <c r="U932" s="10"/>
      <c r="V932" s="10"/>
      <c r="W932" s="10"/>
      <c r="Y932" s="10">
        <v>6.06</v>
      </c>
      <c r="Z932" s="9">
        <f t="shared" si="56"/>
        <v>5.93</v>
      </c>
      <c r="AA932" s="241"/>
      <c r="AB932" s="9">
        <f t="shared" si="57"/>
        <v>5.8</v>
      </c>
      <c r="AC932" s="9">
        <v>6.88</v>
      </c>
      <c r="AD932" s="9"/>
      <c r="AE932" s="3"/>
      <c r="AF932" s="3"/>
    </row>
    <row r="933" spans="1:32" x14ac:dyDescent="0.2">
      <c r="A933" s="55"/>
      <c r="B933" s="10"/>
      <c r="C933" s="10" t="s">
        <v>348</v>
      </c>
      <c r="D933" s="10"/>
      <c r="E933" s="10">
        <v>8043</v>
      </c>
      <c r="F933" s="10">
        <v>970797</v>
      </c>
      <c r="G933" s="10"/>
      <c r="H933" s="10"/>
      <c r="I933" s="10"/>
      <c r="J933" s="10">
        <v>196381.93999999962</v>
      </c>
      <c r="K933" s="10"/>
      <c r="M933" s="10">
        <v>1163</v>
      </c>
      <c r="N933" s="69"/>
      <c r="P933" s="239">
        <f t="shared" si="54"/>
        <v>168.85807394668927</v>
      </c>
      <c r="Q933" s="10"/>
      <c r="R933" s="10"/>
      <c r="S933" s="10"/>
      <c r="T933" s="176">
        <f t="shared" si="55"/>
        <v>834.73516766981948</v>
      </c>
      <c r="U933" s="10"/>
      <c r="V933" s="10"/>
      <c r="W933" s="10"/>
      <c r="Y933" s="10">
        <v>196381.93999999962</v>
      </c>
      <c r="Z933" s="9">
        <f t="shared" si="56"/>
        <v>192184.92</v>
      </c>
      <c r="AA933" s="241"/>
      <c r="AB933" s="9">
        <f t="shared" si="57"/>
        <v>187951.53</v>
      </c>
      <c r="AC933" s="9">
        <v>222800.59</v>
      </c>
      <c r="AD933" s="9"/>
      <c r="AE933" s="3"/>
      <c r="AF933" s="3"/>
    </row>
    <row r="934" spans="1:32" x14ac:dyDescent="0.2">
      <c r="A934" s="55"/>
      <c r="B934" s="10"/>
      <c r="C934" s="10" t="s">
        <v>350</v>
      </c>
      <c r="D934" s="10"/>
      <c r="E934" s="10">
        <v>8043</v>
      </c>
      <c r="F934" s="10">
        <v>1166</v>
      </c>
      <c r="G934" s="10"/>
      <c r="H934" s="10"/>
      <c r="I934" s="10"/>
      <c r="J934" s="10">
        <v>241.62</v>
      </c>
      <c r="K934" s="10"/>
      <c r="M934" s="10">
        <v>1</v>
      </c>
      <c r="N934" s="69"/>
      <c r="P934" s="239">
        <f t="shared" si="54"/>
        <v>241.62</v>
      </c>
      <c r="Q934" s="10"/>
      <c r="R934" s="10"/>
      <c r="S934" s="10"/>
      <c r="T934" s="176">
        <f t="shared" si="55"/>
        <v>1166</v>
      </c>
      <c r="U934" s="10"/>
      <c r="V934" s="10"/>
      <c r="W934" s="10"/>
      <c r="Y934" s="10">
        <v>241.62</v>
      </c>
      <c r="Z934" s="9">
        <f t="shared" si="56"/>
        <v>236.46</v>
      </c>
      <c r="AA934" s="241"/>
      <c r="AB934" s="9">
        <f t="shared" si="57"/>
        <v>231.25</v>
      </c>
      <c r="AC934" s="9">
        <v>274.13</v>
      </c>
      <c r="AD934" s="9"/>
      <c r="AE934" s="3"/>
      <c r="AF934" s="3"/>
    </row>
    <row r="935" spans="1:32" x14ac:dyDescent="0.2">
      <c r="A935" s="55"/>
      <c r="B935" s="10"/>
      <c r="C935" s="10" t="s">
        <v>350</v>
      </c>
      <c r="D935" s="10"/>
      <c r="E935" s="10">
        <v>8053</v>
      </c>
      <c r="F935" s="10">
        <v>1833145</v>
      </c>
      <c r="G935" s="10"/>
      <c r="H935" s="10"/>
      <c r="I935" s="10"/>
      <c r="J935" s="10">
        <v>373598.80000000028</v>
      </c>
      <c r="K935" s="10"/>
      <c r="M935" s="10">
        <v>1209</v>
      </c>
      <c r="N935" s="69"/>
      <c r="P935" s="239">
        <f t="shared" si="54"/>
        <v>309.01472291149736</v>
      </c>
      <c r="Q935" s="10"/>
      <c r="R935" s="10"/>
      <c r="S935" s="10"/>
      <c r="T935" s="176">
        <f t="shared" si="55"/>
        <v>1516.2489660876759</v>
      </c>
      <c r="U935" s="10"/>
      <c r="V935" s="10"/>
      <c r="W935" s="10"/>
      <c r="Y935" s="10">
        <v>373598.80000000028</v>
      </c>
      <c r="Z935" s="9">
        <f t="shared" si="56"/>
        <v>365614.34</v>
      </c>
      <c r="AA935" s="241"/>
      <c r="AB935" s="9">
        <f t="shared" si="57"/>
        <v>357560.72</v>
      </c>
      <c r="AC935" s="9">
        <v>423857.89</v>
      </c>
      <c r="AD935" s="9"/>
      <c r="AE935" s="3"/>
      <c r="AF935" s="3"/>
    </row>
    <row r="936" spans="1:32" x14ac:dyDescent="0.2">
      <c r="A936" s="55"/>
      <c r="B936" s="10"/>
      <c r="C936" s="10" t="s">
        <v>351</v>
      </c>
      <c r="D936" s="10"/>
      <c r="E936" s="10">
        <v>8343</v>
      </c>
      <c r="F936" s="10">
        <v>21964</v>
      </c>
      <c r="G936" s="10"/>
      <c r="H936" s="10"/>
      <c r="I936" s="10"/>
      <c r="J936" s="10">
        <v>4816.7400000000007</v>
      </c>
      <c r="K936" s="10"/>
      <c r="M936" s="10">
        <v>83</v>
      </c>
      <c r="N936" s="69"/>
      <c r="P936" s="239">
        <f t="shared" si="54"/>
        <v>58.033012048192781</v>
      </c>
      <c r="Q936" s="10"/>
      <c r="R936" s="10"/>
      <c r="S936" s="10"/>
      <c r="T936" s="176">
        <f t="shared" si="55"/>
        <v>264.62650602409639</v>
      </c>
      <c r="U936" s="10"/>
      <c r="V936" s="10"/>
      <c r="W936" s="10"/>
      <c r="Y936" s="10">
        <v>4816.7400000000007</v>
      </c>
      <c r="Z936" s="9">
        <f t="shared" si="56"/>
        <v>4713.8</v>
      </c>
      <c r="AA936" s="241"/>
      <c r="AB936" s="9">
        <f t="shared" si="57"/>
        <v>4609.96</v>
      </c>
      <c r="AC936" s="9">
        <v>5464.72</v>
      </c>
      <c r="AD936" s="9"/>
      <c r="AE936" s="3"/>
      <c r="AF936" s="3"/>
    </row>
    <row r="937" spans="1:32" x14ac:dyDescent="0.2">
      <c r="A937" s="55"/>
      <c r="B937" s="10"/>
      <c r="C937" s="10" t="s">
        <v>352</v>
      </c>
      <c r="D937" s="10"/>
      <c r="E937" s="10">
        <v>8343</v>
      </c>
      <c r="F937" s="10">
        <v>8090</v>
      </c>
      <c r="G937" s="10"/>
      <c r="H937" s="10"/>
      <c r="I937" s="10"/>
      <c r="J937" s="10">
        <v>1614.75</v>
      </c>
      <c r="K937" s="10"/>
      <c r="M937" s="10">
        <v>13</v>
      </c>
      <c r="N937" s="69"/>
      <c r="P937" s="239">
        <f t="shared" si="54"/>
        <v>124.21153846153847</v>
      </c>
      <c r="Q937" s="10"/>
      <c r="R937" s="10"/>
      <c r="S937" s="10"/>
      <c r="T937" s="176">
        <f t="shared" si="55"/>
        <v>622.30769230769226</v>
      </c>
      <c r="U937" s="10"/>
      <c r="V937" s="10"/>
      <c r="W937" s="10"/>
      <c r="Y937" s="10">
        <v>1614.75</v>
      </c>
      <c r="Z937" s="9">
        <f t="shared" si="56"/>
        <v>1580.24</v>
      </c>
      <c r="AA937" s="241"/>
      <c r="AB937" s="9">
        <f t="shared" si="57"/>
        <v>1545.43</v>
      </c>
      <c r="AC937" s="9">
        <v>1831.98</v>
      </c>
      <c r="AD937" s="9"/>
      <c r="AE937" s="3"/>
      <c r="AF937" s="3"/>
    </row>
    <row r="938" spans="1:32" x14ac:dyDescent="0.2">
      <c r="A938" s="55"/>
      <c r="B938" s="10"/>
      <c r="C938" s="10" t="s">
        <v>353</v>
      </c>
      <c r="D938" s="10"/>
      <c r="E938" s="10">
        <v>8081</v>
      </c>
      <c r="F938" s="10">
        <v>1898</v>
      </c>
      <c r="G938" s="10"/>
      <c r="H938" s="10"/>
      <c r="I938" s="10"/>
      <c r="J938" s="10">
        <v>394.21000000000004</v>
      </c>
      <c r="K938" s="10"/>
      <c r="M938" s="10">
        <v>3</v>
      </c>
      <c r="N938" s="69"/>
      <c r="P938" s="239">
        <f t="shared" si="54"/>
        <v>131.40333333333334</v>
      </c>
      <c r="Q938" s="10"/>
      <c r="R938" s="10"/>
      <c r="S938" s="10"/>
      <c r="T938" s="176">
        <f t="shared" si="55"/>
        <v>632.66666666666663</v>
      </c>
      <c r="U938" s="10"/>
      <c r="V938" s="10"/>
      <c r="W938" s="10"/>
      <c r="Y938" s="10">
        <v>394.21000000000004</v>
      </c>
      <c r="Z938" s="9">
        <f t="shared" si="56"/>
        <v>385.79</v>
      </c>
      <c r="AA938" s="241"/>
      <c r="AB938" s="9">
        <f t="shared" si="57"/>
        <v>377.29</v>
      </c>
      <c r="AC938" s="9">
        <v>447.25</v>
      </c>
      <c r="AD938" s="9"/>
      <c r="AE938" s="3"/>
      <c r="AF938" s="3"/>
    </row>
    <row r="939" spans="1:32" x14ac:dyDescent="0.2">
      <c r="A939" s="55"/>
      <c r="B939" s="10"/>
      <c r="C939" s="10" t="s">
        <v>354</v>
      </c>
      <c r="D939" s="10"/>
      <c r="E939" s="10">
        <v>8326</v>
      </c>
      <c r="F939" s="10">
        <v>645708</v>
      </c>
      <c r="G939" s="10"/>
      <c r="H939" s="10"/>
      <c r="I939" s="10"/>
      <c r="J939" s="10">
        <v>128997.48000000013</v>
      </c>
      <c r="K939" s="10"/>
      <c r="M939" s="10">
        <v>693</v>
      </c>
      <c r="N939" s="69"/>
      <c r="P939" s="239">
        <f t="shared" si="54"/>
        <v>186.14354978354996</v>
      </c>
      <c r="Q939" s="10"/>
      <c r="R939" s="10"/>
      <c r="S939" s="10"/>
      <c r="T939" s="176">
        <f t="shared" si="55"/>
        <v>931.75757575757575</v>
      </c>
      <c r="U939" s="10"/>
      <c r="V939" s="10"/>
      <c r="W939" s="10"/>
      <c r="Y939" s="10">
        <v>128997.48000000013</v>
      </c>
      <c r="Z939" s="9">
        <f t="shared" si="56"/>
        <v>126240.58</v>
      </c>
      <c r="AA939" s="241"/>
      <c r="AB939" s="9">
        <f t="shared" si="57"/>
        <v>123459.8</v>
      </c>
      <c r="AC939" s="9">
        <v>146351.12</v>
      </c>
      <c r="AD939" s="9"/>
      <c r="AE939" s="3"/>
      <c r="AF939" s="3"/>
    </row>
    <row r="940" spans="1:32" x14ac:dyDescent="0.2">
      <c r="A940" s="55"/>
      <c r="B940" s="10"/>
      <c r="C940" s="10" t="s">
        <v>355</v>
      </c>
      <c r="D940" s="10"/>
      <c r="E940" s="10">
        <v>8302</v>
      </c>
      <c r="F940" s="10">
        <v>675</v>
      </c>
      <c r="G940" s="10"/>
      <c r="H940" s="10"/>
      <c r="I940" s="10"/>
      <c r="J940" s="10">
        <v>137.66999999999999</v>
      </c>
      <c r="K940" s="10"/>
      <c r="M940" s="10">
        <v>1</v>
      </c>
      <c r="N940" s="69"/>
      <c r="P940" s="239">
        <f t="shared" si="54"/>
        <v>137.66999999999999</v>
      </c>
      <c r="Q940" s="10"/>
      <c r="R940" s="10"/>
      <c r="S940" s="10"/>
      <c r="T940" s="176">
        <f t="shared" si="55"/>
        <v>675</v>
      </c>
      <c r="U940" s="10"/>
      <c r="V940" s="10"/>
      <c r="W940" s="10"/>
      <c r="Y940" s="10">
        <v>137.66999999999999</v>
      </c>
      <c r="Z940" s="9">
        <f t="shared" si="56"/>
        <v>134.72999999999999</v>
      </c>
      <c r="AA940" s="241"/>
      <c r="AB940" s="9">
        <f t="shared" si="57"/>
        <v>131.76</v>
      </c>
      <c r="AC940" s="9">
        <v>156.19</v>
      </c>
      <c r="AD940" s="9"/>
      <c r="AE940" s="3"/>
      <c r="AF940" s="3"/>
    </row>
    <row r="941" spans="1:32" x14ac:dyDescent="0.2">
      <c r="A941" s="55"/>
      <c r="B941" s="10"/>
      <c r="C941" s="10" t="s">
        <v>355</v>
      </c>
      <c r="D941" s="10"/>
      <c r="E941" s="10">
        <v>8332</v>
      </c>
      <c r="F941" s="10">
        <v>1201651</v>
      </c>
      <c r="G941" s="10"/>
      <c r="H941" s="10"/>
      <c r="I941" s="10"/>
      <c r="J941" s="10">
        <v>239032.24999999985</v>
      </c>
      <c r="K941" s="10"/>
      <c r="M941" s="10">
        <v>1291</v>
      </c>
      <c r="N941" s="69"/>
      <c r="P941" s="239">
        <f t="shared" si="54"/>
        <v>185.15278853601848</v>
      </c>
      <c r="Q941" s="10"/>
      <c r="R941" s="10"/>
      <c r="S941" s="10"/>
      <c r="T941" s="176">
        <f t="shared" si="55"/>
        <v>930.79085979860577</v>
      </c>
      <c r="U941" s="10"/>
      <c r="V941" s="10"/>
      <c r="W941" s="10"/>
      <c r="Y941" s="10">
        <v>239032.24999999985</v>
      </c>
      <c r="Z941" s="9">
        <f t="shared" si="56"/>
        <v>233923.71</v>
      </c>
      <c r="AA941" s="241"/>
      <c r="AB941" s="9">
        <f t="shared" si="57"/>
        <v>228770.92</v>
      </c>
      <c r="AC941" s="9">
        <v>271188.51</v>
      </c>
      <c r="AD941" s="9"/>
      <c r="AE941" s="3"/>
      <c r="AF941" s="3"/>
    </row>
    <row r="942" spans="1:32" x14ac:dyDescent="0.2">
      <c r="A942" s="55"/>
      <c r="B942" s="10"/>
      <c r="C942" s="10" t="s">
        <v>356</v>
      </c>
      <c r="D942" s="10"/>
      <c r="E942" s="10">
        <v>8012</v>
      </c>
      <c r="F942" s="10">
        <v>4730</v>
      </c>
      <c r="G942" s="10"/>
      <c r="H942" s="10"/>
      <c r="I942" s="10"/>
      <c r="J942" s="10">
        <v>1016.87</v>
      </c>
      <c r="K942" s="10"/>
      <c r="M942" s="10">
        <v>1</v>
      </c>
      <c r="N942" s="69"/>
      <c r="P942" s="239">
        <f t="shared" si="54"/>
        <v>1016.87</v>
      </c>
      <c r="Q942" s="10"/>
      <c r="R942" s="10"/>
      <c r="S942" s="10"/>
      <c r="T942" s="176">
        <f t="shared" si="55"/>
        <v>4730</v>
      </c>
      <c r="U942" s="10"/>
      <c r="V942" s="10"/>
      <c r="W942" s="10"/>
      <c r="Y942" s="10">
        <v>1016.87</v>
      </c>
      <c r="Z942" s="9">
        <f t="shared" si="56"/>
        <v>995.14</v>
      </c>
      <c r="AA942" s="241"/>
      <c r="AB942" s="9">
        <f t="shared" si="57"/>
        <v>973.22</v>
      </c>
      <c r="AC942" s="9">
        <v>1153.67</v>
      </c>
      <c r="AD942" s="9"/>
      <c r="AE942" s="3"/>
      <c r="AF942" s="3"/>
    </row>
    <row r="943" spans="1:32" x14ac:dyDescent="0.2">
      <c r="A943" s="55"/>
      <c r="B943" s="10"/>
      <c r="C943" s="10" t="s">
        <v>356</v>
      </c>
      <c r="D943" s="10"/>
      <c r="E943" s="10">
        <v>8021</v>
      </c>
      <c r="F943" s="10">
        <v>1528321</v>
      </c>
      <c r="G943" s="10"/>
      <c r="H943" s="10"/>
      <c r="I943" s="10"/>
      <c r="J943" s="10">
        <v>307803.93999999989</v>
      </c>
      <c r="K943" s="10"/>
      <c r="M943" s="10">
        <v>1262</v>
      </c>
      <c r="N943" s="69"/>
      <c r="P943" s="239">
        <f t="shared" si="54"/>
        <v>243.90169572107757</v>
      </c>
      <c r="Q943" s="10"/>
      <c r="R943" s="10"/>
      <c r="S943" s="10"/>
      <c r="T943" s="176">
        <f t="shared" si="55"/>
        <v>1211.0309033280507</v>
      </c>
      <c r="U943" s="10"/>
      <c r="V943" s="10"/>
      <c r="W943" s="10"/>
      <c r="Y943" s="10">
        <v>307803.93999999989</v>
      </c>
      <c r="Z943" s="9">
        <f t="shared" si="56"/>
        <v>301225.63</v>
      </c>
      <c r="AA943" s="241"/>
      <c r="AB943" s="9">
        <f t="shared" si="57"/>
        <v>294590.34000000003</v>
      </c>
      <c r="AC943" s="9">
        <v>349211.85</v>
      </c>
      <c r="AD943" s="9"/>
      <c r="AE943" s="3"/>
      <c r="AF943" s="3"/>
    </row>
    <row r="944" spans="1:32" x14ac:dyDescent="0.2">
      <c r="A944" s="55"/>
      <c r="B944" s="10"/>
      <c r="C944" s="10" t="s">
        <v>357</v>
      </c>
      <c r="D944" s="10"/>
      <c r="E944" s="10">
        <v>8330</v>
      </c>
      <c r="F944" s="10">
        <v>7589</v>
      </c>
      <c r="G944" s="10"/>
      <c r="H944" s="10"/>
      <c r="I944" s="10"/>
      <c r="J944" s="10">
        <v>1616.01</v>
      </c>
      <c r="K944" s="10"/>
      <c r="M944" s="10">
        <v>7</v>
      </c>
      <c r="N944" s="69"/>
      <c r="P944" s="239">
        <f t="shared" si="54"/>
        <v>230.85857142857142</v>
      </c>
      <c r="Q944" s="10"/>
      <c r="R944" s="10"/>
      <c r="S944" s="10"/>
      <c r="T944" s="176">
        <f t="shared" si="55"/>
        <v>1084.1428571428571</v>
      </c>
      <c r="U944" s="10"/>
      <c r="V944" s="10"/>
      <c r="W944" s="10"/>
      <c r="Y944" s="10">
        <v>1616.01</v>
      </c>
      <c r="Z944" s="9">
        <f t="shared" si="56"/>
        <v>1581.47</v>
      </c>
      <c r="AA944" s="241"/>
      <c r="AB944" s="9">
        <f t="shared" si="57"/>
        <v>1546.64</v>
      </c>
      <c r="AC944" s="9">
        <v>1833.41</v>
      </c>
      <c r="AD944" s="9"/>
      <c r="AE944" s="3"/>
      <c r="AF944" s="3"/>
    </row>
    <row r="945" spans="1:32" x14ac:dyDescent="0.2">
      <c r="A945" s="55"/>
      <c r="B945" s="10"/>
      <c r="C945" s="10" t="s">
        <v>358</v>
      </c>
      <c r="D945" s="10"/>
      <c r="E945" s="10">
        <v>8220</v>
      </c>
      <c r="F945" s="10">
        <v>19624</v>
      </c>
      <c r="G945" s="10"/>
      <c r="H945" s="10"/>
      <c r="I945" s="10"/>
      <c r="J945" s="10">
        <v>3517.4800000000005</v>
      </c>
      <c r="K945" s="10"/>
      <c r="M945" s="10">
        <v>20</v>
      </c>
      <c r="N945" s="69"/>
      <c r="P945" s="239">
        <f t="shared" si="54"/>
        <v>175.87400000000002</v>
      </c>
      <c r="Q945" s="10"/>
      <c r="R945" s="10"/>
      <c r="S945" s="10"/>
      <c r="T945" s="176">
        <f t="shared" si="55"/>
        <v>981.2</v>
      </c>
      <c r="U945" s="10"/>
      <c r="V945" s="10"/>
      <c r="W945" s="10"/>
      <c r="Y945" s="10">
        <v>3517.4800000000005</v>
      </c>
      <c r="Z945" s="9">
        <f t="shared" si="56"/>
        <v>3442.31</v>
      </c>
      <c r="AA945" s="241"/>
      <c r="AB945" s="9">
        <f t="shared" si="57"/>
        <v>3366.48</v>
      </c>
      <c r="AC945" s="9">
        <v>3990.68</v>
      </c>
      <c r="AD945" s="9"/>
      <c r="AE945" s="3"/>
      <c r="AF945" s="3"/>
    </row>
    <row r="946" spans="1:32" x14ac:dyDescent="0.2">
      <c r="A946" s="55"/>
      <c r="B946" s="10"/>
      <c r="C946" s="10" t="s">
        <v>360</v>
      </c>
      <c r="D946" s="10"/>
      <c r="E946" s="10">
        <v>8224</v>
      </c>
      <c r="F946" s="10">
        <v>29757</v>
      </c>
      <c r="G946" s="10"/>
      <c r="H946" s="10"/>
      <c r="I946" s="10"/>
      <c r="J946" s="10">
        <v>6058.51</v>
      </c>
      <c r="K946" s="10"/>
      <c r="M946" s="10">
        <v>37</v>
      </c>
      <c r="N946" s="69"/>
      <c r="P946" s="239">
        <f t="shared" si="54"/>
        <v>163.74351351351351</v>
      </c>
      <c r="Q946" s="10"/>
      <c r="R946" s="10"/>
      <c r="S946" s="10"/>
      <c r="T946" s="176">
        <f t="shared" si="55"/>
        <v>804.24324324324323</v>
      </c>
      <c r="U946" s="10"/>
      <c r="V946" s="10"/>
      <c r="W946" s="10"/>
      <c r="Y946" s="10">
        <v>6058.51</v>
      </c>
      <c r="Z946" s="9">
        <f t="shared" si="56"/>
        <v>5929.03</v>
      </c>
      <c r="AA946" s="241"/>
      <c r="AB946" s="9">
        <f t="shared" si="57"/>
        <v>5798.43</v>
      </c>
      <c r="AC946" s="9">
        <v>6873.55</v>
      </c>
      <c r="AD946" s="9"/>
      <c r="AE946" s="3"/>
      <c r="AF946" s="3"/>
    </row>
    <row r="947" spans="1:32" x14ac:dyDescent="0.2">
      <c r="A947" s="55"/>
      <c r="B947" s="10"/>
      <c r="C947" s="10" t="s">
        <v>361</v>
      </c>
      <c r="D947" s="10"/>
      <c r="E947" s="10">
        <v>8237</v>
      </c>
      <c r="F947" s="10">
        <v>1175</v>
      </c>
      <c r="G947" s="10"/>
      <c r="H947" s="10"/>
      <c r="I947" s="10"/>
      <c r="J947" s="10">
        <v>243.9</v>
      </c>
      <c r="K947" s="10"/>
      <c r="M947" s="10">
        <v>1</v>
      </c>
      <c r="N947" s="69"/>
      <c r="P947" s="239">
        <f t="shared" si="54"/>
        <v>243.9</v>
      </c>
      <c r="Q947" s="10"/>
      <c r="R947" s="10"/>
      <c r="S947" s="10"/>
      <c r="T947" s="176">
        <f t="shared" si="55"/>
        <v>1175</v>
      </c>
      <c r="U947" s="10"/>
      <c r="V947" s="10"/>
      <c r="W947" s="10"/>
      <c r="Y947" s="10">
        <v>243.9</v>
      </c>
      <c r="Z947" s="9">
        <f t="shared" si="56"/>
        <v>238.69</v>
      </c>
      <c r="AA947" s="241"/>
      <c r="AB947" s="9">
        <f t="shared" si="57"/>
        <v>233.43</v>
      </c>
      <c r="AC947" s="9">
        <v>276.70999999999998</v>
      </c>
      <c r="AD947" s="9"/>
      <c r="AE947" s="3"/>
      <c r="AF947" s="3"/>
    </row>
    <row r="948" spans="1:32" x14ac:dyDescent="0.2">
      <c r="A948" s="55"/>
      <c r="B948" s="10"/>
      <c r="C948" s="10" t="s">
        <v>361</v>
      </c>
      <c r="D948" s="10"/>
      <c r="E948" s="10">
        <v>8327</v>
      </c>
      <c r="F948" s="10">
        <v>304178</v>
      </c>
      <c r="G948" s="10"/>
      <c r="H948" s="10"/>
      <c r="I948" s="10"/>
      <c r="J948" s="10">
        <v>61368.38999999997</v>
      </c>
      <c r="K948" s="10"/>
      <c r="M948" s="10">
        <v>290</v>
      </c>
      <c r="N948" s="69"/>
      <c r="P948" s="239">
        <f t="shared" si="54"/>
        <v>211.61513793103438</v>
      </c>
      <c r="Q948" s="10"/>
      <c r="R948" s="10"/>
      <c r="S948" s="10"/>
      <c r="T948" s="176">
        <f t="shared" si="55"/>
        <v>1048.8896551724138</v>
      </c>
      <c r="U948" s="10"/>
      <c r="V948" s="10"/>
      <c r="W948" s="10"/>
      <c r="Y948" s="10">
        <v>61368.38999999997</v>
      </c>
      <c r="Z948" s="9">
        <f t="shared" si="56"/>
        <v>60056.84</v>
      </c>
      <c r="AA948" s="241"/>
      <c r="AB948" s="9">
        <f t="shared" si="57"/>
        <v>58733.93</v>
      </c>
      <c r="AC948" s="9">
        <v>69624.09</v>
      </c>
      <c r="AD948" s="9"/>
      <c r="AE948" s="3"/>
      <c r="AF948" s="3"/>
    </row>
    <row r="949" spans="1:32" x14ac:dyDescent="0.2">
      <c r="A949" s="55"/>
      <c r="B949" s="10"/>
      <c r="C949" s="10" t="s">
        <v>364</v>
      </c>
      <c r="D949" s="10"/>
      <c r="E949" s="10">
        <v>2021</v>
      </c>
      <c r="F949" s="10">
        <v>374</v>
      </c>
      <c r="G949" s="10"/>
      <c r="H949" s="10"/>
      <c r="I949" s="10"/>
      <c r="J949" s="10">
        <v>41.48</v>
      </c>
      <c r="K949" s="10"/>
      <c r="M949" s="10">
        <v>1</v>
      </c>
      <c r="N949" s="69"/>
      <c r="P949" s="239">
        <f t="shared" si="54"/>
        <v>41.48</v>
      </c>
      <c r="Q949" s="10"/>
      <c r="R949" s="10"/>
      <c r="S949" s="10"/>
      <c r="T949" s="176">
        <f t="shared" si="55"/>
        <v>374</v>
      </c>
      <c r="U949" s="10"/>
      <c r="V949" s="10"/>
      <c r="W949" s="10"/>
      <c r="Y949" s="10">
        <v>41.48</v>
      </c>
      <c r="Z949" s="9">
        <f t="shared" si="56"/>
        <v>40.590000000000003</v>
      </c>
      <c r="AA949" s="241"/>
      <c r="AB949" s="9">
        <f t="shared" si="57"/>
        <v>39.700000000000003</v>
      </c>
      <c r="AC949" s="9">
        <v>47.06</v>
      </c>
      <c r="AD949" s="9"/>
      <c r="AE949" s="3"/>
      <c r="AF949" s="3"/>
    </row>
    <row r="950" spans="1:32" x14ac:dyDescent="0.2">
      <c r="A950" s="55"/>
      <c r="B950" s="10"/>
      <c r="C950" s="10" t="s">
        <v>364</v>
      </c>
      <c r="D950" s="10"/>
      <c r="E950" s="10">
        <v>8021</v>
      </c>
      <c r="F950" s="10">
        <v>7089413</v>
      </c>
      <c r="G950" s="10"/>
      <c r="H950" s="10"/>
      <c r="I950" s="10"/>
      <c r="J950" s="10">
        <v>1389970.080000004</v>
      </c>
      <c r="K950" s="10"/>
      <c r="M950" s="10">
        <v>8580</v>
      </c>
      <c r="N950" s="69"/>
      <c r="P950" s="239">
        <f t="shared" si="54"/>
        <v>162.0011748251753</v>
      </c>
      <c r="Q950" s="10"/>
      <c r="R950" s="10"/>
      <c r="S950" s="10"/>
      <c r="T950" s="176">
        <f t="shared" si="55"/>
        <v>826.27191142191145</v>
      </c>
      <c r="U950" s="10"/>
      <c r="V950" s="10"/>
      <c r="W950" s="10"/>
      <c r="Y950" s="10">
        <v>1389970.080000004</v>
      </c>
      <c r="Z950" s="9">
        <f t="shared" si="56"/>
        <v>1360263.99</v>
      </c>
      <c r="AA950" s="241"/>
      <c r="AB950" s="9">
        <f t="shared" si="57"/>
        <v>1330300.58</v>
      </c>
      <c r="AC950" s="9">
        <v>1576958.46</v>
      </c>
      <c r="AD950" s="9"/>
      <c r="AE950" s="3"/>
      <c r="AF950" s="3"/>
    </row>
    <row r="951" spans="1:32" x14ac:dyDescent="0.2">
      <c r="A951" s="55"/>
      <c r="B951" s="10"/>
      <c r="C951" s="10" t="s">
        <v>366</v>
      </c>
      <c r="D951" s="10"/>
      <c r="E951" s="10">
        <v>8221</v>
      </c>
      <c r="F951" s="10">
        <v>3801211</v>
      </c>
      <c r="G951" s="10"/>
      <c r="H951" s="10"/>
      <c r="I951" s="10"/>
      <c r="J951" s="10">
        <v>780174.30999999889</v>
      </c>
      <c r="K951" s="10"/>
      <c r="M951" s="10">
        <v>2813</v>
      </c>
      <c r="N951" s="69"/>
      <c r="P951" s="239">
        <f t="shared" si="54"/>
        <v>277.34600426590788</v>
      </c>
      <c r="Q951" s="10"/>
      <c r="R951" s="10"/>
      <c r="S951" s="10"/>
      <c r="T951" s="176">
        <f t="shared" si="55"/>
        <v>1351.3014575186633</v>
      </c>
      <c r="U951" s="10"/>
      <c r="V951" s="10"/>
      <c r="W951" s="10"/>
      <c r="Y951" s="10">
        <v>780174.30999999889</v>
      </c>
      <c r="Z951" s="9">
        <f t="shared" si="56"/>
        <v>763500.62</v>
      </c>
      <c r="AA951" s="241"/>
      <c r="AB951" s="9">
        <f t="shared" si="57"/>
        <v>746682.5</v>
      </c>
      <c r="AC951" s="9">
        <v>885128.75</v>
      </c>
      <c r="AD951" s="9"/>
      <c r="AE951" s="3"/>
      <c r="AF951" s="3"/>
    </row>
    <row r="952" spans="1:32" x14ac:dyDescent="0.2">
      <c r="A952" s="55"/>
      <c r="B952" s="10"/>
      <c r="C952" s="10" t="s">
        <v>366</v>
      </c>
      <c r="D952" s="10"/>
      <c r="E952" s="10">
        <v>8225</v>
      </c>
      <c r="F952" s="10">
        <v>1349</v>
      </c>
      <c r="G952" s="10"/>
      <c r="H952" s="10"/>
      <c r="I952" s="10"/>
      <c r="J952" s="10">
        <v>281.5</v>
      </c>
      <c r="K952" s="10"/>
      <c r="M952" s="10">
        <v>1</v>
      </c>
      <c r="N952" s="69"/>
      <c r="P952" s="239">
        <f t="shared" si="54"/>
        <v>281.5</v>
      </c>
      <c r="Q952" s="10"/>
      <c r="R952" s="10"/>
      <c r="S952" s="10"/>
      <c r="T952" s="176">
        <f t="shared" si="55"/>
        <v>1349</v>
      </c>
      <c r="U952" s="10"/>
      <c r="V952" s="10"/>
      <c r="W952" s="10"/>
      <c r="Y952" s="10">
        <v>281.5</v>
      </c>
      <c r="Z952" s="9">
        <f t="shared" si="56"/>
        <v>275.48</v>
      </c>
      <c r="AA952" s="241"/>
      <c r="AB952" s="9">
        <f t="shared" si="57"/>
        <v>269.42</v>
      </c>
      <c r="AC952" s="9">
        <v>319.37</v>
      </c>
      <c r="AD952" s="9"/>
      <c r="AE952" s="3"/>
      <c r="AF952" s="3"/>
    </row>
    <row r="953" spans="1:32" x14ac:dyDescent="0.2">
      <c r="A953" s="55"/>
      <c r="B953" s="10"/>
      <c r="C953" s="10" t="s">
        <v>366</v>
      </c>
      <c r="D953" s="10"/>
      <c r="E953" s="10">
        <v>8244</v>
      </c>
      <c r="F953" s="10">
        <v>2463</v>
      </c>
      <c r="G953" s="10"/>
      <c r="H953" s="10"/>
      <c r="I953" s="10"/>
      <c r="J953" s="10">
        <v>523.24</v>
      </c>
      <c r="K953" s="10"/>
      <c r="M953" s="10">
        <v>1</v>
      </c>
      <c r="N953" s="69"/>
      <c r="P953" s="239">
        <f t="shared" si="54"/>
        <v>523.24</v>
      </c>
      <c r="Q953" s="10"/>
      <c r="R953" s="10"/>
      <c r="S953" s="10"/>
      <c r="T953" s="176">
        <f t="shared" si="55"/>
        <v>2463</v>
      </c>
      <c r="U953" s="10"/>
      <c r="V953" s="10"/>
      <c r="W953" s="10"/>
      <c r="Y953" s="10">
        <v>523.24</v>
      </c>
      <c r="Z953" s="9">
        <f t="shared" si="56"/>
        <v>512.05999999999995</v>
      </c>
      <c r="AA953" s="241"/>
      <c r="AB953" s="9">
        <f t="shared" si="57"/>
        <v>500.78</v>
      </c>
      <c r="AC953" s="9">
        <v>593.63</v>
      </c>
      <c r="AD953" s="9"/>
      <c r="AE953" s="3"/>
      <c r="AF953" s="3"/>
    </row>
    <row r="954" spans="1:32" x14ac:dyDescent="0.2">
      <c r="A954" s="55"/>
      <c r="B954" s="10"/>
      <c r="C954" s="10" t="s">
        <v>370</v>
      </c>
      <c r="D954" s="10"/>
      <c r="E954" s="10">
        <v>8087</v>
      </c>
      <c r="F954" s="10">
        <v>660313</v>
      </c>
      <c r="G954" s="10"/>
      <c r="H954" s="10"/>
      <c r="I954" s="10"/>
      <c r="J954" s="10">
        <v>132622.8900000001</v>
      </c>
      <c r="K954" s="10"/>
      <c r="M954" s="10">
        <v>879</v>
      </c>
      <c r="N954" s="69"/>
      <c r="P954" s="239">
        <f t="shared" si="54"/>
        <v>150.87928327645062</v>
      </c>
      <c r="Q954" s="10"/>
      <c r="R954" s="10"/>
      <c r="S954" s="10"/>
      <c r="T954" s="176">
        <f t="shared" si="55"/>
        <v>751.20932878270764</v>
      </c>
      <c r="U954" s="10"/>
      <c r="V954" s="10"/>
      <c r="W954" s="10"/>
      <c r="Y954" s="10">
        <v>132622.8900000001</v>
      </c>
      <c r="Z954" s="9">
        <f t="shared" si="56"/>
        <v>129788.51</v>
      </c>
      <c r="AA954" s="241"/>
      <c r="AB954" s="9">
        <f t="shared" si="57"/>
        <v>126929.57</v>
      </c>
      <c r="AC954" s="9">
        <v>150464.24</v>
      </c>
      <c r="AD954" s="9"/>
      <c r="AE954" s="3"/>
      <c r="AF954" s="3"/>
    </row>
    <row r="955" spans="1:32" x14ac:dyDescent="0.2">
      <c r="A955" s="55"/>
      <c r="B955" s="10"/>
      <c r="C955" s="10" t="s">
        <v>371</v>
      </c>
      <c r="D955" s="10"/>
      <c r="E955" s="10">
        <v>8085</v>
      </c>
      <c r="F955" s="10">
        <v>3978</v>
      </c>
      <c r="G955" s="10"/>
      <c r="H955" s="10"/>
      <c r="I955" s="10"/>
      <c r="J955" s="10">
        <v>830.72</v>
      </c>
      <c r="K955" s="10"/>
      <c r="M955" s="10">
        <v>3</v>
      </c>
      <c r="N955" s="69"/>
      <c r="P955" s="239">
        <f t="shared" si="54"/>
        <v>276.90666666666669</v>
      </c>
      <c r="Q955" s="10"/>
      <c r="R955" s="10"/>
      <c r="S955" s="10"/>
      <c r="T955" s="176">
        <f t="shared" si="55"/>
        <v>1326</v>
      </c>
      <c r="U955" s="10"/>
      <c r="V955" s="10"/>
      <c r="W955" s="10"/>
      <c r="Y955" s="10">
        <v>830.72</v>
      </c>
      <c r="Z955" s="9">
        <f t="shared" si="56"/>
        <v>812.97</v>
      </c>
      <c r="AA955" s="241"/>
      <c r="AB955" s="9">
        <f t="shared" si="57"/>
        <v>795.06</v>
      </c>
      <c r="AC955" s="9">
        <v>942.48</v>
      </c>
      <c r="AD955" s="9"/>
      <c r="AE955" s="3"/>
      <c r="AF955" s="3"/>
    </row>
    <row r="956" spans="1:32" x14ac:dyDescent="0.2">
      <c r="A956" s="55"/>
      <c r="B956" s="10"/>
      <c r="C956" s="10" t="s">
        <v>372</v>
      </c>
      <c r="D956" s="10"/>
      <c r="E956" s="10">
        <v>8008</v>
      </c>
      <c r="F956" s="10">
        <v>2504744</v>
      </c>
      <c r="G956" s="10"/>
      <c r="H956" s="10"/>
      <c r="I956" s="10"/>
      <c r="J956" s="10">
        <v>521114.74000000051</v>
      </c>
      <c r="K956" s="10"/>
      <c r="M956" s="10">
        <v>2008</v>
      </c>
      <c r="N956" s="69"/>
      <c r="P956" s="239">
        <f t="shared" si="54"/>
        <v>259.51929282868554</v>
      </c>
      <c r="Q956" s="10"/>
      <c r="R956" s="10"/>
      <c r="S956" s="10"/>
      <c r="T956" s="176">
        <f t="shared" si="55"/>
        <v>1247.3824701195219</v>
      </c>
      <c r="U956" s="10"/>
      <c r="V956" s="10"/>
      <c r="W956" s="10"/>
      <c r="Y956" s="10">
        <v>521114.74000000051</v>
      </c>
      <c r="Z956" s="9">
        <f t="shared" si="56"/>
        <v>509977.61</v>
      </c>
      <c r="AA956" s="241"/>
      <c r="AB956" s="9">
        <f t="shared" si="57"/>
        <v>498744</v>
      </c>
      <c r="AC956" s="9">
        <v>591218.68999999994</v>
      </c>
      <c r="AD956" s="9"/>
      <c r="AE956" s="3"/>
      <c r="AF956" s="3"/>
    </row>
    <row r="957" spans="1:32" x14ac:dyDescent="0.2">
      <c r="A957" s="55"/>
      <c r="B957" s="10"/>
      <c r="C957" s="10" t="s">
        <v>373</v>
      </c>
      <c r="D957" s="10"/>
      <c r="E957" s="10">
        <v>8403</v>
      </c>
      <c r="F957" s="10">
        <v>2392624</v>
      </c>
      <c r="G957" s="10"/>
      <c r="H957" s="10"/>
      <c r="I957" s="10"/>
      <c r="J957" s="10">
        <v>497523.43000000046</v>
      </c>
      <c r="K957" s="10"/>
      <c r="M957" s="10">
        <v>1449</v>
      </c>
      <c r="N957" s="69"/>
      <c r="P957" s="239">
        <f t="shared" si="54"/>
        <v>343.3564044168395</v>
      </c>
      <c r="Q957" s="10"/>
      <c r="R957" s="10"/>
      <c r="S957" s="10"/>
      <c r="T957" s="176">
        <f t="shared" si="55"/>
        <v>1651.2242926155971</v>
      </c>
      <c r="U957" s="10"/>
      <c r="V957" s="10"/>
      <c r="W957" s="10"/>
      <c r="Y957" s="10">
        <v>497523.43000000046</v>
      </c>
      <c r="Z957" s="9">
        <f t="shared" si="56"/>
        <v>486890.49</v>
      </c>
      <c r="AA957" s="241"/>
      <c r="AB957" s="9">
        <f t="shared" si="57"/>
        <v>476165.43</v>
      </c>
      <c r="AC957" s="9">
        <v>564453.71</v>
      </c>
      <c r="AD957" s="9"/>
      <c r="AE957" s="3"/>
      <c r="AF957" s="3"/>
    </row>
    <row r="958" spans="1:32" x14ac:dyDescent="0.2">
      <c r="A958" s="55"/>
      <c r="B958" s="10"/>
      <c r="C958" s="10" t="s">
        <v>375</v>
      </c>
      <c r="D958" s="10"/>
      <c r="E958" s="10">
        <v>8008</v>
      </c>
      <c r="F958" s="10">
        <v>2239575</v>
      </c>
      <c r="G958" s="10"/>
      <c r="H958" s="10"/>
      <c r="I958" s="10"/>
      <c r="J958" s="10">
        <v>471419.31000000052</v>
      </c>
      <c r="K958" s="10"/>
      <c r="M958" s="10">
        <v>980</v>
      </c>
      <c r="N958" s="69"/>
      <c r="P958" s="239">
        <f t="shared" si="54"/>
        <v>481.04011224489847</v>
      </c>
      <c r="Q958" s="10"/>
      <c r="R958" s="10"/>
      <c r="S958" s="10"/>
      <c r="T958" s="176">
        <f t="shared" si="55"/>
        <v>2285.2806122448978</v>
      </c>
      <c r="U958" s="10"/>
      <c r="V958" s="10"/>
      <c r="W958" s="10"/>
      <c r="Y958" s="10">
        <v>471419.31000000052</v>
      </c>
      <c r="Z958" s="9">
        <f t="shared" si="56"/>
        <v>461344.26</v>
      </c>
      <c r="AA958" s="241"/>
      <c r="AB958" s="9">
        <f t="shared" si="57"/>
        <v>451181.93</v>
      </c>
      <c r="AC958" s="9">
        <v>534837.9</v>
      </c>
      <c r="AD958" s="9"/>
      <c r="AE958" s="3"/>
      <c r="AF958" s="3"/>
    </row>
    <row r="959" spans="1:32" x14ac:dyDescent="0.2">
      <c r="A959" s="55"/>
      <c r="B959" s="10"/>
      <c r="C959" s="10" t="s">
        <v>376</v>
      </c>
      <c r="D959" s="10"/>
      <c r="E959" s="10">
        <v>8215</v>
      </c>
      <c r="F959" s="10">
        <v>133568</v>
      </c>
      <c r="G959" s="10"/>
      <c r="H959" s="10"/>
      <c r="I959" s="10"/>
      <c r="J959" s="10">
        <v>27443.789999999986</v>
      </c>
      <c r="K959" s="10"/>
      <c r="M959" s="10">
        <v>143</v>
      </c>
      <c r="N959" s="69"/>
      <c r="P959" s="239">
        <f t="shared" si="54"/>
        <v>191.9146153846153</v>
      </c>
      <c r="Q959" s="10"/>
      <c r="R959" s="10"/>
      <c r="S959" s="10"/>
      <c r="T959" s="176">
        <f t="shared" si="55"/>
        <v>934.04195804195808</v>
      </c>
      <c r="U959" s="10"/>
      <c r="V959" s="10"/>
      <c r="W959" s="10"/>
      <c r="Y959" s="10">
        <v>27443.789999999986</v>
      </c>
      <c r="Z959" s="9">
        <f t="shared" si="56"/>
        <v>26857.27</v>
      </c>
      <c r="AA959" s="241"/>
      <c r="AB959" s="9">
        <f t="shared" si="57"/>
        <v>26265.67</v>
      </c>
      <c r="AC959" s="9">
        <v>31135.72</v>
      </c>
      <c r="AD959" s="9"/>
      <c r="AE959" s="3"/>
      <c r="AF959" s="3"/>
    </row>
    <row r="960" spans="1:32" x14ac:dyDescent="0.2">
      <c r="A960" s="55"/>
      <c r="B960" s="10"/>
      <c r="C960" s="10" t="s">
        <v>377</v>
      </c>
      <c r="D960" s="10"/>
      <c r="E960" s="10">
        <v>8328</v>
      </c>
      <c r="F960" s="10">
        <v>803308</v>
      </c>
      <c r="G960" s="10"/>
      <c r="H960" s="10"/>
      <c r="I960" s="10"/>
      <c r="J960" s="10">
        <v>162896.92000000007</v>
      </c>
      <c r="K960" s="10"/>
      <c r="M960" s="10">
        <v>740</v>
      </c>
      <c r="N960" s="69"/>
      <c r="P960" s="239">
        <f t="shared" si="54"/>
        <v>220.13097297297307</v>
      </c>
      <c r="Q960" s="10"/>
      <c r="R960" s="10"/>
      <c r="S960" s="10"/>
      <c r="T960" s="176">
        <f t="shared" si="55"/>
        <v>1085.5513513513513</v>
      </c>
      <c r="U960" s="10"/>
      <c r="V960" s="10"/>
      <c r="W960" s="10"/>
      <c r="Y960" s="10">
        <v>162896.92000000007</v>
      </c>
      <c r="Z960" s="9">
        <f t="shared" si="56"/>
        <v>159415.53</v>
      </c>
      <c r="AA960" s="241"/>
      <c r="AB960" s="9">
        <f t="shared" si="57"/>
        <v>155903.98000000001</v>
      </c>
      <c r="AC960" s="9">
        <v>184810.94</v>
      </c>
      <c r="AD960" s="9"/>
      <c r="AE960" s="3"/>
      <c r="AF960" s="3"/>
    </row>
    <row r="961" spans="1:32" x14ac:dyDescent="0.2">
      <c r="A961" s="55"/>
      <c r="B961" s="10"/>
      <c r="C961" s="10" t="s">
        <v>377</v>
      </c>
      <c r="D961" s="10"/>
      <c r="E961" s="10">
        <v>8344</v>
      </c>
      <c r="F961" s="10">
        <v>816</v>
      </c>
      <c r="G961" s="10"/>
      <c r="H961" s="10"/>
      <c r="I961" s="10"/>
      <c r="J961" s="10">
        <v>167.75</v>
      </c>
      <c r="K961" s="10"/>
      <c r="M961" s="10">
        <v>1</v>
      </c>
      <c r="N961" s="69"/>
      <c r="P961" s="239">
        <f t="shared" si="54"/>
        <v>167.75</v>
      </c>
      <c r="Q961" s="10"/>
      <c r="R961" s="10"/>
      <c r="S961" s="10"/>
      <c r="T961" s="176">
        <f t="shared" si="55"/>
        <v>816</v>
      </c>
      <c r="U961" s="10"/>
      <c r="V961" s="10"/>
      <c r="W961" s="10"/>
      <c r="Y961" s="10">
        <v>167.75</v>
      </c>
      <c r="Z961" s="9">
        <f t="shared" si="56"/>
        <v>164.16</v>
      </c>
      <c r="AA961" s="241"/>
      <c r="AB961" s="9">
        <f t="shared" si="57"/>
        <v>160.55000000000001</v>
      </c>
      <c r="AC961" s="9">
        <v>190.32</v>
      </c>
      <c r="AD961" s="9"/>
      <c r="AE961" s="3"/>
      <c r="AF961" s="3"/>
    </row>
    <row r="962" spans="1:32" x14ac:dyDescent="0.2">
      <c r="A962" s="55"/>
      <c r="B962" s="10"/>
      <c r="C962" s="10" t="s">
        <v>378</v>
      </c>
      <c r="D962" s="10"/>
      <c r="E962" s="10">
        <v>5050</v>
      </c>
      <c r="F962" s="10">
        <v>1797</v>
      </c>
      <c r="G962" s="10"/>
      <c r="H962" s="10"/>
      <c r="I962" s="10"/>
      <c r="J962" s="10">
        <v>381.52</v>
      </c>
      <c r="K962" s="10"/>
      <c r="M962" s="10">
        <v>1</v>
      </c>
      <c r="N962" s="69"/>
      <c r="P962" s="239">
        <f t="shared" si="54"/>
        <v>381.52</v>
      </c>
      <c r="Q962" s="10"/>
      <c r="R962" s="10"/>
      <c r="S962" s="10"/>
      <c r="T962" s="176">
        <f t="shared" si="55"/>
        <v>1797</v>
      </c>
      <c r="U962" s="10"/>
      <c r="V962" s="10"/>
      <c r="W962" s="10"/>
      <c r="Y962" s="10">
        <v>381.52</v>
      </c>
      <c r="Z962" s="9">
        <f t="shared" si="56"/>
        <v>373.37</v>
      </c>
      <c r="AA962" s="241"/>
      <c r="AB962" s="9">
        <f t="shared" si="57"/>
        <v>365.14</v>
      </c>
      <c r="AC962" s="9">
        <v>432.84</v>
      </c>
      <c r="AD962" s="9"/>
      <c r="AE962" s="3"/>
      <c r="AF962" s="3"/>
    </row>
    <row r="963" spans="1:32" x14ac:dyDescent="0.2">
      <c r="A963" s="55"/>
      <c r="B963" s="10"/>
      <c r="C963" s="10" t="s">
        <v>378</v>
      </c>
      <c r="D963" s="10"/>
      <c r="E963" s="10">
        <v>7405</v>
      </c>
      <c r="F963" s="10">
        <v>947</v>
      </c>
      <c r="G963" s="10"/>
      <c r="H963" s="10"/>
      <c r="I963" s="10"/>
      <c r="J963" s="10">
        <v>195.59</v>
      </c>
      <c r="K963" s="10"/>
      <c r="M963" s="10">
        <v>1</v>
      </c>
      <c r="N963" s="69"/>
      <c r="P963" s="239">
        <f t="shared" ref="P963:P1026" si="58">J963/M963</f>
        <v>195.59</v>
      </c>
      <c r="Q963" s="10"/>
      <c r="R963" s="10"/>
      <c r="S963" s="10"/>
      <c r="T963" s="176">
        <f t="shared" ref="T963:T1026" si="59">F963/M963</f>
        <v>947</v>
      </c>
      <c r="U963" s="10"/>
      <c r="V963" s="10"/>
      <c r="W963" s="10"/>
      <c r="Y963" s="10">
        <v>195.59</v>
      </c>
      <c r="Z963" s="9">
        <f t="shared" si="56"/>
        <v>191.41</v>
      </c>
      <c r="AA963" s="241"/>
      <c r="AB963" s="9">
        <f t="shared" si="57"/>
        <v>187.19</v>
      </c>
      <c r="AC963" s="9">
        <v>221.9</v>
      </c>
      <c r="AD963" s="9"/>
      <c r="AE963" s="3"/>
      <c r="AF963" s="3"/>
    </row>
    <row r="964" spans="1:32" x14ac:dyDescent="0.2">
      <c r="A964" s="55"/>
      <c r="B964" s="10"/>
      <c r="C964" s="10" t="s">
        <v>378</v>
      </c>
      <c r="D964" s="10"/>
      <c r="E964" s="10">
        <v>8005</v>
      </c>
      <c r="F964" s="10">
        <v>8165</v>
      </c>
      <c r="G964" s="10"/>
      <c r="H964" s="10"/>
      <c r="I964" s="10"/>
      <c r="J964" s="10">
        <v>1574.97</v>
      </c>
      <c r="K964" s="10"/>
      <c r="M964" s="10">
        <v>6</v>
      </c>
      <c r="N964" s="69"/>
      <c r="P964" s="239">
        <f t="shared" si="58"/>
        <v>262.495</v>
      </c>
      <c r="Q964" s="10"/>
      <c r="R964" s="10"/>
      <c r="S964" s="10"/>
      <c r="T964" s="176">
        <f t="shared" si="59"/>
        <v>1360.8333333333333</v>
      </c>
      <c r="U964" s="10"/>
      <c r="V964" s="10"/>
      <c r="W964" s="10"/>
      <c r="Y964" s="10">
        <v>1574.97</v>
      </c>
      <c r="Z964" s="9">
        <f t="shared" si="56"/>
        <v>1541.31</v>
      </c>
      <c r="AA964" s="241"/>
      <c r="AB964" s="9">
        <f t="shared" si="57"/>
        <v>1507.36</v>
      </c>
      <c r="AC964" s="9">
        <v>1786.85</v>
      </c>
      <c r="AD964" s="9"/>
      <c r="AE964" s="3"/>
      <c r="AF964" s="3"/>
    </row>
    <row r="965" spans="1:32" x14ac:dyDescent="0.2">
      <c r="A965" s="55"/>
      <c r="B965" s="10"/>
      <c r="C965" s="10" t="s">
        <v>378</v>
      </c>
      <c r="D965" s="10"/>
      <c r="E965" s="10">
        <v>8020</v>
      </c>
      <c r="F965" s="10">
        <v>459</v>
      </c>
      <c r="G965" s="10"/>
      <c r="H965" s="10"/>
      <c r="I965" s="10"/>
      <c r="J965" s="10">
        <v>96.89</v>
      </c>
      <c r="K965" s="10"/>
      <c r="M965" s="10">
        <v>1</v>
      </c>
      <c r="N965" s="69"/>
      <c r="P965" s="239">
        <f t="shared" si="58"/>
        <v>96.89</v>
      </c>
      <c r="Q965" s="10"/>
      <c r="R965" s="10"/>
      <c r="S965" s="10"/>
      <c r="T965" s="176">
        <f t="shared" si="59"/>
        <v>459</v>
      </c>
      <c r="U965" s="10"/>
      <c r="V965" s="10"/>
      <c r="W965" s="10"/>
      <c r="Y965" s="10">
        <v>96.89</v>
      </c>
      <c r="Z965" s="9">
        <f t="shared" si="56"/>
        <v>94.82</v>
      </c>
      <c r="AA965" s="241"/>
      <c r="AB965" s="9">
        <f t="shared" si="57"/>
        <v>92.73</v>
      </c>
      <c r="AC965" s="9">
        <v>109.92</v>
      </c>
      <c r="AD965" s="9"/>
      <c r="AE965" s="3"/>
      <c r="AF965" s="3"/>
    </row>
    <row r="966" spans="1:32" x14ac:dyDescent="0.2">
      <c r="A966" s="55"/>
      <c r="B966" s="10"/>
      <c r="C966" s="10" t="s">
        <v>378</v>
      </c>
      <c r="D966" s="10"/>
      <c r="E966" s="10">
        <v>8050</v>
      </c>
      <c r="F966" s="10">
        <v>9743691</v>
      </c>
      <c r="G966" s="10"/>
      <c r="H966" s="10"/>
      <c r="I966" s="10"/>
      <c r="J966" s="10">
        <v>2005483.589999994</v>
      </c>
      <c r="K966" s="10"/>
      <c r="M966" s="10">
        <v>9845</v>
      </c>
      <c r="N966" s="69"/>
      <c r="P966" s="239">
        <f t="shared" si="58"/>
        <v>203.70579888268097</v>
      </c>
      <c r="Q966" s="10"/>
      <c r="R966" s="10"/>
      <c r="S966" s="10"/>
      <c r="T966" s="176">
        <f t="shared" si="59"/>
        <v>989.70959878110716</v>
      </c>
      <c r="U966" s="10"/>
      <c r="V966" s="10"/>
      <c r="W966" s="10"/>
      <c r="Y966" s="10">
        <v>2005483.589999994</v>
      </c>
      <c r="Z966" s="9">
        <f t="shared" si="56"/>
        <v>1962622.91</v>
      </c>
      <c r="AA966" s="241"/>
      <c r="AB966" s="9">
        <f t="shared" si="57"/>
        <v>1919390.94</v>
      </c>
      <c r="AC966" s="9">
        <v>2275275.1</v>
      </c>
      <c r="AD966" s="9"/>
      <c r="AE966" s="3"/>
      <c r="AF966" s="3"/>
    </row>
    <row r="967" spans="1:32" x14ac:dyDescent="0.2">
      <c r="A967" s="55"/>
      <c r="B967" s="10"/>
      <c r="C967" s="10" t="s">
        <v>378</v>
      </c>
      <c r="D967" s="10"/>
      <c r="E967" s="10">
        <v>8087</v>
      </c>
      <c r="F967" s="10">
        <v>5810</v>
      </c>
      <c r="G967" s="10"/>
      <c r="H967" s="10"/>
      <c r="I967" s="10"/>
      <c r="J967" s="10">
        <v>1246.32</v>
      </c>
      <c r="K967" s="10"/>
      <c r="M967" s="10">
        <v>2</v>
      </c>
      <c r="N967" s="69"/>
      <c r="P967" s="239">
        <f t="shared" si="58"/>
        <v>623.16</v>
      </c>
      <c r="Q967" s="10"/>
      <c r="R967" s="10"/>
      <c r="S967" s="10"/>
      <c r="T967" s="176">
        <f t="shared" si="59"/>
        <v>2905</v>
      </c>
      <c r="U967" s="10"/>
      <c r="V967" s="10"/>
      <c r="W967" s="10"/>
      <c r="Y967" s="10">
        <v>1246.32</v>
      </c>
      <c r="Z967" s="9">
        <f t="shared" si="56"/>
        <v>1219.68</v>
      </c>
      <c r="AA967" s="241"/>
      <c r="AB967" s="9">
        <f t="shared" si="57"/>
        <v>1192.82</v>
      </c>
      <c r="AC967" s="9">
        <v>1413.99</v>
      </c>
      <c r="AD967" s="9"/>
      <c r="AE967" s="3"/>
      <c r="AF967" s="3"/>
    </row>
    <row r="968" spans="1:32" x14ac:dyDescent="0.2">
      <c r="A968" s="55"/>
      <c r="B968" s="10"/>
      <c r="C968" s="10" t="s">
        <v>381</v>
      </c>
      <c r="D968" s="10"/>
      <c r="E968" s="10">
        <v>8079</v>
      </c>
      <c r="F968" s="10">
        <v>436182</v>
      </c>
      <c r="G968" s="10"/>
      <c r="H968" s="10"/>
      <c r="I968" s="10"/>
      <c r="J968" s="10">
        <v>88561.279999999941</v>
      </c>
      <c r="K968" s="10"/>
      <c r="M968" s="10">
        <v>381</v>
      </c>
      <c r="N968" s="69"/>
      <c r="P968" s="239">
        <f t="shared" si="58"/>
        <v>232.4443044619421</v>
      </c>
      <c r="Q968" s="10"/>
      <c r="R968" s="10"/>
      <c r="S968" s="10"/>
      <c r="T968" s="176">
        <f t="shared" si="59"/>
        <v>1144.8346456692914</v>
      </c>
      <c r="U968" s="10"/>
      <c r="V968" s="10"/>
      <c r="W968" s="10"/>
      <c r="Y968" s="10">
        <v>88561.279999999941</v>
      </c>
      <c r="Z968" s="9">
        <f t="shared" si="56"/>
        <v>86668.57</v>
      </c>
      <c r="AA968" s="241"/>
      <c r="AB968" s="9">
        <f t="shared" si="57"/>
        <v>84759.47</v>
      </c>
      <c r="AC968" s="9">
        <v>100475.16</v>
      </c>
      <c r="AD968" s="9"/>
      <c r="AE968" s="3"/>
      <c r="AF968" s="3"/>
    </row>
    <row r="969" spans="1:32" x14ac:dyDescent="0.2">
      <c r="A969" s="55"/>
      <c r="B969" s="10"/>
      <c r="C969" s="10" t="s">
        <v>382</v>
      </c>
      <c r="D969" s="10"/>
      <c r="E969" s="10">
        <v>8051</v>
      </c>
      <c r="F969" s="10">
        <v>5562040</v>
      </c>
      <c r="G969" s="10"/>
      <c r="H969" s="10"/>
      <c r="I969" s="10"/>
      <c r="J969" s="10">
        <v>1125909.5700000015</v>
      </c>
      <c r="K969" s="10"/>
      <c r="M969" s="10">
        <v>5052</v>
      </c>
      <c r="N969" s="69"/>
      <c r="P969" s="239">
        <f t="shared" si="58"/>
        <v>222.86412707838508</v>
      </c>
      <c r="Q969" s="10"/>
      <c r="R969" s="10"/>
      <c r="S969" s="10"/>
      <c r="T969" s="176">
        <f t="shared" si="59"/>
        <v>1100.9580364212193</v>
      </c>
      <c r="U969" s="10"/>
      <c r="V969" s="10"/>
      <c r="W969" s="10"/>
      <c r="Y969" s="10">
        <v>1125909.5700000015</v>
      </c>
      <c r="Z969" s="9">
        <f t="shared" si="56"/>
        <v>1101846.92</v>
      </c>
      <c r="AA969" s="241"/>
      <c r="AB969" s="9">
        <f t="shared" si="57"/>
        <v>1077575.82</v>
      </c>
      <c r="AC969" s="9">
        <v>1277374.7</v>
      </c>
      <c r="AD969" s="9"/>
      <c r="AE969" s="3"/>
      <c r="AF969" s="3"/>
    </row>
    <row r="970" spans="1:32" x14ac:dyDescent="0.2">
      <c r="A970" s="55"/>
      <c r="B970" s="10"/>
      <c r="C970" s="10" t="s">
        <v>382</v>
      </c>
      <c r="D970" s="10"/>
      <c r="E970" s="10">
        <v>8056</v>
      </c>
      <c r="F970" s="10">
        <v>8886</v>
      </c>
      <c r="G970" s="10"/>
      <c r="H970" s="10"/>
      <c r="I970" s="10"/>
      <c r="J970" s="10">
        <v>1826.9900000000002</v>
      </c>
      <c r="K970" s="10"/>
      <c r="M970" s="10">
        <v>21</v>
      </c>
      <c r="N970" s="69"/>
      <c r="P970" s="239">
        <f t="shared" si="58"/>
        <v>86.999523809523822</v>
      </c>
      <c r="Q970" s="10"/>
      <c r="R970" s="10"/>
      <c r="S970" s="10"/>
      <c r="T970" s="176">
        <f t="shared" si="59"/>
        <v>423.14285714285717</v>
      </c>
      <c r="U970" s="10"/>
      <c r="V970" s="10"/>
      <c r="W970" s="10"/>
      <c r="Y970" s="10">
        <v>1826.9900000000002</v>
      </c>
      <c r="Z970" s="9">
        <f t="shared" si="56"/>
        <v>1787.94</v>
      </c>
      <c r="AA970" s="241"/>
      <c r="AB970" s="9">
        <f t="shared" si="57"/>
        <v>1748.56</v>
      </c>
      <c r="AC970" s="9">
        <v>2072.77</v>
      </c>
      <c r="AD970" s="9"/>
      <c r="AE970" s="3"/>
      <c r="AF970" s="3"/>
    </row>
    <row r="971" spans="1:32" x14ac:dyDescent="0.2">
      <c r="A971" s="55"/>
      <c r="B971" s="10"/>
      <c r="C971" s="10" t="s">
        <v>382</v>
      </c>
      <c r="D971" s="10"/>
      <c r="E971" s="10">
        <v>8080</v>
      </c>
      <c r="F971" s="10">
        <v>2262</v>
      </c>
      <c r="G971" s="10"/>
      <c r="H971" s="10"/>
      <c r="I971" s="10"/>
      <c r="J971" s="10">
        <v>480.22</v>
      </c>
      <c r="K971" s="10"/>
      <c r="M971" s="10">
        <v>1</v>
      </c>
      <c r="N971" s="69"/>
      <c r="P971" s="239">
        <f t="shared" si="58"/>
        <v>480.22</v>
      </c>
      <c r="Q971" s="10"/>
      <c r="R971" s="10"/>
      <c r="S971" s="10"/>
      <c r="T971" s="176">
        <f t="shared" si="59"/>
        <v>2262</v>
      </c>
      <c r="U971" s="10"/>
      <c r="V971" s="10"/>
      <c r="W971" s="10"/>
      <c r="Y971" s="10">
        <v>480.22</v>
      </c>
      <c r="Z971" s="9">
        <f t="shared" si="56"/>
        <v>469.96</v>
      </c>
      <c r="AA971" s="241"/>
      <c r="AB971" s="9">
        <f t="shared" si="57"/>
        <v>459.6</v>
      </c>
      <c r="AC971" s="9">
        <v>544.82000000000005</v>
      </c>
      <c r="AD971" s="9"/>
      <c r="AE971" s="3"/>
      <c r="AF971" s="3"/>
    </row>
    <row r="972" spans="1:32" x14ac:dyDescent="0.2">
      <c r="A972" s="55"/>
      <c r="B972" s="10"/>
      <c r="C972" s="10" t="s">
        <v>385</v>
      </c>
      <c r="D972" s="10"/>
      <c r="E972" s="10">
        <v>8402</v>
      </c>
      <c r="F972" s="10">
        <v>7793345</v>
      </c>
      <c r="G972" s="10"/>
      <c r="H972" s="10"/>
      <c r="I972" s="10"/>
      <c r="J972" s="10">
        <v>1605690.6499999964</v>
      </c>
      <c r="K972" s="10"/>
      <c r="M972" s="10">
        <v>6871</v>
      </c>
      <c r="N972" s="69"/>
      <c r="P972" s="239">
        <f t="shared" si="58"/>
        <v>233.69096929122347</v>
      </c>
      <c r="Q972" s="10"/>
      <c r="R972" s="10"/>
      <c r="S972" s="10"/>
      <c r="T972" s="176">
        <f t="shared" si="59"/>
        <v>1134.2373744724202</v>
      </c>
      <c r="U972" s="10"/>
      <c r="V972" s="10"/>
      <c r="W972" s="10"/>
      <c r="Y972" s="10">
        <v>1605690.6499999964</v>
      </c>
      <c r="Z972" s="9">
        <f t="shared" si="56"/>
        <v>1571374.24</v>
      </c>
      <c r="AA972" s="241"/>
      <c r="AB972" s="9">
        <f t="shared" si="57"/>
        <v>1536760.56</v>
      </c>
      <c r="AC972" s="9">
        <v>1821699.25</v>
      </c>
      <c r="AD972" s="9"/>
      <c r="AE972" s="3"/>
      <c r="AF972" s="3"/>
    </row>
    <row r="973" spans="1:32" x14ac:dyDescent="0.2">
      <c r="A973" s="55"/>
      <c r="B973" s="10"/>
      <c r="C973" s="10" t="s">
        <v>385</v>
      </c>
      <c r="D973" s="10"/>
      <c r="E973" s="10">
        <v>8406</v>
      </c>
      <c r="F973" s="10">
        <v>1475</v>
      </c>
      <c r="G973" s="10"/>
      <c r="H973" s="10"/>
      <c r="I973" s="10"/>
      <c r="J973" s="10">
        <v>309.83</v>
      </c>
      <c r="K973" s="10"/>
      <c r="M973" s="10">
        <v>1</v>
      </c>
      <c r="N973" s="69"/>
      <c r="P973" s="239">
        <f t="shared" si="58"/>
        <v>309.83</v>
      </c>
      <c r="Q973" s="10"/>
      <c r="R973" s="10"/>
      <c r="S973" s="10"/>
      <c r="T973" s="176">
        <f t="shared" si="59"/>
        <v>1475</v>
      </c>
      <c r="U973" s="10"/>
      <c r="V973" s="10"/>
      <c r="W973" s="10"/>
      <c r="Y973" s="10">
        <v>309.83</v>
      </c>
      <c r="Z973" s="9">
        <f t="shared" si="56"/>
        <v>303.20999999999998</v>
      </c>
      <c r="AA973" s="241"/>
      <c r="AB973" s="9">
        <f t="shared" si="57"/>
        <v>296.52999999999997</v>
      </c>
      <c r="AC973" s="9">
        <v>351.51</v>
      </c>
      <c r="AD973" s="9"/>
      <c r="AE973" s="3"/>
      <c r="AF973" s="3"/>
    </row>
    <row r="974" spans="1:32" x14ac:dyDescent="0.2">
      <c r="A974" s="55"/>
      <c r="B974" s="10"/>
      <c r="C974" s="10" t="s">
        <v>387</v>
      </c>
      <c r="D974" s="10"/>
      <c r="E974" s="10">
        <v>8302</v>
      </c>
      <c r="F974" s="10">
        <v>992</v>
      </c>
      <c r="G974" s="10"/>
      <c r="H974" s="10"/>
      <c r="I974" s="10"/>
      <c r="J974" s="10">
        <v>206.33</v>
      </c>
      <c r="K974" s="10"/>
      <c r="M974" s="10">
        <v>1</v>
      </c>
      <c r="N974" s="69"/>
      <c r="P974" s="239">
        <f t="shared" si="58"/>
        <v>206.33</v>
      </c>
      <c r="Q974" s="10"/>
      <c r="R974" s="10"/>
      <c r="S974" s="10"/>
      <c r="T974" s="176">
        <f t="shared" si="59"/>
        <v>992</v>
      </c>
      <c r="U974" s="10"/>
      <c r="V974" s="10"/>
      <c r="W974" s="10"/>
      <c r="Y974" s="10">
        <v>206.33</v>
      </c>
      <c r="Z974" s="9">
        <f t="shared" si="56"/>
        <v>201.92</v>
      </c>
      <c r="AA974" s="241"/>
      <c r="AB974" s="9">
        <f t="shared" si="57"/>
        <v>197.47</v>
      </c>
      <c r="AC974" s="9">
        <v>234.08</v>
      </c>
      <c r="AD974" s="9"/>
      <c r="AE974" s="3"/>
      <c r="AF974" s="3"/>
    </row>
    <row r="975" spans="1:32" x14ac:dyDescent="0.2">
      <c r="A975" s="55"/>
      <c r="B975" s="10"/>
      <c r="C975" s="10" t="s">
        <v>388</v>
      </c>
      <c r="D975" s="10"/>
      <c r="E975" s="10">
        <v>8053</v>
      </c>
      <c r="F975" s="10">
        <v>4274151</v>
      </c>
      <c r="G975" s="10"/>
      <c r="H975" s="10"/>
      <c r="I975" s="10"/>
      <c r="J975" s="10">
        <v>866508.30000000016</v>
      </c>
      <c r="K975" s="10"/>
      <c r="M975" s="10">
        <v>3598</v>
      </c>
      <c r="N975" s="69"/>
      <c r="P975" s="239">
        <f t="shared" si="58"/>
        <v>240.83054474708175</v>
      </c>
      <c r="Q975" s="10"/>
      <c r="R975" s="10"/>
      <c r="S975" s="10"/>
      <c r="T975" s="176">
        <f t="shared" si="59"/>
        <v>1187.9241245136186</v>
      </c>
      <c r="U975" s="10"/>
      <c r="V975" s="10"/>
      <c r="W975" s="10"/>
      <c r="Y975" s="10">
        <v>866508.30000000016</v>
      </c>
      <c r="Z975" s="9">
        <f t="shared" ref="Z975:Z1038" si="60">ROUND($Z$1259*Y975/$Y$1259,2)</f>
        <v>847989.51</v>
      </c>
      <c r="AA975" s="241"/>
      <c r="AB975" s="9">
        <f t="shared" ref="AB975:AB1038" si="61">ROUND($AB$1259*Y975/$Y$1259,2)</f>
        <v>829310.29</v>
      </c>
      <c r="AC975" s="9">
        <v>983076.98</v>
      </c>
      <c r="AD975" s="9"/>
      <c r="AE975" s="3"/>
      <c r="AF975" s="3"/>
    </row>
    <row r="976" spans="1:32" x14ac:dyDescent="0.2">
      <c r="A976" s="55"/>
      <c r="B976" s="10"/>
      <c r="C976" s="10" t="s">
        <v>388</v>
      </c>
      <c r="D976" s="10"/>
      <c r="E976" s="10">
        <v>8055</v>
      </c>
      <c r="F976" s="10">
        <v>32733</v>
      </c>
      <c r="G976" s="10"/>
      <c r="H976" s="10"/>
      <c r="I976" s="10"/>
      <c r="J976" s="10">
        <v>6892.9600000000009</v>
      </c>
      <c r="K976" s="10"/>
      <c r="M976" s="10">
        <v>18</v>
      </c>
      <c r="N976" s="69"/>
      <c r="P976" s="239">
        <f t="shared" si="58"/>
        <v>382.94222222222226</v>
      </c>
      <c r="Q976" s="10"/>
      <c r="R976" s="10"/>
      <c r="S976" s="10"/>
      <c r="T976" s="176">
        <f t="shared" si="59"/>
        <v>1818.5</v>
      </c>
      <c r="U976" s="10"/>
      <c r="V976" s="10"/>
      <c r="W976" s="10"/>
      <c r="Y976" s="10">
        <v>6892.9600000000009</v>
      </c>
      <c r="Z976" s="9">
        <f t="shared" si="60"/>
        <v>6745.65</v>
      </c>
      <c r="AA976" s="241"/>
      <c r="AB976" s="9">
        <f t="shared" si="61"/>
        <v>6597.05</v>
      </c>
      <c r="AC976" s="9">
        <v>7820.24</v>
      </c>
      <c r="AD976" s="9"/>
      <c r="AE976" s="3"/>
      <c r="AF976" s="3"/>
    </row>
    <row r="977" spans="1:32" x14ac:dyDescent="0.2">
      <c r="A977" s="55"/>
      <c r="B977" s="10"/>
      <c r="C977" s="10" t="s">
        <v>390</v>
      </c>
      <c r="D977" s="10"/>
      <c r="E977" s="10">
        <v>8223</v>
      </c>
      <c r="F977" s="10">
        <v>1292113</v>
      </c>
      <c r="G977" s="10"/>
      <c r="H977" s="10"/>
      <c r="I977" s="10"/>
      <c r="J977" s="10">
        <v>266167.20000000013</v>
      </c>
      <c r="K977" s="10"/>
      <c r="M977" s="10">
        <v>1515</v>
      </c>
      <c r="N977" s="69"/>
      <c r="P977" s="239">
        <f t="shared" si="58"/>
        <v>175.6879207920793</v>
      </c>
      <c r="Q977" s="10"/>
      <c r="R977" s="10"/>
      <c r="S977" s="10"/>
      <c r="T977" s="176">
        <f t="shared" si="59"/>
        <v>852.87986798679867</v>
      </c>
      <c r="U977" s="10"/>
      <c r="V977" s="10"/>
      <c r="W977" s="10"/>
      <c r="Y977" s="10">
        <v>266167.20000000013</v>
      </c>
      <c r="Z977" s="9">
        <f t="shared" si="60"/>
        <v>260478.74</v>
      </c>
      <c r="AA977" s="241"/>
      <c r="AB977" s="9">
        <f t="shared" si="61"/>
        <v>254741.01</v>
      </c>
      <c r="AC977" s="9">
        <v>301973.84999999998</v>
      </c>
      <c r="AD977" s="9"/>
      <c r="AE977" s="3"/>
      <c r="AF977" s="3"/>
    </row>
    <row r="978" spans="1:32" x14ac:dyDescent="0.2">
      <c r="A978" s="55"/>
      <c r="B978" s="10"/>
      <c r="C978" s="10" t="s">
        <v>390</v>
      </c>
      <c r="D978" s="10"/>
      <c r="E978" s="10">
        <v>8226</v>
      </c>
      <c r="F978" s="10">
        <v>564</v>
      </c>
      <c r="G978" s="10"/>
      <c r="H978" s="10"/>
      <c r="I978" s="10"/>
      <c r="J978" s="10">
        <v>117.4</v>
      </c>
      <c r="K978" s="10"/>
      <c r="M978" s="10">
        <v>1</v>
      </c>
      <c r="N978" s="69"/>
      <c r="P978" s="239">
        <f t="shared" si="58"/>
        <v>117.4</v>
      </c>
      <c r="Q978" s="10"/>
      <c r="R978" s="10"/>
      <c r="S978" s="10"/>
      <c r="T978" s="176">
        <f t="shared" si="59"/>
        <v>564</v>
      </c>
      <c r="U978" s="10"/>
      <c r="V978" s="10"/>
      <c r="W978" s="10"/>
      <c r="Y978" s="10">
        <v>117.4</v>
      </c>
      <c r="Z978" s="9">
        <f t="shared" si="60"/>
        <v>114.89</v>
      </c>
      <c r="AA978" s="241"/>
      <c r="AB978" s="9">
        <f t="shared" si="61"/>
        <v>112.36</v>
      </c>
      <c r="AC978" s="9">
        <v>133.19</v>
      </c>
      <c r="AD978" s="9"/>
      <c r="AE978" s="3"/>
      <c r="AF978" s="3"/>
    </row>
    <row r="979" spans="1:32" x14ac:dyDescent="0.2">
      <c r="A979" s="55"/>
      <c r="B979" s="10"/>
      <c r="C979" s="10" t="s">
        <v>390</v>
      </c>
      <c r="D979" s="10"/>
      <c r="E979" s="10">
        <v>8230</v>
      </c>
      <c r="F979" s="10">
        <v>1298</v>
      </c>
      <c r="G979" s="10"/>
      <c r="H979" s="10"/>
      <c r="I979" s="10"/>
      <c r="J979" s="10">
        <v>267.81</v>
      </c>
      <c r="K979" s="10"/>
      <c r="M979" s="10">
        <v>2</v>
      </c>
      <c r="N979" s="69"/>
      <c r="P979" s="239">
        <f t="shared" si="58"/>
        <v>133.905</v>
      </c>
      <c r="Q979" s="10"/>
      <c r="R979" s="10"/>
      <c r="S979" s="10"/>
      <c r="T979" s="176">
        <f t="shared" si="59"/>
        <v>649</v>
      </c>
      <c r="U979" s="10"/>
      <c r="V979" s="10"/>
      <c r="W979" s="10"/>
      <c r="Y979" s="10">
        <v>267.81</v>
      </c>
      <c r="Z979" s="9">
        <f t="shared" si="60"/>
        <v>262.08999999999997</v>
      </c>
      <c r="AA979" s="241"/>
      <c r="AB979" s="9">
        <f t="shared" si="61"/>
        <v>256.31</v>
      </c>
      <c r="AC979" s="9">
        <v>303.83</v>
      </c>
      <c r="AD979" s="9"/>
      <c r="AE979" s="3"/>
      <c r="AF979" s="3"/>
    </row>
    <row r="980" spans="1:32" x14ac:dyDescent="0.2">
      <c r="A980" s="55"/>
      <c r="B980" s="10"/>
      <c r="C980" s="10" t="s">
        <v>392</v>
      </c>
      <c r="D980" s="10"/>
      <c r="E980" s="10">
        <v>8224</v>
      </c>
      <c r="F980" s="10">
        <v>62769</v>
      </c>
      <c r="G980" s="10"/>
      <c r="H980" s="10"/>
      <c r="I980" s="10"/>
      <c r="J980" s="10">
        <v>14317.609999999997</v>
      </c>
      <c r="K980" s="10"/>
      <c r="M980" s="10">
        <v>63</v>
      </c>
      <c r="N980" s="69"/>
      <c r="P980" s="239">
        <f t="shared" si="58"/>
        <v>227.26365079365075</v>
      </c>
      <c r="Q980" s="10"/>
      <c r="R980" s="10"/>
      <c r="S980" s="10"/>
      <c r="T980" s="176">
        <f t="shared" si="59"/>
        <v>996.33333333333337</v>
      </c>
      <c r="U980" s="10"/>
      <c r="V980" s="10"/>
      <c r="W980" s="10"/>
      <c r="Y980" s="10">
        <v>14317.609999999997</v>
      </c>
      <c r="Z980" s="9">
        <f t="shared" si="60"/>
        <v>14011.62</v>
      </c>
      <c r="AA980" s="241"/>
      <c r="AB980" s="9">
        <f t="shared" si="61"/>
        <v>13702.97</v>
      </c>
      <c r="AC980" s="9">
        <v>16243.71</v>
      </c>
      <c r="AD980" s="9"/>
      <c r="AE980" s="3"/>
      <c r="AF980" s="3"/>
    </row>
    <row r="981" spans="1:32" x14ac:dyDescent="0.2">
      <c r="A981" s="55"/>
      <c r="B981" s="10"/>
      <c r="C981" s="10" t="s">
        <v>395</v>
      </c>
      <c r="D981" s="10"/>
      <c r="E981" s="10">
        <v>8329</v>
      </c>
      <c r="F981" s="10">
        <v>107252</v>
      </c>
      <c r="G981" s="10"/>
      <c r="H981" s="10"/>
      <c r="I981" s="10"/>
      <c r="J981" s="10">
        <v>21723.15</v>
      </c>
      <c r="K981" s="10"/>
      <c r="M981" s="10">
        <v>118</v>
      </c>
      <c r="N981" s="69"/>
      <c r="P981" s="239">
        <f t="shared" si="58"/>
        <v>184.09449152542373</v>
      </c>
      <c r="Q981" s="10"/>
      <c r="R981" s="10"/>
      <c r="S981" s="10"/>
      <c r="T981" s="176">
        <f t="shared" si="59"/>
        <v>908.91525423728808</v>
      </c>
      <c r="U981" s="10"/>
      <c r="V981" s="10"/>
      <c r="W981" s="10"/>
      <c r="Y981" s="10">
        <v>21723.15</v>
      </c>
      <c r="Z981" s="9">
        <f t="shared" si="60"/>
        <v>21258.89</v>
      </c>
      <c r="AA981" s="241"/>
      <c r="AB981" s="9">
        <f t="shared" si="61"/>
        <v>20790.61</v>
      </c>
      <c r="AC981" s="9">
        <v>24645.5</v>
      </c>
      <c r="AD981" s="9"/>
      <c r="AE981" s="3"/>
      <c r="AF981" s="3"/>
    </row>
    <row r="982" spans="1:32" x14ac:dyDescent="0.2">
      <c r="A982" s="55"/>
      <c r="B982" s="10"/>
      <c r="C982" s="10" t="s">
        <v>397</v>
      </c>
      <c r="D982" s="10"/>
      <c r="E982" s="10">
        <v>8092</v>
      </c>
      <c r="F982" s="10">
        <v>175618</v>
      </c>
      <c r="G982" s="10"/>
      <c r="H982" s="10"/>
      <c r="I982" s="10"/>
      <c r="J982" s="10">
        <v>35959.050000000003</v>
      </c>
      <c r="K982" s="10"/>
      <c r="M982" s="10">
        <v>161</v>
      </c>
      <c r="N982" s="69"/>
      <c r="P982" s="239">
        <f t="shared" si="58"/>
        <v>223.34813664596274</v>
      </c>
      <c r="Q982" s="10"/>
      <c r="R982" s="10"/>
      <c r="S982" s="10"/>
      <c r="T982" s="176">
        <f t="shared" si="59"/>
        <v>1090.7950310559006</v>
      </c>
      <c r="U982" s="10"/>
      <c r="V982" s="10"/>
      <c r="W982" s="10"/>
      <c r="Y982" s="10">
        <v>35959.050000000003</v>
      </c>
      <c r="Z982" s="9">
        <f t="shared" si="60"/>
        <v>35190.54</v>
      </c>
      <c r="AA982" s="241"/>
      <c r="AB982" s="9">
        <f t="shared" si="61"/>
        <v>34415.379999999997</v>
      </c>
      <c r="AC982" s="9">
        <v>40796.51</v>
      </c>
      <c r="AD982" s="9"/>
      <c r="AE982" s="3"/>
      <c r="AF982" s="3"/>
    </row>
    <row r="983" spans="1:32" x14ac:dyDescent="0.2">
      <c r="A983" s="55"/>
      <c r="B983" s="10"/>
      <c r="C983" s="10" t="s">
        <v>398</v>
      </c>
      <c r="D983" s="10"/>
      <c r="E983" s="10">
        <v>8201</v>
      </c>
      <c r="F983" s="10">
        <v>1110</v>
      </c>
      <c r="G983" s="10"/>
      <c r="H983" s="10"/>
      <c r="I983" s="10"/>
      <c r="J983" s="10">
        <v>231.58</v>
      </c>
      <c r="K983" s="10"/>
      <c r="M983" s="10">
        <v>1</v>
      </c>
      <c r="N983" s="69"/>
      <c r="P983" s="239">
        <f t="shared" si="58"/>
        <v>231.58</v>
      </c>
      <c r="Q983" s="10"/>
      <c r="R983" s="10"/>
      <c r="S983" s="10"/>
      <c r="T983" s="176">
        <f t="shared" si="59"/>
        <v>1110</v>
      </c>
      <c r="U983" s="10"/>
      <c r="V983" s="10"/>
      <c r="W983" s="10"/>
      <c r="Y983" s="10">
        <v>231.58</v>
      </c>
      <c r="Z983" s="9">
        <f t="shared" si="60"/>
        <v>226.63</v>
      </c>
      <c r="AA983" s="241"/>
      <c r="AB983" s="9">
        <f t="shared" si="61"/>
        <v>221.64</v>
      </c>
      <c r="AC983" s="9">
        <v>262.74</v>
      </c>
      <c r="AD983" s="9"/>
      <c r="AE983" s="3"/>
      <c r="AF983" s="3"/>
    </row>
    <row r="984" spans="1:32" x14ac:dyDescent="0.2">
      <c r="A984" s="55"/>
      <c r="B984" s="10"/>
      <c r="C984" s="10" t="s">
        <v>398</v>
      </c>
      <c r="D984" s="10"/>
      <c r="E984" s="10">
        <v>8205</v>
      </c>
      <c r="F984" s="10">
        <v>298</v>
      </c>
      <c r="G984" s="10"/>
      <c r="H984" s="10"/>
      <c r="I984" s="10"/>
      <c r="J984" s="10">
        <v>33.67</v>
      </c>
      <c r="K984" s="10"/>
      <c r="M984" s="10">
        <v>1</v>
      </c>
      <c r="N984" s="69"/>
      <c r="P984" s="239">
        <f t="shared" si="58"/>
        <v>33.67</v>
      </c>
      <c r="Q984" s="10"/>
      <c r="R984" s="10"/>
      <c r="S984" s="10"/>
      <c r="T984" s="176">
        <f t="shared" si="59"/>
        <v>298</v>
      </c>
      <c r="U984" s="10"/>
      <c r="V984" s="10"/>
      <c r="W984" s="10"/>
      <c r="Y984" s="10">
        <v>33.67</v>
      </c>
      <c r="Z984" s="9">
        <f t="shared" si="60"/>
        <v>32.950000000000003</v>
      </c>
      <c r="AA984" s="241"/>
      <c r="AB984" s="9">
        <f t="shared" si="61"/>
        <v>32.22</v>
      </c>
      <c r="AC984" s="9">
        <v>38.19</v>
      </c>
      <c r="AD984" s="9"/>
      <c r="AE984" s="3"/>
      <c r="AF984" s="3"/>
    </row>
    <row r="985" spans="1:32" x14ac:dyDescent="0.2">
      <c r="A985" s="55"/>
      <c r="B985" s="10"/>
      <c r="C985" s="10" t="s">
        <v>398</v>
      </c>
      <c r="D985" s="10"/>
      <c r="E985" s="10">
        <v>8215</v>
      </c>
      <c r="F985" s="10">
        <v>702</v>
      </c>
      <c r="G985" s="10"/>
      <c r="H985" s="10"/>
      <c r="I985" s="10"/>
      <c r="J985" s="10">
        <v>143.88</v>
      </c>
      <c r="K985" s="10"/>
      <c r="M985" s="10">
        <v>1</v>
      </c>
      <c r="N985" s="69"/>
      <c r="P985" s="239">
        <f t="shared" si="58"/>
        <v>143.88</v>
      </c>
      <c r="Q985" s="10"/>
      <c r="R985" s="10"/>
      <c r="S985" s="10"/>
      <c r="T985" s="176">
        <f t="shared" si="59"/>
        <v>702</v>
      </c>
      <c r="U985" s="10"/>
      <c r="V985" s="10"/>
      <c r="W985" s="10"/>
      <c r="Y985" s="10">
        <v>143.88</v>
      </c>
      <c r="Z985" s="9">
        <f t="shared" si="60"/>
        <v>140.81</v>
      </c>
      <c r="AA985" s="241"/>
      <c r="AB985" s="9">
        <f t="shared" si="61"/>
        <v>137.69999999999999</v>
      </c>
      <c r="AC985" s="9">
        <v>163.22999999999999</v>
      </c>
      <c r="AD985" s="9"/>
      <c r="AE985" s="3"/>
      <c r="AF985" s="3"/>
    </row>
    <row r="986" spans="1:32" x14ac:dyDescent="0.2">
      <c r="A986" s="55"/>
      <c r="B986" s="10"/>
      <c r="C986" s="10" t="s">
        <v>398</v>
      </c>
      <c r="D986" s="10"/>
      <c r="E986" s="10">
        <v>8234</v>
      </c>
      <c r="F986" s="10">
        <v>6498</v>
      </c>
      <c r="G986" s="10"/>
      <c r="H986" s="10"/>
      <c r="I986" s="10"/>
      <c r="J986" s="10">
        <v>1339.38</v>
      </c>
      <c r="K986" s="10"/>
      <c r="M986" s="10">
        <v>8</v>
      </c>
      <c r="N986" s="69"/>
      <c r="P986" s="239">
        <f t="shared" si="58"/>
        <v>167.42250000000001</v>
      </c>
      <c r="Q986" s="10"/>
      <c r="R986" s="10"/>
      <c r="S986" s="10"/>
      <c r="T986" s="176">
        <f t="shared" si="59"/>
        <v>812.25</v>
      </c>
      <c r="U986" s="10"/>
      <c r="V986" s="10"/>
      <c r="W986" s="10"/>
      <c r="Y986" s="10">
        <v>1339.38</v>
      </c>
      <c r="Z986" s="9">
        <f t="shared" si="60"/>
        <v>1310.76</v>
      </c>
      <c r="AA986" s="241"/>
      <c r="AB986" s="9">
        <f t="shared" si="61"/>
        <v>1281.8800000000001</v>
      </c>
      <c r="AC986" s="9">
        <v>1519.56</v>
      </c>
      <c r="AD986" s="9"/>
      <c r="AE986" s="3"/>
      <c r="AF986" s="3"/>
    </row>
    <row r="987" spans="1:32" x14ac:dyDescent="0.2">
      <c r="A987" s="55"/>
      <c r="B987" s="10"/>
      <c r="C987" s="10" t="s">
        <v>398</v>
      </c>
      <c r="D987" s="10"/>
      <c r="E987" s="10">
        <v>8330</v>
      </c>
      <c r="F987" s="10">
        <v>9373908</v>
      </c>
      <c r="G987" s="10"/>
      <c r="H987" s="10"/>
      <c r="I987" s="10"/>
      <c r="J987" s="10">
        <v>1897613.3499999968</v>
      </c>
      <c r="K987" s="10"/>
      <c r="M987" s="10">
        <v>10144</v>
      </c>
      <c r="N987" s="69"/>
      <c r="P987" s="239">
        <f t="shared" si="58"/>
        <v>187.06756210567792</v>
      </c>
      <c r="Q987" s="10"/>
      <c r="R987" s="10"/>
      <c r="S987" s="10"/>
      <c r="T987" s="176">
        <f t="shared" si="59"/>
        <v>924.08399053627761</v>
      </c>
      <c r="U987" s="10"/>
      <c r="V987" s="10"/>
      <c r="W987" s="10"/>
      <c r="Y987" s="10">
        <v>1897613.3499999968</v>
      </c>
      <c r="Z987" s="9">
        <f t="shared" si="60"/>
        <v>1857058.04</v>
      </c>
      <c r="AA987" s="241"/>
      <c r="AB987" s="9">
        <f t="shared" si="61"/>
        <v>1816151.42</v>
      </c>
      <c r="AC987" s="9">
        <v>2152893.41</v>
      </c>
      <c r="AD987" s="9"/>
      <c r="AE987" s="3"/>
      <c r="AF987" s="3"/>
    </row>
    <row r="988" spans="1:32" x14ac:dyDescent="0.2">
      <c r="A988" s="55"/>
      <c r="B988" s="10"/>
      <c r="C988" s="10" t="s">
        <v>399</v>
      </c>
      <c r="D988" s="10"/>
      <c r="E988" s="10">
        <v>8210</v>
      </c>
      <c r="F988" s="10">
        <v>395429</v>
      </c>
      <c r="G988" s="10"/>
      <c r="H988" s="10"/>
      <c r="I988" s="10"/>
      <c r="J988" s="10">
        <v>82226.099999999962</v>
      </c>
      <c r="K988" s="10"/>
      <c r="M988" s="10">
        <v>685</v>
      </c>
      <c r="N988" s="69"/>
      <c r="P988" s="239">
        <f t="shared" si="58"/>
        <v>120.03810218978097</v>
      </c>
      <c r="Q988" s="10"/>
      <c r="R988" s="10"/>
      <c r="S988" s="10"/>
      <c r="T988" s="176">
        <f t="shared" si="59"/>
        <v>577.26861313868608</v>
      </c>
      <c r="U988" s="10"/>
      <c r="V988" s="10"/>
      <c r="W988" s="10"/>
      <c r="Y988" s="10">
        <v>82226.099999999962</v>
      </c>
      <c r="Z988" s="9">
        <f t="shared" si="60"/>
        <v>80468.78</v>
      </c>
      <c r="AA988" s="241"/>
      <c r="AB988" s="9">
        <f t="shared" si="61"/>
        <v>78696.25</v>
      </c>
      <c r="AC988" s="9">
        <v>93287.73</v>
      </c>
      <c r="AD988" s="9"/>
      <c r="AE988" s="3"/>
      <c r="AF988" s="3"/>
    </row>
    <row r="989" spans="1:32" x14ac:dyDescent="0.2">
      <c r="A989" s="55"/>
      <c r="B989" s="10"/>
      <c r="C989" s="10" t="s">
        <v>400</v>
      </c>
      <c r="D989" s="10"/>
      <c r="E989" s="10">
        <v>8232</v>
      </c>
      <c r="F989" s="10">
        <v>104746</v>
      </c>
      <c r="G989" s="10"/>
      <c r="H989" s="10"/>
      <c r="I989" s="10"/>
      <c r="J989" s="10">
        <v>20581.880000000005</v>
      </c>
      <c r="K989" s="10"/>
      <c r="M989" s="10">
        <v>118</v>
      </c>
      <c r="N989" s="69"/>
      <c r="P989" s="239">
        <f t="shared" si="58"/>
        <v>174.42271186440681</v>
      </c>
      <c r="Q989" s="10"/>
      <c r="R989" s="10"/>
      <c r="S989" s="10"/>
      <c r="T989" s="176">
        <f t="shared" si="59"/>
        <v>887.67796610169489</v>
      </c>
      <c r="U989" s="10"/>
      <c r="V989" s="10"/>
      <c r="W989" s="10"/>
      <c r="Y989" s="10">
        <v>20581.880000000005</v>
      </c>
      <c r="Z989" s="9">
        <f t="shared" si="60"/>
        <v>20142.009999999998</v>
      </c>
      <c r="AA989" s="241"/>
      <c r="AB989" s="9">
        <f t="shared" si="61"/>
        <v>19698.330000000002</v>
      </c>
      <c r="AC989" s="9">
        <v>23350.7</v>
      </c>
      <c r="AD989" s="9"/>
      <c r="AE989" s="3"/>
      <c r="AF989" s="3"/>
    </row>
    <row r="990" spans="1:32" x14ac:dyDescent="0.2">
      <c r="A990" s="55"/>
      <c r="B990" s="10"/>
      <c r="C990" s="10" t="s">
        <v>400</v>
      </c>
      <c r="D990" s="10"/>
      <c r="E990" s="10">
        <v>8234</v>
      </c>
      <c r="F990" s="10">
        <v>3888740</v>
      </c>
      <c r="G990" s="10"/>
      <c r="H990" s="10"/>
      <c r="I990" s="10"/>
      <c r="J990" s="10">
        <v>790223.19000000122</v>
      </c>
      <c r="K990" s="10"/>
      <c r="M990" s="10">
        <v>3614</v>
      </c>
      <c r="N990" s="69"/>
      <c r="P990" s="239">
        <f t="shared" si="58"/>
        <v>218.65611234089684</v>
      </c>
      <c r="Q990" s="10"/>
      <c r="R990" s="10"/>
      <c r="S990" s="10"/>
      <c r="T990" s="176">
        <f t="shared" si="59"/>
        <v>1076.0210293303819</v>
      </c>
      <c r="U990" s="10"/>
      <c r="V990" s="10"/>
      <c r="W990" s="10"/>
      <c r="Y990" s="10">
        <v>790223.19000000122</v>
      </c>
      <c r="Z990" s="9">
        <f t="shared" si="60"/>
        <v>773334.74</v>
      </c>
      <c r="AA990" s="241"/>
      <c r="AB990" s="9">
        <f t="shared" si="61"/>
        <v>756300</v>
      </c>
      <c r="AC990" s="9">
        <v>896529.48</v>
      </c>
      <c r="AD990" s="9"/>
      <c r="AE990" s="3"/>
      <c r="AF990" s="3"/>
    </row>
    <row r="991" spans="1:32" x14ac:dyDescent="0.2">
      <c r="A991" s="55"/>
      <c r="B991" s="10"/>
      <c r="C991" s="10" t="s">
        <v>400</v>
      </c>
      <c r="D991" s="10"/>
      <c r="E991" s="10">
        <v>8330</v>
      </c>
      <c r="F991" s="10">
        <v>850</v>
      </c>
      <c r="G991" s="10"/>
      <c r="H991" s="10"/>
      <c r="I991" s="10"/>
      <c r="J991" s="10">
        <v>175.15</v>
      </c>
      <c r="K991" s="10"/>
      <c r="M991" s="10">
        <v>1</v>
      </c>
      <c r="N991" s="69"/>
      <c r="P991" s="239">
        <f t="shared" si="58"/>
        <v>175.15</v>
      </c>
      <c r="Q991" s="10"/>
      <c r="R991" s="10"/>
      <c r="S991" s="10"/>
      <c r="T991" s="176">
        <f t="shared" si="59"/>
        <v>850</v>
      </c>
      <c r="U991" s="10"/>
      <c r="V991" s="10"/>
      <c r="W991" s="10"/>
      <c r="Y991" s="10">
        <v>175.15</v>
      </c>
      <c r="Z991" s="9">
        <f t="shared" si="60"/>
        <v>171.41</v>
      </c>
      <c r="AA991" s="241"/>
      <c r="AB991" s="9">
        <f t="shared" si="61"/>
        <v>167.63</v>
      </c>
      <c r="AC991" s="9">
        <v>198.71</v>
      </c>
      <c r="AD991" s="9"/>
      <c r="AE991" s="3"/>
      <c r="AF991" s="3"/>
    </row>
    <row r="992" spans="1:32" x14ac:dyDescent="0.2">
      <c r="A992" s="55"/>
      <c r="B992" s="10"/>
      <c r="C992" s="10" t="s">
        <v>401</v>
      </c>
      <c r="D992" s="10"/>
      <c r="E992" s="10">
        <v>8055</v>
      </c>
      <c r="F992" s="10">
        <v>4733097</v>
      </c>
      <c r="G992" s="10"/>
      <c r="H992" s="10"/>
      <c r="I992" s="10"/>
      <c r="J992" s="10">
        <v>969684.22999999835</v>
      </c>
      <c r="K992" s="10"/>
      <c r="M992" s="10">
        <v>2532</v>
      </c>
      <c r="N992" s="69"/>
      <c r="P992" s="239">
        <f t="shared" si="58"/>
        <v>382.97165481832479</v>
      </c>
      <c r="Q992" s="10"/>
      <c r="R992" s="10"/>
      <c r="S992" s="10"/>
      <c r="T992" s="176">
        <f t="shared" si="59"/>
        <v>1869.3116113744077</v>
      </c>
      <c r="U992" s="10"/>
      <c r="V992" s="10"/>
      <c r="W992" s="10"/>
      <c r="Y992" s="10">
        <v>969684.22999999835</v>
      </c>
      <c r="Z992" s="9">
        <f t="shared" si="60"/>
        <v>948960.39</v>
      </c>
      <c r="AA992" s="241"/>
      <c r="AB992" s="9">
        <f t="shared" si="61"/>
        <v>928057.02</v>
      </c>
      <c r="AC992" s="9">
        <v>1100132.8500000001</v>
      </c>
      <c r="AD992" s="9"/>
      <c r="AE992" s="3"/>
      <c r="AF992" s="3"/>
    </row>
    <row r="993" spans="1:32" x14ac:dyDescent="0.2">
      <c r="A993" s="55"/>
      <c r="B993" s="10"/>
      <c r="C993" s="10" t="s">
        <v>401</v>
      </c>
      <c r="D993" s="10"/>
      <c r="E993" s="10">
        <v>8088</v>
      </c>
      <c r="F993" s="10">
        <v>11771</v>
      </c>
      <c r="G993" s="10"/>
      <c r="H993" s="10"/>
      <c r="I993" s="10"/>
      <c r="J993" s="10">
        <v>2468.79</v>
      </c>
      <c r="K993" s="10"/>
      <c r="M993" s="10">
        <v>11</v>
      </c>
      <c r="N993" s="69"/>
      <c r="P993" s="239">
        <f t="shared" si="58"/>
        <v>224.43545454545455</v>
      </c>
      <c r="Q993" s="10"/>
      <c r="R993" s="10"/>
      <c r="S993" s="10"/>
      <c r="T993" s="176">
        <f t="shared" si="59"/>
        <v>1070.090909090909</v>
      </c>
      <c r="U993" s="10"/>
      <c r="V993" s="10"/>
      <c r="W993" s="10"/>
      <c r="Y993" s="10">
        <v>2468.79</v>
      </c>
      <c r="Z993" s="9">
        <f t="shared" si="60"/>
        <v>2416.0300000000002</v>
      </c>
      <c r="AA993" s="241"/>
      <c r="AB993" s="9">
        <f t="shared" si="61"/>
        <v>2362.81</v>
      </c>
      <c r="AC993" s="9">
        <v>2800.91</v>
      </c>
      <c r="AD993" s="9"/>
      <c r="AE993" s="3"/>
      <c r="AF993" s="3"/>
    </row>
    <row r="994" spans="1:32" x14ac:dyDescent="0.2">
      <c r="A994" s="55"/>
      <c r="B994" s="10"/>
      <c r="C994" s="10" t="s">
        <v>403</v>
      </c>
      <c r="D994" s="10"/>
      <c r="E994" s="10">
        <v>8051</v>
      </c>
      <c r="F994" s="10"/>
      <c r="G994" s="10"/>
      <c r="H994" s="10"/>
      <c r="I994" s="10"/>
      <c r="J994" s="10">
        <v>6.64</v>
      </c>
      <c r="K994" s="10"/>
      <c r="M994" s="10">
        <v>1</v>
      </c>
      <c r="N994" s="69"/>
      <c r="P994" s="239">
        <f t="shared" si="58"/>
        <v>6.64</v>
      </c>
      <c r="Q994" s="10"/>
      <c r="R994" s="10"/>
      <c r="S994" s="10"/>
      <c r="T994" s="176">
        <f t="shared" si="59"/>
        <v>0</v>
      </c>
      <c r="U994" s="10"/>
      <c r="V994" s="10"/>
      <c r="W994" s="10"/>
      <c r="Y994" s="10">
        <v>6.64</v>
      </c>
      <c r="Z994" s="9">
        <f t="shared" si="60"/>
        <v>6.5</v>
      </c>
      <c r="AA994" s="241"/>
      <c r="AB994" s="9">
        <f t="shared" si="61"/>
        <v>6.35</v>
      </c>
      <c r="AC994" s="9">
        <v>7.53</v>
      </c>
      <c r="AD994" s="9"/>
      <c r="AE994" s="3"/>
      <c r="AF994" s="3"/>
    </row>
    <row r="995" spans="1:32" x14ac:dyDescent="0.2">
      <c r="A995" s="55"/>
      <c r="B995" s="10"/>
      <c r="C995" s="10" t="s">
        <v>403</v>
      </c>
      <c r="D995" s="10"/>
      <c r="E995" s="10">
        <v>8056</v>
      </c>
      <c r="F995" s="10">
        <v>2442194</v>
      </c>
      <c r="G995" s="10"/>
      <c r="H995" s="10"/>
      <c r="I995" s="10"/>
      <c r="J995" s="10">
        <v>498096.75000000041</v>
      </c>
      <c r="K995" s="10"/>
      <c r="M995" s="10">
        <v>1665</v>
      </c>
      <c r="N995" s="69"/>
      <c r="P995" s="239">
        <f t="shared" si="58"/>
        <v>299.15720720720748</v>
      </c>
      <c r="Q995" s="10"/>
      <c r="R995" s="10"/>
      <c r="S995" s="10"/>
      <c r="T995" s="176">
        <f t="shared" si="59"/>
        <v>1466.7831831831832</v>
      </c>
      <c r="U995" s="10"/>
      <c r="V995" s="10"/>
      <c r="W995" s="10"/>
      <c r="Y995" s="10">
        <v>498096.75000000041</v>
      </c>
      <c r="Z995" s="9">
        <f t="shared" si="60"/>
        <v>487451.55</v>
      </c>
      <c r="AA995" s="241"/>
      <c r="AB995" s="9">
        <f t="shared" si="61"/>
        <v>476714.14</v>
      </c>
      <c r="AC995" s="9">
        <v>565104.16</v>
      </c>
      <c r="AD995" s="9"/>
      <c r="AE995" s="3"/>
      <c r="AF995" s="3"/>
    </row>
    <row r="996" spans="1:32" x14ac:dyDescent="0.2">
      <c r="A996" s="55"/>
      <c r="B996" s="10"/>
      <c r="C996" s="10" t="s">
        <v>404</v>
      </c>
      <c r="D996" s="10"/>
      <c r="E996" s="10">
        <v>8332</v>
      </c>
      <c r="F996" s="10">
        <v>10252440</v>
      </c>
      <c r="G996" s="10"/>
      <c r="H996" s="10"/>
      <c r="I996" s="10"/>
      <c r="J996" s="10">
        <v>2046218.5700000199</v>
      </c>
      <c r="K996" s="10"/>
      <c r="M996" s="10">
        <v>11392</v>
      </c>
      <c r="N996" s="69"/>
      <c r="P996" s="239">
        <f t="shared" si="58"/>
        <v>179.61890537219276</v>
      </c>
      <c r="Q996" s="10"/>
      <c r="R996" s="10"/>
      <c r="S996" s="10"/>
      <c r="T996" s="176">
        <f t="shared" si="59"/>
        <v>899.96839887640454</v>
      </c>
      <c r="U996" s="10"/>
      <c r="V996" s="10"/>
      <c r="W996" s="10"/>
      <c r="Y996" s="10">
        <v>2046218.5700000199</v>
      </c>
      <c r="Z996" s="9">
        <f t="shared" si="60"/>
        <v>2002487.31</v>
      </c>
      <c r="AA996" s="241"/>
      <c r="AB996" s="9">
        <f t="shared" si="61"/>
        <v>1958377.22</v>
      </c>
      <c r="AC996" s="9">
        <v>2321490.0299999998</v>
      </c>
      <c r="AD996" s="9"/>
      <c r="AE996" s="3"/>
      <c r="AF996" s="3"/>
    </row>
    <row r="997" spans="1:32" x14ac:dyDescent="0.2">
      <c r="A997" s="55"/>
      <c r="B997" s="10"/>
      <c r="C997" s="10" t="s">
        <v>404</v>
      </c>
      <c r="D997" s="10"/>
      <c r="E997" s="10">
        <v>38332</v>
      </c>
      <c r="F997" s="10">
        <v>593</v>
      </c>
      <c r="G997" s="10"/>
      <c r="H997" s="10"/>
      <c r="I997" s="10"/>
      <c r="J997" s="10">
        <v>122.83</v>
      </c>
      <c r="K997" s="10"/>
      <c r="M997" s="10">
        <v>1</v>
      </c>
      <c r="N997" s="69"/>
      <c r="P997" s="239">
        <f t="shared" si="58"/>
        <v>122.83</v>
      </c>
      <c r="Q997" s="10"/>
      <c r="R997" s="10"/>
      <c r="S997" s="10"/>
      <c r="T997" s="176">
        <f t="shared" si="59"/>
        <v>593</v>
      </c>
      <c r="U997" s="10"/>
      <c r="V997" s="10"/>
      <c r="W997" s="10"/>
      <c r="Y997" s="10">
        <v>122.83</v>
      </c>
      <c r="Z997" s="9">
        <f t="shared" si="60"/>
        <v>120.2</v>
      </c>
      <c r="AA997" s="241"/>
      <c r="AB997" s="9">
        <f t="shared" si="61"/>
        <v>117.56</v>
      </c>
      <c r="AC997" s="9">
        <v>139.36000000000001</v>
      </c>
      <c r="AD997" s="9"/>
      <c r="AE997" s="3"/>
      <c r="AF997" s="3"/>
    </row>
    <row r="998" spans="1:32" x14ac:dyDescent="0.2">
      <c r="A998" s="55"/>
      <c r="B998" s="10"/>
      <c r="C998" s="10" t="s">
        <v>405</v>
      </c>
      <c r="D998" s="10"/>
      <c r="E998" s="10">
        <v>8340</v>
      </c>
      <c r="F998" s="10">
        <v>473761</v>
      </c>
      <c r="G998" s="10"/>
      <c r="H998" s="10"/>
      <c r="I998" s="10"/>
      <c r="J998" s="10">
        <v>96834.250000000058</v>
      </c>
      <c r="K998" s="10"/>
      <c r="M998" s="10">
        <v>435</v>
      </c>
      <c r="N998" s="69"/>
      <c r="P998" s="239">
        <f t="shared" si="58"/>
        <v>222.60747126436794</v>
      </c>
      <c r="Q998" s="10"/>
      <c r="R998" s="10"/>
      <c r="S998" s="10"/>
      <c r="T998" s="176">
        <f t="shared" si="59"/>
        <v>1089.1057471264369</v>
      </c>
      <c r="U998" s="10"/>
      <c r="V998" s="10"/>
      <c r="W998" s="10"/>
      <c r="Y998" s="10">
        <v>96834.250000000058</v>
      </c>
      <c r="Z998" s="9">
        <f t="shared" si="60"/>
        <v>94764.73</v>
      </c>
      <c r="AA998" s="241"/>
      <c r="AB998" s="9">
        <f t="shared" si="61"/>
        <v>92677.29</v>
      </c>
      <c r="AC998" s="9">
        <v>109861.06</v>
      </c>
      <c r="AD998" s="9"/>
      <c r="AE998" s="3"/>
      <c r="AF998" s="3"/>
    </row>
    <row r="999" spans="1:32" x14ac:dyDescent="0.2">
      <c r="A999" s="55"/>
      <c r="B999" s="10"/>
      <c r="C999" s="10" t="s">
        <v>406</v>
      </c>
      <c r="D999" s="10"/>
      <c r="E999" s="10">
        <v>8053</v>
      </c>
      <c r="F999" s="10">
        <v>41393</v>
      </c>
      <c r="G999" s="10"/>
      <c r="H999" s="10"/>
      <c r="I999" s="10"/>
      <c r="J999" s="10">
        <v>8331.3799999999992</v>
      </c>
      <c r="K999" s="10"/>
      <c r="M999" s="10">
        <v>27</v>
      </c>
      <c r="N999" s="69"/>
      <c r="P999" s="239">
        <f t="shared" si="58"/>
        <v>308.56962962962962</v>
      </c>
      <c r="Q999" s="10"/>
      <c r="R999" s="10"/>
      <c r="S999" s="10"/>
      <c r="T999" s="176">
        <f t="shared" si="59"/>
        <v>1533.0740740740741</v>
      </c>
      <c r="U999" s="10"/>
      <c r="V999" s="10"/>
      <c r="W999" s="10"/>
      <c r="Y999" s="10">
        <v>8331.3799999999992</v>
      </c>
      <c r="Z999" s="9">
        <f t="shared" si="60"/>
        <v>8153.32</v>
      </c>
      <c r="AA999" s="241"/>
      <c r="AB999" s="9">
        <f t="shared" si="61"/>
        <v>7973.73</v>
      </c>
      <c r="AC999" s="9">
        <v>9452.18</v>
      </c>
      <c r="AD999" s="9"/>
      <c r="AE999" s="3"/>
      <c r="AF999" s="3"/>
    </row>
    <row r="1000" spans="1:32" x14ac:dyDescent="0.2">
      <c r="A1000" s="55"/>
      <c r="B1000" s="10"/>
      <c r="C1000" s="10" t="s">
        <v>407</v>
      </c>
      <c r="D1000" s="10"/>
      <c r="E1000" s="10">
        <v>8341</v>
      </c>
      <c r="F1000" s="10">
        <v>739219</v>
      </c>
      <c r="G1000" s="10"/>
      <c r="H1000" s="10"/>
      <c r="I1000" s="10"/>
      <c r="J1000" s="10">
        <v>145928.90999999983</v>
      </c>
      <c r="K1000" s="10"/>
      <c r="M1000" s="10">
        <v>933</v>
      </c>
      <c r="N1000" s="69"/>
      <c r="P1000" s="239">
        <f t="shared" si="58"/>
        <v>156.40826366559466</v>
      </c>
      <c r="Q1000" s="10"/>
      <c r="R1000" s="10"/>
      <c r="S1000" s="10"/>
      <c r="T1000" s="176">
        <f t="shared" si="59"/>
        <v>792.30332261521971</v>
      </c>
      <c r="U1000" s="10"/>
      <c r="V1000" s="10"/>
      <c r="W1000" s="10"/>
      <c r="Y1000" s="10">
        <v>145928.90999999983</v>
      </c>
      <c r="Z1000" s="9">
        <f t="shared" si="60"/>
        <v>142810.15</v>
      </c>
      <c r="AA1000" s="241"/>
      <c r="AB1000" s="9">
        <f t="shared" si="61"/>
        <v>139664.38</v>
      </c>
      <c r="AC1000" s="9">
        <v>165560.26999999999</v>
      </c>
      <c r="AD1000" s="9"/>
      <c r="AE1000" s="3"/>
      <c r="AF1000" s="3"/>
    </row>
    <row r="1001" spans="1:32" x14ac:dyDescent="0.2">
      <c r="A1001" s="55"/>
      <c r="B1001" s="10"/>
      <c r="C1001" s="10" t="s">
        <v>408</v>
      </c>
      <c r="D1001" s="10"/>
      <c r="E1001" s="10">
        <v>8342</v>
      </c>
      <c r="F1001" s="10">
        <v>413284</v>
      </c>
      <c r="G1001" s="10"/>
      <c r="H1001" s="10"/>
      <c r="I1001" s="10"/>
      <c r="J1001" s="10">
        <v>83877.960000000079</v>
      </c>
      <c r="K1001" s="10"/>
      <c r="M1001" s="10">
        <v>420</v>
      </c>
      <c r="N1001" s="69"/>
      <c r="P1001" s="239">
        <f t="shared" si="58"/>
        <v>199.70942857142876</v>
      </c>
      <c r="Q1001" s="10"/>
      <c r="R1001" s="10"/>
      <c r="S1001" s="10"/>
      <c r="T1001" s="176">
        <f t="shared" si="59"/>
        <v>984.00952380952378</v>
      </c>
      <c r="U1001" s="10"/>
      <c r="V1001" s="10"/>
      <c r="W1001" s="10"/>
      <c r="Y1001" s="10">
        <v>83877.960000000079</v>
      </c>
      <c r="Z1001" s="9">
        <f t="shared" si="60"/>
        <v>82085.34</v>
      </c>
      <c r="AA1001" s="241"/>
      <c r="AB1001" s="9">
        <f t="shared" si="61"/>
        <v>80277.19</v>
      </c>
      <c r="AC1001" s="9">
        <v>95161.8</v>
      </c>
      <c r="AD1001" s="9"/>
      <c r="AE1001" s="3"/>
      <c r="AF1001" s="3"/>
    </row>
    <row r="1002" spans="1:32" x14ac:dyDescent="0.2">
      <c r="A1002" s="55"/>
      <c r="B1002" s="10"/>
      <c r="C1002" s="10" t="s">
        <v>411</v>
      </c>
      <c r="D1002" s="10"/>
      <c r="E1002" s="10">
        <v>8318</v>
      </c>
      <c r="F1002" s="10">
        <v>1283</v>
      </c>
      <c r="G1002" s="10"/>
      <c r="H1002" s="10"/>
      <c r="I1002" s="10"/>
      <c r="J1002" s="10">
        <v>270.18</v>
      </c>
      <c r="K1002" s="10"/>
      <c r="M1002" s="10">
        <v>1</v>
      </c>
      <c r="N1002" s="69"/>
      <c r="P1002" s="239">
        <f t="shared" si="58"/>
        <v>270.18</v>
      </c>
      <c r="Q1002" s="10"/>
      <c r="R1002" s="10"/>
      <c r="S1002" s="10"/>
      <c r="T1002" s="176">
        <f t="shared" si="59"/>
        <v>1283</v>
      </c>
      <c r="U1002" s="10"/>
      <c r="V1002" s="10"/>
      <c r="W1002" s="10"/>
      <c r="Y1002" s="10">
        <v>270.18</v>
      </c>
      <c r="Z1002" s="9">
        <f t="shared" si="60"/>
        <v>264.41000000000003</v>
      </c>
      <c r="AA1002" s="241"/>
      <c r="AB1002" s="9">
        <f t="shared" si="61"/>
        <v>258.58</v>
      </c>
      <c r="AC1002" s="9">
        <v>306.52</v>
      </c>
      <c r="AD1002" s="9"/>
      <c r="AE1002" s="3"/>
      <c r="AF1002" s="3"/>
    </row>
    <row r="1003" spans="1:32" x14ac:dyDescent="0.2">
      <c r="A1003" s="55"/>
      <c r="B1003" s="10"/>
      <c r="C1003" s="10" t="s">
        <v>411</v>
      </c>
      <c r="D1003" s="10"/>
      <c r="E1003" s="10">
        <v>8343</v>
      </c>
      <c r="F1003" s="10">
        <v>1686558</v>
      </c>
      <c r="G1003" s="10"/>
      <c r="H1003" s="10"/>
      <c r="I1003" s="10"/>
      <c r="J1003" s="10">
        <v>342986.12000000093</v>
      </c>
      <c r="K1003" s="10"/>
      <c r="M1003" s="10">
        <v>1537</v>
      </c>
      <c r="N1003" s="69"/>
      <c r="P1003" s="239">
        <f t="shared" si="58"/>
        <v>223.15297332465903</v>
      </c>
      <c r="Q1003" s="10"/>
      <c r="R1003" s="10"/>
      <c r="S1003" s="10"/>
      <c r="T1003" s="176">
        <f t="shared" si="59"/>
        <v>1097.3051398828889</v>
      </c>
      <c r="U1003" s="10"/>
      <c r="V1003" s="10"/>
      <c r="W1003" s="10"/>
      <c r="Y1003" s="10">
        <v>342986.12000000093</v>
      </c>
      <c r="Z1003" s="9">
        <f t="shared" si="60"/>
        <v>335655.91</v>
      </c>
      <c r="AA1003" s="241"/>
      <c r="AB1003" s="9">
        <f t="shared" si="61"/>
        <v>328262.2</v>
      </c>
      <c r="AC1003" s="9">
        <v>389126.98</v>
      </c>
      <c r="AD1003" s="9"/>
      <c r="AE1003" s="3"/>
      <c r="AF1003" s="3"/>
    </row>
    <row r="1004" spans="1:32" x14ac:dyDescent="0.2">
      <c r="A1004" s="55"/>
      <c r="B1004" s="10"/>
      <c r="C1004" s="10" t="s">
        <v>411</v>
      </c>
      <c r="D1004" s="10"/>
      <c r="E1004" s="10">
        <v>8344</v>
      </c>
      <c r="F1004" s="10">
        <v>903</v>
      </c>
      <c r="G1004" s="10"/>
      <c r="H1004" s="10"/>
      <c r="I1004" s="10"/>
      <c r="J1004" s="10">
        <v>184.46</v>
      </c>
      <c r="K1004" s="10"/>
      <c r="M1004" s="10">
        <v>1</v>
      </c>
      <c r="N1004" s="69"/>
      <c r="P1004" s="239">
        <f t="shared" si="58"/>
        <v>184.46</v>
      </c>
      <c r="Q1004" s="10"/>
      <c r="R1004" s="10"/>
      <c r="S1004" s="10"/>
      <c r="T1004" s="176">
        <f t="shared" si="59"/>
        <v>903</v>
      </c>
      <c r="U1004" s="10"/>
      <c r="V1004" s="10"/>
      <c r="W1004" s="10"/>
      <c r="Y1004" s="10">
        <v>184.46</v>
      </c>
      <c r="Z1004" s="9">
        <f t="shared" si="60"/>
        <v>180.52</v>
      </c>
      <c r="AA1004" s="241"/>
      <c r="AB1004" s="9">
        <f t="shared" si="61"/>
        <v>176.54</v>
      </c>
      <c r="AC1004" s="9">
        <v>209.27</v>
      </c>
      <c r="AD1004" s="9"/>
      <c r="AE1004" s="3"/>
      <c r="AF1004" s="3"/>
    </row>
    <row r="1005" spans="1:32" x14ac:dyDescent="0.2">
      <c r="A1005" s="55"/>
      <c r="B1005" s="10"/>
      <c r="C1005" s="10" t="s">
        <v>411</v>
      </c>
      <c r="D1005" s="10"/>
      <c r="E1005" s="10">
        <v>8345</v>
      </c>
      <c r="F1005" s="10">
        <v>808</v>
      </c>
      <c r="G1005" s="10"/>
      <c r="H1005" s="10"/>
      <c r="I1005" s="10"/>
      <c r="J1005" s="10">
        <v>166.5</v>
      </c>
      <c r="K1005" s="10"/>
      <c r="M1005" s="10">
        <v>1</v>
      </c>
      <c r="N1005" s="69"/>
      <c r="P1005" s="239">
        <f t="shared" si="58"/>
        <v>166.5</v>
      </c>
      <c r="Q1005" s="10"/>
      <c r="R1005" s="10"/>
      <c r="S1005" s="10"/>
      <c r="T1005" s="176">
        <f t="shared" si="59"/>
        <v>808</v>
      </c>
      <c r="U1005" s="10"/>
      <c r="V1005" s="10"/>
      <c r="W1005" s="10"/>
      <c r="Y1005" s="10">
        <v>166.5</v>
      </c>
      <c r="Z1005" s="9">
        <f t="shared" si="60"/>
        <v>162.94</v>
      </c>
      <c r="AA1005" s="241"/>
      <c r="AB1005" s="9">
        <f t="shared" si="61"/>
        <v>159.35</v>
      </c>
      <c r="AC1005" s="9">
        <v>188.9</v>
      </c>
      <c r="AD1005" s="9"/>
      <c r="AE1005" s="3"/>
      <c r="AF1005" s="3"/>
    </row>
    <row r="1006" spans="1:32" x14ac:dyDescent="0.2">
      <c r="A1006" s="55"/>
      <c r="B1006" s="10"/>
      <c r="C1006" s="10" t="s">
        <v>412</v>
      </c>
      <c r="D1006" s="10"/>
      <c r="E1006" s="10">
        <v>8201</v>
      </c>
      <c r="F1006" s="10">
        <v>1887</v>
      </c>
      <c r="G1006" s="10"/>
      <c r="H1006" s="10"/>
      <c r="I1006" s="10"/>
      <c r="J1006" s="10">
        <v>387.24</v>
      </c>
      <c r="K1006" s="10"/>
      <c r="M1006" s="10">
        <v>6</v>
      </c>
      <c r="N1006" s="69"/>
      <c r="P1006" s="239">
        <f t="shared" si="58"/>
        <v>64.540000000000006</v>
      </c>
      <c r="Q1006" s="10"/>
      <c r="R1006" s="10"/>
      <c r="S1006" s="10"/>
      <c r="T1006" s="176">
        <f t="shared" si="59"/>
        <v>314.5</v>
      </c>
      <c r="U1006" s="10"/>
      <c r="V1006" s="10"/>
      <c r="W1006" s="10"/>
      <c r="Y1006" s="10">
        <v>387.24</v>
      </c>
      <c r="Z1006" s="9">
        <f t="shared" si="60"/>
        <v>378.96</v>
      </c>
      <c r="AA1006" s="241"/>
      <c r="AB1006" s="9">
        <f t="shared" si="61"/>
        <v>370.62</v>
      </c>
      <c r="AC1006" s="9">
        <v>439.34</v>
      </c>
      <c r="AD1006" s="9"/>
      <c r="AE1006" s="3"/>
      <c r="AF1006" s="3"/>
    </row>
    <row r="1007" spans="1:32" x14ac:dyDescent="0.2">
      <c r="A1007" s="55"/>
      <c r="B1007" s="10"/>
      <c r="C1007" s="10" t="s">
        <v>413</v>
      </c>
      <c r="D1007" s="10"/>
      <c r="E1007" s="10">
        <v>8056</v>
      </c>
      <c r="F1007" s="10">
        <v>3148</v>
      </c>
      <c r="G1007" s="10"/>
      <c r="H1007" s="10"/>
      <c r="I1007" s="10"/>
      <c r="J1007" s="10">
        <v>653.05999999999995</v>
      </c>
      <c r="K1007" s="10"/>
      <c r="M1007" s="10">
        <v>3</v>
      </c>
      <c r="N1007" s="69"/>
      <c r="P1007" s="239">
        <f t="shared" si="58"/>
        <v>217.68666666666664</v>
      </c>
      <c r="Q1007" s="10"/>
      <c r="R1007" s="10"/>
      <c r="S1007" s="10"/>
      <c r="T1007" s="176">
        <f t="shared" si="59"/>
        <v>1049.3333333333333</v>
      </c>
      <c r="U1007" s="10"/>
      <c r="V1007" s="10"/>
      <c r="W1007" s="10"/>
      <c r="Y1007" s="10">
        <v>653.05999999999995</v>
      </c>
      <c r="Z1007" s="9">
        <f t="shared" si="60"/>
        <v>639.1</v>
      </c>
      <c r="AA1007" s="241"/>
      <c r="AB1007" s="9">
        <f t="shared" si="61"/>
        <v>625.03</v>
      </c>
      <c r="AC1007" s="9">
        <v>740.92</v>
      </c>
      <c r="AD1007" s="9"/>
      <c r="AE1007" s="3"/>
      <c r="AF1007" s="3"/>
    </row>
    <row r="1008" spans="1:32" x14ac:dyDescent="0.2">
      <c r="A1008" s="55"/>
      <c r="B1008" s="10"/>
      <c r="C1008" s="10" t="s">
        <v>413</v>
      </c>
      <c r="D1008" s="10"/>
      <c r="E1008" s="10">
        <v>8061</v>
      </c>
      <c r="F1008" s="10">
        <v>1473221</v>
      </c>
      <c r="G1008" s="10"/>
      <c r="H1008" s="10"/>
      <c r="I1008" s="10"/>
      <c r="J1008" s="10">
        <v>298289.04999999987</v>
      </c>
      <c r="K1008" s="10"/>
      <c r="M1008" s="10">
        <v>1207</v>
      </c>
      <c r="N1008" s="69"/>
      <c r="P1008" s="239">
        <f t="shared" si="58"/>
        <v>247.13260149130065</v>
      </c>
      <c r="Q1008" s="10"/>
      <c r="R1008" s="10"/>
      <c r="S1008" s="10"/>
      <c r="T1008" s="176">
        <f t="shared" si="59"/>
        <v>1220.5642087821043</v>
      </c>
      <c r="U1008" s="10"/>
      <c r="V1008" s="10"/>
      <c r="W1008" s="10"/>
      <c r="Y1008" s="10">
        <v>298289.04999999987</v>
      </c>
      <c r="Z1008" s="9">
        <f t="shared" si="60"/>
        <v>291914.09000000003</v>
      </c>
      <c r="AA1008" s="241"/>
      <c r="AB1008" s="9">
        <f t="shared" si="61"/>
        <v>285483.90999999997</v>
      </c>
      <c r="AC1008" s="9">
        <v>338416.95</v>
      </c>
      <c r="AD1008" s="9"/>
      <c r="AE1008" s="3"/>
      <c r="AF1008" s="3"/>
    </row>
    <row r="1009" spans="1:32" x14ac:dyDescent="0.2">
      <c r="A1009" s="55"/>
      <c r="B1009" s="10"/>
      <c r="C1009" s="10" t="s">
        <v>413</v>
      </c>
      <c r="D1009" s="10"/>
      <c r="E1009" s="10">
        <v>8062</v>
      </c>
      <c r="F1009" s="10">
        <v>977</v>
      </c>
      <c r="G1009" s="10"/>
      <c r="H1009" s="10"/>
      <c r="I1009" s="10"/>
      <c r="J1009" s="10">
        <v>200.3</v>
      </c>
      <c r="K1009" s="10"/>
      <c r="M1009" s="10">
        <v>1</v>
      </c>
      <c r="N1009" s="69"/>
      <c r="P1009" s="239">
        <f t="shared" si="58"/>
        <v>200.3</v>
      </c>
      <c r="Q1009" s="10"/>
      <c r="R1009" s="10"/>
      <c r="S1009" s="10"/>
      <c r="T1009" s="176">
        <f t="shared" si="59"/>
        <v>977</v>
      </c>
      <c r="U1009" s="10"/>
      <c r="V1009" s="10"/>
      <c r="W1009" s="10"/>
      <c r="Y1009" s="10">
        <v>200.3</v>
      </c>
      <c r="Z1009" s="9">
        <f t="shared" si="60"/>
        <v>196.02</v>
      </c>
      <c r="AA1009" s="241"/>
      <c r="AB1009" s="9">
        <f t="shared" si="61"/>
        <v>191.7</v>
      </c>
      <c r="AC1009" s="9">
        <v>227.24</v>
      </c>
      <c r="AD1009" s="9"/>
      <c r="AE1009" s="3"/>
      <c r="AF1009" s="3"/>
    </row>
    <row r="1010" spans="1:32" x14ac:dyDescent="0.2">
      <c r="A1010" s="55"/>
      <c r="B1010" s="10"/>
      <c r="C1010" s="10" t="s">
        <v>415</v>
      </c>
      <c r="D1010" s="10"/>
      <c r="E1010" s="10">
        <v>8037</v>
      </c>
      <c r="F1010" s="10">
        <v>59</v>
      </c>
      <c r="G1010" s="10"/>
      <c r="H1010" s="10"/>
      <c r="I1010" s="10"/>
      <c r="J1010" s="10">
        <v>17.440000000000001</v>
      </c>
      <c r="K1010" s="10"/>
      <c r="M1010" s="10">
        <v>1</v>
      </c>
      <c r="N1010" s="69"/>
      <c r="P1010" s="239">
        <f t="shared" si="58"/>
        <v>17.440000000000001</v>
      </c>
      <c r="Q1010" s="10"/>
      <c r="R1010" s="10"/>
      <c r="S1010" s="10"/>
      <c r="T1010" s="176">
        <f t="shared" si="59"/>
        <v>59</v>
      </c>
      <c r="U1010" s="10"/>
      <c r="V1010" s="10"/>
      <c r="W1010" s="10"/>
      <c r="Y1010" s="10">
        <v>17.440000000000001</v>
      </c>
      <c r="Z1010" s="9">
        <f t="shared" si="60"/>
        <v>17.07</v>
      </c>
      <c r="AA1010" s="241"/>
      <c r="AB1010" s="9">
        <f t="shared" si="61"/>
        <v>16.690000000000001</v>
      </c>
      <c r="AC1010" s="9">
        <v>19.78</v>
      </c>
      <c r="AD1010" s="9"/>
      <c r="AE1010" s="3"/>
      <c r="AF1010" s="3"/>
    </row>
    <row r="1011" spans="1:32" x14ac:dyDescent="0.2">
      <c r="A1011" s="55"/>
      <c r="B1011" s="10"/>
      <c r="C1011" s="10" t="s">
        <v>415</v>
      </c>
      <c r="D1011" s="10"/>
      <c r="E1011" s="10">
        <v>8039</v>
      </c>
      <c r="F1011" s="10">
        <v>472</v>
      </c>
      <c r="G1011" s="10"/>
      <c r="H1011" s="10"/>
      <c r="I1011" s="10"/>
      <c r="J1011" s="10">
        <v>99.12</v>
      </c>
      <c r="K1011" s="10"/>
      <c r="M1011" s="10">
        <v>1</v>
      </c>
      <c r="N1011" s="69"/>
      <c r="P1011" s="239">
        <f t="shared" si="58"/>
        <v>99.12</v>
      </c>
      <c r="Q1011" s="10"/>
      <c r="R1011" s="10"/>
      <c r="S1011" s="10"/>
      <c r="T1011" s="176">
        <f t="shared" si="59"/>
        <v>472</v>
      </c>
      <c r="U1011" s="10"/>
      <c r="V1011" s="10"/>
      <c r="W1011" s="10"/>
      <c r="Y1011" s="10">
        <v>99.12</v>
      </c>
      <c r="Z1011" s="9">
        <f t="shared" si="60"/>
        <v>97</v>
      </c>
      <c r="AA1011" s="241"/>
      <c r="AB1011" s="9">
        <f t="shared" si="61"/>
        <v>94.86</v>
      </c>
      <c r="AC1011" s="9">
        <v>112.45</v>
      </c>
      <c r="AD1011" s="9"/>
      <c r="AE1011" s="3"/>
      <c r="AF1011" s="3"/>
    </row>
    <row r="1012" spans="1:32" x14ac:dyDescent="0.2">
      <c r="A1012" s="55"/>
      <c r="B1012" s="10"/>
      <c r="C1012" s="10" t="s">
        <v>415</v>
      </c>
      <c r="D1012" s="10"/>
      <c r="E1012" s="10">
        <v>8062</v>
      </c>
      <c r="F1012" s="10">
        <v>7860023</v>
      </c>
      <c r="G1012" s="10"/>
      <c r="H1012" s="10"/>
      <c r="I1012" s="10"/>
      <c r="J1012" s="10">
        <v>1612950.3799999973</v>
      </c>
      <c r="K1012" s="10"/>
      <c r="M1012" s="10">
        <v>5100</v>
      </c>
      <c r="N1012" s="69"/>
      <c r="P1012" s="239">
        <f t="shared" si="58"/>
        <v>316.26478039215635</v>
      </c>
      <c r="Q1012" s="10"/>
      <c r="R1012" s="10"/>
      <c r="S1012" s="10"/>
      <c r="T1012" s="176">
        <f t="shared" si="59"/>
        <v>1541.1809803921569</v>
      </c>
      <c r="U1012" s="10"/>
      <c r="V1012" s="10"/>
      <c r="W1012" s="10"/>
      <c r="Y1012" s="10">
        <v>1612950.3799999973</v>
      </c>
      <c r="Z1012" s="9">
        <f t="shared" si="60"/>
        <v>1578478.82</v>
      </c>
      <c r="AA1012" s="241"/>
      <c r="AB1012" s="9">
        <f t="shared" si="61"/>
        <v>1543708.64</v>
      </c>
      <c r="AC1012" s="9">
        <v>1829935.61</v>
      </c>
      <c r="AD1012" s="9"/>
      <c r="AE1012" s="3"/>
      <c r="AF1012" s="3"/>
    </row>
    <row r="1013" spans="1:32" x14ac:dyDescent="0.2">
      <c r="A1013" s="55"/>
      <c r="B1013" s="10"/>
      <c r="C1013" s="10" t="s">
        <v>415</v>
      </c>
      <c r="D1013" s="10"/>
      <c r="E1013" s="10">
        <v>8343</v>
      </c>
      <c r="F1013" s="10">
        <v>1076</v>
      </c>
      <c r="G1013" s="10"/>
      <c r="H1013" s="10"/>
      <c r="I1013" s="10"/>
      <c r="J1013" s="10">
        <v>222.47</v>
      </c>
      <c r="K1013" s="10"/>
      <c r="M1013" s="10">
        <v>1</v>
      </c>
      <c r="N1013" s="69"/>
      <c r="P1013" s="239">
        <f t="shared" si="58"/>
        <v>222.47</v>
      </c>
      <c r="Q1013" s="10"/>
      <c r="R1013" s="10"/>
      <c r="S1013" s="10"/>
      <c r="T1013" s="176">
        <f t="shared" si="59"/>
        <v>1076</v>
      </c>
      <c r="U1013" s="10"/>
      <c r="V1013" s="10"/>
      <c r="W1013" s="10"/>
      <c r="Y1013" s="10">
        <v>222.47</v>
      </c>
      <c r="Z1013" s="9">
        <f t="shared" si="60"/>
        <v>217.72</v>
      </c>
      <c r="AA1013" s="241"/>
      <c r="AB1013" s="9">
        <f t="shared" si="61"/>
        <v>212.92</v>
      </c>
      <c r="AC1013" s="9">
        <v>252.4</v>
      </c>
      <c r="AD1013" s="9"/>
      <c r="AE1013" s="3"/>
      <c r="AF1013" s="3"/>
    </row>
    <row r="1014" spans="1:32" x14ac:dyDescent="0.2">
      <c r="A1014" s="55"/>
      <c r="B1014" s="10"/>
      <c r="C1014" s="10" t="s">
        <v>417</v>
      </c>
      <c r="D1014" s="10"/>
      <c r="E1014" s="10">
        <v>8087</v>
      </c>
      <c r="F1014" s="10">
        <v>3130302</v>
      </c>
      <c r="G1014" s="10"/>
      <c r="H1014" s="10"/>
      <c r="I1014" s="10"/>
      <c r="J1014" s="10">
        <v>638112.29999999935</v>
      </c>
      <c r="K1014" s="10"/>
      <c r="M1014" s="10">
        <v>4476</v>
      </c>
      <c r="N1014" s="69"/>
      <c r="P1014" s="239">
        <f t="shared" si="58"/>
        <v>142.56306970509368</v>
      </c>
      <c r="Q1014" s="10"/>
      <c r="R1014" s="10"/>
      <c r="S1014" s="10"/>
      <c r="T1014" s="176">
        <f t="shared" si="59"/>
        <v>699.35254691689011</v>
      </c>
      <c r="U1014" s="10"/>
      <c r="V1014" s="10"/>
      <c r="W1014" s="10"/>
      <c r="Y1014" s="10">
        <v>638112.29999999935</v>
      </c>
      <c r="Z1014" s="9">
        <f t="shared" si="60"/>
        <v>624474.73</v>
      </c>
      <c r="AA1014" s="241"/>
      <c r="AB1014" s="9">
        <f t="shared" si="61"/>
        <v>610719.02</v>
      </c>
      <c r="AC1014" s="9">
        <v>723955.58</v>
      </c>
      <c r="AD1014" s="9"/>
      <c r="AE1014" s="3"/>
      <c r="AF1014" s="3"/>
    </row>
    <row r="1015" spans="1:32" x14ac:dyDescent="0.2">
      <c r="A1015" s="55"/>
      <c r="B1015" s="10"/>
      <c r="C1015" s="10" t="s">
        <v>418</v>
      </c>
      <c r="D1015" s="10"/>
      <c r="E1015" s="10">
        <v>8037</v>
      </c>
      <c r="F1015" s="10">
        <v>233849</v>
      </c>
      <c r="G1015" s="10"/>
      <c r="H1015" s="10"/>
      <c r="I1015" s="10"/>
      <c r="J1015" s="10">
        <v>47654.130000000005</v>
      </c>
      <c r="K1015" s="10"/>
      <c r="M1015" s="10">
        <v>212</v>
      </c>
      <c r="N1015" s="69"/>
      <c r="P1015" s="239">
        <f t="shared" si="58"/>
        <v>224.78363207547173</v>
      </c>
      <c r="Q1015" s="10"/>
      <c r="R1015" s="10"/>
      <c r="S1015" s="10"/>
      <c r="T1015" s="176">
        <f t="shared" si="59"/>
        <v>1103.0613207547169</v>
      </c>
      <c r="U1015" s="10"/>
      <c r="V1015" s="10"/>
      <c r="W1015" s="10"/>
      <c r="Y1015" s="10">
        <v>47654.130000000005</v>
      </c>
      <c r="Z1015" s="9">
        <f t="shared" si="60"/>
        <v>46635.68</v>
      </c>
      <c r="AA1015" s="241"/>
      <c r="AB1015" s="9">
        <f t="shared" si="61"/>
        <v>45608.4</v>
      </c>
      <c r="AC1015" s="9">
        <v>54064.89</v>
      </c>
      <c r="AD1015" s="9"/>
      <c r="AE1015" s="3"/>
      <c r="AF1015" s="3"/>
    </row>
    <row r="1016" spans="1:32" x14ac:dyDescent="0.2">
      <c r="A1016" s="55"/>
      <c r="B1016" s="10"/>
      <c r="C1016" s="10" t="s">
        <v>419</v>
      </c>
      <c r="D1016" s="10"/>
      <c r="E1016" s="10">
        <v>8081</v>
      </c>
      <c r="F1016" s="10">
        <v>2907</v>
      </c>
      <c r="G1016" s="10"/>
      <c r="H1016" s="10"/>
      <c r="I1016" s="10"/>
      <c r="J1016" s="10">
        <v>611.67000000000007</v>
      </c>
      <c r="K1016" s="10"/>
      <c r="M1016" s="10">
        <v>3</v>
      </c>
      <c r="N1016" s="69"/>
      <c r="P1016" s="239">
        <f t="shared" si="58"/>
        <v>203.89000000000001</v>
      </c>
      <c r="Q1016" s="10"/>
      <c r="R1016" s="10"/>
      <c r="S1016" s="10"/>
      <c r="T1016" s="176">
        <f t="shared" si="59"/>
        <v>969</v>
      </c>
      <c r="U1016" s="10"/>
      <c r="V1016" s="10"/>
      <c r="W1016" s="10"/>
      <c r="Y1016" s="10">
        <v>611.67000000000007</v>
      </c>
      <c r="Z1016" s="9">
        <f t="shared" si="60"/>
        <v>598.6</v>
      </c>
      <c r="AA1016" s="241"/>
      <c r="AB1016" s="9">
        <f t="shared" si="61"/>
        <v>585.41</v>
      </c>
      <c r="AC1016" s="9">
        <v>693.95</v>
      </c>
      <c r="AD1016" s="9"/>
      <c r="AE1016" s="3"/>
      <c r="AF1016" s="3"/>
    </row>
    <row r="1017" spans="1:32" x14ac:dyDescent="0.2">
      <c r="A1017" s="55"/>
      <c r="B1017" s="10"/>
      <c r="C1017" s="10" t="s">
        <v>420</v>
      </c>
      <c r="D1017" s="10"/>
      <c r="E1017" s="10">
        <v>8087</v>
      </c>
      <c r="F1017" s="10">
        <v>593</v>
      </c>
      <c r="G1017" s="10"/>
      <c r="H1017" s="10"/>
      <c r="I1017" s="10"/>
      <c r="J1017" s="10">
        <v>123.47</v>
      </c>
      <c r="K1017" s="10"/>
      <c r="M1017" s="10">
        <v>1</v>
      </c>
      <c r="N1017" s="69"/>
      <c r="P1017" s="239">
        <f t="shared" si="58"/>
        <v>123.47</v>
      </c>
      <c r="Q1017" s="10"/>
      <c r="R1017" s="10"/>
      <c r="S1017" s="10"/>
      <c r="T1017" s="176">
        <f t="shared" si="59"/>
        <v>593</v>
      </c>
      <c r="U1017" s="10"/>
      <c r="V1017" s="10"/>
      <c r="W1017" s="10"/>
      <c r="Y1017" s="10">
        <v>123.47</v>
      </c>
      <c r="Z1017" s="9">
        <f t="shared" si="60"/>
        <v>120.83</v>
      </c>
      <c r="AA1017" s="241"/>
      <c r="AB1017" s="9">
        <f t="shared" si="61"/>
        <v>118.17</v>
      </c>
      <c r="AC1017" s="9">
        <v>140.08000000000001</v>
      </c>
      <c r="AD1017" s="9"/>
      <c r="AE1017" s="3"/>
      <c r="AF1017" s="3"/>
    </row>
    <row r="1018" spans="1:32" x14ac:dyDescent="0.2">
      <c r="A1018" s="55"/>
      <c r="B1018" s="10"/>
      <c r="C1018" s="10" t="s">
        <v>420</v>
      </c>
      <c r="D1018" s="10"/>
      <c r="E1018" s="10">
        <v>8092</v>
      </c>
      <c r="F1018" s="10">
        <v>3506</v>
      </c>
      <c r="G1018" s="10"/>
      <c r="H1018" s="10"/>
      <c r="I1018" s="10"/>
      <c r="J1018" s="10">
        <v>751.55</v>
      </c>
      <c r="K1018" s="10"/>
      <c r="M1018" s="10">
        <v>6</v>
      </c>
      <c r="N1018" s="69"/>
      <c r="P1018" s="239">
        <f t="shared" si="58"/>
        <v>125.25833333333333</v>
      </c>
      <c r="Q1018" s="10"/>
      <c r="R1018" s="10"/>
      <c r="S1018" s="10"/>
      <c r="T1018" s="176">
        <f t="shared" si="59"/>
        <v>584.33333333333337</v>
      </c>
      <c r="U1018" s="10"/>
      <c r="V1018" s="10"/>
      <c r="W1018" s="10"/>
      <c r="Y1018" s="10">
        <v>751.55</v>
      </c>
      <c r="Z1018" s="9">
        <f t="shared" si="60"/>
        <v>735.49</v>
      </c>
      <c r="AA1018" s="241"/>
      <c r="AB1018" s="9">
        <f t="shared" si="61"/>
        <v>719.29</v>
      </c>
      <c r="AC1018" s="9">
        <v>852.66</v>
      </c>
      <c r="AD1018" s="9"/>
      <c r="AE1018" s="3"/>
      <c r="AF1018" s="3"/>
    </row>
    <row r="1019" spans="1:32" x14ac:dyDescent="0.2">
      <c r="A1019" s="55"/>
      <c r="B1019" s="10"/>
      <c r="C1019" s="10" t="s">
        <v>420</v>
      </c>
      <c r="D1019" s="10"/>
      <c r="E1019" s="10">
        <v>8224</v>
      </c>
      <c r="F1019" s="10">
        <v>260617</v>
      </c>
      <c r="G1019" s="10"/>
      <c r="H1019" s="10"/>
      <c r="I1019" s="10"/>
      <c r="J1019" s="10">
        <v>54476.800000000097</v>
      </c>
      <c r="K1019" s="10"/>
      <c r="M1019" s="10">
        <v>537</v>
      </c>
      <c r="N1019" s="69"/>
      <c r="P1019" s="239">
        <f t="shared" si="58"/>
        <v>101.44655493482327</v>
      </c>
      <c r="Q1019" s="10"/>
      <c r="R1019" s="10"/>
      <c r="S1019" s="10"/>
      <c r="T1019" s="176">
        <f t="shared" si="59"/>
        <v>485.32029795158286</v>
      </c>
      <c r="U1019" s="10"/>
      <c r="V1019" s="10"/>
      <c r="W1019" s="10"/>
      <c r="Y1019" s="10">
        <v>54476.800000000097</v>
      </c>
      <c r="Z1019" s="9">
        <f t="shared" si="60"/>
        <v>53312.54</v>
      </c>
      <c r="AA1019" s="241"/>
      <c r="AB1019" s="9">
        <f t="shared" si="61"/>
        <v>52138.19</v>
      </c>
      <c r="AC1019" s="9">
        <v>61805.4</v>
      </c>
      <c r="AD1019" s="9"/>
      <c r="AE1019" s="3"/>
      <c r="AF1019" s="3"/>
    </row>
    <row r="1020" spans="1:32" x14ac:dyDescent="0.2">
      <c r="A1020" s="55"/>
      <c r="B1020" s="10"/>
      <c r="C1020" s="10" t="s">
        <v>421</v>
      </c>
      <c r="D1020" s="10"/>
      <c r="E1020" s="10">
        <v>8311</v>
      </c>
      <c r="F1020" s="10">
        <v>2187</v>
      </c>
      <c r="G1020" s="10"/>
      <c r="H1020" s="10"/>
      <c r="I1020" s="10"/>
      <c r="J1020" s="10">
        <v>463.35</v>
      </c>
      <c r="K1020" s="10"/>
      <c r="M1020" s="10">
        <v>1</v>
      </c>
      <c r="N1020" s="69"/>
      <c r="P1020" s="239">
        <f t="shared" si="58"/>
        <v>463.35</v>
      </c>
      <c r="Q1020" s="10"/>
      <c r="R1020" s="10"/>
      <c r="S1020" s="10"/>
      <c r="T1020" s="176">
        <f t="shared" si="59"/>
        <v>2187</v>
      </c>
      <c r="U1020" s="10"/>
      <c r="V1020" s="10"/>
      <c r="W1020" s="10"/>
      <c r="Y1020" s="10">
        <v>463.35</v>
      </c>
      <c r="Z1020" s="9">
        <f t="shared" si="60"/>
        <v>453.45</v>
      </c>
      <c r="AA1020" s="241"/>
      <c r="AB1020" s="9">
        <f t="shared" si="61"/>
        <v>443.46</v>
      </c>
      <c r="AC1020" s="9">
        <v>525.67999999999995</v>
      </c>
      <c r="AD1020" s="9"/>
      <c r="AE1020" s="3"/>
      <c r="AF1020" s="3"/>
    </row>
    <row r="1021" spans="1:32" x14ac:dyDescent="0.2">
      <c r="A1021" s="55"/>
      <c r="B1021" s="10"/>
      <c r="C1021" s="10" t="s">
        <v>421</v>
      </c>
      <c r="D1021" s="10"/>
      <c r="E1021" s="10">
        <v>8344</v>
      </c>
      <c r="F1021" s="10">
        <v>1900821</v>
      </c>
      <c r="G1021" s="10"/>
      <c r="H1021" s="10"/>
      <c r="I1021" s="10"/>
      <c r="J1021" s="10">
        <v>383890.91000000009</v>
      </c>
      <c r="K1021" s="10"/>
      <c r="M1021" s="10">
        <v>1690</v>
      </c>
      <c r="N1021" s="69"/>
      <c r="P1021" s="239">
        <f t="shared" si="58"/>
        <v>227.15438461538466</v>
      </c>
      <c r="Q1021" s="10"/>
      <c r="R1021" s="10"/>
      <c r="S1021" s="10"/>
      <c r="T1021" s="176">
        <f t="shared" si="59"/>
        <v>1124.7461538461539</v>
      </c>
      <c r="U1021" s="10"/>
      <c r="V1021" s="10"/>
      <c r="W1021" s="10"/>
      <c r="Y1021" s="10">
        <v>383890.91000000009</v>
      </c>
      <c r="Z1021" s="9">
        <f t="shared" si="60"/>
        <v>375686.49</v>
      </c>
      <c r="AA1021" s="241"/>
      <c r="AB1021" s="9">
        <f t="shared" si="61"/>
        <v>367411</v>
      </c>
      <c r="AC1021" s="9">
        <v>435534.57</v>
      </c>
      <c r="AD1021" s="9"/>
      <c r="AE1021" s="3"/>
      <c r="AF1021" s="3"/>
    </row>
    <row r="1022" spans="1:32" x14ac:dyDescent="0.2">
      <c r="A1022" s="55"/>
      <c r="B1022" s="10"/>
      <c r="C1022" s="10" t="s">
        <v>421</v>
      </c>
      <c r="D1022" s="10"/>
      <c r="E1022" s="10">
        <v>8360</v>
      </c>
      <c r="F1022" s="10"/>
      <c r="G1022" s="10"/>
      <c r="H1022" s="10"/>
      <c r="I1022" s="10"/>
      <c r="J1022" s="10">
        <v>6.45</v>
      </c>
      <c r="K1022" s="10"/>
      <c r="M1022" s="10">
        <v>1</v>
      </c>
      <c r="N1022" s="69"/>
      <c r="P1022" s="239">
        <f t="shared" si="58"/>
        <v>6.45</v>
      </c>
      <c r="Q1022" s="10"/>
      <c r="R1022" s="10"/>
      <c r="S1022" s="10"/>
      <c r="T1022" s="176">
        <f t="shared" si="59"/>
        <v>0</v>
      </c>
      <c r="U1022" s="10"/>
      <c r="V1022" s="10"/>
      <c r="W1022" s="10"/>
      <c r="Y1022" s="10">
        <v>6.45</v>
      </c>
      <c r="Z1022" s="9">
        <f t="shared" si="60"/>
        <v>6.31</v>
      </c>
      <c r="AA1022" s="241"/>
      <c r="AB1022" s="9">
        <f t="shared" si="61"/>
        <v>6.17</v>
      </c>
      <c r="AC1022" s="9">
        <v>7.31</v>
      </c>
      <c r="AD1022" s="9"/>
      <c r="AE1022" s="3"/>
      <c r="AF1022" s="3"/>
    </row>
    <row r="1023" spans="1:32" x14ac:dyDescent="0.2">
      <c r="A1023" s="55"/>
      <c r="B1023" s="10"/>
      <c r="C1023" s="10" t="s">
        <v>422</v>
      </c>
      <c r="D1023" s="10"/>
      <c r="E1023" s="10">
        <v>8345</v>
      </c>
      <c r="F1023" s="10">
        <v>241378</v>
      </c>
      <c r="G1023" s="10"/>
      <c r="H1023" s="10"/>
      <c r="I1023" s="10"/>
      <c r="J1023" s="10">
        <v>49149.440000000017</v>
      </c>
      <c r="K1023" s="10"/>
      <c r="M1023" s="10">
        <v>348</v>
      </c>
      <c r="N1023" s="69"/>
      <c r="P1023" s="239">
        <f t="shared" si="58"/>
        <v>141.23402298850579</v>
      </c>
      <c r="Q1023" s="10"/>
      <c r="R1023" s="10"/>
      <c r="S1023" s="10"/>
      <c r="T1023" s="176">
        <f t="shared" si="59"/>
        <v>693.61494252873558</v>
      </c>
      <c r="U1023" s="10"/>
      <c r="V1023" s="10"/>
      <c r="W1023" s="10"/>
      <c r="Y1023" s="10">
        <v>49149.440000000017</v>
      </c>
      <c r="Z1023" s="9">
        <f t="shared" si="60"/>
        <v>48099.03</v>
      </c>
      <c r="AA1023" s="241"/>
      <c r="AB1023" s="9">
        <f t="shared" si="61"/>
        <v>47039.519999999997</v>
      </c>
      <c r="AC1023" s="9">
        <v>55761.36</v>
      </c>
      <c r="AD1023" s="9"/>
      <c r="AE1023" s="3"/>
      <c r="AF1023" s="3"/>
    </row>
    <row r="1024" spans="1:32" x14ac:dyDescent="0.2">
      <c r="A1024" s="55"/>
      <c r="B1024" s="10"/>
      <c r="C1024" s="10" t="s">
        <v>423</v>
      </c>
      <c r="D1024" s="10"/>
      <c r="E1024" s="10">
        <v>3346</v>
      </c>
      <c r="F1024" s="10">
        <v>15</v>
      </c>
      <c r="G1024" s="10"/>
      <c r="H1024" s="10"/>
      <c r="I1024" s="10"/>
      <c r="J1024" s="10">
        <v>8.9600000000000009</v>
      </c>
      <c r="K1024" s="10"/>
      <c r="M1024" s="10">
        <v>1</v>
      </c>
      <c r="N1024" s="69"/>
      <c r="P1024" s="239">
        <f t="shared" si="58"/>
        <v>8.9600000000000009</v>
      </c>
      <c r="Q1024" s="10"/>
      <c r="R1024" s="10"/>
      <c r="S1024" s="10"/>
      <c r="T1024" s="176">
        <f t="shared" si="59"/>
        <v>15</v>
      </c>
      <c r="U1024" s="10"/>
      <c r="V1024" s="10"/>
      <c r="W1024" s="10"/>
      <c r="Y1024" s="10">
        <v>8.9600000000000009</v>
      </c>
      <c r="Z1024" s="9">
        <f t="shared" si="60"/>
        <v>8.77</v>
      </c>
      <c r="AA1024" s="241"/>
      <c r="AB1024" s="9">
        <f t="shared" si="61"/>
        <v>8.58</v>
      </c>
      <c r="AC1024" s="9">
        <v>10.17</v>
      </c>
      <c r="AD1024" s="9"/>
      <c r="AE1024" s="3"/>
      <c r="AF1024" s="3"/>
    </row>
    <row r="1025" spans="1:32" x14ac:dyDescent="0.2">
      <c r="A1025" s="55"/>
      <c r="B1025" s="10"/>
      <c r="C1025" s="10" t="s">
        <v>423</v>
      </c>
      <c r="D1025" s="10"/>
      <c r="E1025" s="10">
        <v>8346</v>
      </c>
      <c r="F1025" s="10">
        <v>336821</v>
      </c>
      <c r="G1025" s="10"/>
      <c r="H1025" s="10"/>
      <c r="I1025" s="10"/>
      <c r="J1025" s="10">
        <v>69087.839999999982</v>
      </c>
      <c r="K1025" s="10"/>
      <c r="M1025" s="10">
        <v>497</v>
      </c>
      <c r="N1025" s="69"/>
      <c r="P1025" s="239">
        <f t="shared" si="58"/>
        <v>139.00973843058347</v>
      </c>
      <c r="Q1025" s="10"/>
      <c r="R1025" s="10"/>
      <c r="S1025" s="10"/>
      <c r="T1025" s="176">
        <f t="shared" si="59"/>
        <v>677.70824949698192</v>
      </c>
      <c r="U1025" s="10"/>
      <c r="V1025" s="10"/>
      <c r="W1025" s="10"/>
      <c r="Y1025" s="10">
        <v>69087.839999999982</v>
      </c>
      <c r="Z1025" s="9">
        <f t="shared" si="60"/>
        <v>67611.31</v>
      </c>
      <c r="AA1025" s="241"/>
      <c r="AB1025" s="9">
        <f t="shared" si="61"/>
        <v>66121.990000000005</v>
      </c>
      <c r="AC1025" s="9">
        <v>78382.009999999995</v>
      </c>
      <c r="AD1025" s="9"/>
      <c r="AE1025" s="3"/>
      <c r="AF1025" s="3"/>
    </row>
    <row r="1026" spans="1:32" x14ac:dyDescent="0.2">
      <c r="A1026" s="55"/>
      <c r="B1026" s="10"/>
      <c r="C1026" s="10" t="s">
        <v>425</v>
      </c>
      <c r="D1026" s="10"/>
      <c r="E1026" s="10">
        <v>8347</v>
      </c>
      <c r="F1026" s="10">
        <v>323765</v>
      </c>
      <c r="G1026" s="10"/>
      <c r="H1026" s="10"/>
      <c r="I1026" s="10"/>
      <c r="J1026" s="10">
        <v>65817.139999999941</v>
      </c>
      <c r="K1026" s="10"/>
      <c r="M1026" s="10">
        <v>303</v>
      </c>
      <c r="N1026" s="69"/>
      <c r="P1026" s="239">
        <f t="shared" si="58"/>
        <v>217.21828382838265</v>
      </c>
      <c r="Q1026" s="10"/>
      <c r="R1026" s="10"/>
      <c r="S1026" s="10"/>
      <c r="T1026" s="176">
        <f t="shared" si="59"/>
        <v>1068.5313531353136</v>
      </c>
      <c r="U1026" s="10"/>
      <c r="V1026" s="10"/>
      <c r="W1026" s="10"/>
      <c r="Y1026" s="10">
        <v>65817.139999999941</v>
      </c>
      <c r="Z1026" s="9">
        <f t="shared" si="60"/>
        <v>64410.51</v>
      </c>
      <c r="AA1026" s="241"/>
      <c r="AB1026" s="9">
        <f t="shared" si="61"/>
        <v>62991.7</v>
      </c>
      <c r="AC1026" s="9">
        <v>74671.320000000007</v>
      </c>
      <c r="AD1026" s="9"/>
      <c r="AE1026" s="3"/>
      <c r="AF1026" s="3"/>
    </row>
    <row r="1027" spans="1:32" x14ac:dyDescent="0.2">
      <c r="A1027" s="55"/>
      <c r="B1027" s="10"/>
      <c r="C1027" s="10" t="s">
        <v>427</v>
      </c>
      <c r="D1027" s="10"/>
      <c r="E1027" s="10">
        <v>8008</v>
      </c>
      <c r="F1027" s="10">
        <v>1759215</v>
      </c>
      <c r="G1027" s="10"/>
      <c r="H1027" s="10"/>
      <c r="I1027" s="10"/>
      <c r="J1027" s="10">
        <v>365763.59999999986</v>
      </c>
      <c r="K1027" s="10"/>
      <c r="M1027" s="10">
        <v>1182</v>
      </c>
      <c r="N1027" s="69"/>
      <c r="P1027" s="239">
        <f t="shared" ref="P1027:P1090" si="62">J1027/M1027</f>
        <v>309.44467005076132</v>
      </c>
      <c r="Q1027" s="10"/>
      <c r="R1027" s="10"/>
      <c r="S1027" s="10"/>
      <c r="T1027" s="176">
        <f t="shared" ref="T1027:T1090" si="63">F1027/M1027</f>
        <v>1488.3375634517768</v>
      </c>
      <c r="U1027" s="10"/>
      <c r="V1027" s="10"/>
      <c r="W1027" s="10"/>
      <c r="Y1027" s="10">
        <v>365763.59999999986</v>
      </c>
      <c r="Z1027" s="9">
        <f t="shared" si="60"/>
        <v>357946.59</v>
      </c>
      <c r="AA1027" s="241"/>
      <c r="AB1027" s="9">
        <f t="shared" si="61"/>
        <v>350061.87</v>
      </c>
      <c r="AC1027" s="9">
        <v>414968.64</v>
      </c>
      <c r="AD1027" s="9"/>
      <c r="AE1027" s="3"/>
      <c r="AF1027" s="3"/>
    </row>
    <row r="1028" spans="1:32" x14ac:dyDescent="0.2">
      <c r="A1028" s="55"/>
      <c r="B1028" s="10"/>
      <c r="C1028" s="10" t="s">
        <v>428</v>
      </c>
      <c r="D1028" s="10"/>
      <c r="E1028" s="10">
        <v>8008</v>
      </c>
      <c r="F1028" s="10">
        <v>121370</v>
      </c>
      <c r="G1028" s="10"/>
      <c r="H1028" s="10"/>
      <c r="I1028" s="10"/>
      <c r="J1028" s="10">
        <v>25188.369999999992</v>
      </c>
      <c r="K1028" s="10"/>
      <c r="M1028" s="10">
        <v>102</v>
      </c>
      <c r="N1028" s="69"/>
      <c r="P1028" s="239">
        <f t="shared" si="62"/>
        <v>246.94480392156854</v>
      </c>
      <c r="Q1028" s="10"/>
      <c r="R1028" s="10"/>
      <c r="S1028" s="10"/>
      <c r="T1028" s="176">
        <f t="shared" si="63"/>
        <v>1189.9019607843138</v>
      </c>
      <c r="U1028" s="10"/>
      <c r="V1028" s="10"/>
      <c r="W1028" s="10"/>
      <c r="Y1028" s="10">
        <v>25188.369999999992</v>
      </c>
      <c r="Z1028" s="9">
        <f t="shared" si="60"/>
        <v>24650.05</v>
      </c>
      <c r="AA1028" s="241"/>
      <c r="AB1028" s="9">
        <f t="shared" si="61"/>
        <v>24107.07</v>
      </c>
      <c r="AC1028" s="9">
        <v>28576.89</v>
      </c>
      <c r="AD1028" s="9"/>
      <c r="AE1028" s="3"/>
      <c r="AF1028" s="3"/>
    </row>
    <row r="1029" spans="1:32" x14ac:dyDescent="0.2">
      <c r="A1029" s="55"/>
      <c r="B1029" s="10"/>
      <c r="C1029" s="10" t="s">
        <v>429</v>
      </c>
      <c r="D1029" s="10"/>
      <c r="E1029" s="10">
        <v>8204</v>
      </c>
      <c r="F1029" s="10">
        <v>2177949</v>
      </c>
      <c r="G1029" s="10"/>
      <c r="H1029" s="10"/>
      <c r="I1029" s="10"/>
      <c r="J1029" s="10">
        <v>448302.22999999893</v>
      </c>
      <c r="K1029" s="10"/>
      <c r="M1029" s="10">
        <v>2948</v>
      </c>
      <c r="N1029" s="69"/>
      <c r="P1029" s="239">
        <f t="shared" si="62"/>
        <v>152.06995590230628</v>
      </c>
      <c r="Q1029" s="10"/>
      <c r="R1029" s="10"/>
      <c r="S1029" s="10"/>
      <c r="T1029" s="176">
        <f t="shared" si="63"/>
        <v>738.78867028493892</v>
      </c>
      <c r="U1029" s="10"/>
      <c r="V1029" s="10"/>
      <c r="W1029" s="10"/>
      <c r="Y1029" s="10">
        <v>448302.22999999893</v>
      </c>
      <c r="Z1029" s="9">
        <f t="shared" si="60"/>
        <v>438721.23</v>
      </c>
      <c r="AA1029" s="241"/>
      <c r="AB1029" s="9">
        <f t="shared" si="61"/>
        <v>429057.23</v>
      </c>
      <c r="AC1029" s="9">
        <v>508610.94</v>
      </c>
      <c r="AD1029" s="9"/>
      <c r="AE1029" s="3"/>
      <c r="AF1029" s="3"/>
    </row>
    <row r="1030" spans="1:32" x14ac:dyDescent="0.2">
      <c r="A1030" s="55"/>
      <c r="B1030" s="10"/>
      <c r="C1030" s="10" t="s">
        <v>429</v>
      </c>
      <c r="D1030" s="10"/>
      <c r="E1030" s="10">
        <v>8260</v>
      </c>
      <c r="F1030" s="10">
        <v>983</v>
      </c>
      <c r="G1030" s="10"/>
      <c r="H1030" s="10"/>
      <c r="I1030" s="10"/>
      <c r="J1030" s="10">
        <v>204.65</v>
      </c>
      <c r="K1030" s="10"/>
      <c r="M1030" s="10">
        <v>1</v>
      </c>
      <c r="N1030" s="69"/>
      <c r="P1030" s="239">
        <f t="shared" si="62"/>
        <v>204.65</v>
      </c>
      <c r="Q1030" s="10"/>
      <c r="R1030" s="10"/>
      <c r="S1030" s="10"/>
      <c r="T1030" s="176">
        <f t="shared" si="63"/>
        <v>983</v>
      </c>
      <c r="U1030" s="10"/>
      <c r="V1030" s="10"/>
      <c r="W1030" s="10"/>
      <c r="Y1030" s="10">
        <v>204.65</v>
      </c>
      <c r="Z1030" s="9">
        <f t="shared" si="60"/>
        <v>200.28</v>
      </c>
      <c r="AA1030" s="241"/>
      <c r="AB1030" s="9">
        <f t="shared" si="61"/>
        <v>195.86</v>
      </c>
      <c r="AC1030" s="9">
        <v>232.18</v>
      </c>
      <c r="AD1030" s="9"/>
      <c r="AE1030" s="3"/>
      <c r="AF1030" s="3"/>
    </row>
    <row r="1031" spans="1:32" x14ac:dyDescent="0.2">
      <c r="A1031" s="55"/>
      <c r="B1031" s="10"/>
      <c r="C1031" s="10" t="s">
        <v>430</v>
      </c>
      <c r="D1031" s="10"/>
      <c r="E1031" s="10">
        <v>8360</v>
      </c>
      <c r="F1031" s="10">
        <v>8245</v>
      </c>
      <c r="G1031" s="10"/>
      <c r="H1031" s="10"/>
      <c r="I1031" s="10"/>
      <c r="J1031" s="10">
        <v>1535.3799999999999</v>
      </c>
      <c r="K1031" s="10"/>
      <c r="M1031" s="10">
        <v>5</v>
      </c>
      <c r="N1031" s="69"/>
      <c r="P1031" s="239">
        <f t="shared" si="62"/>
        <v>307.07599999999996</v>
      </c>
      <c r="Q1031" s="10"/>
      <c r="R1031" s="10"/>
      <c r="S1031" s="10"/>
      <c r="T1031" s="176">
        <f t="shared" si="63"/>
        <v>1649</v>
      </c>
      <c r="U1031" s="10"/>
      <c r="V1031" s="10"/>
      <c r="W1031" s="10"/>
      <c r="Y1031" s="10">
        <v>1535.3799999999999</v>
      </c>
      <c r="Z1031" s="9">
        <f t="shared" si="60"/>
        <v>1502.57</v>
      </c>
      <c r="AA1031" s="241"/>
      <c r="AB1031" s="9">
        <f t="shared" si="61"/>
        <v>1469.47</v>
      </c>
      <c r="AC1031" s="9">
        <v>1741.93</v>
      </c>
      <c r="AD1031" s="9"/>
      <c r="AE1031" s="3"/>
      <c r="AF1031" s="3"/>
    </row>
    <row r="1032" spans="1:32" x14ac:dyDescent="0.2">
      <c r="A1032" s="55"/>
      <c r="B1032" s="10"/>
      <c r="C1032" s="10" t="s">
        <v>431</v>
      </c>
      <c r="D1032" s="10"/>
      <c r="E1032" s="10">
        <v>8204</v>
      </c>
      <c r="F1032" s="10">
        <v>1356</v>
      </c>
      <c r="G1032" s="10"/>
      <c r="H1032" s="10"/>
      <c r="I1032" s="10"/>
      <c r="J1032" s="10">
        <v>282.45999999999998</v>
      </c>
      <c r="K1032" s="10"/>
      <c r="M1032" s="10">
        <v>1</v>
      </c>
      <c r="N1032" s="69"/>
      <c r="P1032" s="239">
        <f t="shared" si="62"/>
        <v>282.45999999999998</v>
      </c>
      <c r="Q1032" s="10"/>
      <c r="R1032" s="10"/>
      <c r="S1032" s="10"/>
      <c r="T1032" s="176">
        <f t="shared" si="63"/>
        <v>1356</v>
      </c>
      <c r="U1032" s="10"/>
      <c r="V1032" s="10"/>
      <c r="W1032" s="10"/>
      <c r="Y1032" s="10">
        <v>282.45999999999998</v>
      </c>
      <c r="Z1032" s="9">
        <f t="shared" si="60"/>
        <v>276.42</v>
      </c>
      <c r="AA1032" s="241"/>
      <c r="AB1032" s="9">
        <f t="shared" si="61"/>
        <v>270.33</v>
      </c>
      <c r="AC1032" s="9">
        <v>320.45</v>
      </c>
      <c r="AD1032" s="9"/>
      <c r="AE1032" s="3"/>
      <c r="AF1032" s="3"/>
    </row>
    <row r="1033" spans="1:32" x14ac:dyDescent="0.2">
      <c r="A1033" s="55"/>
      <c r="B1033" s="10"/>
      <c r="C1033" s="10" t="s">
        <v>431</v>
      </c>
      <c r="D1033" s="10"/>
      <c r="E1033" s="10">
        <v>8206</v>
      </c>
      <c r="F1033" s="10">
        <v>1094</v>
      </c>
      <c r="G1033" s="10"/>
      <c r="H1033" s="10"/>
      <c r="I1033" s="10"/>
      <c r="J1033" s="10">
        <v>225.79</v>
      </c>
      <c r="K1033" s="10"/>
      <c r="M1033" s="10">
        <v>1</v>
      </c>
      <c r="N1033" s="69"/>
      <c r="P1033" s="239">
        <f t="shared" si="62"/>
        <v>225.79</v>
      </c>
      <c r="Q1033" s="10"/>
      <c r="R1033" s="10"/>
      <c r="S1033" s="10"/>
      <c r="T1033" s="176">
        <f t="shared" si="63"/>
        <v>1094</v>
      </c>
      <c r="U1033" s="10"/>
      <c r="V1033" s="10"/>
      <c r="W1033" s="10"/>
      <c r="Y1033" s="10">
        <v>225.79</v>
      </c>
      <c r="Z1033" s="9">
        <f t="shared" si="60"/>
        <v>220.96</v>
      </c>
      <c r="AA1033" s="241"/>
      <c r="AB1033" s="9">
        <f t="shared" si="61"/>
        <v>216.1</v>
      </c>
      <c r="AC1033" s="9">
        <v>256.17</v>
      </c>
      <c r="AD1033" s="9"/>
      <c r="AE1033" s="3"/>
      <c r="AF1033" s="3"/>
    </row>
    <row r="1034" spans="1:32" x14ac:dyDescent="0.2">
      <c r="A1034" s="55"/>
      <c r="B1034" s="10"/>
      <c r="C1034" s="10" t="s">
        <v>431</v>
      </c>
      <c r="D1034" s="10"/>
      <c r="E1034" s="10">
        <v>8260</v>
      </c>
      <c r="F1034" s="10">
        <v>6695386</v>
      </c>
      <c r="G1034" s="10"/>
      <c r="H1034" s="10"/>
      <c r="I1034" s="10"/>
      <c r="J1034" s="10">
        <v>1371482.309999997</v>
      </c>
      <c r="K1034" s="10"/>
      <c r="M1034" s="10">
        <v>8059</v>
      </c>
      <c r="N1034" s="69"/>
      <c r="P1034" s="239">
        <f t="shared" si="62"/>
        <v>170.18020970343679</v>
      </c>
      <c r="Q1034" s="10"/>
      <c r="R1034" s="10"/>
      <c r="S1034" s="10"/>
      <c r="T1034" s="176">
        <f t="shared" si="63"/>
        <v>830.79612855192954</v>
      </c>
      <c r="U1034" s="10"/>
      <c r="V1034" s="10"/>
      <c r="W1034" s="10"/>
      <c r="Y1034" s="10">
        <v>1371482.309999997</v>
      </c>
      <c r="Z1034" s="9">
        <f t="shared" si="60"/>
        <v>1342171.3400000001</v>
      </c>
      <c r="AA1034" s="241"/>
      <c r="AB1034" s="9">
        <f t="shared" si="61"/>
        <v>1312606.46</v>
      </c>
      <c r="AC1034" s="9">
        <v>1555983.58</v>
      </c>
      <c r="AD1034" s="9"/>
      <c r="AE1034" s="3"/>
      <c r="AF1034" s="3"/>
    </row>
    <row r="1035" spans="1:32" x14ac:dyDescent="0.2">
      <c r="A1035" s="55"/>
      <c r="B1035" s="10"/>
      <c r="C1035" s="10" t="s">
        <v>433</v>
      </c>
      <c r="D1035" s="10"/>
      <c r="E1035" s="10">
        <v>8225</v>
      </c>
      <c r="F1035" s="10">
        <v>3826784</v>
      </c>
      <c r="G1035" s="10"/>
      <c r="H1035" s="10"/>
      <c r="I1035" s="10"/>
      <c r="J1035" s="10">
        <v>781555.39999999863</v>
      </c>
      <c r="K1035" s="10"/>
      <c r="M1035" s="10">
        <v>3521</v>
      </c>
      <c r="N1035" s="69"/>
      <c r="P1035" s="239">
        <f t="shared" si="62"/>
        <v>221.96972451008196</v>
      </c>
      <c r="Q1035" s="10"/>
      <c r="R1035" s="10"/>
      <c r="S1035" s="10"/>
      <c r="T1035" s="176">
        <f t="shared" si="63"/>
        <v>1086.8457824481682</v>
      </c>
      <c r="U1035" s="10"/>
      <c r="V1035" s="10"/>
      <c r="W1035" s="10"/>
      <c r="Y1035" s="10">
        <v>781555.39999999863</v>
      </c>
      <c r="Z1035" s="9">
        <f t="shared" si="60"/>
        <v>764852.2</v>
      </c>
      <c r="AA1035" s="241"/>
      <c r="AB1035" s="9">
        <f t="shared" si="61"/>
        <v>748004.3</v>
      </c>
      <c r="AC1035" s="9">
        <v>886695.63</v>
      </c>
      <c r="AD1035" s="9"/>
      <c r="AE1035" s="3"/>
      <c r="AF1035" s="3"/>
    </row>
    <row r="1036" spans="1:32" x14ac:dyDescent="0.2">
      <c r="A1036" s="55"/>
      <c r="B1036" s="10"/>
      <c r="C1036" s="10" t="s">
        <v>433</v>
      </c>
      <c r="D1036" s="10"/>
      <c r="E1036" s="10">
        <v>8244</v>
      </c>
      <c r="F1036" s="10">
        <v>351</v>
      </c>
      <c r="G1036" s="10"/>
      <c r="H1036" s="10"/>
      <c r="I1036" s="10"/>
      <c r="J1036" s="10">
        <v>74.66</v>
      </c>
      <c r="K1036" s="10"/>
      <c r="M1036" s="10">
        <v>1</v>
      </c>
      <c r="N1036" s="69"/>
      <c r="P1036" s="239">
        <f t="shared" si="62"/>
        <v>74.66</v>
      </c>
      <c r="Q1036" s="10"/>
      <c r="R1036" s="10"/>
      <c r="S1036" s="10"/>
      <c r="T1036" s="176">
        <f t="shared" si="63"/>
        <v>351</v>
      </c>
      <c r="U1036" s="10"/>
      <c r="V1036" s="10"/>
      <c r="W1036" s="10"/>
      <c r="Y1036" s="10">
        <v>74.66</v>
      </c>
      <c r="Z1036" s="9">
        <f t="shared" si="60"/>
        <v>73.06</v>
      </c>
      <c r="AA1036" s="241"/>
      <c r="AB1036" s="9">
        <f t="shared" si="61"/>
        <v>71.45</v>
      </c>
      <c r="AC1036" s="9">
        <v>84.7</v>
      </c>
      <c r="AD1036" s="9"/>
      <c r="AE1036" s="3"/>
      <c r="AF1036" s="3"/>
    </row>
    <row r="1037" spans="1:32" x14ac:dyDescent="0.2">
      <c r="A1037" s="55"/>
      <c r="B1037" s="10"/>
      <c r="C1037" s="10" t="s">
        <v>434</v>
      </c>
      <c r="D1037" s="10"/>
      <c r="E1037" s="10">
        <v>8085</v>
      </c>
      <c r="F1037" s="10">
        <v>6529</v>
      </c>
      <c r="G1037" s="10"/>
      <c r="H1037" s="10"/>
      <c r="I1037" s="10"/>
      <c r="J1037" s="10">
        <v>1361.57</v>
      </c>
      <c r="K1037" s="10"/>
      <c r="M1037" s="10">
        <v>6</v>
      </c>
      <c r="N1037" s="69"/>
      <c r="P1037" s="239">
        <f t="shared" si="62"/>
        <v>226.92833333333331</v>
      </c>
      <c r="Q1037" s="10"/>
      <c r="R1037" s="10"/>
      <c r="S1037" s="10"/>
      <c r="T1037" s="176">
        <f t="shared" si="63"/>
        <v>1088.1666666666667</v>
      </c>
      <c r="U1037" s="10"/>
      <c r="V1037" s="10"/>
      <c r="W1037" s="10"/>
      <c r="Y1037" s="10">
        <v>1361.57</v>
      </c>
      <c r="Z1037" s="9">
        <f t="shared" si="60"/>
        <v>1332.47</v>
      </c>
      <c r="AA1037" s="241"/>
      <c r="AB1037" s="9">
        <f t="shared" si="61"/>
        <v>1303.1199999999999</v>
      </c>
      <c r="AC1037" s="9">
        <v>1544.74</v>
      </c>
      <c r="AD1037" s="9"/>
      <c r="AE1037" s="3"/>
      <c r="AF1037" s="3"/>
    </row>
    <row r="1038" spans="1:32" x14ac:dyDescent="0.2">
      <c r="A1038" s="55"/>
      <c r="B1038" s="10"/>
      <c r="C1038" s="10" t="s">
        <v>435</v>
      </c>
      <c r="D1038" s="10"/>
      <c r="E1038" s="10">
        <v>8079</v>
      </c>
      <c r="F1038" s="10">
        <v>10118</v>
      </c>
      <c r="G1038" s="10"/>
      <c r="H1038" s="10"/>
      <c r="I1038" s="10"/>
      <c r="J1038" s="10">
        <v>1752.54</v>
      </c>
      <c r="K1038" s="10"/>
      <c r="M1038" s="10">
        <v>10</v>
      </c>
      <c r="N1038" s="69"/>
      <c r="P1038" s="239">
        <f t="shared" si="62"/>
        <v>175.25399999999999</v>
      </c>
      <c r="Q1038" s="10"/>
      <c r="R1038" s="10"/>
      <c r="S1038" s="10"/>
      <c r="T1038" s="176">
        <f t="shared" si="63"/>
        <v>1011.8</v>
      </c>
      <c r="U1038" s="10"/>
      <c r="V1038" s="10"/>
      <c r="W1038" s="10"/>
      <c r="Y1038" s="10">
        <v>1752.54</v>
      </c>
      <c r="Z1038" s="9">
        <f t="shared" si="60"/>
        <v>1715.09</v>
      </c>
      <c r="AA1038" s="241"/>
      <c r="AB1038" s="9">
        <f t="shared" si="61"/>
        <v>1677.31</v>
      </c>
      <c r="AC1038" s="9">
        <v>1988.31</v>
      </c>
      <c r="AD1038" s="9"/>
      <c r="AE1038" s="3"/>
      <c r="AF1038" s="3"/>
    </row>
    <row r="1039" spans="1:32" x14ac:dyDescent="0.2">
      <c r="A1039" s="55"/>
      <c r="B1039" s="10"/>
      <c r="C1039" s="10" t="s">
        <v>436</v>
      </c>
      <c r="D1039" s="10"/>
      <c r="E1039" s="10">
        <v>8050</v>
      </c>
      <c r="F1039" s="10">
        <v>7803</v>
      </c>
      <c r="G1039" s="10"/>
      <c r="H1039" s="10"/>
      <c r="I1039" s="10"/>
      <c r="J1039" s="10">
        <v>1661.3</v>
      </c>
      <c r="K1039" s="10"/>
      <c r="M1039" s="10">
        <v>4</v>
      </c>
      <c r="N1039" s="69"/>
      <c r="P1039" s="239">
        <f t="shared" si="62"/>
        <v>415.32499999999999</v>
      </c>
      <c r="Q1039" s="10"/>
      <c r="R1039" s="10"/>
      <c r="S1039" s="10"/>
      <c r="T1039" s="176">
        <f t="shared" si="63"/>
        <v>1950.75</v>
      </c>
      <c r="U1039" s="10"/>
      <c r="V1039" s="10"/>
      <c r="W1039" s="10"/>
      <c r="Y1039" s="10">
        <v>1661.3</v>
      </c>
      <c r="Z1039" s="9">
        <f t="shared" ref="Z1039:Z1102" si="64">ROUND($Z$1259*Y1039/$Y$1259,2)</f>
        <v>1625.8</v>
      </c>
      <c r="AA1039" s="241"/>
      <c r="AB1039" s="9">
        <f t="shared" ref="AB1039:AB1102" si="65">ROUND($AB$1259*Y1039/$Y$1259,2)</f>
        <v>1589.98</v>
      </c>
      <c r="AC1039" s="9">
        <v>1884.79</v>
      </c>
      <c r="AD1039" s="9"/>
      <c r="AE1039" s="3"/>
      <c r="AF1039" s="3"/>
    </row>
    <row r="1040" spans="1:32" x14ac:dyDescent="0.2">
      <c r="A1040" s="55"/>
      <c r="B1040" s="10"/>
      <c r="C1040" s="10" t="s">
        <v>437</v>
      </c>
      <c r="D1040" s="10"/>
      <c r="E1040" s="10">
        <v>8204</v>
      </c>
      <c r="F1040" s="10">
        <v>941</v>
      </c>
      <c r="G1040" s="10"/>
      <c r="H1040" s="10"/>
      <c r="I1040" s="10"/>
      <c r="J1040" s="10">
        <v>199.78</v>
      </c>
      <c r="K1040" s="10"/>
      <c r="M1040" s="10">
        <v>2</v>
      </c>
      <c r="N1040" s="69"/>
      <c r="P1040" s="239">
        <f t="shared" si="62"/>
        <v>99.89</v>
      </c>
      <c r="Q1040" s="10"/>
      <c r="R1040" s="10"/>
      <c r="S1040" s="10"/>
      <c r="T1040" s="176">
        <f t="shared" si="63"/>
        <v>470.5</v>
      </c>
      <c r="U1040" s="10"/>
      <c r="V1040" s="10"/>
      <c r="W1040" s="10"/>
      <c r="Y1040" s="10">
        <v>199.78</v>
      </c>
      <c r="Z1040" s="9">
        <f t="shared" si="64"/>
        <v>195.51</v>
      </c>
      <c r="AA1040" s="241"/>
      <c r="AB1040" s="9">
        <f t="shared" si="65"/>
        <v>191.2</v>
      </c>
      <c r="AC1040" s="9">
        <v>226.65</v>
      </c>
      <c r="AD1040" s="9"/>
      <c r="AE1040" s="3"/>
      <c r="AF1040" s="3"/>
    </row>
    <row r="1041" spans="1:32" x14ac:dyDescent="0.2">
      <c r="A1041" s="55"/>
      <c r="B1041" s="10"/>
      <c r="C1041" s="10" t="s">
        <v>437</v>
      </c>
      <c r="D1041" s="10"/>
      <c r="E1041" s="10">
        <v>8225</v>
      </c>
      <c r="F1041" s="10">
        <v>33</v>
      </c>
      <c r="G1041" s="10"/>
      <c r="H1041" s="10"/>
      <c r="I1041" s="10"/>
      <c r="J1041" s="10">
        <v>9.86</v>
      </c>
      <c r="K1041" s="10"/>
      <c r="M1041" s="10">
        <v>1</v>
      </c>
      <c r="N1041" s="69"/>
      <c r="P1041" s="239">
        <f t="shared" si="62"/>
        <v>9.86</v>
      </c>
      <c r="Q1041" s="10"/>
      <c r="R1041" s="10"/>
      <c r="S1041" s="10"/>
      <c r="T1041" s="176">
        <f t="shared" si="63"/>
        <v>33</v>
      </c>
      <c r="U1041" s="10"/>
      <c r="V1041" s="10"/>
      <c r="W1041" s="10"/>
      <c r="Y1041" s="10">
        <v>9.86</v>
      </c>
      <c r="Z1041" s="9">
        <f t="shared" si="64"/>
        <v>9.65</v>
      </c>
      <c r="AA1041" s="241"/>
      <c r="AB1041" s="9">
        <f t="shared" si="65"/>
        <v>9.44</v>
      </c>
      <c r="AC1041" s="9">
        <v>11.19</v>
      </c>
      <c r="AD1041" s="9"/>
      <c r="AE1041" s="3"/>
      <c r="AF1041" s="3"/>
    </row>
    <row r="1042" spans="1:32" x14ac:dyDescent="0.2">
      <c r="A1042" s="55"/>
      <c r="B1042" s="10"/>
      <c r="C1042" s="10" t="s">
        <v>437</v>
      </c>
      <c r="D1042" s="10"/>
      <c r="E1042" s="10">
        <v>8226</v>
      </c>
      <c r="F1042" s="10">
        <v>14575291</v>
      </c>
      <c r="G1042" s="10"/>
      <c r="H1042" s="10"/>
      <c r="I1042" s="10"/>
      <c r="J1042" s="10">
        <v>3005774.0399999912</v>
      </c>
      <c r="K1042" s="10"/>
      <c r="M1042" s="10">
        <v>19289</v>
      </c>
      <c r="N1042" s="69"/>
      <c r="P1042" s="239">
        <f t="shared" si="62"/>
        <v>155.82840167971338</v>
      </c>
      <c r="Q1042" s="10"/>
      <c r="R1042" s="10"/>
      <c r="S1042" s="10"/>
      <c r="T1042" s="176">
        <f t="shared" si="63"/>
        <v>755.6270931619058</v>
      </c>
      <c r="U1042" s="10"/>
      <c r="V1042" s="10"/>
      <c r="W1042" s="10"/>
      <c r="Y1042" s="10">
        <v>3005774.0399999912</v>
      </c>
      <c r="Z1042" s="9">
        <f t="shared" si="64"/>
        <v>2941535.41</v>
      </c>
      <c r="AA1042" s="241"/>
      <c r="AB1042" s="9">
        <f t="shared" si="65"/>
        <v>2876740.3</v>
      </c>
      <c r="AC1042" s="9">
        <v>3410131.53</v>
      </c>
      <c r="AD1042" s="9"/>
      <c r="AE1042" s="3"/>
      <c r="AF1042" s="3"/>
    </row>
    <row r="1043" spans="1:32" x14ac:dyDescent="0.2">
      <c r="A1043" s="55"/>
      <c r="B1043" s="10"/>
      <c r="C1043" s="10" t="s">
        <v>437</v>
      </c>
      <c r="D1043" s="10"/>
      <c r="E1043" s="10">
        <v>8319</v>
      </c>
      <c r="F1043" s="10">
        <v>2242</v>
      </c>
      <c r="G1043" s="10"/>
      <c r="H1043" s="10"/>
      <c r="I1043" s="10"/>
      <c r="J1043" s="10">
        <v>469.29999999999995</v>
      </c>
      <c r="K1043" s="10"/>
      <c r="M1043" s="10">
        <v>2</v>
      </c>
      <c r="N1043" s="69"/>
      <c r="P1043" s="239">
        <f t="shared" si="62"/>
        <v>234.64999999999998</v>
      </c>
      <c r="Q1043" s="10"/>
      <c r="R1043" s="10"/>
      <c r="S1043" s="10"/>
      <c r="T1043" s="176">
        <f t="shared" si="63"/>
        <v>1121</v>
      </c>
      <c r="U1043" s="10"/>
      <c r="V1043" s="10"/>
      <c r="W1043" s="10"/>
      <c r="Y1043" s="10">
        <v>469.29999999999995</v>
      </c>
      <c r="Z1043" s="9">
        <f t="shared" si="64"/>
        <v>459.27</v>
      </c>
      <c r="AA1043" s="241"/>
      <c r="AB1043" s="9">
        <f t="shared" si="65"/>
        <v>449.15</v>
      </c>
      <c r="AC1043" s="9">
        <v>532.42999999999995</v>
      </c>
      <c r="AD1043" s="9"/>
      <c r="AE1043" s="3"/>
      <c r="AF1043" s="3"/>
    </row>
    <row r="1044" spans="1:32" x14ac:dyDescent="0.2">
      <c r="A1044" s="55"/>
      <c r="B1044" s="10"/>
      <c r="C1044" s="10" t="s">
        <v>437</v>
      </c>
      <c r="D1044" s="10"/>
      <c r="E1044" s="10">
        <v>8330</v>
      </c>
      <c r="F1044" s="10">
        <v>3024</v>
      </c>
      <c r="G1044" s="10"/>
      <c r="H1044" s="10"/>
      <c r="I1044" s="10"/>
      <c r="J1044" s="10">
        <v>636.83000000000004</v>
      </c>
      <c r="K1044" s="10"/>
      <c r="M1044" s="10">
        <v>4</v>
      </c>
      <c r="N1044" s="69"/>
      <c r="P1044" s="239">
        <f t="shared" si="62"/>
        <v>159.20750000000001</v>
      </c>
      <c r="Q1044" s="10"/>
      <c r="R1044" s="10"/>
      <c r="S1044" s="10"/>
      <c r="T1044" s="176">
        <f t="shared" si="63"/>
        <v>756</v>
      </c>
      <c r="U1044" s="10"/>
      <c r="V1044" s="10"/>
      <c r="W1044" s="10"/>
      <c r="Y1044" s="10">
        <v>636.83000000000004</v>
      </c>
      <c r="Z1044" s="9">
        <f t="shared" si="64"/>
        <v>623.22</v>
      </c>
      <c r="AA1044" s="241"/>
      <c r="AB1044" s="9">
        <f t="shared" si="65"/>
        <v>609.49</v>
      </c>
      <c r="AC1044" s="9">
        <v>722.5</v>
      </c>
      <c r="AD1044" s="9"/>
      <c r="AE1044" s="3"/>
      <c r="AF1044" s="3"/>
    </row>
    <row r="1045" spans="1:32" x14ac:dyDescent="0.2">
      <c r="A1045" s="55"/>
      <c r="B1045" s="10"/>
      <c r="C1045" s="10" t="s">
        <v>437</v>
      </c>
      <c r="D1045" s="10"/>
      <c r="E1045" s="10">
        <v>8826</v>
      </c>
      <c r="F1045" s="10">
        <v>566</v>
      </c>
      <c r="G1045" s="10"/>
      <c r="H1045" s="10"/>
      <c r="I1045" s="10"/>
      <c r="J1045" s="10">
        <v>117.55</v>
      </c>
      <c r="K1045" s="10"/>
      <c r="M1045" s="10">
        <v>1</v>
      </c>
      <c r="N1045" s="69"/>
      <c r="P1045" s="239">
        <f t="shared" si="62"/>
        <v>117.55</v>
      </c>
      <c r="Q1045" s="10"/>
      <c r="R1045" s="10"/>
      <c r="S1045" s="10"/>
      <c r="T1045" s="176">
        <f t="shared" si="63"/>
        <v>566</v>
      </c>
      <c r="U1045" s="10"/>
      <c r="V1045" s="10"/>
      <c r="W1045" s="10"/>
      <c r="Y1045" s="10">
        <v>117.55</v>
      </c>
      <c r="Z1045" s="9">
        <f t="shared" si="64"/>
        <v>115.04</v>
      </c>
      <c r="AA1045" s="241"/>
      <c r="AB1045" s="9">
        <f t="shared" si="65"/>
        <v>112.5</v>
      </c>
      <c r="AC1045" s="9">
        <v>133.36000000000001</v>
      </c>
      <c r="AD1045" s="9"/>
      <c r="AE1045" s="3"/>
      <c r="AF1045" s="3"/>
    </row>
    <row r="1046" spans="1:32" x14ac:dyDescent="0.2">
      <c r="A1046" s="55"/>
      <c r="B1046" s="10"/>
      <c r="C1046" s="10" t="s">
        <v>439</v>
      </c>
      <c r="D1046" s="10"/>
      <c r="E1046" s="10">
        <v>8230</v>
      </c>
      <c r="F1046" s="10">
        <v>1053238</v>
      </c>
      <c r="G1046" s="10"/>
      <c r="H1046" s="10"/>
      <c r="I1046" s="10"/>
      <c r="J1046" s="10">
        <v>217846.11000000025</v>
      </c>
      <c r="K1046" s="10"/>
      <c r="M1046" s="10">
        <v>1188</v>
      </c>
      <c r="N1046" s="69"/>
      <c r="P1046" s="239">
        <f t="shared" si="62"/>
        <v>183.37214646464668</v>
      </c>
      <c r="Q1046" s="10"/>
      <c r="R1046" s="10"/>
      <c r="S1046" s="10"/>
      <c r="T1046" s="176">
        <f t="shared" si="63"/>
        <v>886.56397306397309</v>
      </c>
      <c r="U1046" s="10"/>
      <c r="V1046" s="10"/>
      <c r="W1046" s="10"/>
      <c r="Y1046" s="10">
        <v>217846.11000000025</v>
      </c>
      <c r="Z1046" s="9">
        <f t="shared" si="64"/>
        <v>213190.36</v>
      </c>
      <c r="AA1046" s="241"/>
      <c r="AB1046" s="9">
        <f t="shared" si="65"/>
        <v>208494.28</v>
      </c>
      <c r="AC1046" s="9">
        <v>247152.28</v>
      </c>
      <c r="AD1046" s="9"/>
      <c r="AE1046" s="3"/>
      <c r="AF1046" s="3"/>
    </row>
    <row r="1047" spans="1:32" x14ac:dyDescent="0.2">
      <c r="A1047" s="55"/>
      <c r="B1047" s="10"/>
      <c r="C1047" s="10" t="s">
        <v>439</v>
      </c>
      <c r="D1047" s="10"/>
      <c r="E1047" s="10">
        <v>8318</v>
      </c>
      <c r="F1047" s="10">
        <v>2974</v>
      </c>
      <c r="G1047" s="10"/>
      <c r="H1047" s="10"/>
      <c r="I1047" s="10"/>
      <c r="J1047" s="10">
        <v>634.99</v>
      </c>
      <c r="K1047" s="10"/>
      <c r="M1047" s="10">
        <v>1</v>
      </c>
      <c r="N1047" s="69"/>
      <c r="P1047" s="239">
        <f t="shared" si="62"/>
        <v>634.99</v>
      </c>
      <c r="Q1047" s="10"/>
      <c r="R1047" s="10"/>
      <c r="S1047" s="10"/>
      <c r="T1047" s="176">
        <f t="shared" si="63"/>
        <v>2974</v>
      </c>
      <c r="U1047" s="10"/>
      <c r="V1047" s="10"/>
      <c r="W1047" s="10"/>
      <c r="Y1047" s="10">
        <v>634.99</v>
      </c>
      <c r="Z1047" s="9">
        <f t="shared" si="64"/>
        <v>621.41999999999996</v>
      </c>
      <c r="AA1047" s="241"/>
      <c r="AB1047" s="9">
        <f t="shared" si="65"/>
        <v>607.73</v>
      </c>
      <c r="AC1047" s="9">
        <v>720.41</v>
      </c>
      <c r="AD1047" s="9"/>
      <c r="AE1047" s="3"/>
      <c r="AF1047" s="3"/>
    </row>
    <row r="1048" spans="1:32" x14ac:dyDescent="0.2">
      <c r="A1048" s="55"/>
      <c r="B1048" s="10"/>
      <c r="C1048" s="10" t="s">
        <v>441</v>
      </c>
      <c r="D1048" s="10"/>
      <c r="E1048" s="10">
        <v>8231</v>
      </c>
      <c r="F1048" s="10">
        <v>68324</v>
      </c>
      <c r="G1048" s="10"/>
      <c r="H1048" s="10"/>
      <c r="I1048" s="10"/>
      <c r="J1048" s="10">
        <v>14137.430000000002</v>
      </c>
      <c r="K1048" s="10"/>
      <c r="M1048" s="10">
        <v>84</v>
      </c>
      <c r="N1048" s="69"/>
      <c r="P1048" s="239">
        <f t="shared" si="62"/>
        <v>168.30273809523811</v>
      </c>
      <c r="Q1048" s="10"/>
      <c r="R1048" s="10"/>
      <c r="S1048" s="10"/>
      <c r="T1048" s="176">
        <f t="shared" si="63"/>
        <v>813.38095238095241</v>
      </c>
      <c r="U1048" s="10"/>
      <c r="V1048" s="10"/>
      <c r="W1048" s="10"/>
      <c r="Y1048" s="10">
        <v>14137.430000000002</v>
      </c>
      <c r="Z1048" s="9">
        <f t="shared" si="64"/>
        <v>13835.29</v>
      </c>
      <c r="AA1048" s="241"/>
      <c r="AB1048" s="9">
        <f t="shared" si="65"/>
        <v>13530.53</v>
      </c>
      <c r="AC1048" s="9">
        <v>16039.3</v>
      </c>
      <c r="AD1048" s="9"/>
      <c r="AE1048" s="3"/>
      <c r="AF1048" s="3"/>
    </row>
    <row r="1049" spans="1:32" x14ac:dyDescent="0.2">
      <c r="A1049" s="55"/>
      <c r="B1049" s="10"/>
      <c r="C1049" s="10" t="s">
        <v>442</v>
      </c>
      <c r="D1049" s="10"/>
      <c r="E1049" s="10">
        <v>8318</v>
      </c>
      <c r="F1049" s="10">
        <v>1156</v>
      </c>
      <c r="G1049" s="10"/>
      <c r="H1049" s="10"/>
      <c r="I1049" s="10"/>
      <c r="J1049" s="10">
        <v>239.93</v>
      </c>
      <c r="K1049" s="10"/>
      <c r="M1049" s="10">
        <v>2</v>
      </c>
      <c r="N1049" s="69"/>
      <c r="P1049" s="239">
        <f t="shared" si="62"/>
        <v>119.965</v>
      </c>
      <c r="Q1049" s="10"/>
      <c r="R1049" s="10"/>
      <c r="S1049" s="10"/>
      <c r="T1049" s="176">
        <f t="shared" si="63"/>
        <v>578</v>
      </c>
      <c r="U1049" s="10"/>
      <c r="V1049" s="10"/>
      <c r="W1049" s="10"/>
      <c r="Y1049" s="10">
        <v>239.93</v>
      </c>
      <c r="Z1049" s="9">
        <f t="shared" si="64"/>
        <v>234.8</v>
      </c>
      <c r="AA1049" s="241"/>
      <c r="AB1049" s="9">
        <f t="shared" si="65"/>
        <v>229.63</v>
      </c>
      <c r="AC1049" s="9">
        <v>272.20999999999998</v>
      </c>
      <c r="AD1049" s="9"/>
      <c r="AE1049" s="3"/>
      <c r="AF1049" s="3"/>
    </row>
    <row r="1050" spans="1:32" x14ac:dyDescent="0.2">
      <c r="A1050" s="55"/>
      <c r="B1050" s="10"/>
      <c r="C1050" s="10" t="s">
        <v>443</v>
      </c>
      <c r="D1050" s="10"/>
      <c r="E1050" s="10">
        <v>8302</v>
      </c>
      <c r="F1050" s="10">
        <v>3295</v>
      </c>
      <c r="G1050" s="10"/>
      <c r="H1050" s="10"/>
      <c r="I1050" s="10"/>
      <c r="J1050" s="10">
        <v>687.93000000000006</v>
      </c>
      <c r="K1050" s="10"/>
      <c r="M1050" s="10">
        <v>4</v>
      </c>
      <c r="N1050" s="69"/>
      <c r="P1050" s="239">
        <f t="shared" si="62"/>
        <v>171.98250000000002</v>
      </c>
      <c r="Q1050" s="10"/>
      <c r="R1050" s="10"/>
      <c r="S1050" s="10"/>
      <c r="T1050" s="176">
        <f t="shared" si="63"/>
        <v>823.75</v>
      </c>
      <c r="U1050" s="10"/>
      <c r="V1050" s="10"/>
      <c r="W1050" s="10"/>
      <c r="Y1050" s="10">
        <v>687.93000000000006</v>
      </c>
      <c r="Z1050" s="9">
        <f t="shared" si="64"/>
        <v>673.23</v>
      </c>
      <c r="AA1050" s="241"/>
      <c r="AB1050" s="9">
        <f t="shared" si="65"/>
        <v>658.4</v>
      </c>
      <c r="AC1050" s="9">
        <v>780.48</v>
      </c>
      <c r="AD1050" s="9"/>
      <c r="AE1050" s="3"/>
      <c r="AF1050" s="3"/>
    </row>
    <row r="1051" spans="1:32" x14ac:dyDescent="0.2">
      <c r="A1051" s="55"/>
      <c r="B1051" s="10"/>
      <c r="C1051" s="10" t="s">
        <v>445</v>
      </c>
      <c r="D1051" s="10"/>
      <c r="E1051" s="10">
        <v>8318</v>
      </c>
      <c r="F1051" s="10">
        <v>1777</v>
      </c>
      <c r="G1051" s="10"/>
      <c r="H1051" s="10"/>
      <c r="I1051" s="10"/>
      <c r="J1051" s="10">
        <v>378</v>
      </c>
      <c r="K1051" s="10"/>
      <c r="M1051" s="10">
        <v>1</v>
      </c>
      <c r="N1051" s="69"/>
      <c r="P1051" s="239">
        <f t="shared" si="62"/>
        <v>378</v>
      </c>
      <c r="Q1051" s="10"/>
      <c r="R1051" s="10"/>
      <c r="S1051" s="10"/>
      <c r="T1051" s="176">
        <f t="shared" si="63"/>
        <v>1777</v>
      </c>
      <c r="U1051" s="10"/>
      <c r="V1051" s="10"/>
      <c r="W1051" s="10"/>
      <c r="Y1051" s="10">
        <v>378</v>
      </c>
      <c r="Z1051" s="9">
        <f t="shared" si="64"/>
        <v>369.92</v>
      </c>
      <c r="AA1051" s="241"/>
      <c r="AB1051" s="9">
        <f t="shared" si="65"/>
        <v>361.77</v>
      </c>
      <c r="AC1051" s="9">
        <v>428.85</v>
      </c>
      <c r="AD1051" s="9"/>
      <c r="AE1051" s="3"/>
      <c r="AF1051" s="3"/>
    </row>
    <row r="1052" spans="1:32" x14ac:dyDescent="0.2">
      <c r="A1052" s="55"/>
      <c r="B1052" s="10"/>
      <c r="C1052" s="10" t="s">
        <v>446</v>
      </c>
      <c r="D1052" s="10"/>
      <c r="E1052" s="10">
        <v>8223</v>
      </c>
      <c r="F1052" s="10">
        <v>1159085</v>
      </c>
      <c r="G1052" s="10"/>
      <c r="H1052" s="10"/>
      <c r="I1052" s="10"/>
      <c r="J1052" s="10">
        <v>238085.51999999993</v>
      </c>
      <c r="K1052" s="10"/>
      <c r="M1052" s="10">
        <v>1065</v>
      </c>
      <c r="N1052" s="69"/>
      <c r="P1052" s="239">
        <f t="shared" si="62"/>
        <v>223.55447887323936</v>
      </c>
      <c r="Q1052" s="10"/>
      <c r="R1052" s="10"/>
      <c r="S1052" s="10"/>
      <c r="T1052" s="176">
        <f t="shared" si="63"/>
        <v>1088.3427230046948</v>
      </c>
      <c r="U1052" s="10"/>
      <c r="V1052" s="10"/>
      <c r="W1052" s="10"/>
      <c r="Y1052" s="10">
        <v>238085.51999999993</v>
      </c>
      <c r="Z1052" s="9">
        <f t="shared" si="64"/>
        <v>232997.22</v>
      </c>
      <c r="AA1052" s="241"/>
      <c r="AB1052" s="9">
        <f t="shared" si="65"/>
        <v>227864.84</v>
      </c>
      <c r="AC1052" s="9">
        <v>270114.43</v>
      </c>
      <c r="AD1052" s="9"/>
      <c r="AE1052" s="3"/>
      <c r="AF1052" s="3"/>
    </row>
    <row r="1053" spans="1:32" x14ac:dyDescent="0.2">
      <c r="A1053" s="55"/>
      <c r="B1053" s="10"/>
      <c r="C1053" s="10" t="s">
        <v>446</v>
      </c>
      <c r="D1053" s="10"/>
      <c r="E1053" s="10">
        <v>8226</v>
      </c>
      <c r="F1053" s="10">
        <v>832</v>
      </c>
      <c r="G1053" s="10"/>
      <c r="H1053" s="10"/>
      <c r="I1053" s="10"/>
      <c r="J1053" s="10">
        <v>172.28</v>
      </c>
      <c r="K1053" s="10"/>
      <c r="M1053" s="10">
        <v>1</v>
      </c>
      <c r="N1053" s="69"/>
      <c r="P1053" s="239">
        <f t="shared" si="62"/>
        <v>172.28</v>
      </c>
      <c r="Q1053" s="10"/>
      <c r="R1053" s="10"/>
      <c r="S1053" s="10"/>
      <c r="T1053" s="176">
        <f t="shared" si="63"/>
        <v>832</v>
      </c>
      <c r="U1053" s="10"/>
      <c r="V1053" s="10"/>
      <c r="W1053" s="10"/>
      <c r="Y1053" s="10">
        <v>172.28</v>
      </c>
      <c r="Z1053" s="9">
        <f t="shared" si="64"/>
        <v>168.6</v>
      </c>
      <c r="AA1053" s="241"/>
      <c r="AB1053" s="9">
        <f t="shared" si="65"/>
        <v>164.88</v>
      </c>
      <c r="AC1053" s="9">
        <v>195.45</v>
      </c>
      <c r="AD1053" s="9"/>
      <c r="AE1053" s="3"/>
      <c r="AF1053" s="3"/>
    </row>
    <row r="1054" spans="1:32" x14ac:dyDescent="0.2">
      <c r="A1054" s="55"/>
      <c r="B1054" s="10"/>
      <c r="C1054" s="10" t="s">
        <v>446</v>
      </c>
      <c r="D1054" s="10"/>
      <c r="E1054" s="10">
        <v>8230</v>
      </c>
      <c r="F1054" s="10">
        <v>2867</v>
      </c>
      <c r="G1054" s="10"/>
      <c r="H1054" s="10"/>
      <c r="I1054" s="10"/>
      <c r="J1054" s="10">
        <v>601.12</v>
      </c>
      <c r="K1054" s="10"/>
      <c r="M1054" s="10">
        <v>3</v>
      </c>
      <c r="N1054" s="69"/>
      <c r="P1054" s="239">
        <f t="shared" si="62"/>
        <v>200.37333333333333</v>
      </c>
      <c r="Q1054" s="10"/>
      <c r="R1054" s="10"/>
      <c r="S1054" s="10"/>
      <c r="T1054" s="176">
        <f t="shared" si="63"/>
        <v>955.66666666666663</v>
      </c>
      <c r="U1054" s="10"/>
      <c r="V1054" s="10"/>
      <c r="W1054" s="10"/>
      <c r="Y1054" s="10">
        <v>601.12</v>
      </c>
      <c r="Z1054" s="9">
        <f t="shared" si="64"/>
        <v>588.27</v>
      </c>
      <c r="AA1054" s="241"/>
      <c r="AB1054" s="9">
        <f t="shared" si="65"/>
        <v>575.30999999999995</v>
      </c>
      <c r="AC1054" s="9">
        <v>681.98</v>
      </c>
      <c r="AD1054" s="9"/>
      <c r="AE1054" s="3"/>
      <c r="AF1054" s="3"/>
    </row>
    <row r="1055" spans="1:32" x14ac:dyDescent="0.2">
      <c r="A1055" s="55"/>
      <c r="B1055" s="10"/>
      <c r="C1055" s="10" t="s">
        <v>447</v>
      </c>
      <c r="D1055" s="10"/>
      <c r="E1055" s="10">
        <v>8008</v>
      </c>
      <c r="F1055" s="10">
        <v>1028</v>
      </c>
      <c r="G1055" s="10"/>
      <c r="H1055" s="10"/>
      <c r="I1055" s="10"/>
      <c r="J1055" s="10">
        <v>215.34</v>
      </c>
      <c r="K1055" s="10"/>
      <c r="M1055" s="10">
        <v>1</v>
      </c>
      <c r="N1055" s="69"/>
      <c r="P1055" s="239">
        <f t="shared" si="62"/>
        <v>215.34</v>
      </c>
      <c r="Q1055" s="10"/>
      <c r="R1055" s="10"/>
      <c r="S1055" s="10"/>
      <c r="T1055" s="176">
        <f t="shared" si="63"/>
        <v>1028</v>
      </c>
      <c r="U1055" s="10"/>
      <c r="V1055" s="10"/>
      <c r="W1055" s="10"/>
      <c r="Y1055" s="10">
        <v>215.34</v>
      </c>
      <c r="Z1055" s="9">
        <f t="shared" si="64"/>
        <v>210.74</v>
      </c>
      <c r="AA1055" s="241"/>
      <c r="AB1055" s="9">
        <f t="shared" si="65"/>
        <v>206.1</v>
      </c>
      <c r="AC1055" s="9">
        <v>244.31</v>
      </c>
      <c r="AD1055" s="9"/>
      <c r="AE1055" s="3"/>
      <c r="AF1055" s="3"/>
    </row>
    <row r="1056" spans="1:32" x14ac:dyDescent="0.2">
      <c r="A1056" s="55"/>
      <c r="B1056" s="10"/>
      <c r="C1056" s="10" t="s">
        <v>447</v>
      </c>
      <c r="D1056" s="10"/>
      <c r="E1056" s="10">
        <v>8087</v>
      </c>
      <c r="F1056" s="10">
        <v>984130</v>
      </c>
      <c r="G1056" s="10"/>
      <c r="H1056" s="10"/>
      <c r="I1056" s="10"/>
      <c r="J1056" s="10">
        <v>201664.68000000002</v>
      </c>
      <c r="K1056" s="10"/>
      <c r="M1056" s="10">
        <v>1467</v>
      </c>
      <c r="N1056" s="69"/>
      <c r="P1056" s="239">
        <f t="shared" si="62"/>
        <v>137.46740286298569</v>
      </c>
      <c r="Q1056" s="10"/>
      <c r="R1056" s="10"/>
      <c r="S1056" s="10"/>
      <c r="T1056" s="176">
        <f t="shared" si="63"/>
        <v>670.84526244035442</v>
      </c>
      <c r="U1056" s="10"/>
      <c r="V1056" s="10"/>
      <c r="W1056" s="10"/>
      <c r="Y1056" s="10">
        <v>201664.68000000002</v>
      </c>
      <c r="Z1056" s="9">
        <f t="shared" si="64"/>
        <v>197354.75</v>
      </c>
      <c r="AA1056" s="241"/>
      <c r="AB1056" s="9">
        <f t="shared" si="65"/>
        <v>193007.49</v>
      </c>
      <c r="AC1056" s="9">
        <v>228794</v>
      </c>
      <c r="AD1056" s="9"/>
      <c r="AE1056" s="3"/>
      <c r="AF1056" s="3"/>
    </row>
    <row r="1057" spans="1:32" x14ac:dyDescent="0.2">
      <c r="A1057" s="55"/>
      <c r="B1057" s="10"/>
      <c r="C1057" s="10" t="s">
        <v>448</v>
      </c>
      <c r="D1057" s="10"/>
      <c r="E1057" s="10">
        <v>8318</v>
      </c>
      <c r="F1057" s="10">
        <v>85</v>
      </c>
      <c r="G1057" s="10"/>
      <c r="H1057" s="10"/>
      <c r="I1057" s="10"/>
      <c r="J1057" s="10">
        <v>104.58000000000001</v>
      </c>
      <c r="K1057" s="10"/>
      <c r="M1057" s="10">
        <v>14</v>
      </c>
      <c r="N1057" s="69"/>
      <c r="P1057" s="239">
        <f t="shared" si="62"/>
        <v>7.4700000000000006</v>
      </c>
      <c r="Q1057" s="10"/>
      <c r="R1057" s="10"/>
      <c r="S1057" s="10"/>
      <c r="T1057" s="176">
        <f t="shared" si="63"/>
        <v>6.0714285714285712</v>
      </c>
      <c r="U1057" s="10"/>
      <c r="V1057" s="10"/>
      <c r="W1057" s="10"/>
      <c r="Y1057" s="10">
        <v>104.58000000000001</v>
      </c>
      <c r="Z1057" s="9">
        <f t="shared" si="64"/>
        <v>102.34</v>
      </c>
      <c r="AA1057" s="241"/>
      <c r="AB1057" s="9">
        <f t="shared" si="65"/>
        <v>100.09</v>
      </c>
      <c r="AC1057" s="9">
        <v>118.65</v>
      </c>
      <c r="AD1057" s="9"/>
      <c r="AE1057" s="3"/>
      <c r="AF1057" s="3"/>
    </row>
    <row r="1058" spans="1:32" x14ac:dyDescent="0.2">
      <c r="A1058" s="55"/>
      <c r="B1058" s="10"/>
      <c r="C1058" s="10" t="s">
        <v>449</v>
      </c>
      <c r="D1058" s="10"/>
      <c r="E1058" s="10">
        <v>8066</v>
      </c>
      <c r="F1058" s="10">
        <v>2417373</v>
      </c>
      <c r="G1058" s="10"/>
      <c r="H1058" s="10"/>
      <c r="I1058" s="10"/>
      <c r="J1058" s="10">
        <v>480540.00000000111</v>
      </c>
      <c r="K1058" s="10"/>
      <c r="M1058" s="10">
        <v>2513</v>
      </c>
      <c r="N1058" s="69"/>
      <c r="P1058" s="239">
        <f t="shared" si="62"/>
        <v>191.22164743334704</v>
      </c>
      <c r="Q1058" s="10"/>
      <c r="R1058" s="10"/>
      <c r="S1058" s="10"/>
      <c r="T1058" s="176">
        <f t="shared" si="63"/>
        <v>961.9470752089137</v>
      </c>
      <c r="U1058" s="10"/>
      <c r="V1058" s="10"/>
      <c r="W1058" s="10"/>
      <c r="Y1058" s="10">
        <v>480540.00000000111</v>
      </c>
      <c r="Z1058" s="9">
        <f t="shared" si="64"/>
        <v>470270.02</v>
      </c>
      <c r="AA1058" s="241"/>
      <c r="AB1058" s="9">
        <f t="shared" si="65"/>
        <v>459911.08</v>
      </c>
      <c r="AC1058" s="9">
        <v>545185.56000000006</v>
      </c>
      <c r="AD1058" s="9"/>
      <c r="AE1058" s="3"/>
      <c r="AF1058" s="3"/>
    </row>
    <row r="1059" spans="1:32" x14ac:dyDescent="0.2">
      <c r="A1059" s="55"/>
      <c r="B1059" s="10"/>
      <c r="C1059" s="10" t="s">
        <v>451</v>
      </c>
      <c r="D1059" s="10"/>
      <c r="E1059" s="10">
        <v>8067</v>
      </c>
      <c r="F1059" s="10">
        <v>729316</v>
      </c>
      <c r="G1059" s="10"/>
      <c r="H1059" s="10"/>
      <c r="I1059" s="10"/>
      <c r="J1059" s="10">
        <v>148466.39999999982</v>
      </c>
      <c r="K1059" s="10"/>
      <c r="M1059" s="10">
        <v>726</v>
      </c>
      <c r="N1059" s="69"/>
      <c r="P1059" s="239">
        <f t="shared" si="62"/>
        <v>204.49917355371875</v>
      </c>
      <c r="Q1059" s="10"/>
      <c r="R1059" s="10"/>
      <c r="S1059" s="10"/>
      <c r="T1059" s="176">
        <f t="shared" si="63"/>
        <v>1004.5674931129477</v>
      </c>
      <c r="U1059" s="10"/>
      <c r="V1059" s="10"/>
      <c r="W1059" s="10"/>
      <c r="Y1059" s="10">
        <v>148466.39999999982</v>
      </c>
      <c r="Z1059" s="9">
        <f t="shared" si="64"/>
        <v>145293.41</v>
      </c>
      <c r="AA1059" s="241"/>
      <c r="AB1059" s="9">
        <f t="shared" si="65"/>
        <v>142092.94</v>
      </c>
      <c r="AC1059" s="9">
        <v>168439.12</v>
      </c>
      <c r="AD1059" s="9"/>
      <c r="AE1059" s="3"/>
      <c r="AF1059" s="3"/>
    </row>
    <row r="1060" spans="1:32" x14ac:dyDescent="0.2">
      <c r="A1060" s="55"/>
      <c r="B1060" s="10"/>
      <c r="C1060" s="10" t="s">
        <v>451</v>
      </c>
      <c r="D1060" s="10"/>
      <c r="E1060" s="10">
        <v>8085</v>
      </c>
      <c r="F1060" s="10">
        <v>1335</v>
      </c>
      <c r="G1060" s="10"/>
      <c r="H1060" s="10"/>
      <c r="I1060" s="10"/>
      <c r="J1060" s="10">
        <v>279.57</v>
      </c>
      <c r="K1060" s="10"/>
      <c r="M1060" s="10">
        <v>1</v>
      </c>
      <c r="N1060" s="69"/>
      <c r="P1060" s="239">
        <f t="shared" si="62"/>
        <v>279.57</v>
      </c>
      <c r="Q1060" s="10"/>
      <c r="R1060" s="10"/>
      <c r="S1060" s="10"/>
      <c r="T1060" s="176">
        <f t="shared" si="63"/>
        <v>1335</v>
      </c>
      <c r="U1060" s="10"/>
      <c r="V1060" s="10"/>
      <c r="W1060" s="10"/>
      <c r="Y1060" s="10">
        <v>279.57</v>
      </c>
      <c r="Z1060" s="9">
        <f t="shared" si="64"/>
        <v>273.60000000000002</v>
      </c>
      <c r="AA1060" s="241"/>
      <c r="AB1060" s="9">
        <f t="shared" si="65"/>
        <v>267.57</v>
      </c>
      <c r="AC1060" s="9">
        <v>317.18</v>
      </c>
      <c r="AD1060" s="9"/>
      <c r="AE1060" s="3"/>
      <c r="AF1060" s="3"/>
    </row>
    <row r="1061" spans="1:32" x14ac:dyDescent="0.2">
      <c r="A1061" s="55"/>
      <c r="B1061" s="10"/>
      <c r="C1061" s="10" t="s">
        <v>453</v>
      </c>
      <c r="D1061" s="10"/>
      <c r="E1061" s="10">
        <v>8009</v>
      </c>
      <c r="F1061" s="10">
        <v>2534</v>
      </c>
      <c r="G1061" s="10"/>
      <c r="H1061" s="10"/>
      <c r="I1061" s="10"/>
      <c r="J1061" s="10">
        <v>524.11</v>
      </c>
      <c r="K1061" s="10"/>
      <c r="M1061" s="10">
        <v>4</v>
      </c>
      <c r="N1061" s="69"/>
      <c r="P1061" s="239">
        <f t="shared" si="62"/>
        <v>131.0275</v>
      </c>
      <c r="Q1061" s="10"/>
      <c r="R1061" s="10"/>
      <c r="S1061" s="10"/>
      <c r="T1061" s="176">
        <f t="shared" si="63"/>
        <v>633.5</v>
      </c>
      <c r="U1061" s="10"/>
      <c r="V1061" s="10"/>
      <c r="W1061" s="10"/>
      <c r="Y1061" s="10">
        <v>524.11</v>
      </c>
      <c r="Z1061" s="9">
        <f t="shared" si="64"/>
        <v>512.91</v>
      </c>
      <c r="AA1061" s="241"/>
      <c r="AB1061" s="9">
        <f t="shared" si="65"/>
        <v>501.61</v>
      </c>
      <c r="AC1061" s="9">
        <v>594.62</v>
      </c>
      <c r="AD1061" s="9"/>
      <c r="AE1061" s="3"/>
      <c r="AF1061" s="3"/>
    </row>
    <row r="1062" spans="1:32" x14ac:dyDescent="0.2">
      <c r="A1062" s="55"/>
      <c r="B1062" s="10"/>
      <c r="C1062" s="10" t="s">
        <v>454</v>
      </c>
      <c r="D1062" s="10"/>
      <c r="E1062" s="10">
        <v>8069</v>
      </c>
      <c r="F1062" s="10">
        <v>2501834</v>
      </c>
      <c r="G1062" s="10"/>
      <c r="H1062" s="10"/>
      <c r="I1062" s="10"/>
      <c r="J1062" s="10">
        <v>488986.17000000138</v>
      </c>
      <c r="K1062" s="10"/>
      <c r="M1062" s="10">
        <v>2615</v>
      </c>
      <c r="N1062" s="69"/>
      <c r="P1062" s="239">
        <f t="shared" si="62"/>
        <v>186.99279923518216</v>
      </c>
      <c r="Q1062" s="10"/>
      <c r="R1062" s="10"/>
      <c r="S1062" s="10"/>
      <c r="T1062" s="176">
        <f t="shared" si="63"/>
        <v>956.72428298279158</v>
      </c>
      <c r="U1062" s="10"/>
      <c r="V1062" s="10"/>
      <c r="W1062" s="10"/>
      <c r="Y1062" s="10">
        <v>488986.17000000138</v>
      </c>
      <c r="Z1062" s="9">
        <f t="shared" si="64"/>
        <v>478535.67999999999</v>
      </c>
      <c r="AA1062" s="241"/>
      <c r="AB1062" s="9">
        <f t="shared" si="65"/>
        <v>467994.67</v>
      </c>
      <c r="AC1062" s="9">
        <v>554767.97</v>
      </c>
      <c r="AD1062" s="9"/>
      <c r="AE1062" s="3"/>
      <c r="AF1062" s="3"/>
    </row>
    <row r="1063" spans="1:32" x14ac:dyDescent="0.2">
      <c r="A1063" s="55"/>
      <c r="B1063" s="10"/>
      <c r="C1063" s="10" t="s">
        <v>455</v>
      </c>
      <c r="D1063" s="10"/>
      <c r="E1063" s="10">
        <v>8070</v>
      </c>
      <c r="F1063" s="10">
        <v>5645394</v>
      </c>
      <c r="G1063" s="10"/>
      <c r="H1063" s="10"/>
      <c r="I1063" s="10"/>
      <c r="J1063" s="10">
        <v>1131074.0599999982</v>
      </c>
      <c r="K1063" s="10"/>
      <c r="M1063" s="10">
        <v>5658</v>
      </c>
      <c r="N1063" s="69"/>
      <c r="P1063" s="239">
        <f t="shared" si="62"/>
        <v>199.90704489218774</v>
      </c>
      <c r="Q1063" s="10"/>
      <c r="R1063" s="10"/>
      <c r="S1063" s="10"/>
      <c r="T1063" s="176">
        <f t="shared" si="63"/>
        <v>997.77200424178159</v>
      </c>
      <c r="U1063" s="10"/>
      <c r="V1063" s="10"/>
      <c r="W1063" s="10"/>
      <c r="Y1063" s="10">
        <v>1131074.0599999982</v>
      </c>
      <c r="Z1063" s="9">
        <f t="shared" si="64"/>
        <v>1106901.03</v>
      </c>
      <c r="AA1063" s="241"/>
      <c r="AB1063" s="9">
        <f t="shared" si="65"/>
        <v>1082518.6100000001</v>
      </c>
      <c r="AC1063" s="9">
        <v>1283233.96</v>
      </c>
      <c r="AD1063" s="9"/>
      <c r="AE1063" s="3"/>
      <c r="AF1063" s="3"/>
    </row>
    <row r="1064" spans="1:32" x14ac:dyDescent="0.2">
      <c r="A1064" s="55"/>
      <c r="B1064" s="10"/>
      <c r="C1064" s="10" t="s">
        <v>457</v>
      </c>
      <c r="D1064" s="10"/>
      <c r="E1064" s="10">
        <v>8037</v>
      </c>
      <c r="F1064" s="10">
        <v>4392</v>
      </c>
      <c r="G1064" s="10"/>
      <c r="H1064" s="10"/>
      <c r="I1064" s="10"/>
      <c r="J1064" s="10">
        <v>919.01999999999987</v>
      </c>
      <c r="K1064" s="10"/>
      <c r="M1064" s="10">
        <v>6</v>
      </c>
      <c r="N1064" s="69"/>
      <c r="P1064" s="239">
        <f t="shared" si="62"/>
        <v>153.16999999999999</v>
      </c>
      <c r="Q1064" s="10"/>
      <c r="R1064" s="10"/>
      <c r="S1064" s="10"/>
      <c r="T1064" s="176">
        <f t="shared" si="63"/>
        <v>732</v>
      </c>
      <c r="U1064" s="10"/>
      <c r="V1064" s="10"/>
      <c r="W1064" s="10"/>
      <c r="Y1064" s="10">
        <v>919.01999999999987</v>
      </c>
      <c r="Z1064" s="9">
        <f t="shared" si="64"/>
        <v>899.38</v>
      </c>
      <c r="AA1064" s="241"/>
      <c r="AB1064" s="9">
        <f t="shared" si="65"/>
        <v>879.57</v>
      </c>
      <c r="AC1064" s="9">
        <v>1042.6600000000001</v>
      </c>
      <c r="AD1064" s="9"/>
      <c r="AE1064" s="3"/>
      <c r="AF1064" s="3"/>
    </row>
    <row r="1065" spans="1:32" x14ac:dyDescent="0.2">
      <c r="A1065" s="55"/>
      <c r="B1065" s="10"/>
      <c r="C1065" s="10" t="s">
        <v>588</v>
      </c>
      <c r="D1065" s="10"/>
      <c r="E1065" s="10">
        <v>8079</v>
      </c>
      <c r="F1065" s="10">
        <v>1416</v>
      </c>
      <c r="G1065" s="10"/>
      <c r="H1065" s="10"/>
      <c r="I1065" s="10"/>
      <c r="J1065" s="10">
        <v>298.23</v>
      </c>
      <c r="K1065" s="10"/>
      <c r="M1065" s="10">
        <v>1</v>
      </c>
      <c r="N1065" s="69"/>
      <c r="P1065" s="239">
        <f t="shared" si="62"/>
        <v>298.23</v>
      </c>
      <c r="Q1065" s="10"/>
      <c r="R1065" s="10"/>
      <c r="S1065" s="10"/>
      <c r="T1065" s="176">
        <f t="shared" si="63"/>
        <v>1416</v>
      </c>
      <c r="U1065" s="10"/>
      <c r="V1065" s="10"/>
      <c r="W1065" s="10"/>
      <c r="Y1065" s="10">
        <v>298.23</v>
      </c>
      <c r="Z1065" s="9">
        <f t="shared" si="64"/>
        <v>291.86</v>
      </c>
      <c r="AA1065" s="241"/>
      <c r="AB1065" s="9">
        <f t="shared" si="65"/>
        <v>285.43</v>
      </c>
      <c r="AC1065" s="9">
        <v>338.35</v>
      </c>
      <c r="AD1065" s="9"/>
      <c r="AE1065" s="3"/>
      <c r="AF1065" s="3"/>
    </row>
    <row r="1066" spans="1:32" x14ac:dyDescent="0.2">
      <c r="A1066" s="55"/>
      <c r="B1066" s="10"/>
      <c r="C1066" s="10" t="s">
        <v>458</v>
      </c>
      <c r="D1066" s="10"/>
      <c r="E1066" s="10">
        <v>8243</v>
      </c>
      <c r="F1066" s="10">
        <v>980</v>
      </c>
      <c r="G1066" s="10"/>
      <c r="H1066" s="10"/>
      <c r="I1066" s="10"/>
      <c r="J1066" s="10">
        <v>202.98</v>
      </c>
      <c r="K1066" s="10"/>
      <c r="M1066" s="10">
        <v>1</v>
      </c>
      <c r="N1066" s="69"/>
      <c r="P1066" s="239">
        <f t="shared" si="62"/>
        <v>202.98</v>
      </c>
      <c r="Q1066" s="10"/>
      <c r="R1066" s="10"/>
      <c r="S1066" s="10"/>
      <c r="T1066" s="176">
        <f t="shared" si="63"/>
        <v>980</v>
      </c>
      <c r="U1066" s="10"/>
      <c r="V1066" s="10"/>
      <c r="W1066" s="10"/>
      <c r="Y1066" s="10">
        <v>202.98</v>
      </c>
      <c r="Z1066" s="9">
        <f t="shared" si="64"/>
        <v>198.64</v>
      </c>
      <c r="AA1066" s="241"/>
      <c r="AB1066" s="9">
        <f t="shared" si="65"/>
        <v>194.27</v>
      </c>
      <c r="AC1066" s="9">
        <v>230.29</v>
      </c>
      <c r="AD1066" s="9"/>
      <c r="AE1066" s="3"/>
      <c r="AF1066" s="3"/>
    </row>
    <row r="1067" spans="1:32" x14ac:dyDescent="0.2">
      <c r="A1067" s="55"/>
      <c r="B1067" s="10"/>
      <c r="C1067" s="10" t="s">
        <v>458</v>
      </c>
      <c r="D1067" s="10"/>
      <c r="E1067" s="10">
        <v>8270</v>
      </c>
      <c r="F1067" s="10">
        <v>894183</v>
      </c>
      <c r="G1067" s="10"/>
      <c r="H1067" s="10"/>
      <c r="I1067" s="10"/>
      <c r="J1067" s="10">
        <v>181537.3100000002</v>
      </c>
      <c r="K1067" s="10"/>
      <c r="M1067" s="10">
        <v>693</v>
      </c>
      <c r="N1067" s="69"/>
      <c r="P1067" s="239">
        <f t="shared" si="62"/>
        <v>261.95860028860056</v>
      </c>
      <c r="Q1067" s="10"/>
      <c r="R1067" s="10"/>
      <c r="S1067" s="10"/>
      <c r="T1067" s="176">
        <f t="shared" si="63"/>
        <v>1290.3073593073593</v>
      </c>
      <c r="U1067" s="10"/>
      <c r="V1067" s="10"/>
      <c r="W1067" s="10"/>
      <c r="Y1067" s="10">
        <v>181537.3100000002</v>
      </c>
      <c r="Z1067" s="9">
        <f t="shared" si="64"/>
        <v>177657.54</v>
      </c>
      <c r="AA1067" s="241"/>
      <c r="AB1067" s="9">
        <f t="shared" si="65"/>
        <v>173744.16</v>
      </c>
      <c r="AC1067" s="9">
        <v>205958.96</v>
      </c>
      <c r="AD1067" s="9"/>
      <c r="AE1067" s="3"/>
      <c r="AF1067" s="3"/>
    </row>
    <row r="1068" spans="1:32" x14ac:dyDescent="0.2">
      <c r="A1068" s="55"/>
      <c r="B1068" s="10"/>
      <c r="C1068" s="10" t="s">
        <v>459</v>
      </c>
      <c r="D1068" s="10"/>
      <c r="E1068" s="10">
        <v>8210</v>
      </c>
      <c r="F1068" s="10">
        <v>2491</v>
      </c>
      <c r="G1068" s="10"/>
      <c r="H1068" s="10"/>
      <c r="I1068" s="10"/>
      <c r="J1068" s="10">
        <v>530.21</v>
      </c>
      <c r="K1068" s="10"/>
      <c r="M1068" s="10">
        <v>2</v>
      </c>
      <c r="N1068" s="69"/>
      <c r="P1068" s="239">
        <f t="shared" si="62"/>
        <v>265.10500000000002</v>
      </c>
      <c r="Q1068" s="10"/>
      <c r="R1068" s="10"/>
      <c r="S1068" s="10"/>
      <c r="T1068" s="176">
        <f t="shared" si="63"/>
        <v>1245.5</v>
      </c>
      <c r="U1068" s="10"/>
      <c r="V1068" s="10"/>
      <c r="W1068" s="10"/>
      <c r="Y1068" s="10">
        <v>530.21</v>
      </c>
      <c r="Z1068" s="9">
        <f t="shared" si="64"/>
        <v>518.88</v>
      </c>
      <c r="AA1068" s="241"/>
      <c r="AB1068" s="9">
        <f t="shared" si="65"/>
        <v>507.45</v>
      </c>
      <c r="AC1068" s="9">
        <v>601.54</v>
      </c>
      <c r="AD1068" s="9"/>
      <c r="AE1068" s="3"/>
      <c r="AF1068" s="3"/>
    </row>
    <row r="1069" spans="1:32" x14ac:dyDescent="0.2">
      <c r="A1069" s="55"/>
      <c r="B1069" s="10"/>
      <c r="C1069" s="10" t="s">
        <v>460</v>
      </c>
      <c r="D1069" s="10"/>
      <c r="E1069" s="10">
        <v>8069</v>
      </c>
      <c r="F1069" s="10">
        <v>3618</v>
      </c>
      <c r="G1069" s="10"/>
      <c r="H1069" s="10"/>
      <c r="I1069" s="10"/>
      <c r="J1069" s="10">
        <v>769.6</v>
      </c>
      <c r="K1069" s="10"/>
      <c r="M1069" s="10">
        <v>2</v>
      </c>
      <c r="N1069" s="69"/>
      <c r="P1069" s="239">
        <f t="shared" si="62"/>
        <v>384.8</v>
      </c>
      <c r="Q1069" s="10"/>
      <c r="R1069" s="10"/>
      <c r="S1069" s="10"/>
      <c r="T1069" s="176">
        <f t="shared" si="63"/>
        <v>1809</v>
      </c>
      <c r="U1069" s="10"/>
      <c r="V1069" s="10"/>
      <c r="W1069" s="10"/>
      <c r="Y1069" s="10">
        <v>769.6</v>
      </c>
      <c r="Z1069" s="9">
        <f t="shared" si="64"/>
        <v>753.15</v>
      </c>
      <c r="AA1069" s="241"/>
      <c r="AB1069" s="9">
        <f t="shared" si="65"/>
        <v>736.56</v>
      </c>
      <c r="AC1069" s="9">
        <v>873.13</v>
      </c>
      <c r="AD1069" s="9"/>
      <c r="AE1069" s="3"/>
      <c r="AF1069" s="3"/>
    </row>
    <row r="1070" spans="1:32" x14ac:dyDescent="0.2">
      <c r="A1070" s="55"/>
      <c r="B1070" s="10"/>
      <c r="C1070" s="10" t="s">
        <v>460</v>
      </c>
      <c r="D1070" s="10"/>
      <c r="E1070" s="10">
        <v>8098</v>
      </c>
      <c r="F1070" s="10">
        <v>202135</v>
      </c>
      <c r="G1070" s="10"/>
      <c r="H1070" s="10"/>
      <c r="I1070" s="10"/>
      <c r="J1070" s="10">
        <v>41931.919999999984</v>
      </c>
      <c r="K1070" s="10"/>
      <c r="M1070" s="10">
        <v>271</v>
      </c>
      <c r="N1070" s="69"/>
      <c r="P1070" s="239">
        <f t="shared" si="62"/>
        <v>154.73033210332096</v>
      </c>
      <c r="Q1070" s="10"/>
      <c r="R1070" s="10"/>
      <c r="S1070" s="10"/>
      <c r="T1070" s="176">
        <f t="shared" si="63"/>
        <v>745.88560885608854</v>
      </c>
      <c r="U1070" s="10"/>
      <c r="V1070" s="10"/>
      <c r="W1070" s="10"/>
      <c r="Y1070" s="10">
        <v>41931.919999999984</v>
      </c>
      <c r="Z1070" s="9">
        <f t="shared" si="64"/>
        <v>41035.760000000002</v>
      </c>
      <c r="AA1070" s="241"/>
      <c r="AB1070" s="9">
        <f t="shared" si="65"/>
        <v>40131.839999999997</v>
      </c>
      <c r="AC1070" s="9">
        <v>47572.89</v>
      </c>
      <c r="AD1070" s="9"/>
      <c r="AE1070" s="3"/>
      <c r="AF1070" s="3"/>
    </row>
    <row r="1071" spans="1:32" x14ac:dyDescent="0.2">
      <c r="A1071" s="55"/>
      <c r="B1071" s="10"/>
      <c r="C1071" s="10" t="s">
        <v>462</v>
      </c>
      <c r="D1071" s="10"/>
      <c r="E1071" s="10">
        <v>8021</v>
      </c>
      <c r="F1071" s="10">
        <v>2929979</v>
      </c>
      <c r="G1071" s="10"/>
      <c r="H1071" s="10"/>
      <c r="I1071" s="10"/>
      <c r="J1071" s="10">
        <v>576367.09999999951</v>
      </c>
      <c r="K1071" s="10"/>
      <c r="M1071" s="10">
        <v>3740</v>
      </c>
      <c r="N1071" s="69"/>
      <c r="P1071" s="239">
        <f t="shared" si="62"/>
        <v>154.10885026737955</v>
      </c>
      <c r="Q1071" s="10"/>
      <c r="R1071" s="10"/>
      <c r="S1071" s="10"/>
      <c r="T1071" s="176">
        <f t="shared" si="63"/>
        <v>783.41684491978606</v>
      </c>
      <c r="U1071" s="10"/>
      <c r="V1071" s="10"/>
      <c r="W1071" s="10"/>
      <c r="Y1071" s="10">
        <v>576367.09999999951</v>
      </c>
      <c r="Z1071" s="9">
        <f t="shared" si="64"/>
        <v>564049.13</v>
      </c>
      <c r="AA1071" s="241"/>
      <c r="AB1071" s="9">
        <f t="shared" si="65"/>
        <v>551624.44999999995</v>
      </c>
      <c r="AC1071" s="9">
        <v>653903.98</v>
      </c>
      <c r="AD1071" s="9"/>
      <c r="AE1071" s="3"/>
      <c r="AF1071" s="3"/>
    </row>
    <row r="1072" spans="1:32" x14ac:dyDescent="0.2">
      <c r="A1072" s="55"/>
      <c r="B1072" s="10"/>
      <c r="C1072" s="10" t="s">
        <v>464</v>
      </c>
      <c r="D1072" s="10"/>
      <c r="E1072" s="10">
        <v>8021</v>
      </c>
      <c r="F1072" s="10">
        <v>21676</v>
      </c>
      <c r="G1072" s="10"/>
      <c r="H1072" s="10"/>
      <c r="I1072" s="10"/>
      <c r="J1072" s="10">
        <v>4378.9100000000008</v>
      </c>
      <c r="K1072" s="10"/>
      <c r="M1072" s="10">
        <v>9</v>
      </c>
      <c r="N1072" s="69"/>
      <c r="P1072" s="239">
        <f t="shared" si="62"/>
        <v>486.54555555555567</v>
      </c>
      <c r="Q1072" s="10"/>
      <c r="R1072" s="10"/>
      <c r="S1072" s="10"/>
      <c r="T1072" s="176">
        <f t="shared" si="63"/>
        <v>2408.4444444444443</v>
      </c>
      <c r="U1072" s="10"/>
      <c r="V1072" s="10"/>
      <c r="W1072" s="10"/>
      <c r="Y1072" s="10">
        <v>4378.9100000000008</v>
      </c>
      <c r="Z1072" s="9">
        <f t="shared" si="64"/>
        <v>4285.33</v>
      </c>
      <c r="AA1072" s="241"/>
      <c r="AB1072" s="9">
        <f t="shared" si="65"/>
        <v>4190.93</v>
      </c>
      <c r="AC1072" s="9">
        <v>4967.99</v>
      </c>
      <c r="AD1072" s="9"/>
      <c r="AE1072" s="3"/>
      <c r="AF1072" s="3"/>
    </row>
    <row r="1073" spans="1:32" x14ac:dyDescent="0.2">
      <c r="A1073" s="55"/>
      <c r="B1073" s="10"/>
      <c r="C1073" s="10" t="s">
        <v>465</v>
      </c>
      <c r="D1073" s="10"/>
      <c r="E1073" s="10">
        <v>8201</v>
      </c>
      <c r="F1073" s="10">
        <v>156331</v>
      </c>
      <c r="G1073" s="10"/>
      <c r="H1073" s="10"/>
      <c r="I1073" s="10"/>
      <c r="J1073" s="10">
        <v>32409.170000000016</v>
      </c>
      <c r="K1073" s="10"/>
      <c r="M1073" s="10">
        <v>204</v>
      </c>
      <c r="N1073" s="69"/>
      <c r="P1073" s="239">
        <f t="shared" si="62"/>
        <v>158.86848039215695</v>
      </c>
      <c r="Q1073" s="10"/>
      <c r="R1073" s="10"/>
      <c r="S1073" s="10"/>
      <c r="T1073" s="176">
        <f t="shared" si="63"/>
        <v>766.32843137254906</v>
      </c>
      <c r="U1073" s="10"/>
      <c r="V1073" s="10"/>
      <c r="W1073" s="10"/>
      <c r="Y1073" s="10">
        <v>32409.170000000016</v>
      </c>
      <c r="Z1073" s="9">
        <f t="shared" si="64"/>
        <v>31716.53</v>
      </c>
      <c r="AA1073" s="241"/>
      <c r="AB1073" s="9">
        <f t="shared" si="65"/>
        <v>31017.89</v>
      </c>
      <c r="AC1073" s="9">
        <v>36769.08</v>
      </c>
      <c r="AD1073" s="9"/>
      <c r="AE1073" s="3"/>
      <c r="AF1073" s="3"/>
    </row>
    <row r="1074" spans="1:32" x14ac:dyDescent="0.2">
      <c r="A1074" s="55"/>
      <c r="B1074" s="10"/>
      <c r="C1074" s="10" t="s">
        <v>466</v>
      </c>
      <c r="D1074" s="10"/>
      <c r="E1074" s="10">
        <v>8094</v>
      </c>
      <c r="F1074" s="10">
        <v>41266</v>
      </c>
      <c r="G1074" s="10"/>
      <c r="H1074" s="10"/>
      <c r="I1074" s="10"/>
      <c r="J1074" s="10">
        <v>8420.1699999999964</v>
      </c>
      <c r="K1074" s="10"/>
      <c r="M1074" s="10">
        <v>46</v>
      </c>
      <c r="N1074" s="69"/>
      <c r="P1074" s="239">
        <f t="shared" si="62"/>
        <v>183.04717391304339</v>
      </c>
      <c r="Q1074" s="10"/>
      <c r="R1074" s="10"/>
      <c r="S1074" s="10"/>
      <c r="T1074" s="176">
        <f t="shared" si="63"/>
        <v>897.08695652173913</v>
      </c>
      <c r="U1074" s="10"/>
      <c r="V1074" s="10"/>
      <c r="W1074" s="10"/>
      <c r="Y1074" s="10">
        <v>8420.1699999999964</v>
      </c>
      <c r="Z1074" s="9">
        <f t="shared" si="64"/>
        <v>8240.2199999999993</v>
      </c>
      <c r="AA1074" s="241"/>
      <c r="AB1074" s="9">
        <f t="shared" si="65"/>
        <v>8058.7</v>
      </c>
      <c r="AC1074" s="9">
        <v>9552.91</v>
      </c>
      <c r="AD1074" s="9"/>
      <c r="AE1074" s="3"/>
      <c r="AF1074" s="3"/>
    </row>
    <row r="1075" spans="1:32" x14ac:dyDescent="0.2">
      <c r="A1075" s="55"/>
      <c r="B1075" s="10"/>
      <c r="C1075" s="10" t="s">
        <v>467</v>
      </c>
      <c r="D1075" s="10"/>
      <c r="E1075" s="10">
        <v>8071</v>
      </c>
      <c r="F1075" s="10">
        <v>3304313</v>
      </c>
      <c r="G1075" s="10"/>
      <c r="H1075" s="10"/>
      <c r="I1075" s="10"/>
      <c r="J1075" s="10">
        <v>657010.37000000081</v>
      </c>
      <c r="K1075" s="10"/>
      <c r="M1075" s="10">
        <v>3833</v>
      </c>
      <c r="N1075" s="69"/>
      <c r="P1075" s="239">
        <f t="shared" si="62"/>
        <v>171.40891468823398</v>
      </c>
      <c r="Q1075" s="10"/>
      <c r="R1075" s="10"/>
      <c r="S1075" s="10"/>
      <c r="T1075" s="176">
        <f t="shared" si="63"/>
        <v>862.06965823115058</v>
      </c>
      <c r="U1075" s="10"/>
      <c r="V1075" s="10"/>
      <c r="W1075" s="10"/>
      <c r="Y1075" s="10">
        <v>657010.37000000081</v>
      </c>
      <c r="Z1075" s="9">
        <f t="shared" si="64"/>
        <v>642968.91</v>
      </c>
      <c r="AA1075" s="241"/>
      <c r="AB1075" s="9">
        <f t="shared" si="65"/>
        <v>628805.81999999995</v>
      </c>
      <c r="AC1075" s="9">
        <v>745395.95</v>
      </c>
      <c r="AD1075" s="9"/>
      <c r="AE1075" s="3"/>
      <c r="AF1075" s="3"/>
    </row>
    <row r="1076" spans="1:32" x14ac:dyDescent="0.2">
      <c r="A1076" s="55"/>
      <c r="B1076" s="10"/>
      <c r="C1076" s="10" t="s">
        <v>469</v>
      </c>
      <c r="D1076" s="10"/>
      <c r="E1076" s="10">
        <v>8302</v>
      </c>
      <c r="F1076" s="10">
        <v>9792</v>
      </c>
      <c r="G1076" s="10"/>
      <c r="H1076" s="10"/>
      <c r="I1076" s="10"/>
      <c r="J1076" s="10">
        <v>2079.8899999999994</v>
      </c>
      <c r="K1076" s="10"/>
      <c r="M1076" s="10">
        <v>7</v>
      </c>
      <c r="N1076" s="69"/>
      <c r="P1076" s="239">
        <f t="shared" si="62"/>
        <v>297.12714285714276</v>
      </c>
      <c r="Q1076" s="10"/>
      <c r="R1076" s="10"/>
      <c r="S1076" s="10"/>
      <c r="T1076" s="176">
        <f t="shared" si="63"/>
        <v>1398.8571428571429</v>
      </c>
      <c r="U1076" s="10"/>
      <c r="V1076" s="10"/>
      <c r="W1076" s="10"/>
      <c r="Y1076" s="10">
        <v>2079.8899999999994</v>
      </c>
      <c r="Z1076" s="9">
        <f t="shared" si="64"/>
        <v>2035.44</v>
      </c>
      <c r="AA1076" s="241"/>
      <c r="AB1076" s="9">
        <f t="shared" si="65"/>
        <v>1990.6</v>
      </c>
      <c r="AC1076" s="9">
        <v>2359.69</v>
      </c>
      <c r="AD1076" s="9"/>
      <c r="AE1076" s="3"/>
      <c r="AF1076" s="3"/>
    </row>
    <row r="1077" spans="1:32" x14ac:dyDescent="0.2">
      <c r="A1077" s="55"/>
      <c r="B1077" s="10"/>
      <c r="C1077" s="10" t="s">
        <v>469</v>
      </c>
      <c r="D1077" s="10"/>
      <c r="E1077" s="10">
        <v>8318</v>
      </c>
      <c r="F1077" s="10">
        <v>120938</v>
      </c>
      <c r="G1077" s="10"/>
      <c r="H1077" s="10"/>
      <c r="I1077" s="10"/>
      <c r="J1077" s="10">
        <v>24111.160000000018</v>
      </c>
      <c r="K1077" s="10"/>
      <c r="M1077" s="10">
        <v>115</v>
      </c>
      <c r="N1077" s="69"/>
      <c r="P1077" s="239">
        <f t="shared" si="62"/>
        <v>209.66226086956539</v>
      </c>
      <c r="Q1077" s="10"/>
      <c r="R1077" s="10"/>
      <c r="S1077" s="10"/>
      <c r="T1077" s="176">
        <f t="shared" si="63"/>
        <v>1051.6347826086956</v>
      </c>
      <c r="U1077" s="10"/>
      <c r="V1077" s="10"/>
      <c r="W1077" s="10"/>
      <c r="Y1077" s="10">
        <v>24111.160000000018</v>
      </c>
      <c r="Z1077" s="9">
        <f t="shared" si="64"/>
        <v>23595.86</v>
      </c>
      <c r="AA1077" s="241"/>
      <c r="AB1077" s="9">
        <f t="shared" si="65"/>
        <v>23076.1</v>
      </c>
      <c r="AC1077" s="9">
        <v>27354.76</v>
      </c>
      <c r="AD1077" s="9"/>
      <c r="AE1077" s="3"/>
      <c r="AF1077" s="3"/>
    </row>
    <row r="1078" spans="1:32" x14ac:dyDescent="0.2">
      <c r="A1078" s="55"/>
      <c r="B1078" s="10"/>
      <c r="C1078" s="10" t="s">
        <v>469</v>
      </c>
      <c r="D1078" s="10"/>
      <c r="E1078" s="10">
        <v>8343</v>
      </c>
      <c r="F1078" s="10">
        <v>1248</v>
      </c>
      <c r="G1078" s="10"/>
      <c r="H1078" s="10"/>
      <c r="I1078" s="10"/>
      <c r="J1078" s="10">
        <v>260.10000000000002</v>
      </c>
      <c r="K1078" s="10"/>
      <c r="M1078" s="10">
        <v>3</v>
      </c>
      <c r="N1078" s="69"/>
      <c r="P1078" s="239">
        <f t="shared" si="62"/>
        <v>86.7</v>
      </c>
      <c r="Q1078" s="10"/>
      <c r="R1078" s="10"/>
      <c r="S1078" s="10"/>
      <c r="T1078" s="176">
        <f t="shared" si="63"/>
        <v>416</v>
      </c>
      <c r="U1078" s="10"/>
      <c r="V1078" s="10"/>
      <c r="W1078" s="10"/>
      <c r="Y1078" s="10">
        <v>260.10000000000002</v>
      </c>
      <c r="Z1078" s="9">
        <f t="shared" si="64"/>
        <v>254.54</v>
      </c>
      <c r="AA1078" s="241"/>
      <c r="AB1078" s="9">
        <f t="shared" si="65"/>
        <v>248.93</v>
      </c>
      <c r="AC1078" s="9">
        <v>295.08999999999997</v>
      </c>
      <c r="AD1078" s="9"/>
      <c r="AE1078" s="3"/>
      <c r="AF1078" s="3"/>
    </row>
    <row r="1079" spans="1:32" x14ac:dyDescent="0.2">
      <c r="A1079" s="55"/>
      <c r="B1079" s="10"/>
      <c r="C1079" s="10" t="s">
        <v>469</v>
      </c>
      <c r="D1079" s="10"/>
      <c r="E1079" s="10">
        <v>8344</v>
      </c>
      <c r="F1079" s="10">
        <v>1245</v>
      </c>
      <c r="G1079" s="10"/>
      <c r="H1079" s="10"/>
      <c r="I1079" s="10"/>
      <c r="J1079" s="10">
        <v>261.89999999999998</v>
      </c>
      <c r="K1079" s="10"/>
      <c r="M1079" s="10">
        <v>1</v>
      </c>
      <c r="N1079" s="69"/>
      <c r="P1079" s="239">
        <f t="shared" si="62"/>
        <v>261.89999999999998</v>
      </c>
      <c r="Q1079" s="10"/>
      <c r="R1079" s="10"/>
      <c r="S1079" s="10"/>
      <c r="T1079" s="176">
        <f t="shared" si="63"/>
        <v>1245</v>
      </c>
      <c r="U1079" s="10"/>
      <c r="V1079" s="10"/>
      <c r="W1079" s="10"/>
      <c r="Y1079" s="10">
        <v>261.89999999999998</v>
      </c>
      <c r="Z1079" s="9">
        <f t="shared" si="64"/>
        <v>256.3</v>
      </c>
      <c r="AA1079" s="241"/>
      <c r="AB1079" s="9">
        <f t="shared" si="65"/>
        <v>250.66</v>
      </c>
      <c r="AC1079" s="9">
        <v>297.14</v>
      </c>
      <c r="AD1079" s="9"/>
      <c r="AE1079" s="3"/>
      <c r="AF1079" s="3"/>
    </row>
    <row r="1080" spans="1:32" x14ac:dyDescent="0.2">
      <c r="A1080" s="55"/>
      <c r="B1080" s="10"/>
      <c r="C1080" s="10" t="s">
        <v>470</v>
      </c>
      <c r="D1080" s="10"/>
      <c r="E1080" s="10">
        <v>8322</v>
      </c>
      <c r="F1080" s="10">
        <v>36709</v>
      </c>
      <c r="G1080" s="10"/>
      <c r="H1080" s="10"/>
      <c r="I1080" s="10"/>
      <c r="J1080" s="10">
        <v>7556.6599999999989</v>
      </c>
      <c r="K1080" s="10"/>
      <c r="M1080" s="10">
        <v>36</v>
      </c>
      <c r="N1080" s="69"/>
      <c r="P1080" s="239">
        <f t="shared" si="62"/>
        <v>209.9072222222222</v>
      </c>
      <c r="Q1080" s="10"/>
      <c r="R1080" s="10"/>
      <c r="S1080" s="10"/>
      <c r="T1080" s="176">
        <f t="shared" si="63"/>
        <v>1019.6944444444445</v>
      </c>
      <c r="U1080" s="10"/>
      <c r="V1080" s="10"/>
      <c r="W1080" s="10"/>
      <c r="Y1080" s="10">
        <v>7556.6599999999989</v>
      </c>
      <c r="Z1080" s="9">
        <f t="shared" si="64"/>
        <v>7395.16</v>
      </c>
      <c r="AA1080" s="241"/>
      <c r="AB1080" s="9">
        <f t="shared" si="65"/>
        <v>7232.26</v>
      </c>
      <c r="AC1080" s="9">
        <v>8573.23</v>
      </c>
      <c r="AD1080" s="9"/>
      <c r="AE1080" s="3"/>
      <c r="AF1080" s="3"/>
    </row>
    <row r="1081" spans="1:32" x14ac:dyDescent="0.2">
      <c r="A1081" s="55"/>
      <c r="B1081" s="10"/>
      <c r="C1081" s="10" t="s">
        <v>471</v>
      </c>
      <c r="D1081" s="10"/>
      <c r="E1081" s="10">
        <v>8232</v>
      </c>
      <c r="F1081" s="10">
        <v>4980805</v>
      </c>
      <c r="G1081" s="10"/>
      <c r="H1081" s="10"/>
      <c r="I1081" s="10"/>
      <c r="J1081" s="10">
        <v>981905.81999999925</v>
      </c>
      <c r="K1081" s="10"/>
      <c r="M1081" s="10">
        <v>6734</v>
      </c>
      <c r="N1081" s="69"/>
      <c r="P1081" s="239">
        <f t="shared" si="62"/>
        <v>145.81316008315997</v>
      </c>
      <c r="Q1081" s="10"/>
      <c r="R1081" s="10"/>
      <c r="S1081" s="10"/>
      <c r="T1081" s="176">
        <f t="shared" si="63"/>
        <v>739.65028215028212</v>
      </c>
      <c r="U1081" s="10"/>
      <c r="V1081" s="10"/>
      <c r="W1081" s="10"/>
      <c r="Y1081" s="10">
        <v>981905.81999999925</v>
      </c>
      <c r="Z1081" s="9">
        <f t="shared" si="64"/>
        <v>960920.78</v>
      </c>
      <c r="AA1081" s="241"/>
      <c r="AB1081" s="9">
        <f t="shared" si="65"/>
        <v>939753.95</v>
      </c>
      <c r="AC1081" s="9">
        <v>1113998.57</v>
      </c>
      <c r="AD1081" s="9"/>
      <c r="AE1081" s="3"/>
      <c r="AF1081" s="3"/>
    </row>
    <row r="1082" spans="1:32" x14ac:dyDescent="0.2">
      <c r="A1082" s="55"/>
      <c r="B1082" s="10"/>
      <c r="C1082" s="10" t="s">
        <v>472</v>
      </c>
      <c r="D1082" s="10"/>
      <c r="E1082" s="10">
        <v>8318</v>
      </c>
      <c r="F1082" s="10">
        <v>75035</v>
      </c>
      <c r="G1082" s="10"/>
      <c r="H1082" s="10"/>
      <c r="I1082" s="10"/>
      <c r="J1082" s="10">
        <v>15380.860000000004</v>
      </c>
      <c r="K1082" s="10"/>
      <c r="M1082" s="10">
        <v>71</v>
      </c>
      <c r="N1082" s="69"/>
      <c r="P1082" s="239">
        <f t="shared" si="62"/>
        <v>216.63183098591554</v>
      </c>
      <c r="Q1082" s="10"/>
      <c r="R1082" s="10"/>
      <c r="S1082" s="10"/>
      <c r="T1082" s="176">
        <f t="shared" si="63"/>
        <v>1056.8309859154929</v>
      </c>
      <c r="U1082" s="10"/>
      <c r="V1082" s="10"/>
      <c r="W1082" s="10"/>
      <c r="Y1082" s="10">
        <v>15380.860000000004</v>
      </c>
      <c r="Z1082" s="9">
        <f t="shared" si="64"/>
        <v>15052.14</v>
      </c>
      <c r="AA1082" s="241"/>
      <c r="AB1082" s="9">
        <f t="shared" si="65"/>
        <v>14720.58</v>
      </c>
      <c r="AC1082" s="9">
        <v>17450</v>
      </c>
      <c r="AD1082" s="9"/>
      <c r="AE1082" s="3"/>
      <c r="AF1082" s="3"/>
    </row>
    <row r="1083" spans="1:32" x14ac:dyDescent="0.2">
      <c r="A1083" s="55"/>
      <c r="B1083" s="10"/>
      <c r="C1083" s="10" t="s">
        <v>473</v>
      </c>
      <c r="D1083" s="10"/>
      <c r="E1083" s="10">
        <v>8201</v>
      </c>
      <c r="F1083" s="10">
        <v>2646</v>
      </c>
      <c r="G1083" s="10"/>
      <c r="H1083" s="10"/>
      <c r="I1083" s="10"/>
      <c r="J1083" s="10">
        <v>558.29999999999995</v>
      </c>
      <c r="K1083" s="10"/>
      <c r="M1083" s="10">
        <v>2</v>
      </c>
      <c r="N1083" s="69"/>
      <c r="P1083" s="239">
        <f t="shared" si="62"/>
        <v>279.14999999999998</v>
      </c>
      <c r="Q1083" s="10"/>
      <c r="R1083" s="10"/>
      <c r="S1083" s="10"/>
      <c r="T1083" s="176">
        <f t="shared" si="63"/>
        <v>1323</v>
      </c>
      <c r="U1083" s="10"/>
      <c r="V1083" s="10"/>
      <c r="W1083" s="10"/>
      <c r="Y1083" s="10">
        <v>558.29999999999995</v>
      </c>
      <c r="Z1083" s="9">
        <f t="shared" si="64"/>
        <v>546.37</v>
      </c>
      <c r="AA1083" s="241"/>
      <c r="AB1083" s="9">
        <f t="shared" si="65"/>
        <v>534.33000000000004</v>
      </c>
      <c r="AC1083" s="9">
        <v>633.4</v>
      </c>
      <c r="AD1083" s="9"/>
      <c r="AE1083" s="3"/>
      <c r="AF1083" s="3"/>
    </row>
    <row r="1084" spans="1:32" x14ac:dyDescent="0.2">
      <c r="A1084" s="55"/>
      <c r="B1084" s="10"/>
      <c r="C1084" s="10" t="s">
        <v>473</v>
      </c>
      <c r="D1084" s="10"/>
      <c r="E1084" s="10">
        <v>8205</v>
      </c>
      <c r="F1084" s="10"/>
      <c r="G1084" s="10"/>
      <c r="H1084" s="10"/>
      <c r="I1084" s="10"/>
      <c r="J1084" s="10">
        <v>5.47</v>
      </c>
      <c r="K1084" s="10"/>
      <c r="M1084" s="10">
        <v>1</v>
      </c>
      <c r="N1084" s="69"/>
      <c r="P1084" s="239">
        <f t="shared" si="62"/>
        <v>5.47</v>
      </c>
      <c r="Q1084" s="10"/>
      <c r="R1084" s="10"/>
      <c r="S1084" s="10"/>
      <c r="T1084" s="176">
        <f t="shared" si="63"/>
        <v>0</v>
      </c>
      <c r="U1084" s="10"/>
      <c r="V1084" s="10"/>
      <c r="W1084" s="10"/>
      <c r="Y1084" s="10">
        <v>5.47</v>
      </c>
      <c r="Z1084" s="9">
        <f t="shared" si="64"/>
        <v>5.35</v>
      </c>
      <c r="AA1084" s="241"/>
      <c r="AB1084" s="9">
        <f t="shared" si="65"/>
        <v>5.24</v>
      </c>
      <c r="AC1084" s="9">
        <v>6.21</v>
      </c>
      <c r="AD1084" s="9"/>
      <c r="AE1084" s="3"/>
      <c r="AF1084" s="3"/>
    </row>
    <row r="1085" spans="1:32" x14ac:dyDescent="0.2">
      <c r="A1085" s="55"/>
      <c r="B1085" s="10"/>
      <c r="C1085" s="10" t="s">
        <v>473</v>
      </c>
      <c r="D1085" s="10"/>
      <c r="E1085" s="10">
        <v>8215</v>
      </c>
      <c r="F1085" s="10">
        <v>1589</v>
      </c>
      <c r="G1085" s="10"/>
      <c r="H1085" s="10"/>
      <c r="I1085" s="10"/>
      <c r="J1085" s="10">
        <v>336.81</v>
      </c>
      <c r="K1085" s="10"/>
      <c r="M1085" s="10">
        <v>1</v>
      </c>
      <c r="N1085" s="69"/>
      <c r="P1085" s="239">
        <f t="shared" si="62"/>
        <v>336.81</v>
      </c>
      <c r="Q1085" s="10"/>
      <c r="R1085" s="10"/>
      <c r="S1085" s="10"/>
      <c r="T1085" s="176">
        <f t="shared" si="63"/>
        <v>1589</v>
      </c>
      <c r="U1085" s="10"/>
      <c r="V1085" s="10"/>
      <c r="W1085" s="10"/>
      <c r="Y1085" s="10">
        <v>336.81</v>
      </c>
      <c r="Z1085" s="9">
        <f t="shared" si="64"/>
        <v>329.61</v>
      </c>
      <c r="AA1085" s="241"/>
      <c r="AB1085" s="9">
        <f t="shared" si="65"/>
        <v>322.35000000000002</v>
      </c>
      <c r="AC1085" s="9">
        <v>382.12</v>
      </c>
      <c r="AD1085" s="9"/>
      <c r="AE1085" s="3"/>
      <c r="AF1085" s="3"/>
    </row>
    <row r="1086" spans="1:32" x14ac:dyDescent="0.2">
      <c r="A1086" s="55"/>
      <c r="B1086" s="10"/>
      <c r="C1086" s="10" t="s">
        <v>473</v>
      </c>
      <c r="D1086" s="10"/>
      <c r="E1086" s="10">
        <v>8240</v>
      </c>
      <c r="F1086" s="10">
        <v>1082179</v>
      </c>
      <c r="G1086" s="10"/>
      <c r="H1086" s="10"/>
      <c r="I1086" s="10"/>
      <c r="J1086" s="10">
        <v>220935.46000000028</v>
      </c>
      <c r="K1086" s="10"/>
      <c r="M1086" s="10">
        <v>1322</v>
      </c>
      <c r="N1086" s="69"/>
      <c r="P1086" s="239">
        <f t="shared" si="62"/>
        <v>167.12213313161897</v>
      </c>
      <c r="Q1086" s="10"/>
      <c r="R1086" s="10"/>
      <c r="S1086" s="10"/>
      <c r="T1086" s="176">
        <f t="shared" si="63"/>
        <v>818.59228441754919</v>
      </c>
      <c r="U1086" s="10"/>
      <c r="V1086" s="10"/>
      <c r="W1086" s="10"/>
      <c r="Y1086" s="10">
        <v>220935.46000000028</v>
      </c>
      <c r="Z1086" s="9">
        <f t="shared" si="64"/>
        <v>216213.68</v>
      </c>
      <c r="AA1086" s="241"/>
      <c r="AB1086" s="9">
        <f t="shared" si="65"/>
        <v>211451</v>
      </c>
      <c r="AC1086" s="9">
        <v>250657.22</v>
      </c>
      <c r="AD1086" s="9"/>
      <c r="AE1086" s="3"/>
      <c r="AF1086" s="3"/>
    </row>
    <row r="1087" spans="1:32" x14ac:dyDescent="0.2">
      <c r="A1087" s="55"/>
      <c r="B1087" s="10"/>
      <c r="C1087" s="10" t="s">
        <v>473</v>
      </c>
      <c r="D1087" s="10"/>
      <c r="E1087" s="10">
        <v>8241</v>
      </c>
      <c r="F1087" s="10"/>
      <c r="G1087" s="10"/>
      <c r="H1087" s="10"/>
      <c r="I1087" s="10"/>
      <c r="J1087" s="10">
        <v>6.06</v>
      </c>
      <c r="K1087" s="10"/>
      <c r="M1087" s="10">
        <v>1</v>
      </c>
      <c r="N1087" s="69"/>
      <c r="P1087" s="239">
        <f t="shared" si="62"/>
        <v>6.06</v>
      </c>
      <c r="Q1087" s="10"/>
      <c r="R1087" s="10"/>
      <c r="S1087" s="10"/>
      <c r="T1087" s="176">
        <f t="shared" si="63"/>
        <v>0</v>
      </c>
      <c r="U1087" s="10"/>
      <c r="V1087" s="10"/>
      <c r="W1087" s="10"/>
      <c r="Y1087" s="10">
        <v>6.06</v>
      </c>
      <c r="Z1087" s="9">
        <f t="shared" si="64"/>
        <v>5.93</v>
      </c>
      <c r="AA1087" s="241"/>
      <c r="AB1087" s="9">
        <f t="shared" si="65"/>
        <v>5.8</v>
      </c>
      <c r="AC1087" s="9">
        <v>6.88</v>
      </c>
      <c r="AD1087" s="9"/>
      <c r="AE1087" s="3"/>
      <c r="AF1087" s="3"/>
    </row>
    <row r="1088" spans="1:32" x14ac:dyDescent="0.2">
      <c r="A1088" s="55"/>
      <c r="B1088" s="10"/>
      <c r="C1088" s="10" t="s">
        <v>474</v>
      </c>
      <c r="D1088" s="10"/>
      <c r="E1088" s="10">
        <v>8344</v>
      </c>
      <c r="F1088" s="10">
        <v>127245</v>
      </c>
      <c r="G1088" s="10"/>
      <c r="H1088" s="10"/>
      <c r="I1088" s="10"/>
      <c r="J1088" s="10">
        <v>25620.479999999996</v>
      </c>
      <c r="K1088" s="10"/>
      <c r="M1088" s="10">
        <v>119</v>
      </c>
      <c r="N1088" s="69"/>
      <c r="P1088" s="239">
        <f t="shared" si="62"/>
        <v>215.29815126050417</v>
      </c>
      <c r="Q1088" s="10"/>
      <c r="R1088" s="10"/>
      <c r="S1088" s="10"/>
      <c r="T1088" s="176">
        <f t="shared" si="63"/>
        <v>1069.2857142857142</v>
      </c>
      <c r="U1088" s="10"/>
      <c r="V1088" s="10"/>
      <c r="W1088" s="10"/>
      <c r="Y1088" s="10">
        <v>25620.479999999996</v>
      </c>
      <c r="Z1088" s="9">
        <f t="shared" si="64"/>
        <v>25072.93</v>
      </c>
      <c r="AA1088" s="241"/>
      <c r="AB1088" s="9">
        <f t="shared" si="65"/>
        <v>24520.63</v>
      </c>
      <c r="AC1088" s="9">
        <v>29067.13</v>
      </c>
      <c r="AD1088" s="9"/>
      <c r="AE1088" s="3"/>
      <c r="AF1088" s="3"/>
    </row>
    <row r="1089" spans="1:32" x14ac:dyDescent="0.2">
      <c r="A1089" s="55"/>
      <c r="B1089" s="10"/>
      <c r="C1089" s="10" t="s">
        <v>475</v>
      </c>
      <c r="D1089" s="10"/>
      <c r="E1089" s="10">
        <v>8348</v>
      </c>
      <c r="F1089" s="10">
        <v>188709</v>
      </c>
      <c r="G1089" s="10"/>
      <c r="H1089" s="10"/>
      <c r="I1089" s="10"/>
      <c r="J1089" s="10">
        <v>38204.200000000004</v>
      </c>
      <c r="K1089" s="10"/>
      <c r="M1089" s="10">
        <v>210</v>
      </c>
      <c r="N1089" s="69"/>
      <c r="P1089" s="239">
        <f t="shared" si="62"/>
        <v>181.92476190476194</v>
      </c>
      <c r="Q1089" s="10"/>
      <c r="R1089" s="10"/>
      <c r="S1089" s="10"/>
      <c r="T1089" s="176">
        <f t="shared" si="63"/>
        <v>898.61428571428576</v>
      </c>
      <c r="U1089" s="10"/>
      <c r="V1089" s="10"/>
      <c r="W1089" s="10"/>
      <c r="Y1089" s="10">
        <v>38204.200000000004</v>
      </c>
      <c r="Z1089" s="9">
        <f t="shared" si="64"/>
        <v>37387.71</v>
      </c>
      <c r="AA1089" s="241"/>
      <c r="AB1089" s="9">
        <f t="shared" si="65"/>
        <v>36564.15</v>
      </c>
      <c r="AC1089" s="9">
        <v>43343.7</v>
      </c>
      <c r="AD1089" s="9"/>
      <c r="AE1089" s="3"/>
      <c r="AF1089" s="3"/>
    </row>
    <row r="1090" spans="1:32" x14ac:dyDescent="0.2">
      <c r="A1090" s="55"/>
      <c r="B1090" s="10"/>
      <c r="C1090" s="10" t="s">
        <v>477</v>
      </c>
      <c r="D1090" s="10"/>
      <c r="E1090" s="10">
        <v>8349</v>
      </c>
      <c r="F1090" s="10">
        <v>575196</v>
      </c>
      <c r="G1090" s="10"/>
      <c r="H1090" s="10"/>
      <c r="I1090" s="10"/>
      <c r="J1090" s="10">
        <v>116704.68000000004</v>
      </c>
      <c r="K1090" s="10"/>
      <c r="M1090" s="10">
        <v>640</v>
      </c>
      <c r="N1090" s="69"/>
      <c r="P1090" s="239">
        <f t="shared" si="62"/>
        <v>182.35106250000007</v>
      </c>
      <c r="Q1090" s="10"/>
      <c r="R1090" s="10"/>
      <c r="S1090" s="10"/>
      <c r="T1090" s="176">
        <f t="shared" si="63"/>
        <v>898.74374999999998</v>
      </c>
      <c r="U1090" s="10"/>
      <c r="V1090" s="10"/>
      <c r="W1090" s="10"/>
      <c r="Y1090" s="10">
        <v>116704.68000000004</v>
      </c>
      <c r="Z1090" s="9">
        <f t="shared" si="64"/>
        <v>114210.5</v>
      </c>
      <c r="AA1090" s="241"/>
      <c r="AB1090" s="9">
        <f t="shared" si="65"/>
        <v>111694.71</v>
      </c>
      <c r="AC1090" s="9">
        <v>132404.6</v>
      </c>
      <c r="AD1090" s="9"/>
      <c r="AE1090" s="3"/>
      <c r="AF1090" s="3"/>
    </row>
    <row r="1091" spans="1:32" x14ac:dyDescent="0.2">
      <c r="A1091" s="55"/>
      <c r="B1091" s="10"/>
      <c r="C1091" s="10" t="s">
        <v>478</v>
      </c>
      <c r="D1091" s="10"/>
      <c r="E1091" s="10">
        <v>8240</v>
      </c>
      <c r="F1091" s="10">
        <v>309</v>
      </c>
      <c r="G1091" s="10"/>
      <c r="H1091" s="10"/>
      <c r="I1091" s="10"/>
      <c r="J1091" s="10">
        <v>66.89</v>
      </c>
      <c r="K1091" s="10"/>
      <c r="M1091" s="10">
        <v>1</v>
      </c>
      <c r="N1091" s="69"/>
      <c r="P1091" s="239">
        <f t="shared" ref="P1091:P1154" si="66">J1091/M1091</f>
        <v>66.89</v>
      </c>
      <c r="Q1091" s="10"/>
      <c r="R1091" s="10"/>
      <c r="S1091" s="10"/>
      <c r="T1091" s="176">
        <f t="shared" ref="T1091:T1154" si="67">F1091/M1091</f>
        <v>309</v>
      </c>
      <c r="U1091" s="10"/>
      <c r="V1091" s="10"/>
      <c r="W1091" s="10"/>
      <c r="Y1091" s="10">
        <v>66.89</v>
      </c>
      <c r="Z1091" s="9">
        <f t="shared" si="64"/>
        <v>65.459999999999994</v>
      </c>
      <c r="AA1091" s="241"/>
      <c r="AB1091" s="9">
        <f t="shared" si="65"/>
        <v>64.02</v>
      </c>
      <c r="AC1091" s="9">
        <v>75.89</v>
      </c>
      <c r="AD1091" s="9"/>
      <c r="AE1091" s="3"/>
      <c r="AF1091" s="3"/>
    </row>
    <row r="1092" spans="1:32" x14ac:dyDescent="0.2">
      <c r="A1092" s="55"/>
      <c r="B1092" s="10"/>
      <c r="C1092" s="10" t="s">
        <v>478</v>
      </c>
      <c r="D1092" s="10"/>
      <c r="E1092" s="10">
        <v>8241</v>
      </c>
      <c r="F1092" s="10">
        <v>294893</v>
      </c>
      <c r="G1092" s="10"/>
      <c r="H1092" s="10"/>
      <c r="I1092" s="10"/>
      <c r="J1092" s="10">
        <v>60790.019999999917</v>
      </c>
      <c r="K1092" s="10"/>
      <c r="M1092" s="10">
        <v>295</v>
      </c>
      <c r="N1092" s="69"/>
      <c r="P1092" s="239">
        <f t="shared" si="66"/>
        <v>206.06786440677939</v>
      </c>
      <c r="Q1092" s="10"/>
      <c r="R1092" s="10"/>
      <c r="S1092" s="10"/>
      <c r="T1092" s="176">
        <f t="shared" si="67"/>
        <v>999.63728813559317</v>
      </c>
      <c r="U1092" s="10"/>
      <c r="V1092" s="10"/>
      <c r="W1092" s="10"/>
      <c r="Y1092" s="10">
        <v>60790.019999999917</v>
      </c>
      <c r="Z1092" s="9">
        <f t="shared" si="64"/>
        <v>59490.83</v>
      </c>
      <c r="AA1092" s="241"/>
      <c r="AB1092" s="9">
        <f t="shared" si="65"/>
        <v>58180.39</v>
      </c>
      <c r="AC1092" s="9">
        <v>68967.92</v>
      </c>
      <c r="AD1092" s="9"/>
      <c r="AE1092" s="3"/>
      <c r="AF1092" s="3"/>
    </row>
    <row r="1093" spans="1:32" x14ac:dyDescent="0.2">
      <c r="A1093" s="55"/>
      <c r="B1093" s="10"/>
      <c r="C1093" s="10" t="s">
        <v>479</v>
      </c>
      <c r="D1093" s="10"/>
      <c r="E1093" s="10">
        <v>8072</v>
      </c>
      <c r="F1093" s="10">
        <v>684372</v>
      </c>
      <c r="G1093" s="10"/>
      <c r="H1093" s="10"/>
      <c r="I1093" s="10"/>
      <c r="J1093" s="10">
        <v>139001.95999999996</v>
      </c>
      <c r="K1093" s="10"/>
      <c r="M1093" s="10">
        <v>729</v>
      </c>
      <c r="N1093" s="69"/>
      <c r="P1093" s="239">
        <f t="shared" si="66"/>
        <v>190.67484224965702</v>
      </c>
      <c r="Q1093" s="10"/>
      <c r="R1093" s="10"/>
      <c r="S1093" s="10"/>
      <c r="T1093" s="176">
        <f t="shared" si="67"/>
        <v>938.7818930041152</v>
      </c>
      <c r="U1093" s="10"/>
      <c r="V1093" s="10"/>
      <c r="W1093" s="10"/>
      <c r="Y1093" s="10">
        <v>139001.95999999996</v>
      </c>
      <c r="Z1093" s="9">
        <f t="shared" si="64"/>
        <v>136031.25</v>
      </c>
      <c r="AA1093" s="241"/>
      <c r="AB1093" s="9">
        <f t="shared" si="65"/>
        <v>133034.79999999999</v>
      </c>
      <c r="AC1093" s="9">
        <v>157701.47</v>
      </c>
      <c r="AD1093" s="9"/>
      <c r="AE1093" s="3"/>
      <c r="AF1093" s="3"/>
    </row>
    <row r="1094" spans="1:32" x14ac:dyDescent="0.2">
      <c r="A1094" s="55"/>
      <c r="B1094" s="10"/>
      <c r="C1094" s="10" t="s">
        <v>479</v>
      </c>
      <c r="D1094" s="10"/>
      <c r="E1094" s="10">
        <v>8079</v>
      </c>
      <c r="F1094" s="10">
        <v>2348</v>
      </c>
      <c r="G1094" s="10"/>
      <c r="H1094" s="10"/>
      <c r="I1094" s="10"/>
      <c r="J1094" s="10">
        <v>327.41000000000003</v>
      </c>
      <c r="K1094" s="10"/>
      <c r="M1094" s="10">
        <v>3</v>
      </c>
      <c r="N1094" s="69"/>
      <c r="P1094" s="239">
        <f t="shared" si="66"/>
        <v>109.13666666666667</v>
      </c>
      <c r="Q1094" s="10"/>
      <c r="R1094" s="10"/>
      <c r="S1094" s="10"/>
      <c r="T1094" s="176">
        <f t="shared" si="67"/>
        <v>782.66666666666663</v>
      </c>
      <c r="U1094" s="10"/>
      <c r="V1094" s="10"/>
      <c r="W1094" s="10"/>
      <c r="Y1094" s="10">
        <v>327.41000000000003</v>
      </c>
      <c r="Z1094" s="9">
        <f t="shared" si="64"/>
        <v>320.41000000000003</v>
      </c>
      <c r="AA1094" s="241"/>
      <c r="AB1094" s="9">
        <f t="shared" si="65"/>
        <v>313.35000000000002</v>
      </c>
      <c r="AC1094" s="9">
        <v>371.45</v>
      </c>
      <c r="AD1094" s="9"/>
      <c r="AE1094" s="3"/>
      <c r="AF1094" s="3"/>
    </row>
    <row r="1095" spans="1:32" x14ac:dyDescent="0.2">
      <c r="A1095" s="55"/>
      <c r="B1095" s="10"/>
      <c r="C1095" s="10" t="s">
        <v>479</v>
      </c>
      <c r="D1095" s="10"/>
      <c r="E1095" s="10">
        <v>8302</v>
      </c>
      <c r="F1095" s="10">
        <v>7332</v>
      </c>
      <c r="G1095" s="10"/>
      <c r="H1095" s="10"/>
      <c r="I1095" s="10"/>
      <c r="J1095" s="10">
        <v>1553.01</v>
      </c>
      <c r="K1095" s="10"/>
      <c r="M1095" s="10">
        <v>5</v>
      </c>
      <c r="N1095" s="69"/>
      <c r="P1095" s="239">
        <f t="shared" si="66"/>
        <v>310.60199999999998</v>
      </c>
      <c r="Q1095" s="10"/>
      <c r="R1095" s="10"/>
      <c r="S1095" s="10"/>
      <c r="T1095" s="176">
        <f t="shared" si="67"/>
        <v>1466.4</v>
      </c>
      <c r="U1095" s="10"/>
      <c r="V1095" s="10"/>
      <c r="W1095" s="10"/>
      <c r="Y1095" s="10">
        <v>1553.01</v>
      </c>
      <c r="Z1095" s="9">
        <f t="shared" si="64"/>
        <v>1519.82</v>
      </c>
      <c r="AA1095" s="241"/>
      <c r="AB1095" s="9">
        <f t="shared" si="65"/>
        <v>1486.34</v>
      </c>
      <c r="AC1095" s="9">
        <v>1761.93</v>
      </c>
      <c r="AD1095" s="9"/>
      <c r="AE1095" s="3"/>
      <c r="AF1095" s="3"/>
    </row>
    <row r="1096" spans="1:32" x14ac:dyDescent="0.2">
      <c r="A1096" s="55"/>
      <c r="B1096" s="10"/>
      <c r="C1096" s="10" t="s">
        <v>481</v>
      </c>
      <c r="D1096" s="10"/>
      <c r="E1096" s="10">
        <v>8302</v>
      </c>
      <c r="F1096" s="10">
        <v>85151</v>
      </c>
      <c r="G1096" s="10"/>
      <c r="H1096" s="10"/>
      <c r="I1096" s="10"/>
      <c r="J1096" s="10">
        <v>17207.499999999996</v>
      </c>
      <c r="K1096" s="10"/>
      <c r="M1096" s="10">
        <v>72</v>
      </c>
      <c r="N1096" s="69"/>
      <c r="P1096" s="239">
        <f t="shared" si="66"/>
        <v>238.99305555555551</v>
      </c>
      <c r="Q1096" s="10"/>
      <c r="R1096" s="10"/>
      <c r="S1096" s="10"/>
      <c r="T1096" s="176">
        <f t="shared" si="67"/>
        <v>1182.6527777777778</v>
      </c>
      <c r="U1096" s="10"/>
      <c r="V1096" s="10"/>
      <c r="W1096" s="10"/>
      <c r="Y1096" s="10">
        <v>17207.499999999996</v>
      </c>
      <c r="Z1096" s="9">
        <f t="shared" si="64"/>
        <v>16839.75</v>
      </c>
      <c r="AA1096" s="241"/>
      <c r="AB1096" s="9">
        <f t="shared" si="65"/>
        <v>16468.810000000001</v>
      </c>
      <c r="AC1096" s="9">
        <v>19522.38</v>
      </c>
      <c r="AD1096" s="9"/>
      <c r="AE1096" s="3"/>
      <c r="AF1096" s="3"/>
    </row>
    <row r="1097" spans="1:32" x14ac:dyDescent="0.2">
      <c r="A1097" s="55"/>
      <c r="B1097" s="10"/>
      <c r="C1097" s="10" t="s">
        <v>482</v>
      </c>
      <c r="D1097" s="10"/>
      <c r="E1097" s="10">
        <v>8210</v>
      </c>
      <c r="F1097" s="10">
        <v>4607</v>
      </c>
      <c r="G1097" s="10"/>
      <c r="H1097" s="10"/>
      <c r="I1097" s="10"/>
      <c r="J1097" s="10">
        <v>918.71</v>
      </c>
      <c r="K1097" s="10"/>
      <c r="M1097" s="10">
        <v>4</v>
      </c>
      <c r="N1097" s="69"/>
      <c r="P1097" s="239">
        <f t="shared" si="66"/>
        <v>229.67750000000001</v>
      </c>
      <c r="Q1097" s="10"/>
      <c r="R1097" s="10"/>
      <c r="S1097" s="10"/>
      <c r="T1097" s="176">
        <f t="shared" si="67"/>
        <v>1151.75</v>
      </c>
      <c r="U1097" s="10"/>
      <c r="V1097" s="10"/>
      <c r="W1097" s="10"/>
      <c r="Y1097" s="10">
        <v>918.71</v>
      </c>
      <c r="Z1097" s="9">
        <f t="shared" si="64"/>
        <v>899.08</v>
      </c>
      <c r="AA1097" s="241"/>
      <c r="AB1097" s="9">
        <f t="shared" si="65"/>
        <v>879.27</v>
      </c>
      <c r="AC1097" s="9">
        <v>1042.3</v>
      </c>
      <c r="AD1097" s="9"/>
      <c r="AE1097" s="3"/>
      <c r="AF1097" s="3"/>
    </row>
    <row r="1098" spans="1:32" x14ac:dyDescent="0.2">
      <c r="A1098" s="55"/>
      <c r="B1098" s="10"/>
      <c r="C1098" s="10" t="s">
        <v>483</v>
      </c>
      <c r="D1098" s="10"/>
      <c r="E1098" s="10">
        <v>8066</v>
      </c>
      <c r="F1098" s="10">
        <v>89855</v>
      </c>
      <c r="G1098" s="10"/>
      <c r="H1098" s="10"/>
      <c r="I1098" s="10"/>
      <c r="J1098" s="10">
        <v>18014.469999999998</v>
      </c>
      <c r="K1098" s="10"/>
      <c r="M1098" s="10">
        <v>88</v>
      </c>
      <c r="N1098" s="69"/>
      <c r="P1098" s="239">
        <f t="shared" si="66"/>
        <v>204.70988636363634</v>
      </c>
      <c r="Q1098" s="10"/>
      <c r="R1098" s="10"/>
      <c r="S1098" s="10"/>
      <c r="T1098" s="176">
        <f t="shared" si="67"/>
        <v>1021.0795454545455</v>
      </c>
      <c r="U1098" s="10"/>
      <c r="V1098" s="10"/>
      <c r="W1098" s="10"/>
      <c r="Y1098" s="10">
        <v>18014.469999999998</v>
      </c>
      <c r="Z1098" s="9">
        <f t="shared" si="64"/>
        <v>17629.47</v>
      </c>
      <c r="AA1098" s="241"/>
      <c r="AB1098" s="9">
        <f t="shared" si="65"/>
        <v>17241.13</v>
      </c>
      <c r="AC1098" s="9">
        <v>20437.900000000001</v>
      </c>
      <c r="AD1098" s="9"/>
      <c r="AE1098" s="3"/>
      <c r="AF1098" s="3"/>
    </row>
    <row r="1099" spans="1:32" x14ac:dyDescent="0.2">
      <c r="A1099" s="55"/>
      <c r="B1099" s="10"/>
      <c r="C1099" s="10" t="s">
        <v>483</v>
      </c>
      <c r="D1099" s="10"/>
      <c r="E1099" s="10">
        <v>8085</v>
      </c>
      <c r="F1099" s="10">
        <v>1308</v>
      </c>
      <c r="G1099" s="10"/>
      <c r="H1099" s="10"/>
      <c r="I1099" s="10"/>
      <c r="J1099" s="10">
        <v>273.60000000000002</v>
      </c>
      <c r="K1099" s="10"/>
      <c r="M1099" s="10">
        <v>1</v>
      </c>
      <c r="N1099" s="69"/>
      <c r="P1099" s="239">
        <f t="shared" si="66"/>
        <v>273.60000000000002</v>
      </c>
      <c r="Q1099" s="10"/>
      <c r="R1099" s="10"/>
      <c r="S1099" s="10"/>
      <c r="T1099" s="176">
        <f t="shared" si="67"/>
        <v>1308</v>
      </c>
      <c r="U1099" s="10"/>
      <c r="V1099" s="10"/>
      <c r="W1099" s="10"/>
      <c r="Y1099" s="10">
        <v>273.60000000000002</v>
      </c>
      <c r="Z1099" s="9">
        <f t="shared" si="64"/>
        <v>267.75</v>
      </c>
      <c r="AA1099" s="241"/>
      <c r="AB1099" s="9">
        <f t="shared" si="65"/>
        <v>261.85000000000002</v>
      </c>
      <c r="AC1099" s="9">
        <v>310.39999999999998</v>
      </c>
      <c r="AD1099" s="9"/>
      <c r="AE1099" s="3"/>
      <c r="AF1099" s="3"/>
    </row>
    <row r="1100" spans="1:32" x14ac:dyDescent="0.2">
      <c r="A1100" s="55"/>
      <c r="B1100" s="10"/>
      <c r="C1100" s="10" t="s">
        <v>484</v>
      </c>
      <c r="D1100" s="10"/>
      <c r="E1100" s="10">
        <v>8350</v>
      </c>
      <c r="F1100" s="10">
        <v>378091</v>
      </c>
      <c r="G1100" s="10"/>
      <c r="H1100" s="10"/>
      <c r="I1100" s="10"/>
      <c r="J1100" s="10">
        <v>77456.940000000075</v>
      </c>
      <c r="K1100" s="10"/>
      <c r="M1100" s="10">
        <v>385</v>
      </c>
      <c r="N1100" s="69"/>
      <c r="P1100" s="239">
        <f t="shared" si="66"/>
        <v>201.18685714285735</v>
      </c>
      <c r="Q1100" s="10"/>
      <c r="R1100" s="10"/>
      <c r="S1100" s="10"/>
      <c r="T1100" s="176">
        <f t="shared" si="67"/>
        <v>982.0545454545454</v>
      </c>
      <c r="U1100" s="10"/>
      <c r="V1100" s="10"/>
      <c r="W1100" s="10"/>
      <c r="Y1100" s="10">
        <v>77456.940000000075</v>
      </c>
      <c r="Z1100" s="9">
        <f t="shared" si="64"/>
        <v>75801.55</v>
      </c>
      <c r="AA1100" s="241"/>
      <c r="AB1100" s="9">
        <f t="shared" si="65"/>
        <v>74131.820000000007</v>
      </c>
      <c r="AC1100" s="9">
        <v>87876.98</v>
      </c>
      <c r="AD1100" s="9"/>
      <c r="AE1100" s="3"/>
      <c r="AF1100" s="3"/>
    </row>
    <row r="1101" spans="1:32" x14ac:dyDescent="0.2">
      <c r="A1101" s="55"/>
      <c r="B1101" s="10"/>
      <c r="C1101" s="10" t="s">
        <v>485</v>
      </c>
      <c r="D1101" s="10"/>
      <c r="E1101" s="10">
        <v>8074</v>
      </c>
      <c r="F1101" s="10">
        <v>441359</v>
      </c>
      <c r="G1101" s="10"/>
      <c r="H1101" s="10"/>
      <c r="I1101" s="10"/>
      <c r="J1101" s="10">
        <v>90590.059999999969</v>
      </c>
      <c r="K1101" s="10"/>
      <c r="M1101" s="10">
        <v>280</v>
      </c>
      <c r="N1101" s="69"/>
      <c r="P1101" s="239">
        <f t="shared" si="66"/>
        <v>323.53592857142849</v>
      </c>
      <c r="Q1101" s="10"/>
      <c r="R1101" s="10"/>
      <c r="S1101" s="10"/>
      <c r="T1101" s="176">
        <f t="shared" si="67"/>
        <v>1576.2821428571428</v>
      </c>
      <c r="U1101" s="10"/>
      <c r="V1101" s="10"/>
      <c r="W1101" s="10"/>
      <c r="Y1101" s="10">
        <v>90590.059999999969</v>
      </c>
      <c r="Z1101" s="9">
        <f t="shared" si="64"/>
        <v>88653.99</v>
      </c>
      <c r="AA1101" s="241"/>
      <c r="AB1101" s="9">
        <f t="shared" si="65"/>
        <v>86701.15</v>
      </c>
      <c r="AC1101" s="9">
        <v>102776.86</v>
      </c>
      <c r="AD1101" s="9"/>
      <c r="AE1101" s="3"/>
      <c r="AF1101" s="3"/>
    </row>
    <row r="1102" spans="1:32" x14ac:dyDescent="0.2">
      <c r="A1102" s="55"/>
      <c r="B1102" s="10"/>
      <c r="C1102" s="10" t="s">
        <v>487</v>
      </c>
      <c r="D1102" s="10"/>
      <c r="E1102" s="10">
        <v>8242</v>
      </c>
      <c r="F1102" s="10">
        <v>1405959</v>
      </c>
      <c r="G1102" s="10"/>
      <c r="H1102" s="10"/>
      <c r="I1102" s="10"/>
      <c r="J1102" s="10">
        <v>284230.90000000002</v>
      </c>
      <c r="K1102" s="10"/>
      <c r="M1102" s="10">
        <v>2060</v>
      </c>
      <c r="N1102" s="69"/>
      <c r="P1102" s="239">
        <f t="shared" si="66"/>
        <v>137.97616504854369</v>
      </c>
      <c r="Q1102" s="10"/>
      <c r="R1102" s="10"/>
      <c r="S1102" s="10"/>
      <c r="T1102" s="176">
        <f t="shared" si="67"/>
        <v>682.5043689320388</v>
      </c>
      <c r="U1102" s="10"/>
      <c r="V1102" s="10"/>
      <c r="W1102" s="10"/>
      <c r="Y1102" s="10">
        <v>284230.90000000002</v>
      </c>
      <c r="Z1102" s="9">
        <f t="shared" si="64"/>
        <v>278156.39</v>
      </c>
      <c r="AA1102" s="241"/>
      <c r="AB1102" s="9">
        <f t="shared" si="65"/>
        <v>272029.26</v>
      </c>
      <c r="AC1102" s="9">
        <v>322467.61</v>
      </c>
      <c r="AD1102" s="9"/>
      <c r="AE1102" s="3"/>
      <c r="AF1102" s="3"/>
    </row>
    <row r="1103" spans="1:32" x14ac:dyDescent="0.2">
      <c r="A1103" s="55"/>
      <c r="B1103" s="10"/>
      <c r="C1103" s="10" t="s">
        <v>488</v>
      </c>
      <c r="D1103" s="10"/>
      <c r="E1103" s="10">
        <v>8351</v>
      </c>
      <c r="F1103" s="10">
        <v>23029</v>
      </c>
      <c r="G1103" s="10"/>
      <c r="H1103" s="10"/>
      <c r="I1103" s="10"/>
      <c r="J1103" s="10">
        <v>4824.3599999999997</v>
      </c>
      <c r="K1103" s="10"/>
      <c r="M1103" s="10">
        <v>27</v>
      </c>
      <c r="N1103" s="69"/>
      <c r="P1103" s="239">
        <f t="shared" si="66"/>
        <v>178.67999999999998</v>
      </c>
      <c r="Q1103" s="10"/>
      <c r="R1103" s="10"/>
      <c r="S1103" s="10"/>
      <c r="T1103" s="176">
        <f t="shared" si="67"/>
        <v>852.92592592592598</v>
      </c>
      <c r="U1103" s="10"/>
      <c r="V1103" s="10"/>
      <c r="W1103" s="10"/>
      <c r="Y1103" s="10">
        <v>4824.3599999999997</v>
      </c>
      <c r="Z1103" s="9">
        <f t="shared" ref="Z1103:Z1166" si="68">ROUND($Z$1259*Y1103/$Y$1259,2)</f>
        <v>4721.26</v>
      </c>
      <c r="AA1103" s="241"/>
      <c r="AB1103" s="9">
        <f t="shared" ref="AB1103:AB1166" si="69">ROUND($AB$1259*Y1103/$Y$1259,2)</f>
        <v>4617.26</v>
      </c>
      <c r="AC1103" s="9">
        <v>5473.37</v>
      </c>
      <c r="AD1103" s="9"/>
      <c r="AE1103" s="3"/>
      <c r="AF1103" s="3"/>
    </row>
    <row r="1104" spans="1:32" x14ac:dyDescent="0.2">
      <c r="A1104" s="55"/>
      <c r="B1104" s="10"/>
      <c r="C1104" s="10" t="s">
        <v>490</v>
      </c>
      <c r="D1104" s="10"/>
      <c r="E1104" s="10">
        <v>8037</v>
      </c>
      <c r="F1104" s="10">
        <v>89613</v>
      </c>
      <c r="G1104" s="10"/>
      <c r="H1104" s="10"/>
      <c r="I1104" s="10"/>
      <c r="J1104" s="10">
        <v>18352.080000000002</v>
      </c>
      <c r="K1104" s="10"/>
      <c r="M1104" s="10">
        <v>100</v>
      </c>
      <c r="N1104" s="69"/>
      <c r="P1104" s="239">
        <f t="shared" si="66"/>
        <v>183.52080000000001</v>
      </c>
      <c r="Q1104" s="10"/>
      <c r="R1104" s="10"/>
      <c r="S1104" s="10"/>
      <c r="T1104" s="176">
        <f t="shared" si="67"/>
        <v>896.13</v>
      </c>
      <c r="U1104" s="10"/>
      <c r="V1104" s="10"/>
      <c r="W1104" s="10"/>
      <c r="Y1104" s="10">
        <v>18352.080000000002</v>
      </c>
      <c r="Z1104" s="9">
        <f t="shared" si="68"/>
        <v>17959.86</v>
      </c>
      <c r="AA1104" s="241"/>
      <c r="AB1104" s="9">
        <f t="shared" si="69"/>
        <v>17564.25</v>
      </c>
      <c r="AC1104" s="9">
        <v>20820.93</v>
      </c>
      <c r="AD1104" s="9"/>
      <c r="AE1104" s="3"/>
      <c r="AF1104" s="3"/>
    </row>
    <row r="1105" spans="1:32" x14ac:dyDescent="0.2">
      <c r="A1105" s="55"/>
      <c r="B1105" s="10"/>
      <c r="C1105" s="10" t="s">
        <v>491</v>
      </c>
      <c r="D1105" s="10"/>
      <c r="E1105" s="10">
        <v>8302</v>
      </c>
      <c r="F1105" s="10"/>
      <c r="G1105" s="10"/>
      <c r="H1105" s="10"/>
      <c r="I1105" s="10"/>
      <c r="J1105" s="10">
        <v>6.45</v>
      </c>
      <c r="K1105" s="10"/>
      <c r="M1105" s="10">
        <v>1</v>
      </c>
      <c r="N1105" s="69"/>
      <c r="P1105" s="239">
        <f t="shared" si="66"/>
        <v>6.45</v>
      </c>
      <c r="Q1105" s="10"/>
      <c r="R1105" s="10"/>
      <c r="S1105" s="10"/>
      <c r="T1105" s="176">
        <f t="shared" si="67"/>
        <v>0</v>
      </c>
      <c r="U1105" s="10"/>
      <c r="V1105" s="10"/>
      <c r="W1105" s="10"/>
      <c r="Y1105" s="10">
        <v>6.45</v>
      </c>
      <c r="Z1105" s="9">
        <f t="shared" si="68"/>
        <v>6.31</v>
      </c>
      <c r="AA1105" s="241"/>
      <c r="AB1105" s="9">
        <f t="shared" si="69"/>
        <v>6.17</v>
      </c>
      <c r="AC1105" s="9">
        <v>7.31</v>
      </c>
      <c r="AD1105" s="9"/>
      <c r="AE1105" s="3"/>
      <c r="AF1105" s="3"/>
    </row>
    <row r="1106" spans="1:32" x14ac:dyDescent="0.2">
      <c r="A1106" s="55"/>
      <c r="B1106" s="10"/>
      <c r="C1106" s="10" t="s">
        <v>491</v>
      </c>
      <c r="D1106" s="10"/>
      <c r="E1106" s="10">
        <v>8352</v>
      </c>
      <c r="F1106" s="10">
        <v>773960</v>
      </c>
      <c r="G1106" s="10"/>
      <c r="H1106" s="10"/>
      <c r="I1106" s="10"/>
      <c r="J1106" s="10">
        <v>159692.76999999973</v>
      </c>
      <c r="K1106" s="10"/>
      <c r="M1106" s="10">
        <v>650</v>
      </c>
      <c r="N1106" s="69"/>
      <c r="P1106" s="239">
        <f t="shared" si="66"/>
        <v>245.68118461538418</v>
      </c>
      <c r="Q1106" s="10"/>
      <c r="R1106" s="10"/>
      <c r="S1106" s="10"/>
      <c r="T1106" s="176">
        <f t="shared" si="67"/>
        <v>1190.7076923076922</v>
      </c>
      <c r="U1106" s="10"/>
      <c r="V1106" s="10"/>
      <c r="W1106" s="10"/>
      <c r="Y1106" s="10">
        <v>159692.76999999973</v>
      </c>
      <c r="Z1106" s="9">
        <f t="shared" si="68"/>
        <v>156279.85999999999</v>
      </c>
      <c r="AA1106" s="241"/>
      <c r="AB1106" s="9">
        <f t="shared" si="69"/>
        <v>152837.38</v>
      </c>
      <c r="AC1106" s="9">
        <v>181175.75</v>
      </c>
      <c r="AD1106" s="9"/>
      <c r="AE1106" s="3"/>
      <c r="AF1106" s="3"/>
    </row>
    <row r="1107" spans="1:32" x14ac:dyDescent="0.2">
      <c r="A1107" s="55"/>
      <c r="B1107" s="10"/>
      <c r="C1107" s="10" t="s">
        <v>492</v>
      </c>
      <c r="D1107" s="10"/>
      <c r="E1107" s="10">
        <v>8079</v>
      </c>
      <c r="F1107" s="10">
        <v>3147149</v>
      </c>
      <c r="G1107" s="10"/>
      <c r="H1107" s="10"/>
      <c r="I1107" s="10"/>
      <c r="J1107" s="10">
        <v>621970.26000000024</v>
      </c>
      <c r="K1107" s="10"/>
      <c r="M1107" s="10">
        <v>3642</v>
      </c>
      <c r="N1107" s="69"/>
      <c r="P1107" s="239">
        <f t="shared" si="66"/>
        <v>170.77711696869858</v>
      </c>
      <c r="Q1107" s="10"/>
      <c r="R1107" s="10"/>
      <c r="S1107" s="10"/>
      <c r="T1107" s="176">
        <f t="shared" si="67"/>
        <v>864.12657880285553</v>
      </c>
      <c r="U1107" s="10"/>
      <c r="V1107" s="10"/>
      <c r="W1107" s="10"/>
      <c r="Y1107" s="10">
        <v>621970.26000000024</v>
      </c>
      <c r="Z1107" s="9">
        <f t="shared" si="68"/>
        <v>608677.67000000004</v>
      </c>
      <c r="AA1107" s="241"/>
      <c r="AB1107" s="9">
        <f t="shared" si="69"/>
        <v>595269.93000000005</v>
      </c>
      <c r="AC1107" s="9">
        <v>705641.99</v>
      </c>
      <c r="AD1107" s="9"/>
      <c r="AE1107" s="3"/>
      <c r="AF1107" s="3"/>
    </row>
    <row r="1108" spans="1:32" x14ac:dyDescent="0.2">
      <c r="A1108" s="55"/>
      <c r="B1108" s="10"/>
      <c r="C1108" s="10" t="s">
        <v>493</v>
      </c>
      <c r="D1108" s="10"/>
      <c r="E1108" s="10">
        <v>8210</v>
      </c>
      <c r="F1108" s="10">
        <v>2124</v>
      </c>
      <c r="G1108" s="10"/>
      <c r="H1108" s="10"/>
      <c r="I1108" s="10"/>
      <c r="J1108" s="10">
        <v>472.15999999999997</v>
      </c>
      <c r="K1108" s="10"/>
      <c r="M1108" s="10">
        <v>9</v>
      </c>
      <c r="N1108" s="69"/>
      <c r="P1108" s="239">
        <f t="shared" si="66"/>
        <v>52.462222222222216</v>
      </c>
      <c r="Q1108" s="10"/>
      <c r="R1108" s="10"/>
      <c r="S1108" s="10"/>
      <c r="T1108" s="176">
        <f t="shared" si="67"/>
        <v>236</v>
      </c>
      <c r="U1108" s="10"/>
      <c r="V1108" s="10"/>
      <c r="W1108" s="10"/>
      <c r="Y1108" s="10">
        <v>472.15999999999997</v>
      </c>
      <c r="Z1108" s="9">
        <f t="shared" si="68"/>
        <v>462.07</v>
      </c>
      <c r="AA1108" s="241"/>
      <c r="AB1108" s="9">
        <f t="shared" si="69"/>
        <v>451.89</v>
      </c>
      <c r="AC1108" s="9">
        <v>535.67999999999995</v>
      </c>
      <c r="AD1108" s="9"/>
      <c r="AE1108" s="3"/>
      <c r="AF1108" s="3"/>
    </row>
    <row r="1109" spans="1:32" x14ac:dyDescent="0.2">
      <c r="A1109" s="55"/>
      <c r="B1109" s="10"/>
      <c r="C1109" s="10" t="s">
        <v>494</v>
      </c>
      <c r="D1109" s="10"/>
      <c r="E1109" s="10">
        <v>8234</v>
      </c>
      <c r="F1109" s="10">
        <v>58005</v>
      </c>
      <c r="G1109" s="10"/>
      <c r="H1109" s="10"/>
      <c r="I1109" s="10"/>
      <c r="J1109" s="10">
        <v>11802.08</v>
      </c>
      <c r="K1109" s="10"/>
      <c r="M1109" s="10">
        <v>69</v>
      </c>
      <c r="N1109" s="69"/>
      <c r="P1109" s="239">
        <f t="shared" si="66"/>
        <v>171.04463768115943</v>
      </c>
      <c r="Q1109" s="10"/>
      <c r="R1109" s="10"/>
      <c r="S1109" s="10"/>
      <c r="T1109" s="176">
        <f t="shared" si="67"/>
        <v>840.6521739130435</v>
      </c>
      <c r="U1109" s="10"/>
      <c r="V1109" s="10"/>
      <c r="W1109" s="10"/>
      <c r="Y1109" s="10">
        <v>11802.08</v>
      </c>
      <c r="Z1109" s="9">
        <f t="shared" si="68"/>
        <v>11549.85</v>
      </c>
      <c r="AA1109" s="241"/>
      <c r="AB1109" s="9">
        <f t="shared" si="69"/>
        <v>11295.43</v>
      </c>
      <c r="AC1109" s="9">
        <v>13389.77</v>
      </c>
      <c r="AD1109" s="9"/>
      <c r="AE1109" s="3"/>
      <c r="AF1109" s="3"/>
    </row>
    <row r="1110" spans="1:32" x14ac:dyDescent="0.2">
      <c r="A1110" s="55"/>
      <c r="B1110" s="10"/>
      <c r="C1110" s="10" t="s">
        <v>494</v>
      </c>
      <c r="D1110" s="10"/>
      <c r="E1110" s="10">
        <v>8300</v>
      </c>
      <c r="F1110" s="10">
        <v>214405</v>
      </c>
      <c r="G1110" s="10"/>
      <c r="H1110" s="10"/>
      <c r="I1110" s="10"/>
      <c r="J1110" s="10">
        <v>43932.520000000011</v>
      </c>
      <c r="K1110" s="10"/>
      <c r="M1110" s="10">
        <v>206</v>
      </c>
      <c r="N1110" s="69"/>
      <c r="P1110" s="239">
        <f t="shared" si="66"/>
        <v>213.26466019417481</v>
      </c>
      <c r="Q1110" s="10"/>
      <c r="R1110" s="10"/>
      <c r="S1110" s="10"/>
      <c r="T1110" s="176">
        <f t="shared" si="67"/>
        <v>1040.8009708737864</v>
      </c>
      <c r="U1110" s="10"/>
      <c r="V1110" s="10"/>
      <c r="W1110" s="10"/>
      <c r="Y1110" s="10">
        <v>43932.520000000011</v>
      </c>
      <c r="Z1110" s="9">
        <f t="shared" si="68"/>
        <v>42993.61</v>
      </c>
      <c r="AA1110" s="241"/>
      <c r="AB1110" s="9">
        <f t="shared" si="69"/>
        <v>42046.559999999998</v>
      </c>
      <c r="AC1110" s="9">
        <v>49842.63</v>
      </c>
      <c r="AD1110" s="9"/>
      <c r="AE1110" s="3"/>
      <c r="AF1110" s="3"/>
    </row>
    <row r="1111" spans="1:32" x14ac:dyDescent="0.2">
      <c r="A1111" s="55"/>
      <c r="B1111" s="10"/>
      <c r="C1111" s="10" t="s">
        <v>494</v>
      </c>
      <c r="D1111" s="10"/>
      <c r="E1111" s="10">
        <v>8330</v>
      </c>
      <c r="F1111" s="10">
        <v>148102</v>
      </c>
      <c r="G1111" s="10"/>
      <c r="H1111" s="10"/>
      <c r="I1111" s="10"/>
      <c r="J1111" s="10">
        <v>30450.729999999989</v>
      </c>
      <c r="K1111" s="10"/>
      <c r="M1111" s="10">
        <v>144</v>
      </c>
      <c r="N1111" s="69"/>
      <c r="P1111" s="239">
        <f t="shared" si="66"/>
        <v>211.4634027777777</v>
      </c>
      <c r="Q1111" s="10"/>
      <c r="R1111" s="10"/>
      <c r="S1111" s="10"/>
      <c r="T1111" s="176">
        <f t="shared" si="67"/>
        <v>1028.4861111111111</v>
      </c>
      <c r="U1111" s="10"/>
      <c r="V1111" s="10"/>
      <c r="W1111" s="10"/>
      <c r="Y1111" s="10">
        <v>30450.729999999989</v>
      </c>
      <c r="Z1111" s="9">
        <f t="shared" si="68"/>
        <v>29799.94</v>
      </c>
      <c r="AA1111" s="241"/>
      <c r="AB1111" s="9">
        <f t="shared" si="69"/>
        <v>29143.52</v>
      </c>
      <c r="AC1111" s="9">
        <v>34547.17</v>
      </c>
      <c r="AD1111" s="9"/>
      <c r="AE1111" s="3"/>
      <c r="AF1111" s="3"/>
    </row>
    <row r="1112" spans="1:32" x14ac:dyDescent="0.2">
      <c r="A1112" s="55"/>
      <c r="B1112" s="10"/>
      <c r="C1112" s="10" t="s">
        <v>496</v>
      </c>
      <c r="D1112" s="10"/>
      <c r="E1112" s="10">
        <v>8320</v>
      </c>
      <c r="F1112" s="10">
        <v>1211</v>
      </c>
      <c r="G1112" s="10"/>
      <c r="H1112" s="10"/>
      <c r="I1112" s="10"/>
      <c r="J1112" s="10">
        <v>273.83000000000004</v>
      </c>
      <c r="K1112" s="10"/>
      <c r="M1112" s="10">
        <v>6</v>
      </c>
      <c r="N1112" s="69"/>
      <c r="P1112" s="239">
        <f t="shared" si="66"/>
        <v>45.638333333333343</v>
      </c>
      <c r="Q1112" s="10"/>
      <c r="R1112" s="10"/>
      <c r="S1112" s="10"/>
      <c r="T1112" s="176">
        <f t="shared" si="67"/>
        <v>201.83333333333334</v>
      </c>
      <c r="U1112" s="10"/>
      <c r="V1112" s="10"/>
      <c r="W1112" s="10"/>
      <c r="Y1112" s="10">
        <v>273.83000000000004</v>
      </c>
      <c r="Z1112" s="9">
        <f t="shared" si="68"/>
        <v>267.98</v>
      </c>
      <c r="AA1112" s="241"/>
      <c r="AB1112" s="9">
        <f t="shared" si="69"/>
        <v>262.07</v>
      </c>
      <c r="AC1112" s="9">
        <v>310.66000000000003</v>
      </c>
      <c r="AD1112" s="9"/>
      <c r="AE1112" s="3"/>
      <c r="AF1112" s="3"/>
    </row>
    <row r="1113" spans="1:32" x14ac:dyDescent="0.2">
      <c r="A1113" s="55"/>
      <c r="B1113" s="10"/>
      <c r="C1113" s="10" t="s">
        <v>497</v>
      </c>
      <c r="D1113" s="10"/>
      <c r="E1113" s="10">
        <v>8203</v>
      </c>
      <c r="F1113" s="10">
        <v>11498</v>
      </c>
      <c r="G1113" s="10"/>
      <c r="H1113" s="10"/>
      <c r="I1113" s="10"/>
      <c r="J1113" s="10">
        <v>2386.7000000000003</v>
      </c>
      <c r="K1113" s="10"/>
      <c r="M1113" s="10">
        <v>11</v>
      </c>
      <c r="N1113" s="69"/>
      <c r="P1113" s="239">
        <f t="shared" si="66"/>
        <v>216.9727272727273</v>
      </c>
      <c r="Q1113" s="10"/>
      <c r="R1113" s="10"/>
      <c r="S1113" s="10"/>
      <c r="T1113" s="176">
        <f t="shared" si="67"/>
        <v>1045.2727272727273</v>
      </c>
      <c r="U1113" s="10"/>
      <c r="V1113" s="10"/>
      <c r="W1113" s="10"/>
      <c r="Y1113" s="10">
        <v>2386.7000000000003</v>
      </c>
      <c r="Z1113" s="9">
        <f t="shared" si="68"/>
        <v>2335.69</v>
      </c>
      <c r="AA1113" s="241"/>
      <c r="AB1113" s="9">
        <f t="shared" si="69"/>
        <v>2284.2399999999998</v>
      </c>
      <c r="AC1113" s="9">
        <v>2707.77</v>
      </c>
      <c r="AD1113" s="9"/>
      <c r="AE1113" s="3"/>
      <c r="AF1113" s="3"/>
    </row>
    <row r="1114" spans="1:32" x14ac:dyDescent="0.2">
      <c r="A1114" s="55"/>
      <c r="B1114" s="10"/>
      <c r="C1114" s="10" t="s">
        <v>497</v>
      </c>
      <c r="D1114" s="10"/>
      <c r="E1114" s="10">
        <v>8223</v>
      </c>
      <c r="F1114" s="10">
        <v>3609</v>
      </c>
      <c r="G1114" s="10"/>
      <c r="H1114" s="10"/>
      <c r="I1114" s="10"/>
      <c r="J1114" s="10">
        <v>762.3</v>
      </c>
      <c r="K1114" s="10"/>
      <c r="M1114" s="10">
        <v>2</v>
      </c>
      <c r="N1114" s="69"/>
      <c r="P1114" s="239">
        <f t="shared" si="66"/>
        <v>381.15</v>
      </c>
      <c r="Q1114" s="10"/>
      <c r="R1114" s="10"/>
      <c r="S1114" s="10"/>
      <c r="T1114" s="176">
        <f t="shared" si="67"/>
        <v>1804.5</v>
      </c>
      <c r="U1114" s="10"/>
      <c r="V1114" s="10"/>
      <c r="W1114" s="10"/>
      <c r="Y1114" s="10">
        <v>762.3</v>
      </c>
      <c r="Z1114" s="9">
        <f t="shared" si="68"/>
        <v>746.01</v>
      </c>
      <c r="AA1114" s="241"/>
      <c r="AB1114" s="9">
        <f t="shared" si="69"/>
        <v>729.58</v>
      </c>
      <c r="AC1114" s="9">
        <v>864.86</v>
      </c>
      <c r="AD1114" s="9"/>
      <c r="AE1114" s="3"/>
      <c r="AF1114" s="3"/>
    </row>
    <row r="1115" spans="1:32" x14ac:dyDescent="0.2">
      <c r="A1115" s="55"/>
      <c r="B1115" s="10"/>
      <c r="C1115" s="10" t="s">
        <v>497</v>
      </c>
      <c r="D1115" s="10"/>
      <c r="E1115" s="10">
        <v>8230</v>
      </c>
      <c r="F1115" s="10">
        <v>1313</v>
      </c>
      <c r="G1115" s="10"/>
      <c r="H1115" s="10"/>
      <c r="I1115" s="10"/>
      <c r="J1115" s="10">
        <v>274.48</v>
      </c>
      <c r="K1115" s="10"/>
      <c r="M1115" s="10">
        <v>1</v>
      </c>
      <c r="N1115" s="69"/>
      <c r="P1115" s="239">
        <f t="shared" si="66"/>
        <v>274.48</v>
      </c>
      <c r="Q1115" s="10"/>
      <c r="R1115" s="10"/>
      <c r="S1115" s="10"/>
      <c r="T1115" s="176">
        <f t="shared" si="67"/>
        <v>1313</v>
      </c>
      <c r="U1115" s="10"/>
      <c r="V1115" s="10"/>
      <c r="W1115" s="10"/>
      <c r="Y1115" s="10">
        <v>274.48</v>
      </c>
      <c r="Z1115" s="9">
        <f t="shared" si="68"/>
        <v>268.61</v>
      </c>
      <c r="AA1115" s="241"/>
      <c r="AB1115" s="9">
        <f t="shared" si="69"/>
        <v>262.7</v>
      </c>
      <c r="AC1115" s="9">
        <v>311.41000000000003</v>
      </c>
      <c r="AD1115" s="9"/>
      <c r="AE1115" s="3"/>
      <c r="AF1115" s="3"/>
    </row>
    <row r="1116" spans="1:32" x14ac:dyDescent="0.2">
      <c r="A1116" s="55"/>
      <c r="B1116" s="10"/>
      <c r="C1116" s="10" t="s">
        <v>497</v>
      </c>
      <c r="D1116" s="10"/>
      <c r="E1116" s="10">
        <v>8243</v>
      </c>
      <c r="F1116" s="10">
        <v>8615363</v>
      </c>
      <c r="G1116" s="10"/>
      <c r="H1116" s="10"/>
      <c r="I1116" s="10"/>
      <c r="J1116" s="10">
        <v>1763081.1299999992</v>
      </c>
      <c r="K1116" s="10"/>
      <c r="M1116" s="10">
        <v>7095</v>
      </c>
      <c r="N1116" s="69"/>
      <c r="P1116" s="239">
        <f t="shared" si="66"/>
        <v>248.49628329809713</v>
      </c>
      <c r="Q1116" s="10"/>
      <c r="R1116" s="10"/>
      <c r="S1116" s="10"/>
      <c r="T1116" s="176">
        <f t="shared" si="67"/>
        <v>1214.2865398167723</v>
      </c>
      <c r="U1116" s="10"/>
      <c r="V1116" s="10"/>
      <c r="W1116" s="10"/>
      <c r="Y1116" s="10">
        <v>1763081.1299999992</v>
      </c>
      <c r="Z1116" s="9">
        <f t="shared" si="68"/>
        <v>1725401.01</v>
      </c>
      <c r="AA1116" s="241"/>
      <c r="AB1116" s="9">
        <f t="shared" si="69"/>
        <v>1687394.48</v>
      </c>
      <c r="AC1116" s="9">
        <v>2000262.98</v>
      </c>
      <c r="AD1116" s="9"/>
      <c r="AE1116" s="3"/>
      <c r="AF1116" s="3"/>
    </row>
    <row r="1117" spans="1:32" x14ac:dyDescent="0.2">
      <c r="A1117" s="55"/>
      <c r="B1117" s="10"/>
      <c r="C1117" s="10" t="s">
        <v>498</v>
      </c>
      <c r="D1117" s="10"/>
      <c r="E1117" s="10">
        <v>8302</v>
      </c>
      <c r="F1117" s="10">
        <v>6715</v>
      </c>
      <c r="G1117" s="10"/>
      <c r="H1117" s="10"/>
      <c r="I1117" s="10"/>
      <c r="J1117" s="10">
        <v>1310.17</v>
      </c>
      <c r="K1117" s="10"/>
      <c r="M1117" s="10">
        <v>9</v>
      </c>
      <c r="N1117" s="69"/>
      <c r="P1117" s="239">
        <f t="shared" si="66"/>
        <v>145.57444444444445</v>
      </c>
      <c r="Q1117" s="10"/>
      <c r="R1117" s="10"/>
      <c r="S1117" s="10"/>
      <c r="T1117" s="176">
        <f t="shared" si="67"/>
        <v>746.11111111111109</v>
      </c>
      <c r="U1117" s="10"/>
      <c r="V1117" s="10"/>
      <c r="W1117" s="10"/>
      <c r="Y1117" s="10">
        <v>1310.17</v>
      </c>
      <c r="Z1117" s="9">
        <f t="shared" si="68"/>
        <v>1282.17</v>
      </c>
      <c r="AA1117" s="241"/>
      <c r="AB1117" s="9">
        <f t="shared" si="69"/>
        <v>1253.93</v>
      </c>
      <c r="AC1117" s="9">
        <v>1486.43</v>
      </c>
      <c r="AD1117" s="9"/>
      <c r="AE1117" s="3"/>
      <c r="AF1117" s="3"/>
    </row>
    <row r="1118" spans="1:32" x14ac:dyDescent="0.2">
      <c r="A1118" s="55"/>
      <c r="B1118" s="10"/>
      <c r="C1118" s="10" t="s">
        <v>499</v>
      </c>
      <c r="D1118" s="10"/>
      <c r="E1118" s="10">
        <v>8201</v>
      </c>
      <c r="F1118" s="10">
        <v>233117</v>
      </c>
      <c r="G1118" s="10"/>
      <c r="H1118" s="10"/>
      <c r="I1118" s="10"/>
      <c r="J1118" s="10">
        <v>48842.450000000033</v>
      </c>
      <c r="K1118" s="10"/>
      <c r="M1118" s="10">
        <v>235</v>
      </c>
      <c r="N1118" s="69"/>
      <c r="P1118" s="239">
        <f t="shared" si="66"/>
        <v>207.8402127659576</v>
      </c>
      <c r="Q1118" s="10"/>
      <c r="R1118" s="10"/>
      <c r="S1118" s="10"/>
      <c r="T1118" s="176">
        <f t="shared" si="67"/>
        <v>991.98723404255315</v>
      </c>
      <c r="U1118" s="10"/>
      <c r="V1118" s="10"/>
      <c r="W1118" s="10"/>
      <c r="Y1118" s="10">
        <v>48842.450000000033</v>
      </c>
      <c r="Z1118" s="9">
        <f t="shared" si="68"/>
        <v>47798.6</v>
      </c>
      <c r="AA1118" s="241"/>
      <c r="AB1118" s="9">
        <f t="shared" si="69"/>
        <v>46745.71</v>
      </c>
      <c r="AC1118" s="9">
        <v>55413.07</v>
      </c>
      <c r="AD1118" s="9"/>
      <c r="AE1118" s="3"/>
      <c r="AF1118" s="3"/>
    </row>
    <row r="1119" spans="1:32" x14ac:dyDescent="0.2">
      <c r="A1119" s="55"/>
      <c r="B1119" s="10"/>
      <c r="C1119" s="10" t="s">
        <v>499</v>
      </c>
      <c r="D1119" s="10"/>
      <c r="E1119" s="10">
        <v>8403</v>
      </c>
      <c r="F1119" s="10">
        <v>8823</v>
      </c>
      <c r="G1119" s="10"/>
      <c r="H1119" s="10"/>
      <c r="I1119" s="10"/>
      <c r="J1119" s="10">
        <v>1883.1</v>
      </c>
      <c r="K1119" s="10"/>
      <c r="M1119" s="10">
        <v>4</v>
      </c>
      <c r="N1119" s="69"/>
      <c r="P1119" s="239">
        <f t="shared" si="66"/>
        <v>470.77499999999998</v>
      </c>
      <c r="Q1119" s="10"/>
      <c r="R1119" s="10"/>
      <c r="S1119" s="10"/>
      <c r="T1119" s="176">
        <f t="shared" si="67"/>
        <v>2205.75</v>
      </c>
      <c r="U1119" s="10"/>
      <c r="V1119" s="10"/>
      <c r="W1119" s="10"/>
      <c r="Y1119" s="10">
        <v>1883.1</v>
      </c>
      <c r="Z1119" s="9">
        <f t="shared" si="68"/>
        <v>1842.85</v>
      </c>
      <c r="AA1119" s="241"/>
      <c r="AB1119" s="9">
        <f t="shared" si="69"/>
        <v>1802.26</v>
      </c>
      <c r="AC1119" s="9">
        <v>2136.4299999999998</v>
      </c>
      <c r="AD1119" s="9"/>
      <c r="AE1119" s="3"/>
      <c r="AF1119" s="3"/>
    </row>
    <row r="1120" spans="1:32" x14ac:dyDescent="0.2">
      <c r="A1120" s="55"/>
      <c r="B1120" s="10"/>
      <c r="C1120" s="10" t="s">
        <v>500</v>
      </c>
      <c r="D1120" s="10"/>
      <c r="E1120" s="10">
        <v>8210</v>
      </c>
      <c r="F1120" s="10">
        <v>1625</v>
      </c>
      <c r="G1120" s="10"/>
      <c r="H1120" s="10"/>
      <c r="I1120" s="10"/>
      <c r="J1120" s="10">
        <v>338.83</v>
      </c>
      <c r="K1120" s="10"/>
      <c r="M1120" s="10">
        <v>3</v>
      </c>
      <c r="N1120" s="69"/>
      <c r="P1120" s="239">
        <f t="shared" si="66"/>
        <v>112.94333333333333</v>
      </c>
      <c r="Q1120" s="10"/>
      <c r="R1120" s="10"/>
      <c r="S1120" s="10"/>
      <c r="T1120" s="176">
        <f t="shared" si="67"/>
        <v>541.66666666666663</v>
      </c>
      <c r="U1120" s="10"/>
      <c r="V1120" s="10"/>
      <c r="W1120" s="10"/>
      <c r="Y1120" s="10">
        <v>338.83</v>
      </c>
      <c r="Z1120" s="9">
        <f t="shared" si="68"/>
        <v>331.59</v>
      </c>
      <c r="AA1120" s="241"/>
      <c r="AB1120" s="9">
        <f t="shared" si="69"/>
        <v>324.27999999999997</v>
      </c>
      <c r="AC1120" s="9">
        <v>384.41</v>
      </c>
      <c r="AD1120" s="9"/>
      <c r="AE1120" s="3"/>
      <c r="AF1120" s="3"/>
    </row>
    <row r="1121" spans="1:32" x14ac:dyDescent="0.2">
      <c r="A1121" s="55"/>
      <c r="B1121" s="10"/>
      <c r="C1121" s="10" t="s">
        <v>500</v>
      </c>
      <c r="D1121" s="10"/>
      <c r="E1121" s="10">
        <v>8230</v>
      </c>
      <c r="F1121" s="10">
        <v>1853948</v>
      </c>
      <c r="G1121" s="10"/>
      <c r="H1121" s="10"/>
      <c r="I1121" s="10"/>
      <c r="J1121" s="10">
        <v>383576.28000000032</v>
      </c>
      <c r="K1121" s="10"/>
      <c r="M1121" s="10">
        <v>1789</v>
      </c>
      <c r="N1121" s="69"/>
      <c r="P1121" s="239">
        <f t="shared" si="66"/>
        <v>214.40820570150939</v>
      </c>
      <c r="Q1121" s="10"/>
      <c r="R1121" s="10"/>
      <c r="S1121" s="10"/>
      <c r="T1121" s="176">
        <f t="shared" si="67"/>
        <v>1036.3040804918949</v>
      </c>
      <c r="U1121" s="10"/>
      <c r="V1121" s="10"/>
      <c r="W1121" s="10"/>
      <c r="Y1121" s="10">
        <v>383576.28000000032</v>
      </c>
      <c r="Z1121" s="9">
        <f t="shared" si="68"/>
        <v>375378.59</v>
      </c>
      <c r="AA1121" s="241"/>
      <c r="AB1121" s="9">
        <f t="shared" si="69"/>
        <v>367109.88</v>
      </c>
      <c r="AC1121" s="9">
        <v>435177.61</v>
      </c>
      <c r="AD1121" s="9"/>
      <c r="AE1121" s="3"/>
      <c r="AF1121" s="3"/>
    </row>
    <row r="1122" spans="1:32" x14ac:dyDescent="0.2">
      <c r="A1122" s="55"/>
      <c r="B1122" s="10"/>
      <c r="C1122" s="10" t="s">
        <v>500</v>
      </c>
      <c r="D1122" s="10"/>
      <c r="E1122" s="10">
        <v>8243</v>
      </c>
      <c r="F1122" s="10">
        <v>2665</v>
      </c>
      <c r="G1122" s="10"/>
      <c r="H1122" s="10"/>
      <c r="I1122" s="10"/>
      <c r="J1122" s="10">
        <v>553.30999999999995</v>
      </c>
      <c r="K1122" s="10"/>
      <c r="M1122" s="10">
        <v>3</v>
      </c>
      <c r="N1122" s="69"/>
      <c r="P1122" s="239">
        <f t="shared" si="66"/>
        <v>184.43666666666664</v>
      </c>
      <c r="Q1122" s="10"/>
      <c r="R1122" s="10"/>
      <c r="S1122" s="10"/>
      <c r="T1122" s="176">
        <f t="shared" si="67"/>
        <v>888.33333333333337</v>
      </c>
      <c r="U1122" s="10"/>
      <c r="V1122" s="10"/>
      <c r="W1122" s="10"/>
      <c r="Y1122" s="10">
        <v>553.30999999999995</v>
      </c>
      <c r="Z1122" s="9">
        <f t="shared" si="68"/>
        <v>541.48</v>
      </c>
      <c r="AA1122" s="241"/>
      <c r="AB1122" s="9">
        <f t="shared" si="69"/>
        <v>529.55999999999995</v>
      </c>
      <c r="AC1122" s="9">
        <v>627.75</v>
      </c>
      <c r="AD1122" s="9"/>
      <c r="AE1122" s="3"/>
      <c r="AF1122" s="3"/>
    </row>
    <row r="1123" spans="1:32" x14ac:dyDescent="0.2">
      <c r="A1123" s="55"/>
      <c r="B1123" s="10"/>
      <c r="C1123" s="10" t="s">
        <v>500</v>
      </c>
      <c r="D1123" s="10"/>
      <c r="E1123" s="10">
        <v>8246</v>
      </c>
      <c r="F1123" s="10">
        <v>3926</v>
      </c>
      <c r="G1123" s="10"/>
      <c r="H1123" s="10"/>
      <c r="I1123" s="10"/>
      <c r="J1123" s="10">
        <v>839.61</v>
      </c>
      <c r="K1123" s="10"/>
      <c r="M1123" s="10">
        <v>3</v>
      </c>
      <c r="N1123" s="69"/>
      <c r="P1123" s="239">
        <f t="shared" si="66"/>
        <v>279.87</v>
      </c>
      <c r="Q1123" s="10"/>
      <c r="R1123" s="10"/>
      <c r="S1123" s="10"/>
      <c r="T1123" s="176">
        <f t="shared" si="67"/>
        <v>1308.6666666666667</v>
      </c>
      <c r="U1123" s="10"/>
      <c r="V1123" s="10"/>
      <c r="W1123" s="10"/>
      <c r="Y1123" s="10">
        <v>839.61</v>
      </c>
      <c r="Z1123" s="9">
        <f t="shared" si="68"/>
        <v>821.67</v>
      </c>
      <c r="AA1123" s="241"/>
      <c r="AB1123" s="9">
        <f t="shared" si="69"/>
        <v>803.57</v>
      </c>
      <c r="AC1123" s="9">
        <v>952.56</v>
      </c>
      <c r="AD1123" s="9"/>
      <c r="AE1123" s="3"/>
      <c r="AF1123" s="3"/>
    </row>
    <row r="1124" spans="1:32" x14ac:dyDescent="0.2">
      <c r="A1124" s="55"/>
      <c r="B1124" s="10"/>
      <c r="C1124" s="10" t="s">
        <v>500</v>
      </c>
      <c r="D1124" s="10"/>
      <c r="E1124" s="10">
        <v>8361</v>
      </c>
      <c r="F1124" s="10">
        <v>598</v>
      </c>
      <c r="G1124" s="10"/>
      <c r="H1124" s="10"/>
      <c r="I1124" s="10"/>
      <c r="J1124" s="10">
        <v>123.98</v>
      </c>
      <c r="K1124" s="10"/>
      <c r="M1124" s="10">
        <v>1</v>
      </c>
      <c r="N1124" s="69"/>
      <c r="P1124" s="239">
        <f t="shared" si="66"/>
        <v>123.98</v>
      </c>
      <c r="Q1124" s="10"/>
      <c r="R1124" s="10"/>
      <c r="S1124" s="10"/>
      <c r="T1124" s="176">
        <f t="shared" si="67"/>
        <v>598</v>
      </c>
      <c r="U1124" s="10"/>
      <c r="V1124" s="10"/>
      <c r="W1124" s="10"/>
      <c r="Y1124" s="10">
        <v>123.98</v>
      </c>
      <c r="Z1124" s="9">
        <f t="shared" si="68"/>
        <v>121.33</v>
      </c>
      <c r="AA1124" s="241"/>
      <c r="AB1124" s="9">
        <f t="shared" si="69"/>
        <v>118.66</v>
      </c>
      <c r="AC1124" s="9">
        <v>140.66</v>
      </c>
      <c r="AD1124" s="9"/>
      <c r="AE1124" s="3"/>
      <c r="AF1124" s="3"/>
    </row>
    <row r="1125" spans="1:32" x14ac:dyDescent="0.2">
      <c r="A1125" s="55"/>
      <c r="B1125" s="10"/>
      <c r="C1125" s="10" t="s">
        <v>501</v>
      </c>
      <c r="D1125" s="10"/>
      <c r="E1125" s="10">
        <v>8028</v>
      </c>
      <c r="F1125" s="10">
        <v>977</v>
      </c>
      <c r="G1125" s="10"/>
      <c r="H1125" s="10"/>
      <c r="I1125" s="10"/>
      <c r="J1125" s="10">
        <v>204.06</v>
      </c>
      <c r="K1125" s="10"/>
      <c r="M1125" s="10">
        <v>1</v>
      </c>
      <c r="N1125" s="69"/>
      <c r="P1125" s="239">
        <f t="shared" si="66"/>
        <v>204.06</v>
      </c>
      <c r="Q1125" s="10"/>
      <c r="R1125" s="10"/>
      <c r="S1125" s="10"/>
      <c r="T1125" s="176">
        <f t="shared" si="67"/>
        <v>977</v>
      </c>
      <c r="U1125" s="10"/>
      <c r="V1125" s="10"/>
      <c r="W1125" s="10"/>
      <c r="Y1125" s="10">
        <v>204.06</v>
      </c>
      <c r="Z1125" s="9">
        <f t="shared" si="68"/>
        <v>199.7</v>
      </c>
      <c r="AA1125" s="241"/>
      <c r="AB1125" s="9">
        <f t="shared" si="69"/>
        <v>195.3</v>
      </c>
      <c r="AC1125" s="9">
        <v>231.51</v>
      </c>
      <c r="AD1125" s="9"/>
      <c r="AE1125" s="3"/>
      <c r="AF1125" s="3"/>
    </row>
    <row r="1126" spans="1:32" x14ac:dyDescent="0.2">
      <c r="A1126" s="55"/>
      <c r="B1126" s="10"/>
      <c r="C1126" s="10" t="s">
        <v>501</v>
      </c>
      <c r="D1126" s="10"/>
      <c r="E1126" s="10">
        <v>8080</v>
      </c>
      <c r="F1126" s="10">
        <v>7149837</v>
      </c>
      <c r="G1126" s="10"/>
      <c r="H1126" s="10"/>
      <c r="I1126" s="10"/>
      <c r="J1126" s="10">
        <v>1449238.8100000022</v>
      </c>
      <c r="K1126" s="10"/>
      <c r="M1126" s="10">
        <v>7545</v>
      </c>
      <c r="N1126" s="69"/>
      <c r="P1126" s="239">
        <f t="shared" si="66"/>
        <v>192.07936514247874</v>
      </c>
      <c r="Q1126" s="10"/>
      <c r="R1126" s="10"/>
      <c r="S1126" s="10"/>
      <c r="T1126" s="176">
        <f t="shared" si="67"/>
        <v>947.62584493041754</v>
      </c>
      <c r="U1126" s="10"/>
      <c r="V1126" s="10"/>
      <c r="W1126" s="10"/>
      <c r="Y1126" s="10">
        <v>1449238.8100000022</v>
      </c>
      <c r="Z1126" s="9">
        <f t="shared" si="68"/>
        <v>1418266.05</v>
      </c>
      <c r="AA1126" s="241"/>
      <c r="AB1126" s="9">
        <f t="shared" si="69"/>
        <v>1387024.98</v>
      </c>
      <c r="AC1126" s="9">
        <v>1644200.42</v>
      </c>
      <c r="AD1126" s="9"/>
      <c r="AE1126" s="3"/>
      <c r="AF1126" s="3"/>
    </row>
    <row r="1127" spans="1:32" x14ac:dyDescent="0.2">
      <c r="A1127" s="55"/>
      <c r="B1127" s="10"/>
      <c r="C1127" s="10" t="s">
        <v>501</v>
      </c>
      <c r="D1127" s="10"/>
      <c r="E1127" s="10">
        <v>8084</v>
      </c>
      <c r="F1127" s="10">
        <v>635</v>
      </c>
      <c r="G1127" s="10"/>
      <c r="H1127" s="10"/>
      <c r="I1127" s="10"/>
      <c r="J1127" s="10">
        <v>130.65</v>
      </c>
      <c r="K1127" s="10"/>
      <c r="M1127" s="10">
        <v>1</v>
      </c>
      <c r="N1127" s="69"/>
      <c r="P1127" s="239">
        <f t="shared" si="66"/>
        <v>130.65</v>
      </c>
      <c r="Q1127" s="10"/>
      <c r="R1127" s="10"/>
      <c r="S1127" s="10"/>
      <c r="T1127" s="176">
        <f t="shared" si="67"/>
        <v>635</v>
      </c>
      <c r="U1127" s="10"/>
      <c r="V1127" s="10"/>
      <c r="W1127" s="10"/>
      <c r="Y1127" s="10">
        <v>130.65</v>
      </c>
      <c r="Z1127" s="9">
        <f t="shared" si="68"/>
        <v>127.86</v>
      </c>
      <c r="AA1127" s="241"/>
      <c r="AB1127" s="9">
        <f t="shared" si="69"/>
        <v>125.04</v>
      </c>
      <c r="AC1127" s="9">
        <v>148.22</v>
      </c>
      <c r="AD1127" s="9"/>
      <c r="AE1127" s="3"/>
      <c r="AF1127" s="3"/>
    </row>
    <row r="1128" spans="1:32" x14ac:dyDescent="0.2">
      <c r="A1128" s="55"/>
      <c r="B1128" s="10"/>
      <c r="C1128" s="10" t="s">
        <v>501</v>
      </c>
      <c r="D1128" s="10"/>
      <c r="E1128" s="10">
        <v>8085</v>
      </c>
      <c r="F1128" s="10">
        <v>854</v>
      </c>
      <c r="G1128" s="10"/>
      <c r="H1128" s="10"/>
      <c r="I1128" s="10"/>
      <c r="J1128" s="10">
        <v>173.53</v>
      </c>
      <c r="K1128" s="10"/>
      <c r="M1128" s="10">
        <v>1</v>
      </c>
      <c r="N1128" s="69"/>
      <c r="P1128" s="239">
        <f t="shared" si="66"/>
        <v>173.53</v>
      </c>
      <c r="Q1128" s="10"/>
      <c r="R1128" s="10"/>
      <c r="S1128" s="10"/>
      <c r="T1128" s="176">
        <f t="shared" si="67"/>
        <v>854</v>
      </c>
      <c r="U1128" s="10"/>
      <c r="V1128" s="10"/>
      <c r="W1128" s="10"/>
      <c r="Y1128" s="10">
        <v>173.53</v>
      </c>
      <c r="Z1128" s="9">
        <f t="shared" si="68"/>
        <v>169.82</v>
      </c>
      <c r="AA1128" s="241"/>
      <c r="AB1128" s="9">
        <f t="shared" si="69"/>
        <v>166.08</v>
      </c>
      <c r="AC1128" s="9">
        <v>196.87</v>
      </c>
      <c r="AD1128" s="9"/>
      <c r="AE1128" s="3"/>
      <c r="AF1128" s="3"/>
    </row>
    <row r="1129" spans="1:32" x14ac:dyDescent="0.2">
      <c r="A1129" s="55"/>
      <c r="B1129" s="10"/>
      <c r="C1129" s="10" t="s">
        <v>503</v>
      </c>
      <c r="D1129" s="10"/>
      <c r="E1129" s="10">
        <v>8019</v>
      </c>
      <c r="F1129" s="10">
        <v>6173</v>
      </c>
      <c r="G1129" s="10"/>
      <c r="H1129" s="10"/>
      <c r="I1129" s="10"/>
      <c r="J1129" s="10">
        <v>1284.22</v>
      </c>
      <c r="K1129" s="10"/>
      <c r="M1129" s="10">
        <v>6</v>
      </c>
      <c r="N1129" s="69"/>
      <c r="P1129" s="239">
        <f t="shared" si="66"/>
        <v>214.03666666666666</v>
      </c>
      <c r="Q1129" s="10"/>
      <c r="R1129" s="10"/>
      <c r="S1129" s="10"/>
      <c r="T1129" s="176">
        <f t="shared" si="67"/>
        <v>1028.8333333333333</v>
      </c>
      <c r="U1129" s="10"/>
      <c r="V1129" s="10"/>
      <c r="W1129" s="10"/>
      <c r="Y1129" s="10">
        <v>1284.22</v>
      </c>
      <c r="Z1129" s="9">
        <f t="shared" si="68"/>
        <v>1256.77</v>
      </c>
      <c r="AA1129" s="241"/>
      <c r="AB1129" s="9">
        <f t="shared" si="69"/>
        <v>1229.0899999999999</v>
      </c>
      <c r="AC1129" s="9">
        <v>1456.98</v>
      </c>
      <c r="AD1129" s="9"/>
      <c r="AE1129" s="3"/>
      <c r="AF1129" s="3"/>
    </row>
    <row r="1130" spans="1:32" x14ac:dyDescent="0.2">
      <c r="A1130" s="55"/>
      <c r="B1130" s="10"/>
      <c r="C1130" s="10" t="s">
        <v>503</v>
      </c>
      <c r="D1130" s="10"/>
      <c r="E1130" s="10">
        <v>8088</v>
      </c>
      <c r="F1130" s="10">
        <v>62761</v>
      </c>
      <c r="G1130" s="10"/>
      <c r="H1130" s="10"/>
      <c r="I1130" s="10"/>
      <c r="J1130" s="10">
        <v>12113.720000000001</v>
      </c>
      <c r="K1130" s="10"/>
      <c r="M1130" s="10">
        <v>44</v>
      </c>
      <c r="N1130" s="69"/>
      <c r="P1130" s="239">
        <f t="shared" si="66"/>
        <v>275.31181818181818</v>
      </c>
      <c r="Q1130" s="10"/>
      <c r="R1130" s="10"/>
      <c r="S1130" s="10"/>
      <c r="T1130" s="176">
        <f t="shared" si="67"/>
        <v>1426.3863636363637</v>
      </c>
      <c r="U1130" s="10"/>
      <c r="V1130" s="10"/>
      <c r="W1130" s="10"/>
      <c r="Y1130" s="10">
        <v>12113.720000000001</v>
      </c>
      <c r="Z1130" s="9">
        <f t="shared" si="68"/>
        <v>11854.83</v>
      </c>
      <c r="AA1130" s="241"/>
      <c r="AB1130" s="9">
        <f t="shared" si="69"/>
        <v>11593.69</v>
      </c>
      <c r="AC1130" s="9">
        <v>13743.34</v>
      </c>
      <c r="AD1130" s="9"/>
      <c r="AE1130" s="3"/>
      <c r="AF1130" s="3"/>
    </row>
    <row r="1131" spans="1:32" x14ac:dyDescent="0.2">
      <c r="A1131" s="55"/>
      <c r="B1131" s="10"/>
      <c r="C1131" s="10" t="s">
        <v>504</v>
      </c>
      <c r="D1131" s="10"/>
      <c r="E1131" s="10">
        <v>8098</v>
      </c>
      <c r="F1131" s="10">
        <v>85868</v>
      </c>
      <c r="G1131" s="10"/>
      <c r="H1131" s="10"/>
      <c r="I1131" s="10"/>
      <c r="J1131" s="10">
        <v>16893.920000000006</v>
      </c>
      <c r="K1131" s="10"/>
      <c r="M1131" s="10">
        <v>106</v>
      </c>
      <c r="N1131" s="69"/>
      <c r="P1131" s="239">
        <f t="shared" si="66"/>
        <v>159.37660377358495</v>
      </c>
      <c r="Q1131" s="10"/>
      <c r="R1131" s="10"/>
      <c r="S1131" s="10"/>
      <c r="T1131" s="176">
        <f t="shared" si="67"/>
        <v>810.07547169811323</v>
      </c>
      <c r="U1131" s="10"/>
      <c r="V1131" s="10"/>
      <c r="W1131" s="10"/>
      <c r="Y1131" s="10">
        <v>16893.920000000006</v>
      </c>
      <c r="Z1131" s="9">
        <f t="shared" si="68"/>
        <v>16532.87</v>
      </c>
      <c r="AA1131" s="241"/>
      <c r="AB1131" s="9">
        <f t="shared" si="69"/>
        <v>16168.69</v>
      </c>
      <c r="AC1131" s="9">
        <v>19166.61</v>
      </c>
      <c r="AD1131" s="9"/>
      <c r="AE1131" s="3"/>
      <c r="AF1131" s="3"/>
    </row>
    <row r="1132" spans="1:32" x14ac:dyDescent="0.2">
      <c r="A1132" s="55"/>
      <c r="B1132" s="10"/>
      <c r="C1132" s="10" t="s">
        <v>505</v>
      </c>
      <c r="D1132" s="10"/>
      <c r="E1132" s="10">
        <v>8260</v>
      </c>
      <c r="F1132" s="10">
        <v>26461</v>
      </c>
      <c r="G1132" s="10"/>
      <c r="H1132" s="10"/>
      <c r="I1132" s="10"/>
      <c r="J1132" s="10">
        <v>5537.44</v>
      </c>
      <c r="K1132" s="10"/>
      <c r="M1132" s="10">
        <v>25</v>
      </c>
      <c r="N1132" s="69"/>
      <c r="P1132" s="239">
        <f t="shared" si="66"/>
        <v>221.49759999999998</v>
      </c>
      <c r="Q1132" s="10"/>
      <c r="R1132" s="10"/>
      <c r="S1132" s="10"/>
      <c r="T1132" s="176">
        <f t="shared" si="67"/>
        <v>1058.44</v>
      </c>
      <c r="U1132" s="10"/>
      <c r="V1132" s="10"/>
      <c r="W1132" s="10"/>
      <c r="Y1132" s="10">
        <v>5537.44</v>
      </c>
      <c r="Z1132" s="9">
        <f t="shared" si="68"/>
        <v>5419.1</v>
      </c>
      <c r="AA1132" s="241"/>
      <c r="AB1132" s="9">
        <f t="shared" si="69"/>
        <v>5299.73</v>
      </c>
      <c r="AC1132" s="9">
        <v>6282.38</v>
      </c>
      <c r="AD1132" s="9"/>
      <c r="AE1132" s="3"/>
      <c r="AF1132" s="3"/>
    </row>
    <row r="1133" spans="1:32" x14ac:dyDescent="0.2">
      <c r="A1133" s="55"/>
      <c r="B1133" s="10"/>
      <c r="C1133" s="10" t="s">
        <v>506</v>
      </c>
      <c r="D1133" s="10"/>
      <c r="E1133" s="10">
        <v>8353</v>
      </c>
      <c r="F1133" s="10">
        <v>182384</v>
      </c>
      <c r="G1133" s="10"/>
      <c r="H1133" s="10"/>
      <c r="I1133" s="10"/>
      <c r="J1133" s="10">
        <v>36839.090000000011</v>
      </c>
      <c r="K1133" s="10"/>
      <c r="M1133" s="10">
        <v>212</v>
      </c>
      <c r="N1133" s="69"/>
      <c r="P1133" s="239">
        <f t="shared" si="66"/>
        <v>173.76929245283023</v>
      </c>
      <c r="Q1133" s="10"/>
      <c r="R1133" s="10"/>
      <c r="S1133" s="10"/>
      <c r="T1133" s="176">
        <f t="shared" si="67"/>
        <v>860.30188679245282</v>
      </c>
      <c r="U1133" s="10"/>
      <c r="V1133" s="10"/>
      <c r="W1133" s="10"/>
      <c r="Y1133" s="10">
        <v>36839.090000000011</v>
      </c>
      <c r="Z1133" s="9">
        <f t="shared" si="68"/>
        <v>36051.769999999997</v>
      </c>
      <c r="AA1133" s="241"/>
      <c r="AB1133" s="9">
        <f t="shared" si="69"/>
        <v>35257.64</v>
      </c>
      <c r="AC1133" s="9">
        <v>41794.94</v>
      </c>
      <c r="AD1133" s="9"/>
      <c r="AE1133" s="3"/>
      <c r="AF1133" s="3"/>
    </row>
    <row r="1134" spans="1:32" x14ac:dyDescent="0.2">
      <c r="A1134" s="55"/>
      <c r="B1134" s="10"/>
      <c r="C1134" s="10" t="s">
        <v>508</v>
      </c>
      <c r="D1134" s="10"/>
      <c r="E1134" s="10">
        <v>8008</v>
      </c>
      <c r="F1134" s="10">
        <v>2124641</v>
      </c>
      <c r="G1134" s="10"/>
      <c r="H1134" s="10"/>
      <c r="I1134" s="10"/>
      <c r="J1134" s="10">
        <v>439127.87999999954</v>
      </c>
      <c r="K1134" s="10"/>
      <c r="M1134" s="10">
        <v>2134</v>
      </c>
      <c r="N1134" s="69"/>
      <c r="P1134" s="239">
        <f t="shared" si="66"/>
        <v>205.77688847235217</v>
      </c>
      <c r="Q1134" s="10"/>
      <c r="R1134" s="10"/>
      <c r="S1134" s="10"/>
      <c r="T1134" s="176">
        <f t="shared" si="67"/>
        <v>995.61433926897848</v>
      </c>
      <c r="U1134" s="10"/>
      <c r="V1134" s="10"/>
      <c r="W1134" s="10"/>
      <c r="Y1134" s="10">
        <v>439127.87999999954</v>
      </c>
      <c r="Z1134" s="9">
        <f t="shared" si="68"/>
        <v>429742.95</v>
      </c>
      <c r="AA1134" s="241"/>
      <c r="AB1134" s="9">
        <f t="shared" si="69"/>
        <v>420276.72</v>
      </c>
      <c r="AC1134" s="9">
        <v>498202.39</v>
      </c>
      <c r="AD1134" s="9"/>
      <c r="AE1134" s="3"/>
      <c r="AF1134" s="3"/>
    </row>
    <row r="1135" spans="1:32" x14ac:dyDescent="0.2">
      <c r="A1135" s="55"/>
      <c r="B1135" s="10"/>
      <c r="C1135" s="10" t="s">
        <v>509</v>
      </c>
      <c r="D1135" s="10"/>
      <c r="E1135" s="10">
        <v>8318</v>
      </c>
      <c r="F1135" s="10">
        <v>352</v>
      </c>
      <c r="G1135" s="10"/>
      <c r="H1135" s="10"/>
      <c r="I1135" s="10"/>
      <c r="J1135" s="10">
        <v>75.849999999999994</v>
      </c>
      <c r="K1135" s="10"/>
      <c r="M1135" s="10">
        <v>1</v>
      </c>
      <c r="N1135" s="69"/>
      <c r="P1135" s="239">
        <f t="shared" si="66"/>
        <v>75.849999999999994</v>
      </c>
      <c r="Q1135" s="10"/>
      <c r="R1135" s="10"/>
      <c r="S1135" s="10"/>
      <c r="T1135" s="176">
        <f t="shared" si="67"/>
        <v>352</v>
      </c>
      <c r="U1135" s="10"/>
      <c r="V1135" s="10"/>
      <c r="W1135" s="10"/>
      <c r="Y1135" s="10">
        <v>75.849999999999994</v>
      </c>
      <c r="Z1135" s="9">
        <f t="shared" si="68"/>
        <v>74.23</v>
      </c>
      <c r="AA1135" s="241"/>
      <c r="AB1135" s="9">
        <f t="shared" si="69"/>
        <v>72.59</v>
      </c>
      <c r="AC1135" s="9">
        <v>86.05</v>
      </c>
      <c r="AD1135" s="9"/>
      <c r="AE1135" s="3"/>
      <c r="AF1135" s="3"/>
    </row>
    <row r="1136" spans="1:32" x14ac:dyDescent="0.2">
      <c r="A1136" s="55"/>
      <c r="B1136" s="10"/>
      <c r="C1136" s="10" t="s">
        <v>510</v>
      </c>
      <c r="D1136" s="10"/>
      <c r="E1136" s="10">
        <v>8018</v>
      </c>
      <c r="F1136" s="10">
        <v>1201</v>
      </c>
      <c r="G1136" s="10"/>
      <c r="H1136" s="10"/>
      <c r="I1136" s="10"/>
      <c r="J1136" s="10">
        <v>252.38</v>
      </c>
      <c r="K1136" s="10"/>
      <c r="M1136" s="10">
        <v>1</v>
      </c>
      <c r="N1136" s="69"/>
      <c r="P1136" s="239">
        <f t="shared" si="66"/>
        <v>252.38</v>
      </c>
      <c r="Q1136" s="10"/>
      <c r="R1136" s="10"/>
      <c r="S1136" s="10"/>
      <c r="T1136" s="176">
        <f t="shared" si="67"/>
        <v>1201</v>
      </c>
      <c r="U1136" s="10"/>
      <c r="V1136" s="10"/>
      <c r="W1136" s="10"/>
      <c r="Y1136" s="10">
        <v>252.38</v>
      </c>
      <c r="Z1136" s="9">
        <f t="shared" si="68"/>
        <v>246.99</v>
      </c>
      <c r="AA1136" s="241"/>
      <c r="AB1136" s="9">
        <f t="shared" si="69"/>
        <v>241.55</v>
      </c>
      <c r="AC1136" s="9">
        <v>286.33999999999997</v>
      </c>
      <c r="AD1136" s="9"/>
      <c r="AE1136" s="3"/>
      <c r="AF1136" s="3"/>
    </row>
    <row r="1137" spans="1:32" x14ac:dyDescent="0.2">
      <c r="A1137" s="55"/>
      <c r="B1137" s="10"/>
      <c r="C1137" s="10" t="s">
        <v>510</v>
      </c>
      <c r="D1137" s="10"/>
      <c r="E1137" s="10">
        <v>8031</v>
      </c>
      <c r="F1137" s="10">
        <v>1105</v>
      </c>
      <c r="G1137" s="10"/>
      <c r="H1137" s="10"/>
      <c r="I1137" s="10"/>
      <c r="J1137" s="10">
        <v>232.54</v>
      </c>
      <c r="K1137" s="10"/>
      <c r="M1137" s="10">
        <v>1</v>
      </c>
      <c r="N1137" s="69"/>
      <c r="P1137" s="239">
        <f t="shared" si="66"/>
        <v>232.54</v>
      </c>
      <c r="Q1137" s="10"/>
      <c r="R1137" s="10"/>
      <c r="S1137" s="10"/>
      <c r="T1137" s="176">
        <f t="shared" si="67"/>
        <v>1105</v>
      </c>
      <c r="U1137" s="10"/>
      <c r="V1137" s="10"/>
      <c r="W1137" s="10"/>
      <c r="Y1137" s="10">
        <v>232.54</v>
      </c>
      <c r="Z1137" s="9">
        <f t="shared" si="68"/>
        <v>227.57</v>
      </c>
      <c r="AA1137" s="241"/>
      <c r="AB1137" s="9">
        <f t="shared" si="69"/>
        <v>222.56</v>
      </c>
      <c r="AC1137" s="9">
        <v>263.83</v>
      </c>
      <c r="AD1137" s="9"/>
      <c r="AE1137" s="3"/>
      <c r="AF1137" s="3"/>
    </row>
    <row r="1138" spans="1:32" x14ac:dyDescent="0.2">
      <c r="A1138" s="55"/>
      <c r="B1138" s="10"/>
      <c r="C1138" s="10" t="s">
        <v>510</v>
      </c>
      <c r="D1138" s="10"/>
      <c r="E1138" s="10">
        <v>8081</v>
      </c>
      <c r="F1138" s="10">
        <v>8745454</v>
      </c>
      <c r="G1138" s="10"/>
      <c r="H1138" s="10"/>
      <c r="I1138" s="10"/>
      <c r="J1138" s="10">
        <v>1752334.0900000059</v>
      </c>
      <c r="K1138" s="10"/>
      <c r="M1138" s="10">
        <v>10772</v>
      </c>
      <c r="N1138" s="69"/>
      <c r="P1138" s="239">
        <f t="shared" si="66"/>
        <v>162.6749062383964</v>
      </c>
      <c r="Q1138" s="10"/>
      <c r="R1138" s="10"/>
      <c r="S1138" s="10"/>
      <c r="T1138" s="176">
        <f t="shared" si="67"/>
        <v>811.86910508726328</v>
      </c>
      <c r="U1138" s="10"/>
      <c r="V1138" s="10"/>
      <c r="W1138" s="10"/>
      <c r="Y1138" s="10">
        <v>1752334.0900000059</v>
      </c>
      <c r="Z1138" s="9">
        <f t="shared" si="68"/>
        <v>1714883.65</v>
      </c>
      <c r="AA1138" s="241"/>
      <c r="AB1138" s="9">
        <f t="shared" si="69"/>
        <v>1677108.8</v>
      </c>
      <c r="AC1138" s="9">
        <v>1988070.18</v>
      </c>
      <c r="AD1138" s="9"/>
      <c r="AE1138" s="3"/>
      <c r="AF1138" s="3"/>
    </row>
    <row r="1139" spans="1:32" x14ac:dyDescent="0.2">
      <c r="A1139" s="55"/>
      <c r="B1139" s="10"/>
      <c r="C1139" s="10" t="s">
        <v>510</v>
      </c>
      <c r="D1139" s="10"/>
      <c r="E1139" s="10">
        <v>8181</v>
      </c>
      <c r="F1139" s="10">
        <v>767</v>
      </c>
      <c r="G1139" s="10"/>
      <c r="H1139" s="10"/>
      <c r="I1139" s="10"/>
      <c r="J1139" s="10">
        <v>163.62</v>
      </c>
      <c r="K1139" s="10"/>
      <c r="M1139" s="10">
        <v>2</v>
      </c>
      <c r="N1139" s="69"/>
      <c r="P1139" s="239">
        <f t="shared" si="66"/>
        <v>81.81</v>
      </c>
      <c r="Q1139" s="10"/>
      <c r="R1139" s="10"/>
      <c r="S1139" s="10"/>
      <c r="T1139" s="176">
        <f t="shared" si="67"/>
        <v>383.5</v>
      </c>
      <c r="U1139" s="10"/>
      <c r="V1139" s="10"/>
      <c r="W1139" s="10"/>
      <c r="Y1139" s="10">
        <v>163.62</v>
      </c>
      <c r="Z1139" s="9">
        <f t="shared" si="68"/>
        <v>160.12</v>
      </c>
      <c r="AA1139" s="241"/>
      <c r="AB1139" s="9">
        <f t="shared" si="69"/>
        <v>156.6</v>
      </c>
      <c r="AC1139" s="9">
        <v>185.64</v>
      </c>
      <c r="AD1139" s="9"/>
      <c r="AE1139" s="3"/>
      <c r="AF1139" s="3"/>
    </row>
    <row r="1140" spans="1:32" x14ac:dyDescent="0.2">
      <c r="A1140" s="55"/>
      <c r="B1140" s="10"/>
      <c r="C1140" s="10" t="s">
        <v>511</v>
      </c>
      <c r="D1140" s="10"/>
      <c r="E1140" s="10">
        <v>8201</v>
      </c>
      <c r="F1140" s="10">
        <v>6851</v>
      </c>
      <c r="G1140" s="10"/>
      <c r="H1140" s="10"/>
      <c r="I1140" s="10"/>
      <c r="J1140" s="10">
        <v>1409.4199999999998</v>
      </c>
      <c r="K1140" s="10"/>
      <c r="M1140" s="10">
        <v>10</v>
      </c>
      <c r="N1140" s="69"/>
      <c r="P1140" s="239">
        <f t="shared" si="66"/>
        <v>140.94199999999998</v>
      </c>
      <c r="Q1140" s="10"/>
      <c r="R1140" s="10"/>
      <c r="S1140" s="10"/>
      <c r="T1140" s="176">
        <f t="shared" si="67"/>
        <v>685.1</v>
      </c>
      <c r="U1140" s="10"/>
      <c r="V1140" s="10"/>
      <c r="W1140" s="10"/>
      <c r="Y1140" s="10">
        <v>1409.4199999999998</v>
      </c>
      <c r="Z1140" s="9">
        <f t="shared" si="68"/>
        <v>1379.3</v>
      </c>
      <c r="AA1140" s="241"/>
      <c r="AB1140" s="9">
        <f t="shared" si="69"/>
        <v>1348.92</v>
      </c>
      <c r="AC1140" s="9">
        <v>1599.03</v>
      </c>
      <c r="AD1140" s="9"/>
      <c r="AE1140" s="3"/>
      <c r="AF1140" s="3"/>
    </row>
    <row r="1141" spans="1:32" x14ac:dyDescent="0.2">
      <c r="A1141" s="55"/>
      <c r="B1141" s="10"/>
      <c r="C1141" s="10" t="s">
        <v>511</v>
      </c>
      <c r="D1141" s="10"/>
      <c r="E1141" s="10">
        <v>8205</v>
      </c>
      <c r="F1141" s="10">
        <v>1471954</v>
      </c>
      <c r="G1141" s="10"/>
      <c r="H1141" s="10"/>
      <c r="I1141" s="10"/>
      <c r="J1141" s="10">
        <v>300702.22999999934</v>
      </c>
      <c r="K1141" s="10"/>
      <c r="M1141" s="10">
        <v>2362</v>
      </c>
      <c r="N1141" s="69"/>
      <c r="P1141" s="239">
        <f t="shared" si="66"/>
        <v>127.30831075359836</v>
      </c>
      <c r="Q1141" s="10"/>
      <c r="R1141" s="10"/>
      <c r="S1141" s="10"/>
      <c r="T1141" s="176">
        <f t="shared" si="67"/>
        <v>623.18120237087214</v>
      </c>
      <c r="U1141" s="10"/>
      <c r="V1141" s="10"/>
      <c r="W1141" s="10"/>
      <c r="Y1141" s="10">
        <v>300702.22999999934</v>
      </c>
      <c r="Z1141" s="9">
        <f t="shared" si="68"/>
        <v>294275.7</v>
      </c>
      <c r="AA1141" s="241"/>
      <c r="AB1141" s="9">
        <f t="shared" si="69"/>
        <v>287793.5</v>
      </c>
      <c r="AC1141" s="9">
        <v>341154.77</v>
      </c>
      <c r="AD1141" s="9"/>
      <c r="AE1141" s="3"/>
      <c r="AF1141" s="3"/>
    </row>
    <row r="1142" spans="1:32" x14ac:dyDescent="0.2">
      <c r="A1142" s="55"/>
      <c r="B1142" s="10"/>
      <c r="C1142" s="10" t="s">
        <v>512</v>
      </c>
      <c r="D1142" s="10"/>
      <c r="E1142" s="10">
        <v>8083</v>
      </c>
      <c r="F1142" s="10">
        <v>233543</v>
      </c>
      <c r="G1142" s="10"/>
      <c r="H1142" s="10"/>
      <c r="I1142" s="10"/>
      <c r="J1142" s="10">
        <v>45639.640000000029</v>
      </c>
      <c r="K1142" s="10"/>
      <c r="M1142" s="10">
        <v>239</v>
      </c>
      <c r="N1142" s="69"/>
      <c r="P1142" s="239">
        <f t="shared" si="66"/>
        <v>190.96083682008381</v>
      </c>
      <c r="Q1142" s="10"/>
      <c r="R1142" s="10"/>
      <c r="S1142" s="10"/>
      <c r="T1142" s="176">
        <f t="shared" si="67"/>
        <v>977.16736401673643</v>
      </c>
      <c r="U1142" s="10"/>
      <c r="V1142" s="10"/>
      <c r="W1142" s="10"/>
      <c r="Y1142" s="10">
        <v>45639.640000000029</v>
      </c>
      <c r="Z1142" s="9">
        <f t="shared" si="68"/>
        <v>44664.24</v>
      </c>
      <c r="AA1142" s="241"/>
      <c r="AB1142" s="9">
        <f t="shared" si="69"/>
        <v>43680.39</v>
      </c>
      <c r="AC1142" s="9">
        <v>51779.4</v>
      </c>
      <c r="AD1142" s="9"/>
      <c r="AE1142" s="3"/>
      <c r="AF1142" s="3"/>
    </row>
    <row r="1143" spans="1:32" x14ac:dyDescent="0.2">
      <c r="A1143" s="55"/>
      <c r="B1143" s="10"/>
      <c r="C1143" s="10" t="s">
        <v>513</v>
      </c>
      <c r="D1143" s="10"/>
      <c r="E1143" s="10">
        <v>8244</v>
      </c>
      <c r="F1143" s="10">
        <v>4543535</v>
      </c>
      <c r="G1143" s="10"/>
      <c r="H1143" s="10"/>
      <c r="I1143" s="10"/>
      <c r="J1143" s="10">
        <v>921303.70000000077</v>
      </c>
      <c r="K1143" s="10"/>
      <c r="M1143" s="10">
        <v>5405</v>
      </c>
      <c r="N1143" s="69"/>
      <c r="P1143" s="239">
        <f t="shared" si="66"/>
        <v>170.45396854764121</v>
      </c>
      <c r="Q1143" s="10"/>
      <c r="R1143" s="10"/>
      <c r="S1143" s="10"/>
      <c r="T1143" s="176">
        <f t="shared" si="67"/>
        <v>840.61702127659578</v>
      </c>
      <c r="U1143" s="10"/>
      <c r="V1143" s="10"/>
      <c r="W1143" s="10"/>
      <c r="Y1143" s="10">
        <v>921303.70000000077</v>
      </c>
      <c r="Z1143" s="9">
        <f t="shared" si="68"/>
        <v>901613.83</v>
      </c>
      <c r="AA1143" s="241"/>
      <c r="AB1143" s="9">
        <f t="shared" si="69"/>
        <v>881753.4</v>
      </c>
      <c r="AC1143" s="9">
        <v>1045243.84</v>
      </c>
      <c r="AD1143" s="9"/>
      <c r="AE1143" s="3"/>
      <c r="AF1143" s="3"/>
    </row>
    <row r="1144" spans="1:32" x14ac:dyDescent="0.2">
      <c r="A1144" s="55"/>
      <c r="B1144" s="10"/>
      <c r="C1144" s="10" t="s">
        <v>514</v>
      </c>
      <c r="D1144" s="10"/>
      <c r="E1144" s="10">
        <v>8088</v>
      </c>
      <c r="F1144" s="10">
        <v>1572</v>
      </c>
      <c r="G1144" s="10"/>
      <c r="H1144" s="10"/>
      <c r="I1144" s="10"/>
      <c r="J1144" s="10">
        <v>325.45999999999998</v>
      </c>
      <c r="K1144" s="10"/>
      <c r="M1144" s="10">
        <v>2</v>
      </c>
      <c r="N1144" s="69"/>
      <c r="P1144" s="239">
        <f t="shared" si="66"/>
        <v>162.72999999999999</v>
      </c>
      <c r="Q1144" s="10"/>
      <c r="R1144" s="10"/>
      <c r="S1144" s="10"/>
      <c r="T1144" s="176">
        <f t="shared" si="67"/>
        <v>786</v>
      </c>
      <c r="U1144" s="10"/>
      <c r="V1144" s="10"/>
      <c r="W1144" s="10"/>
      <c r="Y1144" s="10">
        <v>325.45999999999998</v>
      </c>
      <c r="Z1144" s="9">
        <f t="shared" si="68"/>
        <v>318.5</v>
      </c>
      <c r="AA1144" s="241"/>
      <c r="AB1144" s="9">
        <f t="shared" si="69"/>
        <v>311.49</v>
      </c>
      <c r="AC1144" s="9">
        <v>369.24</v>
      </c>
      <c r="AD1144" s="9"/>
      <c r="AE1144" s="3"/>
      <c r="AF1144" s="3"/>
    </row>
    <row r="1145" spans="1:32" x14ac:dyDescent="0.2">
      <c r="A1145" s="55"/>
      <c r="B1145" s="10"/>
      <c r="C1145" s="10" t="s">
        <v>515</v>
      </c>
      <c r="D1145" s="10"/>
      <c r="E1145" s="10">
        <v>8245</v>
      </c>
      <c r="F1145" s="10">
        <v>605280</v>
      </c>
      <c r="G1145" s="10"/>
      <c r="H1145" s="10"/>
      <c r="I1145" s="10"/>
      <c r="J1145" s="10">
        <v>123512.74999999991</v>
      </c>
      <c r="K1145" s="10"/>
      <c r="M1145" s="10">
        <v>491</v>
      </c>
      <c r="N1145" s="69"/>
      <c r="P1145" s="239">
        <f t="shared" si="66"/>
        <v>251.5534623217921</v>
      </c>
      <c r="Q1145" s="10"/>
      <c r="R1145" s="10"/>
      <c r="S1145" s="10"/>
      <c r="T1145" s="176">
        <f t="shared" si="67"/>
        <v>1232.7494908350307</v>
      </c>
      <c r="U1145" s="10"/>
      <c r="V1145" s="10"/>
      <c r="W1145" s="10"/>
      <c r="Y1145" s="10">
        <v>123512.74999999991</v>
      </c>
      <c r="Z1145" s="9">
        <f t="shared" si="68"/>
        <v>120873.07</v>
      </c>
      <c r="AA1145" s="241"/>
      <c r="AB1145" s="9">
        <f t="shared" si="69"/>
        <v>118210.52</v>
      </c>
      <c r="AC1145" s="9">
        <v>140128.54</v>
      </c>
      <c r="AD1145" s="9"/>
      <c r="AE1145" s="3"/>
      <c r="AF1145" s="3"/>
    </row>
    <row r="1146" spans="1:32" x14ac:dyDescent="0.2">
      <c r="A1146" s="55"/>
      <c r="B1146" s="10"/>
      <c r="C1146" s="10" t="s">
        <v>517</v>
      </c>
      <c r="D1146" s="10"/>
      <c r="E1146" s="10">
        <v>8215</v>
      </c>
      <c r="F1146" s="10">
        <v>274003</v>
      </c>
      <c r="G1146" s="10"/>
      <c r="H1146" s="10"/>
      <c r="I1146" s="10"/>
      <c r="J1146" s="10">
        <v>54495.050000000032</v>
      </c>
      <c r="K1146" s="10"/>
      <c r="M1146" s="10">
        <v>402</v>
      </c>
      <c r="N1146" s="69"/>
      <c r="P1146" s="239">
        <f t="shared" si="66"/>
        <v>135.55982587064685</v>
      </c>
      <c r="Q1146" s="10"/>
      <c r="R1146" s="10"/>
      <c r="S1146" s="10"/>
      <c r="T1146" s="176">
        <f t="shared" si="67"/>
        <v>681.59950248756218</v>
      </c>
      <c r="U1146" s="10"/>
      <c r="V1146" s="10"/>
      <c r="W1146" s="10"/>
      <c r="Y1146" s="10">
        <v>54495.050000000032</v>
      </c>
      <c r="Z1146" s="9">
        <f t="shared" si="68"/>
        <v>53330.400000000001</v>
      </c>
      <c r="AA1146" s="241"/>
      <c r="AB1146" s="9">
        <f t="shared" si="69"/>
        <v>52155.65</v>
      </c>
      <c r="AC1146" s="9">
        <v>61826.1</v>
      </c>
      <c r="AD1146" s="9"/>
      <c r="AE1146" s="3"/>
      <c r="AF1146" s="3"/>
    </row>
    <row r="1147" spans="1:32" x14ac:dyDescent="0.2">
      <c r="A1147" s="55"/>
      <c r="B1147" s="10"/>
      <c r="C1147" s="10" t="s">
        <v>518</v>
      </c>
      <c r="D1147" s="10"/>
      <c r="E1147" s="10">
        <v>8062</v>
      </c>
      <c r="F1147" s="10">
        <v>13306</v>
      </c>
      <c r="G1147" s="10"/>
      <c r="H1147" s="10"/>
      <c r="I1147" s="10"/>
      <c r="J1147" s="10">
        <v>2824.43</v>
      </c>
      <c r="K1147" s="10"/>
      <c r="M1147" s="10">
        <v>6</v>
      </c>
      <c r="N1147" s="69"/>
      <c r="P1147" s="239">
        <f t="shared" si="66"/>
        <v>470.73833333333329</v>
      </c>
      <c r="Q1147" s="10"/>
      <c r="R1147" s="10"/>
      <c r="S1147" s="10"/>
      <c r="T1147" s="176">
        <f t="shared" si="67"/>
        <v>2217.6666666666665</v>
      </c>
      <c r="U1147" s="10"/>
      <c r="V1147" s="10"/>
      <c r="W1147" s="10"/>
      <c r="Y1147" s="10">
        <v>2824.43</v>
      </c>
      <c r="Z1147" s="9">
        <f t="shared" si="68"/>
        <v>2764.07</v>
      </c>
      <c r="AA1147" s="241"/>
      <c r="AB1147" s="9">
        <f t="shared" si="69"/>
        <v>2703.18</v>
      </c>
      <c r="AC1147" s="9">
        <v>3204.39</v>
      </c>
      <c r="AD1147" s="9"/>
      <c r="AE1147" s="3"/>
      <c r="AF1147" s="3"/>
    </row>
    <row r="1148" spans="1:32" x14ac:dyDescent="0.2">
      <c r="A1148" s="55"/>
      <c r="B1148" s="10"/>
      <c r="C1148" s="10" t="s">
        <v>518</v>
      </c>
      <c r="D1148" s="10"/>
      <c r="E1148" s="10">
        <v>8085</v>
      </c>
      <c r="F1148" s="10">
        <v>921</v>
      </c>
      <c r="G1148" s="10"/>
      <c r="H1148" s="10"/>
      <c r="I1148" s="10"/>
      <c r="J1148" s="10">
        <v>188.45</v>
      </c>
      <c r="K1148" s="10"/>
      <c r="M1148" s="10">
        <v>1</v>
      </c>
      <c r="N1148" s="69"/>
      <c r="P1148" s="239">
        <f t="shared" si="66"/>
        <v>188.45</v>
      </c>
      <c r="Q1148" s="10"/>
      <c r="R1148" s="10"/>
      <c r="S1148" s="10"/>
      <c r="T1148" s="176">
        <f t="shared" si="67"/>
        <v>921</v>
      </c>
      <c r="U1148" s="10"/>
      <c r="V1148" s="10"/>
      <c r="W1148" s="10"/>
      <c r="Y1148" s="10">
        <v>188.45</v>
      </c>
      <c r="Z1148" s="9">
        <f t="shared" si="68"/>
        <v>184.42</v>
      </c>
      <c r="AA1148" s="241"/>
      <c r="AB1148" s="9">
        <f t="shared" si="69"/>
        <v>180.36</v>
      </c>
      <c r="AC1148" s="9">
        <v>213.8</v>
      </c>
      <c r="AD1148" s="9"/>
      <c r="AE1148" s="3"/>
      <c r="AF1148" s="3"/>
    </row>
    <row r="1149" spans="1:32" x14ac:dyDescent="0.2">
      <c r="A1149" s="55"/>
      <c r="B1149" s="10"/>
      <c r="C1149" s="10" t="s">
        <v>519</v>
      </c>
      <c r="D1149" s="10"/>
      <c r="E1149" s="10">
        <v>8062</v>
      </c>
      <c r="F1149" s="10">
        <v>1237</v>
      </c>
      <c r="G1149" s="10"/>
      <c r="H1149" s="10"/>
      <c r="I1149" s="10"/>
      <c r="J1149" s="10">
        <v>257.89999999999998</v>
      </c>
      <c r="K1149" s="10"/>
      <c r="M1149" s="10">
        <v>1</v>
      </c>
      <c r="N1149" s="69"/>
      <c r="P1149" s="239">
        <f t="shared" si="66"/>
        <v>257.89999999999998</v>
      </c>
      <c r="Q1149" s="10"/>
      <c r="R1149" s="10"/>
      <c r="S1149" s="10"/>
      <c r="T1149" s="176">
        <f t="shared" si="67"/>
        <v>1237</v>
      </c>
      <c r="U1149" s="10"/>
      <c r="V1149" s="10"/>
      <c r="W1149" s="10"/>
      <c r="Y1149" s="10">
        <v>257.89999999999998</v>
      </c>
      <c r="Z1149" s="9">
        <f t="shared" si="68"/>
        <v>252.39</v>
      </c>
      <c r="AA1149" s="241"/>
      <c r="AB1149" s="9">
        <f t="shared" si="69"/>
        <v>246.83</v>
      </c>
      <c r="AC1149" s="9">
        <v>292.60000000000002</v>
      </c>
      <c r="AD1149" s="9"/>
      <c r="AE1149" s="3"/>
      <c r="AF1149" s="3"/>
    </row>
    <row r="1150" spans="1:32" x14ac:dyDescent="0.2">
      <c r="A1150" s="55"/>
      <c r="B1150" s="10"/>
      <c r="C1150" s="10" t="s">
        <v>520</v>
      </c>
      <c r="D1150" s="10"/>
      <c r="E1150" s="10">
        <v>8210</v>
      </c>
      <c r="F1150" s="10">
        <v>836</v>
      </c>
      <c r="G1150" s="10"/>
      <c r="H1150" s="10"/>
      <c r="I1150" s="10"/>
      <c r="J1150" s="10">
        <v>170.63</v>
      </c>
      <c r="K1150" s="10"/>
      <c r="M1150" s="10">
        <v>1</v>
      </c>
      <c r="N1150" s="69"/>
      <c r="P1150" s="239">
        <f t="shared" si="66"/>
        <v>170.63</v>
      </c>
      <c r="Q1150" s="10"/>
      <c r="R1150" s="10"/>
      <c r="S1150" s="10"/>
      <c r="T1150" s="176">
        <f t="shared" si="67"/>
        <v>836</v>
      </c>
      <c r="U1150" s="10"/>
      <c r="V1150" s="10"/>
      <c r="W1150" s="10"/>
      <c r="Y1150" s="10">
        <v>170.63</v>
      </c>
      <c r="Z1150" s="9">
        <f t="shared" si="68"/>
        <v>166.98</v>
      </c>
      <c r="AA1150" s="241"/>
      <c r="AB1150" s="9">
        <f t="shared" si="69"/>
        <v>163.31</v>
      </c>
      <c r="AC1150" s="9">
        <v>193.59</v>
      </c>
      <c r="AD1150" s="9"/>
      <c r="AE1150" s="3"/>
      <c r="AF1150" s="3"/>
    </row>
    <row r="1151" spans="1:32" x14ac:dyDescent="0.2">
      <c r="A1151" s="55"/>
      <c r="B1151" s="10"/>
      <c r="C1151" s="10" t="s">
        <v>520</v>
      </c>
      <c r="D1151" s="10"/>
      <c r="E1151" s="10">
        <v>8226</v>
      </c>
      <c r="F1151" s="10">
        <v>207</v>
      </c>
      <c r="G1151" s="10"/>
      <c r="H1151" s="10"/>
      <c r="I1151" s="10"/>
      <c r="J1151" s="10">
        <v>46.86</v>
      </c>
      <c r="K1151" s="10"/>
      <c r="M1151" s="10">
        <v>1</v>
      </c>
      <c r="N1151" s="69"/>
      <c r="P1151" s="239">
        <f t="shared" si="66"/>
        <v>46.86</v>
      </c>
      <c r="Q1151" s="10"/>
      <c r="R1151" s="10"/>
      <c r="S1151" s="10"/>
      <c r="T1151" s="176">
        <f t="shared" si="67"/>
        <v>207</v>
      </c>
      <c r="U1151" s="10"/>
      <c r="V1151" s="10"/>
      <c r="W1151" s="10"/>
      <c r="Y1151" s="10">
        <v>46.86</v>
      </c>
      <c r="Z1151" s="9">
        <f t="shared" si="68"/>
        <v>45.86</v>
      </c>
      <c r="AA1151" s="241"/>
      <c r="AB1151" s="9">
        <f t="shared" si="69"/>
        <v>44.85</v>
      </c>
      <c r="AC1151" s="9">
        <v>53.17</v>
      </c>
      <c r="AD1151" s="9"/>
      <c r="AE1151" s="3"/>
      <c r="AF1151" s="3"/>
    </row>
    <row r="1152" spans="1:32" x14ac:dyDescent="0.2">
      <c r="A1152" s="55"/>
      <c r="B1152" s="10"/>
      <c r="C1152" s="10" t="s">
        <v>520</v>
      </c>
      <c r="D1152" s="10"/>
      <c r="E1152" s="10">
        <v>8246</v>
      </c>
      <c r="F1152" s="10">
        <v>369089</v>
      </c>
      <c r="G1152" s="10"/>
      <c r="H1152" s="10"/>
      <c r="I1152" s="10"/>
      <c r="J1152" s="10">
        <v>76823.729999999981</v>
      </c>
      <c r="K1152" s="10"/>
      <c r="M1152" s="10">
        <v>423</v>
      </c>
      <c r="N1152" s="69"/>
      <c r="P1152" s="239">
        <f t="shared" si="66"/>
        <v>181.61638297872335</v>
      </c>
      <c r="Q1152" s="10"/>
      <c r="R1152" s="10"/>
      <c r="S1152" s="10"/>
      <c r="T1152" s="176">
        <f t="shared" si="67"/>
        <v>872.5508274231679</v>
      </c>
      <c r="U1152" s="10"/>
      <c r="V1152" s="10"/>
      <c r="W1152" s="10"/>
      <c r="Y1152" s="10">
        <v>76823.729999999981</v>
      </c>
      <c r="Z1152" s="9">
        <f t="shared" si="68"/>
        <v>75181.87</v>
      </c>
      <c r="AA1152" s="241"/>
      <c r="AB1152" s="9">
        <f t="shared" si="69"/>
        <v>73525.789999999994</v>
      </c>
      <c r="AC1152" s="9">
        <v>87158.59</v>
      </c>
      <c r="AD1152" s="9"/>
      <c r="AE1152" s="3"/>
      <c r="AF1152" s="3"/>
    </row>
    <row r="1153" spans="1:32" x14ac:dyDescent="0.2">
      <c r="A1153" s="55"/>
      <c r="B1153" s="10"/>
      <c r="C1153" s="10" t="s">
        <v>521</v>
      </c>
      <c r="D1153" s="10"/>
      <c r="E1153" s="10">
        <v>8088</v>
      </c>
      <c r="F1153" s="10">
        <v>292548</v>
      </c>
      <c r="G1153" s="10"/>
      <c r="H1153" s="10"/>
      <c r="I1153" s="10"/>
      <c r="J1153" s="10">
        <v>60319.510000000024</v>
      </c>
      <c r="K1153" s="10"/>
      <c r="M1153" s="10">
        <v>206</v>
      </c>
      <c r="N1153" s="69"/>
      <c r="P1153" s="239">
        <f t="shared" si="66"/>
        <v>292.81315533980592</v>
      </c>
      <c r="Q1153" s="10"/>
      <c r="R1153" s="10"/>
      <c r="S1153" s="10"/>
      <c r="T1153" s="176">
        <f t="shared" si="67"/>
        <v>1420.1359223300972</v>
      </c>
      <c r="U1153" s="10"/>
      <c r="V1153" s="10"/>
      <c r="W1153" s="10"/>
      <c r="Y1153" s="10">
        <v>60319.510000000024</v>
      </c>
      <c r="Z1153" s="9">
        <f t="shared" si="68"/>
        <v>59030.38</v>
      </c>
      <c r="AA1153" s="241"/>
      <c r="AB1153" s="9">
        <f t="shared" si="69"/>
        <v>57730.080000000002</v>
      </c>
      <c r="AC1153" s="9">
        <v>68434.11</v>
      </c>
      <c r="AD1153" s="9"/>
      <c r="AE1153" s="3"/>
      <c r="AF1153" s="3"/>
    </row>
    <row r="1154" spans="1:32" x14ac:dyDescent="0.2">
      <c r="A1154" s="55"/>
      <c r="B1154" s="10"/>
      <c r="C1154" s="10" t="s">
        <v>522</v>
      </c>
      <c r="D1154" s="10"/>
      <c r="E1154" s="10">
        <v>8008</v>
      </c>
      <c r="F1154" s="10">
        <v>63064</v>
      </c>
      <c r="G1154" s="10"/>
      <c r="H1154" s="10"/>
      <c r="I1154" s="10"/>
      <c r="J1154" s="10">
        <v>13298.82</v>
      </c>
      <c r="K1154" s="10"/>
      <c r="M1154" s="10">
        <v>49</v>
      </c>
      <c r="N1154" s="69"/>
      <c r="P1154" s="239">
        <f t="shared" si="66"/>
        <v>271.40448979591838</v>
      </c>
      <c r="Q1154" s="10"/>
      <c r="R1154" s="10"/>
      <c r="S1154" s="10"/>
      <c r="T1154" s="176">
        <f t="shared" si="67"/>
        <v>1287.0204081632653</v>
      </c>
      <c r="U1154" s="10"/>
      <c r="V1154" s="10"/>
      <c r="W1154" s="10"/>
      <c r="Y1154" s="10">
        <v>13298.82</v>
      </c>
      <c r="Z1154" s="9">
        <f t="shared" si="68"/>
        <v>13014.6</v>
      </c>
      <c r="AA1154" s="241"/>
      <c r="AB1154" s="9">
        <f t="shared" si="69"/>
        <v>12727.92</v>
      </c>
      <c r="AC1154" s="9">
        <v>15087.87</v>
      </c>
      <c r="AD1154" s="9"/>
      <c r="AE1154" s="3"/>
      <c r="AF1154" s="3"/>
    </row>
    <row r="1155" spans="1:32" x14ac:dyDescent="0.2">
      <c r="A1155" s="55"/>
      <c r="B1155" s="10"/>
      <c r="C1155" s="10" t="s">
        <v>589</v>
      </c>
      <c r="D1155" s="10"/>
      <c r="E1155" s="10">
        <v>8050</v>
      </c>
      <c r="F1155" s="10">
        <v>428</v>
      </c>
      <c r="G1155" s="10"/>
      <c r="H1155" s="10"/>
      <c r="I1155" s="10"/>
      <c r="J1155" s="10">
        <v>90.79</v>
      </c>
      <c r="K1155" s="10"/>
      <c r="M1155" s="10">
        <v>1</v>
      </c>
      <c r="N1155" s="69"/>
      <c r="P1155" s="239">
        <f t="shared" ref="P1155:P1218" si="70">J1155/M1155</f>
        <v>90.79</v>
      </c>
      <c r="Q1155" s="10"/>
      <c r="R1155" s="10"/>
      <c r="S1155" s="10"/>
      <c r="T1155" s="176">
        <f t="shared" ref="T1155:T1218" si="71">F1155/M1155</f>
        <v>428</v>
      </c>
      <c r="U1155" s="10"/>
      <c r="V1155" s="10"/>
      <c r="W1155" s="10"/>
      <c r="Y1155" s="10">
        <v>90.79</v>
      </c>
      <c r="Z1155" s="9">
        <f t="shared" si="68"/>
        <v>88.85</v>
      </c>
      <c r="AA1155" s="241"/>
      <c r="AB1155" s="9">
        <f t="shared" si="69"/>
        <v>86.89</v>
      </c>
      <c r="AC1155" s="9">
        <v>103</v>
      </c>
      <c r="AD1155" s="9"/>
      <c r="AE1155" s="3"/>
      <c r="AF1155" s="3"/>
    </row>
    <row r="1156" spans="1:32" x14ac:dyDescent="0.2">
      <c r="A1156" s="55"/>
      <c r="B1156" s="10"/>
      <c r="C1156" s="10" t="s">
        <v>523</v>
      </c>
      <c r="D1156" s="10"/>
      <c r="E1156" s="10">
        <v>8092</v>
      </c>
      <c r="F1156" s="10">
        <v>51847</v>
      </c>
      <c r="G1156" s="10"/>
      <c r="H1156" s="10"/>
      <c r="I1156" s="10"/>
      <c r="J1156" s="10">
        <v>10175.140000000003</v>
      </c>
      <c r="K1156" s="10"/>
      <c r="M1156" s="10">
        <v>59</v>
      </c>
      <c r="N1156" s="69"/>
      <c r="P1156" s="239">
        <f t="shared" si="70"/>
        <v>172.46000000000006</v>
      </c>
      <c r="Q1156" s="10"/>
      <c r="R1156" s="10"/>
      <c r="S1156" s="10"/>
      <c r="T1156" s="176">
        <f t="shared" si="71"/>
        <v>878.76271186440681</v>
      </c>
      <c r="U1156" s="10"/>
      <c r="V1156" s="10"/>
      <c r="W1156" s="10"/>
      <c r="Y1156" s="10">
        <v>10175.140000000003</v>
      </c>
      <c r="Z1156" s="9">
        <f t="shared" si="68"/>
        <v>9957.68</v>
      </c>
      <c r="AA1156" s="241"/>
      <c r="AB1156" s="9">
        <f t="shared" si="69"/>
        <v>9738.34</v>
      </c>
      <c r="AC1156" s="9">
        <v>11543.98</v>
      </c>
      <c r="AD1156" s="9"/>
      <c r="AE1156" s="3"/>
      <c r="AF1156" s="3"/>
    </row>
    <row r="1157" spans="1:32" x14ac:dyDescent="0.2">
      <c r="A1157" s="55"/>
      <c r="B1157" s="10"/>
      <c r="C1157" s="10" t="s">
        <v>524</v>
      </c>
      <c r="D1157" s="10"/>
      <c r="E1157" s="10">
        <v>8270</v>
      </c>
      <c r="F1157" s="10">
        <v>90391</v>
      </c>
      <c r="G1157" s="10"/>
      <c r="H1157" s="10"/>
      <c r="I1157" s="10"/>
      <c r="J1157" s="10">
        <v>18650.960000000006</v>
      </c>
      <c r="K1157" s="10"/>
      <c r="M1157" s="10">
        <v>73</v>
      </c>
      <c r="N1157" s="69"/>
      <c r="P1157" s="239">
        <f t="shared" si="70"/>
        <v>255.49260273972612</v>
      </c>
      <c r="Q1157" s="10"/>
      <c r="R1157" s="10"/>
      <c r="S1157" s="10"/>
      <c r="T1157" s="176">
        <f t="shared" si="71"/>
        <v>1238.2328767123288</v>
      </c>
      <c r="U1157" s="10"/>
      <c r="V1157" s="10"/>
      <c r="W1157" s="10"/>
      <c r="Y1157" s="10">
        <v>18650.960000000006</v>
      </c>
      <c r="Z1157" s="9">
        <f t="shared" si="68"/>
        <v>18252.36</v>
      </c>
      <c r="AA1157" s="241"/>
      <c r="AB1157" s="9">
        <f t="shared" si="69"/>
        <v>17850.3</v>
      </c>
      <c r="AC1157" s="9">
        <v>21160.02</v>
      </c>
      <c r="AD1157" s="9"/>
      <c r="AE1157" s="3"/>
      <c r="AF1157" s="3"/>
    </row>
    <row r="1158" spans="1:32" x14ac:dyDescent="0.2">
      <c r="A1158" s="55"/>
      <c r="B1158" s="10"/>
      <c r="C1158" s="10" t="s">
        <v>525</v>
      </c>
      <c r="D1158" s="10"/>
      <c r="E1158" s="10">
        <v>8234</v>
      </c>
      <c r="F1158" s="10">
        <v>890391</v>
      </c>
      <c r="G1158" s="10"/>
      <c r="H1158" s="10"/>
      <c r="I1158" s="10"/>
      <c r="J1158" s="10">
        <v>183533.02000000005</v>
      </c>
      <c r="K1158" s="10"/>
      <c r="M1158" s="10">
        <v>673</v>
      </c>
      <c r="N1158" s="69"/>
      <c r="P1158" s="239">
        <f t="shared" si="70"/>
        <v>272.70879643387821</v>
      </c>
      <c r="Q1158" s="10"/>
      <c r="R1158" s="10"/>
      <c r="S1158" s="10"/>
      <c r="T1158" s="176">
        <f t="shared" si="71"/>
        <v>1323.0178306092125</v>
      </c>
      <c r="U1158" s="10"/>
      <c r="V1158" s="10"/>
      <c r="W1158" s="10"/>
      <c r="Y1158" s="10">
        <v>183533.02000000005</v>
      </c>
      <c r="Z1158" s="9">
        <f t="shared" si="68"/>
        <v>179610.6</v>
      </c>
      <c r="AA1158" s="241"/>
      <c r="AB1158" s="9">
        <f t="shared" si="69"/>
        <v>175654.2</v>
      </c>
      <c r="AC1158" s="9">
        <v>208223.15</v>
      </c>
      <c r="AD1158" s="9"/>
      <c r="AE1158" s="3"/>
      <c r="AF1158" s="3"/>
    </row>
    <row r="1159" spans="1:32" x14ac:dyDescent="0.2">
      <c r="A1159" s="55"/>
      <c r="B1159" s="10"/>
      <c r="C1159" s="10" t="s">
        <v>526</v>
      </c>
      <c r="D1159" s="10"/>
      <c r="E1159" s="10">
        <v>8234</v>
      </c>
      <c r="F1159" s="10">
        <v>2119</v>
      </c>
      <c r="G1159" s="10"/>
      <c r="H1159" s="10"/>
      <c r="I1159" s="10"/>
      <c r="J1159" s="10">
        <v>447.7</v>
      </c>
      <c r="K1159" s="10"/>
      <c r="M1159" s="10">
        <v>1</v>
      </c>
      <c r="N1159" s="69"/>
      <c r="P1159" s="239">
        <f t="shared" si="70"/>
        <v>447.7</v>
      </c>
      <c r="Q1159" s="10"/>
      <c r="R1159" s="10"/>
      <c r="S1159" s="10"/>
      <c r="T1159" s="176">
        <f t="shared" si="71"/>
        <v>2119</v>
      </c>
      <c r="U1159" s="10"/>
      <c r="V1159" s="10"/>
      <c r="W1159" s="10"/>
      <c r="Y1159" s="10">
        <v>447.7</v>
      </c>
      <c r="Z1159" s="9">
        <f t="shared" si="68"/>
        <v>438.13</v>
      </c>
      <c r="AA1159" s="241"/>
      <c r="AB1159" s="9">
        <f t="shared" si="69"/>
        <v>428.48</v>
      </c>
      <c r="AC1159" s="9">
        <v>507.93</v>
      </c>
      <c r="AD1159" s="9"/>
      <c r="AE1159" s="3"/>
      <c r="AF1159" s="3"/>
    </row>
    <row r="1160" spans="1:32" x14ac:dyDescent="0.2">
      <c r="A1160" s="55"/>
      <c r="B1160" s="10"/>
      <c r="C1160" s="10" t="s">
        <v>526</v>
      </c>
      <c r="D1160" s="10"/>
      <c r="E1160" s="10">
        <v>8247</v>
      </c>
      <c r="F1160" s="10">
        <v>4738745</v>
      </c>
      <c r="G1160" s="10"/>
      <c r="H1160" s="10"/>
      <c r="I1160" s="10"/>
      <c r="J1160" s="10">
        <v>983166.38999999827</v>
      </c>
      <c r="K1160" s="10"/>
      <c r="M1160" s="10">
        <v>3167</v>
      </c>
      <c r="N1160" s="69"/>
      <c r="P1160" s="239">
        <f t="shared" si="70"/>
        <v>310.44091885064677</v>
      </c>
      <c r="Q1160" s="10"/>
      <c r="R1160" s="10"/>
      <c r="S1160" s="10"/>
      <c r="T1160" s="176">
        <f t="shared" si="71"/>
        <v>1496.2882854436375</v>
      </c>
      <c r="U1160" s="10"/>
      <c r="V1160" s="10"/>
      <c r="W1160" s="10"/>
      <c r="Y1160" s="10">
        <v>983166.38999999827</v>
      </c>
      <c r="Z1160" s="9">
        <f t="shared" si="68"/>
        <v>962154.41</v>
      </c>
      <c r="AA1160" s="241"/>
      <c r="AB1160" s="9">
        <f t="shared" si="69"/>
        <v>940960.41</v>
      </c>
      <c r="AC1160" s="9">
        <v>1115428.73</v>
      </c>
      <c r="AD1160" s="9"/>
      <c r="AE1160" s="3"/>
      <c r="AF1160" s="3"/>
    </row>
    <row r="1161" spans="1:32" x14ac:dyDescent="0.2">
      <c r="A1161" s="55"/>
      <c r="B1161" s="10"/>
      <c r="C1161" s="10" t="s">
        <v>528</v>
      </c>
      <c r="D1161" s="10"/>
      <c r="E1161" s="10">
        <v>8302</v>
      </c>
      <c r="F1161" s="10">
        <v>311630</v>
      </c>
      <c r="G1161" s="10"/>
      <c r="H1161" s="10"/>
      <c r="I1161" s="10"/>
      <c r="J1161" s="10">
        <v>64068.01999999999</v>
      </c>
      <c r="K1161" s="10"/>
      <c r="M1161" s="10">
        <v>321</v>
      </c>
      <c r="N1161" s="69"/>
      <c r="P1161" s="239">
        <f t="shared" si="70"/>
        <v>199.58884735202489</v>
      </c>
      <c r="Q1161" s="10"/>
      <c r="R1161" s="10"/>
      <c r="S1161" s="10"/>
      <c r="T1161" s="176">
        <f t="shared" si="71"/>
        <v>970.80996884735202</v>
      </c>
      <c r="U1161" s="10"/>
      <c r="V1161" s="10"/>
      <c r="W1161" s="10"/>
      <c r="Y1161" s="10">
        <v>64068.01999999999</v>
      </c>
      <c r="Z1161" s="9">
        <f t="shared" si="68"/>
        <v>62698.77</v>
      </c>
      <c r="AA1161" s="241"/>
      <c r="AB1161" s="9">
        <f t="shared" si="69"/>
        <v>61317.67</v>
      </c>
      <c r="AC1161" s="9">
        <v>72686.89</v>
      </c>
      <c r="AD1161" s="9"/>
      <c r="AE1161" s="3"/>
      <c r="AF1161" s="3"/>
    </row>
    <row r="1162" spans="1:32" x14ac:dyDescent="0.2">
      <c r="A1162" s="55"/>
      <c r="B1162" s="10"/>
      <c r="C1162" s="10" t="s">
        <v>529</v>
      </c>
      <c r="D1162" s="10"/>
      <c r="E1162" s="10">
        <v>8084</v>
      </c>
      <c r="F1162" s="10">
        <v>2842753</v>
      </c>
      <c r="G1162" s="10"/>
      <c r="H1162" s="10"/>
      <c r="I1162" s="10"/>
      <c r="J1162" s="10">
        <v>572001.95000000158</v>
      </c>
      <c r="K1162" s="10"/>
      <c r="M1162" s="10">
        <v>2780</v>
      </c>
      <c r="N1162" s="69"/>
      <c r="P1162" s="239">
        <f t="shared" si="70"/>
        <v>205.75609712230272</v>
      </c>
      <c r="Q1162" s="10"/>
      <c r="R1162" s="10"/>
      <c r="S1162" s="10"/>
      <c r="T1162" s="176">
        <f t="shared" si="71"/>
        <v>1022.5730215827338</v>
      </c>
      <c r="U1162" s="10"/>
      <c r="V1162" s="10"/>
      <c r="W1162" s="10"/>
      <c r="Y1162" s="10">
        <v>572001.95000000158</v>
      </c>
      <c r="Z1162" s="9">
        <f t="shared" si="68"/>
        <v>559777.27</v>
      </c>
      <c r="AA1162" s="241"/>
      <c r="AB1162" s="9">
        <f t="shared" si="69"/>
        <v>547446.68999999994</v>
      </c>
      <c r="AC1162" s="9">
        <v>648951.6</v>
      </c>
      <c r="AD1162" s="9"/>
      <c r="AE1162" s="3"/>
      <c r="AF1162" s="3"/>
    </row>
    <row r="1163" spans="1:32" x14ac:dyDescent="0.2">
      <c r="A1163" s="55"/>
      <c r="B1163" s="10"/>
      <c r="C1163" s="10" t="s">
        <v>530</v>
      </c>
      <c r="D1163" s="10"/>
      <c r="E1163" s="10">
        <v>8243</v>
      </c>
      <c r="F1163" s="10">
        <v>4073</v>
      </c>
      <c r="G1163" s="10"/>
      <c r="H1163" s="10"/>
      <c r="I1163" s="10"/>
      <c r="J1163" s="10">
        <v>853.99</v>
      </c>
      <c r="K1163" s="10"/>
      <c r="M1163" s="10">
        <v>3</v>
      </c>
      <c r="N1163" s="69"/>
      <c r="P1163" s="239">
        <f t="shared" si="70"/>
        <v>284.66333333333336</v>
      </c>
      <c r="Q1163" s="10"/>
      <c r="R1163" s="10"/>
      <c r="S1163" s="10"/>
      <c r="T1163" s="176">
        <f t="shared" si="71"/>
        <v>1357.6666666666667</v>
      </c>
      <c r="U1163" s="10"/>
      <c r="V1163" s="10"/>
      <c r="W1163" s="10"/>
      <c r="Y1163" s="10">
        <v>853.99</v>
      </c>
      <c r="Z1163" s="9">
        <f t="shared" si="68"/>
        <v>835.74</v>
      </c>
      <c r="AA1163" s="241"/>
      <c r="AB1163" s="9">
        <f t="shared" si="69"/>
        <v>817.33</v>
      </c>
      <c r="AC1163" s="9">
        <v>968.88</v>
      </c>
      <c r="AD1163" s="9"/>
      <c r="AE1163" s="3"/>
      <c r="AF1163" s="3"/>
    </row>
    <row r="1164" spans="1:32" x14ac:dyDescent="0.2">
      <c r="A1164" s="55"/>
      <c r="B1164" s="10"/>
      <c r="C1164" s="10" t="s">
        <v>530</v>
      </c>
      <c r="D1164" s="10"/>
      <c r="E1164" s="10">
        <v>8248</v>
      </c>
      <c r="F1164" s="10">
        <v>485710</v>
      </c>
      <c r="G1164" s="10"/>
      <c r="H1164" s="10"/>
      <c r="I1164" s="10"/>
      <c r="J1164" s="10">
        <v>101380.52999999991</v>
      </c>
      <c r="K1164" s="10"/>
      <c r="M1164" s="10">
        <v>424</v>
      </c>
      <c r="N1164" s="69"/>
      <c r="P1164" s="239">
        <f t="shared" si="70"/>
        <v>239.10502358490544</v>
      </c>
      <c r="Q1164" s="10"/>
      <c r="R1164" s="10"/>
      <c r="S1164" s="10"/>
      <c r="T1164" s="176">
        <f t="shared" si="71"/>
        <v>1145.5424528301887</v>
      </c>
      <c r="U1164" s="10"/>
      <c r="V1164" s="10"/>
      <c r="W1164" s="10"/>
      <c r="Y1164" s="10">
        <v>101380.52999999991</v>
      </c>
      <c r="Z1164" s="9">
        <f t="shared" si="68"/>
        <v>99213.85</v>
      </c>
      <c r="AA1164" s="241"/>
      <c r="AB1164" s="9">
        <f t="shared" si="69"/>
        <v>97028.4</v>
      </c>
      <c r="AC1164" s="9">
        <v>115018.94</v>
      </c>
      <c r="AD1164" s="9"/>
      <c r="AE1164" s="3"/>
      <c r="AF1164" s="3"/>
    </row>
    <row r="1165" spans="1:32" x14ac:dyDescent="0.2">
      <c r="A1165" s="55"/>
      <c r="B1165" s="10"/>
      <c r="C1165" s="10" t="s">
        <v>532</v>
      </c>
      <c r="D1165" s="10"/>
      <c r="E1165" s="10">
        <v>8008</v>
      </c>
      <c r="F1165" s="10">
        <v>2597757</v>
      </c>
      <c r="G1165" s="10"/>
      <c r="H1165" s="10"/>
      <c r="I1165" s="10"/>
      <c r="J1165" s="10">
        <v>539898.03000000073</v>
      </c>
      <c r="K1165" s="10"/>
      <c r="M1165" s="10">
        <v>2495</v>
      </c>
      <c r="N1165" s="69"/>
      <c r="P1165" s="239">
        <f t="shared" si="70"/>
        <v>216.39199599198426</v>
      </c>
      <c r="Q1165" s="10"/>
      <c r="R1165" s="10"/>
      <c r="S1165" s="10"/>
      <c r="T1165" s="176">
        <f t="shared" si="71"/>
        <v>1041.1851703406815</v>
      </c>
      <c r="U1165" s="10"/>
      <c r="V1165" s="10"/>
      <c r="W1165" s="10"/>
      <c r="Y1165" s="10">
        <v>539898.03000000073</v>
      </c>
      <c r="Z1165" s="9">
        <f t="shared" si="68"/>
        <v>528359.47</v>
      </c>
      <c r="AA1165" s="241"/>
      <c r="AB1165" s="9">
        <f t="shared" si="69"/>
        <v>516720.95</v>
      </c>
      <c r="AC1165" s="9">
        <v>612528.84</v>
      </c>
      <c r="AD1165" s="9"/>
      <c r="AE1165" s="3"/>
      <c r="AF1165" s="3"/>
    </row>
    <row r="1166" spans="1:32" x14ac:dyDescent="0.2">
      <c r="A1166" s="55"/>
      <c r="B1166" s="10"/>
      <c r="C1166" s="10" t="s">
        <v>533</v>
      </c>
      <c r="D1166" s="10"/>
      <c r="E1166" s="10">
        <v>8210</v>
      </c>
      <c r="F1166" s="10">
        <v>713076</v>
      </c>
      <c r="G1166" s="10"/>
      <c r="H1166" s="10"/>
      <c r="I1166" s="10"/>
      <c r="J1166" s="10">
        <v>147837.76000000004</v>
      </c>
      <c r="K1166" s="10"/>
      <c r="M1166" s="10">
        <v>653</v>
      </c>
      <c r="N1166" s="69"/>
      <c r="P1166" s="239">
        <f t="shared" si="70"/>
        <v>226.39779479326194</v>
      </c>
      <c r="Q1166" s="10"/>
      <c r="R1166" s="10"/>
      <c r="S1166" s="10"/>
      <c r="T1166" s="176">
        <f t="shared" si="71"/>
        <v>1092</v>
      </c>
      <c r="U1166" s="10"/>
      <c r="V1166" s="10"/>
      <c r="W1166" s="10"/>
      <c r="Y1166" s="10">
        <v>147837.76000000004</v>
      </c>
      <c r="Z1166" s="9">
        <f t="shared" si="68"/>
        <v>144678.21</v>
      </c>
      <c r="AA1166" s="241"/>
      <c r="AB1166" s="9">
        <f t="shared" si="69"/>
        <v>141491.29</v>
      </c>
      <c r="AC1166" s="9">
        <v>167725.92000000001</v>
      </c>
      <c r="AD1166" s="9"/>
      <c r="AE1166" s="3"/>
      <c r="AF1166" s="3"/>
    </row>
    <row r="1167" spans="1:32" x14ac:dyDescent="0.2">
      <c r="A1167" s="55"/>
      <c r="B1167" s="10"/>
      <c r="C1167" s="10" t="s">
        <v>534</v>
      </c>
      <c r="D1167" s="10"/>
      <c r="E1167" s="10">
        <v>8028</v>
      </c>
      <c r="F1167" s="10">
        <v>1931</v>
      </c>
      <c r="G1167" s="10"/>
      <c r="H1167" s="10"/>
      <c r="I1167" s="10"/>
      <c r="J1167" s="10">
        <v>397.08000000000004</v>
      </c>
      <c r="K1167" s="10"/>
      <c r="M1167" s="10">
        <v>2</v>
      </c>
      <c r="N1167" s="69"/>
      <c r="P1167" s="239">
        <f t="shared" si="70"/>
        <v>198.54000000000002</v>
      </c>
      <c r="Q1167" s="10"/>
      <c r="R1167" s="10"/>
      <c r="S1167" s="10"/>
      <c r="T1167" s="176">
        <f t="shared" si="71"/>
        <v>965.5</v>
      </c>
      <c r="U1167" s="10"/>
      <c r="V1167" s="10"/>
      <c r="W1167" s="10"/>
      <c r="Y1167" s="10">
        <v>397.08000000000004</v>
      </c>
      <c r="Z1167" s="9">
        <f t="shared" ref="Z1167:Z1230" si="72">ROUND($Z$1259*Y1167/$Y$1259,2)</f>
        <v>388.59</v>
      </c>
      <c r="AA1167" s="241"/>
      <c r="AB1167" s="9">
        <f t="shared" ref="AB1167:AB1230" si="73">ROUND($AB$1259*Y1167/$Y$1259,2)</f>
        <v>380.03</v>
      </c>
      <c r="AC1167" s="9">
        <v>450.49</v>
      </c>
      <c r="AD1167" s="9"/>
      <c r="AE1167" s="3"/>
      <c r="AF1167" s="3"/>
    </row>
    <row r="1168" spans="1:32" x14ac:dyDescent="0.2">
      <c r="A1168" s="55"/>
      <c r="B1168" s="10"/>
      <c r="C1168" s="10" t="s">
        <v>534</v>
      </c>
      <c r="D1168" s="10"/>
      <c r="E1168" s="10">
        <v>8066</v>
      </c>
      <c r="F1168" s="10">
        <v>1198</v>
      </c>
      <c r="G1168" s="10"/>
      <c r="H1168" s="10"/>
      <c r="I1168" s="10"/>
      <c r="J1168" s="10">
        <v>248.88</v>
      </c>
      <c r="K1168" s="10"/>
      <c r="M1168" s="10">
        <v>1</v>
      </c>
      <c r="N1168" s="69"/>
      <c r="P1168" s="239">
        <f t="shared" si="70"/>
        <v>248.88</v>
      </c>
      <c r="Q1168" s="10"/>
      <c r="R1168" s="10"/>
      <c r="S1168" s="10"/>
      <c r="T1168" s="176">
        <f t="shared" si="71"/>
        <v>1198</v>
      </c>
      <c r="U1168" s="10"/>
      <c r="V1168" s="10"/>
      <c r="W1168" s="10"/>
      <c r="Y1168" s="10">
        <v>248.88</v>
      </c>
      <c r="Z1168" s="9">
        <f t="shared" si="72"/>
        <v>243.56</v>
      </c>
      <c r="AA1168" s="241"/>
      <c r="AB1168" s="9">
        <f t="shared" si="73"/>
        <v>238.2</v>
      </c>
      <c r="AC1168" s="9">
        <v>282.37</v>
      </c>
      <c r="AD1168" s="9"/>
      <c r="AE1168" s="3"/>
      <c r="AF1168" s="3"/>
    </row>
    <row r="1169" spans="1:32" x14ac:dyDescent="0.2">
      <c r="A1169" s="55"/>
      <c r="B1169" s="10"/>
      <c r="C1169" s="10" t="s">
        <v>534</v>
      </c>
      <c r="D1169" s="10"/>
      <c r="E1169" s="10">
        <v>8069</v>
      </c>
      <c r="F1169" s="10">
        <v>1166</v>
      </c>
      <c r="G1169" s="10"/>
      <c r="H1169" s="10"/>
      <c r="I1169" s="10"/>
      <c r="J1169" s="10">
        <v>242.15</v>
      </c>
      <c r="K1169" s="10"/>
      <c r="M1169" s="10">
        <v>1</v>
      </c>
      <c r="N1169" s="69"/>
      <c r="P1169" s="239">
        <f t="shared" si="70"/>
        <v>242.15</v>
      </c>
      <c r="Q1169" s="10"/>
      <c r="R1169" s="10"/>
      <c r="S1169" s="10"/>
      <c r="T1169" s="176">
        <f t="shared" si="71"/>
        <v>1166</v>
      </c>
      <c r="U1169" s="10"/>
      <c r="V1169" s="10"/>
      <c r="W1169" s="10"/>
      <c r="Y1169" s="10">
        <v>242.15</v>
      </c>
      <c r="Z1169" s="9">
        <f t="shared" si="72"/>
        <v>236.97</v>
      </c>
      <c r="AA1169" s="241"/>
      <c r="AB1169" s="9">
        <f t="shared" si="73"/>
        <v>231.75</v>
      </c>
      <c r="AC1169" s="9">
        <v>274.72000000000003</v>
      </c>
      <c r="AD1169" s="9"/>
      <c r="AE1169" s="3"/>
      <c r="AF1169" s="3"/>
    </row>
    <row r="1170" spans="1:32" x14ac:dyDescent="0.2">
      <c r="A1170" s="55"/>
      <c r="B1170" s="10"/>
      <c r="C1170" s="10" t="s">
        <v>534</v>
      </c>
      <c r="D1170" s="10"/>
      <c r="E1170" s="10">
        <v>8080</v>
      </c>
      <c r="F1170" s="10">
        <v>1241</v>
      </c>
      <c r="G1170" s="10"/>
      <c r="H1170" s="10"/>
      <c r="I1170" s="10"/>
      <c r="J1170" s="10">
        <v>258.41000000000003</v>
      </c>
      <c r="K1170" s="10"/>
      <c r="M1170" s="10">
        <v>1</v>
      </c>
      <c r="N1170" s="69"/>
      <c r="P1170" s="239">
        <f t="shared" si="70"/>
        <v>258.41000000000003</v>
      </c>
      <c r="Q1170" s="10"/>
      <c r="R1170" s="10"/>
      <c r="S1170" s="10"/>
      <c r="T1170" s="176">
        <f t="shared" si="71"/>
        <v>1241</v>
      </c>
      <c r="U1170" s="10"/>
      <c r="V1170" s="10"/>
      <c r="W1170" s="10"/>
      <c r="Y1170" s="10">
        <v>258.41000000000003</v>
      </c>
      <c r="Z1170" s="9">
        <f t="shared" si="72"/>
        <v>252.89</v>
      </c>
      <c r="AA1170" s="241"/>
      <c r="AB1170" s="9">
        <f t="shared" si="73"/>
        <v>247.32</v>
      </c>
      <c r="AC1170" s="9">
        <v>293.18</v>
      </c>
      <c r="AD1170" s="9"/>
      <c r="AE1170" s="3"/>
      <c r="AF1170" s="3"/>
    </row>
    <row r="1171" spans="1:32" x14ac:dyDescent="0.2">
      <c r="A1171" s="55"/>
      <c r="B1171" s="10"/>
      <c r="C1171" s="10" t="s">
        <v>534</v>
      </c>
      <c r="D1171" s="10"/>
      <c r="E1171" s="10">
        <v>8085</v>
      </c>
      <c r="F1171" s="10">
        <v>8860268</v>
      </c>
      <c r="G1171" s="10"/>
      <c r="H1171" s="10"/>
      <c r="I1171" s="10"/>
      <c r="J1171" s="10">
        <v>1796569.5599999977</v>
      </c>
      <c r="K1171" s="10"/>
      <c r="M1171" s="10">
        <v>7637</v>
      </c>
      <c r="N1171" s="69"/>
      <c r="P1171" s="239">
        <f t="shared" si="70"/>
        <v>235.24545764043444</v>
      </c>
      <c r="Q1171" s="10"/>
      <c r="R1171" s="10"/>
      <c r="S1171" s="10"/>
      <c r="T1171" s="176">
        <f t="shared" si="71"/>
        <v>1160.1765091004322</v>
      </c>
      <c r="U1171" s="10"/>
      <c r="V1171" s="10"/>
      <c r="W1171" s="10"/>
      <c r="Y1171" s="10">
        <v>1796569.5599999977</v>
      </c>
      <c r="Z1171" s="9">
        <f t="shared" si="72"/>
        <v>1758173.73</v>
      </c>
      <c r="AA1171" s="241"/>
      <c r="AB1171" s="9">
        <f t="shared" si="73"/>
        <v>1719445.3</v>
      </c>
      <c r="AC1171" s="9">
        <v>2038256.51</v>
      </c>
      <c r="AD1171" s="9"/>
      <c r="AE1171" s="3"/>
      <c r="AF1171" s="3"/>
    </row>
    <row r="1172" spans="1:32" x14ac:dyDescent="0.2">
      <c r="A1172" s="55"/>
      <c r="B1172" s="10"/>
      <c r="C1172" s="10" t="s">
        <v>534</v>
      </c>
      <c r="D1172" s="10"/>
      <c r="E1172" s="10">
        <v>8090</v>
      </c>
      <c r="F1172" s="10">
        <v>959</v>
      </c>
      <c r="G1172" s="10"/>
      <c r="H1172" s="10"/>
      <c r="I1172" s="10"/>
      <c r="J1172" s="10">
        <v>196.8</v>
      </c>
      <c r="K1172" s="10"/>
      <c r="M1172" s="10">
        <v>1</v>
      </c>
      <c r="N1172" s="69"/>
      <c r="P1172" s="239">
        <f t="shared" si="70"/>
        <v>196.8</v>
      </c>
      <c r="Q1172" s="10"/>
      <c r="R1172" s="10"/>
      <c r="S1172" s="10"/>
      <c r="T1172" s="176">
        <f t="shared" si="71"/>
        <v>959</v>
      </c>
      <c r="U1172" s="10"/>
      <c r="V1172" s="10"/>
      <c r="W1172" s="10"/>
      <c r="Y1172" s="10">
        <v>196.8</v>
      </c>
      <c r="Z1172" s="9">
        <f t="shared" si="72"/>
        <v>192.59</v>
      </c>
      <c r="AA1172" s="241"/>
      <c r="AB1172" s="9">
        <f t="shared" si="73"/>
        <v>188.35</v>
      </c>
      <c r="AC1172" s="9">
        <v>223.27</v>
      </c>
      <c r="AD1172" s="9"/>
      <c r="AE1172" s="3"/>
      <c r="AF1172" s="3"/>
    </row>
    <row r="1173" spans="1:32" x14ac:dyDescent="0.2">
      <c r="A1173" s="55"/>
      <c r="B1173" s="10"/>
      <c r="C1173" s="10" t="s">
        <v>535</v>
      </c>
      <c r="D1173" s="10"/>
      <c r="E1173" s="10">
        <v>8037</v>
      </c>
      <c r="F1173" s="10">
        <v>586883</v>
      </c>
      <c r="G1173" s="10"/>
      <c r="H1173" s="10"/>
      <c r="I1173" s="10"/>
      <c r="J1173" s="10">
        <v>120317.23000000008</v>
      </c>
      <c r="K1173" s="10"/>
      <c r="M1173" s="10">
        <v>514</v>
      </c>
      <c r="N1173" s="69"/>
      <c r="P1173" s="239">
        <f t="shared" si="70"/>
        <v>234.08021400778227</v>
      </c>
      <c r="Q1173" s="10"/>
      <c r="R1173" s="10"/>
      <c r="S1173" s="10"/>
      <c r="T1173" s="176">
        <f t="shared" si="71"/>
        <v>1141.795719844358</v>
      </c>
      <c r="U1173" s="10"/>
      <c r="V1173" s="10"/>
      <c r="W1173" s="10"/>
      <c r="Y1173" s="10">
        <v>120317.23000000008</v>
      </c>
      <c r="Z1173" s="9">
        <f t="shared" si="72"/>
        <v>117745.84</v>
      </c>
      <c r="AA1173" s="241"/>
      <c r="AB1173" s="9">
        <f t="shared" si="73"/>
        <v>115152.18</v>
      </c>
      <c r="AC1173" s="9">
        <v>136503.14000000001</v>
      </c>
      <c r="AD1173" s="9"/>
      <c r="AE1173" s="3"/>
      <c r="AF1173" s="3"/>
    </row>
    <row r="1174" spans="1:32" x14ac:dyDescent="0.2">
      <c r="A1174" s="55"/>
      <c r="B1174" s="10"/>
      <c r="C1174" s="10" t="s">
        <v>536</v>
      </c>
      <c r="D1174" s="10"/>
      <c r="E1174" s="10">
        <v>8019</v>
      </c>
      <c r="F1174" s="10">
        <v>881</v>
      </c>
      <c r="G1174" s="10"/>
      <c r="H1174" s="10"/>
      <c r="I1174" s="10"/>
      <c r="J1174" s="10">
        <v>187</v>
      </c>
      <c r="K1174" s="10"/>
      <c r="M1174" s="10">
        <v>2</v>
      </c>
      <c r="N1174" s="69"/>
      <c r="P1174" s="239">
        <f t="shared" si="70"/>
        <v>93.5</v>
      </c>
      <c r="Q1174" s="10"/>
      <c r="R1174" s="10"/>
      <c r="S1174" s="10"/>
      <c r="T1174" s="176">
        <f t="shared" si="71"/>
        <v>440.5</v>
      </c>
      <c r="U1174" s="10"/>
      <c r="V1174" s="10"/>
      <c r="W1174" s="10"/>
      <c r="Y1174" s="10">
        <v>187</v>
      </c>
      <c r="Z1174" s="9">
        <f t="shared" si="72"/>
        <v>183</v>
      </c>
      <c r="AA1174" s="241"/>
      <c r="AB1174" s="9">
        <f t="shared" si="73"/>
        <v>178.97</v>
      </c>
      <c r="AC1174" s="9">
        <v>212.15</v>
      </c>
      <c r="AD1174" s="9"/>
      <c r="AE1174" s="3"/>
      <c r="AF1174" s="3"/>
    </row>
    <row r="1175" spans="1:32" x14ac:dyDescent="0.2">
      <c r="A1175" s="55"/>
      <c r="B1175" s="10"/>
      <c r="C1175" s="10" t="s">
        <v>536</v>
      </c>
      <c r="D1175" s="10"/>
      <c r="E1175" s="10">
        <v>8088</v>
      </c>
      <c r="F1175" s="10">
        <v>3853164</v>
      </c>
      <c r="G1175" s="10"/>
      <c r="H1175" s="10"/>
      <c r="I1175" s="10"/>
      <c r="J1175" s="10">
        <v>790930.84</v>
      </c>
      <c r="K1175" s="10"/>
      <c r="M1175" s="10">
        <v>2748</v>
      </c>
      <c r="N1175" s="69"/>
      <c r="P1175" s="239">
        <f t="shared" si="70"/>
        <v>287.82053857350797</v>
      </c>
      <c r="Q1175" s="10"/>
      <c r="R1175" s="10"/>
      <c r="S1175" s="10"/>
      <c r="T1175" s="176">
        <f t="shared" si="71"/>
        <v>1402.1703056768558</v>
      </c>
      <c r="U1175" s="10"/>
      <c r="V1175" s="10"/>
      <c r="W1175" s="10"/>
      <c r="Y1175" s="10">
        <v>790930.84</v>
      </c>
      <c r="Z1175" s="9">
        <f t="shared" si="72"/>
        <v>774027.27</v>
      </c>
      <c r="AA1175" s="241"/>
      <c r="AB1175" s="9">
        <f t="shared" si="73"/>
        <v>756977.27</v>
      </c>
      <c r="AC1175" s="9">
        <v>897332.32</v>
      </c>
      <c r="AD1175" s="9"/>
      <c r="AE1175" s="3"/>
      <c r="AF1175" s="3"/>
    </row>
    <row r="1176" spans="1:32" x14ac:dyDescent="0.2">
      <c r="A1176" s="55"/>
      <c r="B1176" s="10"/>
      <c r="C1176" s="10" t="s">
        <v>537</v>
      </c>
      <c r="D1176" s="10"/>
      <c r="E1176" s="10">
        <v>8004</v>
      </c>
      <c r="F1176" s="10">
        <v>242</v>
      </c>
      <c r="G1176" s="10"/>
      <c r="H1176" s="10"/>
      <c r="I1176" s="10"/>
      <c r="J1176" s="10">
        <v>53.94</v>
      </c>
      <c r="K1176" s="10"/>
      <c r="M1176" s="10">
        <v>1</v>
      </c>
      <c r="N1176" s="69"/>
      <c r="P1176" s="239">
        <f t="shared" si="70"/>
        <v>53.94</v>
      </c>
      <c r="Q1176" s="10"/>
      <c r="R1176" s="10"/>
      <c r="S1176" s="10"/>
      <c r="T1176" s="176">
        <f t="shared" si="71"/>
        <v>242</v>
      </c>
      <c r="U1176" s="10"/>
      <c r="V1176" s="10"/>
      <c r="W1176" s="10"/>
      <c r="Y1176" s="10">
        <v>53.94</v>
      </c>
      <c r="Z1176" s="9">
        <f t="shared" si="72"/>
        <v>52.79</v>
      </c>
      <c r="AA1176" s="241"/>
      <c r="AB1176" s="9">
        <f t="shared" si="73"/>
        <v>51.62</v>
      </c>
      <c r="AC1176" s="9">
        <v>61.19</v>
      </c>
      <c r="AD1176" s="9"/>
      <c r="AE1176" s="3"/>
      <c r="AF1176" s="3"/>
    </row>
    <row r="1177" spans="1:32" x14ac:dyDescent="0.2">
      <c r="A1177" s="55"/>
      <c r="B1177" s="10"/>
      <c r="C1177" s="10" t="s">
        <v>537</v>
      </c>
      <c r="D1177" s="10"/>
      <c r="E1177" s="10">
        <v>8009</v>
      </c>
      <c r="F1177" s="10">
        <v>747134</v>
      </c>
      <c r="G1177" s="10"/>
      <c r="H1177" s="10"/>
      <c r="I1177" s="10"/>
      <c r="J1177" s="10">
        <v>151955.69999999987</v>
      </c>
      <c r="K1177" s="10"/>
      <c r="M1177" s="10">
        <v>928</v>
      </c>
      <c r="N1177" s="69"/>
      <c r="P1177" s="239">
        <f t="shared" si="70"/>
        <v>163.74536637931021</v>
      </c>
      <c r="Q1177" s="10"/>
      <c r="R1177" s="10"/>
      <c r="S1177" s="10"/>
      <c r="T1177" s="176">
        <f t="shared" si="71"/>
        <v>805.10129310344826</v>
      </c>
      <c r="U1177" s="10"/>
      <c r="V1177" s="10"/>
      <c r="W1177" s="10"/>
      <c r="Y1177" s="10">
        <v>151955.69999999987</v>
      </c>
      <c r="Z1177" s="9">
        <f t="shared" si="72"/>
        <v>148708.14000000001</v>
      </c>
      <c r="AA1177" s="241"/>
      <c r="AB1177" s="9">
        <f t="shared" si="73"/>
        <v>145432.45000000001</v>
      </c>
      <c r="AC1177" s="9">
        <v>172397.83</v>
      </c>
      <c r="AD1177" s="9"/>
      <c r="AE1177" s="3"/>
      <c r="AF1177" s="3"/>
    </row>
    <row r="1178" spans="1:32" x14ac:dyDescent="0.2">
      <c r="A1178" s="55"/>
      <c r="B1178" s="10"/>
      <c r="C1178" s="10" t="s">
        <v>538</v>
      </c>
      <c r="D1178" s="10"/>
      <c r="E1178" s="10">
        <v>8053</v>
      </c>
      <c r="F1178" s="10">
        <v>22893</v>
      </c>
      <c r="G1178" s="10"/>
      <c r="H1178" s="10"/>
      <c r="I1178" s="10"/>
      <c r="J1178" s="10">
        <v>4629.2500000000009</v>
      </c>
      <c r="K1178" s="10"/>
      <c r="M1178" s="10">
        <v>18</v>
      </c>
      <c r="N1178" s="69"/>
      <c r="P1178" s="239">
        <f t="shared" si="70"/>
        <v>257.1805555555556</v>
      </c>
      <c r="Q1178" s="10"/>
      <c r="R1178" s="10"/>
      <c r="S1178" s="10"/>
      <c r="T1178" s="176">
        <f t="shared" si="71"/>
        <v>1271.8333333333333</v>
      </c>
      <c r="U1178" s="10"/>
      <c r="V1178" s="10"/>
      <c r="W1178" s="10"/>
      <c r="Y1178" s="10">
        <v>4629.2500000000009</v>
      </c>
      <c r="Z1178" s="9">
        <f t="shared" si="72"/>
        <v>4530.3100000000004</v>
      </c>
      <c r="AA1178" s="241"/>
      <c r="AB1178" s="9">
        <f t="shared" si="73"/>
        <v>4430.5200000000004</v>
      </c>
      <c r="AC1178" s="9">
        <v>5252.01</v>
      </c>
      <c r="AD1178" s="9"/>
      <c r="AE1178" s="3"/>
      <c r="AF1178" s="3"/>
    </row>
    <row r="1179" spans="1:32" x14ac:dyDescent="0.2">
      <c r="A1179" s="55"/>
      <c r="B1179" s="10"/>
      <c r="C1179" s="10" t="s">
        <v>539</v>
      </c>
      <c r="D1179" s="10"/>
      <c r="E1179" s="10">
        <v>8204</v>
      </c>
      <c r="F1179" s="10">
        <v>315968</v>
      </c>
      <c r="G1179" s="10"/>
      <c r="H1179" s="10"/>
      <c r="I1179" s="10"/>
      <c r="J1179" s="10">
        <v>65022.96</v>
      </c>
      <c r="K1179" s="10"/>
      <c r="M1179" s="10">
        <v>335</v>
      </c>
      <c r="N1179" s="69"/>
      <c r="P1179" s="239">
        <f t="shared" si="70"/>
        <v>194.09838805970148</v>
      </c>
      <c r="Q1179" s="10"/>
      <c r="R1179" s="10"/>
      <c r="S1179" s="10"/>
      <c r="T1179" s="176">
        <f t="shared" si="71"/>
        <v>943.18805970149253</v>
      </c>
      <c r="U1179" s="10"/>
      <c r="V1179" s="10"/>
      <c r="W1179" s="10"/>
      <c r="Y1179" s="10">
        <v>65022.96</v>
      </c>
      <c r="Z1179" s="9">
        <f t="shared" si="72"/>
        <v>63633.31</v>
      </c>
      <c r="AA1179" s="241"/>
      <c r="AB1179" s="9">
        <f t="shared" si="73"/>
        <v>62231.61</v>
      </c>
      <c r="AC1179" s="9">
        <v>73770.289999999994</v>
      </c>
      <c r="AD1179" s="9"/>
      <c r="AE1179" s="3"/>
      <c r="AF1179" s="3"/>
    </row>
    <row r="1180" spans="1:32" x14ac:dyDescent="0.2">
      <c r="A1180" s="55"/>
      <c r="B1180" s="10"/>
      <c r="C1180" s="10" t="s">
        <v>539</v>
      </c>
      <c r="D1180" s="10"/>
      <c r="E1180" s="10">
        <v>8210</v>
      </c>
      <c r="F1180" s="10">
        <v>1118</v>
      </c>
      <c r="G1180" s="10"/>
      <c r="H1180" s="10"/>
      <c r="I1180" s="10"/>
      <c r="J1180" s="10">
        <v>233.54</v>
      </c>
      <c r="K1180" s="10"/>
      <c r="M1180" s="10">
        <v>1</v>
      </c>
      <c r="N1180" s="69"/>
      <c r="P1180" s="239">
        <f t="shared" si="70"/>
        <v>233.54</v>
      </c>
      <c r="Q1180" s="10"/>
      <c r="R1180" s="10"/>
      <c r="S1180" s="10"/>
      <c r="T1180" s="176">
        <f t="shared" si="71"/>
        <v>1118</v>
      </c>
      <c r="U1180" s="10"/>
      <c r="V1180" s="10"/>
      <c r="W1180" s="10"/>
      <c r="Y1180" s="10">
        <v>233.54</v>
      </c>
      <c r="Z1180" s="9">
        <f t="shared" si="72"/>
        <v>228.55</v>
      </c>
      <c r="AA1180" s="241"/>
      <c r="AB1180" s="9">
        <f t="shared" si="73"/>
        <v>223.51</v>
      </c>
      <c r="AC1180" s="9">
        <v>264.95</v>
      </c>
      <c r="AD1180" s="9"/>
      <c r="AE1180" s="3"/>
      <c r="AF1180" s="3"/>
    </row>
    <row r="1181" spans="1:32" x14ac:dyDescent="0.2">
      <c r="A1181" s="55"/>
      <c r="B1181" s="10"/>
      <c r="C1181" s="10" t="s">
        <v>540</v>
      </c>
      <c r="D1181" s="10"/>
      <c r="E1181" s="10">
        <v>8243</v>
      </c>
      <c r="F1181" s="10">
        <v>4128</v>
      </c>
      <c r="G1181" s="10"/>
      <c r="H1181" s="10"/>
      <c r="I1181" s="10"/>
      <c r="J1181" s="10">
        <v>771.47</v>
      </c>
      <c r="K1181" s="10"/>
      <c r="M1181" s="10">
        <v>7</v>
      </c>
      <c r="N1181" s="69"/>
      <c r="P1181" s="239">
        <f t="shared" si="70"/>
        <v>110.21000000000001</v>
      </c>
      <c r="Q1181" s="10"/>
      <c r="R1181" s="10"/>
      <c r="S1181" s="10"/>
      <c r="T1181" s="176">
        <f t="shared" si="71"/>
        <v>589.71428571428567</v>
      </c>
      <c r="U1181" s="10"/>
      <c r="V1181" s="10"/>
      <c r="W1181" s="10"/>
      <c r="Y1181" s="10">
        <v>771.47</v>
      </c>
      <c r="Z1181" s="9">
        <f t="shared" si="72"/>
        <v>754.98</v>
      </c>
      <c r="AA1181" s="241"/>
      <c r="AB1181" s="9">
        <f t="shared" si="73"/>
        <v>738.35</v>
      </c>
      <c r="AC1181" s="9">
        <v>875.25</v>
      </c>
      <c r="AD1181" s="9"/>
      <c r="AE1181" s="3"/>
      <c r="AF1181" s="3"/>
    </row>
    <row r="1182" spans="1:32" x14ac:dyDescent="0.2">
      <c r="A1182" s="55"/>
      <c r="B1182" s="10"/>
      <c r="C1182" s="10" t="s">
        <v>541</v>
      </c>
      <c r="D1182" s="10"/>
      <c r="E1182" s="10">
        <v>8250</v>
      </c>
      <c r="F1182" s="10">
        <v>323862</v>
      </c>
      <c r="G1182" s="10"/>
      <c r="H1182" s="10"/>
      <c r="I1182" s="10"/>
      <c r="J1182" s="10">
        <v>67238.5</v>
      </c>
      <c r="K1182" s="10"/>
      <c r="M1182" s="10">
        <v>273</v>
      </c>
      <c r="N1182" s="69"/>
      <c r="P1182" s="239">
        <f t="shared" si="70"/>
        <v>246.2948717948718</v>
      </c>
      <c r="Q1182" s="10"/>
      <c r="R1182" s="10"/>
      <c r="S1182" s="10"/>
      <c r="T1182" s="176">
        <f t="shared" si="71"/>
        <v>1186.3076923076924</v>
      </c>
      <c r="U1182" s="10"/>
      <c r="V1182" s="10"/>
      <c r="W1182" s="10"/>
      <c r="Y1182" s="10">
        <v>67238.5</v>
      </c>
      <c r="Z1182" s="9">
        <f t="shared" si="72"/>
        <v>65801.5</v>
      </c>
      <c r="AA1182" s="241"/>
      <c r="AB1182" s="9">
        <f t="shared" si="73"/>
        <v>64352.04</v>
      </c>
      <c r="AC1182" s="9">
        <v>76283.88</v>
      </c>
      <c r="AD1182" s="9"/>
      <c r="AE1182" s="3"/>
      <c r="AF1182" s="3"/>
    </row>
    <row r="1183" spans="1:32" x14ac:dyDescent="0.2">
      <c r="A1183" s="55"/>
      <c r="B1183" s="10"/>
      <c r="C1183" s="10" t="s">
        <v>541</v>
      </c>
      <c r="D1183" s="10"/>
      <c r="E1183" s="10">
        <v>8251</v>
      </c>
      <c r="F1183" s="10">
        <v>1410</v>
      </c>
      <c r="G1183" s="10"/>
      <c r="H1183" s="10"/>
      <c r="I1183" s="10"/>
      <c r="J1183" s="10">
        <v>296.68</v>
      </c>
      <c r="K1183" s="10"/>
      <c r="M1183" s="10">
        <v>1</v>
      </c>
      <c r="N1183" s="69"/>
      <c r="P1183" s="239">
        <f t="shared" si="70"/>
        <v>296.68</v>
      </c>
      <c r="Q1183" s="10"/>
      <c r="R1183" s="10"/>
      <c r="S1183" s="10"/>
      <c r="T1183" s="176">
        <f t="shared" si="71"/>
        <v>1410</v>
      </c>
      <c r="U1183" s="10"/>
      <c r="V1183" s="10"/>
      <c r="W1183" s="10"/>
      <c r="Y1183" s="10">
        <v>296.68</v>
      </c>
      <c r="Z1183" s="9">
        <f t="shared" si="72"/>
        <v>290.33999999999997</v>
      </c>
      <c r="AA1183" s="241"/>
      <c r="AB1183" s="9">
        <f t="shared" si="73"/>
        <v>283.94</v>
      </c>
      <c r="AC1183" s="9">
        <v>336.59</v>
      </c>
      <c r="AD1183" s="9"/>
      <c r="AE1183" s="3"/>
      <c r="AF1183" s="3"/>
    </row>
    <row r="1184" spans="1:32" x14ac:dyDescent="0.2">
      <c r="A1184" s="55"/>
      <c r="B1184" s="10"/>
      <c r="C1184" s="10" t="s">
        <v>541</v>
      </c>
      <c r="D1184" s="10"/>
      <c r="E1184" s="10">
        <v>8270</v>
      </c>
      <c r="F1184" s="10">
        <v>13226</v>
      </c>
      <c r="G1184" s="10"/>
      <c r="H1184" s="10"/>
      <c r="I1184" s="10"/>
      <c r="J1184" s="10">
        <v>2820.32</v>
      </c>
      <c r="K1184" s="10"/>
      <c r="M1184" s="10">
        <v>8</v>
      </c>
      <c r="N1184" s="69"/>
      <c r="P1184" s="239">
        <f t="shared" si="70"/>
        <v>352.54</v>
      </c>
      <c r="Q1184" s="10"/>
      <c r="R1184" s="10"/>
      <c r="S1184" s="10"/>
      <c r="T1184" s="176">
        <f t="shared" si="71"/>
        <v>1653.25</v>
      </c>
      <c r="U1184" s="10"/>
      <c r="V1184" s="10"/>
      <c r="W1184" s="10"/>
      <c r="Y1184" s="10">
        <v>2820.32</v>
      </c>
      <c r="Z1184" s="9">
        <f t="shared" si="72"/>
        <v>2760.04</v>
      </c>
      <c r="AA1184" s="241"/>
      <c r="AB1184" s="9">
        <f t="shared" si="73"/>
        <v>2699.25</v>
      </c>
      <c r="AC1184" s="9">
        <v>3199.73</v>
      </c>
      <c r="AD1184" s="9"/>
      <c r="AE1184" s="3"/>
      <c r="AF1184" s="3"/>
    </row>
    <row r="1185" spans="1:32" x14ac:dyDescent="0.2">
      <c r="A1185" s="55"/>
      <c r="B1185" s="10"/>
      <c r="C1185" s="10" t="s">
        <v>543</v>
      </c>
      <c r="D1185" s="10"/>
      <c r="E1185" s="10">
        <v>8008</v>
      </c>
      <c r="F1185" s="10">
        <v>741</v>
      </c>
      <c r="G1185" s="10"/>
      <c r="H1185" s="10"/>
      <c r="I1185" s="10"/>
      <c r="J1185" s="10">
        <v>152.88</v>
      </c>
      <c r="K1185" s="10"/>
      <c r="M1185" s="10">
        <v>1</v>
      </c>
      <c r="N1185" s="69"/>
      <c r="P1185" s="239">
        <f t="shared" si="70"/>
        <v>152.88</v>
      </c>
      <c r="Q1185" s="10"/>
      <c r="R1185" s="10"/>
      <c r="S1185" s="10"/>
      <c r="T1185" s="176">
        <f t="shared" si="71"/>
        <v>741</v>
      </c>
      <c r="U1185" s="10"/>
      <c r="V1185" s="10"/>
      <c r="W1185" s="10"/>
      <c r="Y1185" s="10">
        <v>152.88</v>
      </c>
      <c r="Z1185" s="9">
        <f t="shared" si="72"/>
        <v>149.61000000000001</v>
      </c>
      <c r="AA1185" s="241"/>
      <c r="AB1185" s="9">
        <f t="shared" si="73"/>
        <v>146.32</v>
      </c>
      <c r="AC1185" s="9">
        <v>173.45</v>
      </c>
      <c r="AD1185" s="9"/>
      <c r="AE1185" s="3"/>
      <c r="AF1185" s="3"/>
    </row>
    <row r="1186" spans="1:32" x14ac:dyDescent="0.2">
      <c r="A1186" s="55"/>
      <c r="B1186" s="10"/>
      <c r="C1186" s="10" t="s">
        <v>543</v>
      </c>
      <c r="D1186" s="10"/>
      <c r="E1186" s="10">
        <v>8050</v>
      </c>
      <c r="F1186" s="10">
        <v>2265</v>
      </c>
      <c r="G1186" s="10"/>
      <c r="H1186" s="10"/>
      <c r="I1186" s="10"/>
      <c r="J1186" s="10">
        <v>482.26</v>
      </c>
      <c r="K1186" s="10"/>
      <c r="M1186" s="10">
        <v>2</v>
      </c>
      <c r="N1186" s="69"/>
      <c r="P1186" s="239">
        <f t="shared" si="70"/>
        <v>241.13</v>
      </c>
      <c r="Q1186" s="10"/>
      <c r="R1186" s="10"/>
      <c r="S1186" s="10"/>
      <c r="T1186" s="176">
        <f t="shared" si="71"/>
        <v>1132.5</v>
      </c>
      <c r="U1186" s="10"/>
      <c r="V1186" s="10"/>
      <c r="W1186" s="10"/>
      <c r="Y1186" s="10">
        <v>482.26</v>
      </c>
      <c r="Z1186" s="9">
        <f t="shared" si="72"/>
        <v>471.95</v>
      </c>
      <c r="AA1186" s="241"/>
      <c r="AB1186" s="9">
        <f t="shared" si="73"/>
        <v>461.56</v>
      </c>
      <c r="AC1186" s="9">
        <v>547.14</v>
      </c>
      <c r="AD1186" s="9"/>
      <c r="AE1186" s="3"/>
      <c r="AF1186" s="3"/>
    </row>
    <row r="1187" spans="1:32" x14ac:dyDescent="0.2">
      <c r="A1187" s="55"/>
      <c r="B1187" s="10"/>
      <c r="C1187" s="10" t="s">
        <v>543</v>
      </c>
      <c r="D1187" s="10"/>
      <c r="E1187" s="10">
        <v>8087</v>
      </c>
      <c r="F1187" s="10">
        <v>2598183</v>
      </c>
      <c r="G1187" s="10"/>
      <c r="H1187" s="10"/>
      <c r="I1187" s="10"/>
      <c r="J1187" s="10">
        <v>534532.19000000076</v>
      </c>
      <c r="K1187" s="10"/>
      <c r="M1187" s="10">
        <v>3269</v>
      </c>
      <c r="N1187" s="69"/>
      <c r="P1187" s="239">
        <f t="shared" si="70"/>
        <v>163.51550627103114</v>
      </c>
      <c r="Q1187" s="10"/>
      <c r="R1187" s="10"/>
      <c r="S1187" s="10"/>
      <c r="T1187" s="176">
        <f t="shared" si="71"/>
        <v>794.79443254817988</v>
      </c>
      <c r="U1187" s="10"/>
      <c r="V1187" s="10"/>
      <c r="W1187" s="10"/>
      <c r="Y1187" s="10">
        <v>534532.19000000076</v>
      </c>
      <c r="Z1187" s="9">
        <f t="shared" si="72"/>
        <v>523108.3</v>
      </c>
      <c r="AA1187" s="241"/>
      <c r="AB1187" s="9">
        <f t="shared" si="73"/>
        <v>511585.46</v>
      </c>
      <c r="AC1187" s="9">
        <v>606441.15</v>
      </c>
      <c r="AD1187" s="9"/>
      <c r="AE1187" s="3"/>
      <c r="AF1187" s="3"/>
    </row>
    <row r="1188" spans="1:32" x14ac:dyDescent="0.2">
      <c r="A1188" s="55"/>
      <c r="B1188" s="10"/>
      <c r="C1188" s="10" t="s">
        <v>544</v>
      </c>
      <c r="D1188" s="10"/>
      <c r="E1188" s="10">
        <v>8012</v>
      </c>
      <c r="F1188" s="10">
        <v>9017661</v>
      </c>
      <c r="G1188" s="10"/>
      <c r="H1188" s="10"/>
      <c r="I1188" s="10"/>
      <c r="J1188" s="10">
        <v>1820070.6399999978</v>
      </c>
      <c r="K1188" s="10"/>
      <c r="M1188" s="10">
        <v>9309</v>
      </c>
      <c r="N1188" s="69"/>
      <c r="P1188" s="239">
        <f t="shared" si="70"/>
        <v>195.5173101299815</v>
      </c>
      <c r="Q1188" s="10"/>
      <c r="R1188" s="10"/>
      <c r="S1188" s="10"/>
      <c r="T1188" s="176">
        <f t="shared" si="71"/>
        <v>968.70351272961648</v>
      </c>
      <c r="U1188" s="10"/>
      <c r="V1188" s="10"/>
      <c r="W1188" s="10"/>
      <c r="Y1188" s="10">
        <v>1820070.6399999978</v>
      </c>
      <c r="Z1188" s="9">
        <f t="shared" si="72"/>
        <v>1781172.56</v>
      </c>
      <c r="AA1188" s="241"/>
      <c r="AB1188" s="9">
        <f t="shared" si="73"/>
        <v>1741937.51</v>
      </c>
      <c r="AC1188" s="9">
        <v>2064919.11</v>
      </c>
      <c r="AD1188" s="9"/>
      <c r="AE1188" s="3"/>
      <c r="AF1188" s="3"/>
    </row>
    <row r="1189" spans="1:32" x14ac:dyDescent="0.2">
      <c r="A1189" s="55"/>
      <c r="B1189" s="10"/>
      <c r="C1189" s="10" t="s">
        <v>544</v>
      </c>
      <c r="D1189" s="10"/>
      <c r="E1189" s="10">
        <v>8080</v>
      </c>
      <c r="F1189" s="10">
        <v>3951</v>
      </c>
      <c r="G1189" s="10"/>
      <c r="H1189" s="10"/>
      <c r="I1189" s="10"/>
      <c r="J1189" s="10">
        <v>828.7</v>
      </c>
      <c r="K1189" s="10"/>
      <c r="M1189" s="10">
        <v>4</v>
      </c>
      <c r="N1189" s="69"/>
      <c r="P1189" s="239">
        <f t="shared" si="70"/>
        <v>207.17500000000001</v>
      </c>
      <c r="Q1189" s="10"/>
      <c r="R1189" s="10"/>
      <c r="S1189" s="10"/>
      <c r="T1189" s="176">
        <f t="shared" si="71"/>
        <v>987.75</v>
      </c>
      <c r="U1189" s="10"/>
      <c r="V1189" s="10"/>
      <c r="W1189" s="10"/>
      <c r="Y1189" s="10">
        <v>828.7</v>
      </c>
      <c r="Z1189" s="9">
        <f t="shared" si="72"/>
        <v>810.99</v>
      </c>
      <c r="AA1189" s="241"/>
      <c r="AB1189" s="9">
        <f t="shared" si="73"/>
        <v>793.13</v>
      </c>
      <c r="AC1189" s="9">
        <v>940.19</v>
      </c>
      <c r="AD1189" s="9"/>
      <c r="AE1189" s="3"/>
      <c r="AF1189" s="3"/>
    </row>
    <row r="1190" spans="1:32" x14ac:dyDescent="0.2">
      <c r="A1190" s="55"/>
      <c r="B1190" s="10"/>
      <c r="C1190" s="10" t="s">
        <v>545</v>
      </c>
      <c r="D1190" s="10"/>
      <c r="E1190" s="10">
        <v>8302</v>
      </c>
      <c r="F1190" s="10">
        <v>911090</v>
      </c>
      <c r="G1190" s="10"/>
      <c r="H1190" s="10"/>
      <c r="I1190" s="10"/>
      <c r="J1190" s="10">
        <v>185553.66999999987</v>
      </c>
      <c r="K1190" s="10"/>
      <c r="M1190" s="10">
        <v>908</v>
      </c>
      <c r="N1190" s="69"/>
      <c r="P1190" s="239">
        <f t="shared" si="70"/>
        <v>204.35426211453731</v>
      </c>
      <c r="Q1190" s="10"/>
      <c r="R1190" s="10"/>
      <c r="S1190" s="10"/>
      <c r="T1190" s="176">
        <f t="shared" si="71"/>
        <v>1003.4030837004406</v>
      </c>
      <c r="U1190" s="10"/>
      <c r="V1190" s="10"/>
      <c r="W1190" s="10"/>
      <c r="Y1190" s="10">
        <v>185553.66999999987</v>
      </c>
      <c r="Z1190" s="9">
        <f t="shared" si="72"/>
        <v>181588.06</v>
      </c>
      <c r="AA1190" s="241"/>
      <c r="AB1190" s="9">
        <f t="shared" si="73"/>
        <v>177588.11</v>
      </c>
      <c r="AC1190" s="9">
        <v>210515.64</v>
      </c>
      <c r="AD1190" s="9"/>
      <c r="AE1190" s="3"/>
      <c r="AF1190" s="3"/>
    </row>
    <row r="1191" spans="1:32" x14ac:dyDescent="0.2">
      <c r="A1191" s="55"/>
      <c r="B1191" s="10"/>
      <c r="C1191" s="10" t="s">
        <v>546</v>
      </c>
      <c r="D1191" s="10"/>
      <c r="E1191" s="10">
        <v>8318</v>
      </c>
      <c r="F1191" s="10">
        <v>803</v>
      </c>
      <c r="G1191" s="10"/>
      <c r="H1191" s="10"/>
      <c r="I1191" s="10"/>
      <c r="J1191" s="10">
        <v>165.53</v>
      </c>
      <c r="K1191" s="10"/>
      <c r="M1191" s="10">
        <v>1</v>
      </c>
      <c r="N1191" s="69"/>
      <c r="P1191" s="239">
        <f t="shared" si="70"/>
        <v>165.53</v>
      </c>
      <c r="Q1191" s="10"/>
      <c r="R1191" s="10"/>
      <c r="S1191" s="10"/>
      <c r="T1191" s="176">
        <f t="shared" si="71"/>
        <v>803</v>
      </c>
      <c r="U1191" s="10"/>
      <c r="V1191" s="10"/>
      <c r="W1191" s="10"/>
      <c r="Y1191" s="10">
        <v>165.53</v>
      </c>
      <c r="Z1191" s="9">
        <f t="shared" si="72"/>
        <v>161.99</v>
      </c>
      <c r="AA1191" s="241"/>
      <c r="AB1191" s="9">
        <f t="shared" si="73"/>
        <v>158.41999999999999</v>
      </c>
      <c r="AC1191" s="9">
        <v>187.79</v>
      </c>
      <c r="AD1191" s="9"/>
      <c r="AE1191" s="3"/>
      <c r="AF1191" s="3"/>
    </row>
    <row r="1192" spans="1:32" x14ac:dyDescent="0.2">
      <c r="A1192" s="55"/>
      <c r="B1192" s="10"/>
      <c r="C1192" s="10" t="s">
        <v>547</v>
      </c>
      <c r="D1192" s="10"/>
      <c r="E1192" s="10">
        <v>8250</v>
      </c>
      <c r="F1192" s="10">
        <v>172</v>
      </c>
      <c r="G1192" s="10"/>
      <c r="H1192" s="10"/>
      <c r="I1192" s="10"/>
      <c r="J1192" s="10">
        <v>39.520000000000003</v>
      </c>
      <c r="K1192" s="10"/>
      <c r="M1192" s="10">
        <v>1</v>
      </c>
      <c r="N1192" s="69"/>
      <c r="P1192" s="239">
        <f t="shared" si="70"/>
        <v>39.520000000000003</v>
      </c>
      <c r="Q1192" s="10"/>
      <c r="R1192" s="10"/>
      <c r="S1192" s="10"/>
      <c r="T1192" s="176">
        <f t="shared" si="71"/>
        <v>172</v>
      </c>
      <c r="U1192" s="10"/>
      <c r="V1192" s="10"/>
      <c r="W1192" s="10"/>
      <c r="Y1192" s="10">
        <v>39.520000000000003</v>
      </c>
      <c r="Z1192" s="9">
        <f t="shared" si="72"/>
        <v>38.68</v>
      </c>
      <c r="AA1192" s="241"/>
      <c r="AB1192" s="9">
        <f t="shared" si="73"/>
        <v>37.82</v>
      </c>
      <c r="AC1192" s="9">
        <v>44.83</v>
      </c>
      <c r="AD1192" s="9"/>
      <c r="AE1192" s="3"/>
      <c r="AF1192" s="3"/>
    </row>
    <row r="1193" spans="1:32" x14ac:dyDescent="0.2">
      <c r="A1193" s="55"/>
      <c r="B1193" s="10"/>
      <c r="C1193" s="10" t="s">
        <v>548</v>
      </c>
      <c r="D1193" s="10"/>
      <c r="E1193" s="10">
        <v>8406</v>
      </c>
      <c r="F1193" s="10">
        <v>6293922</v>
      </c>
      <c r="G1193" s="10"/>
      <c r="H1193" s="10"/>
      <c r="I1193" s="10"/>
      <c r="J1193" s="10">
        <v>1289828.94</v>
      </c>
      <c r="K1193" s="10"/>
      <c r="M1193" s="10">
        <v>7105</v>
      </c>
      <c r="N1193" s="69"/>
      <c r="P1193" s="239">
        <f t="shared" si="70"/>
        <v>181.53820408163264</v>
      </c>
      <c r="Q1193" s="10"/>
      <c r="R1193" s="10"/>
      <c r="S1193" s="10"/>
      <c r="T1193" s="176">
        <f t="shared" si="71"/>
        <v>885.8440534834624</v>
      </c>
      <c r="U1193" s="10"/>
      <c r="V1193" s="10"/>
      <c r="W1193" s="10"/>
      <c r="Y1193" s="10">
        <v>1289828.94</v>
      </c>
      <c r="Z1193" s="9">
        <f t="shared" si="72"/>
        <v>1262263.05</v>
      </c>
      <c r="AA1193" s="241"/>
      <c r="AB1193" s="9">
        <f t="shared" si="73"/>
        <v>1234458.3600000001</v>
      </c>
      <c r="AC1193" s="9">
        <v>1463345.64</v>
      </c>
      <c r="AD1193" s="9"/>
      <c r="AE1193" s="3"/>
      <c r="AF1193" s="3"/>
    </row>
    <row r="1194" spans="1:32" x14ac:dyDescent="0.2">
      <c r="A1194" s="55"/>
      <c r="B1194" s="10"/>
      <c r="C1194" s="10" t="s">
        <v>590</v>
      </c>
      <c r="D1194" s="10"/>
      <c r="E1194" s="10">
        <v>8094</v>
      </c>
      <c r="F1194" s="10">
        <v>987</v>
      </c>
      <c r="G1194" s="10"/>
      <c r="H1194" s="10"/>
      <c r="I1194" s="10"/>
      <c r="J1194" s="10">
        <v>204.67</v>
      </c>
      <c r="K1194" s="10"/>
      <c r="M1194" s="10">
        <v>1</v>
      </c>
      <c r="N1194" s="69"/>
      <c r="P1194" s="239">
        <f t="shared" si="70"/>
        <v>204.67</v>
      </c>
      <c r="Q1194" s="10"/>
      <c r="R1194" s="10"/>
      <c r="S1194" s="10"/>
      <c r="T1194" s="176">
        <f t="shared" si="71"/>
        <v>987</v>
      </c>
      <c r="U1194" s="10"/>
      <c r="V1194" s="10"/>
      <c r="W1194" s="10"/>
      <c r="Y1194" s="10">
        <v>204.67</v>
      </c>
      <c r="Z1194" s="9">
        <f t="shared" si="72"/>
        <v>200.3</v>
      </c>
      <c r="AA1194" s="241"/>
      <c r="AB1194" s="9">
        <f t="shared" si="73"/>
        <v>195.88</v>
      </c>
      <c r="AC1194" s="9">
        <v>232.2</v>
      </c>
      <c r="AD1194" s="9"/>
      <c r="AE1194" s="3"/>
      <c r="AF1194" s="3"/>
    </row>
    <row r="1195" spans="1:32" x14ac:dyDescent="0.2">
      <c r="A1195" s="55"/>
      <c r="B1195" s="10"/>
      <c r="C1195" s="10" t="s">
        <v>549</v>
      </c>
      <c r="D1195" s="10"/>
      <c r="E1195" s="10">
        <v>8251</v>
      </c>
      <c r="F1195" s="10">
        <v>4038914</v>
      </c>
      <c r="G1195" s="10"/>
      <c r="H1195" s="10"/>
      <c r="I1195" s="10"/>
      <c r="J1195" s="10">
        <v>826298.09000000241</v>
      </c>
      <c r="K1195" s="10"/>
      <c r="M1195" s="10">
        <v>5464</v>
      </c>
      <c r="N1195" s="69"/>
      <c r="P1195" s="239">
        <f t="shared" si="70"/>
        <v>151.22585834553485</v>
      </c>
      <c r="Q1195" s="10"/>
      <c r="R1195" s="10"/>
      <c r="S1195" s="10"/>
      <c r="T1195" s="176">
        <f t="shared" si="71"/>
        <v>739.18631039531476</v>
      </c>
      <c r="U1195" s="10"/>
      <c r="V1195" s="10"/>
      <c r="W1195" s="10"/>
      <c r="Y1195" s="10">
        <v>826298.09000000241</v>
      </c>
      <c r="Z1195" s="9">
        <f t="shared" si="72"/>
        <v>808638.66</v>
      </c>
      <c r="AA1195" s="241"/>
      <c r="AB1195" s="9">
        <f t="shared" si="73"/>
        <v>790826.25</v>
      </c>
      <c r="AC1195" s="9">
        <v>937457.42</v>
      </c>
      <c r="AD1195" s="9"/>
      <c r="AE1195" s="3"/>
      <c r="AF1195" s="3"/>
    </row>
    <row r="1196" spans="1:32" x14ac:dyDescent="0.2">
      <c r="A1196" s="55"/>
      <c r="B1196" s="10"/>
      <c r="C1196" s="10" t="s">
        <v>550</v>
      </c>
      <c r="D1196" s="10"/>
      <c r="E1196" s="10">
        <v>8088</v>
      </c>
      <c r="F1196" s="10">
        <v>48161</v>
      </c>
      <c r="G1196" s="10"/>
      <c r="H1196" s="10"/>
      <c r="I1196" s="10"/>
      <c r="J1196" s="10">
        <v>9875.9699999999993</v>
      </c>
      <c r="K1196" s="10"/>
      <c r="M1196" s="10">
        <v>38</v>
      </c>
      <c r="N1196" s="69"/>
      <c r="P1196" s="239">
        <f t="shared" si="70"/>
        <v>259.89394736842104</v>
      </c>
      <c r="Q1196" s="10"/>
      <c r="R1196" s="10"/>
      <c r="S1196" s="10"/>
      <c r="T1196" s="176">
        <f t="shared" si="71"/>
        <v>1267.3947368421052</v>
      </c>
      <c r="U1196" s="10"/>
      <c r="V1196" s="10"/>
      <c r="W1196" s="10"/>
      <c r="Y1196" s="10">
        <v>9875.9699999999993</v>
      </c>
      <c r="Z1196" s="9">
        <f t="shared" si="72"/>
        <v>9664.9</v>
      </c>
      <c r="AA1196" s="241"/>
      <c r="AB1196" s="9">
        <f t="shared" si="73"/>
        <v>9452.01</v>
      </c>
      <c r="AC1196" s="9">
        <v>11204.56</v>
      </c>
      <c r="AD1196" s="9"/>
      <c r="AE1196" s="3"/>
      <c r="AF1196" s="3"/>
    </row>
    <row r="1197" spans="1:32" x14ac:dyDescent="0.2">
      <c r="A1197" s="55"/>
      <c r="B1197" s="10"/>
      <c r="C1197" s="10" t="s">
        <v>551</v>
      </c>
      <c r="D1197" s="10"/>
      <c r="E1197" s="10">
        <v>8360</v>
      </c>
      <c r="F1197" s="10">
        <v>736197</v>
      </c>
      <c r="G1197" s="10"/>
      <c r="H1197" s="10"/>
      <c r="I1197" s="10"/>
      <c r="J1197" s="10">
        <v>149845.11000000007</v>
      </c>
      <c r="K1197" s="10"/>
      <c r="M1197" s="10">
        <v>671</v>
      </c>
      <c r="N1197" s="69"/>
      <c r="P1197" s="239">
        <f t="shared" si="70"/>
        <v>223.31611028315956</v>
      </c>
      <c r="Q1197" s="10"/>
      <c r="R1197" s="10"/>
      <c r="S1197" s="10"/>
      <c r="T1197" s="176">
        <f t="shared" si="71"/>
        <v>1097.1639344262296</v>
      </c>
      <c r="U1197" s="10"/>
      <c r="V1197" s="10"/>
      <c r="W1197" s="10"/>
      <c r="Y1197" s="10">
        <v>149845.11000000007</v>
      </c>
      <c r="Z1197" s="9">
        <f t="shared" si="72"/>
        <v>146642.66</v>
      </c>
      <c r="AA1197" s="241"/>
      <c r="AB1197" s="9">
        <f t="shared" si="73"/>
        <v>143412.47</v>
      </c>
      <c r="AC1197" s="9">
        <v>170003.31</v>
      </c>
      <c r="AD1197" s="9"/>
      <c r="AE1197" s="3"/>
      <c r="AF1197" s="3"/>
    </row>
    <row r="1198" spans="1:32" x14ac:dyDescent="0.2">
      <c r="A1198" s="55"/>
      <c r="B1198" s="10"/>
      <c r="C1198" s="10" t="s">
        <v>551</v>
      </c>
      <c r="D1198" s="10"/>
      <c r="E1198" s="10">
        <v>8361</v>
      </c>
      <c r="F1198" s="10">
        <v>13053</v>
      </c>
      <c r="G1198" s="10"/>
      <c r="H1198" s="10"/>
      <c r="I1198" s="10"/>
      <c r="J1198" s="10">
        <v>2758.1999999999994</v>
      </c>
      <c r="K1198" s="10"/>
      <c r="M1198" s="10">
        <v>12</v>
      </c>
      <c r="N1198" s="69"/>
      <c r="P1198" s="239">
        <f t="shared" si="70"/>
        <v>229.84999999999994</v>
      </c>
      <c r="Q1198" s="10"/>
      <c r="R1198" s="10"/>
      <c r="S1198" s="10"/>
      <c r="T1198" s="176">
        <f t="shared" si="71"/>
        <v>1087.75</v>
      </c>
      <c r="U1198" s="10"/>
      <c r="V1198" s="10"/>
      <c r="W1198" s="10"/>
      <c r="Y1198" s="10">
        <v>2758.1999999999994</v>
      </c>
      <c r="Z1198" s="9">
        <f t="shared" si="72"/>
        <v>2699.25</v>
      </c>
      <c r="AA1198" s="241"/>
      <c r="AB1198" s="9">
        <f t="shared" si="73"/>
        <v>2639.79</v>
      </c>
      <c r="AC1198" s="9">
        <v>3129.25</v>
      </c>
      <c r="AD1198" s="9"/>
      <c r="AE1198" s="3"/>
      <c r="AF1198" s="3"/>
    </row>
    <row r="1199" spans="1:32" x14ac:dyDescent="0.2">
      <c r="A1199" s="55"/>
      <c r="B1199" s="10"/>
      <c r="C1199" s="10" t="s">
        <v>552</v>
      </c>
      <c r="D1199" s="10"/>
      <c r="E1199" s="10">
        <v>8034</v>
      </c>
      <c r="F1199" s="10">
        <v>5752</v>
      </c>
      <c r="G1199" s="10"/>
      <c r="H1199" s="10"/>
      <c r="I1199" s="10"/>
      <c r="J1199" s="10">
        <v>1223.6600000000001</v>
      </c>
      <c r="K1199" s="10"/>
      <c r="M1199" s="10">
        <v>2</v>
      </c>
      <c r="N1199" s="69"/>
      <c r="P1199" s="239">
        <f t="shared" si="70"/>
        <v>611.83000000000004</v>
      </c>
      <c r="Q1199" s="10"/>
      <c r="R1199" s="10"/>
      <c r="S1199" s="10"/>
      <c r="T1199" s="176">
        <f t="shared" si="71"/>
        <v>2876</v>
      </c>
      <c r="U1199" s="10"/>
      <c r="V1199" s="10"/>
      <c r="W1199" s="10"/>
      <c r="Y1199" s="10">
        <v>1223.6600000000001</v>
      </c>
      <c r="Z1199" s="9">
        <f t="shared" si="72"/>
        <v>1197.51</v>
      </c>
      <c r="AA1199" s="241"/>
      <c r="AB1199" s="9">
        <f t="shared" si="73"/>
        <v>1171.1300000000001</v>
      </c>
      <c r="AC1199" s="9">
        <v>1388.28</v>
      </c>
      <c r="AD1199" s="9"/>
      <c r="AE1199" s="3"/>
      <c r="AF1199" s="3"/>
    </row>
    <row r="1200" spans="1:32" x14ac:dyDescent="0.2">
      <c r="A1200" s="55"/>
      <c r="B1200" s="10"/>
      <c r="C1200" s="10" t="s">
        <v>552</v>
      </c>
      <c r="D1200" s="10"/>
      <c r="E1200" s="10">
        <v>8042</v>
      </c>
      <c r="F1200" s="10">
        <v>170</v>
      </c>
      <c r="G1200" s="10"/>
      <c r="H1200" s="10"/>
      <c r="I1200" s="10"/>
      <c r="J1200" s="10">
        <v>39.22</v>
      </c>
      <c r="K1200" s="10"/>
      <c r="M1200" s="10">
        <v>1</v>
      </c>
      <c r="N1200" s="69"/>
      <c r="P1200" s="239">
        <f t="shared" si="70"/>
        <v>39.22</v>
      </c>
      <c r="Q1200" s="10"/>
      <c r="R1200" s="10"/>
      <c r="S1200" s="10"/>
      <c r="T1200" s="176">
        <f t="shared" si="71"/>
        <v>170</v>
      </c>
      <c r="U1200" s="10"/>
      <c r="V1200" s="10"/>
      <c r="W1200" s="10"/>
      <c r="Y1200" s="10">
        <v>39.22</v>
      </c>
      <c r="Z1200" s="9">
        <f t="shared" si="72"/>
        <v>38.380000000000003</v>
      </c>
      <c r="AA1200" s="241"/>
      <c r="AB1200" s="9">
        <f t="shared" si="73"/>
        <v>37.54</v>
      </c>
      <c r="AC1200" s="9">
        <v>44.5</v>
      </c>
      <c r="AD1200" s="9"/>
      <c r="AE1200" s="3"/>
      <c r="AF1200" s="3"/>
    </row>
    <row r="1201" spans="1:32" x14ac:dyDescent="0.2">
      <c r="A1201" s="55"/>
      <c r="B1201" s="10"/>
      <c r="C1201" s="10" t="s">
        <v>552</v>
      </c>
      <c r="D1201" s="10"/>
      <c r="E1201" s="10">
        <v>8043</v>
      </c>
      <c r="F1201" s="10">
        <v>1613881</v>
      </c>
      <c r="G1201" s="10"/>
      <c r="H1201" s="10"/>
      <c r="I1201" s="10"/>
      <c r="J1201" s="10">
        <v>327111.19000000012</v>
      </c>
      <c r="K1201" s="10"/>
      <c r="M1201" s="10">
        <v>1252</v>
      </c>
      <c r="N1201" s="69"/>
      <c r="P1201" s="239">
        <f t="shared" si="70"/>
        <v>261.27091853035154</v>
      </c>
      <c r="Q1201" s="10"/>
      <c r="R1201" s="10"/>
      <c r="S1201" s="10"/>
      <c r="T1201" s="176">
        <f t="shared" si="71"/>
        <v>1289.0423322683705</v>
      </c>
      <c r="U1201" s="10"/>
      <c r="V1201" s="10"/>
      <c r="W1201" s="10"/>
      <c r="Y1201" s="10">
        <v>327111.19000000012</v>
      </c>
      <c r="Z1201" s="9">
        <f t="shared" si="72"/>
        <v>320120.25</v>
      </c>
      <c r="AA1201" s="241"/>
      <c r="AB1201" s="9">
        <f t="shared" si="73"/>
        <v>313068.76</v>
      </c>
      <c r="AC1201" s="9">
        <v>371116.45</v>
      </c>
      <c r="AD1201" s="9"/>
      <c r="AE1201" s="3"/>
      <c r="AF1201" s="3"/>
    </row>
    <row r="1202" spans="1:32" x14ac:dyDescent="0.2">
      <c r="A1202" s="55"/>
      <c r="B1202" s="10"/>
      <c r="C1202" s="10" t="s">
        <v>552</v>
      </c>
      <c r="D1202" s="10"/>
      <c r="E1202" s="10">
        <v>8053</v>
      </c>
      <c r="F1202" s="10">
        <v>3656</v>
      </c>
      <c r="G1202" s="10"/>
      <c r="H1202" s="10"/>
      <c r="I1202" s="10"/>
      <c r="J1202" s="10">
        <v>770.83999999999992</v>
      </c>
      <c r="K1202" s="10"/>
      <c r="M1202" s="10">
        <v>2</v>
      </c>
      <c r="N1202" s="69"/>
      <c r="P1202" s="239">
        <f t="shared" si="70"/>
        <v>385.41999999999996</v>
      </c>
      <c r="Q1202" s="10"/>
      <c r="R1202" s="10"/>
      <c r="S1202" s="10"/>
      <c r="T1202" s="176">
        <f t="shared" si="71"/>
        <v>1828</v>
      </c>
      <c r="U1202" s="10"/>
      <c r="V1202" s="10"/>
      <c r="W1202" s="10"/>
      <c r="Y1202" s="10">
        <v>770.83999999999992</v>
      </c>
      <c r="Z1202" s="9">
        <f t="shared" si="72"/>
        <v>754.37</v>
      </c>
      <c r="AA1202" s="241"/>
      <c r="AB1202" s="9">
        <f t="shared" si="73"/>
        <v>737.75</v>
      </c>
      <c r="AC1202" s="9">
        <v>874.54</v>
      </c>
      <c r="AD1202" s="9"/>
      <c r="AE1202" s="3"/>
      <c r="AF1202" s="3"/>
    </row>
    <row r="1203" spans="1:32" x14ac:dyDescent="0.2">
      <c r="A1203" s="55"/>
      <c r="B1203" s="10"/>
      <c r="C1203" s="10" t="s">
        <v>552</v>
      </c>
      <c r="D1203" s="10"/>
      <c r="E1203" s="10">
        <v>8091</v>
      </c>
      <c r="F1203" s="10">
        <v>2466</v>
      </c>
      <c r="G1203" s="10"/>
      <c r="H1203" s="10"/>
      <c r="I1203" s="10"/>
      <c r="J1203" s="10">
        <v>523.58000000000004</v>
      </c>
      <c r="K1203" s="10"/>
      <c r="M1203" s="10">
        <v>1</v>
      </c>
      <c r="N1203" s="69"/>
      <c r="P1203" s="239">
        <f t="shared" si="70"/>
        <v>523.58000000000004</v>
      </c>
      <c r="Q1203" s="10"/>
      <c r="R1203" s="10"/>
      <c r="S1203" s="10"/>
      <c r="T1203" s="176">
        <f t="shared" si="71"/>
        <v>2466</v>
      </c>
      <c r="U1203" s="10"/>
      <c r="V1203" s="10"/>
      <c r="W1203" s="10"/>
      <c r="Y1203" s="10">
        <v>523.58000000000004</v>
      </c>
      <c r="Z1203" s="9">
        <f t="shared" si="72"/>
        <v>512.39</v>
      </c>
      <c r="AA1203" s="241"/>
      <c r="AB1203" s="9">
        <f t="shared" si="73"/>
        <v>501.1</v>
      </c>
      <c r="AC1203" s="9">
        <v>594.01</v>
      </c>
      <c r="AD1203" s="9"/>
      <c r="AE1203" s="3"/>
      <c r="AF1203" s="3"/>
    </row>
    <row r="1204" spans="1:32" x14ac:dyDescent="0.2">
      <c r="A1204" s="55"/>
      <c r="B1204" s="10"/>
      <c r="C1204" s="10" t="s">
        <v>555</v>
      </c>
      <c r="D1204" s="10"/>
      <c r="E1204" s="10">
        <v>8215</v>
      </c>
      <c r="F1204" s="10">
        <v>-68960</v>
      </c>
      <c r="G1204" s="10"/>
      <c r="H1204" s="10"/>
      <c r="I1204" s="10"/>
      <c r="J1204" s="10">
        <v>-14672.370000000003</v>
      </c>
      <c r="K1204" s="10"/>
      <c r="M1204" s="10">
        <v>127</v>
      </c>
      <c r="N1204" s="69"/>
      <c r="P1204" s="239">
        <f t="shared" si="70"/>
        <v>-115.53047244094491</v>
      </c>
      <c r="Q1204" s="10"/>
      <c r="R1204" s="10"/>
      <c r="S1204" s="10"/>
      <c r="T1204" s="176">
        <f t="shared" si="71"/>
        <v>-542.99212598425197</v>
      </c>
      <c r="U1204" s="10"/>
      <c r="V1204" s="10"/>
      <c r="W1204" s="10"/>
      <c r="Y1204" s="10">
        <v>-14672.370000000003</v>
      </c>
      <c r="Z1204" s="9">
        <f t="shared" si="72"/>
        <v>-14358.8</v>
      </c>
      <c r="AA1204" s="241"/>
      <c r="AB1204" s="9">
        <f t="shared" si="73"/>
        <v>-14042.51</v>
      </c>
      <c r="AC1204" s="9">
        <v>-16646.2</v>
      </c>
      <c r="AD1204" s="9"/>
      <c r="AE1204" s="3"/>
      <c r="AF1204" s="3"/>
    </row>
    <row r="1205" spans="1:32" x14ac:dyDescent="0.2">
      <c r="A1205" s="55"/>
      <c r="B1205" s="10"/>
      <c r="C1205" s="10" t="s">
        <v>556</v>
      </c>
      <c r="D1205" s="10"/>
      <c r="E1205" s="10">
        <v>8005</v>
      </c>
      <c r="F1205" s="10">
        <v>99723</v>
      </c>
      <c r="G1205" s="10"/>
      <c r="H1205" s="10"/>
      <c r="I1205" s="10"/>
      <c r="J1205" s="10">
        <v>20678.96</v>
      </c>
      <c r="K1205" s="10"/>
      <c r="M1205" s="10">
        <v>96</v>
      </c>
      <c r="N1205" s="69"/>
      <c r="P1205" s="239">
        <f t="shared" si="70"/>
        <v>215.40583333333333</v>
      </c>
      <c r="Q1205" s="10"/>
      <c r="R1205" s="10"/>
      <c r="S1205" s="10"/>
      <c r="T1205" s="176">
        <f t="shared" si="71"/>
        <v>1038.78125</v>
      </c>
      <c r="U1205" s="10"/>
      <c r="V1205" s="10"/>
      <c r="W1205" s="10"/>
      <c r="Y1205" s="10">
        <v>20678.96</v>
      </c>
      <c r="Z1205" s="9">
        <f t="shared" si="72"/>
        <v>20237.009999999998</v>
      </c>
      <c r="AA1205" s="241"/>
      <c r="AB1205" s="9">
        <f t="shared" si="73"/>
        <v>19791.240000000002</v>
      </c>
      <c r="AC1205" s="9">
        <v>23460.84</v>
      </c>
      <c r="AD1205" s="9"/>
      <c r="AE1205" s="3"/>
      <c r="AF1205" s="3"/>
    </row>
    <row r="1206" spans="1:32" x14ac:dyDescent="0.2">
      <c r="A1206" s="55"/>
      <c r="B1206" s="10"/>
      <c r="C1206" s="10" t="s">
        <v>557</v>
      </c>
      <c r="D1206" s="10"/>
      <c r="E1206" s="10">
        <v>8080</v>
      </c>
      <c r="F1206" s="10">
        <v>106392</v>
      </c>
      <c r="G1206" s="10"/>
      <c r="H1206" s="10"/>
      <c r="I1206" s="10"/>
      <c r="J1206" s="10">
        <v>21840.500000000007</v>
      </c>
      <c r="K1206" s="10"/>
      <c r="M1206" s="10">
        <v>133</v>
      </c>
      <c r="N1206" s="69"/>
      <c r="P1206" s="239">
        <f t="shared" si="70"/>
        <v>164.21428571428578</v>
      </c>
      <c r="Q1206" s="10"/>
      <c r="R1206" s="10"/>
      <c r="S1206" s="10"/>
      <c r="T1206" s="176">
        <f t="shared" si="71"/>
        <v>799.93984962406012</v>
      </c>
      <c r="U1206" s="10"/>
      <c r="V1206" s="10"/>
      <c r="W1206" s="10"/>
      <c r="Y1206" s="10">
        <v>21840.500000000007</v>
      </c>
      <c r="Z1206" s="9">
        <f t="shared" si="72"/>
        <v>21373.73</v>
      </c>
      <c r="AA1206" s="241"/>
      <c r="AB1206" s="9">
        <f t="shared" si="73"/>
        <v>20902.919999999998</v>
      </c>
      <c r="AC1206" s="9">
        <v>24778.639999999999</v>
      </c>
      <c r="AD1206" s="9"/>
      <c r="AE1206" s="3"/>
      <c r="AF1206" s="3"/>
    </row>
    <row r="1207" spans="1:32" x14ac:dyDescent="0.2">
      <c r="A1207" s="55"/>
      <c r="B1207" s="10"/>
      <c r="C1207" s="10" t="s">
        <v>557</v>
      </c>
      <c r="D1207" s="10"/>
      <c r="E1207" s="10">
        <v>8085</v>
      </c>
      <c r="F1207" s="10">
        <v>988</v>
      </c>
      <c r="G1207" s="10"/>
      <c r="H1207" s="10"/>
      <c r="I1207" s="10"/>
      <c r="J1207" s="10">
        <v>202.48</v>
      </c>
      <c r="K1207" s="10"/>
      <c r="M1207" s="10">
        <v>1</v>
      </c>
      <c r="N1207" s="69"/>
      <c r="P1207" s="239">
        <f t="shared" si="70"/>
        <v>202.48</v>
      </c>
      <c r="Q1207" s="10"/>
      <c r="R1207" s="10"/>
      <c r="S1207" s="10"/>
      <c r="T1207" s="176">
        <f t="shared" si="71"/>
        <v>988</v>
      </c>
      <c r="U1207" s="10"/>
      <c r="V1207" s="10"/>
      <c r="W1207" s="10"/>
      <c r="Y1207" s="10">
        <v>202.48</v>
      </c>
      <c r="Z1207" s="9">
        <f t="shared" si="72"/>
        <v>198.15</v>
      </c>
      <c r="AA1207" s="241"/>
      <c r="AB1207" s="9">
        <f t="shared" si="73"/>
        <v>193.79</v>
      </c>
      <c r="AC1207" s="9">
        <v>229.72</v>
      </c>
      <c r="AD1207" s="9"/>
      <c r="AE1207" s="3"/>
      <c r="AF1207" s="3"/>
    </row>
    <row r="1208" spans="1:32" x14ac:dyDescent="0.2">
      <c r="A1208" s="55"/>
      <c r="B1208" s="10"/>
      <c r="C1208" s="10" t="s">
        <v>557</v>
      </c>
      <c r="D1208" s="10"/>
      <c r="E1208" s="10">
        <v>8094</v>
      </c>
      <c r="F1208" s="10">
        <v>2217</v>
      </c>
      <c r="G1208" s="10"/>
      <c r="H1208" s="10"/>
      <c r="I1208" s="10"/>
      <c r="J1208" s="10">
        <v>475.04</v>
      </c>
      <c r="K1208" s="10"/>
      <c r="M1208" s="10">
        <v>1</v>
      </c>
      <c r="N1208" s="69"/>
      <c r="P1208" s="239">
        <f t="shared" si="70"/>
        <v>475.04</v>
      </c>
      <c r="Q1208" s="10"/>
      <c r="R1208" s="10"/>
      <c r="S1208" s="10"/>
      <c r="T1208" s="176">
        <f t="shared" si="71"/>
        <v>2217</v>
      </c>
      <c r="U1208" s="10"/>
      <c r="V1208" s="10"/>
      <c r="W1208" s="10"/>
      <c r="Y1208" s="10">
        <v>475.04</v>
      </c>
      <c r="Z1208" s="9">
        <f t="shared" si="72"/>
        <v>464.89</v>
      </c>
      <c r="AA1208" s="241"/>
      <c r="AB1208" s="9">
        <f t="shared" si="73"/>
        <v>454.65</v>
      </c>
      <c r="AC1208" s="9">
        <v>538.95000000000005</v>
      </c>
      <c r="AD1208" s="9"/>
      <c r="AE1208" s="3"/>
      <c r="AF1208" s="3"/>
    </row>
    <row r="1209" spans="1:32" x14ac:dyDescent="0.2">
      <c r="A1209" s="55"/>
      <c r="B1209" s="10"/>
      <c r="C1209" s="10" t="s">
        <v>558</v>
      </c>
      <c r="D1209" s="10"/>
      <c r="E1209" s="10">
        <v>8004</v>
      </c>
      <c r="F1209" s="10">
        <v>738</v>
      </c>
      <c r="G1209" s="10"/>
      <c r="H1209" s="10"/>
      <c r="I1209" s="10"/>
      <c r="J1209" s="10">
        <v>151.72999999999999</v>
      </c>
      <c r="K1209" s="10"/>
      <c r="M1209" s="10">
        <v>1</v>
      </c>
      <c r="N1209" s="69"/>
      <c r="P1209" s="239">
        <f t="shared" si="70"/>
        <v>151.72999999999999</v>
      </c>
      <c r="Q1209" s="10"/>
      <c r="R1209" s="10"/>
      <c r="S1209" s="10"/>
      <c r="T1209" s="176">
        <f t="shared" si="71"/>
        <v>738</v>
      </c>
      <c r="U1209" s="10"/>
      <c r="V1209" s="10"/>
      <c r="W1209" s="10"/>
      <c r="Y1209" s="10">
        <v>151.72999999999999</v>
      </c>
      <c r="Z1209" s="9">
        <f t="shared" si="72"/>
        <v>148.49</v>
      </c>
      <c r="AA1209" s="241"/>
      <c r="AB1209" s="9">
        <f t="shared" si="73"/>
        <v>145.22</v>
      </c>
      <c r="AC1209" s="9">
        <v>172.15</v>
      </c>
      <c r="AD1209" s="9"/>
      <c r="AE1209" s="3"/>
      <c r="AF1209" s="3"/>
    </row>
    <row r="1210" spans="1:32" x14ac:dyDescent="0.2">
      <c r="A1210" s="55"/>
      <c r="B1210" s="10"/>
      <c r="C1210" s="10" t="s">
        <v>558</v>
      </c>
      <c r="D1210" s="10"/>
      <c r="E1210" s="10">
        <v>8037</v>
      </c>
      <c r="F1210" s="10">
        <v>1087</v>
      </c>
      <c r="G1210" s="10"/>
      <c r="H1210" s="10"/>
      <c r="I1210" s="10"/>
      <c r="J1210" s="10">
        <v>227.98</v>
      </c>
      <c r="K1210" s="10"/>
      <c r="M1210" s="10">
        <v>1</v>
      </c>
      <c r="N1210" s="69"/>
      <c r="P1210" s="239">
        <f t="shared" si="70"/>
        <v>227.98</v>
      </c>
      <c r="Q1210" s="10"/>
      <c r="R1210" s="10"/>
      <c r="S1210" s="10"/>
      <c r="T1210" s="176">
        <f t="shared" si="71"/>
        <v>1087</v>
      </c>
      <c r="U1210" s="10"/>
      <c r="V1210" s="10"/>
      <c r="W1210" s="10"/>
      <c r="Y1210" s="10">
        <v>227.98</v>
      </c>
      <c r="Z1210" s="9">
        <f t="shared" si="72"/>
        <v>223.11</v>
      </c>
      <c r="AA1210" s="241"/>
      <c r="AB1210" s="9">
        <f t="shared" si="73"/>
        <v>218.19</v>
      </c>
      <c r="AC1210" s="9">
        <v>258.64999999999998</v>
      </c>
      <c r="AD1210" s="9"/>
      <c r="AE1210" s="3"/>
      <c r="AF1210" s="3"/>
    </row>
    <row r="1211" spans="1:32" x14ac:dyDescent="0.2">
      <c r="A1211" s="55"/>
      <c r="B1211" s="10"/>
      <c r="C1211" s="10" t="s">
        <v>558</v>
      </c>
      <c r="D1211" s="10"/>
      <c r="E1211" s="10">
        <v>8089</v>
      </c>
      <c r="F1211" s="10">
        <v>1013461</v>
      </c>
      <c r="G1211" s="10"/>
      <c r="H1211" s="10"/>
      <c r="I1211" s="10"/>
      <c r="J1211" s="10">
        <v>207033.87999999992</v>
      </c>
      <c r="K1211" s="10"/>
      <c r="M1211" s="10">
        <v>1116</v>
      </c>
      <c r="N1211" s="69"/>
      <c r="P1211" s="239">
        <f t="shared" si="70"/>
        <v>185.51422939068092</v>
      </c>
      <c r="Q1211" s="10"/>
      <c r="R1211" s="10"/>
      <c r="S1211" s="10"/>
      <c r="T1211" s="176">
        <f t="shared" si="71"/>
        <v>908.11917562724011</v>
      </c>
      <c r="U1211" s="10"/>
      <c r="V1211" s="10"/>
      <c r="W1211" s="10"/>
      <c r="Y1211" s="10">
        <v>207033.87999999992</v>
      </c>
      <c r="Z1211" s="9">
        <f t="shared" si="72"/>
        <v>202609.2</v>
      </c>
      <c r="AA1211" s="241"/>
      <c r="AB1211" s="9">
        <f t="shared" si="73"/>
        <v>198146.2</v>
      </c>
      <c r="AC1211" s="9">
        <v>234885.51</v>
      </c>
      <c r="AD1211" s="9"/>
      <c r="AE1211" s="3"/>
      <c r="AF1211" s="3"/>
    </row>
    <row r="1212" spans="1:32" x14ac:dyDescent="0.2">
      <c r="A1212" s="55"/>
      <c r="B1212" s="10"/>
      <c r="C1212" s="10" t="s">
        <v>559</v>
      </c>
      <c r="D1212" s="10"/>
      <c r="E1212" s="10">
        <v>8080</v>
      </c>
      <c r="F1212" s="10">
        <v>5926</v>
      </c>
      <c r="G1212" s="10"/>
      <c r="H1212" s="10"/>
      <c r="I1212" s="10"/>
      <c r="J1212" s="10">
        <v>1246.17</v>
      </c>
      <c r="K1212" s="10"/>
      <c r="M1212" s="10">
        <v>6</v>
      </c>
      <c r="N1212" s="69"/>
      <c r="P1212" s="239">
        <f t="shared" si="70"/>
        <v>207.69500000000002</v>
      </c>
      <c r="Q1212" s="10"/>
      <c r="R1212" s="10"/>
      <c r="S1212" s="10"/>
      <c r="T1212" s="176">
        <f t="shared" si="71"/>
        <v>987.66666666666663</v>
      </c>
      <c r="U1212" s="10"/>
      <c r="V1212" s="10"/>
      <c r="W1212" s="10"/>
      <c r="Y1212" s="10">
        <v>1246.17</v>
      </c>
      <c r="Z1212" s="9">
        <f t="shared" si="72"/>
        <v>1219.54</v>
      </c>
      <c r="AA1212" s="241"/>
      <c r="AB1212" s="9">
        <f t="shared" si="73"/>
        <v>1192.67</v>
      </c>
      <c r="AC1212" s="9">
        <v>1413.81</v>
      </c>
      <c r="AD1212" s="9"/>
      <c r="AE1212" s="3"/>
      <c r="AF1212" s="3"/>
    </row>
    <row r="1213" spans="1:32" x14ac:dyDescent="0.2">
      <c r="A1213" s="55"/>
      <c r="B1213" s="10"/>
      <c r="C1213" s="10" t="s">
        <v>560</v>
      </c>
      <c r="D1213" s="10"/>
      <c r="E1213" s="10">
        <v>8215</v>
      </c>
      <c r="F1213" s="10">
        <v>78325</v>
      </c>
      <c r="G1213" s="10"/>
      <c r="H1213" s="10"/>
      <c r="I1213" s="10"/>
      <c r="J1213" s="10">
        <v>16381.699999999999</v>
      </c>
      <c r="K1213" s="10"/>
      <c r="M1213" s="10">
        <v>79</v>
      </c>
      <c r="N1213" s="69"/>
      <c r="P1213" s="239">
        <f t="shared" si="70"/>
        <v>207.36329113924049</v>
      </c>
      <c r="Q1213" s="10"/>
      <c r="R1213" s="10"/>
      <c r="S1213" s="10"/>
      <c r="T1213" s="176">
        <f t="shared" si="71"/>
        <v>991.45569620253161</v>
      </c>
      <c r="U1213" s="10"/>
      <c r="V1213" s="10"/>
      <c r="W1213" s="10"/>
      <c r="Y1213" s="10">
        <v>16381.699999999999</v>
      </c>
      <c r="Z1213" s="9">
        <f t="shared" si="72"/>
        <v>16031.59</v>
      </c>
      <c r="AA1213" s="241"/>
      <c r="AB1213" s="9">
        <f t="shared" si="73"/>
        <v>15678.46</v>
      </c>
      <c r="AC1213" s="9">
        <v>18585.48</v>
      </c>
      <c r="AD1213" s="9"/>
      <c r="AE1213" s="3"/>
      <c r="AF1213" s="3"/>
    </row>
    <row r="1214" spans="1:32" x14ac:dyDescent="0.2">
      <c r="A1214" s="55"/>
      <c r="B1214" s="10"/>
      <c r="C1214" s="10" t="s">
        <v>561</v>
      </c>
      <c r="D1214" s="10"/>
      <c r="E1214" s="10">
        <v>8090</v>
      </c>
      <c r="F1214" s="10">
        <v>2947917</v>
      </c>
      <c r="G1214" s="10"/>
      <c r="H1214" s="10"/>
      <c r="I1214" s="10"/>
      <c r="J1214" s="10">
        <v>593987.59000000043</v>
      </c>
      <c r="K1214" s="10"/>
      <c r="M1214" s="10">
        <v>2511</v>
      </c>
      <c r="N1214" s="69"/>
      <c r="P1214" s="239">
        <f t="shared" si="70"/>
        <v>236.55419753086437</v>
      </c>
      <c r="Q1214" s="10"/>
      <c r="R1214" s="10"/>
      <c r="S1214" s="10"/>
      <c r="T1214" s="176">
        <f t="shared" si="71"/>
        <v>1174.0011947431303</v>
      </c>
      <c r="U1214" s="10"/>
      <c r="V1214" s="10"/>
      <c r="W1214" s="10"/>
      <c r="Y1214" s="10">
        <v>593987.59000000043</v>
      </c>
      <c r="Z1214" s="9">
        <f t="shared" si="72"/>
        <v>581293.04</v>
      </c>
      <c r="AA1214" s="241"/>
      <c r="AB1214" s="9">
        <f t="shared" si="73"/>
        <v>568488.52</v>
      </c>
      <c r="AC1214" s="9">
        <v>673894.9</v>
      </c>
      <c r="AD1214" s="9"/>
      <c r="AE1214" s="3"/>
      <c r="AF1214" s="3"/>
    </row>
    <row r="1215" spans="1:32" x14ac:dyDescent="0.2">
      <c r="A1215" s="55"/>
      <c r="B1215" s="10"/>
      <c r="C1215" s="10" t="s">
        <v>562</v>
      </c>
      <c r="D1215" s="10"/>
      <c r="E1215" s="10">
        <v>8004</v>
      </c>
      <c r="F1215" s="10">
        <v>111107</v>
      </c>
      <c r="G1215" s="10"/>
      <c r="H1215" s="10"/>
      <c r="I1215" s="10"/>
      <c r="J1215" s="10">
        <v>21613.62999999999</v>
      </c>
      <c r="K1215" s="10"/>
      <c r="M1215" s="10">
        <v>175</v>
      </c>
      <c r="N1215" s="69"/>
      <c r="P1215" s="239">
        <f t="shared" si="70"/>
        <v>123.50645714285709</v>
      </c>
      <c r="Q1215" s="10"/>
      <c r="R1215" s="10"/>
      <c r="S1215" s="10"/>
      <c r="T1215" s="176">
        <f t="shared" si="71"/>
        <v>634.89714285714285</v>
      </c>
      <c r="U1215" s="10"/>
      <c r="V1215" s="10"/>
      <c r="W1215" s="10"/>
      <c r="Y1215" s="10">
        <v>21613.62999999999</v>
      </c>
      <c r="Z1215" s="9">
        <f t="shared" si="72"/>
        <v>21151.71</v>
      </c>
      <c r="AA1215" s="241"/>
      <c r="AB1215" s="9">
        <f t="shared" si="73"/>
        <v>20685.79</v>
      </c>
      <c r="AC1215" s="9">
        <v>24521.25</v>
      </c>
      <c r="AD1215" s="9"/>
      <c r="AE1215" s="3"/>
      <c r="AF1215" s="3"/>
    </row>
    <row r="1216" spans="1:32" x14ac:dyDescent="0.2">
      <c r="A1216" s="55"/>
      <c r="B1216" s="10"/>
      <c r="C1216" s="10" t="s">
        <v>563</v>
      </c>
      <c r="D1216" s="10"/>
      <c r="E1216" s="10">
        <v>8232</v>
      </c>
      <c r="F1216" s="10">
        <v>255854</v>
      </c>
      <c r="G1216" s="10"/>
      <c r="H1216" s="10"/>
      <c r="I1216" s="10"/>
      <c r="J1216" s="10">
        <v>52436.720000000052</v>
      </c>
      <c r="K1216" s="10"/>
      <c r="M1216" s="10">
        <v>321</v>
      </c>
      <c r="N1216" s="69"/>
      <c r="P1216" s="239">
        <f t="shared" si="70"/>
        <v>163.35426791277274</v>
      </c>
      <c r="Q1216" s="10"/>
      <c r="R1216" s="10"/>
      <c r="S1216" s="10"/>
      <c r="T1216" s="176">
        <f t="shared" si="71"/>
        <v>797.05295950155767</v>
      </c>
      <c r="U1216" s="10"/>
      <c r="V1216" s="10"/>
      <c r="W1216" s="10"/>
      <c r="Y1216" s="10">
        <v>52436.720000000052</v>
      </c>
      <c r="Z1216" s="9">
        <f t="shared" si="72"/>
        <v>51316.06</v>
      </c>
      <c r="AA1216" s="241"/>
      <c r="AB1216" s="9">
        <f t="shared" si="73"/>
        <v>50185.68</v>
      </c>
      <c r="AC1216" s="9">
        <v>59490.87</v>
      </c>
      <c r="AD1216" s="9"/>
      <c r="AE1216" s="3"/>
      <c r="AF1216" s="3"/>
    </row>
    <row r="1217" spans="1:32" x14ac:dyDescent="0.2">
      <c r="A1217" s="55"/>
      <c r="B1217" s="10"/>
      <c r="C1217" s="10" t="s">
        <v>563</v>
      </c>
      <c r="D1217" s="10"/>
      <c r="E1217" s="10">
        <v>8234</v>
      </c>
      <c r="F1217" s="10">
        <v>1192</v>
      </c>
      <c r="G1217" s="10"/>
      <c r="H1217" s="10"/>
      <c r="I1217" s="10"/>
      <c r="J1217" s="10">
        <v>250.02</v>
      </c>
      <c r="K1217" s="10"/>
      <c r="M1217" s="10">
        <v>1</v>
      </c>
      <c r="N1217" s="69"/>
      <c r="P1217" s="239">
        <f t="shared" si="70"/>
        <v>250.02</v>
      </c>
      <c r="Q1217" s="10"/>
      <c r="R1217" s="10"/>
      <c r="S1217" s="10"/>
      <c r="T1217" s="176">
        <f t="shared" si="71"/>
        <v>1192</v>
      </c>
      <c r="U1217" s="10"/>
      <c r="V1217" s="10"/>
      <c r="W1217" s="10"/>
      <c r="Y1217" s="10">
        <v>250.02</v>
      </c>
      <c r="Z1217" s="9">
        <f t="shared" si="72"/>
        <v>244.68</v>
      </c>
      <c r="AA1217" s="241"/>
      <c r="AB1217" s="9">
        <f t="shared" si="73"/>
        <v>239.29</v>
      </c>
      <c r="AC1217" s="9">
        <v>283.66000000000003</v>
      </c>
      <c r="AD1217" s="9"/>
      <c r="AE1217" s="3"/>
      <c r="AF1217" s="3"/>
    </row>
    <row r="1218" spans="1:32" x14ac:dyDescent="0.2">
      <c r="A1218" s="55"/>
      <c r="B1218" s="10"/>
      <c r="C1218" s="10" t="s">
        <v>564</v>
      </c>
      <c r="D1218" s="10"/>
      <c r="E1218" s="10">
        <v>8009</v>
      </c>
      <c r="F1218" s="10">
        <v>2705</v>
      </c>
      <c r="G1218" s="10"/>
      <c r="H1218" s="10"/>
      <c r="I1218" s="10"/>
      <c r="J1218" s="10">
        <v>570.67000000000007</v>
      </c>
      <c r="K1218" s="10"/>
      <c r="M1218" s="10">
        <v>6</v>
      </c>
      <c r="N1218" s="69"/>
      <c r="P1218" s="239">
        <f t="shared" si="70"/>
        <v>95.111666666666679</v>
      </c>
      <c r="Q1218" s="10"/>
      <c r="R1218" s="10"/>
      <c r="S1218" s="10"/>
      <c r="T1218" s="176">
        <f t="shared" si="71"/>
        <v>450.83333333333331</v>
      </c>
      <c r="U1218" s="10"/>
      <c r="V1218" s="10"/>
      <c r="W1218" s="10"/>
      <c r="Y1218" s="10">
        <v>570.67000000000007</v>
      </c>
      <c r="Z1218" s="9">
        <f t="shared" si="72"/>
        <v>558.47</v>
      </c>
      <c r="AA1218" s="241"/>
      <c r="AB1218" s="9">
        <f t="shared" si="73"/>
        <v>546.16999999999996</v>
      </c>
      <c r="AC1218" s="9">
        <v>647.44000000000005</v>
      </c>
      <c r="AD1218" s="9"/>
      <c r="AE1218" s="3"/>
      <c r="AF1218" s="3"/>
    </row>
    <row r="1219" spans="1:32" x14ac:dyDescent="0.2">
      <c r="A1219" s="55"/>
      <c r="B1219" s="10"/>
      <c r="C1219" s="10" t="s">
        <v>564</v>
      </c>
      <c r="D1219" s="10"/>
      <c r="E1219" s="10">
        <v>8091</v>
      </c>
      <c r="F1219" s="10">
        <v>2896533</v>
      </c>
      <c r="G1219" s="10"/>
      <c r="H1219" s="10"/>
      <c r="I1219" s="10"/>
      <c r="J1219" s="10">
        <v>588658.86000000115</v>
      </c>
      <c r="K1219" s="10"/>
      <c r="M1219" s="10">
        <v>2620</v>
      </c>
      <c r="N1219" s="69"/>
      <c r="P1219" s="239">
        <f t="shared" ref="P1219:P1251" si="74">J1219/M1219</f>
        <v>224.67895419847372</v>
      </c>
      <c r="Q1219" s="10"/>
      <c r="R1219" s="10"/>
      <c r="S1219" s="10"/>
      <c r="T1219" s="176">
        <f t="shared" ref="T1219:T1251" si="75">F1219/M1219</f>
        <v>1105.5469465648855</v>
      </c>
      <c r="U1219" s="10"/>
      <c r="V1219" s="10"/>
      <c r="W1219" s="10"/>
      <c r="Y1219" s="10">
        <v>588658.86000000115</v>
      </c>
      <c r="Z1219" s="9">
        <f t="shared" si="72"/>
        <v>576078.18999999994</v>
      </c>
      <c r="AA1219" s="241"/>
      <c r="AB1219" s="9">
        <f t="shared" si="73"/>
        <v>563388.55000000005</v>
      </c>
      <c r="AC1219" s="9">
        <v>667849.31999999995</v>
      </c>
      <c r="AD1219" s="9"/>
      <c r="AE1219" s="3"/>
      <c r="AF1219" s="3"/>
    </row>
    <row r="1220" spans="1:32" x14ac:dyDescent="0.2">
      <c r="A1220" s="55"/>
      <c r="B1220" s="10"/>
      <c r="C1220" s="10" t="s">
        <v>564</v>
      </c>
      <c r="D1220" s="10"/>
      <c r="E1220" s="10">
        <v>8092</v>
      </c>
      <c r="F1220" s="10">
        <v>346</v>
      </c>
      <c r="G1220" s="10"/>
      <c r="H1220" s="10"/>
      <c r="I1220" s="10"/>
      <c r="J1220" s="10">
        <v>73.97</v>
      </c>
      <c r="K1220" s="10"/>
      <c r="M1220" s="10">
        <v>1</v>
      </c>
      <c r="N1220" s="69"/>
      <c r="P1220" s="239">
        <f t="shared" si="74"/>
        <v>73.97</v>
      </c>
      <c r="Q1220" s="10"/>
      <c r="R1220" s="10"/>
      <c r="S1220" s="10"/>
      <c r="T1220" s="176">
        <f t="shared" si="75"/>
        <v>346</v>
      </c>
      <c r="U1220" s="10"/>
      <c r="V1220" s="10"/>
      <c r="W1220" s="10"/>
      <c r="Y1220" s="10">
        <v>73.97</v>
      </c>
      <c r="Z1220" s="9">
        <f t="shared" si="72"/>
        <v>72.39</v>
      </c>
      <c r="AA1220" s="241"/>
      <c r="AB1220" s="9">
        <f t="shared" si="73"/>
        <v>70.790000000000006</v>
      </c>
      <c r="AC1220" s="9">
        <v>83.92</v>
      </c>
      <c r="AD1220" s="9"/>
      <c r="AE1220" s="3"/>
      <c r="AF1220" s="3"/>
    </row>
    <row r="1221" spans="1:32" x14ac:dyDescent="0.2">
      <c r="A1221" s="55"/>
      <c r="B1221" s="10"/>
      <c r="C1221" s="10" t="s">
        <v>565</v>
      </c>
      <c r="D1221" s="10"/>
      <c r="E1221" s="10">
        <v>8201</v>
      </c>
      <c r="F1221" s="10">
        <v>2678</v>
      </c>
      <c r="G1221" s="10"/>
      <c r="H1221" s="10"/>
      <c r="I1221" s="10"/>
      <c r="J1221" s="10">
        <v>572.69000000000005</v>
      </c>
      <c r="K1221" s="10"/>
      <c r="M1221" s="10">
        <v>1</v>
      </c>
      <c r="N1221" s="69"/>
      <c r="P1221" s="239">
        <f t="shared" si="74"/>
        <v>572.69000000000005</v>
      </c>
      <c r="Q1221" s="10"/>
      <c r="R1221" s="10"/>
      <c r="S1221" s="10"/>
      <c r="T1221" s="176">
        <f t="shared" si="75"/>
        <v>2678</v>
      </c>
      <c r="U1221" s="10"/>
      <c r="V1221" s="10"/>
      <c r="W1221" s="10"/>
      <c r="Y1221" s="10">
        <v>572.69000000000005</v>
      </c>
      <c r="Z1221" s="9">
        <f t="shared" si="72"/>
        <v>560.45000000000005</v>
      </c>
      <c r="AA1221" s="241"/>
      <c r="AB1221" s="9">
        <f t="shared" si="73"/>
        <v>548.11</v>
      </c>
      <c r="AC1221" s="9">
        <v>649.74</v>
      </c>
      <c r="AD1221" s="9"/>
      <c r="AE1221" s="3"/>
      <c r="AF1221" s="3"/>
    </row>
    <row r="1222" spans="1:32" x14ac:dyDescent="0.2">
      <c r="A1222" s="55"/>
      <c r="B1222" s="10"/>
      <c r="C1222" s="10" t="s">
        <v>565</v>
      </c>
      <c r="D1222" s="10"/>
      <c r="E1222" s="10">
        <v>8204</v>
      </c>
      <c r="F1222" s="10">
        <v>1264541</v>
      </c>
      <c r="G1222" s="10"/>
      <c r="H1222" s="10"/>
      <c r="I1222" s="10"/>
      <c r="J1222" s="10">
        <v>261536.36000000022</v>
      </c>
      <c r="K1222" s="10"/>
      <c r="M1222" s="10">
        <v>1210</v>
      </c>
      <c r="N1222" s="69"/>
      <c r="P1222" s="239">
        <f t="shared" si="74"/>
        <v>216.14575206611588</v>
      </c>
      <c r="Q1222" s="10"/>
      <c r="R1222" s="10"/>
      <c r="S1222" s="10"/>
      <c r="T1222" s="176">
        <f t="shared" si="75"/>
        <v>1045.0752066115701</v>
      </c>
      <c r="U1222" s="10"/>
      <c r="V1222" s="10"/>
      <c r="W1222" s="10"/>
      <c r="Y1222" s="10">
        <v>261536.36000000022</v>
      </c>
      <c r="Z1222" s="9">
        <f t="shared" si="72"/>
        <v>255946.87</v>
      </c>
      <c r="AA1222" s="241"/>
      <c r="AB1222" s="9">
        <f t="shared" si="73"/>
        <v>250308.96</v>
      </c>
      <c r="AC1222" s="9">
        <v>296720.03000000003</v>
      </c>
      <c r="AD1222" s="9"/>
      <c r="AE1222" s="3"/>
      <c r="AF1222" s="3"/>
    </row>
    <row r="1223" spans="1:32" x14ac:dyDescent="0.2">
      <c r="A1223" s="55"/>
      <c r="B1223" s="10"/>
      <c r="C1223" s="10" t="s">
        <v>566</v>
      </c>
      <c r="D1223" s="10"/>
      <c r="E1223" s="10">
        <v>8050</v>
      </c>
      <c r="F1223" s="10">
        <v>1795</v>
      </c>
      <c r="G1223" s="10"/>
      <c r="H1223" s="10"/>
      <c r="I1223" s="10"/>
      <c r="J1223" s="10">
        <v>380.98</v>
      </c>
      <c r="K1223" s="10"/>
      <c r="M1223" s="10">
        <v>1</v>
      </c>
      <c r="N1223" s="69"/>
      <c r="P1223" s="239">
        <f t="shared" si="74"/>
        <v>380.98</v>
      </c>
      <c r="Q1223" s="10"/>
      <c r="R1223" s="10"/>
      <c r="S1223" s="10"/>
      <c r="T1223" s="176">
        <f t="shared" si="75"/>
        <v>1795</v>
      </c>
      <c r="U1223" s="10"/>
      <c r="V1223" s="10"/>
      <c r="W1223" s="10"/>
      <c r="Y1223" s="10">
        <v>380.98</v>
      </c>
      <c r="Z1223" s="9">
        <f t="shared" si="72"/>
        <v>372.84</v>
      </c>
      <c r="AA1223" s="241"/>
      <c r="AB1223" s="9">
        <f t="shared" si="73"/>
        <v>364.63</v>
      </c>
      <c r="AC1223" s="9">
        <v>432.24</v>
      </c>
      <c r="AD1223" s="9"/>
      <c r="AE1223" s="3"/>
      <c r="AF1223" s="3"/>
    </row>
    <row r="1224" spans="1:32" x14ac:dyDescent="0.2">
      <c r="A1224" s="55"/>
      <c r="B1224" s="10"/>
      <c r="C1224" s="10" t="s">
        <v>566</v>
      </c>
      <c r="D1224" s="10"/>
      <c r="E1224" s="10">
        <v>8092</v>
      </c>
      <c r="F1224" s="10">
        <v>822127</v>
      </c>
      <c r="G1224" s="10"/>
      <c r="H1224" s="10"/>
      <c r="I1224" s="10"/>
      <c r="J1224" s="10">
        <v>170869.94999999998</v>
      </c>
      <c r="K1224" s="10"/>
      <c r="M1224" s="10">
        <v>1001</v>
      </c>
      <c r="N1224" s="69"/>
      <c r="P1224" s="239">
        <f t="shared" si="74"/>
        <v>170.69925074925072</v>
      </c>
      <c r="Q1224" s="10"/>
      <c r="R1224" s="10"/>
      <c r="S1224" s="10"/>
      <c r="T1224" s="176">
        <f t="shared" si="75"/>
        <v>821.30569430569426</v>
      </c>
      <c r="U1224" s="10"/>
      <c r="V1224" s="10"/>
      <c r="W1224" s="10"/>
      <c r="Y1224" s="10">
        <v>170869.94999999998</v>
      </c>
      <c r="Z1224" s="9">
        <f t="shared" si="72"/>
        <v>167218.16</v>
      </c>
      <c r="AA1224" s="241"/>
      <c r="AB1224" s="9">
        <f t="shared" si="73"/>
        <v>163534.74</v>
      </c>
      <c r="AC1224" s="9">
        <v>193856.56</v>
      </c>
      <c r="AD1224" s="9"/>
      <c r="AE1224" s="3"/>
      <c r="AF1224" s="3"/>
    </row>
    <row r="1225" spans="1:32" x14ac:dyDescent="0.2">
      <c r="A1225" s="55"/>
      <c r="B1225" s="10"/>
      <c r="C1225" s="10" t="s">
        <v>567</v>
      </c>
      <c r="D1225" s="10"/>
      <c r="E1225" s="10">
        <v>8051</v>
      </c>
      <c r="F1225" s="10">
        <v>640</v>
      </c>
      <c r="G1225" s="10"/>
      <c r="H1225" s="10"/>
      <c r="I1225" s="10"/>
      <c r="J1225" s="10">
        <v>132.06</v>
      </c>
      <c r="K1225" s="10"/>
      <c r="M1225" s="10">
        <v>1</v>
      </c>
      <c r="N1225" s="69"/>
      <c r="P1225" s="239">
        <f t="shared" si="74"/>
        <v>132.06</v>
      </c>
      <c r="Q1225" s="10"/>
      <c r="R1225" s="10"/>
      <c r="S1225" s="10"/>
      <c r="T1225" s="176">
        <f t="shared" si="75"/>
        <v>640</v>
      </c>
      <c r="U1225" s="10"/>
      <c r="V1225" s="10"/>
      <c r="W1225" s="10"/>
      <c r="Y1225" s="10">
        <v>132.06</v>
      </c>
      <c r="Z1225" s="9">
        <f t="shared" si="72"/>
        <v>129.24</v>
      </c>
      <c r="AA1225" s="241"/>
      <c r="AB1225" s="9">
        <f t="shared" si="73"/>
        <v>126.39</v>
      </c>
      <c r="AC1225" s="9">
        <v>149.82</v>
      </c>
      <c r="AD1225" s="9"/>
      <c r="AE1225" s="3"/>
      <c r="AF1225" s="3"/>
    </row>
    <row r="1226" spans="1:32" x14ac:dyDescent="0.2">
      <c r="A1226" s="55"/>
      <c r="B1226" s="10"/>
      <c r="C1226" s="10" t="s">
        <v>568</v>
      </c>
      <c r="D1226" s="10"/>
      <c r="E1226" s="10">
        <v>8087</v>
      </c>
      <c r="F1226" s="10">
        <v>322489</v>
      </c>
      <c r="G1226" s="10"/>
      <c r="H1226" s="10"/>
      <c r="I1226" s="10"/>
      <c r="J1226" s="10">
        <v>67134.960000000021</v>
      </c>
      <c r="K1226" s="10"/>
      <c r="M1226" s="10">
        <v>487</v>
      </c>
      <c r="N1226" s="69"/>
      <c r="P1226" s="239">
        <f t="shared" si="74"/>
        <v>137.85412731006164</v>
      </c>
      <c r="Q1226" s="10"/>
      <c r="R1226" s="10"/>
      <c r="S1226" s="10"/>
      <c r="T1226" s="176">
        <f t="shared" si="75"/>
        <v>662.19507186858311</v>
      </c>
      <c r="U1226" s="10"/>
      <c r="V1226" s="10"/>
      <c r="W1226" s="10"/>
      <c r="Y1226" s="10">
        <v>67134.960000000021</v>
      </c>
      <c r="Z1226" s="9">
        <f t="shared" si="72"/>
        <v>65700.17</v>
      </c>
      <c r="AA1226" s="241"/>
      <c r="AB1226" s="9">
        <f t="shared" si="73"/>
        <v>64252.95</v>
      </c>
      <c r="AC1226" s="9">
        <v>76166.42</v>
      </c>
      <c r="AD1226" s="9"/>
      <c r="AE1226" s="3"/>
      <c r="AF1226" s="3"/>
    </row>
    <row r="1227" spans="1:32" x14ac:dyDescent="0.2">
      <c r="A1227" s="55"/>
      <c r="B1227" s="10"/>
      <c r="C1227" s="10" t="s">
        <v>569</v>
      </c>
      <c r="D1227" s="10"/>
      <c r="E1227" s="10">
        <v>8260</v>
      </c>
      <c r="F1227" s="10">
        <v>704880</v>
      </c>
      <c r="G1227" s="10"/>
      <c r="H1227" s="10"/>
      <c r="I1227" s="10"/>
      <c r="J1227" s="10">
        <v>146064.65000000008</v>
      </c>
      <c r="K1227" s="10"/>
      <c r="M1227" s="10">
        <v>785</v>
      </c>
      <c r="N1227" s="69"/>
      <c r="P1227" s="239">
        <f t="shared" si="74"/>
        <v>186.06961783439502</v>
      </c>
      <c r="Q1227" s="10"/>
      <c r="R1227" s="10"/>
      <c r="S1227" s="10"/>
      <c r="T1227" s="176">
        <f t="shared" si="75"/>
        <v>897.93630573248413</v>
      </c>
      <c r="U1227" s="10"/>
      <c r="V1227" s="10"/>
      <c r="W1227" s="10"/>
      <c r="Y1227" s="10">
        <v>146064.65000000008</v>
      </c>
      <c r="Z1227" s="9">
        <f t="shared" si="72"/>
        <v>142942.99</v>
      </c>
      <c r="AA1227" s="241"/>
      <c r="AB1227" s="9">
        <f t="shared" si="73"/>
        <v>139794.29999999999</v>
      </c>
      <c r="AC1227" s="9">
        <v>165714.28</v>
      </c>
      <c r="AD1227" s="9"/>
      <c r="AE1227" s="3"/>
      <c r="AF1227" s="3"/>
    </row>
    <row r="1228" spans="1:32" x14ac:dyDescent="0.2">
      <c r="A1228" s="55"/>
      <c r="B1228" s="10"/>
      <c r="C1228" s="10" t="s">
        <v>570</v>
      </c>
      <c r="D1228" s="10"/>
      <c r="E1228" s="10">
        <v>8330</v>
      </c>
      <c r="F1228" s="10">
        <v>505469</v>
      </c>
      <c r="G1228" s="10"/>
      <c r="H1228" s="10"/>
      <c r="I1228" s="10"/>
      <c r="J1228" s="10">
        <v>103946.21999999987</v>
      </c>
      <c r="K1228" s="10"/>
      <c r="M1228" s="10">
        <v>589</v>
      </c>
      <c r="N1228" s="69"/>
      <c r="P1228" s="239">
        <f t="shared" si="74"/>
        <v>176.47915110356516</v>
      </c>
      <c r="Q1228" s="10"/>
      <c r="R1228" s="10"/>
      <c r="S1228" s="10"/>
      <c r="T1228" s="176">
        <f t="shared" si="75"/>
        <v>858.18166383701191</v>
      </c>
      <c r="U1228" s="10"/>
      <c r="V1228" s="10"/>
      <c r="W1228" s="10"/>
      <c r="Y1228" s="10">
        <v>103946.21999999987</v>
      </c>
      <c r="Z1228" s="9">
        <f t="shared" si="72"/>
        <v>101724.71</v>
      </c>
      <c r="AA1228" s="241"/>
      <c r="AB1228" s="9">
        <f t="shared" si="73"/>
        <v>99483.95</v>
      </c>
      <c r="AC1228" s="9">
        <v>117929.78</v>
      </c>
      <c r="AD1228" s="9"/>
      <c r="AE1228" s="3"/>
      <c r="AF1228" s="3"/>
    </row>
    <row r="1229" spans="1:32" x14ac:dyDescent="0.2">
      <c r="A1229" s="55"/>
      <c r="B1229" s="10"/>
      <c r="C1229" s="10" t="s">
        <v>571</v>
      </c>
      <c r="D1229" s="10"/>
      <c r="E1229" s="10">
        <v>8210</v>
      </c>
      <c r="F1229" s="10">
        <v>4155</v>
      </c>
      <c r="G1229" s="10"/>
      <c r="H1229" s="10"/>
      <c r="I1229" s="10"/>
      <c r="J1229" s="10">
        <v>761.62</v>
      </c>
      <c r="K1229" s="10"/>
      <c r="M1229" s="10">
        <v>6</v>
      </c>
      <c r="N1229" s="69"/>
      <c r="P1229" s="239">
        <f t="shared" si="74"/>
        <v>126.93666666666667</v>
      </c>
      <c r="Q1229" s="10"/>
      <c r="R1229" s="10"/>
      <c r="S1229" s="10"/>
      <c r="T1229" s="176">
        <f t="shared" si="75"/>
        <v>692.5</v>
      </c>
      <c r="U1229" s="10"/>
      <c r="V1229" s="10"/>
      <c r="W1229" s="10"/>
      <c r="Y1229" s="10">
        <v>761.62</v>
      </c>
      <c r="Z1229" s="9">
        <f t="shared" si="72"/>
        <v>745.34</v>
      </c>
      <c r="AA1229" s="241"/>
      <c r="AB1229" s="9">
        <f t="shared" si="73"/>
        <v>728.92</v>
      </c>
      <c r="AC1229" s="9">
        <v>864.07</v>
      </c>
      <c r="AD1229" s="9"/>
      <c r="AE1229" s="3"/>
      <c r="AF1229" s="3"/>
    </row>
    <row r="1230" spans="1:32" x14ac:dyDescent="0.2">
      <c r="A1230" s="55"/>
      <c r="B1230" s="10"/>
      <c r="C1230" s="10" t="s">
        <v>571</v>
      </c>
      <c r="D1230" s="10"/>
      <c r="E1230" s="10">
        <v>8252</v>
      </c>
      <c r="F1230" s="10">
        <v>338488</v>
      </c>
      <c r="G1230" s="10"/>
      <c r="H1230" s="10"/>
      <c r="I1230" s="10"/>
      <c r="J1230" s="10">
        <v>68063.639999999985</v>
      </c>
      <c r="K1230" s="10"/>
      <c r="M1230" s="10">
        <v>396</v>
      </c>
      <c r="N1230" s="69"/>
      <c r="P1230" s="239">
        <f t="shared" si="74"/>
        <v>171.87787878787876</v>
      </c>
      <c r="Q1230" s="10"/>
      <c r="R1230" s="10"/>
      <c r="S1230" s="10"/>
      <c r="T1230" s="176">
        <f t="shared" si="75"/>
        <v>854.76767676767679</v>
      </c>
      <c r="U1230" s="10"/>
      <c r="V1230" s="10"/>
      <c r="W1230" s="10"/>
      <c r="Y1230" s="10">
        <v>68063.639999999985</v>
      </c>
      <c r="Z1230" s="9">
        <f t="shared" si="72"/>
        <v>66609</v>
      </c>
      <c r="AA1230" s="241"/>
      <c r="AB1230" s="9">
        <f t="shared" si="73"/>
        <v>65141.760000000002</v>
      </c>
      <c r="AC1230" s="9">
        <v>77220.03</v>
      </c>
      <c r="AD1230" s="9"/>
      <c r="AE1230" s="3"/>
      <c r="AF1230" s="3"/>
    </row>
    <row r="1231" spans="1:32" x14ac:dyDescent="0.2">
      <c r="A1231" s="55"/>
      <c r="B1231" s="10"/>
      <c r="C1231" s="10" t="s">
        <v>573</v>
      </c>
      <c r="D1231" s="10"/>
      <c r="E1231" s="10">
        <v>8260</v>
      </c>
      <c r="F1231" s="10">
        <v>6194480</v>
      </c>
      <c r="G1231" s="10"/>
      <c r="H1231" s="10"/>
      <c r="I1231" s="10"/>
      <c r="J1231" s="10">
        <v>1263395.7099999965</v>
      </c>
      <c r="K1231" s="10"/>
      <c r="M1231" s="10">
        <v>7433</v>
      </c>
      <c r="N1231" s="69"/>
      <c r="P1231" s="239">
        <f t="shared" si="74"/>
        <v>169.97117045607379</v>
      </c>
      <c r="Q1231" s="10"/>
      <c r="R1231" s="10"/>
      <c r="S1231" s="10"/>
      <c r="T1231" s="176">
        <f t="shared" si="75"/>
        <v>833.37548769003092</v>
      </c>
      <c r="U1231" s="10"/>
      <c r="V1231" s="10"/>
      <c r="W1231" s="10"/>
      <c r="Y1231" s="10">
        <v>1263395.7099999965</v>
      </c>
      <c r="Z1231" s="9">
        <f t="shared" ref="Z1231:Z1250" si="76">ROUND($Z$1259*Y1231/$Y$1259,2)</f>
        <v>1236394.74</v>
      </c>
      <c r="AA1231" s="241"/>
      <c r="AB1231" s="9">
        <f t="shared" ref="AB1231:AB1250" si="77">ROUND($AB$1259*Y1231/$Y$1259,2)</f>
        <v>1209159.8700000001</v>
      </c>
      <c r="AC1231" s="9">
        <v>1433356.43</v>
      </c>
      <c r="AD1231" s="9"/>
      <c r="AE1231" s="3"/>
      <c r="AF1231" s="3"/>
    </row>
    <row r="1232" spans="1:32" x14ac:dyDescent="0.2">
      <c r="A1232" s="55"/>
      <c r="B1232" s="10"/>
      <c r="C1232" s="10" t="s">
        <v>574</v>
      </c>
      <c r="D1232" s="10"/>
      <c r="E1232" s="10">
        <v>8206</v>
      </c>
      <c r="F1232" s="10">
        <v>870</v>
      </c>
      <c r="G1232" s="10"/>
      <c r="H1232" s="10"/>
      <c r="I1232" s="10"/>
      <c r="J1232" s="10">
        <v>178.22</v>
      </c>
      <c r="K1232" s="10"/>
      <c r="M1232" s="10">
        <v>1</v>
      </c>
      <c r="N1232" s="69"/>
      <c r="P1232" s="239">
        <f t="shared" si="74"/>
        <v>178.22</v>
      </c>
      <c r="Q1232" s="10"/>
      <c r="R1232" s="10"/>
      <c r="S1232" s="10"/>
      <c r="T1232" s="176">
        <f t="shared" si="75"/>
        <v>870</v>
      </c>
      <c r="U1232" s="10"/>
      <c r="V1232" s="10"/>
      <c r="W1232" s="10"/>
      <c r="Y1232" s="10">
        <v>178.22</v>
      </c>
      <c r="Z1232" s="9">
        <f t="shared" si="76"/>
        <v>174.41</v>
      </c>
      <c r="AA1232" s="241"/>
      <c r="AB1232" s="9">
        <f t="shared" si="77"/>
        <v>170.57</v>
      </c>
      <c r="AC1232" s="9">
        <v>202.2</v>
      </c>
      <c r="AD1232" s="9"/>
      <c r="AE1232" s="3"/>
      <c r="AF1232" s="3"/>
    </row>
    <row r="1233" spans="1:32" x14ac:dyDescent="0.2">
      <c r="A1233" s="55"/>
      <c r="B1233" s="10"/>
      <c r="C1233" s="10" t="s">
        <v>574</v>
      </c>
      <c r="D1233" s="10"/>
      <c r="E1233" s="10">
        <v>8260</v>
      </c>
      <c r="F1233" s="10">
        <v>5420898</v>
      </c>
      <c r="G1233" s="10"/>
      <c r="H1233" s="10"/>
      <c r="I1233" s="10"/>
      <c r="J1233" s="10">
        <v>1116550.2999999989</v>
      </c>
      <c r="K1233" s="10"/>
      <c r="M1233" s="10">
        <v>6146</v>
      </c>
      <c r="N1233" s="69"/>
      <c r="P1233" s="239">
        <f t="shared" si="74"/>
        <v>181.67105434428879</v>
      </c>
      <c r="Q1233" s="10"/>
      <c r="R1233" s="10"/>
      <c r="S1233" s="10"/>
      <c r="T1233" s="176">
        <f t="shared" si="75"/>
        <v>882.02050113895211</v>
      </c>
      <c r="U1233" s="10"/>
      <c r="V1233" s="10"/>
      <c r="W1233" s="10"/>
      <c r="Y1233" s="10">
        <v>1116550.2999999989</v>
      </c>
      <c r="Z1233" s="9">
        <f t="shared" si="76"/>
        <v>1092687.67</v>
      </c>
      <c r="AA1233" s="241"/>
      <c r="AB1233" s="9">
        <f t="shared" si="77"/>
        <v>1068618.33</v>
      </c>
      <c r="AC1233" s="9">
        <v>1266756.3600000001</v>
      </c>
      <c r="AD1233" s="9"/>
      <c r="AE1233" s="3"/>
      <c r="AF1233" s="3"/>
    </row>
    <row r="1234" spans="1:32" x14ac:dyDescent="0.2">
      <c r="A1234" s="55"/>
      <c r="B1234" s="10"/>
      <c r="C1234" s="10" t="s">
        <v>575</v>
      </c>
      <c r="D1234" s="10"/>
      <c r="E1234" s="10">
        <v>8009</v>
      </c>
      <c r="F1234" s="10">
        <v>3913</v>
      </c>
      <c r="G1234" s="10"/>
      <c r="H1234" s="10"/>
      <c r="I1234" s="10"/>
      <c r="J1234" s="10">
        <v>818.62000000000012</v>
      </c>
      <c r="K1234" s="10"/>
      <c r="M1234" s="10">
        <v>6</v>
      </c>
      <c r="N1234" s="69"/>
      <c r="P1234" s="239">
        <f t="shared" si="74"/>
        <v>136.4366666666667</v>
      </c>
      <c r="Q1234" s="10"/>
      <c r="R1234" s="10"/>
      <c r="S1234" s="10"/>
      <c r="T1234" s="176">
        <f t="shared" si="75"/>
        <v>652.16666666666663</v>
      </c>
      <c r="U1234" s="10"/>
      <c r="V1234" s="10"/>
      <c r="W1234" s="10"/>
      <c r="Y1234" s="10">
        <v>818.62000000000012</v>
      </c>
      <c r="Z1234" s="9">
        <f t="shared" si="76"/>
        <v>801.12</v>
      </c>
      <c r="AA1234" s="241"/>
      <c r="AB1234" s="9">
        <f t="shared" si="77"/>
        <v>783.48</v>
      </c>
      <c r="AC1234" s="9">
        <v>928.75</v>
      </c>
      <c r="AD1234" s="9"/>
      <c r="AE1234" s="3"/>
      <c r="AF1234" s="3"/>
    </row>
    <row r="1235" spans="1:32" x14ac:dyDescent="0.2">
      <c r="A1235" s="55"/>
      <c r="B1235" s="10"/>
      <c r="C1235" s="10" t="s">
        <v>575</v>
      </c>
      <c r="D1235" s="10"/>
      <c r="E1235" s="10">
        <v>8028</v>
      </c>
      <c r="F1235" s="10">
        <v>1387</v>
      </c>
      <c r="G1235" s="10"/>
      <c r="H1235" s="10"/>
      <c r="I1235" s="10"/>
      <c r="J1235" s="10">
        <v>293.60000000000002</v>
      </c>
      <c r="K1235" s="10"/>
      <c r="M1235" s="10">
        <v>1</v>
      </c>
      <c r="N1235" s="69"/>
      <c r="P1235" s="239">
        <f t="shared" si="74"/>
        <v>293.60000000000002</v>
      </c>
      <c r="Q1235" s="10"/>
      <c r="R1235" s="10"/>
      <c r="S1235" s="10"/>
      <c r="T1235" s="176">
        <f t="shared" si="75"/>
        <v>1387</v>
      </c>
      <c r="U1235" s="10"/>
      <c r="V1235" s="10"/>
      <c r="W1235" s="10"/>
      <c r="Y1235" s="10">
        <v>293.60000000000002</v>
      </c>
      <c r="Z1235" s="9">
        <f t="shared" si="76"/>
        <v>287.33</v>
      </c>
      <c r="AA1235" s="241"/>
      <c r="AB1235" s="9">
        <f t="shared" si="77"/>
        <v>281</v>
      </c>
      <c r="AC1235" s="9">
        <v>333.1</v>
      </c>
      <c r="AD1235" s="9"/>
      <c r="AE1235" s="3"/>
      <c r="AF1235" s="3"/>
    </row>
    <row r="1236" spans="1:32" x14ac:dyDescent="0.2">
      <c r="A1236" s="55"/>
      <c r="B1236" s="10"/>
      <c r="C1236" s="10" t="s">
        <v>575</v>
      </c>
      <c r="D1236" s="10"/>
      <c r="E1236" s="10">
        <v>8094</v>
      </c>
      <c r="F1236" s="10">
        <v>14094899</v>
      </c>
      <c r="G1236" s="10"/>
      <c r="H1236" s="10"/>
      <c r="I1236" s="10"/>
      <c r="J1236" s="10">
        <v>2855227.3499999945</v>
      </c>
      <c r="K1236" s="10"/>
      <c r="M1236" s="10">
        <v>14650</v>
      </c>
      <c r="N1236" s="69"/>
      <c r="P1236" s="239">
        <f t="shared" si="74"/>
        <v>194.89606484641601</v>
      </c>
      <c r="Q1236" s="10"/>
      <c r="R1236" s="10"/>
      <c r="S1236" s="10"/>
      <c r="T1236" s="176">
        <f t="shared" si="75"/>
        <v>962.10914675767913</v>
      </c>
      <c r="U1236" s="10"/>
      <c r="V1236" s="10"/>
      <c r="W1236" s="10"/>
      <c r="Y1236" s="10">
        <v>2855227.3499999945</v>
      </c>
      <c r="Z1236" s="9">
        <f t="shared" si="76"/>
        <v>2794206.16</v>
      </c>
      <c r="AA1236" s="241"/>
      <c r="AB1236" s="9">
        <f t="shared" si="77"/>
        <v>2732656.37</v>
      </c>
      <c r="AC1236" s="9">
        <v>3239332.26</v>
      </c>
      <c r="AD1236" s="9"/>
      <c r="AE1236" s="3"/>
      <c r="AF1236" s="3"/>
    </row>
    <row r="1237" spans="1:32" x14ac:dyDescent="0.2">
      <c r="A1237" s="55"/>
      <c r="B1237" s="10"/>
      <c r="C1237" s="10" t="s">
        <v>575</v>
      </c>
      <c r="D1237" s="10"/>
      <c r="E1237" s="10">
        <v>8098</v>
      </c>
      <c r="F1237" s="10">
        <v>269</v>
      </c>
      <c r="G1237" s="10"/>
      <c r="H1237" s="10"/>
      <c r="I1237" s="10"/>
      <c r="J1237" s="10">
        <v>58.8</v>
      </c>
      <c r="K1237" s="10"/>
      <c r="M1237" s="10">
        <v>1</v>
      </c>
      <c r="N1237" s="69"/>
      <c r="P1237" s="239">
        <f t="shared" si="74"/>
        <v>58.8</v>
      </c>
      <c r="Q1237" s="10"/>
      <c r="R1237" s="10"/>
      <c r="S1237" s="10"/>
      <c r="T1237" s="176">
        <f t="shared" si="75"/>
        <v>269</v>
      </c>
      <c r="U1237" s="10"/>
      <c r="V1237" s="10"/>
      <c r="W1237" s="10"/>
      <c r="Y1237" s="10">
        <v>58.8</v>
      </c>
      <c r="Z1237" s="9">
        <f t="shared" si="76"/>
        <v>57.54</v>
      </c>
      <c r="AA1237" s="241"/>
      <c r="AB1237" s="9">
        <f t="shared" si="77"/>
        <v>56.28</v>
      </c>
      <c r="AC1237" s="9">
        <v>66.72</v>
      </c>
      <c r="AD1237" s="9"/>
      <c r="AE1237" s="3"/>
      <c r="AF1237" s="3"/>
    </row>
    <row r="1238" spans="1:32" x14ac:dyDescent="0.2">
      <c r="A1238" s="55"/>
      <c r="B1238" s="10"/>
      <c r="C1238" s="10" t="s">
        <v>576</v>
      </c>
      <c r="D1238" s="10"/>
      <c r="E1238" s="10">
        <v>8318</v>
      </c>
      <c r="F1238" s="10">
        <v>36</v>
      </c>
      <c r="G1238" s="10"/>
      <c r="H1238" s="10"/>
      <c r="I1238" s="10"/>
      <c r="J1238" s="10">
        <v>18.64</v>
      </c>
      <c r="K1238" s="10"/>
      <c r="M1238" s="10">
        <v>2</v>
      </c>
      <c r="N1238" s="69"/>
      <c r="P1238" s="239">
        <f t="shared" si="74"/>
        <v>9.32</v>
      </c>
      <c r="Q1238" s="10"/>
      <c r="R1238" s="10"/>
      <c r="S1238" s="10"/>
      <c r="T1238" s="176">
        <f t="shared" si="75"/>
        <v>18</v>
      </c>
      <c r="U1238" s="10"/>
      <c r="V1238" s="10"/>
      <c r="W1238" s="10"/>
      <c r="Y1238" s="10">
        <v>18.64</v>
      </c>
      <c r="Z1238" s="9">
        <f t="shared" si="76"/>
        <v>18.239999999999998</v>
      </c>
      <c r="AA1238" s="241"/>
      <c r="AB1238" s="9">
        <f t="shared" si="77"/>
        <v>17.84</v>
      </c>
      <c r="AC1238" s="9">
        <v>21.15</v>
      </c>
      <c r="AD1238" s="9"/>
      <c r="AE1238" s="3"/>
      <c r="AF1238" s="3"/>
    </row>
    <row r="1239" spans="1:32" x14ac:dyDescent="0.2">
      <c r="A1239" s="55"/>
      <c r="B1239" s="10"/>
      <c r="C1239" s="10" t="s">
        <v>576</v>
      </c>
      <c r="D1239" s="10"/>
      <c r="E1239" s="10">
        <v>8344</v>
      </c>
      <c r="F1239" s="10">
        <v>445965</v>
      </c>
      <c r="G1239" s="10"/>
      <c r="H1239" s="10"/>
      <c r="I1239" s="10"/>
      <c r="J1239" s="10">
        <v>90951.090000000069</v>
      </c>
      <c r="K1239" s="10"/>
      <c r="M1239" s="10">
        <v>413</v>
      </c>
      <c r="N1239" s="69"/>
      <c r="P1239" s="239">
        <f t="shared" si="74"/>
        <v>220.22055690072656</v>
      </c>
      <c r="Q1239" s="10"/>
      <c r="R1239" s="10"/>
      <c r="S1239" s="10"/>
      <c r="T1239" s="176">
        <f t="shared" si="75"/>
        <v>1079.818401937046</v>
      </c>
      <c r="U1239" s="10"/>
      <c r="V1239" s="10"/>
      <c r="W1239" s="10"/>
      <c r="Y1239" s="10">
        <v>90951.090000000069</v>
      </c>
      <c r="Z1239" s="9">
        <f t="shared" si="76"/>
        <v>89007.31</v>
      </c>
      <c r="AA1239" s="241"/>
      <c r="AB1239" s="9">
        <f t="shared" si="77"/>
        <v>87046.68</v>
      </c>
      <c r="AC1239" s="9">
        <v>103186.45</v>
      </c>
      <c r="AD1239" s="9"/>
      <c r="AE1239" s="3"/>
      <c r="AF1239" s="3"/>
    </row>
    <row r="1240" spans="1:32" x14ac:dyDescent="0.2">
      <c r="A1240" s="55"/>
      <c r="B1240" s="10"/>
      <c r="C1240" s="10" t="s">
        <v>577</v>
      </c>
      <c r="D1240" s="10"/>
      <c r="E1240" s="10">
        <v>8081</v>
      </c>
      <c r="F1240" s="10">
        <v>2444</v>
      </c>
      <c r="G1240" s="10"/>
      <c r="H1240" s="10"/>
      <c r="I1240" s="10"/>
      <c r="J1240" s="10">
        <v>520.35</v>
      </c>
      <c r="K1240" s="10"/>
      <c r="M1240" s="10">
        <v>3</v>
      </c>
      <c r="N1240" s="69"/>
      <c r="P1240" s="239">
        <f t="shared" si="74"/>
        <v>173.45000000000002</v>
      </c>
      <c r="Q1240" s="10"/>
      <c r="R1240" s="10"/>
      <c r="S1240" s="10"/>
      <c r="T1240" s="176">
        <f t="shared" si="75"/>
        <v>814.66666666666663</v>
      </c>
      <c r="U1240" s="10"/>
      <c r="V1240" s="10"/>
      <c r="W1240" s="10"/>
      <c r="Y1240" s="10">
        <v>520.35</v>
      </c>
      <c r="Z1240" s="9">
        <f t="shared" si="76"/>
        <v>509.23</v>
      </c>
      <c r="AA1240" s="241"/>
      <c r="AB1240" s="9">
        <f t="shared" si="77"/>
        <v>498.01</v>
      </c>
      <c r="AC1240" s="9">
        <v>590.35</v>
      </c>
      <c r="AD1240" s="9"/>
      <c r="AE1240" s="3"/>
      <c r="AF1240" s="3"/>
    </row>
    <row r="1241" spans="1:32" x14ac:dyDescent="0.2">
      <c r="A1241" s="55"/>
      <c r="B1241" s="10"/>
      <c r="C1241" s="10" t="s">
        <v>577</v>
      </c>
      <c r="D1241" s="10"/>
      <c r="E1241" s="10">
        <v>8095</v>
      </c>
      <c r="F1241" s="10">
        <v>347073</v>
      </c>
      <c r="G1241" s="10"/>
      <c r="H1241" s="10"/>
      <c r="I1241" s="10"/>
      <c r="J1241" s="10">
        <v>70741.959999999948</v>
      </c>
      <c r="K1241" s="10"/>
      <c r="M1241" s="10">
        <v>319</v>
      </c>
      <c r="N1241" s="69"/>
      <c r="P1241" s="239">
        <f t="shared" si="74"/>
        <v>221.76163009404374</v>
      </c>
      <c r="Q1241" s="10"/>
      <c r="R1241" s="10"/>
      <c r="S1241" s="10"/>
      <c r="T1241" s="176">
        <f t="shared" si="75"/>
        <v>1088.0031347962383</v>
      </c>
      <c r="U1241" s="10"/>
      <c r="V1241" s="10"/>
      <c r="W1241" s="10"/>
      <c r="Y1241" s="10">
        <v>70741.959999999948</v>
      </c>
      <c r="Z1241" s="9">
        <f t="shared" si="76"/>
        <v>69230.080000000002</v>
      </c>
      <c r="AA1241" s="241"/>
      <c r="AB1241" s="9">
        <f t="shared" si="77"/>
        <v>67705.100000000006</v>
      </c>
      <c r="AC1241" s="9">
        <v>80258.649999999994</v>
      </c>
      <c r="AD1241" s="9"/>
      <c r="AE1241" s="3"/>
      <c r="AF1241" s="3"/>
    </row>
    <row r="1242" spans="1:32" x14ac:dyDescent="0.2">
      <c r="A1242" s="55"/>
      <c r="B1242" s="10"/>
      <c r="C1242" s="10" t="s">
        <v>579</v>
      </c>
      <c r="D1242" s="10"/>
      <c r="E1242" s="10">
        <v>8260</v>
      </c>
      <c r="F1242" s="10"/>
      <c r="G1242" s="10"/>
      <c r="H1242" s="10"/>
      <c r="I1242" s="10"/>
      <c r="J1242" s="10">
        <v>6.06</v>
      </c>
      <c r="K1242" s="10"/>
      <c r="M1242" s="10">
        <v>1</v>
      </c>
      <c r="N1242" s="69"/>
      <c r="P1242" s="239">
        <f t="shared" si="74"/>
        <v>6.06</v>
      </c>
      <c r="Q1242" s="10"/>
      <c r="R1242" s="10"/>
      <c r="S1242" s="10"/>
      <c r="T1242" s="176">
        <f t="shared" si="75"/>
        <v>0</v>
      </c>
      <c r="U1242" s="10"/>
      <c r="V1242" s="10"/>
      <c r="W1242" s="10"/>
      <c r="Y1242" s="10">
        <v>6.06</v>
      </c>
      <c r="Z1242" s="9">
        <f t="shared" si="76"/>
        <v>5.93</v>
      </c>
      <c r="AA1242" s="241"/>
      <c r="AB1242" s="9">
        <f t="shared" si="77"/>
        <v>5.8</v>
      </c>
      <c r="AC1242" s="9">
        <v>6.88</v>
      </c>
      <c r="AD1242" s="9"/>
      <c r="AE1242" s="3"/>
      <c r="AF1242" s="3"/>
    </row>
    <row r="1243" spans="1:32" x14ac:dyDescent="0.2">
      <c r="A1243" s="55"/>
      <c r="B1243" s="10"/>
      <c r="C1243" s="10" t="s">
        <v>579</v>
      </c>
      <c r="D1243" s="10"/>
      <c r="E1243" s="10">
        <v>8270</v>
      </c>
      <c r="F1243" s="10">
        <v>1284699</v>
      </c>
      <c r="G1243" s="10"/>
      <c r="H1243" s="10"/>
      <c r="I1243" s="10"/>
      <c r="J1243" s="10">
        <v>259995.43000000052</v>
      </c>
      <c r="K1243" s="10"/>
      <c r="M1243" s="10">
        <v>1643</v>
      </c>
      <c r="N1243" s="69"/>
      <c r="P1243" s="239">
        <f t="shared" si="74"/>
        <v>158.24432744978728</v>
      </c>
      <c r="Q1243" s="10"/>
      <c r="R1243" s="10"/>
      <c r="S1243" s="10"/>
      <c r="T1243" s="176">
        <f t="shared" si="75"/>
        <v>781.92270237370667</v>
      </c>
      <c r="U1243" s="10"/>
      <c r="V1243" s="10"/>
      <c r="W1243" s="10"/>
      <c r="Y1243" s="10">
        <v>259995.43000000052</v>
      </c>
      <c r="Z1243" s="9">
        <f t="shared" si="76"/>
        <v>254438.87</v>
      </c>
      <c r="AA1243" s="241"/>
      <c r="AB1243" s="9">
        <f t="shared" si="77"/>
        <v>248834.18</v>
      </c>
      <c r="AC1243" s="9">
        <v>294971.81</v>
      </c>
      <c r="AD1243" s="9"/>
      <c r="AE1243" s="3"/>
      <c r="AF1243" s="3"/>
    </row>
    <row r="1244" spans="1:32" x14ac:dyDescent="0.2">
      <c r="A1244" s="55"/>
      <c r="B1244" s="10"/>
      <c r="C1244" s="10" t="s">
        <v>580</v>
      </c>
      <c r="D1244" s="10"/>
      <c r="E1244" s="10">
        <v>8097</v>
      </c>
      <c r="F1244" s="10">
        <v>831</v>
      </c>
      <c r="G1244" s="10"/>
      <c r="H1244" s="10"/>
      <c r="I1244" s="10"/>
      <c r="J1244" s="10">
        <v>176.44</v>
      </c>
      <c r="K1244" s="10"/>
      <c r="M1244" s="10">
        <v>2</v>
      </c>
      <c r="N1244" s="69"/>
      <c r="P1244" s="239">
        <f t="shared" si="74"/>
        <v>88.22</v>
      </c>
      <c r="Q1244" s="10"/>
      <c r="R1244" s="10"/>
      <c r="S1244" s="10"/>
      <c r="T1244" s="176">
        <f t="shared" si="75"/>
        <v>415.5</v>
      </c>
      <c r="U1244" s="10"/>
      <c r="V1244" s="10"/>
      <c r="W1244" s="10"/>
      <c r="Y1244" s="10">
        <v>176.44</v>
      </c>
      <c r="Z1244" s="9">
        <f t="shared" si="76"/>
        <v>172.67</v>
      </c>
      <c r="AA1244" s="241"/>
      <c r="AB1244" s="9">
        <f t="shared" si="77"/>
        <v>168.87</v>
      </c>
      <c r="AC1244" s="9">
        <v>200.18</v>
      </c>
      <c r="AD1244" s="9"/>
      <c r="AE1244" s="3"/>
      <c r="AF1244" s="3"/>
    </row>
    <row r="1245" spans="1:32" x14ac:dyDescent="0.2">
      <c r="A1245" s="55"/>
      <c r="B1245" s="10"/>
      <c r="C1245" s="10" t="s">
        <v>582</v>
      </c>
      <c r="D1245" s="10"/>
      <c r="E1245" s="10">
        <v>8019</v>
      </c>
      <c r="F1245" s="10">
        <v>7940</v>
      </c>
      <c r="G1245" s="10"/>
      <c r="H1245" s="10"/>
      <c r="I1245" s="10"/>
      <c r="J1245" s="10">
        <v>1676.8600000000001</v>
      </c>
      <c r="K1245" s="10"/>
      <c r="M1245" s="10">
        <v>7</v>
      </c>
      <c r="N1245" s="69"/>
      <c r="P1245" s="239">
        <f t="shared" si="74"/>
        <v>239.5514285714286</v>
      </c>
      <c r="Q1245" s="10"/>
      <c r="R1245" s="10"/>
      <c r="S1245" s="10"/>
      <c r="T1245" s="176">
        <f t="shared" si="75"/>
        <v>1134.2857142857142</v>
      </c>
      <c r="U1245" s="10"/>
      <c r="V1245" s="10"/>
      <c r="W1245" s="10"/>
      <c r="Y1245" s="10">
        <v>1676.8600000000001</v>
      </c>
      <c r="Z1245" s="9">
        <f t="shared" si="76"/>
        <v>1641.02</v>
      </c>
      <c r="AA1245" s="241"/>
      <c r="AB1245" s="9">
        <f t="shared" si="77"/>
        <v>1604.87</v>
      </c>
      <c r="AC1245" s="9">
        <v>1902.44</v>
      </c>
      <c r="AD1245" s="9"/>
      <c r="AE1245" s="3"/>
      <c r="AF1245" s="3"/>
    </row>
    <row r="1246" spans="1:32" x14ac:dyDescent="0.2">
      <c r="A1246" s="55"/>
      <c r="B1246" s="10"/>
      <c r="C1246" s="10" t="s">
        <v>583</v>
      </c>
      <c r="D1246" s="10"/>
      <c r="E1246" s="10">
        <v>8094</v>
      </c>
      <c r="F1246" s="10">
        <v>2457</v>
      </c>
      <c r="G1246" s="10"/>
      <c r="H1246" s="10"/>
      <c r="I1246" s="10"/>
      <c r="J1246" s="10">
        <v>506.99</v>
      </c>
      <c r="K1246" s="10"/>
      <c r="M1246" s="10">
        <v>1</v>
      </c>
      <c r="N1246" s="69"/>
      <c r="P1246" s="239">
        <f t="shared" si="74"/>
        <v>506.99</v>
      </c>
      <c r="Q1246" s="10"/>
      <c r="R1246" s="10"/>
      <c r="S1246" s="10"/>
      <c r="T1246" s="176">
        <f t="shared" si="75"/>
        <v>2457</v>
      </c>
      <c r="U1246" s="10"/>
      <c r="V1246" s="10"/>
      <c r="W1246" s="10"/>
      <c r="Y1246" s="10">
        <v>506.99</v>
      </c>
      <c r="Z1246" s="9">
        <f t="shared" si="76"/>
        <v>496.15</v>
      </c>
      <c r="AA1246" s="241"/>
      <c r="AB1246" s="9">
        <f t="shared" si="77"/>
        <v>485.23</v>
      </c>
      <c r="AC1246" s="9">
        <v>575.20000000000005</v>
      </c>
      <c r="AD1246" s="9"/>
      <c r="AE1246" s="3"/>
      <c r="AF1246" s="3"/>
    </row>
    <row r="1247" spans="1:32" x14ac:dyDescent="0.2">
      <c r="A1247" s="55"/>
      <c r="B1247" s="10"/>
      <c r="C1247" s="10" t="s">
        <v>583</v>
      </c>
      <c r="D1247" s="10"/>
      <c r="E1247" s="10">
        <v>8095</v>
      </c>
      <c r="F1247" s="10">
        <v>877</v>
      </c>
      <c r="G1247" s="10"/>
      <c r="H1247" s="10"/>
      <c r="I1247" s="10"/>
      <c r="J1247" s="10">
        <v>180.85</v>
      </c>
      <c r="K1247" s="10"/>
      <c r="M1247" s="10">
        <v>1</v>
      </c>
      <c r="N1247" s="69"/>
      <c r="P1247" s="239">
        <f t="shared" si="74"/>
        <v>180.85</v>
      </c>
      <c r="Q1247" s="10"/>
      <c r="R1247" s="10"/>
      <c r="S1247" s="10"/>
      <c r="T1247" s="176">
        <f t="shared" si="75"/>
        <v>877</v>
      </c>
      <c r="U1247" s="10"/>
      <c r="V1247" s="10"/>
      <c r="W1247" s="10"/>
      <c r="Y1247" s="10">
        <v>180.85</v>
      </c>
      <c r="Z1247" s="9">
        <f t="shared" si="76"/>
        <v>176.98</v>
      </c>
      <c r="AA1247" s="241"/>
      <c r="AB1247" s="9">
        <f t="shared" si="77"/>
        <v>173.09</v>
      </c>
      <c r="AC1247" s="9">
        <v>205.18</v>
      </c>
      <c r="AD1247" s="9"/>
      <c r="AE1247" s="3"/>
      <c r="AF1247" s="3"/>
    </row>
    <row r="1248" spans="1:32" x14ac:dyDescent="0.2">
      <c r="A1248" s="55"/>
      <c r="B1248" s="10"/>
      <c r="C1248" s="10" t="s">
        <v>583</v>
      </c>
      <c r="D1248" s="10"/>
      <c r="E1248" s="10">
        <v>8097</v>
      </c>
      <c r="F1248" s="10">
        <v>1236</v>
      </c>
      <c r="G1248" s="10"/>
      <c r="H1248" s="10"/>
      <c r="I1248" s="10"/>
      <c r="J1248" s="10">
        <v>254.31</v>
      </c>
      <c r="K1248" s="10"/>
      <c r="M1248" s="10">
        <v>2</v>
      </c>
      <c r="N1248" s="69"/>
      <c r="P1248" s="239">
        <f t="shared" si="74"/>
        <v>127.155</v>
      </c>
      <c r="Q1248" s="10"/>
      <c r="R1248" s="10"/>
      <c r="S1248" s="10"/>
      <c r="T1248" s="176">
        <f t="shared" si="75"/>
        <v>618</v>
      </c>
      <c r="U1248" s="10"/>
      <c r="V1248" s="10"/>
      <c r="W1248" s="10"/>
      <c r="Y1248" s="10">
        <v>254.31</v>
      </c>
      <c r="Z1248" s="9">
        <f t="shared" si="76"/>
        <v>248.87</v>
      </c>
      <c r="AA1248" s="241"/>
      <c r="AB1248" s="9">
        <f t="shared" si="77"/>
        <v>243.39</v>
      </c>
      <c r="AC1248" s="9">
        <v>288.52</v>
      </c>
      <c r="AD1248" s="9"/>
      <c r="AE1248" s="3"/>
      <c r="AF1248" s="3"/>
    </row>
    <row r="1249" spans="1:37" x14ac:dyDescent="0.2">
      <c r="A1249" s="55"/>
      <c r="B1249" s="10"/>
      <c r="C1249" s="10" t="s">
        <v>583</v>
      </c>
      <c r="D1249" s="10"/>
      <c r="E1249" s="10">
        <v>8098</v>
      </c>
      <c r="F1249" s="10">
        <v>3167629</v>
      </c>
      <c r="G1249" s="10"/>
      <c r="H1249" s="10"/>
      <c r="I1249" s="10"/>
      <c r="J1249" s="10">
        <v>642013.07999999751</v>
      </c>
      <c r="K1249" s="10"/>
      <c r="M1249" s="10">
        <v>3104</v>
      </c>
      <c r="N1249" s="69"/>
      <c r="P1249" s="239">
        <f t="shared" si="74"/>
        <v>206.83411082474146</v>
      </c>
      <c r="Q1249" s="10"/>
      <c r="R1249" s="10"/>
      <c r="S1249" s="10"/>
      <c r="T1249" s="176">
        <f t="shared" si="75"/>
        <v>1020.4990335051547</v>
      </c>
      <c r="U1249" s="10"/>
      <c r="V1249" s="10"/>
      <c r="W1249" s="10"/>
      <c r="Y1249" s="10">
        <v>642013.07999999751</v>
      </c>
      <c r="Z1249" s="9">
        <f t="shared" si="76"/>
        <v>628292.14</v>
      </c>
      <c r="AA1249" s="241"/>
      <c r="AB1249" s="9">
        <f t="shared" si="77"/>
        <v>614452.34</v>
      </c>
      <c r="AC1249" s="9">
        <v>728381.11</v>
      </c>
      <c r="AD1249" s="9"/>
      <c r="AE1249" s="3"/>
      <c r="AF1249" s="3"/>
    </row>
    <row r="1250" spans="1:37" x14ac:dyDescent="0.2">
      <c r="A1250" s="55"/>
      <c r="B1250" s="10"/>
      <c r="C1250" s="10" t="s">
        <v>584</v>
      </c>
      <c r="D1250" s="10"/>
      <c r="E1250" s="10">
        <v>8085</v>
      </c>
      <c r="F1250" s="10">
        <v>9855</v>
      </c>
      <c r="G1250" s="10"/>
      <c r="H1250" s="10"/>
      <c r="I1250" s="10"/>
      <c r="J1250" s="10">
        <v>2064.02</v>
      </c>
      <c r="K1250" s="10"/>
      <c r="M1250" s="10">
        <v>7</v>
      </c>
      <c r="N1250" s="69"/>
      <c r="P1250" s="239">
        <f t="shared" si="74"/>
        <v>294.86</v>
      </c>
      <c r="Q1250" s="10"/>
      <c r="R1250" s="10"/>
      <c r="S1250" s="10"/>
      <c r="T1250" s="176">
        <f t="shared" si="75"/>
        <v>1407.8571428571429</v>
      </c>
      <c r="U1250" s="10"/>
      <c r="V1250" s="10"/>
      <c r="W1250" s="10"/>
      <c r="Y1250" s="10">
        <v>2064.02</v>
      </c>
      <c r="Z1250" s="9">
        <f t="shared" si="76"/>
        <v>2019.91</v>
      </c>
      <c r="AA1250" s="241"/>
      <c r="AB1250" s="9">
        <f t="shared" si="77"/>
        <v>1975.41</v>
      </c>
      <c r="AC1250" s="9">
        <v>2341.6799999999998</v>
      </c>
      <c r="AD1250" s="9"/>
      <c r="AE1250" s="3"/>
      <c r="AF1250" s="3"/>
    </row>
    <row r="1251" spans="1:37" x14ac:dyDescent="0.2">
      <c r="A1251" s="55"/>
      <c r="B1251" s="10"/>
      <c r="C1251" s="10" t="s">
        <v>585</v>
      </c>
      <c r="D1251" s="10"/>
      <c r="E1251" s="10">
        <v>8098</v>
      </c>
      <c r="F1251" s="10">
        <v>153020</v>
      </c>
      <c r="G1251" s="10"/>
      <c r="H1251" s="10"/>
      <c r="I1251" s="10"/>
      <c r="J1251" s="10">
        <v>32606.449999999972</v>
      </c>
      <c r="K1251" s="10"/>
      <c r="M1251" s="10">
        <v>358</v>
      </c>
      <c r="N1251" s="69"/>
      <c r="P1251" s="239">
        <f t="shared" si="74"/>
        <v>91.079469273742944</v>
      </c>
      <c r="Q1251" s="10"/>
      <c r="R1251" s="10"/>
      <c r="S1251" s="10"/>
      <c r="T1251" s="176">
        <f t="shared" si="75"/>
        <v>427.43016759776538</v>
      </c>
      <c r="U1251" s="10"/>
      <c r="V1251" s="10"/>
      <c r="W1251" s="10"/>
      <c r="Y1251" s="10">
        <v>32606.449999999972</v>
      </c>
      <c r="Z1251" s="9">
        <f>ROUND($Z$1259*Y1251/$Y$1259,2)</f>
        <v>31909.59</v>
      </c>
      <c r="AA1251" s="241"/>
      <c r="AB1251" s="9">
        <f>ROUND($AB$1259*Y1251/$Y$1259,2)</f>
        <v>31206.7</v>
      </c>
      <c r="AC1251" s="9">
        <v>36992.89</v>
      </c>
      <c r="AD1251" s="9"/>
      <c r="AE1251" s="3"/>
      <c r="AF1251" s="3"/>
    </row>
    <row r="1252" spans="1:37" x14ac:dyDescent="0.2">
      <c r="A1252" s="55"/>
      <c r="B1252" s="10"/>
      <c r="C1252" s="10"/>
      <c r="D1252" s="10"/>
      <c r="E1252" s="10"/>
      <c r="F1252" s="10"/>
      <c r="G1252" s="10"/>
      <c r="H1252" s="10"/>
      <c r="I1252" s="10"/>
      <c r="J1252" s="10"/>
      <c r="K1252" s="10"/>
      <c r="M1252" s="10"/>
      <c r="N1252" s="69"/>
      <c r="P1252" s="10"/>
      <c r="Q1252" s="10"/>
      <c r="R1252" s="10"/>
      <c r="S1252" s="10"/>
      <c r="T1252" s="10"/>
      <c r="U1252" s="10"/>
      <c r="V1252" s="10"/>
      <c r="W1252" s="10"/>
      <c r="Y1252" s="166"/>
      <c r="Z1252" s="10"/>
      <c r="AB1252" s="10"/>
      <c r="AC1252" s="166"/>
      <c r="AD1252" s="10"/>
      <c r="AE1252" s="3"/>
      <c r="AF1252" s="3"/>
    </row>
    <row r="1253" spans="1:37" x14ac:dyDescent="0.2">
      <c r="A1253" s="55"/>
      <c r="B1253" s="10"/>
      <c r="C1253" s="10"/>
      <c r="D1253" s="10"/>
      <c r="E1253" s="10"/>
      <c r="F1253" s="10"/>
      <c r="G1253" s="10"/>
      <c r="H1253" s="10"/>
      <c r="I1253" s="10"/>
      <c r="J1253" s="10"/>
      <c r="K1253" s="10"/>
      <c r="M1253" s="10"/>
      <c r="N1253" s="69"/>
      <c r="P1253" s="10"/>
      <c r="Q1253" s="10"/>
      <c r="R1253" s="10"/>
      <c r="S1253" s="10"/>
      <c r="T1253" s="10"/>
      <c r="U1253" s="10"/>
      <c r="V1253" s="10"/>
      <c r="W1253" s="10"/>
      <c r="Y1253" s="166"/>
      <c r="Z1253" s="10"/>
      <c r="AB1253" s="10"/>
      <c r="AC1253" s="166"/>
      <c r="AD1253" s="10"/>
      <c r="AE1253" s="3"/>
      <c r="AF1253" s="3"/>
    </row>
    <row r="1254" spans="1:37" x14ac:dyDescent="0.2">
      <c r="A1254" s="55"/>
      <c r="B1254" s="10"/>
      <c r="C1254" s="10"/>
      <c r="D1254" s="10"/>
      <c r="E1254" s="10"/>
      <c r="F1254" s="10"/>
      <c r="G1254" s="10"/>
      <c r="H1254" s="10"/>
      <c r="I1254" s="10"/>
      <c r="J1254" s="10"/>
      <c r="K1254" s="10"/>
      <c r="M1254" s="10"/>
      <c r="N1254" s="69"/>
      <c r="P1254" s="10"/>
      <c r="Q1254" s="10"/>
      <c r="R1254" s="10"/>
      <c r="S1254" s="10"/>
      <c r="T1254" s="10"/>
      <c r="U1254" s="10"/>
      <c r="V1254" s="10"/>
      <c r="W1254" s="10"/>
      <c r="Y1254" s="166"/>
      <c r="Z1254" s="10"/>
      <c r="AB1254" s="10"/>
      <c r="AC1254" s="166"/>
      <c r="AD1254" s="10"/>
      <c r="AE1254" s="3"/>
      <c r="AF1254" s="3"/>
    </row>
    <row r="1255" spans="1:37" x14ac:dyDescent="0.2">
      <c r="A1255" s="55"/>
      <c r="B1255" s="10"/>
      <c r="C1255" s="10"/>
      <c r="D1255" s="10"/>
      <c r="E1255" s="10"/>
      <c r="F1255" s="10"/>
      <c r="G1255" s="10"/>
      <c r="H1255" s="10"/>
      <c r="I1255" s="10"/>
      <c r="J1255" s="10"/>
      <c r="K1255" s="10"/>
      <c r="M1255" s="10"/>
      <c r="N1255" s="69"/>
      <c r="P1255" s="10"/>
      <c r="Q1255" s="10"/>
      <c r="R1255" s="10"/>
      <c r="S1255" s="10"/>
      <c r="T1255" s="10"/>
      <c r="U1255" s="10"/>
      <c r="V1255" s="10"/>
      <c r="W1255" s="10"/>
      <c r="Y1255" s="166"/>
      <c r="Z1255" s="10"/>
      <c r="AB1255" s="10"/>
      <c r="AC1255" s="166"/>
      <c r="AD1255" s="10"/>
      <c r="AE1255" s="3"/>
      <c r="AF1255" s="3"/>
    </row>
    <row r="1256" spans="1:37" x14ac:dyDescent="0.2">
      <c r="A1256" s="55"/>
      <c r="B1256" s="10"/>
      <c r="C1256" s="10"/>
      <c r="D1256" s="10"/>
      <c r="E1256" s="10"/>
      <c r="F1256" s="10"/>
      <c r="G1256" s="10"/>
      <c r="H1256" s="10"/>
      <c r="I1256" s="10"/>
      <c r="J1256" s="10"/>
      <c r="K1256" s="10"/>
      <c r="M1256" s="10"/>
      <c r="N1256" s="69"/>
      <c r="P1256" s="10"/>
      <c r="Q1256" s="10"/>
      <c r="R1256" s="10"/>
      <c r="S1256" s="10"/>
      <c r="T1256" s="10"/>
      <c r="U1256" s="10"/>
      <c r="V1256" s="10"/>
      <c r="W1256" s="10"/>
      <c r="Y1256" s="166"/>
      <c r="Z1256" s="10"/>
      <c r="AB1256" s="10"/>
      <c r="AC1256" s="166"/>
      <c r="AD1256" s="10"/>
      <c r="AE1256" s="3"/>
      <c r="AF1256" s="3"/>
    </row>
    <row r="1257" spans="1:37" x14ac:dyDescent="0.2">
      <c r="A1257" s="55"/>
      <c r="B1257" s="10"/>
      <c r="C1257" s="10"/>
      <c r="D1257" s="10"/>
      <c r="E1257" s="10"/>
      <c r="F1257" s="10"/>
      <c r="G1257" s="10"/>
      <c r="H1257" s="10"/>
      <c r="I1257" s="10"/>
      <c r="J1257" s="10"/>
      <c r="K1257" s="10"/>
      <c r="M1257" s="10"/>
      <c r="N1257" s="69"/>
      <c r="P1257" s="10"/>
      <c r="Q1257" s="10"/>
      <c r="R1257" s="10"/>
      <c r="S1257" s="10"/>
      <c r="T1257" s="10"/>
      <c r="U1257" s="10"/>
      <c r="V1257" s="10"/>
      <c r="W1257" s="10"/>
      <c r="Y1257" s="166"/>
      <c r="Z1257" s="10"/>
      <c r="AB1257" s="10"/>
      <c r="AC1257" s="166"/>
      <c r="AD1257" s="10"/>
      <c r="AE1257" s="3"/>
      <c r="AF1257" s="3"/>
    </row>
    <row r="1258" spans="1:37" x14ac:dyDescent="0.2">
      <c r="A1258" s="55"/>
      <c r="B1258" s="10"/>
      <c r="C1258" s="10"/>
      <c r="D1258" s="10"/>
      <c r="E1258" s="10"/>
      <c r="F1258" s="10"/>
      <c r="G1258" s="10"/>
      <c r="H1258" s="10"/>
      <c r="I1258" s="10"/>
      <c r="J1258" s="10"/>
      <c r="K1258" s="10"/>
      <c r="M1258" s="10"/>
      <c r="N1258" s="69"/>
      <c r="P1258" s="10"/>
      <c r="Q1258" s="10"/>
      <c r="R1258" s="10"/>
      <c r="S1258" s="10"/>
      <c r="T1258" s="10"/>
      <c r="U1258" s="10"/>
      <c r="V1258" s="10"/>
      <c r="W1258" s="10"/>
      <c r="Y1258" s="166"/>
      <c r="Z1258" s="10"/>
      <c r="AB1258" s="10"/>
      <c r="AC1258" s="166"/>
      <c r="AD1258" s="10"/>
      <c r="AE1258" s="3"/>
      <c r="AF1258" s="3"/>
    </row>
    <row r="1259" spans="1:37" ht="15" x14ac:dyDescent="0.25">
      <c r="A1259" s="55"/>
      <c r="B1259" s="93" t="s">
        <v>586</v>
      </c>
      <c r="C1259" s="100"/>
      <c r="D1259" s="100"/>
      <c r="E1259" s="100"/>
      <c r="F1259" s="95">
        <f>SUM(F654:F1258)</f>
        <v>474750727</v>
      </c>
      <c r="G1259" s="95"/>
      <c r="H1259" s="95">
        <f>SUM(H654:H1258)</f>
        <v>0</v>
      </c>
      <c r="I1259" s="95"/>
      <c r="J1259" s="95">
        <f>SUM(J654:J1258)</f>
        <v>96554466.389999941</v>
      </c>
      <c r="K1259" s="96">
        <v>133278112</v>
      </c>
      <c r="M1259" s="95">
        <f>SUM(M654:M1258)</f>
        <v>495450</v>
      </c>
      <c r="N1259" s="96"/>
      <c r="P1259" s="101" t="s">
        <v>587</v>
      </c>
      <c r="Q1259" s="99" t="s">
        <v>587</v>
      </c>
      <c r="R1259" s="99" t="s">
        <v>587</v>
      </c>
      <c r="S1259" s="99" t="s">
        <v>587</v>
      </c>
      <c r="T1259" s="238">
        <f>F1259/M1259</f>
        <v>958.2212675345645</v>
      </c>
      <c r="U1259" s="99" t="s">
        <v>587</v>
      </c>
      <c r="V1259" s="99" t="s">
        <v>587</v>
      </c>
      <c r="W1259" s="102" t="s">
        <v>587</v>
      </c>
      <c r="Y1259" s="167">
        <f>SUM(Y655:Y1251)</f>
        <v>96554466.389999941</v>
      </c>
      <c r="Z1259" s="446">
        <v>94490929</v>
      </c>
      <c r="AB1259" s="242">
        <v>92409516</v>
      </c>
      <c r="AC1259" s="240">
        <f>SUM(AC655:AC1251)</f>
        <v>109543640.27000019</v>
      </c>
      <c r="AD1259" s="96"/>
      <c r="AE1259" s="3"/>
      <c r="AF1259" s="240"/>
    </row>
    <row r="1260" spans="1:37" s="3" customFormat="1" x14ac:dyDescent="0.2">
      <c r="A1260" s="55"/>
      <c r="M1260" s="50"/>
      <c r="P1260" s="50"/>
      <c r="Y1260" s="50"/>
      <c r="AB1260" s="50"/>
      <c r="AH1260" s="73"/>
      <c r="AI1260" s="73"/>
      <c r="AJ1260" s="73"/>
      <c r="AK1260" s="73"/>
    </row>
    <row r="1261" spans="1:37" ht="63.75" x14ac:dyDescent="0.2">
      <c r="A1261" s="55"/>
      <c r="B1261" s="77" t="s">
        <v>43</v>
      </c>
      <c r="C1261" s="77" t="s">
        <v>44</v>
      </c>
      <c r="D1261" s="77" t="s">
        <v>45</v>
      </c>
      <c r="E1261" s="77" t="s">
        <v>46</v>
      </c>
      <c r="F1261" s="77" t="s">
        <v>47</v>
      </c>
      <c r="G1261" s="77" t="s">
        <v>47</v>
      </c>
      <c r="H1261" s="77" t="s">
        <v>48</v>
      </c>
      <c r="I1261" s="77" t="s">
        <v>48</v>
      </c>
      <c r="J1261" s="77" t="s">
        <v>49</v>
      </c>
      <c r="K1261" s="77" t="s">
        <v>50</v>
      </c>
      <c r="L1261" s="61"/>
      <c r="M1261" s="49" t="s">
        <v>51</v>
      </c>
      <c r="N1261" s="48" t="s">
        <v>51</v>
      </c>
      <c r="O1261" s="70"/>
      <c r="P1261" s="68" t="s">
        <v>52</v>
      </c>
      <c r="Q1261" s="68" t="s">
        <v>52</v>
      </c>
      <c r="R1261" s="68" t="s">
        <v>53</v>
      </c>
      <c r="S1261" s="68" t="s">
        <v>53</v>
      </c>
      <c r="T1261" s="68" t="s">
        <v>54</v>
      </c>
      <c r="U1261" s="68" t="s">
        <v>54</v>
      </c>
      <c r="V1261" s="68" t="s">
        <v>55</v>
      </c>
      <c r="W1261" s="68" t="s">
        <v>55</v>
      </c>
      <c r="X1261" s="70"/>
      <c r="Y1261" s="49" t="s">
        <v>56</v>
      </c>
      <c r="Z1261" s="49" t="s">
        <v>57</v>
      </c>
      <c r="AB1261" s="49" t="s">
        <v>58</v>
      </c>
      <c r="AC1261" s="49" t="s">
        <v>59</v>
      </c>
      <c r="AD1261" s="49" t="s">
        <v>60</v>
      </c>
      <c r="AE1261" s="3"/>
      <c r="AF1261" s="3"/>
    </row>
    <row r="1262" spans="1:37" x14ac:dyDescent="0.2">
      <c r="A1262" s="199">
        <v>43709</v>
      </c>
      <c r="B1262" s="10"/>
      <c r="C1262" s="10" t="s">
        <v>61</v>
      </c>
      <c r="D1262" s="10"/>
      <c r="E1262" s="10" t="s">
        <v>61</v>
      </c>
      <c r="F1262" s="10"/>
      <c r="G1262" s="10"/>
      <c r="H1262" s="10"/>
      <c r="I1262" s="10"/>
      <c r="J1262" s="10"/>
      <c r="K1262" s="10">
        <v>96802365</v>
      </c>
      <c r="M1262" s="10"/>
      <c r="N1262" s="69"/>
      <c r="P1262" s="198"/>
      <c r="Q1262" s="10"/>
      <c r="R1262" s="10"/>
      <c r="S1262" s="10"/>
      <c r="T1262" s="166"/>
      <c r="U1262" s="10"/>
      <c r="V1262" s="10"/>
      <c r="W1262" s="10"/>
      <c r="Y1262" s="166"/>
      <c r="Z1262" s="234"/>
      <c r="AB1262" s="10"/>
      <c r="AC1262" s="166"/>
      <c r="AD1262" s="10"/>
      <c r="AE1262" s="3"/>
      <c r="AF1262" s="3"/>
    </row>
    <row r="1263" spans="1:37" x14ac:dyDescent="0.2">
      <c r="A1263" s="55"/>
      <c r="B1263" s="10"/>
      <c r="C1263" s="10" t="s">
        <v>62</v>
      </c>
      <c r="D1263" s="10"/>
      <c r="E1263" s="10">
        <v>8201</v>
      </c>
      <c r="F1263" s="10">
        <v>3002037</v>
      </c>
      <c r="G1263" s="10"/>
      <c r="H1263" s="10"/>
      <c r="I1263" s="10"/>
      <c r="J1263" s="10">
        <v>519401.35999999993</v>
      </c>
      <c r="K1263" s="10"/>
      <c r="M1263" s="10">
        <v>4314</v>
      </c>
      <c r="N1263" s="69"/>
      <c r="P1263" s="239">
        <f t="shared" ref="P1263:P1326" si="78">J1263/M1263</f>
        <v>120.39901715345385</v>
      </c>
      <c r="Q1263" s="10"/>
      <c r="R1263" s="10"/>
      <c r="S1263" s="10"/>
      <c r="T1263" s="176">
        <f>F1263/M1263</f>
        <v>695.88247566063978</v>
      </c>
      <c r="U1263" s="10"/>
      <c r="V1263" s="10"/>
      <c r="W1263" s="10"/>
      <c r="Y1263" s="166">
        <v>519401.35999999993</v>
      </c>
      <c r="Z1263" s="234">
        <f t="shared" ref="Z1263:Z1326" si="79">ROUND($Z$1812*Y1263/$Y$1812,2)</f>
        <v>576602.53</v>
      </c>
      <c r="AB1263" s="234">
        <f t="shared" ref="AB1263:AB1326" si="80">ROUND($AB$1812*Y1263/$Y$1812,2)</f>
        <v>431370.18</v>
      </c>
      <c r="AC1263" s="234">
        <v>518763.89</v>
      </c>
      <c r="AD1263" s="10"/>
      <c r="AE1263" s="3"/>
      <c r="AF1263" s="3"/>
    </row>
    <row r="1264" spans="1:37" x14ac:dyDescent="0.2">
      <c r="A1264" s="55"/>
      <c r="B1264" s="10"/>
      <c r="C1264" s="10" t="s">
        <v>62</v>
      </c>
      <c r="D1264" s="10"/>
      <c r="E1264" s="10">
        <v>8204</v>
      </c>
      <c r="F1264" s="10">
        <v>269</v>
      </c>
      <c r="G1264" s="10"/>
      <c r="H1264" s="10"/>
      <c r="I1264" s="10"/>
      <c r="J1264" s="10">
        <v>51.15</v>
      </c>
      <c r="K1264" s="10"/>
      <c r="M1264" s="10">
        <v>1</v>
      </c>
      <c r="N1264" s="69"/>
      <c r="P1264" s="239">
        <f t="shared" si="78"/>
        <v>51.15</v>
      </c>
      <c r="Q1264" s="10"/>
      <c r="R1264" s="10"/>
      <c r="S1264" s="10"/>
      <c r="T1264" s="176">
        <f t="shared" ref="T1264:T1327" si="81">F1264/M1264</f>
        <v>269</v>
      </c>
      <c r="U1264" s="10"/>
      <c r="V1264" s="10"/>
      <c r="W1264" s="10"/>
      <c r="Y1264" s="166">
        <v>51.15</v>
      </c>
      <c r="Z1264" s="234">
        <f t="shared" si="79"/>
        <v>56.78</v>
      </c>
      <c r="AB1264" s="234">
        <f t="shared" si="80"/>
        <v>42.48</v>
      </c>
      <c r="AC1264" s="234">
        <v>51.09</v>
      </c>
      <c r="AD1264" s="10"/>
      <c r="AE1264" s="3"/>
      <c r="AF1264" s="3"/>
    </row>
    <row r="1265" spans="1:32" x14ac:dyDescent="0.2">
      <c r="A1265" s="55"/>
      <c r="B1265" s="10"/>
      <c r="C1265" s="10" t="s">
        <v>62</v>
      </c>
      <c r="D1265" s="10"/>
      <c r="E1265" s="10">
        <v>8205</v>
      </c>
      <c r="F1265" s="10">
        <v>143618</v>
      </c>
      <c r="G1265" s="10"/>
      <c r="H1265" s="10"/>
      <c r="I1265" s="10"/>
      <c r="J1265" s="10">
        <v>24505.370000000003</v>
      </c>
      <c r="K1265" s="10"/>
      <c r="M1265" s="10">
        <v>183</v>
      </c>
      <c r="N1265" s="69"/>
      <c r="P1265" s="239">
        <f t="shared" si="78"/>
        <v>133.90912568306013</v>
      </c>
      <c r="Q1265" s="10"/>
      <c r="R1265" s="10"/>
      <c r="S1265" s="10"/>
      <c r="T1265" s="176">
        <f t="shared" si="81"/>
        <v>784.79781420765028</v>
      </c>
      <c r="U1265" s="10"/>
      <c r="V1265" s="10"/>
      <c r="W1265" s="10"/>
      <c r="Y1265" s="166">
        <v>24505.370000000003</v>
      </c>
      <c r="Z1265" s="234">
        <f t="shared" si="79"/>
        <v>27204.12</v>
      </c>
      <c r="AB1265" s="234">
        <f t="shared" si="80"/>
        <v>20352.060000000001</v>
      </c>
      <c r="AC1265" s="234">
        <v>24475.3</v>
      </c>
      <c r="AD1265" s="10"/>
      <c r="AE1265" s="3"/>
      <c r="AF1265" s="3"/>
    </row>
    <row r="1266" spans="1:32" x14ac:dyDescent="0.2">
      <c r="A1266" s="55"/>
      <c r="B1266" s="10"/>
      <c r="C1266" s="10" t="s">
        <v>66</v>
      </c>
      <c r="D1266" s="10"/>
      <c r="E1266" s="10">
        <v>8201</v>
      </c>
      <c r="F1266" s="10">
        <v>644276</v>
      </c>
      <c r="G1266" s="10"/>
      <c r="H1266" s="10"/>
      <c r="I1266" s="10"/>
      <c r="J1266" s="10">
        <v>111039.55999999984</v>
      </c>
      <c r="K1266" s="10"/>
      <c r="M1266" s="10">
        <v>909</v>
      </c>
      <c r="N1266" s="69"/>
      <c r="P1266" s="239">
        <f t="shared" si="78"/>
        <v>122.15573157315714</v>
      </c>
      <c r="Q1266" s="10"/>
      <c r="R1266" s="10"/>
      <c r="S1266" s="10"/>
      <c r="T1266" s="176">
        <f t="shared" si="81"/>
        <v>708.77447744774474</v>
      </c>
      <c r="U1266" s="10"/>
      <c r="V1266" s="10"/>
      <c r="W1266" s="10"/>
      <c r="Y1266" s="166">
        <v>111039.55999999984</v>
      </c>
      <c r="Z1266" s="234">
        <f t="shared" si="79"/>
        <v>123268.24</v>
      </c>
      <c r="AB1266" s="234">
        <f t="shared" si="80"/>
        <v>92219.93</v>
      </c>
      <c r="AC1266" s="234">
        <v>110903.28</v>
      </c>
      <c r="AD1266" s="10"/>
      <c r="AE1266" s="3"/>
      <c r="AF1266" s="3"/>
    </row>
    <row r="1267" spans="1:32" x14ac:dyDescent="0.2">
      <c r="A1267" s="55"/>
      <c r="B1267" s="10"/>
      <c r="C1267" s="10" t="s">
        <v>66</v>
      </c>
      <c r="D1267" s="10"/>
      <c r="E1267" s="10">
        <v>8205</v>
      </c>
      <c r="F1267" s="10">
        <v>1975</v>
      </c>
      <c r="G1267" s="10"/>
      <c r="H1267" s="10"/>
      <c r="I1267" s="10"/>
      <c r="J1267" s="10">
        <v>352.93</v>
      </c>
      <c r="K1267" s="10"/>
      <c r="M1267" s="10">
        <v>2</v>
      </c>
      <c r="N1267" s="69"/>
      <c r="P1267" s="239">
        <f t="shared" si="78"/>
        <v>176.465</v>
      </c>
      <c r="Q1267" s="10"/>
      <c r="R1267" s="10"/>
      <c r="S1267" s="10"/>
      <c r="T1267" s="176">
        <f t="shared" si="81"/>
        <v>987.5</v>
      </c>
      <c r="U1267" s="10"/>
      <c r="V1267" s="10"/>
      <c r="W1267" s="10"/>
      <c r="Y1267" s="166">
        <v>352.93</v>
      </c>
      <c r="Z1267" s="234">
        <f t="shared" si="79"/>
        <v>391.8</v>
      </c>
      <c r="AB1267" s="234">
        <f t="shared" si="80"/>
        <v>293.11</v>
      </c>
      <c r="AC1267" s="234">
        <v>352.49</v>
      </c>
      <c r="AD1267" s="10"/>
      <c r="AE1267" s="3"/>
      <c r="AF1267" s="3"/>
    </row>
    <row r="1268" spans="1:32" x14ac:dyDescent="0.2">
      <c r="A1268" s="55"/>
      <c r="B1268" s="10"/>
      <c r="C1268" s="10" t="s">
        <v>67</v>
      </c>
      <c r="D1268" s="10"/>
      <c r="E1268" s="10">
        <v>8009</v>
      </c>
      <c r="F1268" s="10">
        <v>369549</v>
      </c>
      <c r="G1268" s="10"/>
      <c r="H1268" s="10"/>
      <c r="I1268" s="10"/>
      <c r="J1268" s="10">
        <v>61683.319999999956</v>
      </c>
      <c r="K1268" s="10"/>
      <c r="M1268" s="10">
        <v>539</v>
      </c>
      <c r="N1268" s="69"/>
      <c r="P1268" s="239">
        <f t="shared" si="78"/>
        <v>114.44029684601105</v>
      </c>
      <c r="Q1268" s="10"/>
      <c r="R1268" s="10"/>
      <c r="S1268" s="10"/>
      <c r="T1268" s="176">
        <f t="shared" si="81"/>
        <v>685.61966604823749</v>
      </c>
      <c r="U1268" s="10"/>
      <c r="V1268" s="10"/>
      <c r="W1268" s="10"/>
      <c r="Y1268" s="166">
        <v>61683.319999999956</v>
      </c>
      <c r="Z1268" s="234">
        <f t="shared" si="79"/>
        <v>68476.44</v>
      </c>
      <c r="AB1268" s="234">
        <f t="shared" si="80"/>
        <v>51228.87</v>
      </c>
      <c r="AC1268" s="234">
        <v>61607.62</v>
      </c>
      <c r="AD1268" s="10"/>
      <c r="AE1268" s="3"/>
      <c r="AF1268" s="3"/>
    </row>
    <row r="1269" spans="1:32" x14ac:dyDescent="0.2">
      <c r="A1269" s="55"/>
      <c r="B1269" s="10"/>
      <c r="C1269" s="10" t="s">
        <v>69</v>
      </c>
      <c r="D1269" s="10"/>
      <c r="E1269" s="10">
        <v>8318</v>
      </c>
      <c r="F1269" s="10">
        <v>17756</v>
      </c>
      <c r="G1269" s="10"/>
      <c r="H1269" s="10"/>
      <c r="I1269" s="10"/>
      <c r="J1269" s="10">
        <v>2734.61</v>
      </c>
      <c r="K1269" s="10"/>
      <c r="M1269" s="10">
        <v>20</v>
      </c>
      <c r="N1269" s="69"/>
      <c r="P1269" s="239">
        <f t="shared" si="78"/>
        <v>136.73050000000001</v>
      </c>
      <c r="Q1269" s="10"/>
      <c r="R1269" s="10"/>
      <c r="S1269" s="10"/>
      <c r="T1269" s="176">
        <f t="shared" si="81"/>
        <v>887.8</v>
      </c>
      <c r="U1269" s="10"/>
      <c r="V1269" s="10"/>
      <c r="W1269" s="10"/>
      <c r="Y1269" s="166">
        <v>2734.61</v>
      </c>
      <c r="Z1269" s="234">
        <f t="shared" si="79"/>
        <v>3035.77</v>
      </c>
      <c r="AB1269" s="234">
        <f t="shared" si="80"/>
        <v>2271.13</v>
      </c>
      <c r="AC1269" s="234">
        <v>2731.25</v>
      </c>
      <c r="AD1269" s="10"/>
      <c r="AE1269" s="3"/>
      <c r="AF1269" s="3"/>
    </row>
    <row r="1270" spans="1:32" x14ac:dyDescent="0.2">
      <c r="A1270" s="55"/>
      <c r="B1270" s="10"/>
      <c r="C1270" s="10" t="s">
        <v>71</v>
      </c>
      <c r="D1270" s="10"/>
      <c r="E1270" s="10">
        <v>8001</v>
      </c>
      <c r="F1270" s="10">
        <v>999226</v>
      </c>
      <c r="G1270" s="10"/>
      <c r="H1270" s="10"/>
      <c r="I1270" s="10"/>
      <c r="J1270" s="10">
        <v>173139.92999999988</v>
      </c>
      <c r="K1270" s="10"/>
      <c r="M1270" s="10">
        <v>968</v>
      </c>
      <c r="N1270" s="69"/>
      <c r="P1270" s="239">
        <f t="shared" si="78"/>
        <v>178.86356404958664</v>
      </c>
      <c r="Q1270" s="10"/>
      <c r="R1270" s="10"/>
      <c r="S1270" s="10"/>
      <c r="T1270" s="176">
        <f t="shared" si="81"/>
        <v>1032.2582644628098</v>
      </c>
      <c r="U1270" s="10"/>
      <c r="V1270" s="10"/>
      <c r="W1270" s="10"/>
      <c r="Y1270" s="166">
        <v>173139.92999999988</v>
      </c>
      <c r="Z1270" s="234">
        <f t="shared" si="79"/>
        <v>192207.66</v>
      </c>
      <c r="AB1270" s="234">
        <f t="shared" si="80"/>
        <v>143795.16</v>
      </c>
      <c r="AC1270" s="234">
        <v>172927.43</v>
      </c>
      <c r="AD1270" s="10"/>
      <c r="AE1270" s="3"/>
      <c r="AF1270" s="3"/>
    </row>
    <row r="1271" spans="1:32" x14ac:dyDescent="0.2">
      <c r="A1271" s="55"/>
      <c r="B1271" s="10"/>
      <c r="C1271" s="10" t="s">
        <v>71</v>
      </c>
      <c r="D1271" s="10"/>
      <c r="E1271" s="10">
        <v>8081</v>
      </c>
      <c r="F1271" s="10">
        <v>2695</v>
      </c>
      <c r="G1271" s="10"/>
      <c r="H1271" s="10"/>
      <c r="I1271" s="10"/>
      <c r="J1271" s="10">
        <v>487.04</v>
      </c>
      <c r="K1271" s="10"/>
      <c r="M1271" s="10">
        <v>2</v>
      </c>
      <c r="N1271" s="69"/>
      <c r="P1271" s="239">
        <f t="shared" si="78"/>
        <v>243.52</v>
      </c>
      <c r="Q1271" s="10"/>
      <c r="R1271" s="10"/>
      <c r="S1271" s="10"/>
      <c r="T1271" s="176">
        <f t="shared" si="81"/>
        <v>1347.5</v>
      </c>
      <c r="U1271" s="10"/>
      <c r="V1271" s="10"/>
      <c r="W1271" s="10"/>
      <c r="Y1271" s="166">
        <v>487.04</v>
      </c>
      <c r="Z1271" s="234">
        <f t="shared" si="79"/>
        <v>540.67999999999995</v>
      </c>
      <c r="AB1271" s="234">
        <f t="shared" si="80"/>
        <v>404.49</v>
      </c>
      <c r="AC1271" s="234">
        <v>486.44</v>
      </c>
      <c r="AD1271" s="10"/>
      <c r="AE1271" s="3"/>
      <c r="AF1271" s="3"/>
    </row>
    <row r="1272" spans="1:32" x14ac:dyDescent="0.2">
      <c r="A1272" s="55"/>
      <c r="B1272" s="10"/>
      <c r="C1272" s="10" t="s">
        <v>74</v>
      </c>
      <c r="D1272" s="10"/>
      <c r="E1272" s="10">
        <v>8091</v>
      </c>
      <c r="F1272" s="10">
        <v>36602</v>
      </c>
      <c r="G1272" s="10"/>
      <c r="H1272" s="10"/>
      <c r="I1272" s="10"/>
      <c r="J1272" s="10">
        <v>6350.170000000001</v>
      </c>
      <c r="K1272" s="10"/>
      <c r="M1272" s="10">
        <v>29</v>
      </c>
      <c r="N1272" s="69"/>
      <c r="P1272" s="239">
        <f t="shared" si="78"/>
        <v>218.97137931034487</v>
      </c>
      <c r="Q1272" s="10"/>
      <c r="R1272" s="10"/>
      <c r="S1272" s="10"/>
      <c r="T1272" s="176">
        <f t="shared" si="81"/>
        <v>1262.1379310344828</v>
      </c>
      <c r="U1272" s="10"/>
      <c r="V1272" s="10"/>
      <c r="W1272" s="10"/>
      <c r="Y1272" s="166">
        <v>6350.170000000001</v>
      </c>
      <c r="Z1272" s="234">
        <f t="shared" si="79"/>
        <v>7049.51</v>
      </c>
      <c r="AB1272" s="234">
        <f t="shared" si="80"/>
        <v>5273.91</v>
      </c>
      <c r="AC1272" s="234">
        <v>6342.38</v>
      </c>
      <c r="AD1272" s="10"/>
      <c r="AE1272" s="3"/>
      <c r="AF1272" s="3"/>
    </row>
    <row r="1273" spans="1:32" x14ac:dyDescent="0.2">
      <c r="A1273" s="55"/>
      <c r="B1273" s="10"/>
      <c r="C1273" s="10" t="s">
        <v>76</v>
      </c>
      <c r="D1273" s="10"/>
      <c r="E1273" s="10">
        <v>8234</v>
      </c>
      <c r="F1273" s="10">
        <v>183</v>
      </c>
      <c r="G1273" s="10"/>
      <c r="H1273" s="10"/>
      <c r="I1273" s="10"/>
      <c r="J1273" s="10">
        <v>37.26</v>
      </c>
      <c r="K1273" s="10"/>
      <c r="M1273" s="10">
        <v>1</v>
      </c>
      <c r="N1273" s="69"/>
      <c r="P1273" s="239">
        <f t="shared" si="78"/>
        <v>37.26</v>
      </c>
      <c r="Q1273" s="10"/>
      <c r="R1273" s="10"/>
      <c r="S1273" s="10"/>
      <c r="T1273" s="176">
        <f t="shared" si="81"/>
        <v>183</v>
      </c>
      <c r="U1273" s="10"/>
      <c r="V1273" s="10"/>
      <c r="W1273" s="10"/>
      <c r="Y1273" s="166">
        <v>37.26</v>
      </c>
      <c r="Z1273" s="234">
        <f t="shared" si="79"/>
        <v>41.36</v>
      </c>
      <c r="AB1273" s="234">
        <f t="shared" si="80"/>
        <v>30.94</v>
      </c>
      <c r="AC1273" s="234">
        <v>37.21</v>
      </c>
      <c r="AD1273" s="10"/>
      <c r="AE1273" s="3"/>
      <c r="AF1273" s="3"/>
    </row>
    <row r="1274" spans="1:32" x14ac:dyDescent="0.2">
      <c r="A1274" s="55"/>
      <c r="B1274" s="10"/>
      <c r="C1274" s="10" t="s">
        <v>78</v>
      </c>
      <c r="D1274" s="10"/>
      <c r="E1274" s="10">
        <v>8037</v>
      </c>
      <c r="F1274" s="10">
        <v>31593</v>
      </c>
      <c r="G1274" s="10"/>
      <c r="H1274" s="10"/>
      <c r="I1274" s="10"/>
      <c r="J1274" s="10">
        <v>5135.130000000001</v>
      </c>
      <c r="K1274" s="10"/>
      <c r="M1274" s="10">
        <v>30</v>
      </c>
      <c r="N1274" s="69"/>
      <c r="P1274" s="239">
        <f t="shared" si="78"/>
        <v>171.17100000000002</v>
      </c>
      <c r="Q1274" s="10"/>
      <c r="R1274" s="10"/>
      <c r="S1274" s="10"/>
      <c r="T1274" s="176">
        <f t="shared" si="81"/>
        <v>1053.0999999999999</v>
      </c>
      <c r="U1274" s="10"/>
      <c r="V1274" s="10"/>
      <c r="W1274" s="10"/>
      <c r="Y1274" s="166">
        <v>5135.130000000001</v>
      </c>
      <c r="Z1274" s="234">
        <f t="shared" si="79"/>
        <v>5700.66</v>
      </c>
      <c r="AB1274" s="234">
        <f t="shared" si="80"/>
        <v>4264.8</v>
      </c>
      <c r="AC1274" s="234">
        <v>5128.83</v>
      </c>
      <c r="AD1274" s="10"/>
      <c r="AE1274" s="3"/>
      <c r="AF1274" s="3"/>
    </row>
    <row r="1275" spans="1:32" x14ac:dyDescent="0.2">
      <c r="A1275" s="55"/>
      <c r="B1275" s="10"/>
      <c r="C1275" s="10" t="s">
        <v>80</v>
      </c>
      <c r="D1275" s="10"/>
      <c r="E1275" s="10">
        <v>8004</v>
      </c>
      <c r="F1275" s="10">
        <v>3798098</v>
      </c>
      <c r="G1275" s="10"/>
      <c r="H1275" s="10"/>
      <c r="I1275" s="10"/>
      <c r="J1275" s="10">
        <v>653027.34000000102</v>
      </c>
      <c r="K1275" s="10"/>
      <c r="M1275" s="10">
        <v>3997</v>
      </c>
      <c r="N1275" s="69"/>
      <c r="P1275" s="239">
        <f t="shared" si="78"/>
        <v>163.3793695271456</v>
      </c>
      <c r="Q1275" s="10"/>
      <c r="R1275" s="10"/>
      <c r="S1275" s="10"/>
      <c r="T1275" s="176">
        <f t="shared" si="81"/>
        <v>950.23717788341253</v>
      </c>
      <c r="U1275" s="10"/>
      <c r="V1275" s="10"/>
      <c r="W1275" s="10"/>
      <c r="Y1275" s="166">
        <v>653027.34000000102</v>
      </c>
      <c r="Z1275" s="234">
        <f t="shared" si="79"/>
        <v>724944.61</v>
      </c>
      <c r="AB1275" s="234">
        <f t="shared" si="80"/>
        <v>542348.44999999995</v>
      </c>
      <c r="AC1275" s="234">
        <v>652225.88</v>
      </c>
      <c r="AD1275" s="10"/>
      <c r="AE1275" s="3"/>
      <c r="AF1275" s="3"/>
    </row>
    <row r="1276" spans="1:32" x14ac:dyDescent="0.2">
      <c r="A1276" s="55"/>
      <c r="B1276" s="10"/>
      <c r="C1276" s="10" t="s">
        <v>82</v>
      </c>
      <c r="D1276" s="10"/>
      <c r="E1276" s="10">
        <v>8401</v>
      </c>
      <c r="F1276" s="10">
        <v>8075393</v>
      </c>
      <c r="G1276" s="10"/>
      <c r="H1276" s="10"/>
      <c r="I1276" s="10"/>
      <c r="J1276" s="10">
        <v>1384955.6199999996</v>
      </c>
      <c r="K1276" s="10"/>
      <c r="M1276" s="10">
        <v>16275</v>
      </c>
      <c r="N1276" s="69"/>
      <c r="P1276" s="239">
        <f t="shared" si="78"/>
        <v>85.097119508448515</v>
      </c>
      <c r="Q1276" s="10"/>
      <c r="R1276" s="10"/>
      <c r="S1276" s="10"/>
      <c r="T1276" s="176">
        <f t="shared" si="81"/>
        <v>496.18390168970814</v>
      </c>
      <c r="U1276" s="10"/>
      <c r="V1276" s="10"/>
      <c r="W1276" s="10"/>
      <c r="Y1276" s="166">
        <v>1384955.6199999996</v>
      </c>
      <c r="Z1276" s="234">
        <f t="shared" si="79"/>
        <v>1537479.44</v>
      </c>
      <c r="AB1276" s="234">
        <f t="shared" si="80"/>
        <v>1150225.25</v>
      </c>
      <c r="AC1276" s="234">
        <v>1383255.86</v>
      </c>
      <c r="AD1276" s="10"/>
      <c r="AE1276" s="3"/>
      <c r="AF1276" s="3"/>
    </row>
    <row r="1277" spans="1:32" x14ac:dyDescent="0.2">
      <c r="A1277" s="55"/>
      <c r="B1277" s="10"/>
      <c r="C1277" s="10" t="s">
        <v>85</v>
      </c>
      <c r="D1277" s="10"/>
      <c r="E1277" s="10">
        <v>8092</v>
      </c>
      <c r="F1277" s="10">
        <v>1410</v>
      </c>
      <c r="G1277" s="10"/>
      <c r="H1277" s="10"/>
      <c r="I1277" s="10"/>
      <c r="J1277" s="10">
        <v>255.42</v>
      </c>
      <c r="K1277" s="10"/>
      <c r="M1277" s="10">
        <v>1</v>
      </c>
      <c r="N1277" s="69"/>
      <c r="P1277" s="239">
        <f t="shared" si="78"/>
        <v>255.42</v>
      </c>
      <c r="Q1277" s="10"/>
      <c r="R1277" s="10"/>
      <c r="S1277" s="10"/>
      <c r="T1277" s="176">
        <f t="shared" si="81"/>
        <v>1410</v>
      </c>
      <c r="U1277" s="10"/>
      <c r="V1277" s="10"/>
      <c r="W1277" s="10"/>
      <c r="Y1277" s="166">
        <v>255.42</v>
      </c>
      <c r="Z1277" s="234">
        <f t="shared" si="79"/>
        <v>283.55</v>
      </c>
      <c r="AB1277" s="234">
        <f t="shared" si="80"/>
        <v>212.13</v>
      </c>
      <c r="AC1277" s="234">
        <v>255.11</v>
      </c>
      <c r="AD1277" s="10"/>
      <c r="AE1277" s="3"/>
      <c r="AF1277" s="3"/>
    </row>
    <row r="1278" spans="1:32" x14ac:dyDescent="0.2">
      <c r="A1278" s="55"/>
      <c r="B1278" s="10"/>
      <c r="C1278" s="10" t="s">
        <v>87</v>
      </c>
      <c r="D1278" s="10"/>
      <c r="E1278" s="10">
        <v>8088</v>
      </c>
      <c r="F1278" s="10">
        <v>4723</v>
      </c>
      <c r="G1278" s="10"/>
      <c r="H1278" s="10"/>
      <c r="I1278" s="10"/>
      <c r="J1278" s="10">
        <v>869.8</v>
      </c>
      <c r="K1278" s="10"/>
      <c r="M1278" s="10">
        <v>3</v>
      </c>
      <c r="N1278" s="69"/>
      <c r="P1278" s="239">
        <f t="shared" si="78"/>
        <v>289.93333333333334</v>
      </c>
      <c r="Q1278" s="10"/>
      <c r="R1278" s="10"/>
      <c r="S1278" s="10"/>
      <c r="T1278" s="176">
        <f t="shared" si="81"/>
        <v>1574.3333333333333</v>
      </c>
      <c r="U1278" s="10"/>
      <c r="V1278" s="10"/>
      <c r="W1278" s="10"/>
      <c r="Y1278" s="166">
        <v>869.8</v>
      </c>
      <c r="Z1278" s="234">
        <f t="shared" si="79"/>
        <v>965.59</v>
      </c>
      <c r="AB1278" s="234">
        <f t="shared" si="80"/>
        <v>722.38</v>
      </c>
      <c r="AC1278" s="234">
        <v>868.73</v>
      </c>
      <c r="AD1278" s="10"/>
      <c r="AE1278" s="3"/>
      <c r="AF1278" s="3"/>
    </row>
    <row r="1279" spans="1:32" x14ac:dyDescent="0.2">
      <c r="A1279" s="55"/>
      <c r="B1279" s="10"/>
      <c r="C1279" s="10" t="s">
        <v>89</v>
      </c>
      <c r="D1279" s="10"/>
      <c r="E1279" s="10">
        <v>8085</v>
      </c>
      <c r="F1279" s="10">
        <v>56830</v>
      </c>
      <c r="G1279" s="10"/>
      <c r="H1279" s="10"/>
      <c r="I1279" s="10"/>
      <c r="J1279" s="10">
        <v>9679.2000000000025</v>
      </c>
      <c r="K1279" s="10"/>
      <c r="M1279" s="10">
        <v>59</v>
      </c>
      <c r="N1279" s="69"/>
      <c r="P1279" s="239">
        <f t="shared" si="78"/>
        <v>164.05423728813562</v>
      </c>
      <c r="Q1279" s="10"/>
      <c r="R1279" s="10"/>
      <c r="S1279" s="10"/>
      <c r="T1279" s="176">
        <f t="shared" si="81"/>
        <v>963.22033898305085</v>
      </c>
      <c r="U1279" s="10"/>
      <c r="V1279" s="10"/>
      <c r="W1279" s="10"/>
      <c r="Y1279" s="166">
        <v>9679.2000000000025</v>
      </c>
      <c r="Z1279" s="234">
        <f t="shared" si="79"/>
        <v>10745.16</v>
      </c>
      <c r="AB1279" s="234">
        <f t="shared" si="80"/>
        <v>8038.71</v>
      </c>
      <c r="AC1279" s="234">
        <v>9667.32</v>
      </c>
      <c r="AD1279" s="10"/>
      <c r="AE1279" s="3"/>
      <c r="AF1279" s="3"/>
    </row>
    <row r="1280" spans="1:32" x14ac:dyDescent="0.2">
      <c r="A1280" s="55"/>
      <c r="B1280" s="10"/>
      <c r="C1280" s="10" t="s">
        <v>91</v>
      </c>
      <c r="D1280" s="10"/>
      <c r="E1280" s="10">
        <v>8028</v>
      </c>
      <c r="F1280" s="10">
        <v>273446</v>
      </c>
      <c r="G1280" s="10"/>
      <c r="H1280" s="10"/>
      <c r="I1280" s="10"/>
      <c r="J1280" s="10">
        <v>47146.660000000025</v>
      </c>
      <c r="K1280" s="10"/>
      <c r="M1280" s="10">
        <v>226</v>
      </c>
      <c r="N1280" s="69"/>
      <c r="P1280" s="239">
        <f t="shared" si="78"/>
        <v>208.61353982300895</v>
      </c>
      <c r="Q1280" s="10"/>
      <c r="R1280" s="10"/>
      <c r="S1280" s="10"/>
      <c r="T1280" s="176">
        <f t="shared" si="81"/>
        <v>1209.9380530973451</v>
      </c>
      <c r="U1280" s="10"/>
      <c r="V1280" s="10"/>
      <c r="W1280" s="10"/>
      <c r="Y1280" s="166">
        <v>47146.660000000025</v>
      </c>
      <c r="Z1280" s="234">
        <f t="shared" si="79"/>
        <v>52338.879999999997</v>
      </c>
      <c r="AB1280" s="234">
        <f t="shared" si="80"/>
        <v>39155.97</v>
      </c>
      <c r="AC1280" s="234">
        <v>47088.800000000003</v>
      </c>
      <c r="AD1280" s="10"/>
      <c r="AE1280" s="3"/>
      <c r="AF1280" s="3"/>
    </row>
    <row r="1281" spans="1:32" x14ac:dyDescent="0.2">
      <c r="A1281" s="55"/>
      <c r="B1281" s="10"/>
      <c r="C1281" s="10" t="s">
        <v>91</v>
      </c>
      <c r="D1281" s="10"/>
      <c r="E1281" s="10">
        <v>8343</v>
      </c>
      <c r="F1281" s="10">
        <v>8526</v>
      </c>
      <c r="G1281" s="10"/>
      <c r="H1281" s="10"/>
      <c r="I1281" s="10"/>
      <c r="J1281" s="10">
        <v>1552.71</v>
      </c>
      <c r="K1281" s="10"/>
      <c r="M1281" s="10">
        <v>10</v>
      </c>
      <c r="N1281" s="69"/>
      <c r="P1281" s="239">
        <f t="shared" si="78"/>
        <v>155.27100000000002</v>
      </c>
      <c r="Q1281" s="10"/>
      <c r="R1281" s="10"/>
      <c r="S1281" s="10"/>
      <c r="T1281" s="176">
        <f t="shared" si="81"/>
        <v>852.6</v>
      </c>
      <c r="U1281" s="10"/>
      <c r="V1281" s="10"/>
      <c r="W1281" s="10"/>
      <c r="Y1281" s="166">
        <v>1552.71</v>
      </c>
      <c r="Z1281" s="234">
        <f t="shared" si="79"/>
        <v>1723.71</v>
      </c>
      <c r="AB1281" s="234">
        <f t="shared" si="80"/>
        <v>1289.55</v>
      </c>
      <c r="AC1281" s="234">
        <v>1550.81</v>
      </c>
      <c r="AD1281" s="10"/>
      <c r="AE1281" s="3"/>
      <c r="AF1281" s="3"/>
    </row>
    <row r="1282" spans="1:32" x14ac:dyDescent="0.2">
      <c r="A1282" s="55"/>
      <c r="B1282" s="10"/>
      <c r="C1282" s="10" t="s">
        <v>94</v>
      </c>
      <c r="D1282" s="10"/>
      <c r="E1282" s="10">
        <v>8200</v>
      </c>
      <c r="F1282" s="10">
        <v>2448</v>
      </c>
      <c r="G1282" s="10"/>
      <c r="H1282" s="10"/>
      <c r="I1282" s="10"/>
      <c r="J1282" s="10">
        <v>455.8</v>
      </c>
      <c r="K1282" s="10"/>
      <c r="M1282" s="10">
        <v>1</v>
      </c>
      <c r="N1282" s="69"/>
      <c r="P1282" s="239">
        <f t="shared" si="78"/>
        <v>455.8</v>
      </c>
      <c r="Q1282" s="10"/>
      <c r="R1282" s="10"/>
      <c r="S1282" s="10"/>
      <c r="T1282" s="176">
        <f t="shared" si="81"/>
        <v>2448</v>
      </c>
      <c r="U1282" s="10"/>
      <c r="V1282" s="10"/>
      <c r="W1282" s="10"/>
      <c r="Y1282" s="166">
        <v>455.8</v>
      </c>
      <c r="Z1282" s="234">
        <f t="shared" si="79"/>
        <v>506</v>
      </c>
      <c r="AB1282" s="234">
        <f t="shared" si="80"/>
        <v>378.55</v>
      </c>
      <c r="AC1282" s="234">
        <v>455.24</v>
      </c>
      <c r="AD1282" s="10"/>
      <c r="AE1282" s="3"/>
      <c r="AF1282" s="3"/>
    </row>
    <row r="1283" spans="1:32" x14ac:dyDescent="0.2">
      <c r="A1283" s="55"/>
      <c r="B1283" s="10"/>
      <c r="C1283" s="10" t="s">
        <v>94</v>
      </c>
      <c r="D1283" s="10"/>
      <c r="E1283" s="10">
        <v>8202</v>
      </c>
      <c r="F1283" s="10">
        <v>8918563</v>
      </c>
      <c r="G1283" s="10"/>
      <c r="H1283" s="10"/>
      <c r="I1283" s="10"/>
      <c r="J1283" s="10">
        <v>1594723.97</v>
      </c>
      <c r="K1283" s="10"/>
      <c r="M1283" s="10">
        <v>5602</v>
      </c>
      <c r="N1283" s="69"/>
      <c r="P1283" s="239">
        <f t="shared" si="78"/>
        <v>284.67046947518742</v>
      </c>
      <c r="Q1283" s="10"/>
      <c r="R1283" s="10"/>
      <c r="S1283" s="10"/>
      <c r="T1283" s="176">
        <f t="shared" si="81"/>
        <v>1592.0319528739735</v>
      </c>
      <c r="U1283" s="10"/>
      <c r="V1283" s="10"/>
      <c r="W1283" s="10"/>
      <c r="Y1283" s="166">
        <v>1594723.97</v>
      </c>
      <c r="Z1283" s="234">
        <f t="shared" si="79"/>
        <v>1770349.38</v>
      </c>
      <c r="AB1283" s="234">
        <f t="shared" si="80"/>
        <v>1324440.83</v>
      </c>
      <c r="AC1283" s="234">
        <v>1592766.75</v>
      </c>
      <c r="AD1283" s="10"/>
      <c r="AE1283" s="3"/>
      <c r="AF1283" s="3"/>
    </row>
    <row r="1284" spans="1:32" x14ac:dyDescent="0.2">
      <c r="A1284" s="55"/>
      <c r="B1284" s="10"/>
      <c r="C1284" s="10" t="s">
        <v>94</v>
      </c>
      <c r="D1284" s="10"/>
      <c r="E1284" s="10">
        <v>8210</v>
      </c>
      <c r="F1284" s="10">
        <v>4880</v>
      </c>
      <c r="G1284" s="10"/>
      <c r="H1284" s="10"/>
      <c r="I1284" s="10"/>
      <c r="J1284" s="10">
        <v>917.73</v>
      </c>
      <c r="K1284" s="10"/>
      <c r="M1284" s="10">
        <v>1</v>
      </c>
      <c r="N1284" s="69"/>
      <c r="P1284" s="239">
        <f t="shared" si="78"/>
        <v>917.73</v>
      </c>
      <c r="Q1284" s="10"/>
      <c r="R1284" s="10"/>
      <c r="S1284" s="10"/>
      <c r="T1284" s="176">
        <f t="shared" si="81"/>
        <v>4880</v>
      </c>
      <c r="U1284" s="10"/>
      <c r="V1284" s="10"/>
      <c r="W1284" s="10"/>
      <c r="Y1284" s="166">
        <v>917.73</v>
      </c>
      <c r="Z1284" s="234">
        <f t="shared" si="79"/>
        <v>1018.8</v>
      </c>
      <c r="AB1284" s="234">
        <f t="shared" si="80"/>
        <v>762.19</v>
      </c>
      <c r="AC1284" s="234">
        <v>916.61</v>
      </c>
      <c r="AD1284" s="10"/>
      <c r="AE1284" s="3"/>
      <c r="AF1284" s="3"/>
    </row>
    <row r="1285" spans="1:32" x14ac:dyDescent="0.2">
      <c r="A1285" s="55"/>
      <c r="B1285" s="10"/>
      <c r="C1285" s="10" t="s">
        <v>94</v>
      </c>
      <c r="D1285" s="10"/>
      <c r="E1285" s="10">
        <v>8361</v>
      </c>
      <c r="F1285" s="10">
        <v>1311</v>
      </c>
      <c r="G1285" s="10"/>
      <c r="H1285" s="10"/>
      <c r="I1285" s="10"/>
      <c r="J1285" s="10">
        <v>237.22</v>
      </c>
      <c r="K1285" s="10"/>
      <c r="M1285" s="10">
        <v>1</v>
      </c>
      <c r="N1285" s="69"/>
      <c r="P1285" s="239">
        <f t="shared" si="78"/>
        <v>237.22</v>
      </c>
      <c r="Q1285" s="10"/>
      <c r="R1285" s="10"/>
      <c r="S1285" s="10"/>
      <c r="T1285" s="176">
        <f t="shared" si="81"/>
        <v>1311</v>
      </c>
      <c r="U1285" s="10"/>
      <c r="V1285" s="10"/>
      <c r="W1285" s="10"/>
      <c r="Y1285" s="166">
        <v>237.22</v>
      </c>
      <c r="Z1285" s="234">
        <f t="shared" si="79"/>
        <v>263.33999999999997</v>
      </c>
      <c r="AB1285" s="234">
        <f t="shared" si="80"/>
        <v>197.01</v>
      </c>
      <c r="AC1285" s="234">
        <v>236.92</v>
      </c>
      <c r="AD1285" s="10"/>
      <c r="AE1285" s="3"/>
      <c r="AF1285" s="3"/>
    </row>
    <row r="1286" spans="1:32" x14ac:dyDescent="0.2">
      <c r="A1286" s="55"/>
      <c r="B1286" s="10"/>
      <c r="C1286" s="10" t="s">
        <v>99</v>
      </c>
      <c r="D1286" s="10"/>
      <c r="E1286" s="10">
        <v>8232</v>
      </c>
      <c r="F1286" s="10">
        <v>16172</v>
      </c>
      <c r="G1286" s="10"/>
      <c r="H1286" s="10"/>
      <c r="I1286" s="10"/>
      <c r="J1286" s="10">
        <v>2897.25</v>
      </c>
      <c r="K1286" s="10"/>
      <c r="M1286" s="10">
        <v>18</v>
      </c>
      <c r="N1286" s="69"/>
      <c r="P1286" s="239">
        <f t="shared" si="78"/>
        <v>160.95833333333334</v>
      </c>
      <c r="Q1286" s="10"/>
      <c r="R1286" s="10"/>
      <c r="S1286" s="10"/>
      <c r="T1286" s="176">
        <f t="shared" si="81"/>
        <v>898.44444444444446</v>
      </c>
      <c r="U1286" s="10"/>
      <c r="V1286" s="10"/>
      <c r="W1286" s="10"/>
      <c r="Y1286" s="166">
        <v>2897.25</v>
      </c>
      <c r="Z1286" s="234">
        <f t="shared" si="79"/>
        <v>3216.32</v>
      </c>
      <c r="AB1286" s="234">
        <f t="shared" si="80"/>
        <v>2406.21</v>
      </c>
      <c r="AC1286" s="234">
        <v>2893.7</v>
      </c>
      <c r="AD1286" s="10"/>
      <c r="AE1286" s="3"/>
      <c r="AF1286" s="3"/>
    </row>
    <row r="1287" spans="1:32" x14ac:dyDescent="0.2">
      <c r="A1287" s="55"/>
      <c r="B1287" s="10"/>
      <c r="C1287" s="10" t="s">
        <v>99</v>
      </c>
      <c r="D1287" s="10"/>
      <c r="E1287" s="10">
        <v>8234</v>
      </c>
      <c r="F1287" s="10">
        <v>5627978</v>
      </c>
      <c r="G1287" s="10"/>
      <c r="H1287" s="10"/>
      <c r="I1287" s="10"/>
      <c r="J1287" s="10">
        <v>983086.0099999978</v>
      </c>
      <c r="K1287" s="10"/>
      <c r="M1287" s="10">
        <v>5315</v>
      </c>
      <c r="N1287" s="69"/>
      <c r="P1287" s="239">
        <f t="shared" si="78"/>
        <v>184.96444214487258</v>
      </c>
      <c r="Q1287" s="10"/>
      <c r="R1287" s="10"/>
      <c r="S1287" s="10"/>
      <c r="T1287" s="176">
        <f t="shared" si="81"/>
        <v>1058.8857949200376</v>
      </c>
      <c r="U1287" s="10"/>
      <c r="V1287" s="10"/>
      <c r="W1287" s="10"/>
      <c r="Y1287" s="166">
        <v>983086.0099999978</v>
      </c>
      <c r="Z1287" s="234">
        <f t="shared" si="79"/>
        <v>1091352.32</v>
      </c>
      <c r="AB1287" s="234">
        <f t="shared" si="80"/>
        <v>816466.85</v>
      </c>
      <c r="AC1287" s="234">
        <v>981879.47</v>
      </c>
      <c r="AD1287" s="10"/>
      <c r="AE1287" s="3"/>
      <c r="AF1287" s="3"/>
    </row>
    <row r="1288" spans="1:32" x14ac:dyDescent="0.2">
      <c r="A1288" s="55"/>
      <c r="B1288" s="10"/>
      <c r="C1288" s="10" t="s">
        <v>101</v>
      </c>
      <c r="D1288" s="10"/>
      <c r="E1288" s="10">
        <v>8005</v>
      </c>
      <c r="F1288" s="10">
        <v>2112431</v>
      </c>
      <c r="G1288" s="10"/>
      <c r="H1288" s="10"/>
      <c r="I1288" s="10"/>
      <c r="J1288" s="10">
        <v>367041.27000000101</v>
      </c>
      <c r="K1288" s="10"/>
      <c r="M1288" s="10">
        <v>2962</v>
      </c>
      <c r="N1288" s="69"/>
      <c r="P1288" s="239">
        <f t="shared" si="78"/>
        <v>123.91670155300507</v>
      </c>
      <c r="Q1288" s="10"/>
      <c r="R1288" s="10"/>
      <c r="S1288" s="10"/>
      <c r="T1288" s="176">
        <f t="shared" si="81"/>
        <v>713.17724510465905</v>
      </c>
      <c r="U1288" s="10"/>
      <c r="V1288" s="10"/>
      <c r="W1288" s="10"/>
      <c r="Y1288" s="166">
        <v>367041.27000000101</v>
      </c>
      <c r="Z1288" s="234">
        <f t="shared" si="79"/>
        <v>407463.17</v>
      </c>
      <c r="AB1288" s="234">
        <f t="shared" si="80"/>
        <v>304832.96999999997</v>
      </c>
      <c r="AC1288" s="234">
        <v>366590.8</v>
      </c>
      <c r="AD1288" s="10"/>
      <c r="AE1288" s="3"/>
      <c r="AF1288" s="3"/>
    </row>
    <row r="1289" spans="1:32" x14ac:dyDescent="0.2">
      <c r="A1289" s="55"/>
      <c r="B1289" s="10"/>
      <c r="C1289" s="10" t="s">
        <v>101</v>
      </c>
      <c r="D1289" s="10"/>
      <c r="E1289" s="10">
        <v>8006</v>
      </c>
      <c r="F1289" s="10">
        <v>1449316</v>
      </c>
      <c r="G1289" s="10"/>
      <c r="H1289" s="10"/>
      <c r="I1289" s="10"/>
      <c r="J1289" s="10">
        <v>260708.25999999983</v>
      </c>
      <c r="K1289" s="10"/>
      <c r="M1289" s="10">
        <v>1275</v>
      </c>
      <c r="N1289" s="69"/>
      <c r="P1289" s="239">
        <f t="shared" si="78"/>
        <v>204.47706666666653</v>
      </c>
      <c r="Q1289" s="10"/>
      <c r="R1289" s="10"/>
      <c r="S1289" s="10"/>
      <c r="T1289" s="176">
        <f t="shared" si="81"/>
        <v>1136.718431372549</v>
      </c>
      <c r="U1289" s="10"/>
      <c r="V1289" s="10"/>
      <c r="W1289" s="10"/>
      <c r="Y1289" s="166">
        <v>260708.25999999983</v>
      </c>
      <c r="Z1289" s="234">
        <f t="shared" si="79"/>
        <v>289419.81</v>
      </c>
      <c r="AB1289" s="234">
        <f t="shared" si="80"/>
        <v>216521.9</v>
      </c>
      <c r="AC1289" s="234">
        <v>260388.29</v>
      </c>
      <c r="AD1289" s="10"/>
      <c r="AE1289" s="3"/>
      <c r="AF1289" s="3"/>
    </row>
    <row r="1290" spans="1:32" x14ac:dyDescent="0.2">
      <c r="A1290" s="55"/>
      <c r="B1290" s="10"/>
      <c r="C1290" s="10" t="s">
        <v>101</v>
      </c>
      <c r="D1290" s="10"/>
      <c r="E1290" s="10">
        <v>8008</v>
      </c>
      <c r="F1290" s="10">
        <v>1093</v>
      </c>
      <c r="G1290" s="10"/>
      <c r="H1290" s="10"/>
      <c r="I1290" s="10"/>
      <c r="J1290" s="10">
        <v>196.53</v>
      </c>
      <c r="K1290" s="10"/>
      <c r="M1290" s="10">
        <v>2</v>
      </c>
      <c r="N1290" s="69"/>
      <c r="P1290" s="239">
        <f t="shared" si="78"/>
        <v>98.265000000000001</v>
      </c>
      <c r="Q1290" s="10"/>
      <c r="R1290" s="10"/>
      <c r="S1290" s="10"/>
      <c r="T1290" s="176">
        <f t="shared" si="81"/>
        <v>546.5</v>
      </c>
      <c r="U1290" s="10"/>
      <c r="V1290" s="10"/>
      <c r="W1290" s="10"/>
      <c r="Y1290" s="166">
        <v>196.53</v>
      </c>
      <c r="Z1290" s="234">
        <f t="shared" si="79"/>
        <v>218.17</v>
      </c>
      <c r="AB1290" s="234">
        <f t="shared" si="80"/>
        <v>163.22</v>
      </c>
      <c r="AC1290" s="234">
        <v>196.29</v>
      </c>
      <c r="AD1290" s="10"/>
      <c r="AE1290" s="3"/>
      <c r="AF1290" s="3"/>
    </row>
    <row r="1291" spans="1:32" x14ac:dyDescent="0.2">
      <c r="A1291" s="55"/>
      <c r="B1291" s="10"/>
      <c r="C1291" s="10" t="s">
        <v>101</v>
      </c>
      <c r="D1291" s="10"/>
      <c r="E1291" s="10">
        <v>8050</v>
      </c>
      <c r="F1291" s="10">
        <v>8293</v>
      </c>
      <c r="G1291" s="10"/>
      <c r="H1291" s="10"/>
      <c r="I1291" s="10"/>
      <c r="J1291" s="10">
        <v>1383.7</v>
      </c>
      <c r="K1291" s="10"/>
      <c r="M1291" s="10">
        <v>10</v>
      </c>
      <c r="N1291" s="69"/>
      <c r="P1291" s="239">
        <f t="shared" si="78"/>
        <v>138.37</v>
      </c>
      <c r="Q1291" s="10"/>
      <c r="R1291" s="10"/>
      <c r="S1291" s="10"/>
      <c r="T1291" s="176">
        <f t="shared" si="81"/>
        <v>829.3</v>
      </c>
      <c r="U1291" s="10"/>
      <c r="V1291" s="10"/>
      <c r="W1291" s="10"/>
      <c r="Y1291" s="166">
        <v>1383.7</v>
      </c>
      <c r="Z1291" s="234">
        <f t="shared" si="79"/>
        <v>1536.09</v>
      </c>
      <c r="AB1291" s="234">
        <f t="shared" si="80"/>
        <v>1149.18</v>
      </c>
      <c r="AC1291" s="234">
        <v>1382</v>
      </c>
      <c r="AD1291" s="10"/>
      <c r="AE1291" s="3"/>
      <c r="AF1291" s="3"/>
    </row>
    <row r="1292" spans="1:32" x14ac:dyDescent="0.2">
      <c r="A1292" s="55"/>
      <c r="B1292" s="10"/>
      <c r="C1292" s="10" t="s">
        <v>106</v>
      </c>
      <c r="D1292" s="10"/>
      <c r="E1292" s="10">
        <v>8080</v>
      </c>
      <c r="F1292" s="10">
        <v>580728</v>
      </c>
      <c r="G1292" s="10"/>
      <c r="H1292" s="10"/>
      <c r="I1292" s="10"/>
      <c r="J1292" s="10">
        <v>99918.209999999992</v>
      </c>
      <c r="K1292" s="10"/>
      <c r="M1292" s="10">
        <v>498</v>
      </c>
      <c r="N1292" s="69"/>
      <c r="P1292" s="239">
        <f t="shared" si="78"/>
        <v>200.63897590361444</v>
      </c>
      <c r="Q1292" s="10"/>
      <c r="R1292" s="10"/>
      <c r="S1292" s="10"/>
      <c r="T1292" s="176">
        <f t="shared" si="81"/>
        <v>1166.1204819277109</v>
      </c>
      <c r="U1292" s="10"/>
      <c r="V1292" s="10"/>
      <c r="W1292" s="10"/>
      <c r="Y1292" s="166">
        <v>99918.209999999992</v>
      </c>
      <c r="Z1292" s="234">
        <f t="shared" si="79"/>
        <v>110922.11</v>
      </c>
      <c r="AB1292" s="234">
        <f t="shared" si="80"/>
        <v>82983.490000000005</v>
      </c>
      <c r="AC1292" s="234">
        <v>99795.58</v>
      </c>
      <c r="AD1292" s="10"/>
      <c r="AE1292" s="3"/>
      <c r="AF1292" s="3"/>
    </row>
    <row r="1293" spans="1:32" x14ac:dyDescent="0.2">
      <c r="A1293" s="55"/>
      <c r="B1293" s="10"/>
      <c r="C1293" s="10" t="s">
        <v>108</v>
      </c>
      <c r="D1293" s="10"/>
      <c r="E1293" s="10">
        <v>8224</v>
      </c>
      <c r="F1293" s="10">
        <v>681</v>
      </c>
      <c r="G1293" s="10"/>
      <c r="H1293" s="10"/>
      <c r="I1293" s="10"/>
      <c r="J1293" s="10">
        <v>119.96</v>
      </c>
      <c r="K1293" s="10"/>
      <c r="M1293" s="10">
        <v>1</v>
      </c>
      <c r="N1293" s="69"/>
      <c r="P1293" s="239">
        <f t="shared" si="78"/>
        <v>119.96</v>
      </c>
      <c r="Q1293" s="10"/>
      <c r="R1293" s="10"/>
      <c r="S1293" s="10"/>
      <c r="T1293" s="176">
        <f t="shared" si="81"/>
        <v>681</v>
      </c>
      <c r="U1293" s="10"/>
      <c r="V1293" s="10"/>
      <c r="W1293" s="10"/>
      <c r="Y1293" s="166">
        <v>119.96</v>
      </c>
      <c r="Z1293" s="234">
        <f t="shared" si="79"/>
        <v>133.16999999999999</v>
      </c>
      <c r="AB1293" s="234">
        <f t="shared" si="80"/>
        <v>99.63</v>
      </c>
      <c r="AC1293" s="234">
        <v>119.81</v>
      </c>
      <c r="AD1293" s="10"/>
      <c r="AE1293" s="3"/>
      <c r="AF1293" s="3"/>
    </row>
    <row r="1294" spans="1:32" x14ac:dyDescent="0.2">
      <c r="A1294" s="55"/>
      <c r="B1294" s="10"/>
      <c r="C1294" s="10" t="s">
        <v>111</v>
      </c>
      <c r="D1294" s="10"/>
      <c r="E1294" s="10">
        <v>8037</v>
      </c>
      <c r="F1294" s="10">
        <v>22257</v>
      </c>
      <c r="G1294" s="10"/>
      <c r="H1294" s="10"/>
      <c r="I1294" s="10"/>
      <c r="J1294" s="10">
        <v>3976.78</v>
      </c>
      <c r="K1294" s="10"/>
      <c r="M1294" s="10">
        <v>27</v>
      </c>
      <c r="N1294" s="69"/>
      <c r="P1294" s="239">
        <f t="shared" si="78"/>
        <v>147.28814814814817</v>
      </c>
      <c r="Q1294" s="10"/>
      <c r="R1294" s="10"/>
      <c r="S1294" s="10"/>
      <c r="T1294" s="176">
        <f t="shared" si="81"/>
        <v>824.33333333333337</v>
      </c>
      <c r="U1294" s="10"/>
      <c r="V1294" s="10"/>
      <c r="W1294" s="10"/>
      <c r="Y1294" s="166">
        <v>3976.78</v>
      </c>
      <c r="Z1294" s="234">
        <f t="shared" si="79"/>
        <v>4414.74</v>
      </c>
      <c r="AB1294" s="234">
        <f t="shared" si="80"/>
        <v>3302.77</v>
      </c>
      <c r="AC1294" s="234">
        <v>3971.9</v>
      </c>
      <c r="AD1294" s="10"/>
      <c r="AE1294" s="3"/>
      <c r="AF1294" s="3"/>
    </row>
    <row r="1295" spans="1:32" x14ac:dyDescent="0.2">
      <c r="A1295" s="55"/>
      <c r="B1295" s="10"/>
      <c r="C1295" s="10" t="s">
        <v>112</v>
      </c>
      <c r="D1295" s="10"/>
      <c r="E1295" s="10">
        <v>8050</v>
      </c>
      <c r="F1295" s="10">
        <v>640</v>
      </c>
      <c r="G1295" s="10"/>
      <c r="H1295" s="10"/>
      <c r="I1295" s="10"/>
      <c r="J1295" s="10">
        <v>114.24</v>
      </c>
      <c r="K1295" s="10"/>
      <c r="M1295" s="10">
        <v>1</v>
      </c>
      <c r="N1295" s="69"/>
      <c r="P1295" s="239">
        <f t="shared" si="78"/>
        <v>114.24</v>
      </c>
      <c r="Q1295" s="10"/>
      <c r="R1295" s="10"/>
      <c r="S1295" s="10"/>
      <c r="T1295" s="176">
        <f t="shared" si="81"/>
        <v>640</v>
      </c>
      <c r="U1295" s="10"/>
      <c r="V1295" s="10"/>
      <c r="W1295" s="10"/>
      <c r="Y1295" s="166">
        <v>114.24</v>
      </c>
      <c r="Z1295" s="234">
        <f t="shared" si="79"/>
        <v>126.82</v>
      </c>
      <c r="AB1295" s="234">
        <f t="shared" si="80"/>
        <v>94.88</v>
      </c>
      <c r="AC1295" s="234">
        <v>114.1</v>
      </c>
      <c r="AD1295" s="10"/>
      <c r="AE1295" s="3"/>
      <c r="AF1295" s="3"/>
    </row>
    <row r="1296" spans="1:32" x14ac:dyDescent="0.2">
      <c r="A1296" s="55"/>
      <c r="B1296" s="10"/>
      <c r="C1296" s="10" t="s">
        <v>113</v>
      </c>
      <c r="D1296" s="10"/>
      <c r="E1296" s="10">
        <v>8005</v>
      </c>
      <c r="F1296" s="10">
        <v>869</v>
      </c>
      <c r="G1296" s="10"/>
      <c r="H1296" s="10"/>
      <c r="I1296" s="10"/>
      <c r="J1296" s="10">
        <v>154.76</v>
      </c>
      <c r="K1296" s="10"/>
      <c r="M1296" s="10">
        <v>1</v>
      </c>
      <c r="N1296" s="69"/>
      <c r="P1296" s="239">
        <f t="shared" si="78"/>
        <v>154.76</v>
      </c>
      <c r="Q1296" s="10"/>
      <c r="R1296" s="10"/>
      <c r="S1296" s="10"/>
      <c r="T1296" s="176">
        <f t="shared" si="81"/>
        <v>869</v>
      </c>
      <c r="U1296" s="10"/>
      <c r="V1296" s="10"/>
      <c r="W1296" s="10"/>
      <c r="Y1296" s="166">
        <v>154.76</v>
      </c>
      <c r="Z1296" s="234">
        <f t="shared" si="79"/>
        <v>171.8</v>
      </c>
      <c r="AB1296" s="234">
        <f t="shared" si="80"/>
        <v>128.53</v>
      </c>
      <c r="AC1296" s="234">
        <v>154.57</v>
      </c>
      <c r="AD1296" s="10"/>
      <c r="AE1296" s="3"/>
      <c r="AF1296" s="3"/>
    </row>
    <row r="1297" spans="1:32" x14ac:dyDescent="0.2">
      <c r="A1297" s="55"/>
      <c r="B1297" s="10"/>
      <c r="C1297" s="10" t="s">
        <v>113</v>
      </c>
      <c r="D1297" s="10"/>
      <c r="E1297" s="10">
        <v>8008</v>
      </c>
      <c r="F1297" s="10">
        <v>5583537</v>
      </c>
      <c r="G1297" s="10"/>
      <c r="H1297" s="10"/>
      <c r="I1297" s="10"/>
      <c r="J1297" s="10">
        <v>1002834.2199999989</v>
      </c>
      <c r="K1297" s="10"/>
      <c r="M1297" s="10">
        <v>5403</v>
      </c>
      <c r="N1297" s="69"/>
      <c r="P1297" s="239">
        <f t="shared" si="78"/>
        <v>185.60692578197279</v>
      </c>
      <c r="Q1297" s="10"/>
      <c r="R1297" s="10"/>
      <c r="S1297" s="10"/>
      <c r="T1297" s="176">
        <f t="shared" si="81"/>
        <v>1033.4142143253748</v>
      </c>
      <c r="U1297" s="10"/>
      <c r="V1297" s="10"/>
      <c r="W1297" s="10"/>
      <c r="Y1297" s="166">
        <v>1002834.2199999989</v>
      </c>
      <c r="Z1297" s="234">
        <f t="shared" si="79"/>
        <v>1113275.3799999999</v>
      </c>
      <c r="AB1297" s="234">
        <f t="shared" si="80"/>
        <v>832868.02</v>
      </c>
      <c r="AC1297" s="234">
        <v>1001603.44</v>
      </c>
      <c r="AD1297" s="10"/>
      <c r="AE1297" s="3"/>
      <c r="AF1297" s="3"/>
    </row>
    <row r="1298" spans="1:32" x14ac:dyDescent="0.2">
      <c r="A1298" s="55"/>
      <c r="B1298" s="10"/>
      <c r="C1298" s="10" t="s">
        <v>114</v>
      </c>
      <c r="D1298" s="10"/>
      <c r="E1298" s="10">
        <v>8008</v>
      </c>
      <c r="F1298" s="10">
        <v>21629</v>
      </c>
      <c r="G1298" s="10"/>
      <c r="H1298" s="10"/>
      <c r="I1298" s="10"/>
      <c r="J1298" s="10">
        <v>3770.2499999999995</v>
      </c>
      <c r="K1298" s="10"/>
      <c r="M1298" s="10">
        <v>20</v>
      </c>
      <c r="N1298" s="69"/>
      <c r="P1298" s="239">
        <f t="shared" si="78"/>
        <v>188.51249999999999</v>
      </c>
      <c r="Q1298" s="10"/>
      <c r="R1298" s="10"/>
      <c r="S1298" s="10"/>
      <c r="T1298" s="176">
        <f t="shared" si="81"/>
        <v>1081.45</v>
      </c>
      <c r="U1298" s="10"/>
      <c r="V1298" s="10"/>
      <c r="W1298" s="10"/>
      <c r="Y1298" s="166">
        <v>3770.2499999999995</v>
      </c>
      <c r="Z1298" s="234">
        <f t="shared" si="79"/>
        <v>4185.46</v>
      </c>
      <c r="AB1298" s="234">
        <f t="shared" si="80"/>
        <v>3131.25</v>
      </c>
      <c r="AC1298" s="234">
        <v>3765.63</v>
      </c>
      <c r="AD1298" s="10"/>
      <c r="AE1298" s="3"/>
      <c r="AF1298" s="3"/>
    </row>
    <row r="1299" spans="1:32" x14ac:dyDescent="0.2">
      <c r="A1299" s="55"/>
      <c r="B1299" s="10"/>
      <c r="C1299" s="10" t="s">
        <v>115</v>
      </c>
      <c r="D1299" s="10"/>
      <c r="E1299" s="10">
        <v>8005</v>
      </c>
      <c r="F1299" s="10">
        <v>1826</v>
      </c>
      <c r="G1299" s="10"/>
      <c r="H1299" s="10"/>
      <c r="I1299" s="10"/>
      <c r="J1299" s="10">
        <v>337.58</v>
      </c>
      <c r="K1299" s="10"/>
      <c r="M1299" s="10">
        <v>1</v>
      </c>
      <c r="N1299" s="69"/>
      <c r="P1299" s="239">
        <f t="shared" si="78"/>
        <v>337.58</v>
      </c>
      <c r="Q1299" s="10"/>
      <c r="R1299" s="10"/>
      <c r="S1299" s="10"/>
      <c r="T1299" s="176">
        <f t="shared" si="81"/>
        <v>1826</v>
      </c>
      <c r="U1299" s="10"/>
      <c r="V1299" s="10"/>
      <c r="W1299" s="10"/>
      <c r="Y1299" s="166">
        <v>337.58</v>
      </c>
      <c r="Z1299" s="234">
        <f t="shared" si="79"/>
        <v>374.76</v>
      </c>
      <c r="AB1299" s="234">
        <f t="shared" si="80"/>
        <v>280.36</v>
      </c>
      <c r="AC1299" s="234">
        <v>337.16</v>
      </c>
      <c r="AD1299" s="10"/>
      <c r="AE1299" s="3"/>
      <c r="AF1299" s="3"/>
    </row>
    <row r="1300" spans="1:32" x14ac:dyDescent="0.2">
      <c r="A1300" s="55"/>
      <c r="B1300" s="10"/>
      <c r="C1300" s="10" t="s">
        <v>115</v>
      </c>
      <c r="D1300" s="10"/>
      <c r="E1300" s="10">
        <v>8008</v>
      </c>
      <c r="F1300" s="10">
        <v>93689</v>
      </c>
      <c r="G1300" s="10"/>
      <c r="H1300" s="10"/>
      <c r="I1300" s="10"/>
      <c r="J1300" s="10">
        <v>16646.160000000003</v>
      </c>
      <c r="K1300" s="10"/>
      <c r="M1300" s="10">
        <v>94</v>
      </c>
      <c r="N1300" s="69"/>
      <c r="P1300" s="239">
        <f t="shared" si="78"/>
        <v>177.08680851063835</v>
      </c>
      <c r="Q1300" s="10"/>
      <c r="R1300" s="10"/>
      <c r="S1300" s="10"/>
      <c r="T1300" s="176">
        <f t="shared" si="81"/>
        <v>996.69148936170211</v>
      </c>
      <c r="U1300" s="10"/>
      <c r="V1300" s="10"/>
      <c r="W1300" s="10"/>
      <c r="Y1300" s="166">
        <v>16646.160000000003</v>
      </c>
      <c r="Z1300" s="234">
        <f t="shared" si="79"/>
        <v>18479.39</v>
      </c>
      <c r="AB1300" s="234">
        <f t="shared" si="80"/>
        <v>13824.87</v>
      </c>
      <c r="AC1300" s="234">
        <v>16625.73</v>
      </c>
      <c r="AD1300" s="10"/>
      <c r="AE1300" s="3"/>
      <c r="AF1300" s="3"/>
    </row>
    <row r="1301" spans="1:32" x14ac:dyDescent="0.2">
      <c r="A1301" s="55"/>
      <c r="B1301" s="10"/>
      <c r="C1301" s="10" t="s">
        <v>116</v>
      </c>
      <c r="D1301" s="10"/>
      <c r="E1301" s="10">
        <v>8008</v>
      </c>
      <c r="F1301" s="10">
        <v>16237</v>
      </c>
      <c r="G1301" s="10"/>
      <c r="H1301" s="10"/>
      <c r="I1301" s="10"/>
      <c r="J1301" s="10">
        <v>2997.61</v>
      </c>
      <c r="K1301" s="10"/>
      <c r="M1301" s="10">
        <v>12</v>
      </c>
      <c r="N1301" s="69"/>
      <c r="P1301" s="239">
        <f t="shared" si="78"/>
        <v>249.80083333333334</v>
      </c>
      <c r="Q1301" s="10"/>
      <c r="R1301" s="10"/>
      <c r="S1301" s="10"/>
      <c r="T1301" s="176">
        <f t="shared" si="81"/>
        <v>1353.0833333333333</v>
      </c>
      <c r="U1301" s="10"/>
      <c r="V1301" s="10"/>
      <c r="W1301" s="10"/>
      <c r="Y1301" s="166">
        <v>2997.61</v>
      </c>
      <c r="Z1301" s="234">
        <f t="shared" si="79"/>
        <v>3327.73</v>
      </c>
      <c r="AB1301" s="234">
        <f t="shared" si="80"/>
        <v>2489.56</v>
      </c>
      <c r="AC1301" s="234">
        <v>2993.93</v>
      </c>
      <c r="AD1301" s="10"/>
      <c r="AE1301" s="3"/>
      <c r="AF1301" s="3"/>
    </row>
    <row r="1302" spans="1:32" x14ac:dyDescent="0.2">
      <c r="A1302" s="55"/>
      <c r="B1302" s="10"/>
      <c r="C1302" s="10" t="s">
        <v>117</v>
      </c>
      <c r="D1302" s="10"/>
      <c r="E1302" s="10">
        <v>8008</v>
      </c>
      <c r="F1302" s="10">
        <v>29028</v>
      </c>
      <c r="G1302" s="10"/>
      <c r="H1302" s="10"/>
      <c r="I1302" s="10"/>
      <c r="J1302" s="10">
        <v>5318.5599999999995</v>
      </c>
      <c r="K1302" s="10"/>
      <c r="M1302" s="10">
        <v>24</v>
      </c>
      <c r="N1302" s="69"/>
      <c r="P1302" s="239">
        <f t="shared" si="78"/>
        <v>221.60666666666665</v>
      </c>
      <c r="Q1302" s="10"/>
      <c r="R1302" s="10"/>
      <c r="S1302" s="10"/>
      <c r="T1302" s="176">
        <f t="shared" si="81"/>
        <v>1209.5</v>
      </c>
      <c r="U1302" s="10"/>
      <c r="V1302" s="10"/>
      <c r="W1302" s="10"/>
      <c r="Y1302" s="166">
        <v>5318.5599999999995</v>
      </c>
      <c r="Z1302" s="234">
        <f t="shared" si="79"/>
        <v>5904.29</v>
      </c>
      <c r="AB1302" s="234">
        <f t="shared" si="80"/>
        <v>4417.1400000000003</v>
      </c>
      <c r="AC1302" s="234">
        <v>5312.03</v>
      </c>
      <c r="AD1302" s="10"/>
      <c r="AE1302" s="3"/>
      <c r="AF1302" s="3"/>
    </row>
    <row r="1303" spans="1:32" x14ac:dyDescent="0.2">
      <c r="A1303" s="55"/>
      <c r="B1303" s="10"/>
      <c r="C1303" s="10" t="s">
        <v>118</v>
      </c>
      <c r="D1303" s="10"/>
      <c r="E1303" s="10">
        <v>8008</v>
      </c>
      <c r="F1303" s="10">
        <v>1656</v>
      </c>
      <c r="G1303" s="10"/>
      <c r="H1303" s="10"/>
      <c r="I1303" s="10"/>
      <c r="J1303" s="10">
        <v>229.85</v>
      </c>
      <c r="K1303" s="10"/>
      <c r="M1303" s="10">
        <v>2</v>
      </c>
      <c r="N1303" s="69"/>
      <c r="P1303" s="239">
        <f t="shared" si="78"/>
        <v>114.925</v>
      </c>
      <c r="Q1303" s="10"/>
      <c r="R1303" s="10"/>
      <c r="S1303" s="10"/>
      <c r="T1303" s="176">
        <f t="shared" si="81"/>
        <v>828</v>
      </c>
      <c r="U1303" s="10"/>
      <c r="V1303" s="10"/>
      <c r="W1303" s="10"/>
      <c r="Y1303" s="166">
        <v>229.85</v>
      </c>
      <c r="Z1303" s="234">
        <f t="shared" si="79"/>
        <v>255.16</v>
      </c>
      <c r="AB1303" s="234">
        <f t="shared" si="80"/>
        <v>190.89</v>
      </c>
      <c r="AC1303" s="234">
        <v>229.56</v>
      </c>
      <c r="AD1303" s="10"/>
      <c r="AE1303" s="3"/>
      <c r="AF1303" s="3"/>
    </row>
    <row r="1304" spans="1:32" x14ac:dyDescent="0.2">
      <c r="A1304" s="55"/>
      <c r="B1304" s="10"/>
      <c r="C1304" s="10" t="s">
        <v>118</v>
      </c>
      <c r="D1304" s="10"/>
      <c r="E1304" s="10">
        <v>8050</v>
      </c>
      <c r="F1304" s="10">
        <v>3113793</v>
      </c>
      <c r="G1304" s="10"/>
      <c r="H1304" s="10"/>
      <c r="I1304" s="10"/>
      <c r="J1304" s="10">
        <v>554356.09000000078</v>
      </c>
      <c r="K1304" s="10"/>
      <c r="M1304" s="10">
        <v>4006</v>
      </c>
      <c r="N1304" s="69"/>
      <c r="P1304" s="239">
        <f t="shared" si="78"/>
        <v>138.38145032451342</v>
      </c>
      <c r="Q1304" s="10"/>
      <c r="R1304" s="10"/>
      <c r="S1304" s="10"/>
      <c r="T1304" s="176">
        <f t="shared" si="81"/>
        <v>777.28232651023461</v>
      </c>
      <c r="U1304" s="10"/>
      <c r="V1304" s="10"/>
      <c r="W1304" s="10"/>
      <c r="Y1304" s="166">
        <v>554356.09000000078</v>
      </c>
      <c r="Z1304" s="234">
        <f t="shared" si="79"/>
        <v>615406.79</v>
      </c>
      <c r="AB1304" s="234">
        <f t="shared" si="80"/>
        <v>460400.58</v>
      </c>
      <c r="AC1304" s="234">
        <v>553675.73</v>
      </c>
      <c r="AD1304" s="10"/>
      <c r="AE1304" s="3"/>
      <c r="AF1304" s="3"/>
    </row>
    <row r="1305" spans="1:32" x14ac:dyDescent="0.2">
      <c r="A1305" s="55"/>
      <c r="B1305" s="10"/>
      <c r="C1305" s="10" t="s">
        <v>119</v>
      </c>
      <c r="D1305" s="10"/>
      <c r="E1305" s="10">
        <v>8330</v>
      </c>
      <c r="F1305" s="10">
        <v>2753</v>
      </c>
      <c r="G1305" s="10"/>
      <c r="H1305" s="10"/>
      <c r="I1305" s="10"/>
      <c r="J1305" s="10">
        <v>499.15</v>
      </c>
      <c r="K1305" s="10"/>
      <c r="M1305" s="10">
        <v>3</v>
      </c>
      <c r="N1305" s="69"/>
      <c r="P1305" s="239">
        <f t="shared" si="78"/>
        <v>166.38333333333333</v>
      </c>
      <c r="Q1305" s="10"/>
      <c r="R1305" s="10"/>
      <c r="S1305" s="10"/>
      <c r="T1305" s="176">
        <f t="shared" si="81"/>
        <v>917.66666666666663</v>
      </c>
      <c r="U1305" s="10"/>
      <c r="V1305" s="10"/>
      <c r="W1305" s="10"/>
      <c r="Y1305" s="166">
        <v>499.15</v>
      </c>
      <c r="Z1305" s="234">
        <f t="shared" si="79"/>
        <v>554.12</v>
      </c>
      <c r="AB1305" s="234">
        <f t="shared" si="80"/>
        <v>414.55</v>
      </c>
      <c r="AC1305" s="234">
        <v>498.54</v>
      </c>
      <c r="AD1305" s="10"/>
      <c r="AE1305" s="3"/>
      <c r="AF1305" s="3"/>
    </row>
    <row r="1306" spans="1:32" x14ac:dyDescent="0.2">
      <c r="A1306" s="55"/>
      <c r="B1306" s="10"/>
      <c r="C1306" s="10" t="s">
        <v>121</v>
      </c>
      <c r="D1306" s="10"/>
      <c r="E1306" s="10">
        <v>8085</v>
      </c>
      <c r="F1306" s="10">
        <v>1920</v>
      </c>
      <c r="G1306" s="10"/>
      <c r="H1306" s="10"/>
      <c r="I1306" s="10"/>
      <c r="J1306" s="10">
        <v>355.47</v>
      </c>
      <c r="K1306" s="10"/>
      <c r="M1306" s="10">
        <v>1</v>
      </c>
      <c r="N1306" s="69"/>
      <c r="P1306" s="239">
        <f t="shared" si="78"/>
        <v>355.47</v>
      </c>
      <c r="Q1306" s="10"/>
      <c r="R1306" s="10"/>
      <c r="S1306" s="10"/>
      <c r="T1306" s="176">
        <f t="shared" si="81"/>
        <v>1920</v>
      </c>
      <c r="U1306" s="10"/>
      <c r="V1306" s="10"/>
      <c r="W1306" s="10"/>
      <c r="Y1306" s="166">
        <v>355.47</v>
      </c>
      <c r="Z1306" s="234">
        <f t="shared" si="79"/>
        <v>394.62</v>
      </c>
      <c r="AB1306" s="234">
        <f t="shared" si="80"/>
        <v>295.22000000000003</v>
      </c>
      <c r="AC1306" s="234">
        <v>355.03</v>
      </c>
      <c r="AD1306" s="10"/>
      <c r="AE1306" s="3"/>
      <c r="AF1306" s="3"/>
    </row>
    <row r="1307" spans="1:32" x14ac:dyDescent="0.2">
      <c r="A1307" s="55"/>
      <c r="B1307" s="10"/>
      <c r="C1307" s="10" t="s">
        <v>122</v>
      </c>
      <c r="D1307" s="10"/>
      <c r="E1307" s="10">
        <v>8037</v>
      </c>
      <c r="F1307" s="10">
        <v>5150</v>
      </c>
      <c r="G1307" s="10"/>
      <c r="H1307" s="10"/>
      <c r="I1307" s="10"/>
      <c r="J1307" s="10">
        <v>936.91000000000008</v>
      </c>
      <c r="K1307" s="10"/>
      <c r="M1307" s="10">
        <v>4</v>
      </c>
      <c r="N1307" s="69"/>
      <c r="P1307" s="239">
        <f t="shared" si="78"/>
        <v>234.22750000000002</v>
      </c>
      <c r="Q1307" s="10"/>
      <c r="R1307" s="10"/>
      <c r="S1307" s="10"/>
      <c r="T1307" s="176">
        <f t="shared" si="81"/>
        <v>1287.5</v>
      </c>
      <c r="U1307" s="10"/>
      <c r="V1307" s="10"/>
      <c r="W1307" s="10"/>
      <c r="Y1307" s="166">
        <v>936.91000000000008</v>
      </c>
      <c r="Z1307" s="234">
        <f t="shared" si="79"/>
        <v>1040.0899999999999</v>
      </c>
      <c r="AB1307" s="234">
        <f t="shared" si="80"/>
        <v>778.12</v>
      </c>
      <c r="AC1307" s="234">
        <v>935.76</v>
      </c>
      <c r="AD1307" s="10"/>
      <c r="AE1307" s="3"/>
      <c r="AF1307" s="3"/>
    </row>
    <row r="1308" spans="1:32" x14ac:dyDescent="0.2">
      <c r="A1308" s="55"/>
      <c r="B1308" s="10"/>
      <c r="C1308" s="10" t="s">
        <v>123</v>
      </c>
      <c r="D1308" s="10"/>
      <c r="E1308" s="10">
        <v>8223</v>
      </c>
      <c r="F1308" s="10">
        <v>430297</v>
      </c>
      <c r="G1308" s="10"/>
      <c r="H1308" s="10"/>
      <c r="I1308" s="10"/>
      <c r="J1308" s="10">
        <v>74254.880000000077</v>
      </c>
      <c r="K1308" s="10"/>
      <c r="M1308" s="10">
        <v>410</v>
      </c>
      <c r="N1308" s="69"/>
      <c r="P1308" s="239">
        <f t="shared" si="78"/>
        <v>181.10946341463435</v>
      </c>
      <c r="Q1308" s="10"/>
      <c r="R1308" s="10"/>
      <c r="S1308" s="10"/>
      <c r="T1308" s="176">
        <f t="shared" si="81"/>
        <v>1049.5048780487805</v>
      </c>
      <c r="U1308" s="10"/>
      <c r="V1308" s="10"/>
      <c r="W1308" s="10"/>
      <c r="Y1308" s="166">
        <v>74254.880000000077</v>
      </c>
      <c r="Z1308" s="234">
        <f t="shared" si="79"/>
        <v>82432.5</v>
      </c>
      <c r="AB1308" s="234">
        <f t="shared" si="80"/>
        <v>61669.73</v>
      </c>
      <c r="AC1308" s="234">
        <v>74163.75</v>
      </c>
      <c r="AD1308" s="10"/>
      <c r="AE1308" s="3"/>
      <c r="AF1308" s="3"/>
    </row>
    <row r="1309" spans="1:32" x14ac:dyDescent="0.2">
      <c r="A1309" s="55"/>
      <c r="B1309" s="10"/>
      <c r="C1309" s="10" t="s">
        <v>125</v>
      </c>
      <c r="D1309" s="10"/>
      <c r="E1309" s="10">
        <v>8330</v>
      </c>
      <c r="F1309" s="10">
        <v>237422</v>
      </c>
      <c r="G1309" s="10"/>
      <c r="H1309" s="10"/>
      <c r="I1309" s="10"/>
      <c r="J1309" s="10">
        <v>41718.200000000019</v>
      </c>
      <c r="K1309" s="10"/>
      <c r="M1309" s="10">
        <v>268</v>
      </c>
      <c r="N1309" s="69"/>
      <c r="P1309" s="239">
        <f t="shared" si="78"/>
        <v>155.66492537313439</v>
      </c>
      <c r="Q1309" s="10"/>
      <c r="R1309" s="10"/>
      <c r="S1309" s="10"/>
      <c r="T1309" s="176">
        <f t="shared" si="81"/>
        <v>885.90298507462683</v>
      </c>
      <c r="U1309" s="10"/>
      <c r="V1309" s="10"/>
      <c r="W1309" s="10"/>
      <c r="Y1309" s="166">
        <v>41718.200000000019</v>
      </c>
      <c r="Z1309" s="234">
        <f t="shared" si="79"/>
        <v>46312.59</v>
      </c>
      <c r="AB1309" s="234">
        <f t="shared" si="80"/>
        <v>34647.56</v>
      </c>
      <c r="AC1309" s="234">
        <v>41667</v>
      </c>
      <c r="AD1309" s="10"/>
      <c r="AE1309" s="3"/>
      <c r="AF1309" s="3"/>
    </row>
    <row r="1310" spans="1:32" x14ac:dyDescent="0.2">
      <c r="A1310" s="55"/>
      <c r="B1310" s="10"/>
      <c r="C1310" s="10" t="s">
        <v>126</v>
      </c>
      <c r="D1310" s="10"/>
      <c r="E1310" s="10">
        <v>8270</v>
      </c>
      <c r="F1310" s="10">
        <v>261948</v>
      </c>
      <c r="G1310" s="10"/>
      <c r="H1310" s="10"/>
      <c r="I1310" s="10"/>
      <c r="J1310" s="10">
        <v>45961.219999999994</v>
      </c>
      <c r="K1310" s="10"/>
      <c r="M1310" s="10">
        <v>250</v>
      </c>
      <c r="N1310" s="69"/>
      <c r="P1310" s="239">
        <f t="shared" si="78"/>
        <v>183.84487999999999</v>
      </c>
      <c r="Q1310" s="10"/>
      <c r="R1310" s="10"/>
      <c r="S1310" s="10"/>
      <c r="T1310" s="176">
        <f t="shared" si="81"/>
        <v>1047.7919999999999</v>
      </c>
      <c r="U1310" s="10"/>
      <c r="V1310" s="10"/>
      <c r="W1310" s="10"/>
      <c r="Y1310" s="166">
        <v>45961.219999999994</v>
      </c>
      <c r="Z1310" s="234">
        <f t="shared" si="79"/>
        <v>51022.879999999997</v>
      </c>
      <c r="AB1310" s="234">
        <f t="shared" si="80"/>
        <v>38171.440000000002</v>
      </c>
      <c r="AC1310" s="234">
        <v>45904.81</v>
      </c>
      <c r="AD1310" s="10"/>
      <c r="AE1310" s="3"/>
      <c r="AF1310" s="3"/>
    </row>
    <row r="1311" spans="1:32" x14ac:dyDescent="0.2">
      <c r="A1311" s="55"/>
      <c r="B1311" s="10"/>
      <c r="C1311" s="10" t="s">
        <v>128</v>
      </c>
      <c r="D1311" s="10"/>
      <c r="E1311" s="10">
        <v>8009</v>
      </c>
      <c r="F1311" s="10">
        <v>4190118</v>
      </c>
      <c r="G1311" s="10"/>
      <c r="H1311" s="10"/>
      <c r="I1311" s="10"/>
      <c r="J1311" s="10">
        <v>720580.61000000301</v>
      </c>
      <c r="K1311" s="10"/>
      <c r="M1311" s="10">
        <v>4312</v>
      </c>
      <c r="N1311" s="69"/>
      <c r="P1311" s="239">
        <f t="shared" si="78"/>
        <v>167.1105310760675</v>
      </c>
      <c r="Q1311" s="10"/>
      <c r="R1311" s="10"/>
      <c r="S1311" s="10"/>
      <c r="T1311" s="176">
        <f t="shared" si="81"/>
        <v>971.7342300556586</v>
      </c>
      <c r="U1311" s="10"/>
      <c r="V1311" s="10"/>
      <c r="W1311" s="10"/>
      <c r="Y1311" s="166">
        <v>720580.61000000301</v>
      </c>
      <c r="Z1311" s="234">
        <f t="shared" si="79"/>
        <v>799937.46</v>
      </c>
      <c r="AB1311" s="234">
        <f t="shared" si="80"/>
        <v>598452.4</v>
      </c>
      <c r="AC1311" s="234">
        <v>719696.24</v>
      </c>
      <c r="AD1311" s="10"/>
      <c r="AE1311" s="3"/>
      <c r="AF1311" s="3"/>
    </row>
    <row r="1312" spans="1:32" x14ac:dyDescent="0.2">
      <c r="A1312" s="55"/>
      <c r="B1312" s="10"/>
      <c r="C1312" s="10" t="s">
        <v>128</v>
      </c>
      <c r="D1312" s="10"/>
      <c r="E1312" s="10">
        <v>8091</v>
      </c>
      <c r="F1312" s="10">
        <v>6623</v>
      </c>
      <c r="G1312" s="10"/>
      <c r="H1312" s="10"/>
      <c r="I1312" s="10"/>
      <c r="J1312" s="10">
        <v>1160.49</v>
      </c>
      <c r="K1312" s="10"/>
      <c r="M1312" s="10">
        <v>6</v>
      </c>
      <c r="N1312" s="69"/>
      <c r="P1312" s="239">
        <f t="shared" si="78"/>
        <v>193.41499999999999</v>
      </c>
      <c r="Q1312" s="10"/>
      <c r="R1312" s="10"/>
      <c r="S1312" s="10"/>
      <c r="T1312" s="176">
        <f t="shared" si="81"/>
        <v>1103.8333333333333</v>
      </c>
      <c r="U1312" s="10"/>
      <c r="V1312" s="10"/>
      <c r="W1312" s="10"/>
      <c r="Y1312" s="166">
        <v>1160.49</v>
      </c>
      <c r="Z1312" s="234">
        <f t="shared" si="79"/>
        <v>1288.29</v>
      </c>
      <c r="AB1312" s="234">
        <f t="shared" si="80"/>
        <v>963.8</v>
      </c>
      <c r="AC1312" s="234">
        <v>1159.06</v>
      </c>
      <c r="AD1312" s="10"/>
      <c r="AE1312" s="3"/>
      <c r="AF1312" s="3"/>
    </row>
    <row r="1313" spans="1:32" x14ac:dyDescent="0.2">
      <c r="A1313" s="55"/>
      <c r="B1313" s="10"/>
      <c r="C1313" s="10" t="s">
        <v>129</v>
      </c>
      <c r="D1313" s="10"/>
      <c r="E1313" s="10">
        <v>8080</v>
      </c>
      <c r="F1313" s="10">
        <v>1181</v>
      </c>
      <c r="G1313" s="10"/>
      <c r="H1313" s="10"/>
      <c r="I1313" s="10"/>
      <c r="J1313" s="10">
        <v>212.5</v>
      </c>
      <c r="K1313" s="10"/>
      <c r="M1313" s="10">
        <v>1</v>
      </c>
      <c r="N1313" s="69"/>
      <c r="P1313" s="239">
        <f t="shared" si="78"/>
        <v>212.5</v>
      </c>
      <c r="Q1313" s="10"/>
      <c r="R1313" s="10"/>
      <c r="S1313" s="10"/>
      <c r="T1313" s="176">
        <f t="shared" si="81"/>
        <v>1181</v>
      </c>
      <c r="U1313" s="10"/>
      <c r="V1313" s="10"/>
      <c r="W1313" s="10"/>
      <c r="Y1313" s="166">
        <v>212.5</v>
      </c>
      <c r="Z1313" s="234">
        <f t="shared" si="79"/>
        <v>235.9</v>
      </c>
      <c r="AB1313" s="234">
        <f t="shared" si="80"/>
        <v>176.48</v>
      </c>
      <c r="AC1313" s="234">
        <v>212.23</v>
      </c>
      <c r="AD1313" s="10"/>
      <c r="AE1313" s="3"/>
      <c r="AF1313" s="3"/>
    </row>
    <row r="1314" spans="1:32" x14ac:dyDescent="0.2">
      <c r="A1314" s="55"/>
      <c r="B1314" s="10"/>
      <c r="C1314" s="10" t="s">
        <v>130</v>
      </c>
      <c r="D1314" s="10"/>
      <c r="E1314" s="10">
        <v>8012</v>
      </c>
      <c r="F1314" s="10">
        <v>1769</v>
      </c>
      <c r="G1314" s="10"/>
      <c r="H1314" s="10"/>
      <c r="I1314" s="10"/>
      <c r="J1314" s="10">
        <v>254.02999999999997</v>
      </c>
      <c r="K1314" s="10"/>
      <c r="M1314" s="10">
        <v>3</v>
      </c>
      <c r="N1314" s="69"/>
      <c r="P1314" s="239">
        <f t="shared" si="78"/>
        <v>84.676666666666662</v>
      </c>
      <c r="Q1314" s="10"/>
      <c r="R1314" s="10"/>
      <c r="S1314" s="10"/>
      <c r="T1314" s="176">
        <f t="shared" si="81"/>
        <v>589.66666666666663</v>
      </c>
      <c r="U1314" s="10"/>
      <c r="V1314" s="10"/>
      <c r="W1314" s="10"/>
      <c r="Y1314" s="166">
        <v>254.02999999999997</v>
      </c>
      <c r="Z1314" s="234">
        <f t="shared" si="79"/>
        <v>282.01</v>
      </c>
      <c r="AB1314" s="234">
        <f t="shared" si="80"/>
        <v>210.98</v>
      </c>
      <c r="AC1314" s="234">
        <v>253.72</v>
      </c>
      <c r="AD1314" s="10"/>
      <c r="AE1314" s="3"/>
      <c r="AF1314" s="3"/>
    </row>
    <row r="1315" spans="1:32" x14ac:dyDescent="0.2">
      <c r="A1315" s="55"/>
      <c r="B1315" s="10"/>
      <c r="C1315" s="10" t="s">
        <v>130</v>
      </c>
      <c r="D1315" s="10"/>
      <c r="E1315" s="10">
        <v>8080</v>
      </c>
      <c r="F1315" s="10">
        <v>18809</v>
      </c>
      <c r="G1315" s="10"/>
      <c r="H1315" s="10"/>
      <c r="I1315" s="10"/>
      <c r="J1315" s="10">
        <v>3191.9399999999996</v>
      </c>
      <c r="K1315" s="10"/>
      <c r="M1315" s="10">
        <v>26</v>
      </c>
      <c r="N1315" s="69"/>
      <c r="P1315" s="239">
        <f t="shared" si="78"/>
        <v>122.76692307692306</v>
      </c>
      <c r="Q1315" s="10"/>
      <c r="R1315" s="10"/>
      <c r="S1315" s="10"/>
      <c r="T1315" s="176">
        <f t="shared" si="81"/>
        <v>723.42307692307691</v>
      </c>
      <c r="U1315" s="10"/>
      <c r="V1315" s="10"/>
      <c r="W1315" s="10"/>
      <c r="Y1315" s="166">
        <v>3191.9399999999996</v>
      </c>
      <c r="Z1315" s="234">
        <f t="shared" si="79"/>
        <v>3543.47</v>
      </c>
      <c r="AB1315" s="234">
        <f t="shared" si="80"/>
        <v>2650.95</v>
      </c>
      <c r="AC1315" s="234">
        <v>3188.02</v>
      </c>
      <c r="AD1315" s="10"/>
      <c r="AE1315" s="3"/>
      <c r="AF1315" s="3"/>
    </row>
    <row r="1316" spans="1:32" x14ac:dyDescent="0.2">
      <c r="A1316" s="55"/>
      <c r="B1316" s="10"/>
      <c r="C1316" s="10" t="s">
        <v>132</v>
      </c>
      <c r="D1316" s="10"/>
      <c r="E1316" s="10">
        <v>8301</v>
      </c>
      <c r="F1316" s="10">
        <v>429</v>
      </c>
      <c r="G1316" s="10"/>
      <c r="H1316" s="10"/>
      <c r="I1316" s="10"/>
      <c r="J1316" s="10">
        <v>78.5</v>
      </c>
      <c r="K1316" s="10"/>
      <c r="M1316" s="10">
        <v>1</v>
      </c>
      <c r="N1316" s="69"/>
      <c r="P1316" s="239">
        <f t="shared" si="78"/>
        <v>78.5</v>
      </c>
      <c r="Q1316" s="10"/>
      <c r="R1316" s="10"/>
      <c r="S1316" s="10"/>
      <c r="T1316" s="176">
        <f t="shared" si="81"/>
        <v>429</v>
      </c>
      <c r="U1316" s="10"/>
      <c r="V1316" s="10"/>
      <c r="W1316" s="10"/>
      <c r="Y1316" s="166">
        <v>78.5</v>
      </c>
      <c r="Z1316" s="234">
        <f t="shared" si="79"/>
        <v>87.15</v>
      </c>
      <c r="AB1316" s="234">
        <f t="shared" si="80"/>
        <v>65.2</v>
      </c>
      <c r="AC1316" s="234">
        <v>78.41</v>
      </c>
      <c r="AD1316" s="10"/>
      <c r="AE1316" s="3"/>
      <c r="AF1316" s="3"/>
    </row>
    <row r="1317" spans="1:32" x14ac:dyDescent="0.2">
      <c r="A1317" s="55"/>
      <c r="B1317" s="10"/>
      <c r="C1317" s="10" t="s">
        <v>132</v>
      </c>
      <c r="D1317" s="10"/>
      <c r="E1317" s="10">
        <v>8349</v>
      </c>
      <c r="F1317" s="10">
        <v>4197</v>
      </c>
      <c r="G1317" s="10"/>
      <c r="H1317" s="10"/>
      <c r="I1317" s="10"/>
      <c r="J1317" s="10">
        <v>686.13</v>
      </c>
      <c r="K1317" s="10"/>
      <c r="M1317" s="10">
        <v>5</v>
      </c>
      <c r="N1317" s="69"/>
      <c r="P1317" s="239">
        <f t="shared" si="78"/>
        <v>137.226</v>
      </c>
      <c r="Q1317" s="10"/>
      <c r="R1317" s="10"/>
      <c r="S1317" s="10"/>
      <c r="T1317" s="176">
        <f t="shared" si="81"/>
        <v>839.4</v>
      </c>
      <c r="U1317" s="10"/>
      <c r="V1317" s="10"/>
      <c r="W1317" s="10"/>
      <c r="Y1317" s="166">
        <v>686.13</v>
      </c>
      <c r="Z1317" s="234">
        <f t="shared" si="79"/>
        <v>761.69</v>
      </c>
      <c r="AB1317" s="234">
        <f t="shared" si="80"/>
        <v>569.84</v>
      </c>
      <c r="AC1317" s="234">
        <v>685.29</v>
      </c>
      <c r="AD1317" s="10"/>
      <c r="AE1317" s="3"/>
      <c r="AF1317" s="3"/>
    </row>
    <row r="1318" spans="1:32" x14ac:dyDescent="0.2">
      <c r="A1318" s="55"/>
      <c r="B1318" s="10"/>
      <c r="C1318" s="10" t="s">
        <v>135</v>
      </c>
      <c r="D1318" s="10"/>
      <c r="E1318" s="10">
        <v>8012</v>
      </c>
      <c r="F1318" s="10">
        <v>1740304</v>
      </c>
      <c r="G1318" s="10"/>
      <c r="H1318" s="10"/>
      <c r="I1318" s="10"/>
      <c r="J1318" s="10">
        <v>302110.13999999914</v>
      </c>
      <c r="K1318" s="10"/>
      <c r="M1318" s="10">
        <v>2099</v>
      </c>
      <c r="N1318" s="69"/>
      <c r="P1318" s="239">
        <f t="shared" si="78"/>
        <v>143.9305097665551</v>
      </c>
      <c r="Q1318" s="10"/>
      <c r="R1318" s="10"/>
      <c r="S1318" s="10"/>
      <c r="T1318" s="176">
        <f t="shared" si="81"/>
        <v>829.11100524059077</v>
      </c>
      <c r="U1318" s="10"/>
      <c r="V1318" s="10"/>
      <c r="W1318" s="10"/>
      <c r="Y1318" s="166">
        <v>302110.13999999914</v>
      </c>
      <c r="Z1318" s="234">
        <f t="shared" si="79"/>
        <v>335381.24</v>
      </c>
      <c r="AB1318" s="234">
        <f t="shared" si="80"/>
        <v>250906.75</v>
      </c>
      <c r="AC1318" s="234">
        <v>301739.36</v>
      </c>
      <c r="AD1318" s="10"/>
      <c r="AE1318" s="3"/>
      <c r="AF1318" s="3"/>
    </row>
    <row r="1319" spans="1:32" x14ac:dyDescent="0.2">
      <c r="A1319" s="55"/>
      <c r="B1319" s="10"/>
      <c r="C1319" s="10" t="s">
        <v>135</v>
      </c>
      <c r="D1319" s="10"/>
      <c r="E1319" s="10">
        <v>8081</v>
      </c>
      <c r="F1319" s="10">
        <v>2464</v>
      </c>
      <c r="G1319" s="10"/>
      <c r="H1319" s="10"/>
      <c r="I1319" s="10"/>
      <c r="J1319" s="10">
        <v>218.07</v>
      </c>
      <c r="K1319" s="10"/>
      <c r="M1319" s="10">
        <v>1</v>
      </c>
      <c r="N1319" s="69"/>
      <c r="P1319" s="239">
        <f t="shared" si="78"/>
        <v>218.07</v>
      </c>
      <c r="Q1319" s="10"/>
      <c r="R1319" s="10"/>
      <c r="S1319" s="10"/>
      <c r="T1319" s="176">
        <f t="shared" si="81"/>
        <v>2464</v>
      </c>
      <c r="U1319" s="10"/>
      <c r="V1319" s="10"/>
      <c r="W1319" s="10"/>
      <c r="Y1319" s="166">
        <v>218.07</v>
      </c>
      <c r="Z1319" s="234">
        <f t="shared" si="79"/>
        <v>242.09</v>
      </c>
      <c r="AB1319" s="234">
        <f t="shared" si="80"/>
        <v>181.11</v>
      </c>
      <c r="AC1319" s="234">
        <v>217.8</v>
      </c>
      <c r="AD1319" s="10"/>
      <c r="AE1319" s="3"/>
      <c r="AF1319" s="3"/>
    </row>
    <row r="1320" spans="1:32" x14ac:dyDescent="0.2">
      <c r="A1320" s="55"/>
      <c r="B1320" s="10"/>
      <c r="C1320" s="10" t="s">
        <v>136</v>
      </c>
      <c r="D1320" s="10"/>
      <c r="E1320" s="10">
        <v>8037</v>
      </c>
      <c r="F1320" s="10">
        <v>496028</v>
      </c>
      <c r="G1320" s="10"/>
      <c r="H1320" s="10"/>
      <c r="I1320" s="10"/>
      <c r="J1320" s="10">
        <v>85244.350000000035</v>
      </c>
      <c r="K1320" s="10"/>
      <c r="M1320" s="10">
        <v>517</v>
      </c>
      <c r="N1320" s="69"/>
      <c r="P1320" s="239">
        <f t="shared" si="78"/>
        <v>164.8826885880078</v>
      </c>
      <c r="Q1320" s="10"/>
      <c r="R1320" s="10"/>
      <c r="S1320" s="10"/>
      <c r="T1320" s="176">
        <f t="shared" si="81"/>
        <v>959.43520309477753</v>
      </c>
      <c r="U1320" s="10"/>
      <c r="V1320" s="10"/>
      <c r="W1320" s="10"/>
      <c r="Y1320" s="166">
        <v>85244.350000000035</v>
      </c>
      <c r="Z1320" s="234">
        <f t="shared" si="79"/>
        <v>94632.23</v>
      </c>
      <c r="AB1320" s="234">
        <f t="shared" si="80"/>
        <v>70796.639999999999</v>
      </c>
      <c r="AC1320" s="234">
        <v>85139.73</v>
      </c>
      <c r="AD1320" s="10"/>
      <c r="AE1320" s="3"/>
      <c r="AF1320" s="3"/>
    </row>
    <row r="1321" spans="1:32" x14ac:dyDescent="0.2">
      <c r="A1321" s="55"/>
      <c r="B1321" s="10"/>
      <c r="C1321" s="10" t="s">
        <v>137</v>
      </c>
      <c r="D1321" s="10"/>
      <c r="E1321" s="10">
        <v>8088</v>
      </c>
      <c r="F1321" s="10">
        <v>47</v>
      </c>
      <c r="G1321" s="10"/>
      <c r="H1321" s="10"/>
      <c r="I1321" s="10"/>
      <c r="J1321" s="10">
        <v>13.61</v>
      </c>
      <c r="K1321" s="10"/>
      <c r="M1321" s="10">
        <v>1</v>
      </c>
      <c r="N1321" s="69"/>
      <c r="P1321" s="239">
        <f t="shared" si="78"/>
        <v>13.61</v>
      </c>
      <c r="Q1321" s="10"/>
      <c r="R1321" s="10"/>
      <c r="S1321" s="10"/>
      <c r="T1321" s="176">
        <f t="shared" si="81"/>
        <v>47</v>
      </c>
      <c r="U1321" s="10"/>
      <c r="V1321" s="10"/>
      <c r="W1321" s="10"/>
      <c r="Y1321" s="166">
        <v>13.61</v>
      </c>
      <c r="Z1321" s="234">
        <f t="shared" si="79"/>
        <v>15.11</v>
      </c>
      <c r="AB1321" s="234">
        <f t="shared" si="80"/>
        <v>11.3</v>
      </c>
      <c r="AC1321" s="234">
        <v>13.59</v>
      </c>
      <c r="AD1321" s="10"/>
      <c r="AE1321" s="3"/>
      <c r="AF1321" s="3"/>
    </row>
    <row r="1322" spans="1:32" x14ac:dyDescent="0.2">
      <c r="A1322" s="55"/>
      <c r="B1322" s="10"/>
      <c r="C1322" s="10" t="s">
        <v>138</v>
      </c>
      <c r="D1322" s="10"/>
      <c r="E1322" s="10">
        <v>8037</v>
      </c>
      <c r="F1322" s="10">
        <v>172414</v>
      </c>
      <c r="G1322" s="10"/>
      <c r="H1322" s="10"/>
      <c r="I1322" s="10"/>
      <c r="J1322" s="10">
        <v>29842.290000000015</v>
      </c>
      <c r="K1322" s="10"/>
      <c r="M1322" s="10">
        <v>204</v>
      </c>
      <c r="N1322" s="69"/>
      <c r="P1322" s="239">
        <f t="shared" si="78"/>
        <v>146.28573529411773</v>
      </c>
      <c r="Q1322" s="10"/>
      <c r="R1322" s="10"/>
      <c r="S1322" s="10"/>
      <c r="T1322" s="176">
        <f t="shared" si="81"/>
        <v>845.16666666666663</v>
      </c>
      <c r="U1322" s="10"/>
      <c r="V1322" s="10"/>
      <c r="W1322" s="10"/>
      <c r="Y1322" s="166">
        <v>29842.290000000015</v>
      </c>
      <c r="Z1322" s="234">
        <f t="shared" si="79"/>
        <v>33128.79</v>
      </c>
      <c r="AB1322" s="234">
        <f t="shared" si="80"/>
        <v>24784.44</v>
      </c>
      <c r="AC1322" s="234">
        <v>29805.66</v>
      </c>
      <c r="AD1322" s="10"/>
      <c r="AE1322" s="3"/>
      <c r="AF1322" s="3"/>
    </row>
    <row r="1323" spans="1:32" x14ac:dyDescent="0.2">
      <c r="A1323" s="55"/>
      <c r="B1323" s="10"/>
      <c r="C1323" s="10" t="s">
        <v>139</v>
      </c>
      <c r="D1323" s="10"/>
      <c r="E1323" s="10">
        <v>7826</v>
      </c>
      <c r="F1323" s="10">
        <v>6988</v>
      </c>
      <c r="G1323" s="10"/>
      <c r="H1323" s="10"/>
      <c r="I1323" s="10"/>
      <c r="J1323" s="10">
        <v>1283.1600000000001</v>
      </c>
      <c r="K1323" s="10"/>
      <c r="M1323" s="10">
        <v>5</v>
      </c>
      <c r="N1323" s="69"/>
      <c r="P1323" s="239">
        <f t="shared" si="78"/>
        <v>256.63200000000001</v>
      </c>
      <c r="Q1323" s="10"/>
      <c r="R1323" s="10"/>
      <c r="S1323" s="10"/>
      <c r="T1323" s="176">
        <f t="shared" si="81"/>
        <v>1397.6</v>
      </c>
      <c r="U1323" s="10"/>
      <c r="V1323" s="10"/>
      <c r="W1323" s="10"/>
      <c r="Y1323" s="166">
        <v>1283.1600000000001</v>
      </c>
      <c r="Z1323" s="234">
        <f t="shared" si="79"/>
        <v>1424.47</v>
      </c>
      <c r="AB1323" s="234">
        <f t="shared" si="80"/>
        <v>1065.68</v>
      </c>
      <c r="AC1323" s="234">
        <v>1281.58</v>
      </c>
      <c r="AD1323" s="10"/>
      <c r="AE1323" s="3"/>
      <c r="AF1323" s="3"/>
    </row>
    <row r="1324" spans="1:32" x14ac:dyDescent="0.2">
      <c r="A1324" s="55"/>
      <c r="B1324" s="10"/>
      <c r="C1324" s="10" t="s">
        <v>141</v>
      </c>
      <c r="D1324" s="10"/>
      <c r="E1324" s="10">
        <v>8008</v>
      </c>
      <c r="F1324" s="10">
        <v>1695154</v>
      </c>
      <c r="G1324" s="10"/>
      <c r="H1324" s="10"/>
      <c r="I1324" s="10"/>
      <c r="J1324" s="10">
        <v>305870.0500000008</v>
      </c>
      <c r="K1324" s="10"/>
      <c r="M1324" s="10">
        <v>1434</v>
      </c>
      <c r="N1324" s="69"/>
      <c r="P1324" s="239">
        <f t="shared" si="78"/>
        <v>213.29850069735062</v>
      </c>
      <c r="Q1324" s="10"/>
      <c r="R1324" s="10"/>
      <c r="S1324" s="10"/>
      <c r="T1324" s="176">
        <f t="shared" si="81"/>
        <v>1182.115760111576</v>
      </c>
      <c r="U1324" s="10"/>
      <c r="V1324" s="10"/>
      <c r="W1324" s="10"/>
      <c r="Y1324" s="166">
        <v>305870.0500000008</v>
      </c>
      <c r="Z1324" s="234">
        <f t="shared" si="79"/>
        <v>339555.22</v>
      </c>
      <c r="AB1324" s="234">
        <f t="shared" si="80"/>
        <v>254029.41</v>
      </c>
      <c r="AC1324" s="234">
        <v>305494.65999999997</v>
      </c>
      <c r="AD1324" s="10"/>
      <c r="AE1324" s="3"/>
      <c r="AF1324" s="3"/>
    </row>
    <row r="1325" spans="1:32" x14ac:dyDescent="0.2">
      <c r="A1325" s="55"/>
      <c r="B1325" s="10"/>
      <c r="C1325" s="10" t="s">
        <v>142</v>
      </c>
      <c r="D1325" s="10"/>
      <c r="E1325" s="10">
        <v>8014</v>
      </c>
      <c r="F1325" s="10">
        <v>252765</v>
      </c>
      <c r="G1325" s="10"/>
      <c r="H1325" s="10"/>
      <c r="I1325" s="10"/>
      <c r="J1325" s="10">
        <v>42270.560000000027</v>
      </c>
      <c r="K1325" s="10"/>
      <c r="M1325" s="10">
        <v>266</v>
      </c>
      <c r="N1325" s="69"/>
      <c r="P1325" s="239">
        <f t="shared" si="78"/>
        <v>158.91187969924823</v>
      </c>
      <c r="Q1325" s="10"/>
      <c r="R1325" s="10"/>
      <c r="S1325" s="10"/>
      <c r="T1325" s="176">
        <f t="shared" si="81"/>
        <v>950.24436090225561</v>
      </c>
      <c r="U1325" s="10"/>
      <c r="V1325" s="10"/>
      <c r="W1325" s="10"/>
      <c r="Y1325" s="166">
        <v>42270.560000000027</v>
      </c>
      <c r="Z1325" s="234">
        <f t="shared" si="79"/>
        <v>46925.78</v>
      </c>
      <c r="AB1325" s="234">
        <f t="shared" si="80"/>
        <v>35106.300000000003</v>
      </c>
      <c r="AC1325" s="234">
        <v>42218.68</v>
      </c>
      <c r="AD1325" s="10"/>
      <c r="AE1325" s="3"/>
      <c r="AF1325" s="3"/>
    </row>
    <row r="1326" spans="1:32" x14ac:dyDescent="0.2">
      <c r="A1326" s="55"/>
      <c r="B1326" s="10"/>
      <c r="C1326" s="10" t="s">
        <v>144</v>
      </c>
      <c r="D1326" s="10"/>
      <c r="E1326" s="10">
        <v>8302</v>
      </c>
      <c r="F1326" s="10">
        <v>9690245</v>
      </c>
      <c r="G1326" s="10"/>
      <c r="H1326" s="10"/>
      <c r="I1326" s="10"/>
      <c r="J1326" s="10">
        <v>1648739.2500000068</v>
      </c>
      <c r="K1326" s="10"/>
      <c r="M1326" s="10">
        <v>12060</v>
      </c>
      <c r="N1326" s="69"/>
      <c r="P1326" s="239">
        <f t="shared" si="78"/>
        <v>136.71138059701548</v>
      </c>
      <c r="Q1326" s="10"/>
      <c r="R1326" s="10"/>
      <c r="S1326" s="10"/>
      <c r="T1326" s="176">
        <f t="shared" si="81"/>
        <v>803.50290215588723</v>
      </c>
      <c r="U1326" s="10"/>
      <c r="V1326" s="10"/>
      <c r="W1326" s="10"/>
      <c r="Y1326" s="166">
        <v>1648739.2500000068</v>
      </c>
      <c r="Z1326" s="234">
        <f t="shared" si="79"/>
        <v>1830313.31</v>
      </c>
      <c r="AB1326" s="234">
        <f t="shared" si="80"/>
        <v>1369301.29</v>
      </c>
      <c r="AC1326" s="234">
        <v>1646715.75</v>
      </c>
      <c r="AD1326" s="10"/>
      <c r="AE1326" s="3"/>
      <c r="AF1326" s="3"/>
    </row>
    <row r="1327" spans="1:32" x14ac:dyDescent="0.2">
      <c r="A1327" s="55"/>
      <c r="B1327" s="10"/>
      <c r="C1327" s="10" t="s">
        <v>146</v>
      </c>
      <c r="D1327" s="10"/>
      <c r="E1327" s="10">
        <v>8203</v>
      </c>
      <c r="F1327" s="10">
        <v>4986475</v>
      </c>
      <c r="G1327" s="10"/>
      <c r="H1327" s="10"/>
      <c r="I1327" s="10"/>
      <c r="J1327" s="10">
        <v>876106.98000000266</v>
      </c>
      <c r="K1327" s="10"/>
      <c r="M1327" s="10">
        <v>9216</v>
      </c>
      <c r="N1327" s="69"/>
      <c r="P1327" s="239">
        <f t="shared" ref="P1327:P1390" si="82">J1327/M1327</f>
        <v>95.063691406250285</v>
      </c>
      <c r="Q1327" s="10"/>
      <c r="R1327" s="10"/>
      <c r="S1327" s="10"/>
      <c r="T1327" s="176">
        <f t="shared" si="81"/>
        <v>541.06716579861109</v>
      </c>
      <c r="U1327" s="10"/>
      <c r="V1327" s="10"/>
      <c r="W1327" s="10"/>
      <c r="Y1327" s="166">
        <v>876106.98000000266</v>
      </c>
      <c r="Z1327" s="234">
        <f t="shared" ref="Z1327:Z1390" si="83">ROUND($Z$1812*Y1327/$Y$1812,2)</f>
        <v>972591.8</v>
      </c>
      <c r="AB1327" s="234">
        <f t="shared" ref="AB1327:AB1390" si="84">ROUND($AB$1812*Y1327/$Y$1812,2)</f>
        <v>727619.25</v>
      </c>
      <c r="AC1327" s="234">
        <v>875031.73</v>
      </c>
      <c r="AD1327" s="10"/>
      <c r="AE1327" s="3"/>
      <c r="AF1327" s="3"/>
    </row>
    <row r="1328" spans="1:32" x14ac:dyDescent="0.2">
      <c r="A1328" s="55"/>
      <c r="B1328" s="10"/>
      <c r="C1328" s="10" t="s">
        <v>146</v>
      </c>
      <c r="D1328" s="10"/>
      <c r="E1328" s="10">
        <v>8232</v>
      </c>
      <c r="F1328" s="10">
        <v>327</v>
      </c>
      <c r="G1328" s="10"/>
      <c r="H1328" s="10"/>
      <c r="I1328" s="10"/>
      <c r="J1328" s="10">
        <v>60.27</v>
      </c>
      <c r="K1328" s="10"/>
      <c r="M1328" s="10">
        <v>1</v>
      </c>
      <c r="N1328" s="69"/>
      <c r="P1328" s="239">
        <f t="shared" si="82"/>
        <v>60.27</v>
      </c>
      <c r="Q1328" s="10"/>
      <c r="R1328" s="10"/>
      <c r="S1328" s="10"/>
      <c r="T1328" s="176">
        <f t="shared" ref="T1328:T1391" si="85">F1328/M1328</f>
        <v>327</v>
      </c>
      <c r="U1328" s="10"/>
      <c r="V1328" s="10"/>
      <c r="W1328" s="10"/>
      <c r="Y1328" s="166">
        <v>60.27</v>
      </c>
      <c r="Z1328" s="234">
        <f t="shared" si="83"/>
        <v>66.91</v>
      </c>
      <c r="AB1328" s="234">
        <f t="shared" si="84"/>
        <v>50.06</v>
      </c>
      <c r="AC1328" s="234">
        <v>60.2</v>
      </c>
      <c r="AD1328" s="10"/>
      <c r="AE1328" s="3"/>
      <c r="AF1328" s="3"/>
    </row>
    <row r="1329" spans="1:32" x14ac:dyDescent="0.2">
      <c r="A1329" s="55"/>
      <c r="B1329" s="10"/>
      <c r="C1329" s="10" t="s">
        <v>149</v>
      </c>
      <c r="D1329" s="10"/>
      <c r="E1329" s="10">
        <v>8008</v>
      </c>
      <c r="F1329" s="10">
        <v>67373</v>
      </c>
      <c r="G1329" s="10"/>
      <c r="H1329" s="10"/>
      <c r="I1329" s="10"/>
      <c r="J1329" s="10">
        <v>11872.209999999997</v>
      </c>
      <c r="K1329" s="10"/>
      <c r="M1329" s="10">
        <v>53</v>
      </c>
      <c r="N1329" s="69"/>
      <c r="P1329" s="239">
        <f t="shared" si="82"/>
        <v>224.00396226415089</v>
      </c>
      <c r="Q1329" s="10"/>
      <c r="R1329" s="10"/>
      <c r="S1329" s="10"/>
      <c r="T1329" s="176">
        <f t="shared" si="85"/>
        <v>1271.1886792452831</v>
      </c>
      <c r="U1329" s="10"/>
      <c r="V1329" s="10"/>
      <c r="W1329" s="10"/>
      <c r="Y1329" s="166">
        <v>11872.209999999997</v>
      </c>
      <c r="Z1329" s="234">
        <f t="shared" si="83"/>
        <v>13179.69</v>
      </c>
      <c r="AB1329" s="234">
        <f t="shared" si="84"/>
        <v>9860.0400000000009</v>
      </c>
      <c r="AC1329" s="234">
        <v>11857.64</v>
      </c>
      <c r="AD1329" s="10"/>
      <c r="AE1329" s="3"/>
      <c r="AF1329" s="3"/>
    </row>
    <row r="1330" spans="1:32" x14ac:dyDescent="0.2">
      <c r="A1330" s="55"/>
      <c r="B1330" s="10"/>
      <c r="C1330" s="10" t="s">
        <v>150</v>
      </c>
      <c r="D1330" s="10"/>
      <c r="E1330" s="10">
        <v>8005</v>
      </c>
      <c r="F1330" s="10">
        <v>10318</v>
      </c>
      <c r="G1330" s="10"/>
      <c r="H1330" s="10"/>
      <c r="I1330" s="10"/>
      <c r="J1330" s="10">
        <v>1095.53</v>
      </c>
      <c r="K1330" s="10"/>
      <c r="M1330" s="10">
        <v>10</v>
      </c>
      <c r="N1330" s="69"/>
      <c r="P1330" s="239">
        <f t="shared" si="82"/>
        <v>109.553</v>
      </c>
      <c r="Q1330" s="10"/>
      <c r="R1330" s="10"/>
      <c r="S1330" s="10"/>
      <c r="T1330" s="176">
        <f t="shared" si="85"/>
        <v>1031.8</v>
      </c>
      <c r="U1330" s="10"/>
      <c r="V1330" s="10"/>
      <c r="W1330" s="10"/>
      <c r="Y1330" s="166">
        <v>1095.53</v>
      </c>
      <c r="Z1330" s="234">
        <f t="shared" si="83"/>
        <v>1216.18</v>
      </c>
      <c r="AB1330" s="234">
        <f t="shared" si="84"/>
        <v>909.85</v>
      </c>
      <c r="AC1330" s="234">
        <v>1094.18</v>
      </c>
      <c r="AD1330" s="10"/>
      <c r="AE1330" s="3"/>
      <c r="AF1330" s="3"/>
    </row>
    <row r="1331" spans="1:32" x14ac:dyDescent="0.2">
      <c r="A1331" s="55"/>
      <c r="B1331" s="10"/>
      <c r="C1331" s="10" t="s">
        <v>151</v>
      </c>
      <c r="D1331" s="10"/>
      <c r="E1331" s="10">
        <v>7826</v>
      </c>
      <c r="F1331" s="10">
        <v>1227</v>
      </c>
      <c r="G1331" s="10"/>
      <c r="H1331" s="10"/>
      <c r="I1331" s="10"/>
      <c r="J1331" s="10">
        <v>222.84</v>
      </c>
      <c r="K1331" s="10"/>
      <c r="M1331" s="10">
        <v>1</v>
      </c>
      <c r="N1331" s="69"/>
      <c r="P1331" s="239">
        <f t="shared" si="82"/>
        <v>222.84</v>
      </c>
      <c r="Q1331" s="10"/>
      <c r="R1331" s="10"/>
      <c r="S1331" s="10"/>
      <c r="T1331" s="176">
        <f t="shared" si="85"/>
        <v>1227</v>
      </c>
      <c r="U1331" s="10"/>
      <c r="V1331" s="10"/>
      <c r="W1331" s="10"/>
      <c r="Y1331" s="166">
        <v>222.84</v>
      </c>
      <c r="Z1331" s="234">
        <f t="shared" si="83"/>
        <v>247.38</v>
      </c>
      <c r="AB1331" s="234">
        <f t="shared" si="84"/>
        <v>185.07</v>
      </c>
      <c r="AC1331" s="234">
        <v>222.56</v>
      </c>
      <c r="AD1331" s="10"/>
      <c r="AE1331" s="3"/>
      <c r="AF1331" s="3"/>
    </row>
    <row r="1332" spans="1:32" x14ac:dyDescent="0.2">
      <c r="A1332" s="55"/>
      <c r="B1332" s="10"/>
      <c r="C1332" s="10" t="s">
        <v>151</v>
      </c>
      <c r="D1332" s="10"/>
      <c r="E1332" s="10">
        <v>8302</v>
      </c>
      <c r="F1332" s="10">
        <v>124773</v>
      </c>
      <c r="G1332" s="10"/>
      <c r="H1332" s="10"/>
      <c r="I1332" s="10"/>
      <c r="J1332" s="10">
        <v>21338.28999999999</v>
      </c>
      <c r="K1332" s="10"/>
      <c r="M1332" s="10">
        <v>147</v>
      </c>
      <c r="N1332" s="69"/>
      <c r="P1332" s="239">
        <f t="shared" si="82"/>
        <v>145.1584353741496</v>
      </c>
      <c r="Q1332" s="10"/>
      <c r="R1332" s="10"/>
      <c r="S1332" s="10"/>
      <c r="T1332" s="176">
        <f t="shared" si="85"/>
        <v>848.79591836734699</v>
      </c>
      <c r="U1332" s="10"/>
      <c r="V1332" s="10"/>
      <c r="W1332" s="10"/>
      <c r="Y1332" s="166">
        <v>21338.28999999999</v>
      </c>
      <c r="Z1332" s="234">
        <f t="shared" si="83"/>
        <v>23688.26</v>
      </c>
      <c r="AB1332" s="234">
        <f t="shared" si="84"/>
        <v>17721.75</v>
      </c>
      <c r="AC1332" s="234">
        <v>21312.1</v>
      </c>
      <c r="AD1332" s="10"/>
      <c r="AE1332" s="3"/>
      <c r="AF1332" s="3"/>
    </row>
    <row r="1333" spans="1:32" x14ac:dyDescent="0.2">
      <c r="A1333" s="55"/>
      <c r="B1333" s="10"/>
      <c r="C1333" s="10" t="s">
        <v>151</v>
      </c>
      <c r="D1333" s="10"/>
      <c r="E1333" s="10">
        <v>8318</v>
      </c>
      <c r="F1333" s="10">
        <v>842</v>
      </c>
      <c r="G1333" s="10"/>
      <c r="H1333" s="10"/>
      <c r="I1333" s="10"/>
      <c r="J1333" s="10">
        <v>150.46</v>
      </c>
      <c r="K1333" s="10"/>
      <c r="M1333" s="10">
        <v>1</v>
      </c>
      <c r="N1333" s="69"/>
      <c r="P1333" s="239">
        <f t="shared" si="82"/>
        <v>150.46</v>
      </c>
      <c r="Q1333" s="10"/>
      <c r="R1333" s="10"/>
      <c r="S1333" s="10"/>
      <c r="T1333" s="176">
        <f t="shared" si="85"/>
        <v>842</v>
      </c>
      <c r="U1333" s="10"/>
      <c r="V1333" s="10"/>
      <c r="W1333" s="10"/>
      <c r="Y1333" s="166">
        <v>150.46</v>
      </c>
      <c r="Z1333" s="234">
        <f t="shared" si="83"/>
        <v>167.03</v>
      </c>
      <c r="AB1333" s="234">
        <f t="shared" si="84"/>
        <v>124.96</v>
      </c>
      <c r="AC1333" s="234">
        <v>150.28</v>
      </c>
      <c r="AD1333" s="10"/>
      <c r="AE1333" s="3"/>
      <c r="AF1333" s="3"/>
    </row>
    <row r="1334" spans="1:32" x14ac:dyDescent="0.2">
      <c r="A1334" s="55"/>
      <c r="B1334" s="10"/>
      <c r="C1334" s="10" t="s">
        <v>152</v>
      </c>
      <c r="D1334" s="10"/>
      <c r="E1334" s="10">
        <v>8310</v>
      </c>
      <c r="F1334" s="10">
        <v>937534</v>
      </c>
      <c r="G1334" s="10"/>
      <c r="H1334" s="10"/>
      <c r="I1334" s="10"/>
      <c r="J1334" s="10">
        <v>164521.64000000004</v>
      </c>
      <c r="K1334" s="10"/>
      <c r="M1334" s="10">
        <v>1080</v>
      </c>
      <c r="N1334" s="69"/>
      <c r="P1334" s="239">
        <f t="shared" si="82"/>
        <v>152.33485185185188</v>
      </c>
      <c r="Q1334" s="10"/>
      <c r="R1334" s="10"/>
      <c r="S1334" s="10"/>
      <c r="T1334" s="176">
        <f t="shared" si="85"/>
        <v>868.08703703703702</v>
      </c>
      <c r="U1334" s="10"/>
      <c r="V1334" s="10"/>
      <c r="W1334" s="10"/>
      <c r="Y1334" s="166">
        <v>164521.64000000004</v>
      </c>
      <c r="Z1334" s="234">
        <f t="shared" si="83"/>
        <v>182640.25</v>
      </c>
      <c r="AB1334" s="234">
        <f t="shared" si="84"/>
        <v>136637.54999999999</v>
      </c>
      <c r="AC1334" s="234">
        <v>164319.72</v>
      </c>
      <c r="AD1334" s="10"/>
      <c r="AE1334" s="3"/>
      <c r="AF1334" s="3"/>
    </row>
    <row r="1335" spans="1:32" x14ac:dyDescent="0.2">
      <c r="A1335" s="55"/>
      <c r="B1335" s="10"/>
      <c r="C1335" s="10" t="s">
        <v>152</v>
      </c>
      <c r="D1335" s="10"/>
      <c r="E1335" s="10">
        <v>8326</v>
      </c>
      <c r="F1335" s="10">
        <v>1327</v>
      </c>
      <c r="G1335" s="10"/>
      <c r="H1335" s="10"/>
      <c r="I1335" s="10"/>
      <c r="J1335" s="10">
        <v>234.32</v>
      </c>
      <c r="K1335" s="10"/>
      <c r="M1335" s="10">
        <v>2</v>
      </c>
      <c r="N1335" s="69"/>
      <c r="P1335" s="239">
        <f t="shared" si="82"/>
        <v>117.16</v>
      </c>
      <c r="Q1335" s="10"/>
      <c r="R1335" s="10"/>
      <c r="S1335" s="10"/>
      <c r="T1335" s="176">
        <f t="shared" si="85"/>
        <v>663.5</v>
      </c>
      <c r="U1335" s="10"/>
      <c r="V1335" s="10"/>
      <c r="W1335" s="10"/>
      <c r="Y1335" s="166">
        <v>234.32</v>
      </c>
      <c r="Z1335" s="234">
        <f t="shared" si="83"/>
        <v>260.13</v>
      </c>
      <c r="AB1335" s="234">
        <f t="shared" si="84"/>
        <v>194.61</v>
      </c>
      <c r="AC1335" s="234">
        <v>234.04</v>
      </c>
      <c r="AD1335" s="10"/>
      <c r="AE1335" s="3"/>
      <c r="AF1335" s="3"/>
    </row>
    <row r="1336" spans="1:32" x14ac:dyDescent="0.2">
      <c r="A1336" s="55"/>
      <c r="B1336" s="10"/>
      <c r="C1336" s="10" t="s">
        <v>152</v>
      </c>
      <c r="D1336" s="10"/>
      <c r="E1336" s="10">
        <v>8341</v>
      </c>
      <c r="F1336" s="10">
        <v>1520</v>
      </c>
      <c r="G1336" s="10"/>
      <c r="H1336" s="10"/>
      <c r="I1336" s="10"/>
      <c r="J1336" s="10">
        <v>275.55</v>
      </c>
      <c r="K1336" s="10"/>
      <c r="M1336" s="10">
        <v>1</v>
      </c>
      <c r="N1336" s="69"/>
      <c r="P1336" s="239">
        <f t="shared" si="82"/>
        <v>275.55</v>
      </c>
      <c r="Q1336" s="10"/>
      <c r="R1336" s="10"/>
      <c r="S1336" s="10"/>
      <c r="T1336" s="176">
        <f t="shared" si="85"/>
        <v>1520</v>
      </c>
      <c r="U1336" s="10"/>
      <c r="V1336" s="10"/>
      <c r="W1336" s="10"/>
      <c r="Y1336" s="166">
        <v>275.55</v>
      </c>
      <c r="Z1336" s="234">
        <f t="shared" si="83"/>
        <v>305.89999999999998</v>
      </c>
      <c r="AB1336" s="234">
        <f t="shared" si="84"/>
        <v>228.85</v>
      </c>
      <c r="AC1336" s="234">
        <v>275.20999999999998</v>
      </c>
      <c r="AD1336" s="10"/>
      <c r="AE1336" s="3"/>
      <c r="AF1336" s="3"/>
    </row>
    <row r="1337" spans="1:32" x14ac:dyDescent="0.2">
      <c r="A1337" s="55"/>
      <c r="B1337" s="10"/>
      <c r="C1337" s="10" t="s">
        <v>152</v>
      </c>
      <c r="D1337" s="10"/>
      <c r="E1337" s="10">
        <v>8350</v>
      </c>
      <c r="F1337" s="10">
        <v>2952</v>
      </c>
      <c r="G1337" s="10"/>
      <c r="H1337" s="10"/>
      <c r="I1337" s="10"/>
      <c r="J1337" s="10">
        <v>535.64</v>
      </c>
      <c r="K1337" s="10"/>
      <c r="M1337" s="10">
        <v>2</v>
      </c>
      <c r="N1337" s="69"/>
      <c r="P1337" s="239">
        <f t="shared" si="82"/>
        <v>267.82</v>
      </c>
      <c r="Q1337" s="10"/>
      <c r="R1337" s="10"/>
      <c r="S1337" s="10"/>
      <c r="T1337" s="176">
        <f t="shared" si="85"/>
        <v>1476</v>
      </c>
      <c r="U1337" s="10"/>
      <c r="V1337" s="10"/>
      <c r="W1337" s="10"/>
      <c r="Y1337" s="166">
        <v>535.64</v>
      </c>
      <c r="Z1337" s="234">
        <f t="shared" si="83"/>
        <v>594.63</v>
      </c>
      <c r="AB1337" s="234">
        <f t="shared" si="84"/>
        <v>444.86</v>
      </c>
      <c r="AC1337" s="234">
        <v>534.99</v>
      </c>
      <c r="AD1337" s="10"/>
      <c r="AE1337" s="3"/>
      <c r="AF1337" s="3"/>
    </row>
    <row r="1338" spans="1:32" x14ac:dyDescent="0.2">
      <c r="A1338" s="55"/>
      <c r="B1338" s="10"/>
      <c r="C1338" s="10" t="s">
        <v>152</v>
      </c>
      <c r="D1338" s="10"/>
      <c r="E1338" s="10">
        <v>8360</v>
      </c>
      <c r="F1338" s="10">
        <v>1244</v>
      </c>
      <c r="G1338" s="10"/>
      <c r="H1338" s="10"/>
      <c r="I1338" s="10"/>
      <c r="J1338" s="10">
        <v>232.69</v>
      </c>
      <c r="K1338" s="10"/>
      <c r="M1338" s="10">
        <v>2</v>
      </c>
      <c r="N1338" s="69"/>
      <c r="P1338" s="239">
        <f t="shared" si="82"/>
        <v>116.345</v>
      </c>
      <c r="Q1338" s="10"/>
      <c r="R1338" s="10"/>
      <c r="S1338" s="10"/>
      <c r="T1338" s="176">
        <f t="shared" si="85"/>
        <v>622</v>
      </c>
      <c r="U1338" s="10"/>
      <c r="V1338" s="10"/>
      <c r="W1338" s="10"/>
      <c r="Y1338" s="166">
        <v>232.69</v>
      </c>
      <c r="Z1338" s="234">
        <f t="shared" si="83"/>
        <v>258.32</v>
      </c>
      <c r="AB1338" s="234">
        <f t="shared" si="84"/>
        <v>193.25</v>
      </c>
      <c r="AC1338" s="234">
        <v>232.4</v>
      </c>
      <c r="AD1338" s="10"/>
      <c r="AE1338" s="3"/>
      <c r="AF1338" s="3"/>
    </row>
    <row r="1339" spans="1:32" x14ac:dyDescent="0.2">
      <c r="A1339" s="55"/>
      <c r="B1339" s="10"/>
      <c r="C1339" s="10" t="s">
        <v>152</v>
      </c>
      <c r="D1339" s="10"/>
      <c r="E1339" s="10">
        <v>8361</v>
      </c>
      <c r="F1339" s="10">
        <v>705</v>
      </c>
      <c r="G1339" s="10"/>
      <c r="H1339" s="10"/>
      <c r="I1339" s="10"/>
      <c r="J1339" s="10">
        <v>123.66</v>
      </c>
      <c r="K1339" s="10"/>
      <c r="M1339" s="10">
        <v>1</v>
      </c>
      <c r="N1339" s="69"/>
      <c r="P1339" s="239">
        <f t="shared" si="82"/>
        <v>123.66</v>
      </c>
      <c r="Q1339" s="10"/>
      <c r="R1339" s="10"/>
      <c r="S1339" s="10"/>
      <c r="T1339" s="176">
        <f t="shared" si="85"/>
        <v>705</v>
      </c>
      <c r="U1339" s="10"/>
      <c r="V1339" s="10"/>
      <c r="W1339" s="10"/>
      <c r="Y1339" s="166">
        <v>123.66</v>
      </c>
      <c r="Z1339" s="234">
        <f t="shared" si="83"/>
        <v>137.28</v>
      </c>
      <c r="AB1339" s="234">
        <f t="shared" si="84"/>
        <v>102.7</v>
      </c>
      <c r="AC1339" s="234">
        <v>123.51</v>
      </c>
      <c r="AD1339" s="10"/>
      <c r="AE1339" s="3"/>
      <c r="AF1339" s="3"/>
    </row>
    <row r="1340" spans="1:32" x14ac:dyDescent="0.2">
      <c r="A1340" s="55"/>
      <c r="B1340" s="10"/>
      <c r="C1340" s="10" t="s">
        <v>158</v>
      </c>
      <c r="D1340" s="10"/>
      <c r="E1340" s="10">
        <v>8310</v>
      </c>
      <c r="F1340" s="10">
        <v>67730</v>
      </c>
      <c r="G1340" s="10"/>
      <c r="H1340" s="10"/>
      <c r="I1340" s="10"/>
      <c r="J1340" s="10">
        <v>11651.79</v>
      </c>
      <c r="K1340" s="10"/>
      <c r="M1340" s="10">
        <v>59</v>
      </c>
      <c r="N1340" s="69"/>
      <c r="P1340" s="239">
        <f t="shared" si="82"/>
        <v>197.48796610169492</v>
      </c>
      <c r="Q1340" s="10"/>
      <c r="R1340" s="10"/>
      <c r="S1340" s="10"/>
      <c r="T1340" s="176">
        <f t="shared" si="85"/>
        <v>1147.9661016949153</v>
      </c>
      <c r="U1340" s="10"/>
      <c r="V1340" s="10"/>
      <c r="W1340" s="10"/>
      <c r="Y1340" s="166">
        <v>11651.79</v>
      </c>
      <c r="Z1340" s="234">
        <f t="shared" si="83"/>
        <v>12934.99</v>
      </c>
      <c r="AB1340" s="234">
        <f t="shared" si="84"/>
        <v>9676.98</v>
      </c>
      <c r="AC1340" s="234">
        <v>11637.49</v>
      </c>
      <c r="AD1340" s="10"/>
      <c r="AE1340" s="3"/>
      <c r="AF1340" s="3"/>
    </row>
    <row r="1341" spans="1:32" x14ac:dyDescent="0.2">
      <c r="A1341" s="55"/>
      <c r="B1341" s="10"/>
      <c r="C1341" s="10" t="s">
        <v>159</v>
      </c>
      <c r="D1341" s="10"/>
      <c r="E1341" s="10">
        <v>8080</v>
      </c>
      <c r="F1341" s="10">
        <v>581</v>
      </c>
      <c r="G1341" s="10"/>
      <c r="H1341" s="10"/>
      <c r="I1341" s="10"/>
      <c r="J1341" s="10">
        <v>103.05</v>
      </c>
      <c r="K1341" s="10"/>
      <c r="M1341" s="10">
        <v>1</v>
      </c>
      <c r="N1341" s="69"/>
      <c r="P1341" s="239">
        <f t="shared" si="82"/>
        <v>103.05</v>
      </c>
      <c r="Q1341" s="10"/>
      <c r="R1341" s="10"/>
      <c r="S1341" s="10"/>
      <c r="T1341" s="176">
        <f t="shared" si="85"/>
        <v>581</v>
      </c>
      <c r="U1341" s="10"/>
      <c r="V1341" s="10"/>
      <c r="W1341" s="10"/>
      <c r="Y1341" s="166">
        <v>103.05</v>
      </c>
      <c r="Z1341" s="234">
        <f t="shared" si="83"/>
        <v>114.4</v>
      </c>
      <c r="AB1341" s="234">
        <f t="shared" si="84"/>
        <v>85.58</v>
      </c>
      <c r="AC1341" s="234">
        <v>102.92</v>
      </c>
      <c r="AD1341" s="10"/>
      <c r="AE1341" s="3"/>
      <c r="AF1341" s="3"/>
    </row>
    <row r="1342" spans="1:32" x14ac:dyDescent="0.2">
      <c r="A1342" s="55"/>
      <c r="B1342" s="10"/>
      <c r="C1342" s="10" t="s">
        <v>160</v>
      </c>
      <c r="D1342" s="10"/>
      <c r="E1342" s="10">
        <v>8210</v>
      </c>
      <c r="F1342" s="10">
        <v>403094</v>
      </c>
      <c r="G1342" s="10"/>
      <c r="H1342" s="10"/>
      <c r="I1342" s="10"/>
      <c r="J1342" s="10">
        <v>68225.590000000127</v>
      </c>
      <c r="K1342" s="10"/>
      <c r="M1342" s="10">
        <v>646</v>
      </c>
      <c r="N1342" s="69"/>
      <c r="P1342" s="239">
        <f t="shared" si="82"/>
        <v>105.61236842105284</v>
      </c>
      <c r="Q1342" s="10"/>
      <c r="R1342" s="10"/>
      <c r="S1342" s="10"/>
      <c r="T1342" s="176">
        <f t="shared" si="85"/>
        <v>623.98452012383905</v>
      </c>
      <c r="U1342" s="10"/>
      <c r="V1342" s="10"/>
      <c r="W1342" s="10"/>
      <c r="Y1342" s="166">
        <v>68225.590000000127</v>
      </c>
      <c r="Z1342" s="234">
        <f t="shared" si="83"/>
        <v>75739.210000000006</v>
      </c>
      <c r="AB1342" s="234">
        <f t="shared" si="84"/>
        <v>56662.32</v>
      </c>
      <c r="AC1342" s="234">
        <v>68141.86</v>
      </c>
      <c r="AD1342" s="10"/>
      <c r="AE1342" s="3"/>
      <c r="AF1342" s="3"/>
    </row>
    <row r="1343" spans="1:32" x14ac:dyDescent="0.2">
      <c r="A1343" s="55"/>
      <c r="B1343" s="10"/>
      <c r="C1343" s="10" t="s">
        <v>161</v>
      </c>
      <c r="D1343" s="10"/>
      <c r="E1343" s="10">
        <v>7006</v>
      </c>
      <c r="F1343" s="10">
        <v>2929</v>
      </c>
      <c r="G1343" s="10"/>
      <c r="H1343" s="10"/>
      <c r="I1343" s="10"/>
      <c r="J1343" s="10">
        <v>541.9</v>
      </c>
      <c r="K1343" s="10"/>
      <c r="M1343" s="10">
        <v>2</v>
      </c>
      <c r="N1343" s="69"/>
      <c r="P1343" s="239">
        <f t="shared" si="82"/>
        <v>270.95</v>
      </c>
      <c r="Q1343" s="10"/>
      <c r="R1343" s="10"/>
      <c r="S1343" s="10"/>
      <c r="T1343" s="176">
        <f t="shared" si="85"/>
        <v>1464.5</v>
      </c>
      <c r="U1343" s="10"/>
      <c r="V1343" s="10"/>
      <c r="W1343" s="10"/>
      <c r="Y1343" s="166">
        <v>541.9</v>
      </c>
      <c r="Z1343" s="234">
        <f t="shared" si="83"/>
        <v>601.58000000000004</v>
      </c>
      <c r="AB1343" s="234">
        <f t="shared" si="84"/>
        <v>450.06</v>
      </c>
      <c r="AC1343" s="234">
        <v>541.24</v>
      </c>
      <c r="AD1343" s="10"/>
      <c r="AE1343" s="3"/>
      <c r="AF1343" s="3"/>
    </row>
    <row r="1344" spans="1:32" x14ac:dyDescent="0.2">
      <c r="A1344" s="55"/>
      <c r="B1344" s="10"/>
      <c r="C1344" s="10" t="s">
        <v>163</v>
      </c>
      <c r="D1344" s="10"/>
      <c r="E1344" s="10">
        <v>8079</v>
      </c>
      <c r="F1344" s="10">
        <v>4283</v>
      </c>
      <c r="G1344" s="10"/>
      <c r="H1344" s="10"/>
      <c r="I1344" s="10"/>
      <c r="J1344" s="10">
        <v>694.12</v>
      </c>
      <c r="K1344" s="10"/>
      <c r="M1344" s="10">
        <v>9</v>
      </c>
      <c r="N1344" s="69"/>
      <c r="P1344" s="239">
        <f t="shared" si="82"/>
        <v>77.12444444444445</v>
      </c>
      <c r="Q1344" s="10"/>
      <c r="R1344" s="10"/>
      <c r="S1344" s="10"/>
      <c r="T1344" s="176">
        <f t="shared" si="85"/>
        <v>475.88888888888891</v>
      </c>
      <c r="U1344" s="10"/>
      <c r="V1344" s="10"/>
      <c r="W1344" s="10"/>
      <c r="Y1344" s="166">
        <v>694.12</v>
      </c>
      <c r="Z1344" s="234">
        <f t="shared" si="83"/>
        <v>770.56</v>
      </c>
      <c r="AB1344" s="234">
        <f t="shared" si="84"/>
        <v>576.48</v>
      </c>
      <c r="AC1344" s="234">
        <v>693.27</v>
      </c>
      <c r="AD1344" s="10"/>
      <c r="AE1344" s="3"/>
      <c r="AF1344" s="3"/>
    </row>
    <row r="1345" spans="1:32" x14ac:dyDescent="0.2">
      <c r="A1345" s="55"/>
      <c r="B1345" s="10"/>
      <c r="C1345" s="10" t="s">
        <v>165</v>
      </c>
      <c r="D1345" s="10"/>
      <c r="E1345" s="10">
        <v>8204</v>
      </c>
      <c r="F1345" s="10">
        <v>4095776</v>
      </c>
      <c r="G1345" s="10"/>
      <c r="H1345" s="10"/>
      <c r="I1345" s="10"/>
      <c r="J1345" s="10">
        <v>713539.85000000033</v>
      </c>
      <c r="K1345" s="10"/>
      <c r="M1345" s="10">
        <v>4800</v>
      </c>
      <c r="N1345" s="69"/>
      <c r="P1345" s="239">
        <f t="shared" si="82"/>
        <v>148.65413541666675</v>
      </c>
      <c r="Q1345" s="10"/>
      <c r="R1345" s="10"/>
      <c r="S1345" s="10"/>
      <c r="T1345" s="176">
        <f t="shared" si="85"/>
        <v>853.28666666666663</v>
      </c>
      <c r="U1345" s="10"/>
      <c r="V1345" s="10"/>
      <c r="W1345" s="10"/>
      <c r="Y1345" s="166">
        <v>713539.85000000033</v>
      </c>
      <c r="Z1345" s="234">
        <f t="shared" si="83"/>
        <v>792121.3</v>
      </c>
      <c r="AB1345" s="234">
        <f t="shared" si="84"/>
        <v>592604.94999999995</v>
      </c>
      <c r="AC1345" s="234">
        <v>712664.12</v>
      </c>
      <c r="AD1345" s="10"/>
      <c r="AE1345" s="3"/>
      <c r="AF1345" s="3"/>
    </row>
    <row r="1346" spans="1:32" x14ac:dyDescent="0.2">
      <c r="A1346" s="55"/>
      <c r="B1346" s="10"/>
      <c r="C1346" s="10" t="s">
        <v>165</v>
      </c>
      <c r="D1346" s="10"/>
      <c r="E1346" s="10">
        <v>8212</v>
      </c>
      <c r="F1346" s="10">
        <v>1365</v>
      </c>
      <c r="G1346" s="10"/>
      <c r="H1346" s="10"/>
      <c r="I1346" s="10"/>
      <c r="J1346" s="10">
        <v>120.73</v>
      </c>
      <c r="K1346" s="10"/>
      <c r="M1346" s="10">
        <v>1</v>
      </c>
      <c r="N1346" s="69"/>
      <c r="P1346" s="239">
        <f t="shared" si="82"/>
        <v>120.73</v>
      </c>
      <c r="Q1346" s="10"/>
      <c r="R1346" s="10"/>
      <c r="S1346" s="10"/>
      <c r="T1346" s="176">
        <f t="shared" si="85"/>
        <v>1365</v>
      </c>
      <c r="U1346" s="10"/>
      <c r="V1346" s="10"/>
      <c r="W1346" s="10"/>
      <c r="Y1346" s="166">
        <v>120.73</v>
      </c>
      <c r="Z1346" s="234">
        <f t="shared" si="83"/>
        <v>134.03</v>
      </c>
      <c r="AB1346" s="234">
        <f t="shared" si="84"/>
        <v>100.27</v>
      </c>
      <c r="AC1346" s="234">
        <v>120.58</v>
      </c>
      <c r="AD1346" s="10"/>
      <c r="AE1346" s="3"/>
      <c r="AF1346" s="3"/>
    </row>
    <row r="1347" spans="1:32" x14ac:dyDescent="0.2">
      <c r="A1347" s="55"/>
      <c r="B1347" s="10"/>
      <c r="C1347" s="10" t="s">
        <v>165</v>
      </c>
      <c r="D1347" s="10"/>
      <c r="E1347" s="10">
        <v>8260</v>
      </c>
      <c r="F1347" s="10">
        <v>13749</v>
      </c>
      <c r="G1347" s="10"/>
      <c r="H1347" s="10"/>
      <c r="I1347" s="10"/>
      <c r="J1347" s="10">
        <v>2480.85</v>
      </c>
      <c r="K1347" s="10"/>
      <c r="M1347" s="10">
        <v>36</v>
      </c>
      <c r="N1347" s="69"/>
      <c r="P1347" s="239">
        <f t="shared" si="82"/>
        <v>68.912499999999994</v>
      </c>
      <c r="Q1347" s="10"/>
      <c r="R1347" s="10"/>
      <c r="S1347" s="10"/>
      <c r="T1347" s="176">
        <f t="shared" si="85"/>
        <v>381.91666666666669</v>
      </c>
      <c r="U1347" s="10"/>
      <c r="V1347" s="10"/>
      <c r="W1347" s="10"/>
      <c r="Y1347" s="166">
        <v>2480.85</v>
      </c>
      <c r="Z1347" s="234">
        <f t="shared" si="83"/>
        <v>2754.06</v>
      </c>
      <c r="AB1347" s="234">
        <f t="shared" si="84"/>
        <v>2060.38</v>
      </c>
      <c r="AC1347" s="234">
        <v>2477.8000000000002</v>
      </c>
      <c r="AD1347" s="10"/>
      <c r="AE1347" s="3"/>
      <c r="AF1347" s="3"/>
    </row>
    <row r="1348" spans="1:32" x14ac:dyDescent="0.2">
      <c r="A1348" s="55"/>
      <c r="B1348" s="10"/>
      <c r="C1348" s="10" t="s">
        <v>169</v>
      </c>
      <c r="D1348" s="10"/>
      <c r="E1348" s="10">
        <v>8204</v>
      </c>
      <c r="F1348" s="10">
        <v>232697</v>
      </c>
      <c r="G1348" s="10"/>
      <c r="H1348" s="10"/>
      <c r="I1348" s="10"/>
      <c r="J1348" s="10">
        <v>41175.619999999995</v>
      </c>
      <c r="K1348" s="10"/>
      <c r="M1348" s="10">
        <v>310</v>
      </c>
      <c r="N1348" s="69"/>
      <c r="P1348" s="239">
        <f t="shared" si="82"/>
        <v>132.82458064516126</v>
      </c>
      <c r="Q1348" s="10"/>
      <c r="R1348" s="10"/>
      <c r="S1348" s="10"/>
      <c r="T1348" s="176">
        <f t="shared" si="85"/>
        <v>750.63548387096773</v>
      </c>
      <c r="U1348" s="10"/>
      <c r="V1348" s="10"/>
      <c r="W1348" s="10"/>
      <c r="Y1348" s="166">
        <v>41175.619999999995</v>
      </c>
      <c r="Z1348" s="234">
        <f t="shared" si="83"/>
        <v>45710.25</v>
      </c>
      <c r="AB1348" s="234">
        <f t="shared" si="84"/>
        <v>34196.94</v>
      </c>
      <c r="AC1348" s="234">
        <v>41125.089999999997</v>
      </c>
      <c r="AD1348" s="10"/>
      <c r="AE1348" s="3"/>
      <c r="AF1348" s="3"/>
    </row>
    <row r="1349" spans="1:32" x14ac:dyDescent="0.2">
      <c r="A1349" s="55"/>
      <c r="B1349" s="10"/>
      <c r="C1349" s="10" t="s">
        <v>169</v>
      </c>
      <c r="D1349" s="10"/>
      <c r="E1349" s="10">
        <v>8251</v>
      </c>
      <c r="F1349" s="10">
        <v>381</v>
      </c>
      <c r="G1349" s="10"/>
      <c r="H1349" s="10"/>
      <c r="I1349" s="10"/>
      <c r="J1349" s="10">
        <v>70</v>
      </c>
      <c r="K1349" s="10"/>
      <c r="M1349" s="10">
        <v>1</v>
      </c>
      <c r="N1349" s="69"/>
      <c r="P1349" s="239">
        <f t="shared" si="82"/>
        <v>70</v>
      </c>
      <c r="Q1349" s="10"/>
      <c r="R1349" s="10"/>
      <c r="S1349" s="10"/>
      <c r="T1349" s="176">
        <f t="shared" si="85"/>
        <v>381</v>
      </c>
      <c r="U1349" s="10"/>
      <c r="V1349" s="10"/>
      <c r="W1349" s="10"/>
      <c r="Y1349" s="166">
        <v>70</v>
      </c>
      <c r="Z1349" s="234">
        <f t="shared" si="83"/>
        <v>77.709999999999994</v>
      </c>
      <c r="AB1349" s="234">
        <f t="shared" si="84"/>
        <v>58.14</v>
      </c>
      <c r="AC1349" s="234">
        <v>69.92</v>
      </c>
      <c r="AD1349" s="10"/>
      <c r="AE1349" s="3"/>
      <c r="AF1349" s="3"/>
    </row>
    <row r="1350" spans="1:32" x14ac:dyDescent="0.2">
      <c r="A1350" s="55"/>
      <c r="B1350" s="10"/>
      <c r="C1350" s="10" t="s">
        <v>171</v>
      </c>
      <c r="D1350" s="10"/>
      <c r="E1350" s="10">
        <v>8201</v>
      </c>
      <c r="F1350" s="10">
        <v>3527</v>
      </c>
      <c r="G1350" s="10"/>
      <c r="H1350" s="10"/>
      <c r="I1350" s="10"/>
      <c r="J1350" s="10">
        <v>638.11</v>
      </c>
      <c r="K1350" s="10"/>
      <c r="M1350" s="10">
        <v>3</v>
      </c>
      <c r="N1350" s="69"/>
      <c r="P1350" s="239">
        <f t="shared" si="82"/>
        <v>212.70333333333335</v>
      </c>
      <c r="Q1350" s="10"/>
      <c r="R1350" s="10"/>
      <c r="S1350" s="10"/>
      <c r="T1350" s="176">
        <f t="shared" si="85"/>
        <v>1175.6666666666667</v>
      </c>
      <c r="U1350" s="10"/>
      <c r="V1350" s="10"/>
      <c r="W1350" s="10"/>
      <c r="Y1350" s="166">
        <v>638.11</v>
      </c>
      <c r="Z1350" s="234">
        <f t="shared" si="83"/>
        <v>708.38</v>
      </c>
      <c r="AB1350" s="234">
        <f t="shared" si="84"/>
        <v>529.96</v>
      </c>
      <c r="AC1350" s="234">
        <v>637.33000000000004</v>
      </c>
      <c r="AD1350" s="10"/>
      <c r="AE1350" s="3"/>
      <c r="AF1350" s="3"/>
    </row>
    <row r="1351" spans="1:32" x14ac:dyDescent="0.2">
      <c r="A1351" s="55"/>
      <c r="B1351" s="10"/>
      <c r="C1351" s="10" t="s">
        <v>171</v>
      </c>
      <c r="D1351" s="10"/>
      <c r="E1351" s="10">
        <v>8204</v>
      </c>
      <c r="F1351" s="10">
        <v>5393</v>
      </c>
      <c r="G1351" s="10"/>
      <c r="H1351" s="10"/>
      <c r="I1351" s="10"/>
      <c r="J1351" s="10">
        <v>812.74</v>
      </c>
      <c r="K1351" s="10"/>
      <c r="M1351" s="10">
        <v>8</v>
      </c>
      <c r="N1351" s="69"/>
      <c r="P1351" s="239">
        <f t="shared" si="82"/>
        <v>101.5925</v>
      </c>
      <c r="Q1351" s="10"/>
      <c r="R1351" s="10"/>
      <c r="S1351" s="10"/>
      <c r="T1351" s="176">
        <f t="shared" si="85"/>
        <v>674.125</v>
      </c>
      <c r="U1351" s="10"/>
      <c r="V1351" s="10"/>
      <c r="W1351" s="10"/>
      <c r="Y1351" s="166">
        <v>812.74</v>
      </c>
      <c r="Z1351" s="234">
        <f t="shared" si="83"/>
        <v>902.25</v>
      </c>
      <c r="AB1351" s="234">
        <f t="shared" si="84"/>
        <v>674.99</v>
      </c>
      <c r="AC1351" s="234">
        <v>811.74</v>
      </c>
      <c r="AD1351" s="10"/>
      <c r="AE1351" s="3"/>
      <c r="AF1351" s="3"/>
    </row>
    <row r="1352" spans="1:32" x14ac:dyDescent="0.2">
      <c r="A1352" s="55"/>
      <c r="B1352" s="10"/>
      <c r="C1352" s="10" t="s">
        <v>171</v>
      </c>
      <c r="D1352" s="10"/>
      <c r="E1352" s="10">
        <v>8210</v>
      </c>
      <c r="F1352" s="10">
        <v>3429133</v>
      </c>
      <c r="G1352" s="10"/>
      <c r="H1352" s="10"/>
      <c r="I1352" s="10"/>
      <c r="J1352" s="10">
        <v>582413.75000000035</v>
      </c>
      <c r="K1352" s="10"/>
      <c r="M1352" s="10">
        <v>4492</v>
      </c>
      <c r="N1352" s="69"/>
      <c r="P1352" s="239">
        <f t="shared" si="82"/>
        <v>129.65577693677656</v>
      </c>
      <c r="Q1352" s="10"/>
      <c r="R1352" s="10"/>
      <c r="S1352" s="10"/>
      <c r="T1352" s="176">
        <f t="shared" si="85"/>
        <v>763.38668744434551</v>
      </c>
      <c r="U1352" s="10"/>
      <c r="V1352" s="10"/>
      <c r="W1352" s="10"/>
      <c r="Y1352" s="166">
        <v>582413.75000000035</v>
      </c>
      <c r="Z1352" s="234">
        <f t="shared" si="83"/>
        <v>646554.41</v>
      </c>
      <c r="AB1352" s="234">
        <f t="shared" si="84"/>
        <v>483702.86</v>
      </c>
      <c r="AC1352" s="234">
        <v>581698.94999999995</v>
      </c>
      <c r="AD1352" s="10"/>
      <c r="AE1352" s="3"/>
      <c r="AF1352" s="3"/>
    </row>
    <row r="1353" spans="1:32" x14ac:dyDescent="0.2">
      <c r="A1353" s="55"/>
      <c r="B1353" s="10"/>
      <c r="C1353" s="10" t="s">
        <v>171</v>
      </c>
      <c r="D1353" s="10"/>
      <c r="E1353" s="10">
        <v>8260</v>
      </c>
      <c r="F1353" s="10">
        <v>914</v>
      </c>
      <c r="G1353" s="10"/>
      <c r="H1353" s="10"/>
      <c r="I1353" s="10"/>
      <c r="J1353" s="10">
        <v>162.16</v>
      </c>
      <c r="K1353" s="10"/>
      <c r="M1353" s="10">
        <v>1</v>
      </c>
      <c r="N1353" s="69"/>
      <c r="P1353" s="239">
        <f t="shared" si="82"/>
        <v>162.16</v>
      </c>
      <c r="Q1353" s="10"/>
      <c r="R1353" s="10"/>
      <c r="S1353" s="10"/>
      <c r="T1353" s="176">
        <f t="shared" si="85"/>
        <v>914</v>
      </c>
      <c r="U1353" s="10"/>
      <c r="V1353" s="10"/>
      <c r="W1353" s="10"/>
      <c r="Y1353" s="166">
        <v>162.16</v>
      </c>
      <c r="Z1353" s="234">
        <f t="shared" si="83"/>
        <v>180.02</v>
      </c>
      <c r="AB1353" s="234">
        <f t="shared" si="84"/>
        <v>134.68</v>
      </c>
      <c r="AC1353" s="234">
        <v>161.97</v>
      </c>
      <c r="AD1353" s="10"/>
      <c r="AE1353" s="3"/>
      <c r="AF1353" s="3"/>
    </row>
    <row r="1354" spans="1:32" x14ac:dyDescent="0.2">
      <c r="A1354" s="55"/>
      <c r="B1354" s="10"/>
      <c r="C1354" s="10" t="s">
        <v>171</v>
      </c>
      <c r="D1354" s="10"/>
      <c r="E1354" s="10">
        <v>8270</v>
      </c>
      <c r="F1354" s="10">
        <v>1194</v>
      </c>
      <c r="G1354" s="10"/>
      <c r="H1354" s="10"/>
      <c r="I1354" s="10"/>
      <c r="J1354" s="10">
        <v>215.06</v>
      </c>
      <c r="K1354" s="10"/>
      <c r="M1354" s="10">
        <v>1</v>
      </c>
      <c r="N1354" s="69"/>
      <c r="P1354" s="239">
        <f t="shared" si="82"/>
        <v>215.06</v>
      </c>
      <c r="Q1354" s="10"/>
      <c r="R1354" s="10"/>
      <c r="S1354" s="10"/>
      <c r="T1354" s="176">
        <f t="shared" si="85"/>
        <v>1194</v>
      </c>
      <c r="U1354" s="10"/>
      <c r="V1354" s="10"/>
      <c r="W1354" s="10"/>
      <c r="Y1354" s="166">
        <v>215.06</v>
      </c>
      <c r="Z1354" s="234">
        <f t="shared" si="83"/>
        <v>238.74</v>
      </c>
      <c r="AB1354" s="234">
        <f t="shared" si="84"/>
        <v>178.61</v>
      </c>
      <c r="AC1354" s="234">
        <v>214.8</v>
      </c>
      <c r="AD1354" s="10"/>
      <c r="AE1354" s="3"/>
      <c r="AF1354" s="3"/>
    </row>
    <row r="1355" spans="1:32" x14ac:dyDescent="0.2">
      <c r="A1355" s="55"/>
      <c r="B1355" s="10"/>
      <c r="C1355" s="10" t="s">
        <v>172</v>
      </c>
      <c r="D1355" s="10"/>
      <c r="E1355" s="10">
        <v>8204</v>
      </c>
      <c r="F1355" s="10">
        <v>4946</v>
      </c>
      <c r="G1355" s="10"/>
      <c r="H1355" s="10"/>
      <c r="I1355" s="10"/>
      <c r="J1355" s="10">
        <v>907.31999999999994</v>
      </c>
      <c r="K1355" s="10"/>
      <c r="M1355" s="10">
        <v>3</v>
      </c>
      <c r="N1355" s="69"/>
      <c r="P1355" s="239">
        <f t="shared" si="82"/>
        <v>302.44</v>
      </c>
      <c r="Q1355" s="10"/>
      <c r="R1355" s="10"/>
      <c r="S1355" s="10"/>
      <c r="T1355" s="176">
        <f t="shared" si="85"/>
        <v>1648.6666666666667</v>
      </c>
      <c r="U1355" s="10"/>
      <c r="V1355" s="10"/>
      <c r="W1355" s="10"/>
      <c r="Y1355" s="166">
        <v>907.31999999999994</v>
      </c>
      <c r="Z1355" s="234">
        <f t="shared" si="83"/>
        <v>1007.24</v>
      </c>
      <c r="AB1355" s="234">
        <f t="shared" si="84"/>
        <v>753.54</v>
      </c>
      <c r="AC1355" s="234">
        <v>906.2</v>
      </c>
      <c r="AD1355" s="10"/>
      <c r="AE1355" s="3"/>
      <c r="AF1355" s="3"/>
    </row>
    <row r="1356" spans="1:32" x14ac:dyDescent="0.2">
      <c r="A1356" s="55"/>
      <c r="B1356" s="10"/>
      <c r="C1356" s="10" t="s">
        <v>172</v>
      </c>
      <c r="D1356" s="10"/>
      <c r="E1356" s="10">
        <v>8212</v>
      </c>
      <c r="F1356" s="10">
        <v>572339</v>
      </c>
      <c r="G1356" s="10"/>
      <c r="H1356" s="10"/>
      <c r="I1356" s="10"/>
      <c r="J1356" s="10">
        <v>100031.60999999999</v>
      </c>
      <c r="K1356" s="10"/>
      <c r="M1356" s="10">
        <v>679</v>
      </c>
      <c r="N1356" s="69"/>
      <c r="P1356" s="239">
        <f t="shared" si="82"/>
        <v>147.32195876288657</v>
      </c>
      <c r="Q1356" s="10"/>
      <c r="R1356" s="10"/>
      <c r="S1356" s="10"/>
      <c r="T1356" s="176">
        <f t="shared" si="85"/>
        <v>842.91458026509576</v>
      </c>
      <c r="U1356" s="10"/>
      <c r="V1356" s="10"/>
      <c r="W1356" s="10"/>
      <c r="Y1356" s="166">
        <v>100031.60999999999</v>
      </c>
      <c r="Z1356" s="234">
        <f t="shared" si="83"/>
        <v>111047.99</v>
      </c>
      <c r="AB1356" s="234">
        <f t="shared" si="84"/>
        <v>83077.67</v>
      </c>
      <c r="AC1356" s="234">
        <v>99908.84</v>
      </c>
      <c r="AD1356" s="10"/>
      <c r="AE1356" s="3"/>
      <c r="AF1356" s="3"/>
    </row>
    <row r="1357" spans="1:32" x14ac:dyDescent="0.2">
      <c r="A1357" s="55"/>
      <c r="B1357" s="10"/>
      <c r="C1357" s="10" t="s">
        <v>173</v>
      </c>
      <c r="D1357" s="10"/>
      <c r="E1357" s="10">
        <v>8232</v>
      </c>
      <c r="F1357" s="10">
        <v>106101</v>
      </c>
      <c r="G1357" s="10"/>
      <c r="H1357" s="10"/>
      <c r="I1357" s="10"/>
      <c r="J1357" s="10">
        <v>17938.640000000007</v>
      </c>
      <c r="K1357" s="10"/>
      <c r="M1357" s="10">
        <v>163</v>
      </c>
      <c r="N1357" s="69"/>
      <c r="P1357" s="239">
        <f t="shared" si="82"/>
        <v>110.05300613496937</v>
      </c>
      <c r="Q1357" s="10"/>
      <c r="R1357" s="10"/>
      <c r="S1357" s="10"/>
      <c r="T1357" s="176">
        <f t="shared" si="85"/>
        <v>650.92638036809819</v>
      </c>
      <c r="U1357" s="10"/>
      <c r="V1357" s="10"/>
      <c r="W1357" s="10"/>
      <c r="Y1357" s="166">
        <v>17938.640000000007</v>
      </c>
      <c r="Z1357" s="234">
        <f t="shared" si="83"/>
        <v>19914.21</v>
      </c>
      <c r="AB1357" s="234">
        <f t="shared" si="84"/>
        <v>14898.29</v>
      </c>
      <c r="AC1357" s="234">
        <v>17916.62</v>
      </c>
      <c r="AD1357" s="10"/>
      <c r="AE1357" s="3"/>
      <c r="AF1357" s="3"/>
    </row>
    <row r="1358" spans="1:32" x14ac:dyDescent="0.2">
      <c r="A1358" s="55"/>
      <c r="B1358" s="10"/>
      <c r="C1358" s="10" t="s">
        <v>173</v>
      </c>
      <c r="D1358" s="10"/>
      <c r="E1358" s="10">
        <v>8234</v>
      </c>
      <c r="F1358" s="10">
        <v>196565</v>
      </c>
      <c r="G1358" s="10"/>
      <c r="H1358" s="10"/>
      <c r="I1358" s="10"/>
      <c r="J1358" s="10">
        <v>33055.14999999998</v>
      </c>
      <c r="K1358" s="10"/>
      <c r="M1358" s="10">
        <v>333</v>
      </c>
      <c r="N1358" s="69"/>
      <c r="P1358" s="239">
        <f t="shared" si="82"/>
        <v>99.264714714714657</v>
      </c>
      <c r="Q1358" s="10"/>
      <c r="R1358" s="10"/>
      <c r="S1358" s="10"/>
      <c r="T1358" s="176">
        <f t="shared" si="85"/>
        <v>590.28528528528534</v>
      </c>
      <c r="U1358" s="10"/>
      <c r="V1358" s="10"/>
      <c r="W1358" s="10"/>
      <c r="Y1358" s="166">
        <v>33055.14999999998</v>
      </c>
      <c r="Z1358" s="234">
        <f t="shared" si="83"/>
        <v>36695.480000000003</v>
      </c>
      <c r="AB1358" s="234">
        <f t="shared" si="84"/>
        <v>27452.77</v>
      </c>
      <c r="AC1358" s="234">
        <v>33014.58</v>
      </c>
      <c r="AD1358" s="10"/>
      <c r="AE1358" s="3"/>
      <c r="AF1358" s="3"/>
    </row>
    <row r="1359" spans="1:32" x14ac:dyDescent="0.2">
      <c r="A1359" s="55"/>
      <c r="B1359" s="10"/>
      <c r="C1359" s="10" t="s">
        <v>173</v>
      </c>
      <c r="D1359" s="10"/>
      <c r="E1359" s="10">
        <v>8330</v>
      </c>
      <c r="F1359" s="10">
        <v>1014</v>
      </c>
      <c r="G1359" s="10"/>
      <c r="H1359" s="10"/>
      <c r="I1359" s="10"/>
      <c r="J1359" s="10">
        <v>182.45</v>
      </c>
      <c r="K1359" s="10"/>
      <c r="M1359" s="10">
        <v>1</v>
      </c>
      <c r="N1359" s="69"/>
      <c r="P1359" s="239">
        <f t="shared" si="82"/>
        <v>182.45</v>
      </c>
      <c r="Q1359" s="10"/>
      <c r="R1359" s="10"/>
      <c r="S1359" s="10"/>
      <c r="T1359" s="176">
        <f t="shared" si="85"/>
        <v>1014</v>
      </c>
      <c r="U1359" s="10"/>
      <c r="V1359" s="10"/>
      <c r="W1359" s="10"/>
      <c r="Y1359" s="166">
        <v>182.45</v>
      </c>
      <c r="Z1359" s="234">
        <f t="shared" si="83"/>
        <v>202.54</v>
      </c>
      <c r="AB1359" s="234">
        <f t="shared" si="84"/>
        <v>151.53</v>
      </c>
      <c r="AC1359" s="234">
        <v>182.23</v>
      </c>
      <c r="AD1359" s="10"/>
      <c r="AE1359" s="3"/>
      <c r="AF1359" s="3"/>
    </row>
    <row r="1360" spans="1:32" x14ac:dyDescent="0.2">
      <c r="A1360" s="55"/>
      <c r="B1360" s="10"/>
      <c r="C1360" s="10" t="s">
        <v>174</v>
      </c>
      <c r="D1360" s="10"/>
      <c r="E1360" s="10">
        <v>8332</v>
      </c>
      <c r="F1360" s="10">
        <v>125293</v>
      </c>
      <c r="G1360" s="10"/>
      <c r="H1360" s="10"/>
      <c r="I1360" s="10"/>
      <c r="J1360" s="10">
        <v>21310.46999999999</v>
      </c>
      <c r="K1360" s="10"/>
      <c r="M1360" s="10">
        <v>143</v>
      </c>
      <c r="N1360" s="69"/>
      <c r="P1360" s="239">
        <f t="shared" si="82"/>
        <v>149.02426573426567</v>
      </c>
      <c r="Q1360" s="10"/>
      <c r="R1360" s="10"/>
      <c r="S1360" s="10"/>
      <c r="T1360" s="176">
        <f t="shared" si="85"/>
        <v>876.17482517482517</v>
      </c>
      <c r="U1360" s="10"/>
      <c r="V1360" s="10"/>
      <c r="W1360" s="10"/>
      <c r="Y1360" s="166">
        <v>21310.46999999999</v>
      </c>
      <c r="Z1360" s="234">
        <f t="shared" si="83"/>
        <v>23657.37</v>
      </c>
      <c r="AB1360" s="234">
        <f t="shared" si="84"/>
        <v>17698.650000000001</v>
      </c>
      <c r="AC1360" s="234">
        <v>21284.32</v>
      </c>
      <c r="AD1360" s="10"/>
      <c r="AE1360" s="3"/>
      <c r="AF1360" s="3"/>
    </row>
    <row r="1361" spans="1:32" x14ac:dyDescent="0.2">
      <c r="A1361" s="55"/>
      <c r="B1361" s="10"/>
      <c r="C1361" s="10" t="s">
        <v>176</v>
      </c>
      <c r="D1361" s="10"/>
      <c r="E1361" s="10">
        <v>8069</v>
      </c>
      <c r="F1361" s="10">
        <v>2315391</v>
      </c>
      <c r="G1361" s="10"/>
      <c r="H1361" s="10"/>
      <c r="I1361" s="10"/>
      <c r="J1361" s="10">
        <v>398011.91000000027</v>
      </c>
      <c r="K1361" s="10"/>
      <c r="M1361" s="10">
        <v>2404</v>
      </c>
      <c r="N1361" s="69"/>
      <c r="P1361" s="239">
        <f t="shared" si="82"/>
        <v>165.5623585690517</v>
      </c>
      <c r="Q1361" s="10"/>
      <c r="R1361" s="10"/>
      <c r="S1361" s="10"/>
      <c r="T1361" s="176">
        <f t="shared" si="85"/>
        <v>963.14101497504157</v>
      </c>
      <c r="U1361" s="10"/>
      <c r="V1361" s="10"/>
      <c r="W1361" s="10"/>
      <c r="Y1361" s="166">
        <v>398011.91000000027</v>
      </c>
      <c r="Z1361" s="234">
        <f t="shared" si="83"/>
        <v>441844.58</v>
      </c>
      <c r="AB1361" s="234">
        <f t="shared" si="84"/>
        <v>330554.53000000003</v>
      </c>
      <c r="AC1361" s="234">
        <v>397523.43</v>
      </c>
      <c r="AD1361" s="10"/>
      <c r="AE1361" s="3"/>
      <c r="AF1361" s="3"/>
    </row>
    <row r="1362" spans="1:32" x14ac:dyDescent="0.2">
      <c r="A1362" s="55"/>
      <c r="B1362" s="10"/>
      <c r="C1362" s="10" t="s">
        <v>178</v>
      </c>
      <c r="D1362" s="10"/>
      <c r="E1362" s="10">
        <v>8094</v>
      </c>
      <c r="F1362" s="10">
        <v>426251</v>
      </c>
      <c r="G1362" s="10"/>
      <c r="H1362" s="10"/>
      <c r="I1362" s="10"/>
      <c r="J1362" s="10">
        <v>72699.73</v>
      </c>
      <c r="K1362" s="10"/>
      <c r="M1362" s="10">
        <v>464</v>
      </c>
      <c r="N1362" s="69"/>
      <c r="P1362" s="239">
        <f t="shared" si="82"/>
        <v>156.68045258620688</v>
      </c>
      <c r="Q1362" s="10"/>
      <c r="R1362" s="10"/>
      <c r="S1362" s="10"/>
      <c r="T1362" s="176">
        <f t="shared" si="85"/>
        <v>918.64439655172418</v>
      </c>
      <c r="U1362" s="10"/>
      <c r="V1362" s="10"/>
      <c r="W1362" s="10"/>
      <c r="Y1362" s="166">
        <v>72699.73</v>
      </c>
      <c r="Z1362" s="234">
        <f t="shared" si="83"/>
        <v>80706.080000000002</v>
      </c>
      <c r="AB1362" s="234">
        <f t="shared" si="84"/>
        <v>60378.15</v>
      </c>
      <c r="AC1362" s="234">
        <v>72610.5</v>
      </c>
      <c r="AD1362" s="10"/>
      <c r="AE1362" s="3"/>
      <c r="AF1362" s="3"/>
    </row>
    <row r="1363" spans="1:32" x14ac:dyDescent="0.2">
      <c r="A1363" s="55"/>
      <c r="B1363" s="10"/>
      <c r="C1363" s="10" t="s">
        <v>180</v>
      </c>
      <c r="D1363" s="10"/>
      <c r="E1363" s="10">
        <v>8050</v>
      </c>
      <c r="F1363" s="10">
        <v>739</v>
      </c>
      <c r="G1363" s="10"/>
      <c r="H1363" s="10"/>
      <c r="I1363" s="10"/>
      <c r="J1363" s="10">
        <v>136.65</v>
      </c>
      <c r="K1363" s="10"/>
      <c r="M1363" s="10">
        <v>2</v>
      </c>
      <c r="N1363" s="69"/>
      <c r="P1363" s="239">
        <f t="shared" si="82"/>
        <v>68.325000000000003</v>
      </c>
      <c r="Q1363" s="10"/>
      <c r="R1363" s="10"/>
      <c r="S1363" s="10"/>
      <c r="T1363" s="176">
        <f t="shared" si="85"/>
        <v>369.5</v>
      </c>
      <c r="U1363" s="10"/>
      <c r="V1363" s="10"/>
      <c r="W1363" s="10"/>
      <c r="Y1363" s="166">
        <v>136.65</v>
      </c>
      <c r="Z1363" s="234">
        <f t="shared" si="83"/>
        <v>151.69999999999999</v>
      </c>
      <c r="AB1363" s="234">
        <f t="shared" si="84"/>
        <v>113.49</v>
      </c>
      <c r="AC1363" s="234">
        <v>136.47999999999999</v>
      </c>
      <c r="AD1363" s="10"/>
      <c r="AE1363" s="3"/>
      <c r="AF1363" s="3"/>
    </row>
    <row r="1364" spans="1:32" x14ac:dyDescent="0.2">
      <c r="A1364" s="55"/>
      <c r="B1364" s="10"/>
      <c r="C1364" s="10" t="s">
        <v>181</v>
      </c>
      <c r="D1364" s="10"/>
      <c r="E1364" s="10">
        <v>8018</v>
      </c>
      <c r="F1364" s="10">
        <v>1452042</v>
      </c>
      <c r="G1364" s="10"/>
      <c r="H1364" s="10"/>
      <c r="I1364" s="10"/>
      <c r="J1364" s="10">
        <v>247286.10000000015</v>
      </c>
      <c r="K1364" s="10"/>
      <c r="M1364" s="10">
        <v>1479</v>
      </c>
      <c r="N1364" s="69"/>
      <c r="P1364" s="239">
        <f t="shared" si="82"/>
        <v>167.19817444219078</v>
      </c>
      <c r="Q1364" s="10"/>
      <c r="R1364" s="10"/>
      <c r="S1364" s="10"/>
      <c r="T1364" s="176">
        <f t="shared" si="85"/>
        <v>981.77281947261667</v>
      </c>
      <c r="U1364" s="10"/>
      <c r="V1364" s="10"/>
      <c r="W1364" s="10"/>
      <c r="Y1364" s="166">
        <v>247286.10000000015</v>
      </c>
      <c r="Z1364" s="234">
        <f t="shared" si="83"/>
        <v>274519.48</v>
      </c>
      <c r="AB1364" s="234">
        <f t="shared" si="84"/>
        <v>205374.61</v>
      </c>
      <c r="AC1364" s="234">
        <v>246982.61</v>
      </c>
      <c r="AD1364" s="10"/>
      <c r="AE1364" s="3"/>
      <c r="AF1364" s="3"/>
    </row>
    <row r="1365" spans="1:32" x14ac:dyDescent="0.2">
      <c r="A1365" s="55"/>
      <c r="B1365" s="10"/>
      <c r="C1365" s="10" t="s">
        <v>183</v>
      </c>
      <c r="D1365" s="10"/>
      <c r="E1365" s="10">
        <v>8050</v>
      </c>
      <c r="F1365" s="10">
        <v>1551</v>
      </c>
      <c r="G1365" s="10"/>
      <c r="H1365" s="10"/>
      <c r="I1365" s="10"/>
      <c r="J1365" s="10">
        <v>283.02999999999997</v>
      </c>
      <c r="K1365" s="10"/>
      <c r="M1365" s="10">
        <v>1</v>
      </c>
      <c r="N1365" s="69"/>
      <c r="P1365" s="239">
        <f t="shared" si="82"/>
        <v>283.02999999999997</v>
      </c>
      <c r="Q1365" s="10"/>
      <c r="R1365" s="10"/>
      <c r="S1365" s="10"/>
      <c r="T1365" s="176">
        <f t="shared" si="85"/>
        <v>1551</v>
      </c>
      <c r="U1365" s="10"/>
      <c r="V1365" s="10"/>
      <c r="W1365" s="10"/>
      <c r="Y1365" s="166">
        <v>283.02999999999997</v>
      </c>
      <c r="Z1365" s="234">
        <f t="shared" si="83"/>
        <v>314.2</v>
      </c>
      <c r="AB1365" s="234">
        <f t="shared" si="84"/>
        <v>235.06</v>
      </c>
      <c r="AC1365" s="234">
        <v>282.68</v>
      </c>
      <c r="AD1365" s="10"/>
      <c r="AE1365" s="3"/>
      <c r="AF1365" s="3"/>
    </row>
    <row r="1366" spans="1:32" x14ac:dyDescent="0.2">
      <c r="A1366" s="55"/>
      <c r="B1366" s="10"/>
      <c r="C1366" s="10" t="s">
        <v>183</v>
      </c>
      <c r="D1366" s="10"/>
      <c r="E1366" s="10">
        <v>8092</v>
      </c>
      <c r="F1366" s="10">
        <v>472779</v>
      </c>
      <c r="G1366" s="10"/>
      <c r="H1366" s="10"/>
      <c r="I1366" s="10"/>
      <c r="J1366" s="10">
        <v>82851.880000000019</v>
      </c>
      <c r="K1366" s="10"/>
      <c r="M1366" s="10">
        <v>470</v>
      </c>
      <c r="N1366" s="69"/>
      <c r="P1366" s="239">
        <f t="shared" si="82"/>
        <v>176.28059574468088</v>
      </c>
      <c r="Q1366" s="10"/>
      <c r="R1366" s="10"/>
      <c r="S1366" s="10"/>
      <c r="T1366" s="176">
        <f t="shared" si="85"/>
        <v>1005.9127659574468</v>
      </c>
      <c r="U1366" s="10"/>
      <c r="V1366" s="10"/>
      <c r="W1366" s="10"/>
      <c r="Y1366" s="166">
        <v>82851.880000000019</v>
      </c>
      <c r="Z1366" s="234">
        <f t="shared" si="83"/>
        <v>91976.28</v>
      </c>
      <c r="AB1366" s="234">
        <f t="shared" si="84"/>
        <v>68809.66</v>
      </c>
      <c r="AC1366" s="234">
        <v>82750.2</v>
      </c>
      <c r="AD1366" s="10"/>
      <c r="AE1366" s="3"/>
      <c r="AF1366" s="3"/>
    </row>
    <row r="1367" spans="1:32" x14ac:dyDescent="0.2">
      <c r="A1367" s="55"/>
      <c r="B1367" s="10"/>
      <c r="C1367" s="10" t="s">
        <v>184</v>
      </c>
      <c r="D1367" s="10"/>
      <c r="E1367" s="10">
        <v>8311</v>
      </c>
      <c r="F1367" s="10">
        <v>853823</v>
      </c>
      <c r="G1367" s="10"/>
      <c r="H1367" s="10"/>
      <c r="I1367" s="10"/>
      <c r="J1367" s="10">
        <v>150146.04000000018</v>
      </c>
      <c r="K1367" s="10"/>
      <c r="M1367" s="10">
        <v>888</v>
      </c>
      <c r="N1367" s="69"/>
      <c r="P1367" s="239">
        <f t="shared" si="82"/>
        <v>169.0833783783786</v>
      </c>
      <c r="Q1367" s="10"/>
      <c r="R1367" s="10"/>
      <c r="S1367" s="10"/>
      <c r="T1367" s="176">
        <f t="shared" si="85"/>
        <v>961.51238738738743</v>
      </c>
      <c r="U1367" s="10"/>
      <c r="V1367" s="10"/>
      <c r="W1367" s="10"/>
      <c r="Y1367" s="166">
        <v>150146.04000000018</v>
      </c>
      <c r="Z1367" s="234">
        <f t="shared" si="83"/>
        <v>166681.48000000001</v>
      </c>
      <c r="AB1367" s="234">
        <f t="shared" si="84"/>
        <v>124698.41</v>
      </c>
      <c r="AC1367" s="234">
        <v>149961.76</v>
      </c>
      <c r="AD1367" s="10"/>
      <c r="AE1367" s="3"/>
      <c r="AF1367" s="3"/>
    </row>
    <row r="1368" spans="1:32" x14ac:dyDescent="0.2">
      <c r="A1368" s="55"/>
      <c r="B1368" s="10"/>
      <c r="C1368" s="10" t="s">
        <v>186</v>
      </c>
      <c r="D1368" s="10"/>
      <c r="E1368" s="10">
        <v>8053</v>
      </c>
      <c r="F1368" s="10">
        <v>5576</v>
      </c>
      <c r="G1368" s="10"/>
      <c r="H1368" s="10"/>
      <c r="I1368" s="10"/>
      <c r="J1368" s="10">
        <v>1020.5100000000001</v>
      </c>
      <c r="K1368" s="10"/>
      <c r="M1368" s="10">
        <v>5</v>
      </c>
      <c r="N1368" s="69"/>
      <c r="P1368" s="239">
        <f t="shared" si="82"/>
        <v>204.10200000000003</v>
      </c>
      <c r="Q1368" s="10"/>
      <c r="R1368" s="10"/>
      <c r="S1368" s="10"/>
      <c r="T1368" s="176">
        <f t="shared" si="85"/>
        <v>1115.2</v>
      </c>
      <c r="U1368" s="10"/>
      <c r="V1368" s="10"/>
      <c r="W1368" s="10"/>
      <c r="Y1368" s="166">
        <v>1020.5100000000001</v>
      </c>
      <c r="Z1368" s="234">
        <f t="shared" si="83"/>
        <v>1132.9000000000001</v>
      </c>
      <c r="AB1368" s="234">
        <f t="shared" si="84"/>
        <v>847.55</v>
      </c>
      <c r="AC1368" s="234">
        <v>1019.26</v>
      </c>
      <c r="AD1368" s="10"/>
      <c r="AE1368" s="3"/>
      <c r="AF1368" s="3"/>
    </row>
    <row r="1369" spans="1:32" x14ac:dyDescent="0.2">
      <c r="A1369" s="55"/>
      <c r="B1369" s="10"/>
      <c r="C1369" s="10" t="s">
        <v>188</v>
      </c>
      <c r="D1369" s="10"/>
      <c r="E1369" s="10">
        <v>8332</v>
      </c>
      <c r="F1369" s="10">
        <v>2435</v>
      </c>
      <c r="G1369" s="10"/>
      <c r="H1369" s="10"/>
      <c r="I1369" s="10"/>
      <c r="J1369" s="10">
        <v>440.19</v>
      </c>
      <c r="K1369" s="10"/>
      <c r="M1369" s="10">
        <v>2</v>
      </c>
      <c r="N1369" s="69"/>
      <c r="P1369" s="239">
        <f t="shared" si="82"/>
        <v>220.095</v>
      </c>
      <c r="Q1369" s="10"/>
      <c r="R1369" s="10"/>
      <c r="S1369" s="10"/>
      <c r="T1369" s="176">
        <f t="shared" si="85"/>
        <v>1217.5</v>
      </c>
      <c r="U1369" s="10"/>
      <c r="V1369" s="10"/>
      <c r="W1369" s="10"/>
      <c r="Y1369" s="166">
        <v>440.19</v>
      </c>
      <c r="Z1369" s="234">
        <f t="shared" si="83"/>
        <v>488.67</v>
      </c>
      <c r="AB1369" s="234">
        <f t="shared" si="84"/>
        <v>365.58</v>
      </c>
      <c r="AC1369" s="234">
        <v>439.64</v>
      </c>
      <c r="AD1369" s="10"/>
      <c r="AE1369" s="3"/>
      <c r="AF1369" s="3"/>
    </row>
    <row r="1370" spans="1:32" x14ac:dyDescent="0.2">
      <c r="A1370" s="55"/>
      <c r="B1370" s="10"/>
      <c r="C1370" s="10" t="s">
        <v>189</v>
      </c>
      <c r="D1370" s="10"/>
      <c r="E1370" s="10">
        <v>8318</v>
      </c>
      <c r="F1370" s="10">
        <v>332007</v>
      </c>
      <c r="G1370" s="10"/>
      <c r="H1370" s="10"/>
      <c r="I1370" s="10"/>
      <c r="J1370" s="10">
        <v>56590.689999999966</v>
      </c>
      <c r="K1370" s="10"/>
      <c r="M1370" s="10">
        <v>353</v>
      </c>
      <c r="N1370" s="69"/>
      <c r="P1370" s="239">
        <f t="shared" si="82"/>
        <v>160.31356940509906</v>
      </c>
      <c r="Q1370" s="10"/>
      <c r="R1370" s="10"/>
      <c r="S1370" s="10"/>
      <c r="T1370" s="176">
        <f t="shared" si="85"/>
        <v>940.52974504249289</v>
      </c>
      <c r="U1370" s="10"/>
      <c r="V1370" s="10"/>
      <c r="W1370" s="10"/>
      <c r="Y1370" s="166">
        <v>56590.689999999966</v>
      </c>
      <c r="Z1370" s="234">
        <f t="shared" si="83"/>
        <v>62822.97</v>
      </c>
      <c r="AB1370" s="234">
        <f t="shared" si="84"/>
        <v>46999.37</v>
      </c>
      <c r="AC1370" s="234">
        <v>56521.24</v>
      </c>
      <c r="AD1370" s="10"/>
      <c r="AE1370" s="3"/>
      <c r="AF1370" s="3"/>
    </row>
    <row r="1371" spans="1:32" x14ac:dyDescent="0.2">
      <c r="A1371" s="55"/>
      <c r="B1371" s="10"/>
      <c r="C1371" s="10" t="s">
        <v>190</v>
      </c>
      <c r="D1371" s="10"/>
      <c r="E1371" s="10">
        <v>8080</v>
      </c>
      <c r="F1371" s="10">
        <v>12218</v>
      </c>
      <c r="G1371" s="10"/>
      <c r="H1371" s="10"/>
      <c r="I1371" s="10"/>
      <c r="J1371" s="10">
        <v>2251.08</v>
      </c>
      <c r="K1371" s="10"/>
      <c r="M1371" s="10">
        <v>20</v>
      </c>
      <c r="N1371" s="69"/>
      <c r="P1371" s="239">
        <f t="shared" si="82"/>
        <v>112.554</v>
      </c>
      <c r="Q1371" s="10"/>
      <c r="R1371" s="10"/>
      <c r="S1371" s="10"/>
      <c r="T1371" s="176">
        <f t="shared" si="85"/>
        <v>610.9</v>
      </c>
      <c r="U1371" s="10"/>
      <c r="V1371" s="10"/>
      <c r="W1371" s="10"/>
      <c r="Y1371" s="166">
        <v>2251.08</v>
      </c>
      <c r="Z1371" s="234">
        <f t="shared" si="83"/>
        <v>2498.9899999999998</v>
      </c>
      <c r="AB1371" s="234">
        <f t="shared" si="84"/>
        <v>1869.55</v>
      </c>
      <c r="AC1371" s="234">
        <v>2248.31</v>
      </c>
      <c r="AD1371" s="10"/>
      <c r="AE1371" s="3"/>
      <c r="AF1371" s="3"/>
    </row>
    <row r="1372" spans="1:32" x14ac:dyDescent="0.2">
      <c r="A1372" s="55"/>
      <c r="B1372" s="10"/>
      <c r="C1372" s="10" t="s">
        <v>191</v>
      </c>
      <c r="D1372" s="10"/>
      <c r="E1372" s="10">
        <v>8019</v>
      </c>
      <c r="F1372" s="10">
        <v>399984</v>
      </c>
      <c r="G1372" s="10"/>
      <c r="H1372" s="10"/>
      <c r="I1372" s="10"/>
      <c r="J1372" s="10">
        <v>69802.050000000017</v>
      </c>
      <c r="K1372" s="10"/>
      <c r="M1372" s="10">
        <v>410</v>
      </c>
      <c r="N1372" s="69"/>
      <c r="P1372" s="239">
        <f t="shared" si="82"/>
        <v>170.24890243902442</v>
      </c>
      <c r="Q1372" s="10"/>
      <c r="R1372" s="10"/>
      <c r="S1372" s="10"/>
      <c r="T1372" s="176">
        <f t="shared" si="85"/>
        <v>975.57073170731712</v>
      </c>
      <c r="U1372" s="10"/>
      <c r="V1372" s="10"/>
      <c r="W1372" s="10"/>
      <c r="Y1372" s="166">
        <v>69802.050000000017</v>
      </c>
      <c r="Z1372" s="234">
        <f t="shared" si="83"/>
        <v>77489.279999999999</v>
      </c>
      <c r="AB1372" s="234">
        <f t="shared" si="84"/>
        <v>57971.59</v>
      </c>
      <c r="AC1372" s="234">
        <v>69716.38</v>
      </c>
      <c r="AD1372" s="10"/>
      <c r="AE1372" s="3"/>
      <c r="AF1372" s="3"/>
    </row>
    <row r="1373" spans="1:32" x14ac:dyDescent="0.2">
      <c r="A1373" s="55"/>
      <c r="B1373" s="10"/>
      <c r="C1373" s="10" t="s">
        <v>191</v>
      </c>
      <c r="D1373" s="10"/>
      <c r="E1373" s="10">
        <v>8092</v>
      </c>
      <c r="F1373" s="10">
        <v>667</v>
      </c>
      <c r="G1373" s="10"/>
      <c r="H1373" s="10"/>
      <c r="I1373" s="10"/>
      <c r="J1373" s="10">
        <v>119.37</v>
      </c>
      <c r="K1373" s="10"/>
      <c r="M1373" s="10">
        <v>1</v>
      </c>
      <c r="N1373" s="69"/>
      <c r="P1373" s="239">
        <f t="shared" si="82"/>
        <v>119.37</v>
      </c>
      <c r="Q1373" s="10"/>
      <c r="R1373" s="10"/>
      <c r="S1373" s="10"/>
      <c r="T1373" s="176">
        <f t="shared" si="85"/>
        <v>667</v>
      </c>
      <c r="U1373" s="10"/>
      <c r="V1373" s="10"/>
      <c r="W1373" s="10"/>
      <c r="Y1373" s="166">
        <v>119.37</v>
      </c>
      <c r="Z1373" s="234">
        <f t="shared" si="83"/>
        <v>132.52000000000001</v>
      </c>
      <c r="AB1373" s="234">
        <f t="shared" si="84"/>
        <v>99.14</v>
      </c>
      <c r="AC1373" s="234">
        <v>119.23</v>
      </c>
      <c r="AD1373" s="10"/>
      <c r="AE1373" s="3"/>
      <c r="AF1373" s="3"/>
    </row>
    <row r="1374" spans="1:32" x14ac:dyDescent="0.2">
      <c r="A1374" s="55"/>
      <c r="B1374" s="10"/>
      <c r="C1374" s="10" t="s">
        <v>193</v>
      </c>
      <c r="D1374" s="10"/>
      <c r="E1374" s="10">
        <v>8089</v>
      </c>
      <c r="F1374" s="10">
        <v>445509</v>
      </c>
      <c r="G1374" s="10"/>
      <c r="H1374" s="10"/>
      <c r="I1374" s="10"/>
      <c r="J1374" s="10">
        <v>74712.270000000019</v>
      </c>
      <c r="K1374" s="10"/>
      <c r="M1374" s="10">
        <v>626</v>
      </c>
      <c r="N1374" s="69"/>
      <c r="P1374" s="239">
        <f t="shared" si="82"/>
        <v>119.34867412140578</v>
      </c>
      <c r="Q1374" s="10"/>
      <c r="R1374" s="10"/>
      <c r="S1374" s="10"/>
      <c r="T1374" s="176">
        <f t="shared" si="85"/>
        <v>711.67571884984022</v>
      </c>
      <c r="U1374" s="10"/>
      <c r="V1374" s="10"/>
      <c r="W1374" s="10"/>
      <c r="Y1374" s="166">
        <v>74712.270000000019</v>
      </c>
      <c r="Z1374" s="234">
        <f t="shared" si="83"/>
        <v>82940.259999999995</v>
      </c>
      <c r="AB1374" s="234">
        <f t="shared" si="84"/>
        <v>62049.599999999999</v>
      </c>
      <c r="AC1374" s="234">
        <v>74620.58</v>
      </c>
      <c r="AD1374" s="10"/>
      <c r="AE1374" s="3"/>
      <c r="AF1374" s="3"/>
    </row>
    <row r="1375" spans="1:32" x14ac:dyDescent="0.2">
      <c r="A1375" s="55"/>
      <c r="B1375" s="10"/>
      <c r="C1375" s="10" t="s">
        <v>195</v>
      </c>
      <c r="D1375" s="10"/>
      <c r="E1375" s="10">
        <v>8241</v>
      </c>
      <c r="F1375" s="10">
        <v>568</v>
      </c>
      <c r="G1375" s="10"/>
      <c r="H1375" s="10"/>
      <c r="I1375" s="10"/>
      <c r="J1375" s="10">
        <v>116.46000000000001</v>
      </c>
      <c r="K1375" s="10"/>
      <c r="M1375" s="10">
        <v>4</v>
      </c>
      <c r="N1375" s="69"/>
      <c r="P1375" s="239">
        <f t="shared" si="82"/>
        <v>29.115000000000002</v>
      </c>
      <c r="Q1375" s="10"/>
      <c r="R1375" s="10"/>
      <c r="S1375" s="10"/>
      <c r="T1375" s="176">
        <f t="shared" si="85"/>
        <v>142</v>
      </c>
      <c r="U1375" s="10"/>
      <c r="V1375" s="10"/>
      <c r="W1375" s="10"/>
      <c r="Y1375" s="166">
        <v>116.46000000000001</v>
      </c>
      <c r="Z1375" s="234">
        <f t="shared" si="83"/>
        <v>129.29</v>
      </c>
      <c r="AB1375" s="234">
        <f t="shared" si="84"/>
        <v>96.72</v>
      </c>
      <c r="AC1375" s="234">
        <v>116.32</v>
      </c>
      <c r="AD1375" s="10"/>
      <c r="AE1375" s="3"/>
      <c r="AF1375" s="3"/>
    </row>
    <row r="1376" spans="1:32" x14ac:dyDescent="0.2">
      <c r="A1376" s="55"/>
      <c r="B1376" s="10"/>
      <c r="C1376" s="10" t="s">
        <v>197</v>
      </c>
      <c r="D1376" s="10"/>
      <c r="E1376" s="10">
        <v>8020</v>
      </c>
      <c r="F1376" s="10">
        <v>1206769</v>
      </c>
      <c r="G1376" s="10"/>
      <c r="H1376" s="10"/>
      <c r="I1376" s="10"/>
      <c r="J1376" s="10">
        <v>208630.99999999962</v>
      </c>
      <c r="K1376" s="10"/>
      <c r="M1376" s="10">
        <v>1133</v>
      </c>
      <c r="N1376" s="69"/>
      <c r="P1376" s="239">
        <f t="shared" si="82"/>
        <v>184.14033539276224</v>
      </c>
      <c r="Q1376" s="10"/>
      <c r="R1376" s="10"/>
      <c r="S1376" s="10"/>
      <c r="T1376" s="176">
        <f t="shared" si="85"/>
        <v>1065.1094439541041</v>
      </c>
      <c r="U1376" s="10"/>
      <c r="V1376" s="10"/>
      <c r="W1376" s="10"/>
      <c r="Y1376" s="166">
        <v>208630.99999999962</v>
      </c>
      <c r="Z1376" s="234">
        <f t="shared" si="83"/>
        <v>231607.33</v>
      </c>
      <c r="AB1376" s="234">
        <f t="shared" si="84"/>
        <v>173271</v>
      </c>
      <c r="AC1376" s="234">
        <v>208374.95</v>
      </c>
      <c r="AD1376" s="10"/>
      <c r="AE1376" s="3"/>
      <c r="AF1376" s="3"/>
    </row>
    <row r="1377" spans="1:32" x14ac:dyDescent="0.2">
      <c r="A1377" s="55"/>
      <c r="B1377" s="10"/>
      <c r="C1377" s="10" t="s">
        <v>200</v>
      </c>
      <c r="D1377" s="10"/>
      <c r="E1377" s="10">
        <v>8312</v>
      </c>
      <c r="F1377" s="10">
        <v>2780562</v>
      </c>
      <c r="G1377" s="10"/>
      <c r="H1377" s="10"/>
      <c r="I1377" s="10"/>
      <c r="J1377" s="10">
        <v>470927.45999999874</v>
      </c>
      <c r="K1377" s="10"/>
      <c r="M1377" s="10">
        <v>3341</v>
      </c>
      <c r="N1377" s="69"/>
      <c r="P1377" s="239">
        <f t="shared" si="82"/>
        <v>140.9540436994908</v>
      </c>
      <c r="Q1377" s="10"/>
      <c r="R1377" s="10"/>
      <c r="S1377" s="10"/>
      <c r="T1377" s="176">
        <f t="shared" si="85"/>
        <v>832.25441484585451</v>
      </c>
      <c r="U1377" s="10"/>
      <c r="V1377" s="10"/>
      <c r="W1377" s="10"/>
      <c r="Y1377" s="166">
        <v>470927.45999999874</v>
      </c>
      <c r="Z1377" s="234">
        <f t="shared" si="83"/>
        <v>522790.25</v>
      </c>
      <c r="AB1377" s="234">
        <f t="shared" si="84"/>
        <v>391111.92</v>
      </c>
      <c r="AC1377" s="234">
        <v>470349.49</v>
      </c>
      <c r="AD1377" s="10"/>
      <c r="AE1377" s="3"/>
      <c r="AF1377" s="3"/>
    </row>
    <row r="1378" spans="1:32" x14ac:dyDescent="0.2">
      <c r="A1378" s="55"/>
      <c r="B1378" s="10"/>
      <c r="C1378" s="10" t="s">
        <v>200</v>
      </c>
      <c r="D1378" s="10"/>
      <c r="E1378" s="10">
        <v>8322</v>
      </c>
      <c r="F1378" s="10">
        <v>624</v>
      </c>
      <c r="G1378" s="10"/>
      <c r="H1378" s="10"/>
      <c r="I1378" s="10"/>
      <c r="J1378" s="10">
        <v>110.9</v>
      </c>
      <c r="K1378" s="10"/>
      <c r="M1378" s="10">
        <v>1</v>
      </c>
      <c r="N1378" s="69"/>
      <c r="P1378" s="239">
        <f t="shared" si="82"/>
        <v>110.9</v>
      </c>
      <c r="Q1378" s="10"/>
      <c r="R1378" s="10"/>
      <c r="S1378" s="10"/>
      <c r="T1378" s="176">
        <f t="shared" si="85"/>
        <v>624</v>
      </c>
      <c r="U1378" s="10"/>
      <c r="V1378" s="10"/>
      <c r="W1378" s="10"/>
      <c r="Y1378" s="166">
        <v>110.9</v>
      </c>
      <c r="Z1378" s="234">
        <f t="shared" si="83"/>
        <v>123.11</v>
      </c>
      <c r="AB1378" s="234">
        <f t="shared" si="84"/>
        <v>92.1</v>
      </c>
      <c r="AC1378" s="234">
        <v>110.76</v>
      </c>
      <c r="AD1378" s="10"/>
      <c r="AE1378" s="3"/>
      <c r="AF1378" s="3"/>
    </row>
    <row r="1379" spans="1:32" x14ac:dyDescent="0.2">
      <c r="A1379" s="55"/>
      <c r="B1379" s="10"/>
      <c r="C1379" s="10" t="s">
        <v>203</v>
      </c>
      <c r="D1379" s="10"/>
      <c r="E1379" s="10">
        <v>8021</v>
      </c>
      <c r="F1379" s="10">
        <v>4715609</v>
      </c>
      <c r="G1379" s="10"/>
      <c r="H1379" s="10"/>
      <c r="I1379" s="10"/>
      <c r="J1379" s="10">
        <v>797199.68000000273</v>
      </c>
      <c r="K1379" s="10"/>
      <c r="M1379" s="10">
        <v>5885</v>
      </c>
      <c r="N1379" s="69"/>
      <c r="P1379" s="239">
        <f t="shared" si="82"/>
        <v>135.46298725573538</v>
      </c>
      <c r="Q1379" s="10"/>
      <c r="R1379" s="10"/>
      <c r="S1379" s="10"/>
      <c r="T1379" s="176">
        <f t="shared" si="85"/>
        <v>801.29294817332197</v>
      </c>
      <c r="U1379" s="10"/>
      <c r="V1379" s="10"/>
      <c r="W1379" s="10"/>
      <c r="Y1379" s="166">
        <v>797199.68000000273</v>
      </c>
      <c r="Z1379" s="234">
        <f t="shared" si="83"/>
        <v>884994.51</v>
      </c>
      <c r="AB1379" s="234">
        <f t="shared" si="84"/>
        <v>662085.62</v>
      </c>
      <c r="AC1379" s="234">
        <v>796221.27</v>
      </c>
      <c r="AD1379" s="10"/>
      <c r="AE1379" s="3"/>
      <c r="AF1379" s="3"/>
    </row>
    <row r="1380" spans="1:32" x14ac:dyDescent="0.2">
      <c r="A1380" s="55"/>
      <c r="B1380" s="10"/>
      <c r="C1380" s="10" t="s">
        <v>205</v>
      </c>
      <c r="D1380" s="10"/>
      <c r="E1380" s="10">
        <v>8210</v>
      </c>
      <c r="F1380" s="10">
        <v>364971</v>
      </c>
      <c r="G1380" s="10"/>
      <c r="H1380" s="10"/>
      <c r="I1380" s="10"/>
      <c r="J1380" s="10">
        <v>62762.05</v>
      </c>
      <c r="K1380" s="10"/>
      <c r="M1380" s="10">
        <v>364</v>
      </c>
      <c r="N1380" s="69"/>
      <c r="P1380" s="239">
        <f t="shared" si="82"/>
        <v>172.42321428571429</v>
      </c>
      <c r="Q1380" s="10"/>
      <c r="R1380" s="10"/>
      <c r="S1380" s="10"/>
      <c r="T1380" s="176">
        <f t="shared" si="85"/>
        <v>1002.6675824175824</v>
      </c>
      <c r="U1380" s="10"/>
      <c r="V1380" s="10"/>
      <c r="W1380" s="10"/>
      <c r="Y1380" s="166">
        <v>62762.05</v>
      </c>
      <c r="Z1380" s="234">
        <f t="shared" si="83"/>
        <v>69673.97</v>
      </c>
      <c r="AB1380" s="234">
        <f t="shared" si="84"/>
        <v>52124.77</v>
      </c>
      <c r="AC1380" s="234">
        <v>62685.02</v>
      </c>
      <c r="AD1380" s="10"/>
      <c r="AE1380" s="3"/>
      <c r="AF1380" s="3"/>
    </row>
    <row r="1381" spans="1:32" x14ac:dyDescent="0.2">
      <c r="A1381" s="55"/>
      <c r="B1381" s="10"/>
      <c r="C1381" s="10" t="s">
        <v>205</v>
      </c>
      <c r="D1381" s="10"/>
      <c r="E1381" s="10">
        <v>8214</v>
      </c>
      <c r="F1381" s="10">
        <v>459</v>
      </c>
      <c r="G1381" s="10"/>
      <c r="H1381" s="10"/>
      <c r="I1381" s="10"/>
      <c r="J1381" s="10">
        <v>82.8</v>
      </c>
      <c r="K1381" s="10"/>
      <c r="M1381" s="10">
        <v>1</v>
      </c>
      <c r="N1381" s="69"/>
      <c r="P1381" s="239">
        <f t="shared" si="82"/>
        <v>82.8</v>
      </c>
      <c r="Q1381" s="10"/>
      <c r="R1381" s="10"/>
      <c r="S1381" s="10"/>
      <c r="T1381" s="176">
        <f t="shared" si="85"/>
        <v>459</v>
      </c>
      <c r="U1381" s="10"/>
      <c r="V1381" s="10"/>
      <c r="W1381" s="10"/>
      <c r="Y1381" s="166">
        <v>82.8</v>
      </c>
      <c r="Z1381" s="234">
        <f t="shared" si="83"/>
        <v>91.92</v>
      </c>
      <c r="AB1381" s="234">
        <f t="shared" si="84"/>
        <v>68.77</v>
      </c>
      <c r="AC1381" s="234">
        <v>82.7</v>
      </c>
      <c r="AD1381" s="10"/>
      <c r="AE1381" s="3"/>
      <c r="AF1381" s="3"/>
    </row>
    <row r="1382" spans="1:32" x14ac:dyDescent="0.2">
      <c r="A1382" s="55"/>
      <c r="B1382" s="10"/>
      <c r="C1382" s="10" t="s">
        <v>207</v>
      </c>
      <c r="D1382" s="10"/>
      <c r="E1382" s="10">
        <v>8302</v>
      </c>
      <c r="F1382" s="10">
        <v>101</v>
      </c>
      <c r="G1382" s="10"/>
      <c r="H1382" s="10"/>
      <c r="I1382" s="10"/>
      <c r="J1382" s="10">
        <v>28.94</v>
      </c>
      <c r="K1382" s="10"/>
      <c r="M1382" s="10">
        <v>2</v>
      </c>
      <c r="N1382" s="69"/>
      <c r="P1382" s="239">
        <f t="shared" si="82"/>
        <v>14.47</v>
      </c>
      <c r="Q1382" s="10"/>
      <c r="R1382" s="10"/>
      <c r="S1382" s="10"/>
      <c r="T1382" s="176">
        <f t="shared" si="85"/>
        <v>50.5</v>
      </c>
      <c r="U1382" s="10"/>
      <c r="V1382" s="10"/>
      <c r="W1382" s="10"/>
      <c r="Y1382" s="166">
        <v>28.94</v>
      </c>
      <c r="Z1382" s="234">
        <f t="shared" si="83"/>
        <v>32.130000000000003</v>
      </c>
      <c r="AB1382" s="234">
        <f t="shared" si="84"/>
        <v>24.04</v>
      </c>
      <c r="AC1382" s="234">
        <v>28.91</v>
      </c>
      <c r="AD1382" s="10"/>
      <c r="AE1382" s="3"/>
      <c r="AF1382" s="3"/>
    </row>
    <row r="1383" spans="1:32" x14ac:dyDescent="0.2">
      <c r="A1383" s="55"/>
      <c r="B1383" s="10"/>
      <c r="C1383" s="10" t="s">
        <v>208</v>
      </c>
      <c r="D1383" s="10"/>
      <c r="E1383" s="10">
        <v>8204</v>
      </c>
      <c r="F1383" s="10">
        <v>1404615</v>
      </c>
      <c r="G1383" s="10"/>
      <c r="H1383" s="10"/>
      <c r="I1383" s="10"/>
      <c r="J1383" s="10">
        <v>245868.53999999951</v>
      </c>
      <c r="K1383" s="10"/>
      <c r="M1383" s="10">
        <v>1845</v>
      </c>
      <c r="N1383" s="69"/>
      <c r="P1383" s="239">
        <f t="shared" si="82"/>
        <v>133.26208130081275</v>
      </c>
      <c r="Q1383" s="10"/>
      <c r="R1383" s="10"/>
      <c r="S1383" s="10"/>
      <c r="T1383" s="176">
        <f t="shared" si="85"/>
        <v>761.30894308943084</v>
      </c>
      <c r="U1383" s="10"/>
      <c r="V1383" s="10"/>
      <c r="W1383" s="10"/>
      <c r="Y1383" s="166">
        <v>245868.53999999951</v>
      </c>
      <c r="Z1383" s="234">
        <f t="shared" si="83"/>
        <v>272945.8</v>
      </c>
      <c r="AB1383" s="234">
        <f t="shared" si="84"/>
        <v>204197.3</v>
      </c>
      <c r="AC1383" s="234">
        <v>245566.78</v>
      </c>
      <c r="AD1383" s="10"/>
      <c r="AE1383" s="3"/>
      <c r="AF1383" s="3"/>
    </row>
    <row r="1384" spans="1:32" x14ac:dyDescent="0.2">
      <c r="A1384" s="55"/>
      <c r="B1384" s="10"/>
      <c r="C1384" s="10" t="s">
        <v>209</v>
      </c>
      <c r="D1384" s="10"/>
      <c r="E1384" s="10">
        <v>8094</v>
      </c>
      <c r="F1384" s="10">
        <v>758781</v>
      </c>
      <c r="G1384" s="10"/>
      <c r="H1384" s="10"/>
      <c r="I1384" s="10"/>
      <c r="J1384" s="10">
        <v>123538.42999999986</v>
      </c>
      <c r="K1384" s="10"/>
      <c r="M1384" s="10">
        <v>987</v>
      </c>
      <c r="N1384" s="69"/>
      <c r="P1384" s="239">
        <f t="shared" si="82"/>
        <v>125.16558257345477</v>
      </c>
      <c r="Q1384" s="10"/>
      <c r="R1384" s="10"/>
      <c r="S1384" s="10"/>
      <c r="T1384" s="176">
        <f t="shared" si="85"/>
        <v>768.775075987842</v>
      </c>
      <c r="U1384" s="10"/>
      <c r="V1384" s="10"/>
      <c r="W1384" s="10"/>
      <c r="Y1384" s="166">
        <v>123538.42999999986</v>
      </c>
      <c r="Z1384" s="234">
        <f t="shared" si="83"/>
        <v>137143.6</v>
      </c>
      <c r="AB1384" s="234">
        <f t="shared" si="84"/>
        <v>102600.42</v>
      </c>
      <c r="AC1384" s="234">
        <v>123386.82</v>
      </c>
      <c r="AD1384" s="10"/>
      <c r="AE1384" s="3"/>
      <c r="AF1384" s="3"/>
    </row>
    <row r="1385" spans="1:32" x14ac:dyDescent="0.2">
      <c r="A1385" s="55"/>
      <c r="B1385" s="10"/>
      <c r="C1385" s="10" t="s">
        <v>210</v>
      </c>
      <c r="D1385" s="10"/>
      <c r="E1385" s="10">
        <v>8213</v>
      </c>
      <c r="F1385" s="10">
        <v>340740</v>
      </c>
      <c r="G1385" s="10"/>
      <c r="H1385" s="10"/>
      <c r="I1385" s="10"/>
      <c r="J1385" s="10">
        <v>59619.640000000029</v>
      </c>
      <c r="K1385" s="10"/>
      <c r="M1385" s="10">
        <v>335</v>
      </c>
      <c r="N1385" s="69"/>
      <c r="P1385" s="239">
        <f t="shared" si="82"/>
        <v>177.96907462686576</v>
      </c>
      <c r="Q1385" s="10"/>
      <c r="R1385" s="10"/>
      <c r="S1385" s="10"/>
      <c r="T1385" s="176">
        <f t="shared" si="85"/>
        <v>1017.1343283582089</v>
      </c>
      <c r="U1385" s="10"/>
      <c r="V1385" s="10"/>
      <c r="W1385" s="10"/>
      <c r="Y1385" s="166">
        <v>59619.640000000029</v>
      </c>
      <c r="Z1385" s="234">
        <f t="shared" si="83"/>
        <v>66185.490000000005</v>
      </c>
      <c r="AB1385" s="234">
        <f t="shared" si="84"/>
        <v>49514.96</v>
      </c>
      <c r="AC1385" s="234">
        <v>59546.47</v>
      </c>
      <c r="AD1385" s="10"/>
      <c r="AE1385" s="3"/>
      <c r="AF1385" s="3"/>
    </row>
    <row r="1386" spans="1:32" x14ac:dyDescent="0.2">
      <c r="A1386" s="55"/>
      <c r="B1386" s="10"/>
      <c r="C1386" s="10" t="s">
        <v>210</v>
      </c>
      <c r="D1386" s="10"/>
      <c r="E1386" s="10">
        <v>8215</v>
      </c>
      <c r="F1386" s="10">
        <v>1302</v>
      </c>
      <c r="G1386" s="10"/>
      <c r="H1386" s="10"/>
      <c r="I1386" s="10"/>
      <c r="J1386" s="10">
        <v>236.36</v>
      </c>
      <c r="K1386" s="10"/>
      <c r="M1386" s="10">
        <v>1</v>
      </c>
      <c r="N1386" s="69"/>
      <c r="P1386" s="239">
        <f t="shared" si="82"/>
        <v>236.36</v>
      </c>
      <c r="Q1386" s="10"/>
      <c r="R1386" s="10"/>
      <c r="S1386" s="10"/>
      <c r="T1386" s="176">
        <f t="shared" si="85"/>
        <v>1302</v>
      </c>
      <c r="U1386" s="10"/>
      <c r="V1386" s="10"/>
      <c r="W1386" s="10"/>
      <c r="Y1386" s="166">
        <v>236.36</v>
      </c>
      <c r="Z1386" s="234">
        <f t="shared" si="83"/>
        <v>262.39</v>
      </c>
      <c r="AB1386" s="234">
        <f t="shared" si="84"/>
        <v>196.3</v>
      </c>
      <c r="AC1386" s="234">
        <v>236.07</v>
      </c>
      <c r="AD1386" s="10"/>
      <c r="AE1386" s="3"/>
      <c r="AF1386" s="3"/>
    </row>
    <row r="1387" spans="1:32" x14ac:dyDescent="0.2">
      <c r="A1387" s="55"/>
      <c r="B1387" s="10"/>
      <c r="C1387" s="10" t="s">
        <v>213</v>
      </c>
      <c r="D1387" s="10"/>
      <c r="E1387" s="10">
        <v>8201</v>
      </c>
      <c r="F1387" s="10">
        <v>2819</v>
      </c>
      <c r="G1387" s="10"/>
      <c r="H1387" s="10"/>
      <c r="I1387" s="10"/>
      <c r="J1387" s="10">
        <v>504.76</v>
      </c>
      <c r="K1387" s="10"/>
      <c r="M1387" s="10">
        <v>3</v>
      </c>
      <c r="N1387" s="69"/>
      <c r="P1387" s="239">
        <f t="shared" si="82"/>
        <v>168.25333333333333</v>
      </c>
      <c r="Q1387" s="10"/>
      <c r="R1387" s="10"/>
      <c r="S1387" s="10"/>
      <c r="T1387" s="176">
        <f t="shared" si="85"/>
        <v>939.66666666666663</v>
      </c>
      <c r="U1387" s="10"/>
      <c r="V1387" s="10"/>
      <c r="W1387" s="10"/>
      <c r="Y1387" s="166">
        <v>504.76</v>
      </c>
      <c r="Z1387" s="234">
        <f t="shared" si="83"/>
        <v>560.35</v>
      </c>
      <c r="AB1387" s="234">
        <f t="shared" si="84"/>
        <v>419.21</v>
      </c>
      <c r="AC1387" s="234">
        <v>504.14</v>
      </c>
      <c r="AD1387" s="10"/>
      <c r="AE1387" s="3"/>
      <c r="AF1387" s="3"/>
    </row>
    <row r="1388" spans="1:32" x14ac:dyDescent="0.2">
      <c r="A1388" s="55"/>
      <c r="B1388" s="10"/>
      <c r="C1388" s="10" t="s">
        <v>214</v>
      </c>
      <c r="D1388" s="10"/>
      <c r="E1388" s="10">
        <v>8270</v>
      </c>
      <c r="F1388" s="10">
        <v>204724</v>
      </c>
      <c r="G1388" s="10"/>
      <c r="H1388" s="10"/>
      <c r="I1388" s="10"/>
      <c r="J1388" s="10">
        <v>35125.609999999986</v>
      </c>
      <c r="K1388" s="10"/>
      <c r="M1388" s="10">
        <v>234</v>
      </c>
      <c r="N1388" s="69"/>
      <c r="P1388" s="239">
        <f t="shared" si="82"/>
        <v>150.10944444444439</v>
      </c>
      <c r="Q1388" s="10"/>
      <c r="R1388" s="10"/>
      <c r="S1388" s="10"/>
      <c r="T1388" s="176">
        <f t="shared" si="85"/>
        <v>874.88888888888891</v>
      </c>
      <c r="U1388" s="10"/>
      <c r="V1388" s="10"/>
      <c r="W1388" s="10"/>
      <c r="Y1388" s="166">
        <v>35125.609999999986</v>
      </c>
      <c r="Z1388" s="234">
        <f t="shared" si="83"/>
        <v>38993.96</v>
      </c>
      <c r="AB1388" s="234">
        <f t="shared" si="84"/>
        <v>29172.32</v>
      </c>
      <c r="AC1388" s="234">
        <v>35082.5</v>
      </c>
      <c r="AD1388" s="10"/>
      <c r="AE1388" s="3"/>
      <c r="AF1388" s="3"/>
    </row>
    <row r="1389" spans="1:32" x14ac:dyDescent="0.2">
      <c r="A1389" s="55"/>
      <c r="B1389" s="10"/>
      <c r="C1389" s="10" t="s">
        <v>215</v>
      </c>
      <c r="D1389" s="10"/>
      <c r="E1389" s="10">
        <v>8037</v>
      </c>
      <c r="F1389" s="10">
        <v>1852</v>
      </c>
      <c r="G1389" s="10"/>
      <c r="H1389" s="10"/>
      <c r="I1389" s="10"/>
      <c r="J1389" s="10">
        <v>345.74</v>
      </c>
      <c r="K1389" s="10"/>
      <c r="M1389" s="10">
        <v>5</v>
      </c>
      <c r="N1389" s="69"/>
      <c r="P1389" s="239">
        <f t="shared" si="82"/>
        <v>69.147999999999996</v>
      </c>
      <c r="Q1389" s="10"/>
      <c r="R1389" s="10"/>
      <c r="S1389" s="10"/>
      <c r="T1389" s="176">
        <f t="shared" si="85"/>
        <v>370.4</v>
      </c>
      <c r="U1389" s="10"/>
      <c r="V1389" s="10"/>
      <c r="W1389" s="10"/>
      <c r="Y1389" s="166">
        <v>345.74</v>
      </c>
      <c r="Z1389" s="234">
        <f t="shared" si="83"/>
        <v>383.82</v>
      </c>
      <c r="AB1389" s="234">
        <f t="shared" si="84"/>
        <v>287.14</v>
      </c>
      <c r="AC1389" s="234">
        <v>345.31</v>
      </c>
      <c r="AD1389" s="10"/>
      <c r="AE1389" s="3"/>
      <c r="AF1389" s="3"/>
    </row>
    <row r="1390" spans="1:32" x14ac:dyDescent="0.2">
      <c r="A1390" s="55"/>
      <c r="B1390" s="10"/>
      <c r="C1390" s="10" t="s">
        <v>216</v>
      </c>
      <c r="D1390" s="10"/>
      <c r="E1390" s="10">
        <v>8318</v>
      </c>
      <c r="F1390" s="10">
        <v>81947</v>
      </c>
      <c r="G1390" s="10"/>
      <c r="H1390" s="10"/>
      <c r="I1390" s="10"/>
      <c r="J1390" s="10">
        <v>14100.390000000005</v>
      </c>
      <c r="K1390" s="10"/>
      <c r="M1390" s="10">
        <v>100</v>
      </c>
      <c r="N1390" s="69"/>
      <c r="P1390" s="239">
        <f t="shared" si="82"/>
        <v>141.00390000000004</v>
      </c>
      <c r="Q1390" s="10"/>
      <c r="R1390" s="10"/>
      <c r="S1390" s="10"/>
      <c r="T1390" s="176">
        <f t="shared" si="85"/>
        <v>819.47</v>
      </c>
      <c r="U1390" s="10"/>
      <c r="V1390" s="10"/>
      <c r="W1390" s="10"/>
      <c r="Y1390" s="166">
        <v>14100.390000000005</v>
      </c>
      <c r="Z1390" s="234">
        <f t="shared" si="83"/>
        <v>15653.25</v>
      </c>
      <c r="AB1390" s="234">
        <f t="shared" si="84"/>
        <v>11710.57</v>
      </c>
      <c r="AC1390" s="234">
        <v>14083.08</v>
      </c>
      <c r="AD1390" s="10"/>
      <c r="AE1390" s="3"/>
      <c r="AF1390" s="3"/>
    </row>
    <row r="1391" spans="1:32" x14ac:dyDescent="0.2">
      <c r="A1391" s="55"/>
      <c r="B1391" s="10"/>
      <c r="C1391" s="10" t="s">
        <v>217</v>
      </c>
      <c r="D1391" s="10"/>
      <c r="E1391" s="10">
        <v>8023</v>
      </c>
      <c r="F1391" s="10">
        <v>171507</v>
      </c>
      <c r="G1391" s="10"/>
      <c r="H1391" s="10"/>
      <c r="I1391" s="10"/>
      <c r="J1391" s="10">
        <v>29035.039999999979</v>
      </c>
      <c r="K1391" s="10"/>
      <c r="M1391" s="10">
        <v>198</v>
      </c>
      <c r="N1391" s="69"/>
      <c r="P1391" s="239">
        <f t="shared" ref="P1391:P1454" si="86">J1391/M1391</f>
        <v>146.64161616161604</v>
      </c>
      <c r="Q1391" s="10"/>
      <c r="R1391" s="10"/>
      <c r="S1391" s="10"/>
      <c r="T1391" s="176">
        <f t="shared" si="85"/>
        <v>866.19696969696975</v>
      </c>
      <c r="U1391" s="10"/>
      <c r="V1391" s="10"/>
      <c r="W1391" s="10"/>
      <c r="Y1391" s="166">
        <v>29035.039999999979</v>
      </c>
      <c r="Z1391" s="234">
        <f t="shared" ref="Z1391:Z1454" si="87">ROUND($Z$1812*Y1391/$Y$1812,2)</f>
        <v>32232.639999999999</v>
      </c>
      <c r="AB1391" s="234">
        <f t="shared" ref="AB1391:AB1454" si="88">ROUND($AB$1812*Y1391/$Y$1812,2)</f>
        <v>24114.01</v>
      </c>
      <c r="AC1391" s="234">
        <v>28999.4</v>
      </c>
      <c r="AD1391" s="10"/>
      <c r="AE1391" s="3"/>
      <c r="AF1391" s="3"/>
    </row>
    <row r="1392" spans="1:32" x14ac:dyDescent="0.2">
      <c r="A1392" s="55"/>
      <c r="B1392" s="10"/>
      <c r="C1392" s="10" t="s">
        <v>218</v>
      </c>
      <c r="D1392" s="10"/>
      <c r="E1392" s="10">
        <v>8302</v>
      </c>
      <c r="F1392" s="10">
        <v>3491</v>
      </c>
      <c r="G1392" s="10"/>
      <c r="H1392" s="10"/>
      <c r="I1392" s="10"/>
      <c r="J1392" s="10">
        <v>637.65</v>
      </c>
      <c r="K1392" s="10"/>
      <c r="M1392" s="10">
        <v>2</v>
      </c>
      <c r="N1392" s="69"/>
      <c r="P1392" s="239">
        <f t="shared" si="86"/>
        <v>318.82499999999999</v>
      </c>
      <c r="Q1392" s="10"/>
      <c r="R1392" s="10"/>
      <c r="S1392" s="10"/>
      <c r="T1392" s="176">
        <f t="shared" ref="T1392:T1455" si="89">F1392/M1392</f>
        <v>1745.5</v>
      </c>
      <c r="U1392" s="10"/>
      <c r="V1392" s="10"/>
      <c r="W1392" s="10"/>
      <c r="Y1392" s="166">
        <v>637.65</v>
      </c>
      <c r="Z1392" s="234">
        <f t="shared" si="87"/>
        <v>707.87</v>
      </c>
      <c r="AB1392" s="234">
        <f t="shared" si="88"/>
        <v>529.58000000000004</v>
      </c>
      <c r="AC1392" s="234">
        <v>636.87</v>
      </c>
      <c r="AD1392" s="10"/>
      <c r="AE1392" s="3"/>
      <c r="AF1392" s="3"/>
    </row>
    <row r="1393" spans="1:32" x14ac:dyDescent="0.2">
      <c r="A1393" s="55"/>
      <c r="B1393" s="10"/>
      <c r="C1393" s="10" t="s">
        <v>218</v>
      </c>
      <c r="D1393" s="10"/>
      <c r="E1393" s="10">
        <v>8313</v>
      </c>
      <c r="F1393" s="10">
        <v>202461</v>
      </c>
      <c r="G1393" s="10"/>
      <c r="H1393" s="10"/>
      <c r="I1393" s="10"/>
      <c r="J1393" s="10">
        <v>35478.580000000016</v>
      </c>
      <c r="K1393" s="10"/>
      <c r="M1393" s="10">
        <v>221</v>
      </c>
      <c r="N1393" s="69"/>
      <c r="P1393" s="239">
        <f t="shared" si="86"/>
        <v>160.53656108597292</v>
      </c>
      <c r="Q1393" s="10"/>
      <c r="R1393" s="10"/>
      <c r="S1393" s="10"/>
      <c r="T1393" s="176">
        <f t="shared" si="89"/>
        <v>916.11312217194575</v>
      </c>
      <c r="U1393" s="10"/>
      <c r="V1393" s="10"/>
      <c r="W1393" s="10"/>
      <c r="Y1393" s="166">
        <v>35478.580000000016</v>
      </c>
      <c r="Z1393" s="234">
        <f t="shared" si="87"/>
        <v>39385.800000000003</v>
      </c>
      <c r="AB1393" s="234">
        <f t="shared" si="88"/>
        <v>29465.46</v>
      </c>
      <c r="AC1393" s="234">
        <v>35435.03</v>
      </c>
      <c r="AD1393" s="10"/>
      <c r="AE1393" s="3"/>
      <c r="AF1393" s="3"/>
    </row>
    <row r="1394" spans="1:32" x14ac:dyDescent="0.2">
      <c r="A1394" s="55"/>
      <c r="B1394" s="10"/>
      <c r="C1394" s="10" t="s">
        <v>218</v>
      </c>
      <c r="D1394" s="10"/>
      <c r="E1394" s="10">
        <v>8352</v>
      </c>
      <c r="F1394" s="10">
        <v>721</v>
      </c>
      <c r="G1394" s="10"/>
      <c r="H1394" s="10"/>
      <c r="I1394" s="10"/>
      <c r="J1394" s="10">
        <v>127.22</v>
      </c>
      <c r="K1394" s="10"/>
      <c r="M1394" s="10">
        <v>1</v>
      </c>
      <c r="N1394" s="69"/>
      <c r="P1394" s="239">
        <f t="shared" si="86"/>
        <v>127.22</v>
      </c>
      <c r="Q1394" s="10"/>
      <c r="R1394" s="10"/>
      <c r="S1394" s="10"/>
      <c r="T1394" s="176">
        <f t="shared" si="89"/>
        <v>721</v>
      </c>
      <c r="U1394" s="10"/>
      <c r="V1394" s="10"/>
      <c r="W1394" s="10"/>
      <c r="Y1394" s="166">
        <v>127.22</v>
      </c>
      <c r="Z1394" s="234">
        <f t="shared" si="87"/>
        <v>141.22999999999999</v>
      </c>
      <c r="AB1394" s="234">
        <f t="shared" si="88"/>
        <v>105.66</v>
      </c>
      <c r="AC1394" s="234">
        <v>127.07</v>
      </c>
      <c r="AD1394" s="10"/>
      <c r="AE1394" s="3"/>
      <c r="AF1394" s="3"/>
    </row>
    <row r="1395" spans="1:32" x14ac:dyDescent="0.2">
      <c r="A1395" s="55"/>
      <c r="B1395" s="10"/>
      <c r="C1395" s="10" t="s">
        <v>221</v>
      </c>
      <c r="D1395" s="10"/>
      <c r="E1395" s="10">
        <v>8251</v>
      </c>
      <c r="F1395" s="10">
        <v>448603</v>
      </c>
      <c r="G1395" s="10"/>
      <c r="H1395" s="10"/>
      <c r="I1395" s="10"/>
      <c r="J1395" s="10">
        <v>77216.030000000057</v>
      </c>
      <c r="K1395" s="10"/>
      <c r="M1395" s="10">
        <v>659</v>
      </c>
      <c r="N1395" s="69"/>
      <c r="P1395" s="239">
        <f t="shared" si="86"/>
        <v>117.17151745068294</v>
      </c>
      <c r="Q1395" s="10"/>
      <c r="R1395" s="10"/>
      <c r="S1395" s="10"/>
      <c r="T1395" s="176">
        <f t="shared" si="89"/>
        <v>680.73292867981786</v>
      </c>
      <c r="U1395" s="10"/>
      <c r="V1395" s="10"/>
      <c r="W1395" s="10"/>
      <c r="Y1395" s="166">
        <v>77216.030000000057</v>
      </c>
      <c r="Z1395" s="234">
        <f t="shared" si="87"/>
        <v>85719.76</v>
      </c>
      <c r="AB1395" s="234">
        <f t="shared" si="88"/>
        <v>64129.01</v>
      </c>
      <c r="AC1395" s="234">
        <v>77121.27</v>
      </c>
      <c r="AD1395" s="10"/>
      <c r="AE1395" s="3"/>
      <c r="AF1395" s="3"/>
    </row>
    <row r="1396" spans="1:32" x14ac:dyDescent="0.2">
      <c r="A1396" s="55"/>
      <c r="B1396" s="10"/>
      <c r="C1396" s="10" t="s">
        <v>222</v>
      </c>
      <c r="D1396" s="10"/>
      <c r="E1396" s="10">
        <v>8314</v>
      </c>
      <c r="F1396" s="10">
        <v>91042</v>
      </c>
      <c r="G1396" s="10"/>
      <c r="H1396" s="10"/>
      <c r="I1396" s="10"/>
      <c r="J1396" s="10">
        <v>15498.369999999995</v>
      </c>
      <c r="K1396" s="10"/>
      <c r="M1396" s="10">
        <v>121</v>
      </c>
      <c r="N1396" s="69"/>
      <c r="P1396" s="239">
        <f t="shared" si="86"/>
        <v>128.08570247933881</v>
      </c>
      <c r="Q1396" s="10"/>
      <c r="R1396" s="10"/>
      <c r="S1396" s="10"/>
      <c r="T1396" s="176">
        <f t="shared" si="89"/>
        <v>752.41322314049592</v>
      </c>
      <c r="U1396" s="10"/>
      <c r="V1396" s="10"/>
      <c r="W1396" s="10"/>
      <c r="Y1396" s="166">
        <v>15498.369999999995</v>
      </c>
      <c r="Z1396" s="234">
        <f t="shared" si="87"/>
        <v>17205.189999999999</v>
      </c>
      <c r="AB1396" s="234">
        <f t="shared" si="88"/>
        <v>12871.62</v>
      </c>
      <c r="AC1396" s="234">
        <v>15479.35</v>
      </c>
      <c r="AD1396" s="10"/>
      <c r="AE1396" s="3"/>
      <c r="AF1396" s="3"/>
    </row>
    <row r="1397" spans="1:32" x14ac:dyDescent="0.2">
      <c r="A1397" s="55"/>
      <c r="B1397" s="10"/>
      <c r="C1397" s="10" t="s">
        <v>224</v>
      </c>
      <c r="D1397" s="10"/>
      <c r="E1397" s="10">
        <v>8214</v>
      </c>
      <c r="F1397" s="10">
        <v>583871</v>
      </c>
      <c r="G1397" s="10"/>
      <c r="H1397" s="10"/>
      <c r="I1397" s="10"/>
      <c r="J1397" s="10">
        <v>102476.2099999999</v>
      </c>
      <c r="K1397" s="10"/>
      <c r="M1397" s="10">
        <v>875</v>
      </c>
      <c r="N1397" s="69"/>
      <c r="P1397" s="239">
        <f t="shared" si="86"/>
        <v>117.11566857142846</v>
      </c>
      <c r="Q1397" s="10"/>
      <c r="R1397" s="10"/>
      <c r="S1397" s="10"/>
      <c r="T1397" s="176">
        <f t="shared" si="89"/>
        <v>667.28114285714287</v>
      </c>
      <c r="U1397" s="10"/>
      <c r="V1397" s="10"/>
      <c r="W1397" s="10"/>
      <c r="Y1397" s="166">
        <v>102476.2099999999</v>
      </c>
      <c r="Z1397" s="234">
        <f t="shared" si="87"/>
        <v>113761.82</v>
      </c>
      <c r="AB1397" s="234">
        <f t="shared" si="88"/>
        <v>85107.94</v>
      </c>
      <c r="AC1397" s="234">
        <v>102350.44</v>
      </c>
      <c r="AD1397" s="10"/>
      <c r="AE1397" s="3"/>
      <c r="AF1397" s="3"/>
    </row>
    <row r="1398" spans="1:32" x14ac:dyDescent="0.2">
      <c r="A1398" s="55"/>
      <c r="B1398" s="10"/>
      <c r="C1398" s="10" t="s">
        <v>224</v>
      </c>
      <c r="D1398" s="10"/>
      <c r="E1398" s="10">
        <v>8270</v>
      </c>
      <c r="F1398" s="10">
        <v>911</v>
      </c>
      <c r="G1398" s="10"/>
      <c r="H1398" s="10"/>
      <c r="I1398" s="10"/>
      <c r="J1398" s="10">
        <v>162.76</v>
      </c>
      <c r="K1398" s="10"/>
      <c r="M1398" s="10">
        <v>1</v>
      </c>
      <c r="N1398" s="69"/>
      <c r="P1398" s="239">
        <f t="shared" si="86"/>
        <v>162.76</v>
      </c>
      <c r="Q1398" s="10"/>
      <c r="R1398" s="10"/>
      <c r="S1398" s="10"/>
      <c r="T1398" s="176">
        <f t="shared" si="89"/>
        <v>911</v>
      </c>
      <c r="U1398" s="10"/>
      <c r="V1398" s="10"/>
      <c r="W1398" s="10"/>
      <c r="Y1398" s="166">
        <v>162.76</v>
      </c>
      <c r="Z1398" s="234">
        <f t="shared" si="87"/>
        <v>180.68</v>
      </c>
      <c r="AB1398" s="234">
        <f t="shared" si="88"/>
        <v>135.16999999999999</v>
      </c>
      <c r="AC1398" s="234">
        <v>162.55000000000001</v>
      </c>
      <c r="AD1398" s="10"/>
      <c r="AE1398" s="3"/>
      <c r="AF1398" s="3"/>
    </row>
    <row r="1399" spans="1:32" x14ac:dyDescent="0.2">
      <c r="A1399" s="55"/>
      <c r="B1399" s="10"/>
      <c r="C1399" s="10" t="s">
        <v>227</v>
      </c>
      <c r="D1399" s="10"/>
      <c r="E1399" s="10">
        <v>8090</v>
      </c>
      <c r="F1399" s="10">
        <v>221725</v>
      </c>
      <c r="G1399" s="10"/>
      <c r="H1399" s="10"/>
      <c r="I1399" s="10"/>
      <c r="J1399" s="10">
        <v>37600.870000000003</v>
      </c>
      <c r="K1399" s="10"/>
      <c r="M1399" s="10">
        <v>211</v>
      </c>
      <c r="N1399" s="69"/>
      <c r="P1399" s="239">
        <f t="shared" si="86"/>
        <v>178.20317535545024</v>
      </c>
      <c r="Q1399" s="10"/>
      <c r="R1399" s="10"/>
      <c r="S1399" s="10"/>
      <c r="T1399" s="176">
        <f t="shared" si="89"/>
        <v>1050.829383886256</v>
      </c>
      <c r="U1399" s="10"/>
      <c r="V1399" s="10"/>
      <c r="W1399" s="10"/>
      <c r="Y1399" s="166">
        <v>37600.870000000003</v>
      </c>
      <c r="Z1399" s="234">
        <f t="shared" si="87"/>
        <v>41741.82</v>
      </c>
      <c r="AB1399" s="234">
        <f t="shared" si="88"/>
        <v>31228.05</v>
      </c>
      <c r="AC1399" s="234">
        <v>37554.720000000001</v>
      </c>
      <c r="AD1399" s="10"/>
      <c r="AE1399" s="3"/>
      <c r="AF1399" s="3"/>
    </row>
    <row r="1400" spans="1:32" x14ac:dyDescent="0.2">
      <c r="A1400" s="55"/>
      <c r="B1400" s="10"/>
      <c r="C1400" s="10" t="s">
        <v>227</v>
      </c>
      <c r="D1400" s="10"/>
      <c r="E1400" s="10">
        <v>8091</v>
      </c>
      <c r="F1400" s="10">
        <v>623</v>
      </c>
      <c r="G1400" s="10"/>
      <c r="H1400" s="10"/>
      <c r="I1400" s="10"/>
      <c r="J1400" s="10">
        <v>112.01</v>
      </c>
      <c r="K1400" s="10"/>
      <c r="M1400" s="10">
        <v>1</v>
      </c>
      <c r="N1400" s="69"/>
      <c r="P1400" s="239">
        <f t="shared" si="86"/>
        <v>112.01</v>
      </c>
      <c r="Q1400" s="10"/>
      <c r="R1400" s="10"/>
      <c r="S1400" s="10"/>
      <c r="T1400" s="176">
        <f t="shared" si="89"/>
        <v>623</v>
      </c>
      <c r="U1400" s="10"/>
      <c r="V1400" s="10"/>
      <c r="W1400" s="10"/>
      <c r="Y1400" s="166">
        <v>112.01</v>
      </c>
      <c r="Z1400" s="234">
        <f t="shared" si="87"/>
        <v>124.35</v>
      </c>
      <c r="AB1400" s="234">
        <f t="shared" si="88"/>
        <v>93.03</v>
      </c>
      <c r="AC1400" s="234">
        <v>111.88</v>
      </c>
      <c r="AD1400" s="10"/>
      <c r="AE1400" s="3"/>
      <c r="AF1400" s="3"/>
    </row>
    <row r="1401" spans="1:32" x14ac:dyDescent="0.2">
      <c r="A1401" s="55"/>
      <c r="B1401" s="10"/>
      <c r="C1401" s="10" t="s">
        <v>227</v>
      </c>
      <c r="D1401" s="10"/>
      <c r="E1401" s="10">
        <v>8093</v>
      </c>
      <c r="F1401" s="10">
        <v>896</v>
      </c>
      <c r="G1401" s="10"/>
      <c r="H1401" s="10"/>
      <c r="I1401" s="10"/>
      <c r="J1401" s="10">
        <v>158.66</v>
      </c>
      <c r="K1401" s="10"/>
      <c r="M1401" s="10">
        <v>1</v>
      </c>
      <c r="N1401" s="69"/>
      <c r="P1401" s="239">
        <f t="shared" si="86"/>
        <v>158.66</v>
      </c>
      <c r="Q1401" s="10"/>
      <c r="R1401" s="10"/>
      <c r="S1401" s="10"/>
      <c r="T1401" s="176">
        <f t="shared" si="89"/>
        <v>896</v>
      </c>
      <c r="U1401" s="10"/>
      <c r="V1401" s="10"/>
      <c r="W1401" s="10"/>
      <c r="Y1401" s="166">
        <v>158.66</v>
      </c>
      <c r="Z1401" s="234">
        <f t="shared" si="87"/>
        <v>176.13</v>
      </c>
      <c r="AB1401" s="234">
        <f t="shared" si="88"/>
        <v>131.77000000000001</v>
      </c>
      <c r="AC1401" s="234">
        <v>158.47</v>
      </c>
      <c r="AD1401" s="10"/>
      <c r="AE1401" s="3"/>
      <c r="AF1401" s="3"/>
    </row>
    <row r="1402" spans="1:32" x14ac:dyDescent="0.2">
      <c r="A1402" s="55"/>
      <c r="B1402" s="10"/>
      <c r="C1402" s="10" t="s">
        <v>227</v>
      </c>
      <c r="D1402" s="10"/>
      <c r="E1402" s="10">
        <v>8096</v>
      </c>
      <c r="F1402" s="10">
        <v>2515</v>
      </c>
      <c r="G1402" s="10"/>
      <c r="H1402" s="10"/>
      <c r="I1402" s="10"/>
      <c r="J1402" s="10">
        <v>453.07</v>
      </c>
      <c r="K1402" s="10"/>
      <c r="M1402" s="10">
        <v>3</v>
      </c>
      <c r="N1402" s="69"/>
      <c r="P1402" s="239">
        <f t="shared" si="86"/>
        <v>151.02333333333334</v>
      </c>
      <c r="Q1402" s="10"/>
      <c r="R1402" s="10"/>
      <c r="S1402" s="10"/>
      <c r="T1402" s="176">
        <f t="shared" si="89"/>
        <v>838.33333333333337</v>
      </c>
      <c r="U1402" s="10"/>
      <c r="V1402" s="10"/>
      <c r="W1402" s="10"/>
      <c r="Y1402" s="166">
        <v>453.07</v>
      </c>
      <c r="Z1402" s="234">
        <f t="shared" si="87"/>
        <v>502.97</v>
      </c>
      <c r="AB1402" s="234">
        <f t="shared" si="88"/>
        <v>376.28</v>
      </c>
      <c r="AC1402" s="234">
        <v>452.51</v>
      </c>
      <c r="AD1402" s="10"/>
      <c r="AE1402" s="3"/>
      <c r="AF1402" s="3"/>
    </row>
    <row r="1403" spans="1:32" x14ac:dyDescent="0.2">
      <c r="A1403" s="55"/>
      <c r="B1403" s="10"/>
      <c r="C1403" s="10" t="s">
        <v>231</v>
      </c>
      <c r="D1403" s="10"/>
      <c r="E1403" s="10">
        <v>8215</v>
      </c>
      <c r="F1403" s="10">
        <v>402843</v>
      </c>
      <c r="G1403" s="10"/>
      <c r="H1403" s="10"/>
      <c r="I1403" s="10"/>
      <c r="J1403" s="10">
        <v>69839.899999999892</v>
      </c>
      <c r="K1403" s="10"/>
      <c r="M1403" s="10">
        <v>493</v>
      </c>
      <c r="N1403" s="69"/>
      <c r="P1403" s="239">
        <f t="shared" si="86"/>
        <v>141.66308316429999</v>
      </c>
      <c r="Q1403" s="10"/>
      <c r="R1403" s="10"/>
      <c r="S1403" s="10"/>
      <c r="T1403" s="176">
        <f t="shared" si="89"/>
        <v>817.12576064908717</v>
      </c>
      <c r="U1403" s="10"/>
      <c r="V1403" s="10"/>
      <c r="W1403" s="10"/>
      <c r="Y1403" s="166">
        <v>69839.899999999892</v>
      </c>
      <c r="Z1403" s="234">
        <f t="shared" si="87"/>
        <v>77531.3</v>
      </c>
      <c r="AB1403" s="234">
        <f t="shared" si="88"/>
        <v>58003.03</v>
      </c>
      <c r="AC1403" s="234">
        <v>69754.19</v>
      </c>
      <c r="AD1403" s="10"/>
      <c r="AE1403" s="3"/>
      <c r="AF1403" s="3"/>
    </row>
    <row r="1404" spans="1:32" x14ac:dyDescent="0.2">
      <c r="A1404" s="55"/>
      <c r="B1404" s="10"/>
      <c r="C1404" s="10" t="s">
        <v>232</v>
      </c>
      <c r="D1404" s="10"/>
      <c r="E1404" s="10">
        <v>8260</v>
      </c>
      <c r="F1404" s="10">
        <v>48200</v>
      </c>
      <c r="G1404" s="10"/>
      <c r="H1404" s="10"/>
      <c r="I1404" s="10"/>
      <c r="J1404" s="10">
        <v>8657.8299999999981</v>
      </c>
      <c r="K1404" s="10"/>
      <c r="M1404" s="10">
        <v>69</v>
      </c>
      <c r="N1404" s="69"/>
      <c r="P1404" s="239">
        <f t="shared" si="86"/>
        <v>125.47579710144925</v>
      </c>
      <c r="Q1404" s="10"/>
      <c r="R1404" s="10"/>
      <c r="S1404" s="10"/>
      <c r="T1404" s="176">
        <f t="shared" si="89"/>
        <v>698.55072463768113</v>
      </c>
      <c r="U1404" s="10"/>
      <c r="V1404" s="10"/>
      <c r="W1404" s="10"/>
      <c r="Y1404" s="166">
        <v>8657.8299999999981</v>
      </c>
      <c r="Z1404" s="234">
        <f t="shared" si="87"/>
        <v>9611.31</v>
      </c>
      <c r="AB1404" s="234">
        <f t="shared" si="88"/>
        <v>7190.45</v>
      </c>
      <c r="AC1404" s="234">
        <v>8647.2000000000007</v>
      </c>
      <c r="AD1404" s="10"/>
      <c r="AE1404" s="3"/>
      <c r="AF1404" s="3"/>
    </row>
    <row r="1405" spans="1:32" x14ac:dyDescent="0.2">
      <c r="A1405" s="55"/>
      <c r="B1405" s="10"/>
      <c r="C1405" s="10" t="s">
        <v>233</v>
      </c>
      <c r="D1405" s="10"/>
      <c r="E1405" s="10">
        <v>8210</v>
      </c>
      <c r="F1405" s="10">
        <v>121195</v>
      </c>
      <c r="G1405" s="10"/>
      <c r="H1405" s="10"/>
      <c r="I1405" s="10"/>
      <c r="J1405" s="10">
        <v>22056.479999999996</v>
      </c>
      <c r="K1405" s="10"/>
      <c r="M1405" s="10">
        <v>315</v>
      </c>
      <c r="N1405" s="69"/>
      <c r="P1405" s="239">
        <f t="shared" si="86"/>
        <v>70.020571428571415</v>
      </c>
      <c r="Q1405" s="10"/>
      <c r="R1405" s="10"/>
      <c r="S1405" s="10"/>
      <c r="T1405" s="176">
        <f t="shared" si="89"/>
        <v>384.74603174603175</v>
      </c>
      <c r="U1405" s="10"/>
      <c r="V1405" s="10"/>
      <c r="W1405" s="10"/>
      <c r="Y1405" s="166">
        <v>22056.479999999996</v>
      </c>
      <c r="Z1405" s="234">
        <f t="shared" si="87"/>
        <v>24485.54</v>
      </c>
      <c r="AB1405" s="234">
        <f t="shared" si="88"/>
        <v>18318.22</v>
      </c>
      <c r="AC1405" s="234">
        <v>22029.41</v>
      </c>
      <c r="AD1405" s="10"/>
      <c r="AE1405" s="3"/>
      <c r="AF1405" s="3"/>
    </row>
    <row r="1406" spans="1:32" x14ac:dyDescent="0.2">
      <c r="A1406" s="55"/>
      <c r="B1406" s="10"/>
      <c r="C1406" s="10" t="s">
        <v>233</v>
      </c>
      <c r="D1406" s="10"/>
      <c r="E1406" s="10">
        <v>8260</v>
      </c>
      <c r="F1406" s="10">
        <v>505</v>
      </c>
      <c r="G1406" s="10"/>
      <c r="H1406" s="10"/>
      <c r="I1406" s="10"/>
      <c r="J1406" s="10">
        <v>90.37</v>
      </c>
      <c r="K1406" s="10"/>
      <c r="M1406" s="10">
        <v>1</v>
      </c>
      <c r="N1406" s="69"/>
      <c r="P1406" s="239">
        <f t="shared" si="86"/>
        <v>90.37</v>
      </c>
      <c r="Q1406" s="10"/>
      <c r="R1406" s="10"/>
      <c r="S1406" s="10"/>
      <c r="T1406" s="176">
        <f t="shared" si="89"/>
        <v>505</v>
      </c>
      <c r="U1406" s="10"/>
      <c r="V1406" s="10"/>
      <c r="W1406" s="10"/>
      <c r="Y1406" s="166">
        <v>90.37</v>
      </c>
      <c r="Z1406" s="234">
        <f t="shared" si="87"/>
        <v>100.32</v>
      </c>
      <c r="AB1406" s="234">
        <f t="shared" si="88"/>
        <v>75.05</v>
      </c>
      <c r="AC1406" s="234">
        <v>90.25</v>
      </c>
      <c r="AD1406" s="10"/>
      <c r="AE1406" s="3"/>
      <c r="AF1406" s="3"/>
    </row>
    <row r="1407" spans="1:32" x14ac:dyDescent="0.2">
      <c r="A1407" s="55"/>
      <c r="B1407" s="10"/>
      <c r="C1407" s="10" t="s">
        <v>234</v>
      </c>
      <c r="D1407" s="10"/>
      <c r="E1407" s="10">
        <v>0</v>
      </c>
      <c r="F1407" s="10"/>
      <c r="G1407" s="10"/>
      <c r="H1407" s="10"/>
      <c r="I1407" s="10"/>
      <c r="J1407" s="10">
        <v>5.41</v>
      </c>
      <c r="K1407" s="10"/>
      <c r="M1407" s="10">
        <v>1</v>
      </c>
      <c r="N1407" s="69"/>
      <c r="P1407" s="239">
        <f t="shared" si="86"/>
        <v>5.41</v>
      </c>
      <c r="Q1407" s="10"/>
      <c r="R1407" s="10"/>
      <c r="S1407" s="10"/>
      <c r="T1407" s="176">
        <f t="shared" si="89"/>
        <v>0</v>
      </c>
      <c r="U1407" s="10"/>
      <c r="V1407" s="10"/>
      <c r="W1407" s="10"/>
      <c r="Y1407" s="166">
        <v>5.41</v>
      </c>
      <c r="Z1407" s="234">
        <f t="shared" si="87"/>
        <v>6.01</v>
      </c>
      <c r="AB1407" s="234">
        <f t="shared" si="88"/>
        <v>4.49</v>
      </c>
      <c r="AC1407" s="234">
        <v>5.4</v>
      </c>
      <c r="AD1407" s="10"/>
      <c r="AE1407" s="3"/>
      <c r="AF1407" s="3"/>
    </row>
    <row r="1408" spans="1:32" x14ac:dyDescent="0.2">
      <c r="A1408" s="55"/>
      <c r="B1408" s="10"/>
      <c r="C1408" s="10" t="s">
        <v>234</v>
      </c>
      <c r="D1408" s="10"/>
      <c r="E1408" s="10">
        <v>8315</v>
      </c>
      <c r="F1408" s="10">
        <v>184399</v>
      </c>
      <c r="G1408" s="10"/>
      <c r="H1408" s="10"/>
      <c r="I1408" s="10"/>
      <c r="J1408" s="10">
        <v>32671.7</v>
      </c>
      <c r="K1408" s="10"/>
      <c r="M1408" s="10">
        <v>199</v>
      </c>
      <c r="N1408" s="69"/>
      <c r="P1408" s="239">
        <f t="shared" si="86"/>
        <v>164.17939698492464</v>
      </c>
      <c r="Q1408" s="10"/>
      <c r="R1408" s="10"/>
      <c r="S1408" s="10"/>
      <c r="T1408" s="176">
        <f t="shared" si="89"/>
        <v>926.6281407035176</v>
      </c>
      <c r="U1408" s="10"/>
      <c r="V1408" s="10"/>
      <c r="W1408" s="10"/>
      <c r="Y1408" s="166">
        <v>32671.7</v>
      </c>
      <c r="Z1408" s="234">
        <f t="shared" si="87"/>
        <v>36269.800000000003</v>
      </c>
      <c r="AB1408" s="234">
        <f t="shared" si="88"/>
        <v>27134.31</v>
      </c>
      <c r="AC1408" s="234">
        <v>32631.599999999999</v>
      </c>
      <c r="AD1408" s="10"/>
      <c r="AE1408" s="3"/>
      <c r="AF1408" s="3"/>
    </row>
    <row r="1409" spans="1:32" x14ac:dyDescent="0.2">
      <c r="A1409" s="55"/>
      <c r="B1409" s="10"/>
      <c r="C1409" s="10" t="s">
        <v>236</v>
      </c>
      <c r="D1409" s="10"/>
      <c r="E1409" s="10">
        <v>8316</v>
      </c>
      <c r="F1409" s="10">
        <v>210240</v>
      </c>
      <c r="G1409" s="10"/>
      <c r="H1409" s="10"/>
      <c r="I1409" s="10"/>
      <c r="J1409" s="10">
        <v>36634.259999999987</v>
      </c>
      <c r="K1409" s="10"/>
      <c r="M1409" s="10">
        <v>215</v>
      </c>
      <c r="N1409" s="69"/>
      <c r="P1409" s="239">
        <f t="shared" si="86"/>
        <v>170.39190697674414</v>
      </c>
      <c r="Q1409" s="10"/>
      <c r="R1409" s="10"/>
      <c r="S1409" s="10"/>
      <c r="T1409" s="176">
        <f t="shared" si="89"/>
        <v>977.8604651162791</v>
      </c>
      <c r="U1409" s="10"/>
      <c r="V1409" s="10"/>
      <c r="W1409" s="10"/>
      <c r="Y1409" s="166">
        <v>36634.259999999987</v>
      </c>
      <c r="Z1409" s="234">
        <f t="shared" si="87"/>
        <v>40668.76</v>
      </c>
      <c r="AB1409" s="234">
        <f t="shared" si="88"/>
        <v>30425.27</v>
      </c>
      <c r="AC1409" s="234">
        <v>36589.300000000003</v>
      </c>
      <c r="AD1409" s="10"/>
      <c r="AE1409" s="3"/>
      <c r="AF1409" s="3"/>
    </row>
    <row r="1410" spans="1:32" x14ac:dyDescent="0.2">
      <c r="A1410" s="55"/>
      <c r="B1410" s="10"/>
      <c r="C1410" s="10" t="s">
        <v>236</v>
      </c>
      <c r="D1410" s="10"/>
      <c r="E1410" s="10">
        <v>8318</v>
      </c>
      <c r="F1410" s="10">
        <v>6921</v>
      </c>
      <c r="G1410" s="10"/>
      <c r="H1410" s="10"/>
      <c r="I1410" s="10"/>
      <c r="J1410" s="10">
        <v>1282.0700000000002</v>
      </c>
      <c r="K1410" s="10"/>
      <c r="M1410" s="10">
        <v>3</v>
      </c>
      <c r="N1410" s="69"/>
      <c r="P1410" s="239">
        <f t="shared" si="86"/>
        <v>427.35666666666674</v>
      </c>
      <c r="Q1410" s="10"/>
      <c r="R1410" s="10"/>
      <c r="S1410" s="10"/>
      <c r="T1410" s="176">
        <f t="shared" si="89"/>
        <v>2307</v>
      </c>
      <c r="U1410" s="10"/>
      <c r="V1410" s="10"/>
      <c r="W1410" s="10"/>
      <c r="Y1410" s="166">
        <v>1282.0700000000002</v>
      </c>
      <c r="Z1410" s="234">
        <f t="shared" si="87"/>
        <v>1423.26</v>
      </c>
      <c r="AB1410" s="234">
        <f t="shared" si="88"/>
        <v>1064.78</v>
      </c>
      <c r="AC1410" s="234">
        <v>1280.5</v>
      </c>
      <c r="AD1410" s="10"/>
      <c r="AE1410" s="3"/>
      <c r="AF1410" s="3"/>
    </row>
    <row r="1411" spans="1:32" x14ac:dyDescent="0.2">
      <c r="A1411" s="55"/>
      <c r="B1411" s="10"/>
      <c r="C1411" s="10" t="s">
        <v>238</v>
      </c>
      <c r="D1411" s="10"/>
      <c r="E1411" s="10">
        <v>8234</v>
      </c>
      <c r="F1411" s="10">
        <v>263</v>
      </c>
      <c r="G1411" s="10"/>
      <c r="H1411" s="10"/>
      <c r="I1411" s="10"/>
      <c r="J1411" s="10">
        <v>50.99</v>
      </c>
      <c r="K1411" s="10"/>
      <c r="M1411" s="10">
        <v>1</v>
      </c>
      <c r="N1411" s="69"/>
      <c r="P1411" s="239">
        <f t="shared" si="86"/>
        <v>50.99</v>
      </c>
      <c r="Q1411" s="10"/>
      <c r="R1411" s="10"/>
      <c r="S1411" s="10"/>
      <c r="T1411" s="176">
        <f t="shared" si="89"/>
        <v>263</v>
      </c>
      <c r="U1411" s="10"/>
      <c r="V1411" s="10"/>
      <c r="W1411" s="10"/>
      <c r="Y1411" s="166">
        <v>50.99</v>
      </c>
      <c r="Z1411" s="234">
        <f t="shared" si="87"/>
        <v>56.61</v>
      </c>
      <c r="AB1411" s="234">
        <f t="shared" si="88"/>
        <v>42.35</v>
      </c>
      <c r="AC1411" s="234">
        <v>50.93</v>
      </c>
      <c r="AD1411" s="10"/>
      <c r="AE1411" s="3"/>
      <c r="AF1411" s="3"/>
    </row>
    <row r="1412" spans="1:32" x14ac:dyDescent="0.2">
      <c r="A1412" s="55"/>
      <c r="B1412" s="10"/>
      <c r="C1412" s="10" t="s">
        <v>238</v>
      </c>
      <c r="D1412" s="10"/>
      <c r="E1412" s="10">
        <v>8317</v>
      </c>
      <c r="F1412" s="10">
        <v>915322</v>
      </c>
      <c r="G1412" s="10"/>
      <c r="H1412" s="10"/>
      <c r="I1412" s="10"/>
      <c r="J1412" s="10">
        <v>156973.53999999969</v>
      </c>
      <c r="K1412" s="10"/>
      <c r="M1412" s="10">
        <v>994</v>
      </c>
      <c r="N1412" s="69"/>
      <c r="P1412" s="239">
        <f t="shared" si="86"/>
        <v>157.92106639839002</v>
      </c>
      <c r="Q1412" s="10"/>
      <c r="R1412" s="10"/>
      <c r="S1412" s="10"/>
      <c r="T1412" s="176">
        <f t="shared" si="89"/>
        <v>920.84708249496987</v>
      </c>
      <c r="U1412" s="10"/>
      <c r="V1412" s="10"/>
      <c r="W1412" s="10"/>
      <c r="Y1412" s="166">
        <v>156973.53999999969</v>
      </c>
      <c r="Z1412" s="234">
        <f t="shared" si="87"/>
        <v>174260.88</v>
      </c>
      <c r="AB1412" s="234">
        <f t="shared" si="88"/>
        <v>130368.75</v>
      </c>
      <c r="AC1412" s="234">
        <v>156780.89000000001</v>
      </c>
      <c r="AD1412" s="10"/>
      <c r="AE1412" s="3"/>
      <c r="AF1412" s="3"/>
    </row>
    <row r="1413" spans="1:32" x14ac:dyDescent="0.2">
      <c r="A1413" s="55"/>
      <c r="B1413" s="10"/>
      <c r="C1413" s="10" t="s">
        <v>238</v>
      </c>
      <c r="D1413" s="10"/>
      <c r="E1413" s="10">
        <v>8330</v>
      </c>
      <c r="F1413" s="10">
        <v>1296</v>
      </c>
      <c r="G1413" s="10"/>
      <c r="H1413" s="10"/>
      <c r="I1413" s="10"/>
      <c r="J1413" s="10">
        <v>234.81</v>
      </c>
      <c r="K1413" s="10"/>
      <c r="M1413" s="10">
        <v>1</v>
      </c>
      <c r="N1413" s="69"/>
      <c r="P1413" s="239">
        <f t="shared" si="86"/>
        <v>234.81</v>
      </c>
      <c r="Q1413" s="10"/>
      <c r="R1413" s="10"/>
      <c r="S1413" s="10"/>
      <c r="T1413" s="176">
        <f t="shared" si="89"/>
        <v>1296</v>
      </c>
      <c r="U1413" s="10"/>
      <c r="V1413" s="10"/>
      <c r="W1413" s="10"/>
      <c r="Y1413" s="166">
        <v>234.81</v>
      </c>
      <c r="Z1413" s="234">
        <f t="shared" si="87"/>
        <v>260.67</v>
      </c>
      <c r="AB1413" s="234">
        <f t="shared" si="88"/>
        <v>195.01</v>
      </c>
      <c r="AC1413" s="234">
        <v>234.52</v>
      </c>
      <c r="AD1413" s="10"/>
      <c r="AE1413" s="3"/>
      <c r="AF1413" s="3"/>
    </row>
    <row r="1414" spans="1:32" x14ac:dyDescent="0.2">
      <c r="A1414" s="55"/>
      <c r="B1414" s="10"/>
      <c r="C1414" s="10" t="s">
        <v>240</v>
      </c>
      <c r="D1414" s="10"/>
      <c r="E1414" s="10">
        <v>8094</v>
      </c>
      <c r="F1414" s="10">
        <v>5894</v>
      </c>
      <c r="G1414" s="10"/>
      <c r="H1414" s="10"/>
      <c r="I1414" s="10"/>
      <c r="J1414" s="10">
        <v>964.03</v>
      </c>
      <c r="K1414" s="10"/>
      <c r="M1414" s="10">
        <v>6</v>
      </c>
      <c r="N1414" s="69"/>
      <c r="P1414" s="239">
        <f t="shared" si="86"/>
        <v>160.67166666666665</v>
      </c>
      <c r="Q1414" s="10"/>
      <c r="R1414" s="10"/>
      <c r="S1414" s="10"/>
      <c r="T1414" s="176">
        <f t="shared" si="89"/>
        <v>982.33333333333337</v>
      </c>
      <c r="U1414" s="10"/>
      <c r="V1414" s="10"/>
      <c r="W1414" s="10"/>
      <c r="Y1414" s="166">
        <v>964.03</v>
      </c>
      <c r="Z1414" s="234">
        <f t="shared" si="87"/>
        <v>1070.2</v>
      </c>
      <c r="AB1414" s="234">
        <f t="shared" si="88"/>
        <v>800.64</v>
      </c>
      <c r="AC1414" s="234">
        <v>962.85</v>
      </c>
      <c r="AD1414" s="10"/>
      <c r="AE1414" s="3"/>
      <c r="AF1414" s="3"/>
    </row>
    <row r="1415" spans="1:32" x14ac:dyDescent="0.2">
      <c r="A1415" s="55"/>
      <c r="B1415" s="10"/>
      <c r="C1415" s="10" t="s">
        <v>241</v>
      </c>
      <c r="D1415" s="10"/>
      <c r="E1415" s="10">
        <v>8310</v>
      </c>
      <c r="F1415" s="10">
        <v>53963</v>
      </c>
      <c r="G1415" s="10"/>
      <c r="H1415" s="10"/>
      <c r="I1415" s="10"/>
      <c r="J1415" s="10">
        <v>9707.1800000000021</v>
      </c>
      <c r="K1415" s="10"/>
      <c r="M1415" s="10">
        <v>39</v>
      </c>
      <c r="N1415" s="69"/>
      <c r="P1415" s="239">
        <f t="shared" si="86"/>
        <v>248.90205128205133</v>
      </c>
      <c r="Q1415" s="10"/>
      <c r="R1415" s="10"/>
      <c r="S1415" s="10"/>
      <c r="T1415" s="176">
        <f t="shared" si="89"/>
        <v>1383.6666666666667</v>
      </c>
      <c r="U1415" s="10"/>
      <c r="V1415" s="10"/>
      <c r="W1415" s="10"/>
      <c r="Y1415" s="166">
        <v>9707.1800000000021</v>
      </c>
      <c r="Z1415" s="234">
        <f t="shared" si="87"/>
        <v>10776.22</v>
      </c>
      <c r="AB1415" s="234">
        <f t="shared" si="88"/>
        <v>8061.95</v>
      </c>
      <c r="AC1415" s="234">
        <v>9695.27</v>
      </c>
      <c r="AD1415" s="10"/>
      <c r="AE1415" s="3"/>
      <c r="AF1415" s="3"/>
    </row>
    <row r="1416" spans="1:32" x14ac:dyDescent="0.2">
      <c r="A1416" s="55"/>
      <c r="B1416" s="10"/>
      <c r="C1416" s="10" t="s">
        <v>242</v>
      </c>
      <c r="D1416" s="10"/>
      <c r="E1416" s="10">
        <v>8004</v>
      </c>
      <c r="F1416" s="10">
        <v>1452</v>
      </c>
      <c r="G1416" s="10"/>
      <c r="H1416" s="10"/>
      <c r="I1416" s="10"/>
      <c r="J1416" s="10">
        <v>258.31</v>
      </c>
      <c r="K1416" s="10"/>
      <c r="M1416" s="10">
        <v>2</v>
      </c>
      <c r="N1416" s="69"/>
      <c r="P1416" s="239">
        <f t="shared" si="86"/>
        <v>129.155</v>
      </c>
      <c r="Q1416" s="10"/>
      <c r="R1416" s="10"/>
      <c r="S1416" s="10"/>
      <c r="T1416" s="176">
        <f t="shared" si="89"/>
        <v>726</v>
      </c>
      <c r="U1416" s="10"/>
      <c r="V1416" s="10"/>
      <c r="W1416" s="10"/>
      <c r="Y1416" s="166">
        <v>258.31</v>
      </c>
      <c r="Z1416" s="234">
        <f t="shared" si="87"/>
        <v>286.76</v>
      </c>
      <c r="AB1416" s="234">
        <f t="shared" si="88"/>
        <v>214.53</v>
      </c>
      <c r="AC1416" s="234">
        <v>257.99</v>
      </c>
      <c r="AD1416" s="10"/>
      <c r="AE1416" s="3"/>
      <c r="AF1416" s="3"/>
    </row>
    <row r="1417" spans="1:32" x14ac:dyDescent="0.2">
      <c r="A1417" s="55"/>
      <c r="B1417" s="10"/>
      <c r="C1417" s="10" t="s">
        <v>243</v>
      </c>
      <c r="D1417" s="10"/>
      <c r="E1417" s="10">
        <v>8009</v>
      </c>
      <c r="F1417" s="10">
        <v>2340</v>
      </c>
      <c r="G1417" s="10"/>
      <c r="H1417" s="10"/>
      <c r="I1417" s="10"/>
      <c r="J1417" s="10">
        <v>427.70000000000005</v>
      </c>
      <c r="K1417" s="10"/>
      <c r="M1417" s="10">
        <v>2</v>
      </c>
      <c r="N1417" s="69"/>
      <c r="P1417" s="239">
        <f t="shared" si="86"/>
        <v>213.85000000000002</v>
      </c>
      <c r="Q1417" s="10"/>
      <c r="R1417" s="10"/>
      <c r="S1417" s="10"/>
      <c r="T1417" s="176">
        <f t="shared" si="89"/>
        <v>1170</v>
      </c>
      <c r="U1417" s="10"/>
      <c r="V1417" s="10"/>
      <c r="W1417" s="10"/>
      <c r="Y1417" s="166">
        <v>427.70000000000005</v>
      </c>
      <c r="Z1417" s="234">
        <f t="shared" si="87"/>
        <v>474.8</v>
      </c>
      <c r="AB1417" s="234">
        <f t="shared" si="88"/>
        <v>355.21</v>
      </c>
      <c r="AC1417" s="234">
        <v>427.17</v>
      </c>
      <c r="AD1417" s="10"/>
      <c r="AE1417" s="3"/>
      <c r="AF1417" s="3"/>
    </row>
    <row r="1418" spans="1:32" x14ac:dyDescent="0.2">
      <c r="A1418" s="55"/>
      <c r="B1418" s="10"/>
      <c r="C1418" s="10" t="s">
        <v>243</v>
      </c>
      <c r="D1418" s="10"/>
      <c r="E1418" s="10">
        <v>8091</v>
      </c>
      <c r="F1418" s="10">
        <v>1298</v>
      </c>
      <c r="G1418" s="10"/>
      <c r="H1418" s="10"/>
      <c r="I1418" s="10"/>
      <c r="J1418" s="10">
        <v>234.17000000000002</v>
      </c>
      <c r="K1418" s="10"/>
      <c r="M1418" s="10">
        <v>2</v>
      </c>
      <c r="N1418" s="69"/>
      <c r="P1418" s="239">
        <f t="shared" si="86"/>
        <v>117.08500000000001</v>
      </c>
      <c r="Q1418" s="10"/>
      <c r="R1418" s="10"/>
      <c r="S1418" s="10"/>
      <c r="T1418" s="176">
        <f t="shared" si="89"/>
        <v>649</v>
      </c>
      <c r="U1418" s="10"/>
      <c r="V1418" s="10"/>
      <c r="W1418" s="10"/>
      <c r="Y1418" s="166">
        <v>234.17000000000002</v>
      </c>
      <c r="Z1418" s="234">
        <f t="shared" si="87"/>
        <v>259.95999999999998</v>
      </c>
      <c r="AB1418" s="234">
        <f t="shared" si="88"/>
        <v>194.48</v>
      </c>
      <c r="AC1418" s="234">
        <v>233.88</v>
      </c>
      <c r="AD1418" s="10"/>
      <c r="AE1418" s="3"/>
      <c r="AF1418" s="3"/>
    </row>
    <row r="1419" spans="1:32" x14ac:dyDescent="0.2">
      <c r="A1419" s="55"/>
      <c r="B1419" s="10"/>
      <c r="C1419" s="10" t="s">
        <v>244</v>
      </c>
      <c r="D1419" s="10"/>
      <c r="E1419" s="10">
        <v>8360</v>
      </c>
      <c r="F1419" s="10">
        <v>7536</v>
      </c>
      <c r="G1419" s="10"/>
      <c r="H1419" s="10"/>
      <c r="I1419" s="10"/>
      <c r="J1419" s="10">
        <v>1398.87</v>
      </c>
      <c r="K1419" s="10"/>
      <c r="M1419" s="10">
        <v>4</v>
      </c>
      <c r="N1419" s="69"/>
      <c r="P1419" s="239">
        <f t="shared" si="86"/>
        <v>349.71749999999997</v>
      </c>
      <c r="Q1419" s="10"/>
      <c r="R1419" s="10"/>
      <c r="S1419" s="10"/>
      <c r="T1419" s="176">
        <f t="shared" si="89"/>
        <v>1884</v>
      </c>
      <c r="U1419" s="10"/>
      <c r="V1419" s="10"/>
      <c r="W1419" s="10"/>
      <c r="Y1419" s="166">
        <v>1398.87</v>
      </c>
      <c r="Z1419" s="234">
        <f t="shared" si="87"/>
        <v>1552.93</v>
      </c>
      <c r="AB1419" s="234">
        <f t="shared" si="88"/>
        <v>1161.78</v>
      </c>
      <c r="AC1419" s="234">
        <v>1397.15</v>
      </c>
      <c r="AD1419" s="10"/>
      <c r="AE1419" s="3"/>
      <c r="AF1419" s="3"/>
    </row>
    <row r="1420" spans="1:32" x14ac:dyDescent="0.2">
      <c r="A1420" s="55"/>
      <c r="B1420" s="10"/>
      <c r="C1420" s="10" t="s">
        <v>245</v>
      </c>
      <c r="D1420" s="10"/>
      <c r="E1420" s="10">
        <v>8242</v>
      </c>
      <c r="F1420" s="10">
        <v>15244</v>
      </c>
      <c r="G1420" s="10"/>
      <c r="H1420" s="10"/>
      <c r="I1420" s="10"/>
      <c r="J1420" s="10">
        <v>2605.9199999999996</v>
      </c>
      <c r="K1420" s="10"/>
      <c r="M1420" s="10">
        <v>20</v>
      </c>
      <c r="N1420" s="69"/>
      <c r="P1420" s="239">
        <f t="shared" si="86"/>
        <v>130.29599999999999</v>
      </c>
      <c r="Q1420" s="10"/>
      <c r="R1420" s="10"/>
      <c r="S1420" s="10"/>
      <c r="T1420" s="176">
        <f t="shared" si="89"/>
        <v>762.2</v>
      </c>
      <c r="U1420" s="10"/>
      <c r="V1420" s="10"/>
      <c r="W1420" s="10"/>
      <c r="Y1420" s="166">
        <v>2605.9199999999996</v>
      </c>
      <c r="Z1420" s="234">
        <f t="shared" si="87"/>
        <v>2892.91</v>
      </c>
      <c r="AB1420" s="234">
        <f t="shared" si="88"/>
        <v>2164.25</v>
      </c>
      <c r="AC1420" s="234">
        <v>2602.7199999999998</v>
      </c>
      <c r="AD1420" s="10"/>
      <c r="AE1420" s="3"/>
      <c r="AF1420" s="3"/>
    </row>
    <row r="1421" spans="1:32" x14ac:dyDescent="0.2">
      <c r="A1421" s="55"/>
      <c r="B1421" s="10"/>
      <c r="C1421" s="10" t="s">
        <v>247</v>
      </c>
      <c r="D1421" s="10"/>
      <c r="E1421" s="10">
        <v>8213</v>
      </c>
      <c r="F1421" s="10">
        <v>609</v>
      </c>
      <c r="G1421" s="10"/>
      <c r="H1421" s="10"/>
      <c r="I1421" s="10"/>
      <c r="J1421" s="10">
        <v>54.37</v>
      </c>
      <c r="K1421" s="10"/>
      <c r="M1421" s="10">
        <v>1</v>
      </c>
      <c r="N1421" s="69"/>
      <c r="P1421" s="239">
        <f t="shared" si="86"/>
        <v>54.37</v>
      </c>
      <c r="Q1421" s="10"/>
      <c r="R1421" s="10"/>
      <c r="S1421" s="10"/>
      <c r="T1421" s="176">
        <f t="shared" si="89"/>
        <v>609</v>
      </c>
      <c r="U1421" s="10"/>
      <c r="V1421" s="10"/>
      <c r="W1421" s="10"/>
      <c r="Y1421" s="166">
        <v>54.37</v>
      </c>
      <c r="Z1421" s="234">
        <f t="shared" si="87"/>
        <v>60.36</v>
      </c>
      <c r="AB1421" s="234">
        <f t="shared" si="88"/>
        <v>45.16</v>
      </c>
      <c r="AC1421" s="234">
        <v>54.31</v>
      </c>
      <c r="AD1421" s="10"/>
      <c r="AE1421" s="3"/>
      <c r="AF1421" s="3"/>
    </row>
    <row r="1422" spans="1:32" x14ac:dyDescent="0.2">
      <c r="A1422" s="55"/>
      <c r="B1422" s="10"/>
      <c r="C1422" s="10" t="s">
        <v>247</v>
      </c>
      <c r="D1422" s="10"/>
      <c r="E1422" s="10">
        <v>8215</v>
      </c>
      <c r="F1422" s="10">
        <v>1701523</v>
      </c>
      <c r="G1422" s="10"/>
      <c r="H1422" s="10"/>
      <c r="I1422" s="10"/>
      <c r="J1422" s="10">
        <v>291837.59999999916</v>
      </c>
      <c r="K1422" s="10"/>
      <c r="M1422" s="10">
        <v>2363</v>
      </c>
      <c r="N1422" s="69"/>
      <c r="P1422" s="239">
        <f t="shared" si="86"/>
        <v>123.50300465509909</v>
      </c>
      <c r="Q1422" s="10"/>
      <c r="R1422" s="10"/>
      <c r="S1422" s="10"/>
      <c r="T1422" s="176">
        <f t="shared" si="89"/>
        <v>720.06898011002966</v>
      </c>
      <c r="U1422" s="10"/>
      <c r="V1422" s="10"/>
      <c r="W1422" s="10"/>
      <c r="Y1422" s="166">
        <v>291837.59999999916</v>
      </c>
      <c r="Z1422" s="234">
        <f t="shared" si="87"/>
        <v>323977.39</v>
      </c>
      <c r="AB1422" s="234">
        <f t="shared" si="88"/>
        <v>242375.26</v>
      </c>
      <c r="AC1422" s="234">
        <v>291479.43</v>
      </c>
      <c r="AD1422" s="10"/>
      <c r="AE1422" s="3"/>
      <c r="AF1422" s="3"/>
    </row>
    <row r="1423" spans="1:32" x14ac:dyDescent="0.2">
      <c r="A1423" s="55"/>
      <c r="B1423" s="10"/>
      <c r="C1423" s="10" t="s">
        <v>247</v>
      </c>
      <c r="D1423" s="10"/>
      <c r="E1423" s="10">
        <v>8234</v>
      </c>
      <c r="F1423" s="10">
        <v>418</v>
      </c>
      <c r="G1423" s="10"/>
      <c r="H1423" s="10"/>
      <c r="I1423" s="10"/>
      <c r="J1423" s="10">
        <v>76.5</v>
      </c>
      <c r="K1423" s="10"/>
      <c r="M1423" s="10">
        <v>1</v>
      </c>
      <c r="N1423" s="69"/>
      <c r="P1423" s="239">
        <f t="shared" si="86"/>
        <v>76.5</v>
      </c>
      <c r="Q1423" s="10"/>
      <c r="R1423" s="10"/>
      <c r="S1423" s="10"/>
      <c r="T1423" s="176">
        <f t="shared" si="89"/>
        <v>418</v>
      </c>
      <c r="U1423" s="10"/>
      <c r="V1423" s="10"/>
      <c r="W1423" s="10"/>
      <c r="Y1423" s="166">
        <v>76.5</v>
      </c>
      <c r="Z1423" s="234">
        <f t="shared" si="87"/>
        <v>84.92</v>
      </c>
      <c r="AB1423" s="234">
        <f t="shared" si="88"/>
        <v>63.53</v>
      </c>
      <c r="AC1423" s="234">
        <v>76.400000000000006</v>
      </c>
      <c r="AD1423" s="10"/>
      <c r="AE1423" s="3"/>
      <c r="AF1423" s="3"/>
    </row>
    <row r="1424" spans="1:32" x14ac:dyDescent="0.2">
      <c r="A1424" s="55"/>
      <c r="B1424" s="10"/>
      <c r="C1424" s="10" t="s">
        <v>247</v>
      </c>
      <c r="D1424" s="10"/>
      <c r="E1424" s="10">
        <v>8241</v>
      </c>
      <c r="F1424" s="10"/>
      <c r="G1424" s="10"/>
      <c r="H1424" s="10"/>
      <c r="I1424" s="10"/>
      <c r="J1424" s="10">
        <v>-130.66</v>
      </c>
      <c r="K1424" s="10"/>
      <c r="M1424" s="10">
        <v>1</v>
      </c>
      <c r="N1424" s="69"/>
      <c r="P1424" s="239">
        <f t="shared" si="86"/>
        <v>-130.66</v>
      </c>
      <c r="Q1424" s="10"/>
      <c r="R1424" s="10"/>
      <c r="S1424" s="10"/>
      <c r="T1424" s="176">
        <f t="shared" si="89"/>
        <v>0</v>
      </c>
      <c r="U1424" s="10"/>
      <c r="V1424" s="10"/>
      <c r="W1424" s="10"/>
      <c r="Y1424" s="166">
        <v>-130.66</v>
      </c>
      <c r="Z1424" s="234">
        <f t="shared" si="87"/>
        <v>-145.05000000000001</v>
      </c>
      <c r="AB1424" s="234">
        <f t="shared" si="88"/>
        <v>-108.51</v>
      </c>
      <c r="AC1424" s="234">
        <v>-130.49</v>
      </c>
      <c r="AD1424" s="10"/>
      <c r="AE1424" s="3"/>
      <c r="AF1424" s="3"/>
    </row>
    <row r="1425" spans="1:32" x14ac:dyDescent="0.2">
      <c r="A1425" s="55"/>
      <c r="B1425" s="10"/>
      <c r="C1425" s="10" t="s">
        <v>248</v>
      </c>
      <c r="D1425" s="10"/>
      <c r="E1425" s="10">
        <v>8232</v>
      </c>
      <c r="F1425" s="10">
        <v>1046</v>
      </c>
      <c r="G1425" s="10"/>
      <c r="H1425" s="10"/>
      <c r="I1425" s="10"/>
      <c r="J1425" s="10">
        <v>190.22</v>
      </c>
      <c r="K1425" s="10"/>
      <c r="M1425" s="10">
        <v>2</v>
      </c>
      <c r="N1425" s="69"/>
      <c r="P1425" s="239">
        <f t="shared" si="86"/>
        <v>95.11</v>
      </c>
      <c r="Q1425" s="10"/>
      <c r="R1425" s="10"/>
      <c r="S1425" s="10"/>
      <c r="T1425" s="176">
        <f t="shared" si="89"/>
        <v>523</v>
      </c>
      <c r="U1425" s="10"/>
      <c r="V1425" s="10"/>
      <c r="W1425" s="10"/>
      <c r="Y1425" s="166">
        <v>190.22</v>
      </c>
      <c r="Z1425" s="234">
        <f t="shared" si="87"/>
        <v>211.17</v>
      </c>
      <c r="AB1425" s="234">
        <f t="shared" si="88"/>
        <v>157.97999999999999</v>
      </c>
      <c r="AC1425" s="234">
        <v>189.99</v>
      </c>
      <c r="AD1425" s="10"/>
      <c r="AE1425" s="3"/>
      <c r="AF1425" s="3"/>
    </row>
    <row r="1426" spans="1:32" x14ac:dyDescent="0.2">
      <c r="A1426" s="55"/>
      <c r="B1426" s="10"/>
      <c r="C1426" s="10" t="s">
        <v>248</v>
      </c>
      <c r="D1426" s="10"/>
      <c r="E1426" s="10">
        <v>8234</v>
      </c>
      <c r="F1426" s="10">
        <v>5126878</v>
      </c>
      <c r="G1426" s="10"/>
      <c r="H1426" s="10"/>
      <c r="I1426" s="10"/>
      <c r="J1426" s="10">
        <v>893304.55999999749</v>
      </c>
      <c r="K1426" s="10"/>
      <c r="M1426" s="10">
        <v>5965</v>
      </c>
      <c r="N1426" s="69"/>
      <c r="P1426" s="239">
        <f t="shared" si="86"/>
        <v>149.75767979882608</v>
      </c>
      <c r="Q1426" s="10"/>
      <c r="R1426" s="10"/>
      <c r="S1426" s="10"/>
      <c r="T1426" s="176">
        <f t="shared" si="89"/>
        <v>859.49337803855826</v>
      </c>
      <c r="U1426" s="10"/>
      <c r="V1426" s="10"/>
      <c r="W1426" s="10"/>
      <c r="Y1426" s="166">
        <v>893304.55999999749</v>
      </c>
      <c r="Z1426" s="234">
        <f t="shared" si="87"/>
        <v>991683.33</v>
      </c>
      <c r="AB1426" s="234">
        <f t="shared" si="88"/>
        <v>741902.08</v>
      </c>
      <c r="AC1426" s="234">
        <v>892208.2</v>
      </c>
      <c r="AD1426" s="10"/>
      <c r="AE1426" s="3"/>
      <c r="AF1426" s="3"/>
    </row>
    <row r="1427" spans="1:32" x14ac:dyDescent="0.2">
      <c r="A1427" s="55"/>
      <c r="B1427" s="10"/>
      <c r="C1427" s="10" t="s">
        <v>248</v>
      </c>
      <c r="D1427" s="10"/>
      <c r="E1427" s="10">
        <v>8330</v>
      </c>
      <c r="F1427" s="10">
        <v>781</v>
      </c>
      <c r="G1427" s="10"/>
      <c r="H1427" s="10"/>
      <c r="I1427" s="10"/>
      <c r="J1427" s="10">
        <v>139.07</v>
      </c>
      <c r="K1427" s="10"/>
      <c r="M1427" s="10">
        <v>1</v>
      </c>
      <c r="N1427" s="69"/>
      <c r="P1427" s="239">
        <f t="shared" si="86"/>
        <v>139.07</v>
      </c>
      <c r="Q1427" s="10"/>
      <c r="R1427" s="10"/>
      <c r="S1427" s="10"/>
      <c r="T1427" s="176">
        <f t="shared" si="89"/>
        <v>781</v>
      </c>
      <c r="U1427" s="10"/>
      <c r="V1427" s="10"/>
      <c r="W1427" s="10"/>
      <c r="Y1427" s="166">
        <v>139.07</v>
      </c>
      <c r="Z1427" s="234">
        <f t="shared" si="87"/>
        <v>154.38999999999999</v>
      </c>
      <c r="AB1427" s="234">
        <f t="shared" si="88"/>
        <v>115.5</v>
      </c>
      <c r="AC1427" s="234">
        <v>138.9</v>
      </c>
      <c r="AD1427" s="10"/>
      <c r="AE1427" s="3"/>
      <c r="AF1427" s="3"/>
    </row>
    <row r="1428" spans="1:32" x14ac:dyDescent="0.2">
      <c r="A1428" s="55"/>
      <c r="B1428" s="10"/>
      <c r="C1428" s="10" t="s">
        <v>249</v>
      </c>
      <c r="D1428" s="10"/>
      <c r="E1428" s="10">
        <v>8270</v>
      </c>
      <c r="F1428" s="10">
        <v>132900</v>
      </c>
      <c r="G1428" s="10"/>
      <c r="H1428" s="10"/>
      <c r="I1428" s="10"/>
      <c r="J1428" s="10">
        <v>22694.489999999983</v>
      </c>
      <c r="K1428" s="10"/>
      <c r="M1428" s="10">
        <v>157</v>
      </c>
      <c r="N1428" s="69"/>
      <c r="P1428" s="239">
        <f t="shared" si="86"/>
        <v>144.55089171974512</v>
      </c>
      <c r="Q1428" s="10"/>
      <c r="R1428" s="10"/>
      <c r="S1428" s="10"/>
      <c r="T1428" s="176">
        <f t="shared" si="89"/>
        <v>846.49681528662416</v>
      </c>
      <c r="U1428" s="10"/>
      <c r="V1428" s="10"/>
      <c r="W1428" s="10"/>
      <c r="Y1428" s="166">
        <v>22694.489999999983</v>
      </c>
      <c r="Z1428" s="234">
        <f t="shared" si="87"/>
        <v>25193.81</v>
      </c>
      <c r="AB1428" s="234">
        <f t="shared" si="88"/>
        <v>18848.099999999999</v>
      </c>
      <c r="AC1428" s="234">
        <v>22666.639999999999</v>
      </c>
      <c r="AD1428" s="10"/>
      <c r="AE1428" s="3"/>
      <c r="AF1428" s="3"/>
    </row>
    <row r="1429" spans="1:32" x14ac:dyDescent="0.2">
      <c r="A1429" s="55"/>
      <c r="B1429" s="10"/>
      <c r="C1429" s="10" t="s">
        <v>251</v>
      </c>
      <c r="D1429" s="10"/>
      <c r="E1429" s="10">
        <v>8037</v>
      </c>
      <c r="F1429" s="10">
        <v>387847</v>
      </c>
      <c r="G1429" s="10"/>
      <c r="H1429" s="10"/>
      <c r="I1429" s="10"/>
      <c r="J1429" s="10">
        <v>67396.520000000033</v>
      </c>
      <c r="K1429" s="10"/>
      <c r="M1429" s="10">
        <v>468</v>
      </c>
      <c r="N1429" s="69"/>
      <c r="P1429" s="239">
        <f t="shared" si="86"/>
        <v>144.00965811965818</v>
      </c>
      <c r="Q1429" s="10"/>
      <c r="R1429" s="10"/>
      <c r="S1429" s="10"/>
      <c r="T1429" s="176">
        <f t="shared" si="89"/>
        <v>828.732905982906</v>
      </c>
      <c r="U1429" s="10"/>
      <c r="V1429" s="10"/>
      <c r="W1429" s="10"/>
      <c r="Y1429" s="166">
        <v>67396.520000000033</v>
      </c>
      <c r="Z1429" s="234">
        <f t="shared" si="87"/>
        <v>74818.83</v>
      </c>
      <c r="AB1429" s="234">
        <f t="shared" si="88"/>
        <v>55973.760000000002</v>
      </c>
      <c r="AC1429" s="234">
        <v>67313.8</v>
      </c>
      <c r="AD1429" s="10"/>
      <c r="AE1429" s="3"/>
      <c r="AF1429" s="3"/>
    </row>
    <row r="1430" spans="1:32" x14ac:dyDescent="0.2">
      <c r="A1430" s="55"/>
      <c r="B1430" s="10"/>
      <c r="C1430" s="10" t="s">
        <v>252</v>
      </c>
      <c r="D1430" s="10"/>
      <c r="E1430" s="10">
        <v>8318</v>
      </c>
      <c r="F1430" s="10">
        <v>2605241</v>
      </c>
      <c r="G1430" s="10"/>
      <c r="H1430" s="10"/>
      <c r="I1430" s="10"/>
      <c r="J1430" s="10">
        <v>445399.95000000042</v>
      </c>
      <c r="K1430" s="10"/>
      <c r="M1430" s="10">
        <v>2795</v>
      </c>
      <c r="N1430" s="69"/>
      <c r="P1430" s="239">
        <f t="shared" si="86"/>
        <v>159.35597495527742</v>
      </c>
      <c r="Q1430" s="10"/>
      <c r="R1430" s="10"/>
      <c r="S1430" s="10"/>
      <c r="T1430" s="176">
        <f t="shared" si="89"/>
        <v>932.10769230769233</v>
      </c>
      <c r="U1430" s="10"/>
      <c r="V1430" s="10"/>
      <c r="W1430" s="10"/>
      <c r="Y1430" s="166">
        <v>445399.95000000042</v>
      </c>
      <c r="Z1430" s="234">
        <f t="shared" si="87"/>
        <v>494451.42</v>
      </c>
      <c r="AB1430" s="234">
        <f t="shared" si="88"/>
        <v>369910.96</v>
      </c>
      <c r="AC1430" s="234">
        <v>444853.3</v>
      </c>
      <c r="AD1430" s="10"/>
      <c r="AE1430" s="3"/>
      <c r="AF1430" s="3"/>
    </row>
    <row r="1431" spans="1:32" x14ac:dyDescent="0.2">
      <c r="A1431" s="55"/>
      <c r="B1431" s="10"/>
      <c r="C1431" s="10" t="s">
        <v>253</v>
      </c>
      <c r="D1431" s="10"/>
      <c r="E1431" s="10">
        <v>8037</v>
      </c>
      <c r="F1431" s="10"/>
      <c r="G1431" s="10"/>
      <c r="H1431" s="10"/>
      <c r="I1431" s="10"/>
      <c r="J1431" s="10">
        <v>6.13</v>
      </c>
      <c r="K1431" s="10"/>
      <c r="M1431" s="10">
        <v>1</v>
      </c>
      <c r="N1431" s="69"/>
      <c r="P1431" s="239">
        <f t="shared" si="86"/>
        <v>6.13</v>
      </c>
      <c r="Q1431" s="10"/>
      <c r="R1431" s="10"/>
      <c r="S1431" s="10"/>
      <c r="T1431" s="176">
        <f t="shared" si="89"/>
        <v>0</v>
      </c>
      <c r="U1431" s="10"/>
      <c r="V1431" s="10"/>
      <c r="W1431" s="10"/>
      <c r="Y1431" s="166">
        <v>6.13</v>
      </c>
      <c r="Z1431" s="234">
        <f t="shared" si="87"/>
        <v>6.81</v>
      </c>
      <c r="AB1431" s="234">
        <f t="shared" si="88"/>
        <v>5.09</v>
      </c>
      <c r="AC1431" s="234">
        <v>6.12</v>
      </c>
      <c r="AD1431" s="10"/>
      <c r="AE1431" s="3"/>
      <c r="AF1431" s="3"/>
    </row>
    <row r="1432" spans="1:32" x14ac:dyDescent="0.2">
      <c r="A1432" s="55"/>
      <c r="B1432" s="10"/>
      <c r="C1432" s="10" t="s">
        <v>254</v>
      </c>
      <c r="D1432" s="10"/>
      <c r="E1432" s="10">
        <v>8079</v>
      </c>
      <c r="F1432" s="10">
        <v>6646</v>
      </c>
      <c r="G1432" s="10"/>
      <c r="H1432" s="10"/>
      <c r="I1432" s="10"/>
      <c r="J1432" s="10">
        <v>1208.5800000000002</v>
      </c>
      <c r="K1432" s="10"/>
      <c r="M1432" s="10">
        <v>10</v>
      </c>
      <c r="N1432" s="69"/>
      <c r="P1432" s="239">
        <f t="shared" si="86"/>
        <v>120.85800000000002</v>
      </c>
      <c r="Q1432" s="10"/>
      <c r="R1432" s="10"/>
      <c r="S1432" s="10"/>
      <c r="T1432" s="176">
        <f t="shared" si="89"/>
        <v>664.6</v>
      </c>
      <c r="U1432" s="10"/>
      <c r="V1432" s="10"/>
      <c r="W1432" s="10"/>
      <c r="Y1432" s="166">
        <v>1208.5800000000002</v>
      </c>
      <c r="Z1432" s="234">
        <f t="shared" si="87"/>
        <v>1341.68</v>
      </c>
      <c r="AB1432" s="234">
        <f t="shared" si="88"/>
        <v>1003.74</v>
      </c>
      <c r="AC1432" s="234">
        <v>1207.0899999999999</v>
      </c>
      <c r="AD1432" s="10"/>
      <c r="AE1432" s="3"/>
      <c r="AF1432" s="3"/>
    </row>
    <row r="1433" spans="1:32" x14ac:dyDescent="0.2">
      <c r="A1433" s="55"/>
      <c r="B1433" s="10"/>
      <c r="C1433" s="10" t="s">
        <v>255</v>
      </c>
      <c r="D1433" s="10"/>
      <c r="E1433" s="10">
        <v>8217</v>
      </c>
      <c r="F1433" s="10">
        <v>590816</v>
      </c>
      <c r="G1433" s="10"/>
      <c r="H1433" s="10"/>
      <c r="I1433" s="10"/>
      <c r="J1433" s="10">
        <v>103082.91000000006</v>
      </c>
      <c r="K1433" s="10"/>
      <c r="M1433" s="10">
        <v>653</v>
      </c>
      <c r="N1433" s="69"/>
      <c r="P1433" s="239">
        <f t="shared" si="86"/>
        <v>157.86050535987758</v>
      </c>
      <c r="Q1433" s="10"/>
      <c r="R1433" s="10"/>
      <c r="S1433" s="10"/>
      <c r="T1433" s="176">
        <f t="shared" si="89"/>
        <v>904.77182235834607</v>
      </c>
      <c r="U1433" s="10"/>
      <c r="V1433" s="10"/>
      <c r="W1433" s="10"/>
      <c r="Y1433" s="166">
        <v>103082.91000000006</v>
      </c>
      <c r="Z1433" s="234">
        <f t="shared" si="87"/>
        <v>114435.33</v>
      </c>
      <c r="AB1433" s="234">
        <f t="shared" si="88"/>
        <v>85611.82</v>
      </c>
      <c r="AC1433" s="234">
        <v>102956.4</v>
      </c>
      <c r="AD1433" s="10"/>
      <c r="AE1433" s="3"/>
      <c r="AF1433" s="3"/>
    </row>
    <row r="1434" spans="1:32" x14ac:dyDescent="0.2">
      <c r="A1434" s="55"/>
      <c r="B1434" s="10"/>
      <c r="C1434" s="10" t="s">
        <v>257</v>
      </c>
      <c r="D1434" s="10"/>
      <c r="E1434" s="10">
        <v>7631</v>
      </c>
      <c r="F1434" s="10">
        <v>794</v>
      </c>
      <c r="G1434" s="10"/>
      <c r="H1434" s="10"/>
      <c r="I1434" s="10"/>
      <c r="J1434" s="10">
        <v>139.81</v>
      </c>
      <c r="K1434" s="10"/>
      <c r="M1434" s="10">
        <v>1</v>
      </c>
      <c r="N1434" s="69"/>
      <c r="P1434" s="239">
        <f t="shared" si="86"/>
        <v>139.81</v>
      </c>
      <c r="Q1434" s="10"/>
      <c r="R1434" s="10"/>
      <c r="S1434" s="10"/>
      <c r="T1434" s="176">
        <f t="shared" si="89"/>
        <v>794</v>
      </c>
      <c r="U1434" s="10"/>
      <c r="V1434" s="10"/>
      <c r="W1434" s="10"/>
      <c r="Y1434" s="166">
        <v>139.81</v>
      </c>
      <c r="Z1434" s="234">
        <f t="shared" si="87"/>
        <v>155.21</v>
      </c>
      <c r="AB1434" s="234">
        <f t="shared" si="88"/>
        <v>116.11</v>
      </c>
      <c r="AC1434" s="234">
        <v>139.63</v>
      </c>
      <c r="AD1434" s="10"/>
      <c r="AE1434" s="3"/>
      <c r="AF1434" s="3"/>
    </row>
    <row r="1435" spans="1:32" x14ac:dyDescent="0.2">
      <c r="A1435" s="55"/>
      <c r="B1435" s="10"/>
      <c r="C1435" s="10" t="s">
        <v>257</v>
      </c>
      <c r="D1435" s="10"/>
      <c r="E1435" s="10">
        <v>7632</v>
      </c>
      <c r="F1435" s="10">
        <v>5454</v>
      </c>
      <c r="G1435" s="10"/>
      <c r="H1435" s="10"/>
      <c r="I1435" s="10"/>
      <c r="J1435" s="10">
        <v>943.80000000000007</v>
      </c>
      <c r="K1435" s="10"/>
      <c r="M1435" s="10">
        <v>4</v>
      </c>
      <c r="N1435" s="69"/>
      <c r="P1435" s="239">
        <f t="shared" si="86"/>
        <v>235.95000000000002</v>
      </c>
      <c r="Q1435" s="10"/>
      <c r="R1435" s="10"/>
      <c r="S1435" s="10"/>
      <c r="T1435" s="176">
        <f t="shared" si="89"/>
        <v>1363.5</v>
      </c>
      <c r="U1435" s="10"/>
      <c r="V1435" s="10"/>
      <c r="W1435" s="10"/>
      <c r="Y1435" s="166">
        <v>943.80000000000007</v>
      </c>
      <c r="Z1435" s="234">
        <f t="shared" si="87"/>
        <v>1047.74</v>
      </c>
      <c r="AB1435" s="234">
        <f t="shared" si="88"/>
        <v>783.84</v>
      </c>
      <c r="AC1435" s="234">
        <v>942.64</v>
      </c>
      <c r="AD1435" s="10"/>
      <c r="AE1435" s="3"/>
      <c r="AF1435" s="3"/>
    </row>
    <row r="1436" spans="1:32" x14ac:dyDescent="0.2">
      <c r="A1436" s="55"/>
      <c r="B1436" s="10"/>
      <c r="C1436" s="10" t="s">
        <v>260</v>
      </c>
      <c r="D1436" s="10"/>
      <c r="E1436" s="10">
        <v>8234</v>
      </c>
      <c r="F1436" s="10">
        <v>88794</v>
      </c>
      <c r="G1436" s="10"/>
      <c r="H1436" s="10"/>
      <c r="I1436" s="10"/>
      <c r="J1436" s="10">
        <v>14904.310000000007</v>
      </c>
      <c r="K1436" s="10"/>
      <c r="M1436" s="10">
        <v>72</v>
      </c>
      <c r="N1436" s="69"/>
      <c r="P1436" s="239">
        <f t="shared" si="86"/>
        <v>207.00430555555565</v>
      </c>
      <c r="Q1436" s="10"/>
      <c r="R1436" s="10"/>
      <c r="S1436" s="10"/>
      <c r="T1436" s="176">
        <f t="shared" si="89"/>
        <v>1233.25</v>
      </c>
      <c r="U1436" s="10"/>
      <c r="V1436" s="10"/>
      <c r="W1436" s="10"/>
      <c r="Y1436" s="166">
        <v>14904.310000000007</v>
      </c>
      <c r="Z1436" s="234">
        <f t="shared" si="87"/>
        <v>16545.71</v>
      </c>
      <c r="AB1436" s="234">
        <f t="shared" si="88"/>
        <v>12378.24</v>
      </c>
      <c r="AC1436" s="234">
        <v>14886.02</v>
      </c>
      <c r="AD1436" s="10"/>
      <c r="AE1436" s="3"/>
      <c r="AF1436" s="3"/>
    </row>
    <row r="1437" spans="1:32" x14ac:dyDescent="0.2">
      <c r="A1437" s="55"/>
      <c r="B1437" s="10"/>
      <c r="C1437" s="10" t="s">
        <v>260</v>
      </c>
      <c r="D1437" s="10"/>
      <c r="E1437" s="10">
        <v>8330</v>
      </c>
      <c r="F1437" s="10">
        <v>440333</v>
      </c>
      <c r="G1437" s="10"/>
      <c r="H1437" s="10"/>
      <c r="I1437" s="10"/>
      <c r="J1437" s="10">
        <v>75492.339999999953</v>
      </c>
      <c r="K1437" s="10"/>
      <c r="M1437" s="10">
        <v>393</v>
      </c>
      <c r="N1437" s="69"/>
      <c r="P1437" s="239">
        <f t="shared" si="86"/>
        <v>192.09246819338409</v>
      </c>
      <c r="Q1437" s="10"/>
      <c r="R1437" s="10"/>
      <c r="S1437" s="10"/>
      <c r="T1437" s="176">
        <f t="shared" si="89"/>
        <v>1120.4402035623409</v>
      </c>
      <c r="U1437" s="10"/>
      <c r="V1437" s="10"/>
      <c r="W1437" s="10"/>
      <c r="Y1437" s="166">
        <v>75492.339999999953</v>
      </c>
      <c r="Z1437" s="234">
        <f t="shared" si="87"/>
        <v>83806.240000000005</v>
      </c>
      <c r="AB1437" s="234">
        <f t="shared" si="88"/>
        <v>62697.46</v>
      </c>
      <c r="AC1437" s="234">
        <v>75399.69</v>
      </c>
      <c r="AD1437" s="10"/>
      <c r="AE1437" s="3"/>
      <c r="AF1437" s="3"/>
    </row>
    <row r="1438" spans="1:32" x14ac:dyDescent="0.2">
      <c r="A1438" s="55"/>
      <c r="B1438" s="10"/>
      <c r="C1438" s="10" t="s">
        <v>261</v>
      </c>
      <c r="D1438" s="10"/>
      <c r="E1438" s="10">
        <v>8012</v>
      </c>
      <c r="F1438" s="10">
        <v>2000</v>
      </c>
      <c r="G1438" s="10"/>
      <c r="H1438" s="10"/>
      <c r="I1438" s="10"/>
      <c r="J1438" s="10">
        <v>360.85</v>
      </c>
      <c r="K1438" s="10"/>
      <c r="M1438" s="10">
        <v>1</v>
      </c>
      <c r="N1438" s="69"/>
      <c r="P1438" s="239">
        <f t="shared" si="86"/>
        <v>360.85</v>
      </c>
      <c r="Q1438" s="10"/>
      <c r="R1438" s="10"/>
      <c r="S1438" s="10"/>
      <c r="T1438" s="176">
        <f t="shared" si="89"/>
        <v>2000</v>
      </c>
      <c r="U1438" s="10"/>
      <c r="V1438" s="10"/>
      <c r="W1438" s="10"/>
      <c r="Y1438" s="166">
        <v>360.85</v>
      </c>
      <c r="Z1438" s="234">
        <f t="shared" si="87"/>
        <v>400.59</v>
      </c>
      <c r="AB1438" s="234">
        <f t="shared" si="88"/>
        <v>299.69</v>
      </c>
      <c r="AC1438" s="234">
        <v>360.41</v>
      </c>
      <c r="AD1438" s="10"/>
      <c r="AE1438" s="3"/>
      <c r="AF1438" s="3"/>
    </row>
    <row r="1439" spans="1:32" x14ac:dyDescent="0.2">
      <c r="A1439" s="55"/>
      <c r="B1439" s="10"/>
      <c r="C1439" s="10" t="s">
        <v>261</v>
      </c>
      <c r="D1439" s="10"/>
      <c r="E1439" s="10">
        <v>8081</v>
      </c>
      <c r="F1439" s="10">
        <v>5294079</v>
      </c>
      <c r="G1439" s="10"/>
      <c r="H1439" s="10"/>
      <c r="I1439" s="10"/>
      <c r="J1439" s="10">
        <v>902632.52000000188</v>
      </c>
      <c r="K1439" s="10"/>
      <c r="M1439" s="10">
        <v>6075</v>
      </c>
      <c r="N1439" s="69"/>
      <c r="P1439" s="239">
        <f t="shared" si="86"/>
        <v>148.58148477366285</v>
      </c>
      <c r="Q1439" s="10"/>
      <c r="R1439" s="10"/>
      <c r="S1439" s="10"/>
      <c r="T1439" s="176">
        <f t="shared" si="89"/>
        <v>871.45333333333338</v>
      </c>
      <c r="U1439" s="10"/>
      <c r="V1439" s="10"/>
      <c r="W1439" s="10"/>
      <c r="Y1439" s="166">
        <v>902632.52000000188</v>
      </c>
      <c r="Z1439" s="234">
        <f t="shared" si="87"/>
        <v>1002038.57</v>
      </c>
      <c r="AB1439" s="234">
        <f t="shared" si="88"/>
        <v>749649.09</v>
      </c>
      <c r="AC1439" s="234">
        <v>901524.72</v>
      </c>
      <c r="AD1439" s="10"/>
      <c r="AE1439" s="3"/>
      <c r="AF1439" s="3"/>
    </row>
    <row r="1440" spans="1:32" x14ac:dyDescent="0.2">
      <c r="A1440" s="55"/>
      <c r="B1440" s="10"/>
      <c r="C1440" s="10" t="s">
        <v>264</v>
      </c>
      <c r="D1440" s="10"/>
      <c r="E1440" s="10">
        <v>8204</v>
      </c>
      <c r="F1440" s="10">
        <v>1285074</v>
      </c>
      <c r="G1440" s="10"/>
      <c r="H1440" s="10"/>
      <c r="I1440" s="10"/>
      <c r="J1440" s="10">
        <v>221592.00999999995</v>
      </c>
      <c r="K1440" s="10"/>
      <c r="M1440" s="10">
        <v>1738</v>
      </c>
      <c r="N1440" s="69"/>
      <c r="P1440" s="239">
        <f t="shared" si="86"/>
        <v>127.49827963176061</v>
      </c>
      <c r="Q1440" s="10"/>
      <c r="R1440" s="10"/>
      <c r="S1440" s="10"/>
      <c r="T1440" s="176">
        <f t="shared" si="89"/>
        <v>739.39815880322215</v>
      </c>
      <c r="U1440" s="10"/>
      <c r="V1440" s="10"/>
      <c r="W1440" s="10"/>
      <c r="Y1440" s="166">
        <v>221592.00999999995</v>
      </c>
      <c r="Z1440" s="234">
        <f t="shared" si="87"/>
        <v>245995.72</v>
      </c>
      <c r="AB1440" s="234">
        <f t="shared" si="88"/>
        <v>184035.3</v>
      </c>
      <c r="AC1440" s="234">
        <v>221320.05</v>
      </c>
      <c r="AD1440" s="10"/>
      <c r="AE1440" s="3"/>
      <c r="AF1440" s="3"/>
    </row>
    <row r="1441" spans="1:32" x14ac:dyDescent="0.2">
      <c r="A1441" s="55"/>
      <c r="B1441" s="10"/>
      <c r="C1441" s="10" t="s">
        <v>264</v>
      </c>
      <c r="D1441" s="10"/>
      <c r="E1441" s="10">
        <v>8271</v>
      </c>
      <c r="F1441" s="10">
        <v>1038</v>
      </c>
      <c r="G1441" s="10"/>
      <c r="H1441" s="10"/>
      <c r="I1441" s="10"/>
      <c r="J1441" s="10">
        <v>186.13</v>
      </c>
      <c r="K1441" s="10"/>
      <c r="M1441" s="10">
        <v>1</v>
      </c>
      <c r="N1441" s="69"/>
      <c r="P1441" s="239">
        <f t="shared" si="86"/>
        <v>186.13</v>
      </c>
      <c r="Q1441" s="10"/>
      <c r="R1441" s="10"/>
      <c r="S1441" s="10"/>
      <c r="T1441" s="176">
        <f t="shared" si="89"/>
        <v>1038</v>
      </c>
      <c r="U1441" s="10"/>
      <c r="V1441" s="10"/>
      <c r="W1441" s="10"/>
      <c r="Y1441" s="166">
        <v>186.13</v>
      </c>
      <c r="Z1441" s="234">
        <f t="shared" si="87"/>
        <v>206.63</v>
      </c>
      <c r="AB1441" s="234">
        <f t="shared" si="88"/>
        <v>154.58000000000001</v>
      </c>
      <c r="AC1441" s="234">
        <v>185.9</v>
      </c>
      <c r="AD1441" s="10"/>
      <c r="AE1441" s="3"/>
      <c r="AF1441" s="3"/>
    </row>
    <row r="1442" spans="1:32" x14ac:dyDescent="0.2">
      <c r="A1442" s="55"/>
      <c r="B1442" s="10"/>
      <c r="C1442" s="10" t="s">
        <v>266</v>
      </c>
      <c r="D1442" s="10"/>
      <c r="E1442" s="10">
        <v>8319</v>
      </c>
      <c r="F1442" s="10">
        <v>689994</v>
      </c>
      <c r="G1442" s="10"/>
      <c r="H1442" s="10"/>
      <c r="I1442" s="10"/>
      <c r="J1442" s="10">
        <v>121177.24000000014</v>
      </c>
      <c r="K1442" s="10"/>
      <c r="M1442" s="10">
        <v>715</v>
      </c>
      <c r="N1442" s="69"/>
      <c r="P1442" s="239">
        <f t="shared" si="86"/>
        <v>169.47865734265753</v>
      </c>
      <c r="Q1442" s="10"/>
      <c r="R1442" s="10"/>
      <c r="S1442" s="10"/>
      <c r="T1442" s="176">
        <f t="shared" si="89"/>
        <v>965.02657342657346</v>
      </c>
      <c r="U1442" s="10"/>
      <c r="V1442" s="10"/>
      <c r="W1442" s="10"/>
      <c r="Y1442" s="166">
        <v>121177.24000000014</v>
      </c>
      <c r="Z1442" s="234">
        <f t="shared" si="87"/>
        <v>134522.37</v>
      </c>
      <c r="AB1442" s="234">
        <f t="shared" si="88"/>
        <v>100639.41</v>
      </c>
      <c r="AC1442" s="234">
        <v>121028.51</v>
      </c>
      <c r="AD1442" s="10"/>
      <c r="AE1442" s="3"/>
      <c r="AF1442" s="3"/>
    </row>
    <row r="1443" spans="1:32" x14ac:dyDescent="0.2">
      <c r="A1443" s="55"/>
      <c r="B1443" s="10"/>
      <c r="C1443" s="10" t="s">
        <v>266</v>
      </c>
      <c r="D1443" s="10"/>
      <c r="E1443" s="10">
        <v>8330</v>
      </c>
      <c r="F1443" s="10">
        <v>1005</v>
      </c>
      <c r="G1443" s="10"/>
      <c r="H1443" s="10"/>
      <c r="I1443" s="10"/>
      <c r="J1443" s="10">
        <v>180.48</v>
      </c>
      <c r="K1443" s="10"/>
      <c r="M1443" s="10">
        <v>1</v>
      </c>
      <c r="N1443" s="69"/>
      <c r="P1443" s="239">
        <f t="shared" si="86"/>
        <v>180.48</v>
      </c>
      <c r="Q1443" s="10"/>
      <c r="R1443" s="10"/>
      <c r="S1443" s="10"/>
      <c r="T1443" s="176">
        <f t="shared" si="89"/>
        <v>1005</v>
      </c>
      <c r="U1443" s="10"/>
      <c r="V1443" s="10"/>
      <c r="W1443" s="10"/>
      <c r="Y1443" s="166">
        <v>180.48</v>
      </c>
      <c r="Z1443" s="234">
        <f t="shared" si="87"/>
        <v>200.36</v>
      </c>
      <c r="AB1443" s="234">
        <f t="shared" si="88"/>
        <v>149.88999999999999</v>
      </c>
      <c r="AC1443" s="234">
        <v>180.26</v>
      </c>
      <c r="AD1443" s="10"/>
      <c r="AE1443" s="3"/>
      <c r="AF1443" s="3"/>
    </row>
    <row r="1444" spans="1:32" x14ac:dyDescent="0.2">
      <c r="A1444" s="55"/>
      <c r="B1444" s="10"/>
      <c r="C1444" s="10" t="s">
        <v>268</v>
      </c>
      <c r="D1444" s="10"/>
      <c r="E1444" s="10">
        <v>8025</v>
      </c>
      <c r="F1444" s="10">
        <v>217714</v>
      </c>
      <c r="G1444" s="10"/>
      <c r="H1444" s="10"/>
      <c r="I1444" s="10"/>
      <c r="J1444" s="10">
        <v>36906.03</v>
      </c>
      <c r="K1444" s="10"/>
      <c r="M1444" s="10">
        <v>189</v>
      </c>
      <c r="N1444" s="69"/>
      <c r="P1444" s="239">
        <f t="shared" si="86"/>
        <v>195.26999999999998</v>
      </c>
      <c r="Q1444" s="10"/>
      <c r="R1444" s="10"/>
      <c r="S1444" s="10"/>
      <c r="T1444" s="176">
        <f t="shared" si="89"/>
        <v>1151.9259259259259</v>
      </c>
      <c r="U1444" s="10"/>
      <c r="V1444" s="10"/>
      <c r="W1444" s="10"/>
      <c r="Y1444" s="166">
        <v>36906.03</v>
      </c>
      <c r="Z1444" s="234">
        <f t="shared" si="87"/>
        <v>40970.46</v>
      </c>
      <c r="AB1444" s="234">
        <f t="shared" si="88"/>
        <v>30650.98</v>
      </c>
      <c r="AC1444" s="234">
        <v>36860.730000000003</v>
      </c>
      <c r="AD1444" s="10"/>
      <c r="AE1444" s="3"/>
      <c r="AF1444" s="3"/>
    </row>
    <row r="1445" spans="1:32" x14ac:dyDescent="0.2">
      <c r="A1445" s="55"/>
      <c r="B1445" s="10"/>
      <c r="C1445" s="10" t="s">
        <v>270</v>
      </c>
      <c r="D1445" s="10"/>
      <c r="E1445" s="10">
        <v>7004</v>
      </c>
      <c r="F1445" s="10">
        <v>915</v>
      </c>
      <c r="G1445" s="10"/>
      <c r="H1445" s="10"/>
      <c r="I1445" s="10"/>
      <c r="J1445" s="10">
        <v>163.36000000000001</v>
      </c>
      <c r="K1445" s="10"/>
      <c r="M1445" s="10">
        <v>1</v>
      </c>
      <c r="N1445" s="69"/>
      <c r="P1445" s="239">
        <f t="shared" si="86"/>
        <v>163.36000000000001</v>
      </c>
      <c r="Q1445" s="10"/>
      <c r="R1445" s="10"/>
      <c r="S1445" s="10"/>
      <c r="T1445" s="176">
        <f t="shared" si="89"/>
        <v>915</v>
      </c>
      <c r="U1445" s="10"/>
      <c r="V1445" s="10"/>
      <c r="W1445" s="10"/>
      <c r="Y1445" s="166">
        <v>163.36000000000001</v>
      </c>
      <c r="Z1445" s="234">
        <f t="shared" si="87"/>
        <v>181.35</v>
      </c>
      <c r="AB1445" s="234">
        <f t="shared" si="88"/>
        <v>135.66999999999999</v>
      </c>
      <c r="AC1445" s="234">
        <v>163.16</v>
      </c>
      <c r="AD1445" s="10"/>
      <c r="AE1445" s="3"/>
      <c r="AF1445" s="3"/>
    </row>
    <row r="1446" spans="1:32" x14ac:dyDescent="0.2">
      <c r="A1446" s="55"/>
      <c r="B1446" s="10"/>
      <c r="C1446" s="10" t="s">
        <v>270</v>
      </c>
      <c r="D1446" s="10"/>
      <c r="E1446" s="10">
        <v>8302</v>
      </c>
      <c r="F1446" s="10">
        <v>78790</v>
      </c>
      <c r="G1446" s="10"/>
      <c r="H1446" s="10"/>
      <c r="I1446" s="10"/>
      <c r="J1446" s="10">
        <v>13889.130000000001</v>
      </c>
      <c r="K1446" s="10"/>
      <c r="M1446" s="10">
        <v>106</v>
      </c>
      <c r="N1446" s="69"/>
      <c r="P1446" s="239">
        <f t="shared" si="86"/>
        <v>131.02952830188681</v>
      </c>
      <c r="Q1446" s="10"/>
      <c r="R1446" s="10"/>
      <c r="S1446" s="10"/>
      <c r="T1446" s="176">
        <f t="shared" si="89"/>
        <v>743.30188679245282</v>
      </c>
      <c r="U1446" s="10"/>
      <c r="V1446" s="10"/>
      <c r="W1446" s="10"/>
      <c r="Y1446" s="166">
        <v>13889.130000000001</v>
      </c>
      <c r="Z1446" s="234">
        <f t="shared" si="87"/>
        <v>15418.73</v>
      </c>
      <c r="AB1446" s="234">
        <f t="shared" si="88"/>
        <v>11535.12</v>
      </c>
      <c r="AC1446" s="234">
        <v>13872.08</v>
      </c>
      <c r="AD1446" s="10"/>
      <c r="AE1446" s="3"/>
      <c r="AF1446" s="3"/>
    </row>
    <row r="1447" spans="1:32" x14ac:dyDescent="0.2">
      <c r="A1447" s="55"/>
      <c r="B1447" s="10"/>
      <c r="C1447" s="10" t="s">
        <v>270</v>
      </c>
      <c r="D1447" s="10"/>
      <c r="E1447" s="10">
        <v>8320</v>
      </c>
      <c r="F1447" s="10">
        <v>4266</v>
      </c>
      <c r="G1447" s="10"/>
      <c r="H1447" s="10"/>
      <c r="I1447" s="10"/>
      <c r="J1447" s="10">
        <v>790.75</v>
      </c>
      <c r="K1447" s="10"/>
      <c r="M1447" s="10">
        <v>2</v>
      </c>
      <c r="N1447" s="69"/>
      <c r="P1447" s="239">
        <f t="shared" si="86"/>
        <v>395.375</v>
      </c>
      <c r="Q1447" s="10"/>
      <c r="R1447" s="10"/>
      <c r="S1447" s="10"/>
      <c r="T1447" s="176">
        <f t="shared" si="89"/>
        <v>2133</v>
      </c>
      <c r="U1447" s="10"/>
      <c r="V1447" s="10"/>
      <c r="W1447" s="10"/>
      <c r="Y1447" s="166">
        <v>790.75</v>
      </c>
      <c r="Z1447" s="234">
        <f t="shared" si="87"/>
        <v>877.83</v>
      </c>
      <c r="AB1447" s="234">
        <f t="shared" si="88"/>
        <v>656.73</v>
      </c>
      <c r="AC1447" s="234">
        <v>789.78</v>
      </c>
      <c r="AD1447" s="10"/>
      <c r="AE1447" s="3"/>
      <c r="AF1447" s="3"/>
    </row>
    <row r="1448" spans="1:32" x14ac:dyDescent="0.2">
      <c r="A1448" s="55"/>
      <c r="B1448" s="10"/>
      <c r="C1448" s="10" t="s">
        <v>273</v>
      </c>
      <c r="D1448" s="10"/>
      <c r="E1448" s="10">
        <v>8302</v>
      </c>
      <c r="F1448" s="10"/>
      <c r="G1448" s="10"/>
      <c r="H1448" s="10"/>
      <c r="I1448" s="10"/>
      <c r="J1448" s="10">
        <v>5.77</v>
      </c>
      <c r="K1448" s="10"/>
      <c r="M1448" s="10">
        <v>1</v>
      </c>
      <c r="N1448" s="69"/>
      <c r="P1448" s="239">
        <f t="shared" si="86"/>
        <v>5.77</v>
      </c>
      <c r="Q1448" s="10"/>
      <c r="R1448" s="10"/>
      <c r="S1448" s="10"/>
      <c r="T1448" s="176">
        <f t="shared" si="89"/>
        <v>0</v>
      </c>
      <c r="U1448" s="10"/>
      <c r="V1448" s="10"/>
      <c r="W1448" s="10"/>
      <c r="Y1448" s="166">
        <v>5.77</v>
      </c>
      <c r="Z1448" s="234">
        <f t="shared" si="87"/>
        <v>6.41</v>
      </c>
      <c r="AB1448" s="234">
        <f t="shared" si="88"/>
        <v>4.79</v>
      </c>
      <c r="AC1448" s="234">
        <v>5.76</v>
      </c>
      <c r="AD1448" s="10"/>
      <c r="AE1448" s="3"/>
      <c r="AF1448" s="3"/>
    </row>
    <row r="1449" spans="1:32" x14ac:dyDescent="0.2">
      <c r="A1449" s="55"/>
      <c r="B1449" s="10"/>
      <c r="C1449" s="10" t="s">
        <v>273</v>
      </c>
      <c r="D1449" s="10"/>
      <c r="E1449" s="10">
        <v>8320</v>
      </c>
      <c r="F1449" s="10">
        <v>236980</v>
      </c>
      <c r="G1449" s="10"/>
      <c r="H1449" s="10"/>
      <c r="I1449" s="10"/>
      <c r="J1449" s="10">
        <v>41618.239999999976</v>
      </c>
      <c r="K1449" s="10"/>
      <c r="M1449" s="10">
        <v>272</v>
      </c>
      <c r="N1449" s="69"/>
      <c r="P1449" s="239">
        <f t="shared" si="86"/>
        <v>153.00823529411755</v>
      </c>
      <c r="Q1449" s="10"/>
      <c r="R1449" s="10"/>
      <c r="S1449" s="10"/>
      <c r="T1449" s="176">
        <f t="shared" si="89"/>
        <v>871.25</v>
      </c>
      <c r="U1449" s="10"/>
      <c r="V1449" s="10"/>
      <c r="W1449" s="10"/>
      <c r="Y1449" s="166">
        <v>41618.239999999976</v>
      </c>
      <c r="Z1449" s="234">
        <f t="shared" si="87"/>
        <v>46201.62</v>
      </c>
      <c r="AB1449" s="234">
        <f t="shared" si="88"/>
        <v>34564.54</v>
      </c>
      <c r="AC1449" s="234">
        <v>41567.160000000003</v>
      </c>
      <c r="AD1449" s="10"/>
      <c r="AE1449" s="3"/>
      <c r="AF1449" s="3"/>
    </row>
    <row r="1450" spans="1:32" x14ac:dyDescent="0.2">
      <c r="A1450" s="55"/>
      <c r="B1450" s="10"/>
      <c r="C1450" s="10" t="s">
        <v>274</v>
      </c>
      <c r="D1450" s="10"/>
      <c r="E1450" s="10">
        <v>8080</v>
      </c>
      <c r="F1450" s="10">
        <v>1649</v>
      </c>
      <c r="G1450" s="10"/>
      <c r="H1450" s="10"/>
      <c r="I1450" s="10"/>
      <c r="J1450" s="10">
        <v>255.2</v>
      </c>
      <c r="K1450" s="10"/>
      <c r="M1450" s="10">
        <v>3</v>
      </c>
      <c r="N1450" s="69"/>
      <c r="P1450" s="239">
        <f t="shared" si="86"/>
        <v>85.066666666666663</v>
      </c>
      <c r="Q1450" s="10"/>
      <c r="R1450" s="10"/>
      <c r="S1450" s="10"/>
      <c r="T1450" s="176">
        <f t="shared" si="89"/>
        <v>549.66666666666663</v>
      </c>
      <c r="U1450" s="10"/>
      <c r="V1450" s="10"/>
      <c r="W1450" s="10"/>
      <c r="Y1450" s="166">
        <v>255.2</v>
      </c>
      <c r="Z1450" s="234">
        <f t="shared" si="87"/>
        <v>283.3</v>
      </c>
      <c r="AB1450" s="234">
        <f t="shared" si="88"/>
        <v>211.95</v>
      </c>
      <c r="AC1450" s="234">
        <v>254.89</v>
      </c>
      <c r="AD1450" s="10"/>
      <c r="AE1450" s="3"/>
      <c r="AF1450" s="3"/>
    </row>
    <row r="1451" spans="1:32" x14ac:dyDescent="0.2">
      <c r="A1451" s="55"/>
      <c r="B1451" s="10"/>
      <c r="C1451" s="10" t="s">
        <v>275</v>
      </c>
      <c r="D1451" s="10"/>
      <c r="E1451" s="10">
        <v>8232</v>
      </c>
      <c r="F1451" s="10">
        <v>16976</v>
      </c>
      <c r="G1451" s="10"/>
      <c r="H1451" s="10"/>
      <c r="I1451" s="10"/>
      <c r="J1451" s="10">
        <v>2990.9400000000005</v>
      </c>
      <c r="K1451" s="10"/>
      <c r="M1451" s="10">
        <v>20</v>
      </c>
      <c r="N1451" s="69"/>
      <c r="P1451" s="239">
        <f t="shared" si="86"/>
        <v>149.54700000000003</v>
      </c>
      <c r="Q1451" s="10"/>
      <c r="R1451" s="10"/>
      <c r="S1451" s="10"/>
      <c r="T1451" s="176">
        <f t="shared" si="89"/>
        <v>848.8</v>
      </c>
      <c r="U1451" s="10"/>
      <c r="V1451" s="10"/>
      <c r="W1451" s="10"/>
      <c r="Y1451" s="166">
        <v>2990.9400000000005</v>
      </c>
      <c r="Z1451" s="234">
        <f t="shared" si="87"/>
        <v>3320.33</v>
      </c>
      <c r="AB1451" s="234">
        <f t="shared" si="88"/>
        <v>2484.02</v>
      </c>
      <c r="AC1451" s="234">
        <v>2987.27</v>
      </c>
      <c r="AD1451" s="10"/>
      <c r="AE1451" s="3"/>
      <c r="AF1451" s="3"/>
    </row>
    <row r="1452" spans="1:32" x14ac:dyDescent="0.2">
      <c r="A1452" s="55"/>
      <c r="B1452" s="10"/>
      <c r="C1452" s="10" t="s">
        <v>276</v>
      </c>
      <c r="D1452" s="10"/>
      <c r="E1452" s="10">
        <v>7405</v>
      </c>
      <c r="F1452" s="10">
        <v>362</v>
      </c>
      <c r="G1452" s="10"/>
      <c r="H1452" s="10"/>
      <c r="I1452" s="10"/>
      <c r="J1452" s="10">
        <v>67.08</v>
      </c>
      <c r="K1452" s="10"/>
      <c r="M1452" s="10">
        <v>1</v>
      </c>
      <c r="N1452" s="69"/>
      <c r="P1452" s="239">
        <f t="shared" si="86"/>
        <v>67.08</v>
      </c>
      <c r="Q1452" s="10"/>
      <c r="R1452" s="10"/>
      <c r="S1452" s="10"/>
      <c r="T1452" s="176">
        <f t="shared" si="89"/>
        <v>362</v>
      </c>
      <c r="U1452" s="10"/>
      <c r="V1452" s="10"/>
      <c r="W1452" s="10"/>
      <c r="Y1452" s="166">
        <v>67.08</v>
      </c>
      <c r="Z1452" s="234">
        <f t="shared" si="87"/>
        <v>74.47</v>
      </c>
      <c r="AB1452" s="234">
        <f t="shared" si="88"/>
        <v>55.71</v>
      </c>
      <c r="AC1452" s="234">
        <v>67</v>
      </c>
      <c r="AD1452" s="10"/>
      <c r="AE1452" s="3"/>
      <c r="AF1452" s="3"/>
    </row>
    <row r="1453" spans="1:32" x14ac:dyDescent="0.2">
      <c r="A1453" s="55"/>
      <c r="B1453" s="10"/>
      <c r="C1453" s="10" t="s">
        <v>276</v>
      </c>
      <c r="D1453" s="10"/>
      <c r="E1453" s="10">
        <v>8050</v>
      </c>
      <c r="F1453" s="10">
        <v>4529</v>
      </c>
      <c r="G1453" s="10"/>
      <c r="H1453" s="10"/>
      <c r="I1453" s="10"/>
      <c r="J1453" s="10">
        <v>768.61</v>
      </c>
      <c r="K1453" s="10"/>
      <c r="M1453" s="10">
        <v>6</v>
      </c>
      <c r="N1453" s="69"/>
      <c r="P1453" s="239">
        <f t="shared" si="86"/>
        <v>128.10166666666666</v>
      </c>
      <c r="Q1453" s="10"/>
      <c r="R1453" s="10"/>
      <c r="S1453" s="10"/>
      <c r="T1453" s="176">
        <f t="shared" si="89"/>
        <v>754.83333333333337</v>
      </c>
      <c r="U1453" s="10"/>
      <c r="V1453" s="10"/>
      <c r="W1453" s="10"/>
      <c r="Y1453" s="166">
        <v>768.61</v>
      </c>
      <c r="Z1453" s="234">
        <f t="shared" si="87"/>
        <v>853.26</v>
      </c>
      <c r="AB1453" s="234">
        <f t="shared" si="88"/>
        <v>638.34</v>
      </c>
      <c r="AC1453" s="234">
        <v>767.66</v>
      </c>
      <c r="AD1453" s="10"/>
      <c r="AE1453" s="3"/>
      <c r="AF1453" s="3"/>
    </row>
    <row r="1454" spans="1:32" x14ac:dyDescent="0.2">
      <c r="A1454" s="55"/>
      <c r="B1454" s="10"/>
      <c r="C1454" s="10" t="s">
        <v>278</v>
      </c>
      <c r="D1454" s="10"/>
      <c r="E1454" s="10">
        <v>7405</v>
      </c>
      <c r="F1454" s="10">
        <v>21246</v>
      </c>
      <c r="G1454" s="10"/>
      <c r="H1454" s="10"/>
      <c r="I1454" s="10"/>
      <c r="J1454" s="10">
        <v>3649.6000000000013</v>
      </c>
      <c r="K1454" s="10"/>
      <c r="M1454" s="10">
        <v>36</v>
      </c>
      <c r="N1454" s="69"/>
      <c r="P1454" s="239">
        <f t="shared" si="86"/>
        <v>101.37777777777781</v>
      </c>
      <c r="Q1454" s="10"/>
      <c r="R1454" s="10"/>
      <c r="S1454" s="10"/>
      <c r="T1454" s="176">
        <f t="shared" si="89"/>
        <v>590.16666666666663</v>
      </c>
      <c r="U1454" s="10"/>
      <c r="V1454" s="10"/>
      <c r="W1454" s="10"/>
      <c r="Y1454" s="166">
        <v>3649.6000000000013</v>
      </c>
      <c r="Z1454" s="234">
        <f t="shared" si="87"/>
        <v>4051.53</v>
      </c>
      <c r="AB1454" s="234">
        <f t="shared" si="88"/>
        <v>3031.04</v>
      </c>
      <c r="AC1454" s="234">
        <v>3645.12</v>
      </c>
      <c r="AD1454" s="10"/>
      <c r="AE1454" s="3"/>
      <c r="AF1454" s="3"/>
    </row>
    <row r="1455" spans="1:32" x14ac:dyDescent="0.2">
      <c r="A1455" s="55"/>
      <c r="B1455" s="10"/>
      <c r="C1455" s="10" t="s">
        <v>279</v>
      </c>
      <c r="D1455" s="10"/>
      <c r="E1455" s="10">
        <v>8343</v>
      </c>
      <c r="F1455" s="10">
        <v>98541</v>
      </c>
      <c r="G1455" s="10"/>
      <c r="H1455" s="10"/>
      <c r="I1455" s="10"/>
      <c r="J1455" s="10">
        <v>16844.810000000005</v>
      </c>
      <c r="K1455" s="10"/>
      <c r="M1455" s="10">
        <v>93</v>
      </c>
      <c r="N1455" s="69"/>
      <c r="P1455" s="239">
        <f t="shared" ref="P1455:P1518" si="90">J1455/M1455</f>
        <v>181.12698924731188</v>
      </c>
      <c r="Q1455" s="10"/>
      <c r="R1455" s="10"/>
      <c r="S1455" s="10"/>
      <c r="T1455" s="176">
        <f t="shared" si="89"/>
        <v>1059.5806451612902</v>
      </c>
      <c r="U1455" s="10"/>
      <c r="V1455" s="10"/>
      <c r="W1455" s="10"/>
      <c r="Y1455" s="166">
        <v>16844.810000000005</v>
      </c>
      <c r="Z1455" s="234">
        <f t="shared" ref="Z1455:Z1518" si="91">ROUND($Z$1812*Y1455/$Y$1812,2)</f>
        <v>18699.91</v>
      </c>
      <c r="AB1455" s="234">
        <f t="shared" ref="AB1455:AB1518" si="92">ROUND($AB$1812*Y1455/$Y$1812,2)</f>
        <v>13989.85</v>
      </c>
      <c r="AC1455" s="234">
        <v>16824.13</v>
      </c>
      <c r="AD1455" s="10"/>
      <c r="AE1455" s="3"/>
      <c r="AF1455" s="3"/>
    </row>
    <row r="1456" spans="1:32" x14ac:dyDescent="0.2">
      <c r="A1456" s="55"/>
      <c r="B1456" s="10"/>
      <c r="C1456" s="10" t="s">
        <v>280</v>
      </c>
      <c r="D1456" s="10"/>
      <c r="E1456" s="10">
        <v>8204</v>
      </c>
      <c r="F1456" s="10">
        <v>549797</v>
      </c>
      <c r="G1456" s="10"/>
      <c r="H1456" s="10"/>
      <c r="I1456" s="10"/>
      <c r="J1456" s="10">
        <v>94655.95000000007</v>
      </c>
      <c r="K1456" s="10"/>
      <c r="M1456" s="10">
        <v>682</v>
      </c>
      <c r="N1456" s="69"/>
      <c r="P1456" s="239">
        <f t="shared" si="90"/>
        <v>138.7917155425221</v>
      </c>
      <c r="Q1456" s="10"/>
      <c r="R1456" s="10"/>
      <c r="S1456" s="10"/>
      <c r="T1456" s="176">
        <f t="shared" ref="T1456:T1519" si="93">F1456/M1456</f>
        <v>806.1539589442815</v>
      </c>
      <c r="U1456" s="10"/>
      <c r="V1456" s="10"/>
      <c r="W1456" s="10"/>
      <c r="Y1456" s="166">
        <v>94655.95000000007</v>
      </c>
      <c r="Z1456" s="234">
        <f t="shared" si="91"/>
        <v>105080.32000000001</v>
      </c>
      <c r="AB1456" s="234">
        <f t="shared" si="92"/>
        <v>78613.11</v>
      </c>
      <c r="AC1456" s="234">
        <v>94539.78</v>
      </c>
      <c r="AD1456" s="10"/>
      <c r="AE1456" s="3"/>
      <c r="AF1456" s="3"/>
    </row>
    <row r="1457" spans="1:32" x14ac:dyDescent="0.2">
      <c r="A1457" s="55"/>
      <c r="B1457" s="10"/>
      <c r="C1457" s="10" t="s">
        <v>280</v>
      </c>
      <c r="D1457" s="10"/>
      <c r="E1457" s="10">
        <v>8251</v>
      </c>
      <c r="F1457" s="10">
        <v>20665</v>
      </c>
      <c r="G1457" s="10"/>
      <c r="H1457" s="10"/>
      <c r="I1457" s="10"/>
      <c r="J1457" s="10">
        <v>3541.01</v>
      </c>
      <c r="K1457" s="10"/>
      <c r="M1457" s="10">
        <v>36</v>
      </c>
      <c r="N1457" s="69"/>
      <c r="P1457" s="239">
        <f t="shared" si="90"/>
        <v>98.361388888888897</v>
      </c>
      <c r="Q1457" s="10"/>
      <c r="R1457" s="10"/>
      <c r="S1457" s="10"/>
      <c r="T1457" s="176">
        <f t="shared" si="93"/>
        <v>574.02777777777783</v>
      </c>
      <c r="U1457" s="10"/>
      <c r="V1457" s="10"/>
      <c r="W1457" s="10"/>
      <c r="Y1457" s="166">
        <v>3541.01</v>
      </c>
      <c r="Z1457" s="234">
        <f t="shared" si="91"/>
        <v>3930.98</v>
      </c>
      <c r="AB1457" s="234">
        <f t="shared" si="92"/>
        <v>2940.86</v>
      </c>
      <c r="AC1457" s="234">
        <v>3536.67</v>
      </c>
      <c r="AD1457" s="10"/>
      <c r="AE1457" s="3"/>
      <c r="AF1457" s="3"/>
    </row>
    <row r="1458" spans="1:32" x14ac:dyDescent="0.2">
      <c r="A1458" s="55"/>
      <c r="B1458" s="10"/>
      <c r="C1458" s="10" t="s">
        <v>281</v>
      </c>
      <c r="D1458" s="10"/>
      <c r="E1458" s="10">
        <v>8009</v>
      </c>
      <c r="F1458" s="10">
        <v>6415</v>
      </c>
      <c r="G1458" s="10"/>
      <c r="H1458" s="10"/>
      <c r="I1458" s="10"/>
      <c r="J1458" s="10">
        <v>1162.75</v>
      </c>
      <c r="K1458" s="10"/>
      <c r="M1458" s="10">
        <v>6</v>
      </c>
      <c r="N1458" s="69"/>
      <c r="P1458" s="239">
        <f t="shared" si="90"/>
        <v>193.79166666666666</v>
      </c>
      <c r="Q1458" s="10"/>
      <c r="R1458" s="10"/>
      <c r="S1458" s="10"/>
      <c r="T1458" s="176">
        <f t="shared" si="93"/>
        <v>1069.1666666666667</v>
      </c>
      <c r="U1458" s="10"/>
      <c r="V1458" s="10"/>
      <c r="W1458" s="10"/>
      <c r="Y1458" s="166">
        <v>1162.75</v>
      </c>
      <c r="Z1458" s="234">
        <f t="shared" si="91"/>
        <v>1290.8</v>
      </c>
      <c r="AB1458" s="234">
        <f t="shared" si="92"/>
        <v>965.68</v>
      </c>
      <c r="AC1458" s="234">
        <v>1161.32</v>
      </c>
      <c r="AD1458" s="10"/>
      <c r="AE1458" s="3"/>
      <c r="AF1458" s="3"/>
    </row>
    <row r="1459" spans="1:32" x14ac:dyDescent="0.2">
      <c r="A1459" s="55"/>
      <c r="B1459" s="10"/>
      <c r="C1459" s="10" t="s">
        <v>282</v>
      </c>
      <c r="D1459" s="10"/>
      <c r="E1459" s="10">
        <v>8037</v>
      </c>
      <c r="F1459" s="10">
        <v>339109</v>
      </c>
      <c r="G1459" s="10"/>
      <c r="H1459" s="10"/>
      <c r="I1459" s="10"/>
      <c r="J1459" s="10">
        <v>58360.439999999981</v>
      </c>
      <c r="K1459" s="10"/>
      <c r="M1459" s="10">
        <v>353</v>
      </c>
      <c r="N1459" s="69"/>
      <c r="P1459" s="239">
        <f t="shared" si="90"/>
        <v>165.32702549575066</v>
      </c>
      <c r="Q1459" s="10"/>
      <c r="R1459" s="10"/>
      <c r="S1459" s="10"/>
      <c r="T1459" s="176">
        <f t="shared" si="93"/>
        <v>960.64872521246457</v>
      </c>
      <c r="U1459" s="10"/>
      <c r="V1459" s="10"/>
      <c r="W1459" s="10"/>
      <c r="Y1459" s="166">
        <v>58360.439999999981</v>
      </c>
      <c r="Z1459" s="234">
        <f t="shared" si="91"/>
        <v>64787.62</v>
      </c>
      <c r="AB1459" s="234">
        <f t="shared" si="92"/>
        <v>48469.17</v>
      </c>
      <c r="AC1459" s="234">
        <v>58288.81</v>
      </c>
      <c r="AD1459" s="10"/>
      <c r="AE1459" s="3"/>
      <c r="AF1459" s="3"/>
    </row>
    <row r="1460" spans="1:32" x14ac:dyDescent="0.2">
      <c r="A1460" s="55"/>
      <c r="B1460" s="10"/>
      <c r="C1460" s="10" t="s">
        <v>283</v>
      </c>
      <c r="D1460" s="10"/>
      <c r="E1460" s="10">
        <v>8360</v>
      </c>
      <c r="F1460" s="10">
        <v>1309</v>
      </c>
      <c r="G1460" s="10"/>
      <c r="H1460" s="10"/>
      <c r="I1460" s="10"/>
      <c r="J1460" s="10">
        <v>244.22</v>
      </c>
      <c r="K1460" s="10"/>
      <c r="M1460" s="10">
        <v>3</v>
      </c>
      <c r="N1460" s="69"/>
      <c r="P1460" s="239">
        <f t="shared" si="90"/>
        <v>81.406666666666666</v>
      </c>
      <c r="Q1460" s="10"/>
      <c r="R1460" s="10"/>
      <c r="S1460" s="10"/>
      <c r="T1460" s="176">
        <f t="shared" si="93"/>
        <v>436.33333333333331</v>
      </c>
      <c r="U1460" s="10"/>
      <c r="V1460" s="10"/>
      <c r="W1460" s="10"/>
      <c r="Y1460" s="166">
        <v>244.22</v>
      </c>
      <c r="Z1460" s="234">
        <f t="shared" si="91"/>
        <v>271.12</v>
      </c>
      <c r="AB1460" s="234">
        <f t="shared" si="92"/>
        <v>202.83</v>
      </c>
      <c r="AC1460" s="234">
        <v>243.92</v>
      </c>
      <c r="AD1460" s="10"/>
      <c r="AE1460" s="3"/>
      <c r="AF1460" s="3"/>
    </row>
    <row r="1461" spans="1:32" x14ac:dyDescent="0.2">
      <c r="A1461" s="55"/>
      <c r="B1461" s="10"/>
      <c r="C1461" s="10" t="s">
        <v>284</v>
      </c>
      <c r="D1461" s="10"/>
      <c r="E1461" s="10">
        <v>8321</v>
      </c>
      <c r="F1461" s="10">
        <v>228590</v>
      </c>
      <c r="G1461" s="10"/>
      <c r="H1461" s="10"/>
      <c r="I1461" s="10"/>
      <c r="J1461" s="10">
        <v>42062.449999999953</v>
      </c>
      <c r="K1461" s="10"/>
      <c r="M1461" s="10">
        <v>322</v>
      </c>
      <c r="N1461" s="69"/>
      <c r="P1461" s="239">
        <f t="shared" si="90"/>
        <v>130.6287267080744</v>
      </c>
      <c r="Q1461" s="10"/>
      <c r="R1461" s="10"/>
      <c r="S1461" s="10"/>
      <c r="T1461" s="176">
        <f t="shared" si="93"/>
        <v>709.90683229813669</v>
      </c>
      <c r="U1461" s="10"/>
      <c r="V1461" s="10"/>
      <c r="W1461" s="10"/>
      <c r="Y1461" s="166">
        <v>42062.449999999953</v>
      </c>
      <c r="Z1461" s="234">
        <f t="shared" si="91"/>
        <v>46694.75</v>
      </c>
      <c r="AB1461" s="234">
        <f t="shared" si="92"/>
        <v>34933.46</v>
      </c>
      <c r="AC1461" s="234">
        <v>42010.83</v>
      </c>
      <c r="AD1461" s="10"/>
      <c r="AE1461" s="3"/>
      <c r="AF1461" s="3"/>
    </row>
    <row r="1462" spans="1:32" x14ac:dyDescent="0.2">
      <c r="A1462" s="55"/>
      <c r="B1462" s="10"/>
      <c r="C1462" s="10" t="s">
        <v>286</v>
      </c>
      <c r="D1462" s="10"/>
      <c r="E1462" s="10">
        <v>8322</v>
      </c>
      <c r="F1462" s="10">
        <v>3796</v>
      </c>
      <c r="G1462" s="10"/>
      <c r="H1462" s="10"/>
      <c r="I1462" s="10"/>
      <c r="J1462" s="10">
        <v>691.94999999999993</v>
      </c>
      <c r="K1462" s="10"/>
      <c r="M1462" s="10">
        <v>5</v>
      </c>
      <c r="N1462" s="69"/>
      <c r="P1462" s="239">
        <f t="shared" si="90"/>
        <v>138.38999999999999</v>
      </c>
      <c r="Q1462" s="10"/>
      <c r="R1462" s="10"/>
      <c r="S1462" s="10"/>
      <c r="T1462" s="176">
        <f t="shared" si="93"/>
        <v>759.2</v>
      </c>
      <c r="U1462" s="10"/>
      <c r="V1462" s="10"/>
      <c r="W1462" s="10"/>
      <c r="Y1462" s="166">
        <v>691.94999999999993</v>
      </c>
      <c r="Z1462" s="234">
        <f t="shared" si="91"/>
        <v>768.15</v>
      </c>
      <c r="AB1462" s="234">
        <f t="shared" si="92"/>
        <v>574.66999999999996</v>
      </c>
      <c r="AC1462" s="234">
        <v>691.1</v>
      </c>
      <c r="AD1462" s="10"/>
      <c r="AE1462" s="3"/>
      <c r="AF1462" s="3"/>
    </row>
    <row r="1463" spans="1:32" x14ac:dyDescent="0.2">
      <c r="A1463" s="55"/>
      <c r="B1463" s="10"/>
      <c r="C1463" s="10" t="s">
        <v>286</v>
      </c>
      <c r="D1463" s="10"/>
      <c r="E1463" s="10">
        <v>8344</v>
      </c>
      <c r="F1463" s="10">
        <v>178231</v>
      </c>
      <c r="G1463" s="10"/>
      <c r="H1463" s="10"/>
      <c r="I1463" s="10"/>
      <c r="J1463" s="10">
        <v>31797.510000000009</v>
      </c>
      <c r="K1463" s="10"/>
      <c r="M1463" s="10">
        <v>144</v>
      </c>
      <c r="N1463" s="69"/>
      <c r="P1463" s="239">
        <f t="shared" si="90"/>
        <v>220.81604166666673</v>
      </c>
      <c r="Q1463" s="10"/>
      <c r="R1463" s="10"/>
      <c r="S1463" s="10"/>
      <c r="T1463" s="176">
        <f t="shared" si="93"/>
        <v>1237.7152777777778</v>
      </c>
      <c r="U1463" s="10"/>
      <c r="V1463" s="10"/>
      <c r="W1463" s="10"/>
      <c r="Y1463" s="166">
        <v>31797.510000000009</v>
      </c>
      <c r="Z1463" s="234">
        <f t="shared" si="91"/>
        <v>35299.339999999997</v>
      </c>
      <c r="AB1463" s="234">
        <f t="shared" si="92"/>
        <v>26408.28</v>
      </c>
      <c r="AC1463" s="234">
        <v>31758.48</v>
      </c>
      <c r="AD1463" s="10"/>
      <c r="AE1463" s="3"/>
      <c r="AF1463" s="3"/>
    </row>
    <row r="1464" spans="1:32" x14ac:dyDescent="0.2">
      <c r="A1464" s="55"/>
      <c r="B1464" s="10"/>
      <c r="C1464" s="10" t="s">
        <v>286</v>
      </c>
      <c r="D1464" s="10"/>
      <c r="E1464" s="10">
        <v>8873</v>
      </c>
      <c r="F1464" s="10">
        <v>5706</v>
      </c>
      <c r="G1464" s="10"/>
      <c r="H1464" s="10"/>
      <c r="I1464" s="10"/>
      <c r="J1464" s="10">
        <v>1045.73</v>
      </c>
      <c r="K1464" s="10"/>
      <c r="M1464" s="10">
        <v>4</v>
      </c>
      <c r="N1464" s="69"/>
      <c r="P1464" s="239">
        <f t="shared" si="90"/>
        <v>261.4325</v>
      </c>
      <c r="Q1464" s="10"/>
      <c r="R1464" s="10"/>
      <c r="S1464" s="10"/>
      <c r="T1464" s="176">
        <f t="shared" si="93"/>
        <v>1426.5</v>
      </c>
      <c r="U1464" s="10"/>
      <c r="V1464" s="10"/>
      <c r="W1464" s="10"/>
      <c r="Y1464" s="166">
        <v>1045.73</v>
      </c>
      <c r="Z1464" s="234">
        <f t="shared" si="91"/>
        <v>1160.9000000000001</v>
      </c>
      <c r="AB1464" s="234">
        <f t="shared" si="92"/>
        <v>868.49</v>
      </c>
      <c r="AC1464" s="234">
        <v>1044.44</v>
      </c>
      <c r="AD1464" s="10"/>
      <c r="AE1464" s="3"/>
      <c r="AF1464" s="3"/>
    </row>
    <row r="1465" spans="1:32" x14ac:dyDescent="0.2">
      <c r="A1465" s="55"/>
      <c r="B1465" s="10"/>
      <c r="C1465" s="10" t="s">
        <v>289</v>
      </c>
      <c r="D1465" s="10"/>
      <c r="E1465" s="10">
        <v>8322</v>
      </c>
      <c r="F1465" s="10">
        <v>4527231</v>
      </c>
      <c r="G1465" s="10"/>
      <c r="H1465" s="10"/>
      <c r="I1465" s="10"/>
      <c r="J1465" s="10">
        <v>779953.21999999858</v>
      </c>
      <c r="K1465" s="10"/>
      <c r="M1465" s="10">
        <v>3937</v>
      </c>
      <c r="N1465" s="69"/>
      <c r="P1465" s="239">
        <f t="shared" si="90"/>
        <v>198.10851409702784</v>
      </c>
      <c r="Q1465" s="10"/>
      <c r="R1465" s="10"/>
      <c r="S1465" s="10"/>
      <c r="T1465" s="176">
        <f t="shared" si="93"/>
        <v>1149.9189738379478</v>
      </c>
      <c r="U1465" s="10"/>
      <c r="V1465" s="10"/>
      <c r="W1465" s="10"/>
      <c r="Y1465" s="166">
        <v>779953.21999999858</v>
      </c>
      <c r="Z1465" s="234">
        <f t="shared" si="91"/>
        <v>865848.71</v>
      </c>
      <c r="AB1465" s="234">
        <f t="shared" si="92"/>
        <v>647762.18999999994</v>
      </c>
      <c r="AC1465" s="234">
        <v>778995.98</v>
      </c>
      <c r="AD1465" s="10"/>
      <c r="AE1465" s="3"/>
      <c r="AF1465" s="3"/>
    </row>
    <row r="1466" spans="1:32" x14ac:dyDescent="0.2">
      <c r="A1466" s="55"/>
      <c r="B1466" s="10"/>
      <c r="C1466" s="10" t="s">
        <v>289</v>
      </c>
      <c r="D1466" s="10"/>
      <c r="E1466" s="10">
        <v>8343</v>
      </c>
      <c r="F1466" s="10">
        <v>824</v>
      </c>
      <c r="G1466" s="10"/>
      <c r="H1466" s="10"/>
      <c r="I1466" s="10"/>
      <c r="J1466" s="10">
        <v>146.15</v>
      </c>
      <c r="K1466" s="10"/>
      <c r="M1466" s="10">
        <v>1</v>
      </c>
      <c r="N1466" s="69"/>
      <c r="P1466" s="239">
        <f t="shared" si="90"/>
        <v>146.15</v>
      </c>
      <c r="Q1466" s="10"/>
      <c r="R1466" s="10"/>
      <c r="S1466" s="10"/>
      <c r="T1466" s="176">
        <f t="shared" si="93"/>
        <v>824</v>
      </c>
      <c r="U1466" s="10"/>
      <c r="V1466" s="10"/>
      <c r="W1466" s="10"/>
      <c r="Y1466" s="166">
        <v>146.15</v>
      </c>
      <c r="Z1466" s="234">
        <f t="shared" si="91"/>
        <v>162.25</v>
      </c>
      <c r="AB1466" s="234">
        <f t="shared" si="92"/>
        <v>121.38</v>
      </c>
      <c r="AC1466" s="234">
        <v>145.97</v>
      </c>
      <c r="AD1466" s="10"/>
      <c r="AE1466" s="3"/>
      <c r="AF1466" s="3"/>
    </row>
    <row r="1467" spans="1:32" x14ac:dyDescent="0.2">
      <c r="A1467" s="55"/>
      <c r="B1467" s="10"/>
      <c r="C1467" s="10" t="s">
        <v>289</v>
      </c>
      <c r="D1467" s="10"/>
      <c r="E1467" s="10">
        <v>8344</v>
      </c>
      <c r="F1467" s="10">
        <v>4732</v>
      </c>
      <c r="G1467" s="10"/>
      <c r="H1467" s="10"/>
      <c r="I1467" s="10"/>
      <c r="J1467" s="10">
        <v>876.17</v>
      </c>
      <c r="K1467" s="10"/>
      <c r="M1467" s="10">
        <v>1</v>
      </c>
      <c r="N1467" s="69"/>
      <c r="P1467" s="239">
        <f t="shared" si="90"/>
        <v>876.17</v>
      </c>
      <c r="Q1467" s="10"/>
      <c r="R1467" s="10"/>
      <c r="S1467" s="10"/>
      <c r="T1467" s="176">
        <f t="shared" si="93"/>
        <v>4732</v>
      </c>
      <c r="U1467" s="10"/>
      <c r="V1467" s="10"/>
      <c r="W1467" s="10"/>
      <c r="Y1467" s="166">
        <v>876.17</v>
      </c>
      <c r="Z1467" s="234">
        <f t="shared" si="91"/>
        <v>972.66</v>
      </c>
      <c r="AB1467" s="234">
        <f t="shared" si="92"/>
        <v>727.67</v>
      </c>
      <c r="AC1467" s="234">
        <v>875.09</v>
      </c>
      <c r="AD1467" s="10"/>
      <c r="AE1467" s="3"/>
      <c r="AF1467" s="3"/>
    </row>
    <row r="1468" spans="1:32" x14ac:dyDescent="0.2">
      <c r="A1468" s="55"/>
      <c r="B1468" s="10"/>
      <c r="C1468" s="10" t="s">
        <v>290</v>
      </c>
      <c r="D1468" s="10"/>
      <c r="E1468" s="10">
        <v>8322</v>
      </c>
      <c r="F1468" s="10">
        <v>22793</v>
      </c>
      <c r="G1468" s="10"/>
      <c r="H1468" s="10"/>
      <c r="I1468" s="10"/>
      <c r="J1468" s="10">
        <v>3686.23</v>
      </c>
      <c r="K1468" s="10"/>
      <c r="M1468" s="10">
        <v>26</v>
      </c>
      <c r="N1468" s="69"/>
      <c r="P1468" s="239">
        <f t="shared" si="90"/>
        <v>141.77807692307692</v>
      </c>
      <c r="Q1468" s="10"/>
      <c r="R1468" s="10"/>
      <c r="S1468" s="10"/>
      <c r="T1468" s="176">
        <f t="shared" si="93"/>
        <v>876.65384615384619</v>
      </c>
      <c r="U1468" s="10"/>
      <c r="V1468" s="10"/>
      <c r="W1468" s="10"/>
      <c r="Y1468" s="166">
        <v>3686.23</v>
      </c>
      <c r="Z1468" s="234">
        <f t="shared" si="91"/>
        <v>4092.19</v>
      </c>
      <c r="AB1468" s="234">
        <f t="shared" si="92"/>
        <v>3061.47</v>
      </c>
      <c r="AC1468" s="234">
        <v>3681.71</v>
      </c>
      <c r="AD1468" s="10"/>
      <c r="AE1468" s="3"/>
      <c r="AF1468" s="3"/>
    </row>
    <row r="1469" spans="1:32" x14ac:dyDescent="0.2">
      <c r="A1469" s="55"/>
      <c r="B1469" s="10"/>
      <c r="C1469" s="10" t="s">
        <v>291</v>
      </c>
      <c r="D1469" s="10"/>
      <c r="E1469" s="10">
        <v>8025</v>
      </c>
      <c r="F1469" s="10">
        <v>855</v>
      </c>
      <c r="G1469" s="10"/>
      <c r="H1469" s="10"/>
      <c r="I1469" s="10"/>
      <c r="J1469" s="10">
        <v>151.05000000000001</v>
      </c>
      <c r="K1469" s="10"/>
      <c r="M1469" s="10">
        <v>1</v>
      </c>
      <c r="N1469" s="69"/>
      <c r="P1469" s="239">
        <f t="shared" si="90"/>
        <v>151.05000000000001</v>
      </c>
      <c r="Q1469" s="10"/>
      <c r="R1469" s="10"/>
      <c r="S1469" s="10"/>
      <c r="T1469" s="176">
        <f t="shared" si="93"/>
        <v>855</v>
      </c>
      <c r="U1469" s="10"/>
      <c r="V1469" s="10"/>
      <c r="W1469" s="10"/>
      <c r="Y1469" s="166">
        <v>151.05000000000001</v>
      </c>
      <c r="Z1469" s="234">
        <f t="shared" si="91"/>
        <v>167.68</v>
      </c>
      <c r="AB1469" s="234">
        <f t="shared" si="92"/>
        <v>125.45</v>
      </c>
      <c r="AC1469" s="234">
        <v>150.87</v>
      </c>
      <c r="AD1469" s="10"/>
      <c r="AE1469" s="3"/>
      <c r="AF1469" s="3"/>
    </row>
    <row r="1470" spans="1:32" x14ac:dyDescent="0.2">
      <c r="A1470" s="55"/>
      <c r="B1470" s="10"/>
      <c r="C1470" s="10" t="s">
        <v>291</v>
      </c>
      <c r="D1470" s="10"/>
      <c r="E1470" s="10">
        <v>8201</v>
      </c>
      <c r="F1470" s="10">
        <v>7108</v>
      </c>
      <c r="G1470" s="10"/>
      <c r="H1470" s="10"/>
      <c r="I1470" s="10"/>
      <c r="J1470" s="10">
        <v>1279.8500000000001</v>
      </c>
      <c r="K1470" s="10"/>
      <c r="M1470" s="10">
        <v>15</v>
      </c>
      <c r="N1470" s="69"/>
      <c r="P1470" s="239">
        <f t="shared" si="90"/>
        <v>85.323333333333338</v>
      </c>
      <c r="Q1470" s="10"/>
      <c r="R1470" s="10"/>
      <c r="S1470" s="10"/>
      <c r="T1470" s="176">
        <f t="shared" si="93"/>
        <v>473.86666666666667</v>
      </c>
      <c r="U1470" s="10"/>
      <c r="V1470" s="10"/>
      <c r="W1470" s="10"/>
      <c r="Y1470" s="166">
        <v>1279.8500000000001</v>
      </c>
      <c r="Z1470" s="234">
        <f t="shared" si="91"/>
        <v>1420.8</v>
      </c>
      <c r="AB1470" s="234">
        <f t="shared" si="92"/>
        <v>1062.93</v>
      </c>
      <c r="AC1470" s="234">
        <v>1278.27</v>
      </c>
      <c r="AD1470" s="10"/>
      <c r="AE1470" s="3"/>
      <c r="AF1470" s="3"/>
    </row>
    <row r="1471" spans="1:32" x14ac:dyDescent="0.2">
      <c r="A1471" s="55"/>
      <c r="B1471" s="10"/>
      <c r="C1471" s="10" t="s">
        <v>291</v>
      </c>
      <c r="D1471" s="10"/>
      <c r="E1471" s="10">
        <v>8205</v>
      </c>
      <c r="F1471" s="10">
        <v>3784140</v>
      </c>
      <c r="G1471" s="10"/>
      <c r="H1471" s="10"/>
      <c r="I1471" s="10"/>
      <c r="J1471" s="10">
        <v>646403.5399999998</v>
      </c>
      <c r="K1471" s="10"/>
      <c r="M1471" s="10">
        <v>5882</v>
      </c>
      <c r="N1471" s="69"/>
      <c r="P1471" s="239">
        <f t="shared" si="90"/>
        <v>109.89519551173068</v>
      </c>
      <c r="Q1471" s="10"/>
      <c r="R1471" s="10"/>
      <c r="S1471" s="10"/>
      <c r="T1471" s="176">
        <f t="shared" si="93"/>
        <v>643.34240054403267</v>
      </c>
      <c r="U1471" s="10"/>
      <c r="V1471" s="10"/>
      <c r="W1471" s="10"/>
      <c r="Y1471" s="166">
        <v>646403.5399999998</v>
      </c>
      <c r="Z1471" s="234">
        <f t="shared" si="91"/>
        <v>717591.34</v>
      </c>
      <c r="AB1471" s="234">
        <f t="shared" si="92"/>
        <v>536847.29</v>
      </c>
      <c r="AC1471" s="234">
        <v>645610.19999999995</v>
      </c>
      <c r="AD1471" s="10"/>
      <c r="AE1471" s="3"/>
      <c r="AF1471" s="3"/>
    </row>
    <row r="1472" spans="1:32" x14ac:dyDescent="0.2">
      <c r="A1472" s="55"/>
      <c r="B1472" s="10"/>
      <c r="C1472" s="10" t="s">
        <v>291</v>
      </c>
      <c r="D1472" s="10"/>
      <c r="E1472" s="10">
        <v>8240</v>
      </c>
      <c r="F1472" s="10">
        <v>405</v>
      </c>
      <c r="G1472" s="10"/>
      <c r="H1472" s="10"/>
      <c r="I1472" s="10"/>
      <c r="J1472" s="10">
        <v>73.69</v>
      </c>
      <c r="K1472" s="10"/>
      <c r="M1472" s="10">
        <v>1</v>
      </c>
      <c r="N1472" s="69"/>
      <c r="P1472" s="239">
        <f t="shared" si="90"/>
        <v>73.69</v>
      </c>
      <c r="Q1472" s="10"/>
      <c r="R1472" s="10"/>
      <c r="S1472" s="10"/>
      <c r="T1472" s="176">
        <f t="shared" si="93"/>
        <v>405</v>
      </c>
      <c r="U1472" s="10"/>
      <c r="V1472" s="10"/>
      <c r="W1472" s="10"/>
      <c r="Y1472" s="166">
        <v>73.69</v>
      </c>
      <c r="Z1472" s="234">
        <f t="shared" si="91"/>
        <v>81.81</v>
      </c>
      <c r="AB1472" s="234">
        <f t="shared" si="92"/>
        <v>61.2</v>
      </c>
      <c r="AC1472" s="234">
        <v>73.599999999999994</v>
      </c>
      <c r="AD1472" s="10"/>
      <c r="AE1472" s="3"/>
      <c r="AF1472" s="3"/>
    </row>
    <row r="1473" spans="1:32" x14ac:dyDescent="0.2">
      <c r="A1473" s="55"/>
      <c r="B1473" s="10"/>
      <c r="C1473" s="10" t="s">
        <v>291</v>
      </c>
      <c r="D1473" s="10"/>
      <c r="E1473" s="10">
        <v>8330</v>
      </c>
      <c r="F1473" s="10">
        <v>58</v>
      </c>
      <c r="G1473" s="10"/>
      <c r="H1473" s="10"/>
      <c r="I1473" s="10"/>
      <c r="J1473" s="10">
        <v>15</v>
      </c>
      <c r="K1473" s="10"/>
      <c r="M1473" s="10">
        <v>1</v>
      </c>
      <c r="N1473" s="69"/>
      <c r="P1473" s="239">
        <f t="shared" si="90"/>
        <v>15</v>
      </c>
      <c r="Q1473" s="10"/>
      <c r="R1473" s="10"/>
      <c r="S1473" s="10"/>
      <c r="T1473" s="176">
        <f t="shared" si="93"/>
        <v>58</v>
      </c>
      <c r="U1473" s="10"/>
      <c r="V1473" s="10"/>
      <c r="W1473" s="10"/>
      <c r="Y1473" s="166">
        <v>15</v>
      </c>
      <c r="Z1473" s="234">
        <f t="shared" si="91"/>
        <v>16.649999999999999</v>
      </c>
      <c r="AB1473" s="234">
        <f t="shared" si="92"/>
        <v>12.46</v>
      </c>
      <c r="AC1473" s="234">
        <v>14.98</v>
      </c>
      <c r="AD1473" s="10"/>
      <c r="AE1473" s="3"/>
      <c r="AF1473" s="3"/>
    </row>
    <row r="1474" spans="1:32" x14ac:dyDescent="0.2">
      <c r="A1474" s="55"/>
      <c r="B1474" s="10"/>
      <c r="C1474" s="10" t="s">
        <v>294</v>
      </c>
      <c r="D1474" s="10"/>
      <c r="E1474" s="10">
        <v>8345</v>
      </c>
      <c r="F1474" s="10">
        <v>15482</v>
      </c>
      <c r="G1474" s="10"/>
      <c r="H1474" s="10"/>
      <c r="I1474" s="10"/>
      <c r="J1474" s="10">
        <v>2891.77</v>
      </c>
      <c r="K1474" s="10"/>
      <c r="M1474" s="10">
        <v>46</v>
      </c>
      <c r="N1474" s="69"/>
      <c r="P1474" s="239">
        <f t="shared" si="90"/>
        <v>62.864565217391302</v>
      </c>
      <c r="Q1474" s="10"/>
      <c r="R1474" s="10"/>
      <c r="S1474" s="10"/>
      <c r="T1474" s="176">
        <f t="shared" si="93"/>
        <v>336.56521739130437</v>
      </c>
      <c r="U1474" s="10"/>
      <c r="V1474" s="10"/>
      <c r="W1474" s="10"/>
      <c r="Y1474" s="166">
        <v>2891.77</v>
      </c>
      <c r="Z1474" s="234">
        <f t="shared" si="91"/>
        <v>3210.24</v>
      </c>
      <c r="AB1474" s="234">
        <f t="shared" si="92"/>
        <v>2401.66</v>
      </c>
      <c r="AC1474" s="234">
        <v>2888.23</v>
      </c>
      <c r="AD1474" s="10"/>
      <c r="AE1474" s="3"/>
      <c r="AF1474" s="3"/>
    </row>
    <row r="1475" spans="1:32" x14ac:dyDescent="0.2">
      <c r="A1475" s="55"/>
      <c r="B1475" s="10"/>
      <c r="C1475" s="10" t="s">
        <v>296</v>
      </c>
      <c r="D1475" s="10"/>
      <c r="E1475" s="10">
        <v>8205</v>
      </c>
      <c r="F1475" s="10">
        <v>2331</v>
      </c>
      <c r="G1475" s="10"/>
      <c r="H1475" s="10"/>
      <c r="I1475" s="10"/>
      <c r="J1475" s="10">
        <v>430.64</v>
      </c>
      <c r="K1475" s="10"/>
      <c r="M1475" s="10">
        <v>1</v>
      </c>
      <c r="N1475" s="69"/>
      <c r="P1475" s="239">
        <f t="shared" si="90"/>
        <v>430.64</v>
      </c>
      <c r="Q1475" s="10"/>
      <c r="R1475" s="10"/>
      <c r="S1475" s="10"/>
      <c r="T1475" s="176">
        <f t="shared" si="93"/>
        <v>2331</v>
      </c>
      <c r="U1475" s="10"/>
      <c r="V1475" s="10"/>
      <c r="W1475" s="10"/>
      <c r="Y1475" s="166">
        <v>430.64</v>
      </c>
      <c r="Z1475" s="234">
        <f t="shared" si="91"/>
        <v>478.07</v>
      </c>
      <c r="AB1475" s="234">
        <f t="shared" si="92"/>
        <v>357.65</v>
      </c>
      <c r="AC1475" s="234">
        <v>430.11</v>
      </c>
      <c r="AD1475" s="10"/>
      <c r="AE1475" s="3"/>
      <c r="AF1475" s="3"/>
    </row>
    <row r="1476" spans="1:32" x14ac:dyDescent="0.2">
      <c r="A1476" s="55"/>
      <c r="B1476" s="10"/>
      <c r="C1476" s="10" t="s">
        <v>296</v>
      </c>
      <c r="D1476" s="10"/>
      <c r="E1476" s="10">
        <v>8215</v>
      </c>
      <c r="F1476" s="10">
        <v>908053</v>
      </c>
      <c r="G1476" s="10"/>
      <c r="H1476" s="10"/>
      <c r="I1476" s="10"/>
      <c r="J1476" s="10">
        <v>158675.22000000012</v>
      </c>
      <c r="K1476" s="10"/>
      <c r="M1476" s="10">
        <v>893</v>
      </c>
      <c r="N1476" s="69"/>
      <c r="P1476" s="239">
        <f t="shared" si="90"/>
        <v>177.68781634938424</v>
      </c>
      <c r="Q1476" s="10"/>
      <c r="R1476" s="10"/>
      <c r="S1476" s="10"/>
      <c r="T1476" s="176">
        <f t="shared" si="93"/>
        <v>1016.8566629339306</v>
      </c>
      <c r="U1476" s="10"/>
      <c r="V1476" s="10"/>
      <c r="W1476" s="10"/>
      <c r="Y1476" s="166">
        <v>158675.22000000012</v>
      </c>
      <c r="Z1476" s="234">
        <f t="shared" si="91"/>
        <v>176149.97</v>
      </c>
      <c r="AB1476" s="234">
        <f t="shared" si="92"/>
        <v>131782.01999999999</v>
      </c>
      <c r="AC1476" s="234">
        <v>158480.48000000001</v>
      </c>
      <c r="AD1476" s="10"/>
      <c r="AE1476" s="3"/>
      <c r="AF1476" s="3"/>
    </row>
    <row r="1477" spans="1:32" x14ac:dyDescent="0.2">
      <c r="A1477" s="55"/>
      <c r="B1477" s="10"/>
      <c r="C1477" s="10" t="s">
        <v>297</v>
      </c>
      <c r="D1477" s="10"/>
      <c r="E1477" s="10">
        <v>8026</v>
      </c>
      <c r="F1477" s="10">
        <v>914050</v>
      </c>
      <c r="G1477" s="10"/>
      <c r="H1477" s="10"/>
      <c r="I1477" s="10"/>
      <c r="J1477" s="10">
        <v>158013.75000000003</v>
      </c>
      <c r="K1477" s="10"/>
      <c r="M1477" s="10">
        <v>850</v>
      </c>
      <c r="N1477" s="69"/>
      <c r="P1477" s="239">
        <f t="shared" si="90"/>
        <v>185.89852941176474</v>
      </c>
      <c r="Q1477" s="10"/>
      <c r="R1477" s="10"/>
      <c r="S1477" s="10"/>
      <c r="T1477" s="176">
        <f t="shared" si="93"/>
        <v>1075.3529411764705</v>
      </c>
      <c r="U1477" s="10"/>
      <c r="V1477" s="10"/>
      <c r="W1477" s="10"/>
      <c r="Y1477" s="166">
        <v>158013.75000000003</v>
      </c>
      <c r="Z1477" s="234">
        <f t="shared" si="91"/>
        <v>175415.65</v>
      </c>
      <c r="AB1477" s="234">
        <f t="shared" si="92"/>
        <v>131232.66</v>
      </c>
      <c r="AC1477" s="234">
        <v>157819.82</v>
      </c>
      <c r="AD1477" s="10"/>
      <c r="AE1477" s="3"/>
      <c r="AF1477" s="3"/>
    </row>
    <row r="1478" spans="1:32" x14ac:dyDescent="0.2">
      <c r="A1478" s="55"/>
      <c r="B1478" s="10"/>
      <c r="C1478" s="10" t="s">
        <v>299</v>
      </c>
      <c r="D1478" s="10"/>
      <c r="E1478" s="10">
        <v>8027</v>
      </c>
      <c r="F1478" s="10">
        <v>2075590</v>
      </c>
      <c r="G1478" s="10"/>
      <c r="H1478" s="10"/>
      <c r="I1478" s="10"/>
      <c r="J1478" s="10">
        <v>357653.21000000054</v>
      </c>
      <c r="K1478" s="10"/>
      <c r="M1478" s="10">
        <v>2008</v>
      </c>
      <c r="N1478" s="69"/>
      <c r="P1478" s="239">
        <f t="shared" si="90"/>
        <v>178.11414840637477</v>
      </c>
      <c r="Q1478" s="10"/>
      <c r="R1478" s="10"/>
      <c r="S1478" s="10"/>
      <c r="T1478" s="176">
        <f t="shared" si="93"/>
        <v>1033.6603585657369</v>
      </c>
      <c r="U1478" s="10"/>
      <c r="V1478" s="10"/>
      <c r="W1478" s="10"/>
      <c r="Y1478" s="166">
        <v>357653.21000000054</v>
      </c>
      <c r="Z1478" s="234">
        <f t="shared" si="91"/>
        <v>397041.21</v>
      </c>
      <c r="AB1478" s="234">
        <f t="shared" si="92"/>
        <v>297036.05</v>
      </c>
      <c r="AC1478" s="234">
        <v>357214.26</v>
      </c>
      <c r="AD1478" s="10"/>
      <c r="AE1478" s="3"/>
      <c r="AF1478" s="3"/>
    </row>
    <row r="1479" spans="1:32" x14ac:dyDescent="0.2">
      <c r="A1479" s="55"/>
      <c r="B1479" s="10"/>
      <c r="C1479" s="10" t="s">
        <v>301</v>
      </c>
      <c r="D1479" s="10"/>
      <c r="E1479" s="10">
        <v>8028</v>
      </c>
      <c r="F1479" s="10">
        <v>5554935</v>
      </c>
      <c r="G1479" s="10"/>
      <c r="H1479" s="10"/>
      <c r="I1479" s="10"/>
      <c r="J1479" s="10">
        <v>944286.52000000293</v>
      </c>
      <c r="K1479" s="10"/>
      <c r="M1479" s="10">
        <v>7637</v>
      </c>
      <c r="N1479" s="69"/>
      <c r="P1479" s="239">
        <f t="shared" si="90"/>
        <v>123.64626423988516</v>
      </c>
      <c r="Q1479" s="10"/>
      <c r="R1479" s="10"/>
      <c r="S1479" s="10"/>
      <c r="T1479" s="176">
        <f t="shared" si="93"/>
        <v>727.37135000654712</v>
      </c>
      <c r="U1479" s="10"/>
      <c r="V1479" s="10"/>
      <c r="W1479" s="10"/>
      <c r="Y1479" s="166">
        <v>944286.52000000293</v>
      </c>
      <c r="Z1479" s="234">
        <f t="shared" si="91"/>
        <v>1048279.88</v>
      </c>
      <c r="AB1479" s="234">
        <f t="shared" si="92"/>
        <v>784243.32</v>
      </c>
      <c r="AC1479" s="234">
        <v>943127.59</v>
      </c>
      <c r="AD1479" s="10"/>
      <c r="AE1479" s="3"/>
      <c r="AF1479" s="3"/>
    </row>
    <row r="1480" spans="1:32" x14ac:dyDescent="0.2">
      <c r="A1480" s="55"/>
      <c r="B1480" s="10"/>
      <c r="C1480" s="10" t="s">
        <v>301</v>
      </c>
      <c r="D1480" s="10"/>
      <c r="E1480" s="10">
        <v>8094</v>
      </c>
      <c r="F1480" s="10">
        <v>10</v>
      </c>
      <c r="G1480" s="10"/>
      <c r="H1480" s="10"/>
      <c r="I1480" s="10"/>
      <c r="J1480" s="10">
        <v>7.09</v>
      </c>
      <c r="K1480" s="10"/>
      <c r="M1480" s="10">
        <v>1</v>
      </c>
      <c r="N1480" s="69"/>
      <c r="P1480" s="239">
        <f t="shared" si="90"/>
        <v>7.09</v>
      </c>
      <c r="Q1480" s="10"/>
      <c r="R1480" s="10"/>
      <c r="S1480" s="10"/>
      <c r="T1480" s="176">
        <f t="shared" si="93"/>
        <v>10</v>
      </c>
      <c r="U1480" s="10"/>
      <c r="V1480" s="10"/>
      <c r="W1480" s="10"/>
      <c r="Y1480" s="166">
        <v>7.09</v>
      </c>
      <c r="Z1480" s="234">
        <f t="shared" si="91"/>
        <v>7.87</v>
      </c>
      <c r="AB1480" s="234">
        <f t="shared" si="92"/>
        <v>5.89</v>
      </c>
      <c r="AC1480" s="234">
        <v>7.08</v>
      </c>
      <c r="AD1480" s="10"/>
      <c r="AE1480" s="3"/>
      <c r="AF1480" s="3"/>
    </row>
    <row r="1481" spans="1:32" x14ac:dyDescent="0.2">
      <c r="A1481" s="55"/>
      <c r="B1481" s="10"/>
      <c r="C1481" s="10" t="s">
        <v>301</v>
      </c>
      <c r="D1481" s="10"/>
      <c r="E1481" s="10">
        <v>8096</v>
      </c>
      <c r="F1481" s="10">
        <v>253</v>
      </c>
      <c r="G1481" s="10"/>
      <c r="H1481" s="10"/>
      <c r="I1481" s="10"/>
      <c r="J1481" s="10">
        <v>48.15</v>
      </c>
      <c r="K1481" s="10"/>
      <c r="M1481" s="10">
        <v>1</v>
      </c>
      <c r="N1481" s="69"/>
      <c r="P1481" s="239">
        <f t="shared" si="90"/>
        <v>48.15</v>
      </c>
      <c r="Q1481" s="10"/>
      <c r="R1481" s="10"/>
      <c r="S1481" s="10"/>
      <c r="T1481" s="176">
        <f t="shared" si="93"/>
        <v>253</v>
      </c>
      <c r="U1481" s="10"/>
      <c r="V1481" s="10"/>
      <c r="W1481" s="10"/>
      <c r="Y1481" s="166">
        <v>48.15</v>
      </c>
      <c r="Z1481" s="234">
        <f t="shared" si="91"/>
        <v>53.45</v>
      </c>
      <c r="AB1481" s="234">
        <f t="shared" si="92"/>
        <v>39.99</v>
      </c>
      <c r="AC1481" s="234">
        <v>48.09</v>
      </c>
      <c r="AD1481" s="10"/>
      <c r="AE1481" s="3"/>
      <c r="AF1481" s="3"/>
    </row>
    <row r="1482" spans="1:32" x14ac:dyDescent="0.2">
      <c r="A1482" s="55"/>
      <c r="B1482" s="10"/>
      <c r="C1482" s="10" t="s">
        <v>301</v>
      </c>
      <c r="D1482" s="10"/>
      <c r="E1482" s="10">
        <v>8343</v>
      </c>
      <c r="F1482" s="10">
        <v>1592</v>
      </c>
      <c r="G1482" s="10"/>
      <c r="H1482" s="10"/>
      <c r="I1482" s="10"/>
      <c r="J1482" s="10">
        <v>281.59000000000003</v>
      </c>
      <c r="K1482" s="10"/>
      <c r="M1482" s="10">
        <v>2</v>
      </c>
      <c r="N1482" s="69"/>
      <c r="P1482" s="239">
        <f t="shared" si="90"/>
        <v>140.79500000000002</v>
      </c>
      <c r="Q1482" s="10"/>
      <c r="R1482" s="10"/>
      <c r="S1482" s="10"/>
      <c r="T1482" s="176">
        <f t="shared" si="93"/>
        <v>796</v>
      </c>
      <c r="U1482" s="10"/>
      <c r="V1482" s="10"/>
      <c r="W1482" s="10"/>
      <c r="Y1482" s="166">
        <v>281.59000000000003</v>
      </c>
      <c r="Z1482" s="234">
        <f t="shared" si="91"/>
        <v>312.60000000000002</v>
      </c>
      <c r="AB1482" s="234">
        <f t="shared" si="92"/>
        <v>233.86</v>
      </c>
      <c r="AC1482" s="234">
        <v>281.24</v>
      </c>
      <c r="AD1482" s="10"/>
      <c r="AE1482" s="3"/>
      <c r="AF1482" s="3"/>
    </row>
    <row r="1483" spans="1:32" x14ac:dyDescent="0.2">
      <c r="A1483" s="55"/>
      <c r="B1483" s="10"/>
      <c r="C1483" s="10" t="s">
        <v>303</v>
      </c>
      <c r="D1483" s="10"/>
      <c r="E1483" s="10">
        <v>8210</v>
      </c>
      <c r="F1483" s="10">
        <v>1659</v>
      </c>
      <c r="G1483" s="10"/>
      <c r="H1483" s="10"/>
      <c r="I1483" s="10"/>
      <c r="J1483" s="10">
        <v>304.39999999999998</v>
      </c>
      <c r="K1483" s="10"/>
      <c r="M1483" s="10">
        <v>1</v>
      </c>
      <c r="N1483" s="69"/>
      <c r="P1483" s="239">
        <f t="shared" si="90"/>
        <v>304.39999999999998</v>
      </c>
      <c r="Q1483" s="10"/>
      <c r="R1483" s="10"/>
      <c r="S1483" s="10"/>
      <c r="T1483" s="176">
        <f t="shared" si="93"/>
        <v>1659</v>
      </c>
      <c r="U1483" s="10"/>
      <c r="V1483" s="10"/>
      <c r="W1483" s="10"/>
      <c r="Y1483" s="166">
        <v>304.39999999999998</v>
      </c>
      <c r="Z1483" s="234">
        <f t="shared" si="91"/>
        <v>337.92</v>
      </c>
      <c r="AB1483" s="234">
        <f t="shared" si="92"/>
        <v>252.81</v>
      </c>
      <c r="AC1483" s="234">
        <v>304.02999999999997</v>
      </c>
      <c r="AD1483" s="10"/>
      <c r="AE1483" s="3"/>
      <c r="AF1483" s="3"/>
    </row>
    <row r="1484" spans="1:32" x14ac:dyDescent="0.2">
      <c r="A1484" s="55"/>
      <c r="B1484" s="10"/>
      <c r="C1484" s="10" t="s">
        <v>303</v>
      </c>
      <c r="D1484" s="10"/>
      <c r="E1484" s="10">
        <v>8218</v>
      </c>
      <c r="F1484" s="10">
        <v>292708</v>
      </c>
      <c r="G1484" s="10"/>
      <c r="H1484" s="10"/>
      <c r="I1484" s="10"/>
      <c r="J1484" s="10">
        <v>48419.800000000017</v>
      </c>
      <c r="K1484" s="10"/>
      <c r="M1484" s="10">
        <v>291</v>
      </c>
      <c r="N1484" s="69"/>
      <c r="P1484" s="239">
        <f t="shared" si="90"/>
        <v>166.39106529209627</v>
      </c>
      <c r="Q1484" s="10"/>
      <c r="R1484" s="10"/>
      <c r="S1484" s="10"/>
      <c r="T1484" s="176">
        <f t="shared" si="93"/>
        <v>1005.8694158075601</v>
      </c>
      <c r="U1484" s="10"/>
      <c r="V1484" s="10"/>
      <c r="W1484" s="10"/>
      <c r="Y1484" s="166">
        <v>48419.800000000017</v>
      </c>
      <c r="Z1484" s="234">
        <f t="shared" si="91"/>
        <v>53752.23</v>
      </c>
      <c r="AB1484" s="234">
        <f t="shared" si="92"/>
        <v>40213.33</v>
      </c>
      <c r="AC1484" s="234">
        <v>48360.37</v>
      </c>
      <c r="AD1484" s="10"/>
      <c r="AE1484" s="3"/>
      <c r="AF1484" s="3"/>
    </row>
    <row r="1485" spans="1:32" x14ac:dyDescent="0.2">
      <c r="A1485" s="55"/>
      <c r="B1485" s="10"/>
      <c r="C1485" s="10" t="s">
        <v>305</v>
      </c>
      <c r="D1485" s="10"/>
      <c r="E1485" s="10">
        <v>8302</v>
      </c>
      <c r="F1485" s="10">
        <v>2985</v>
      </c>
      <c r="G1485" s="10"/>
      <c r="H1485" s="10"/>
      <c r="I1485" s="10"/>
      <c r="J1485" s="10">
        <v>542.6099999999999</v>
      </c>
      <c r="K1485" s="10"/>
      <c r="M1485" s="10">
        <v>6</v>
      </c>
      <c r="N1485" s="69"/>
      <c r="P1485" s="239">
        <f t="shared" si="90"/>
        <v>90.434999999999988</v>
      </c>
      <c r="Q1485" s="10"/>
      <c r="R1485" s="10"/>
      <c r="S1485" s="10"/>
      <c r="T1485" s="176">
        <f t="shared" si="93"/>
        <v>497.5</v>
      </c>
      <c r="U1485" s="10"/>
      <c r="V1485" s="10"/>
      <c r="W1485" s="10"/>
      <c r="Y1485" s="166">
        <v>542.6099999999999</v>
      </c>
      <c r="Z1485" s="234">
        <f t="shared" si="91"/>
        <v>602.37</v>
      </c>
      <c r="AB1485" s="234">
        <f t="shared" si="92"/>
        <v>450.65</v>
      </c>
      <c r="AC1485" s="234">
        <v>541.95000000000005</v>
      </c>
      <c r="AD1485" s="10"/>
      <c r="AE1485" s="3"/>
      <c r="AF1485" s="3"/>
    </row>
    <row r="1486" spans="1:32" x14ac:dyDescent="0.2">
      <c r="A1486" s="55"/>
      <c r="B1486" s="10"/>
      <c r="C1486" s="10" t="s">
        <v>306</v>
      </c>
      <c r="D1486" s="10"/>
      <c r="E1486" s="10">
        <v>8260</v>
      </c>
      <c r="F1486" s="10">
        <v>22870</v>
      </c>
      <c r="G1486" s="10"/>
      <c r="H1486" s="10"/>
      <c r="I1486" s="10"/>
      <c r="J1486" s="10">
        <v>4275.3200000000015</v>
      </c>
      <c r="K1486" s="10"/>
      <c r="M1486" s="10">
        <v>54</v>
      </c>
      <c r="N1486" s="69"/>
      <c r="P1486" s="239">
        <f t="shared" si="90"/>
        <v>79.172592592592622</v>
      </c>
      <c r="Q1486" s="10"/>
      <c r="R1486" s="10"/>
      <c r="S1486" s="10"/>
      <c r="T1486" s="176">
        <f t="shared" si="93"/>
        <v>423.51851851851853</v>
      </c>
      <c r="U1486" s="10"/>
      <c r="V1486" s="10"/>
      <c r="W1486" s="10"/>
      <c r="Y1486" s="166">
        <v>4275.3200000000015</v>
      </c>
      <c r="Z1486" s="234">
        <f t="shared" si="91"/>
        <v>4746.16</v>
      </c>
      <c r="AB1486" s="234">
        <f t="shared" si="92"/>
        <v>3550.71</v>
      </c>
      <c r="AC1486" s="234">
        <v>4270.07</v>
      </c>
      <c r="AD1486" s="10"/>
      <c r="AE1486" s="3"/>
      <c r="AF1486" s="3"/>
    </row>
    <row r="1487" spans="1:32" x14ac:dyDescent="0.2">
      <c r="A1487" s="55"/>
      <c r="B1487" s="10"/>
      <c r="C1487" s="10" t="s">
        <v>307</v>
      </c>
      <c r="D1487" s="10"/>
      <c r="E1487" s="10">
        <v>8215</v>
      </c>
      <c r="F1487" s="10">
        <v>164016</v>
      </c>
      <c r="G1487" s="10"/>
      <c r="H1487" s="10"/>
      <c r="I1487" s="10"/>
      <c r="J1487" s="10">
        <v>29525.129999999986</v>
      </c>
      <c r="K1487" s="10"/>
      <c r="M1487" s="10">
        <v>403</v>
      </c>
      <c r="N1487" s="69"/>
      <c r="P1487" s="239">
        <f t="shared" si="90"/>
        <v>73.263349875930487</v>
      </c>
      <c r="Q1487" s="10"/>
      <c r="R1487" s="10"/>
      <c r="S1487" s="10"/>
      <c r="T1487" s="176">
        <f t="shared" si="93"/>
        <v>406.98759305210916</v>
      </c>
      <c r="U1487" s="10"/>
      <c r="V1487" s="10"/>
      <c r="W1487" s="10"/>
      <c r="Y1487" s="166">
        <v>29525.129999999986</v>
      </c>
      <c r="Z1487" s="234">
        <f t="shared" si="91"/>
        <v>32776.699999999997</v>
      </c>
      <c r="AB1487" s="234">
        <f t="shared" si="92"/>
        <v>24521.040000000001</v>
      </c>
      <c r="AC1487" s="234">
        <v>29488.9</v>
      </c>
      <c r="AD1487" s="10"/>
      <c r="AE1487" s="3"/>
      <c r="AF1487" s="3"/>
    </row>
    <row r="1488" spans="1:32" x14ac:dyDescent="0.2">
      <c r="A1488" s="55"/>
      <c r="B1488" s="10"/>
      <c r="C1488" s="10" t="s">
        <v>308</v>
      </c>
      <c r="D1488" s="10"/>
      <c r="E1488" s="10">
        <v>8219</v>
      </c>
      <c r="F1488" s="10">
        <v>376942</v>
      </c>
      <c r="G1488" s="10"/>
      <c r="H1488" s="10"/>
      <c r="I1488" s="10"/>
      <c r="J1488" s="10">
        <v>64105.300000000047</v>
      </c>
      <c r="K1488" s="10"/>
      <c r="M1488" s="10">
        <v>495</v>
      </c>
      <c r="N1488" s="69"/>
      <c r="P1488" s="239">
        <f t="shared" si="90"/>
        <v>129.50565656565666</v>
      </c>
      <c r="Q1488" s="10"/>
      <c r="R1488" s="10"/>
      <c r="S1488" s="10"/>
      <c r="T1488" s="176">
        <f t="shared" si="93"/>
        <v>761.49898989898986</v>
      </c>
      <c r="U1488" s="10"/>
      <c r="V1488" s="10"/>
      <c r="W1488" s="10"/>
      <c r="Y1488" s="166">
        <v>64105.300000000047</v>
      </c>
      <c r="Z1488" s="234">
        <f t="shared" si="91"/>
        <v>71165.149999999994</v>
      </c>
      <c r="AB1488" s="234">
        <f t="shared" si="92"/>
        <v>53240.36</v>
      </c>
      <c r="AC1488" s="234">
        <v>64026.62</v>
      </c>
      <c r="AD1488" s="10"/>
      <c r="AE1488" s="3"/>
      <c r="AF1488" s="3"/>
    </row>
    <row r="1489" spans="1:32" x14ac:dyDescent="0.2">
      <c r="A1489" s="55"/>
      <c r="B1489" s="10"/>
      <c r="C1489" s="10" t="s">
        <v>310</v>
      </c>
      <c r="D1489" s="10"/>
      <c r="E1489" s="10">
        <v>8230</v>
      </c>
      <c r="F1489" s="10">
        <v>941</v>
      </c>
      <c r="G1489" s="10"/>
      <c r="H1489" s="10"/>
      <c r="I1489" s="10"/>
      <c r="J1489" s="10">
        <v>173.25</v>
      </c>
      <c r="K1489" s="10"/>
      <c r="M1489" s="10">
        <v>2</v>
      </c>
      <c r="N1489" s="69"/>
      <c r="P1489" s="239">
        <f t="shared" si="90"/>
        <v>86.625</v>
      </c>
      <c r="Q1489" s="10"/>
      <c r="R1489" s="10"/>
      <c r="S1489" s="10"/>
      <c r="T1489" s="176">
        <f t="shared" si="93"/>
        <v>470.5</v>
      </c>
      <c r="U1489" s="10"/>
      <c r="V1489" s="10"/>
      <c r="W1489" s="10"/>
      <c r="Y1489" s="166">
        <v>173.25</v>
      </c>
      <c r="Z1489" s="234">
        <f t="shared" si="91"/>
        <v>192.33</v>
      </c>
      <c r="AB1489" s="234">
        <f t="shared" si="92"/>
        <v>143.88999999999999</v>
      </c>
      <c r="AC1489" s="234">
        <v>173.04</v>
      </c>
      <c r="AD1489" s="10"/>
      <c r="AE1489" s="3"/>
      <c r="AF1489" s="3"/>
    </row>
    <row r="1490" spans="1:32" x14ac:dyDescent="0.2">
      <c r="A1490" s="55"/>
      <c r="B1490" s="10"/>
      <c r="C1490" s="10" t="s">
        <v>311</v>
      </c>
      <c r="D1490" s="10"/>
      <c r="E1490" s="10">
        <v>8323</v>
      </c>
      <c r="F1490" s="10">
        <v>294802</v>
      </c>
      <c r="G1490" s="10"/>
      <c r="H1490" s="10"/>
      <c r="I1490" s="10"/>
      <c r="J1490" s="10">
        <v>50735.659999999989</v>
      </c>
      <c r="K1490" s="10"/>
      <c r="M1490" s="10">
        <v>300</v>
      </c>
      <c r="N1490" s="69"/>
      <c r="P1490" s="239">
        <f t="shared" si="90"/>
        <v>169.11886666666663</v>
      </c>
      <c r="Q1490" s="10"/>
      <c r="R1490" s="10"/>
      <c r="S1490" s="10"/>
      <c r="T1490" s="176">
        <f t="shared" si="93"/>
        <v>982.67333333333329</v>
      </c>
      <c r="U1490" s="10"/>
      <c r="V1490" s="10"/>
      <c r="W1490" s="10"/>
      <c r="Y1490" s="166">
        <v>50735.659999999989</v>
      </c>
      <c r="Z1490" s="234">
        <f t="shared" si="91"/>
        <v>56323.13</v>
      </c>
      <c r="AB1490" s="234">
        <f t="shared" si="92"/>
        <v>42136.68</v>
      </c>
      <c r="AC1490" s="234">
        <v>50673.39</v>
      </c>
      <c r="AD1490" s="10"/>
      <c r="AE1490" s="3"/>
      <c r="AF1490" s="3"/>
    </row>
    <row r="1491" spans="1:32" x14ac:dyDescent="0.2">
      <c r="A1491" s="55"/>
      <c r="B1491" s="10"/>
      <c r="C1491" s="10" t="s">
        <v>313</v>
      </c>
      <c r="D1491" s="10"/>
      <c r="E1491" s="10">
        <v>8032</v>
      </c>
      <c r="F1491" s="10">
        <v>174678</v>
      </c>
      <c r="G1491" s="10"/>
      <c r="H1491" s="10"/>
      <c r="I1491" s="10"/>
      <c r="J1491" s="10">
        <v>29542.299999999996</v>
      </c>
      <c r="K1491" s="10"/>
      <c r="M1491" s="10">
        <v>227</v>
      </c>
      <c r="N1491" s="69"/>
      <c r="P1491" s="239">
        <f t="shared" si="90"/>
        <v>130.14229074889866</v>
      </c>
      <c r="Q1491" s="10"/>
      <c r="R1491" s="10"/>
      <c r="S1491" s="10"/>
      <c r="T1491" s="176">
        <f t="shared" si="93"/>
        <v>769.50660792951544</v>
      </c>
      <c r="U1491" s="10"/>
      <c r="V1491" s="10"/>
      <c r="W1491" s="10"/>
      <c r="Y1491" s="166">
        <v>29542.299999999996</v>
      </c>
      <c r="Z1491" s="234">
        <f t="shared" si="91"/>
        <v>32795.760000000002</v>
      </c>
      <c r="AB1491" s="234">
        <f t="shared" si="92"/>
        <v>24535.3</v>
      </c>
      <c r="AC1491" s="234">
        <v>29506.04</v>
      </c>
      <c r="AD1491" s="10"/>
      <c r="AE1491" s="3"/>
      <c r="AF1491" s="3"/>
    </row>
    <row r="1492" spans="1:32" x14ac:dyDescent="0.2">
      <c r="A1492" s="55"/>
      <c r="B1492" s="10"/>
      <c r="C1492" s="10" t="s">
        <v>315</v>
      </c>
      <c r="D1492" s="10"/>
      <c r="E1492" s="10">
        <v>8349</v>
      </c>
      <c r="F1492" s="10">
        <v>38751</v>
      </c>
      <c r="G1492" s="10"/>
      <c r="H1492" s="10"/>
      <c r="I1492" s="10"/>
      <c r="J1492" s="10">
        <v>6818</v>
      </c>
      <c r="K1492" s="10"/>
      <c r="M1492" s="10">
        <v>21</v>
      </c>
      <c r="N1492" s="69"/>
      <c r="P1492" s="239">
        <f t="shared" si="90"/>
        <v>324.66666666666669</v>
      </c>
      <c r="Q1492" s="10"/>
      <c r="R1492" s="10"/>
      <c r="S1492" s="10"/>
      <c r="T1492" s="176">
        <f t="shared" si="93"/>
        <v>1845.2857142857142</v>
      </c>
      <c r="U1492" s="10"/>
      <c r="V1492" s="10"/>
      <c r="W1492" s="10"/>
      <c r="Y1492" s="166">
        <v>6818</v>
      </c>
      <c r="Z1492" s="234">
        <f t="shared" si="91"/>
        <v>7568.86</v>
      </c>
      <c r="AB1492" s="234">
        <f t="shared" si="92"/>
        <v>5662.45</v>
      </c>
      <c r="AC1492" s="234">
        <v>6809.64</v>
      </c>
      <c r="AD1492" s="10"/>
      <c r="AE1492" s="3"/>
      <c r="AF1492" s="3"/>
    </row>
    <row r="1493" spans="1:32" x14ac:dyDescent="0.2">
      <c r="A1493" s="55"/>
      <c r="B1493" s="10"/>
      <c r="C1493" s="10" t="s">
        <v>317</v>
      </c>
      <c r="D1493" s="10"/>
      <c r="E1493" s="10">
        <v>8037</v>
      </c>
      <c r="F1493" s="10">
        <v>5814235</v>
      </c>
      <c r="G1493" s="10"/>
      <c r="H1493" s="10"/>
      <c r="I1493" s="10"/>
      <c r="J1493" s="10">
        <v>1010234.3199999995</v>
      </c>
      <c r="K1493" s="10"/>
      <c r="M1493" s="10">
        <v>6409</v>
      </c>
      <c r="N1493" s="69"/>
      <c r="P1493" s="239">
        <f t="shared" si="90"/>
        <v>157.62744889998433</v>
      </c>
      <c r="Q1493" s="10"/>
      <c r="R1493" s="10"/>
      <c r="S1493" s="10"/>
      <c r="T1493" s="176">
        <f t="shared" si="93"/>
        <v>907.19847090029646</v>
      </c>
      <c r="U1493" s="10"/>
      <c r="V1493" s="10"/>
      <c r="W1493" s="10"/>
      <c r="Y1493" s="166">
        <v>1010234.3199999995</v>
      </c>
      <c r="Z1493" s="234">
        <f t="shared" si="91"/>
        <v>1121490.45</v>
      </c>
      <c r="AB1493" s="234">
        <f t="shared" si="92"/>
        <v>839013.9</v>
      </c>
      <c r="AC1493" s="234">
        <v>1008994.45</v>
      </c>
      <c r="AD1493" s="10"/>
      <c r="AE1493" s="3"/>
      <c r="AF1493" s="3"/>
    </row>
    <row r="1494" spans="1:32" x14ac:dyDescent="0.2">
      <c r="A1494" s="55"/>
      <c r="B1494" s="10"/>
      <c r="C1494" s="10" t="s">
        <v>317</v>
      </c>
      <c r="D1494" s="10"/>
      <c r="E1494" s="10">
        <v>8094</v>
      </c>
      <c r="F1494" s="10">
        <v>2188</v>
      </c>
      <c r="G1494" s="10"/>
      <c r="H1494" s="10"/>
      <c r="I1494" s="10"/>
      <c r="J1494" s="10">
        <v>393.77</v>
      </c>
      <c r="K1494" s="10"/>
      <c r="M1494" s="10">
        <v>2</v>
      </c>
      <c r="N1494" s="69"/>
      <c r="P1494" s="239">
        <f t="shared" si="90"/>
        <v>196.88499999999999</v>
      </c>
      <c r="Q1494" s="10"/>
      <c r="R1494" s="10"/>
      <c r="S1494" s="10"/>
      <c r="T1494" s="176">
        <f t="shared" si="93"/>
        <v>1094</v>
      </c>
      <c r="U1494" s="10"/>
      <c r="V1494" s="10"/>
      <c r="W1494" s="10"/>
      <c r="Y1494" s="166">
        <v>393.77</v>
      </c>
      <c r="Z1494" s="234">
        <f t="shared" si="91"/>
        <v>437.14</v>
      </c>
      <c r="AB1494" s="234">
        <f t="shared" si="92"/>
        <v>327.02999999999997</v>
      </c>
      <c r="AC1494" s="234">
        <v>393.28</v>
      </c>
      <c r="AD1494" s="10"/>
      <c r="AE1494" s="3"/>
      <c r="AF1494" s="3"/>
    </row>
    <row r="1495" spans="1:32" x14ac:dyDescent="0.2">
      <c r="A1495" s="55"/>
      <c r="B1495" s="10"/>
      <c r="C1495" s="10" t="s">
        <v>318</v>
      </c>
      <c r="D1495" s="10"/>
      <c r="E1495" s="10">
        <v>8038</v>
      </c>
      <c r="F1495" s="10">
        <v>132806</v>
      </c>
      <c r="G1495" s="10"/>
      <c r="H1495" s="10"/>
      <c r="I1495" s="10"/>
      <c r="J1495" s="10">
        <v>22990.760000000006</v>
      </c>
      <c r="K1495" s="10"/>
      <c r="M1495" s="10">
        <v>164</v>
      </c>
      <c r="N1495" s="69"/>
      <c r="P1495" s="239">
        <f t="shared" si="90"/>
        <v>140.18756097560978</v>
      </c>
      <c r="Q1495" s="10"/>
      <c r="R1495" s="10"/>
      <c r="S1495" s="10"/>
      <c r="T1495" s="176">
        <f t="shared" si="93"/>
        <v>809.79268292682923</v>
      </c>
      <c r="U1495" s="10"/>
      <c r="V1495" s="10"/>
      <c r="W1495" s="10"/>
      <c r="Y1495" s="166">
        <v>22990.760000000006</v>
      </c>
      <c r="Z1495" s="234">
        <f t="shared" si="91"/>
        <v>25522.71</v>
      </c>
      <c r="AB1495" s="234">
        <f t="shared" si="92"/>
        <v>19094.150000000001</v>
      </c>
      <c r="AC1495" s="234">
        <v>22962.54</v>
      </c>
      <c r="AD1495" s="10"/>
      <c r="AE1495" s="3"/>
      <c r="AF1495" s="3"/>
    </row>
    <row r="1496" spans="1:32" x14ac:dyDescent="0.2">
      <c r="A1496" s="55"/>
      <c r="B1496" s="10"/>
      <c r="C1496" s="10" t="s">
        <v>320</v>
      </c>
      <c r="D1496" s="10"/>
      <c r="E1496" s="10">
        <v>8344</v>
      </c>
      <c r="F1496" s="10">
        <v>235119</v>
      </c>
      <c r="G1496" s="10"/>
      <c r="H1496" s="10"/>
      <c r="I1496" s="10"/>
      <c r="J1496" s="10">
        <v>39924.949999999968</v>
      </c>
      <c r="K1496" s="10"/>
      <c r="M1496" s="10">
        <v>250</v>
      </c>
      <c r="N1496" s="69"/>
      <c r="P1496" s="239">
        <f t="shared" si="90"/>
        <v>159.69979999999987</v>
      </c>
      <c r="Q1496" s="10"/>
      <c r="R1496" s="10"/>
      <c r="S1496" s="10"/>
      <c r="T1496" s="176">
        <f t="shared" si="93"/>
        <v>940.476</v>
      </c>
      <c r="U1496" s="10"/>
      <c r="V1496" s="10"/>
      <c r="W1496" s="10"/>
      <c r="Y1496" s="166">
        <v>39924.949999999968</v>
      </c>
      <c r="Z1496" s="234">
        <f t="shared" si="91"/>
        <v>44321.85</v>
      </c>
      <c r="AB1496" s="234">
        <f t="shared" si="92"/>
        <v>33158.239999999998</v>
      </c>
      <c r="AC1496" s="234">
        <v>39875.949999999997</v>
      </c>
      <c r="AD1496" s="10"/>
      <c r="AE1496" s="3"/>
      <c r="AF1496" s="3"/>
    </row>
    <row r="1497" spans="1:32" x14ac:dyDescent="0.2">
      <c r="A1497" s="55"/>
      <c r="B1497" s="10"/>
      <c r="C1497" s="10" t="s">
        <v>321</v>
      </c>
      <c r="D1497" s="10"/>
      <c r="E1497" s="10">
        <v>8343</v>
      </c>
      <c r="F1497" s="10">
        <v>7550</v>
      </c>
      <c r="G1497" s="10"/>
      <c r="H1497" s="10"/>
      <c r="I1497" s="10"/>
      <c r="J1497" s="10">
        <v>1258.3699999999999</v>
      </c>
      <c r="K1497" s="10"/>
      <c r="M1497" s="10">
        <v>8</v>
      </c>
      <c r="N1497" s="69"/>
      <c r="P1497" s="239">
        <f t="shared" si="90"/>
        <v>157.29624999999999</v>
      </c>
      <c r="Q1497" s="10"/>
      <c r="R1497" s="10"/>
      <c r="S1497" s="10"/>
      <c r="T1497" s="176">
        <f t="shared" si="93"/>
        <v>943.75</v>
      </c>
      <c r="U1497" s="10"/>
      <c r="V1497" s="10"/>
      <c r="W1497" s="10"/>
      <c r="Y1497" s="166">
        <v>1258.3699999999999</v>
      </c>
      <c r="Z1497" s="234">
        <f t="shared" si="91"/>
        <v>1396.95</v>
      </c>
      <c r="AB1497" s="234">
        <f t="shared" si="92"/>
        <v>1045.0899999999999</v>
      </c>
      <c r="AC1497" s="234">
        <v>1256.82</v>
      </c>
      <c r="AD1497" s="10"/>
      <c r="AE1497" s="3"/>
      <c r="AF1497" s="3"/>
    </row>
    <row r="1498" spans="1:32" x14ac:dyDescent="0.2">
      <c r="A1498" s="55"/>
      <c r="B1498" s="10"/>
      <c r="C1498" s="10" t="s">
        <v>322</v>
      </c>
      <c r="D1498" s="10"/>
      <c r="E1498" s="10">
        <v>8079</v>
      </c>
      <c r="F1498" s="10">
        <v>34253</v>
      </c>
      <c r="G1498" s="10"/>
      <c r="H1498" s="10"/>
      <c r="I1498" s="10"/>
      <c r="J1498" s="10">
        <v>6217.4399999999987</v>
      </c>
      <c r="K1498" s="10"/>
      <c r="M1498" s="10">
        <v>58</v>
      </c>
      <c r="N1498" s="69"/>
      <c r="P1498" s="239">
        <f t="shared" si="90"/>
        <v>107.19724137931033</v>
      </c>
      <c r="Q1498" s="10"/>
      <c r="R1498" s="10"/>
      <c r="S1498" s="10"/>
      <c r="T1498" s="176">
        <f t="shared" si="93"/>
        <v>590.56896551724139</v>
      </c>
      <c r="U1498" s="10"/>
      <c r="V1498" s="10"/>
      <c r="W1498" s="10"/>
      <c r="Y1498" s="166">
        <v>6217.4399999999987</v>
      </c>
      <c r="Z1498" s="234">
        <f t="shared" si="91"/>
        <v>6902.16</v>
      </c>
      <c r="AB1498" s="234">
        <f t="shared" si="92"/>
        <v>5163.67</v>
      </c>
      <c r="AC1498" s="234">
        <v>6209.81</v>
      </c>
      <c r="AD1498" s="10"/>
      <c r="AE1498" s="3"/>
      <c r="AF1498" s="3"/>
    </row>
    <row r="1499" spans="1:32" x14ac:dyDescent="0.2">
      <c r="A1499" s="55"/>
      <c r="B1499" s="10"/>
      <c r="C1499" s="10" t="s">
        <v>323</v>
      </c>
      <c r="D1499" s="10"/>
      <c r="E1499" s="10">
        <v>8062</v>
      </c>
      <c r="F1499" s="10">
        <v>2729</v>
      </c>
      <c r="G1499" s="10"/>
      <c r="H1499" s="10"/>
      <c r="I1499" s="10"/>
      <c r="J1499" s="10">
        <v>508.98</v>
      </c>
      <c r="K1499" s="10"/>
      <c r="M1499" s="10">
        <v>1</v>
      </c>
      <c r="N1499" s="69"/>
      <c r="P1499" s="239">
        <f t="shared" si="90"/>
        <v>508.98</v>
      </c>
      <c r="Q1499" s="10"/>
      <c r="R1499" s="10"/>
      <c r="S1499" s="10"/>
      <c r="T1499" s="176">
        <f t="shared" si="93"/>
        <v>2729</v>
      </c>
      <c r="U1499" s="10"/>
      <c r="V1499" s="10"/>
      <c r="W1499" s="10"/>
      <c r="Y1499" s="166">
        <v>508.98</v>
      </c>
      <c r="Z1499" s="234">
        <f t="shared" si="91"/>
        <v>565.03</v>
      </c>
      <c r="AB1499" s="234">
        <f t="shared" si="92"/>
        <v>422.72</v>
      </c>
      <c r="AC1499" s="234">
        <v>508.36</v>
      </c>
      <c r="AD1499" s="10"/>
      <c r="AE1499" s="3"/>
      <c r="AF1499" s="3"/>
    </row>
    <row r="1500" spans="1:32" x14ac:dyDescent="0.2">
      <c r="A1500" s="55"/>
      <c r="B1500" s="10"/>
      <c r="C1500" s="10" t="s">
        <v>325</v>
      </c>
      <c r="D1500" s="10"/>
      <c r="E1500" s="10">
        <v>8039</v>
      </c>
      <c r="F1500" s="10">
        <v>274574</v>
      </c>
      <c r="G1500" s="10"/>
      <c r="H1500" s="10"/>
      <c r="I1500" s="10"/>
      <c r="J1500" s="10">
        <v>47752.669999999984</v>
      </c>
      <c r="K1500" s="10"/>
      <c r="M1500" s="10">
        <v>216</v>
      </c>
      <c r="N1500" s="69"/>
      <c r="P1500" s="239">
        <f t="shared" si="90"/>
        <v>221.07717592592584</v>
      </c>
      <c r="Q1500" s="10"/>
      <c r="R1500" s="10"/>
      <c r="S1500" s="10"/>
      <c r="T1500" s="176">
        <f t="shared" si="93"/>
        <v>1271.1759259259259</v>
      </c>
      <c r="U1500" s="10"/>
      <c r="V1500" s="10"/>
      <c r="W1500" s="10"/>
      <c r="Y1500" s="166">
        <v>47752.669999999984</v>
      </c>
      <c r="Z1500" s="234">
        <f t="shared" si="91"/>
        <v>53011.63</v>
      </c>
      <c r="AB1500" s="234">
        <f t="shared" si="92"/>
        <v>39659.269999999997</v>
      </c>
      <c r="AC1500" s="234">
        <v>47694.06</v>
      </c>
      <c r="AD1500" s="10"/>
      <c r="AE1500" s="3"/>
      <c r="AF1500" s="3"/>
    </row>
    <row r="1501" spans="1:32" x14ac:dyDescent="0.2">
      <c r="A1501" s="55"/>
      <c r="B1501" s="10"/>
      <c r="C1501" s="10" t="s">
        <v>327</v>
      </c>
      <c r="D1501" s="10"/>
      <c r="E1501" s="10">
        <v>8008</v>
      </c>
      <c r="F1501" s="10">
        <v>1771301</v>
      </c>
      <c r="G1501" s="10"/>
      <c r="H1501" s="10"/>
      <c r="I1501" s="10"/>
      <c r="J1501" s="10">
        <v>317923.49000000034</v>
      </c>
      <c r="K1501" s="10"/>
      <c r="M1501" s="10">
        <v>1228</v>
      </c>
      <c r="N1501" s="69"/>
      <c r="P1501" s="239">
        <f t="shared" si="90"/>
        <v>258.89535016286675</v>
      </c>
      <c r="Q1501" s="10"/>
      <c r="R1501" s="10"/>
      <c r="S1501" s="10"/>
      <c r="T1501" s="176">
        <f t="shared" si="93"/>
        <v>1442.4275244299674</v>
      </c>
      <c r="U1501" s="10"/>
      <c r="V1501" s="10"/>
      <c r="W1501" s="10"/>
      <c r="Y1501" s="166">
        <v>317923.49000000034</v>
      </c>
      <c r="Z1501" s="234">
        <f t="shared" si="91"/>
        <v>352936.1</v>
      </c>
      <c r="AB1501" s="234">
        <f t="shared" si="92"/>
        <v>264039.96000000002</v>
      </c>
      <c r="AC1501" s="234">
        <v>317533.3</v>
      </c>
      <c r="AD1501" s="10"/>
      <c r="AE1501" s="3"/>
      <c r="AF1501" s="3"/>
    </row>
    <row r="1502" spans="1:32" x14ac:dyDescent="0.2">
      <c r="A1502" s="55"/>
      <c r="B1502" s="10"/>
      <c r="C1502" s="10" t="s">
        <v>328</v>
      </c>
      <c r="D1502" s="10"/>
      <c r="E1502" s="10">
        <v>8008</v>
      </c>
      <c r="F1502" s="10">
        <v>15650</v>
      </c>
      <c r="G1502" s="10"/>
      <c r="H1502" s="10"/>
      <c r="I1502" s="10"/>
      <c r="J1502" s="10">
        <v>2754.829999999999</v>
      </c>
      <c r="K1502" s="10"/>
      <c r="M1502" s="10">
        <v>12</v>
      </c>
      <c r="N1502" s="69"/>
      <c r="P1502" s="239">
        <f t="shared" si="90"/>
        <v>229.56916666666658</v>
      </c>
      <c r="Q1502" s="10"/>
      <c r="R1502" s="10"/>
      <c r="S1502" s="10"/>
      <c r="T1502" s="176">
        <f t="shared" si="93"/>
        <v>1304.1666666666667</v>
      </c>
      <c r="U1502" s="10"/>
      <c r="V1502" s="10"/>
      <c r="W1502" s="10"/>
      <c r="Y1502" s="166">
        <v>2754.829999999999</v>
      </c>
      <c r="Z1502" s="234">
        <f t="shared" si="91"/>
        <v>3058.22</v>
      </c>
      <c r="AB1502" s="234">
        <f t="shared" si="92"/>
        <v>2287.9299999999998</v>
      </c>
      <c r="AC1502" s="234">
        <v>2751.45</v>
      </c>
      <c r="AD1502" s="10"/>
      <c r="AE1502" s="3"/>
      <c r="AF1502" s="3"/>
    </row>
    <row r="1503" spans="1:32" x14ac:dyDescent="0.2">
      <c r="A1503" s="55"/>
      <c r="B1503" s="10"/>
      <c r="C1503" s="10" t="s">
        <v>329</v>
      </c>
      <c r="D1503" s="10"/>
      <c r="E1503" s="10">
        <v>8319</v>
      </c>
      <c r="F1503" s="10">
        <v>1224</v>
      </c>
      <c r="G1503" s="10"/>
      <c r="H1503" s="10"/>
      <c r="I1503" s="10"/>
      <c r="J1503" s="10">
        <v>222.71</v>
      </c>
      <c r="K1503" s="10"/>
      <c r="M1503" s="10">
        <v>1</v>
      </c>
      <c r="N1503" s="69"/>
      <c r="P1503" s="239">
        <f t="shared" si="90"/>
        <v>222.71</v>
      </c>
      <c r="Q1503" s="10"/>
      <c r="R1503" s="10"/>
      <c r="S1503" s="10"/>
      <c r="T1503" s="176">
        <f t="shared" si="93"/>
        <v>1224</v>
      </c>
      <c r="U1503" s="10"/>
      <c r="V1503" s="10"/>
      <c r="W1503" s="10"/>
      <c r="Y1503" s="166">
        <v>222.71</v>
      </c>
      <c r="Z1503" s="234">
        <f t="shared" si="91"/>
        <v>247.24</v>
      </c>
      <c r="AB1503" s="234">
        <f t="shared" si="92"/>
        <v>184.96</v>
      </c>
      <c r="AC1503" s="234">
        <v>222.43</v>
      </c>
      <c r="AD1503" s="10"/>
      <c r="AE1503" s="3"/>
      <c r="AF1503" s="3"/>
    </row>
    <row r="1504" spans="1:32" x14ac:dyDescent="0.2">
      <c r="A1504" s="55"/>
      <c r="B1504" s="10"/>
      <c r="C1504" s="10" t="s">
        <v>330</v>
      </c>
      <c r="D1504" s="10"/>
      <c r="E1504" s="10">
        <v>8324</v>
      </c>
      <c r="F1504" s="10">
        <v>176544</v>
      </c>
      <c r="G1504" s="10"/>
      <c r="H1504" s="10"/>
      <c r="I1504" s="10"/>
      <c r="J1504" s="10">
        <v>30868.819999999989</v>
      </c>
      <c r="K1504" s="10"/>
      <c r="M1504" s="10">
        <v>224</v>
      </c>
      <c r="N1504" s="69"/>
      <c r="P1504" s="239">
        <f t="shared" si="90"/>
        <v>137.80723214285709</v>
      </c>
      <c r="Q1504" s="10"/>
      <c r="R1504" s="10"/>
      <c r="S1504" s="10"/>
      <c r="T1504" s="176">
        <f t="shared" si="93"/>
        <v>788.14285714285711</v>
      </c>
      <c r="U1504" s="10"/>
      <c r="V1504" s="10"/>
      <c r="W1504" s="10"/>
      <c r="Y1504" s="166">
        <v>30868.819999999989</v>
      </c>
      <c r="Z1504" s="234">
        <f t="shared" si="91"/>
        <v>34268.370000000003</v>
      </c>
      <c r="AB1504" s="234">
        <f t="shared" si="92"/>
        <v>25636.99</v>
      </c>
      <c r="AC1504" s="234">
        <v>30830.93</v>
      </c>
      <c r="AD1504" s="10"/>
      <c r="AE1504" s="3"/>
      <c r="AF1504" s="3"/>
    </row>
    <row r="1505" spans="1:32" x14ac:dyDescent="0.2">
      <c r="A1505" s="55"/>
      <c r="B1505" s="10"/>
      <c r="C1505" s="10" t="s">
        <v>332</v>
      </c>
      <c r="D1505" s="10"/>
      <c r="E1505" s="10">
        <v>8083</v>
      </c>
      <c r="F1505" s="10">
        <v>137769</v>
      </c>
      <c r="G1505" s="10"/>
      <c r="H1505" s="10"/>
      <c r="I1505" s="10"/>
      <c r="J1505" s="10">
        <v>23067.930000000015</v>
      </c>
      <c r="K1505" s="10"/>
      <c r="M1505" s="10">
        <v>250</v>
      </c>
      <c r="N1505" s="69"/>
      <c r="P1505" s="239">
        <f t="shared" si="90"/>
        <v>92.271720000000059</v>
      </c>
      <c r="Q1505" s="10"/>
      <c r="R1505" s="10"/>
      <c r="S1505" s="10"/>
      <c r="T1505" s="176">
        <f t="shared" si="93"/>
        <v>551.07600000000002</v>
      </c>
      <c r="U1505" s="10"/>
      <c r="V1505" s="10"/>
      <c r="W1505" s="10"/>
      <c r="Y1505" s="166">
        <v>23067.930000000015</v>
      </c>
      <c r="Z1505" s="234">
        <f t="shared" si="91"/>
        <v>25608.38</v>
      </c>
      <c r="AB1505" s="234">
        <f t="shared" si="92"/>
        <v>19158.240000000002</v>
      </c>
      <c r="AC1505" s="234">
        <v>23039.62</v>
      </c>
      <c r="AD1505" s="10"/>
      <c r="AE1505" s="3"/>
      <c r="AF1505" s="3"/>
    </row>
    <row r="1506" spans="1:32" x14ac:dyDescent="0.2">
      <c r="A1506" s="55"/>
      <c r="B1506" s="10"/>
      <c r="C1506" s="10" t="s">
        <v>334</v>
      </c>
      <c r="D1506" s="10"/>
      <c r="E1506" s="10">
        <v>8006</v>
      </c>
      <c r="F1506" s="10">
        <v>5546</v>
      </c>
      <c r="G1506" s="10"/>
      <c r="H1506" s="10"/>
      <c r="I1506" s="10"/>
      <c r="J1506" s="10">
        <v>995.08999999999992</v>
      </c>
      <c r="K1506" s="10"/>
      <c r="M1506" s="10">
        <v>4</v>
      </c>
      <c r="N1506" s="69"/>
      <c r="P1506" s="239">
        <f t="shared" si="90"/>
        <v>248.77249999999998</v>
      </c>
      <c r="Q1506" s="10"/>
      <c r="R1506" s="10"/>
      <c r="S1506" s="10"/>
      <c r="T1506" s="176">
        <f t="shared" si="93"/>
        <v>1386.5</v>
      </c>
      <c r="U1506" s="10"/>
      <c r="V1506" s="10"/>
      <c r="W1506" s="10"/>
      <c r="Y1506" s="166">
        <v>995.08999999999992</v>
      </c>
      <c r="Z1506" s="234">
        <f t="shared" si="91"/>
        <v>1104.68</v>
      </c>
      <c r="AB1506" s="234">
        <f t="shared" si="92"/>
        <v>826.44</v>
      </c>
      <c r="AC1506" s="234">
        <v>993.87</v>
      </c>
      <c r="AD1506" s="10"/>
      <c r="AE1506" s="3"/>
      <c r="AF1506" s="3"/>
    </row>
    <row r="1507" spans="1:32" x14ac:dyDescent="0.2">
      <c r="A1507" s="55"/>
      <c r="B1507" s="10"/>
      <c r="C1507" s="10" t="s">
        <v>334</v>
      </c>
      <c r="D1507" s="10"/>
      <c r="E1507" s="10">
        <v>8008</v>
      </c>
      <c r="F1507" s="10">
        <v>444938</v>
      </c>
      <c r="G1507" s="10"/>
      <c r="H1507" s="10"/>
      <c r="I1507" s="10"/>
      <c r="J1507" s="10">
        <v>79536.37999999999</v>
      </c>
      <c r="K1507" s="10"/>
      <c r="M1507" s="10">
        <v>374</v>
      </c>
      <c r="N1507" s="69"/>
      <c r="P1507" s="239">
        <f t="shared" si="90"/>
        <v>212.66411764705879</v>
      </c>
      <c r="Q1507" s="10"/>
      <c r="R1507" s="10"/>
      <c r="S1507" s="10"/>
      <c r="T1507" s="176">
        <f t="shared" si="93"/>
        <v>1189.6737967914439</v>
      </c>
      <c r="U1507" s="10"/>
      <c r="V1507" s="10"/>
      <c r="W1507" s="10"/>
      <c r="Y1507" s="166">
        <v>79536.37999999999</v>
      </c>
      <c r="Z1507" s="234">
        <f t="shared" si="91"/>
        <v>88295.64</v>
      </c>
      <c r="AB1507" s="234">
        <f t="shared" si="92"/>
        <v>66056.09</v>
      </c>
      <c r="AC1507" s="234">
        <v>79438.77</v>
      </c>
      <c r="AD1507" s="10"/>
      <c r="AE1507" s="3"/>
      <c r="AF1507" s="3"/>
    </row>
    <row r="1508" spans="1:32" x14ac:dyDescent="0.2">
      <c r="A1508" s="55"/>
      <c r="B1508" s="10"/>
      <c r="C1508" s="10" t="s">
        <v>336</v>
      </c>
      <c r="D1508" s="10"/>
      <c r="E1508" s="10">
        <v>8087</v>
      </c>
      <c r="F1508" s="10">
        <v>2073</v>
      </c>
      <c r="G1508" s="10"/>
      <c r="H1508" s="10"/>
      <c r="I1508" s="10"/>
      <c r="J1508" s="10">
        <v>198.35</v>
      </c>
      <c r="K1508" s="10"/>
      <c r="M1508" s="10">
        <v>5</v>
      </c>
      <c r="N1508" s="69"/>
      <c r="P1508" s="239">
        <f t="shared" si="90"/>
        <v>39.67</v>
      </c>
      <c r="Q1508" s="10"/>
      <c r="R1508" s="10"/>
      <c r="S1508" s="10"/>
      <c r="T1508" s="176">
        <f t="shared" si="93"/>
        <v>414.6</v>
      </c>
      <c r="U1508" s="10"/>
      <c r="V1508" s="10"/>
      <c r="W1508" s="10"/>
      <c r="Y1508" s="166">
        <v>198.35</v>
      </c>
      <c r="Z1508" s="234">
        <f t="shared" si="91"/>
        <v>220.19</v>
      </c>
      <c r="AB1508" s="234">
        <f t="shared" si="92"/>
        <v>164.73</v>
      </c>
      <c r="AC1508" s="234">
        <v>198.1</v>
      </c>
      <c r="AD1508" s="10"/>
      <c r="AE1508" s="3"/>
      <c r="AF1508" s="3"/>
    </row>
    <row r="1509" spans="1:32" x14ac:dyDescent="0.2">
      <c r="A1509" s="55"/>
      <c r="B1509" s="10"/>
      <c r="C1509" s="10" t="s">
        <v>337</v>
      </c>
      <c r="D1509" s="10"/>
      <c r="E1509" s="10">
        <v>8302</v>
      </c>
      <c r="F1509" s="10">
        <v>19323</v>
      </c>
      <c r="G1509" s="10"/>
      <c r="H1509" s="10"/>
      <c r="I1509" s="10"/>
      <c r="J1509" s="10">
        <v>3048.37</v>
      </c>
      <c r="K1509" s="10"/>
      <c r="M1509" s="10">
        <v>17</v>
      </c>
      <c r="N1509" s="69"/>
      <c r="P1509" s="239">
        <f t="shared" si="90"/>
        <v>179.31588235294117</v>
      </c>
      <c r="Q1509" s="10"/>
      <c r="R1509" s="10"/>
      <c r="S1509" s="10"/>
      <c r="T1509" s="176">
        <f t="shared" si="93"/>
        <v>1136.6470588235295</v>
      </c>
      <c r="U1509" s="10"/>
      <c r="V1509" s="10"/>
      <c r="W1509" s="10"/>
      <c r="Y1509" s="166">
        <v>3048.37</v>
      </c>
      <c r="Z1509" s="234">
        <f t="shared" si="91"/>
        <v>3384.08</v>
      </c>
      <c r="AB1509" s="234">
        <f t="shared" si="92"/>
        <v>2531.71</v>
      </c>
      <c r="AC1509" s="234">
        <v>3044.62</v>
      </c>
      <c r="AD1509" s="10"/>
      <c r="AE1509" s="3"/>
      <c r="AF1509" s="3"/>
    </row>
    <row r="1510" spans="1:32" x14ac:dyDescent="0.2">
      <c r="A1510" s="55"/>
      <c r="B1510" s="10"/>
      <c r="C1510" s="10" t="s">
        <v>337</v>
      </c>
      <c r="D1510" s="10"/>
      <c r="E1510" s="10">
        <v>8525</v>
      </c>
      <c r="F1510" s="10">
        <v>5209</v>
      </c>
      <c r="G1510" s="10"/>
      <c r="H1510" s="10"/>
      <c r="I1510" s="10"/>
      <c r="J1510" s="10">
        <v>865.31999999999994</v>
      </c>
      <c r="K1510" s="10"/>
      <c r="M1510" s="10">
        <v>5</v>
      </c>
      <c r="N1510" s="69"/>
      <c r="P1510" s="239">
        <f t="shared" si="90"/>
        <v>173.06399999999999</v>
      </c>
      <c r="Q1510" s="10"/>
      <c r="R1510" s="10"/>
      <c r="S1510" s="10"/>
      <c r="T1510" s="176">
        <f t="shared" si="93"/>
        <v>1041.8</v>
      </c>
      <c r="U1510" s="10"/>
      <c r="V1510" s="10"/>
      <c r="W1510" s="10"/>
      <c r="Y1510" s="166">
        <v>865.31999999999994</v>
      </c>
      <c r="Z1510" s="234">
        <f t="shared" si="91"/>
        <v>960.62</v>
      </c>
      <c r="AB1510" s="234">
        <f t="shared" si="92"/>
        <v>718.66</v>
      </c>
      <c r="AC1510" s="234">
        <v>864.26</v>
      </c>
      <c r="AD1510" s="10"/>
      <c r="AE1510" s="3"/>
      <c r="AF1510" s="3"/>
    </row>
    <row r="1511" spans="1:32" x14ac:dyDescent="0.2">
      <c r="A1511" s="55"/>
      <c r="B1511" s="10"/>
      <c r="C1511" s="10" t="s">
        <v>339</v>
      </c>
      <c r="D1511" s="10"/>
      <c r="E1511" s="10">
        <v>8302</v>
      </c>
      <c r="F1511" s="10">
        <v>1005</v>
      </c>
      <c r="G1511" s="10"/>
      <c r="H1511" s="10"/>
      <c r="I1511" s="10"/>
      <c r="J1511" s="10">
        <v>187.84</v>
      </c>
      <c r="K1511" s="10"/>
      <c r="M1511" s="10">
        <v>3</v>
      </c>
      <c r="N1511" s="69"/>
      <c r="P1511" s="239">
        <f t="shared" si="90"/>
        <v>62.613333333333337</v>
      </c>
      <c r="Q1511" s="10"/>
      <c r="R1511" s="10"/>
      <c r="S1511" s="10"/>
      <c r="T1511" s="176">
        <f t="shared" si="93"/>
        <v>335</v>
      </c>
      <c r="U1511" s="10"/>
      <c r="V1511" s="10"/>
      <c r="W1511" s="10"/>
      <c r="Y1511" s="166">
        <v>187.84</v>
      </c>
      <c r="Z1511" s="234">
        <f t="shared" si="91"/>
        <v>208.53</v>
      </c>
      <c r="AB1511" s="234">
        <f t="shared" si="92"/>
        <v>156</v>
      </c>
      <c r="AC1511" s="234">
        <v>187.6</v>
      </c>
      <c r="AD1511" s="10"/>
      <c r="AE1511" s="3"/>
      <c r="AF1511" s="3"/>
    </row>
    <row r="1512" spans="1:32" x14ac:dyDescent="0.2">
      <c r="A1512" s="55"/>
      <c r="B1512" s="10"/>
      <c r="C1512" s="10" t="s">
        <v>340</v>
      </c>
      <c r="D1512" s="10"/>
      <c r="E1512" s="10">
        <v>8080</v>
      </c>
      <c r="F1512" s="10">
        <v>387020</v>
      </c>
      <c r="G1512" s="10"/>
      <c r="H1512" s="10"/>
      <c r="I1512" s="10"/>
      <c r="J1512" s="10">
        <v>67013.98</v>
      </c>
      <c r="K1512" s="10"/>
      <c r="M1512" s="10">
        <v>461</v>
      </c>
      <c r="N1512" s="69"/>
      <c r="P1512" s="239">
        <f t="shared" si="90"/>
        <v>145.36655097613883</v>
      </c>
      <c r="Q1512" s="10"/>
      <c r="R1512" s="10"/>
      <c r="S1512" s="10"/>
      <c r="T1512" s="176">
        <f t="shared" si="93"/>
        <v>839.52277657266814</v>
      </c>
      <c r="U1512" s="10"/>
      <c r="V1512" s="10"/>
      <c r="W1512" s="10"/>
      <c r="Y1512" s="166">
        <v>67013.98</v>
      </c>
      <c r="Z1512" s="234">
        <f t="shared" si="91"/>
        <v>74394.16</v>
      </c>
      <c r="AB1512" s="234">
        <f t="shared" si="92"/>
        <v>55656.06</v>
      </c>
      <c r="AC1512" s="234">
        <v>66931.73</v>
      </c>
      <c r="AD1512" s="10"/>
      <c r="AE1512" s="3"/>
      <c r="AF1512" s="3"/>
    </row>
    <row r="1513" spans="1:32" x14ac:dyDescent="0.2">
      <c r="A1513" s="55"/>
      <c r="B1513" s="10"/>
      <c r="C1513" s="10" t="s">
        <v>341</v>
      </c>
      <c r="D1513" s="10"/>
      <c r="E1513" s="10">
        <v>8088</v>
      </c>
      <c r="F1513" s="10">
        <v>3250419</v>
      </c>
      <c r="G1513" s="10"/>
      <c r="H1513" s="10"/>
      <c r="I1513" s="10"/>
      <c r="J1513" s="10">
        <v>563908.21000000078</v>
      </c>
      <c r="K1513" s="10"/>
      <c r="M1513" s="10">
        <v>2170</v>
      </c>
      <c r="N1513" s="69"/>
      <c r="P1513" s="239">
        <f t="shared" si="90"/>
        <v>259.86553456221236</v>
      </c>
      <c r="Q1513" s="10"/>
      <c r="R1513" s="10"/>
      <c r="S1513" s="10"/>
      <c r="T1513" s="176">
        <f t="shared" si="93"/>
        <v>1497.888940092166</v>
      </c>
      <c r="U1513" s="10"/>
      <c r="V1513" s="10"/>
      <c r="W1513" s="10"/>
      <c r="Y1513" s="166">
        <v>563908.21000000078</v>
      </c>
      <c r="Z1513" s="234">
        <f t="shared" si="91"/>
        <v>626010.88</v>
      </c>
      <c r="AB1513" s="234">
        <f t="shared" si="92"/>
        <v>468333.75</v>
      </c>
      <c r="AC1513" s="234">
        <v>563216.12</v>
      </c>
      <c r="AD1513" s="10"/>
      <c r="AE1513" s="3"/>
      <c r="AF1513" s="3"/>
    </row>
    <row r="1514" spans="1:32" x14ac:dyDescent="0.2">
      <c r="A1514" s="55"/>
      <c r="B1514" s="10"/>
      <c r="C1514" s="10" t="s">
        <v>342</v>
      </c>
      <c r="D1514" s="10"/>
      <c r="E1514" s="10">
        <v>8322</v>
      </c>
      <c r="F1514" s="10">
        <v>30575</v>
      </c>
      <c r="G1514" s="10"/>
      <c r="H1514" s="10"/>
      <c r="I1514" s="10"/>
      <c r="J1514" s="10">
        <v>5151.0700000000006</v>
      </c>
      <c r="K1514" s="10"/>
      <c r="M1514" s="10">
        <v>28</v>
      </c>
      <c r="N1514" s="69"/>
      <c r="P1514" s="239">
        <f t="shared" si="90"/>
        <v>183.96678571428575</v>
      </c>
      <c r="Q1514" s="10"/>
      <c r="R1514" s="10"/>
      <c r="S1514" s="10"/>
      <c r="T1514" s="176">
        <f t="shared" si="93"/>
        <v>1091.9642857142858</v>
      </c>
      <c r="U1514" s="10"/>
      <c r="V1514" s="10"/>
      <c r="W1514" s="10"/>
      <c r="Y1514" s="166">
        <v>5151.0700000000006</v>
      </c>
      <c r="Z1514" s="234">
        <f t="shared" si="91"/>
        <v>5718.35</v>
      </c>
      <c r="AB1514" s="234">
        <f t="shared" si="92"/>
        <v>4278.04</v>
      </c>
      <c r="AC1514" s="234">
        <v>5144.75</v>
      </c>
      <c r="AD1514" s="10"/>
      <c r="AE1514" s="3"/>
      <c r="AF1514" s="3"/>
    </row>
    <row r="1515" spans="1:32" x14ac:dyDescent="0.2">
      <c r="A1515" s="55"/>
      <c r="B1515" s="10"/>
      <c r="C1515" s="10" t="s">
        <v>343</v>
      </c>
      <c r="D1515" s="10"/>
      <c r="E1515" s="10">
        <v>8322</v>
      </c>
      <c r="F1515" s="10">
        <v>106080</v>
      </c>
      <c r="G1515" s="10"/>
      <c r="H1515" s="10"/>
      <c r="I1515" s="10"/>
      <c r="J1515" s="10">
        <v>17295.560000000001</v>
      </c>
      <c r="K1515" s="10"/>
      <c r="M1515" s="10">
        <v>102</v>
      </c>
      <c r="N1515" s="69"/>
      <c r="P1515" s="239">
        <f t="shared" si="90"/>
        <v>169.56431372549022</v>
      </c>
      <c r="Q1515" s="10"/>
      <c r="R1515" s="10"/>
      <c r="S1515" s="10"/>
      <c r="T1515" s="176">
        <f t="shared" si="93"/>
        <v>1040</v>
      </c>
      <c r="U1515" s="10"/>
      <c r="V1515" s="10"/>
      <c r="W1515" s="10"/>
      <c r="Y1515" s="166">
        <v>17295.560000000001</v>
      </c>
      <c r="Z1515" s="234">
        <f t="shared" si="91"/>
        <v>19200.3</v>
      </c>
      <c r="AB1515" s="234">
        <f t="shared" si="92"/>
        <v>14364.21</v>
      </c>
      <c r="AC1515" s="234">
        <v>17274.34</v>
      </c>
      <c r="AD1515" s="10"/>
      <c r="AE1515" s="3"/>
      <c r="AF1515" s="3"/>
    </row>
    <row r="1516" spans="1:32" x14ac:dyDescent="0.2">
      <c r="A1516" s="55"/>
      <c r="B1516" s="10"/>
      <c r="C1516" s="10" t="s">
        <v>344</v>
      </c>
      <c r="D1516" s="10"/>
      <c r="E1516" s="10">
        <v>8080</v>
      </c>
      <c r="F1516" s="10">
        <v>29265</v>
      </c>
      <c r="G1516" s="10"/>
      <c r="H1516" s="10"/>
      <c r="I1516" s="10"/>
      <c r="J1516" s="10">
        <v>4735.7300000000005</v>
      </c>
      <c r="K1516" s="10"/>
      <c r="M1516" s="10">
        <v>31</v>
      </c>
      <c r="N1516" s="69"/>
      <c r="P1516" s="239">
        <f t="shared" si="90"/>
        <v>152.76548387096776</v>
      </c>
      <c r="Q1516" s="10"/>
      <c r="R1516" s="10"/>
      <c r="S1516" s="10"/>
      <c r="T1516" s="176">
        <f t="shared" si="93"/>
        <v>944.0322580645161</v>
      </c>
      <c r="U1516" s="10"/>
      <c r="V1516" s="10"/>
      <c r="W1516" s="10"/>
      <c r="Y1516" s="166">
        <v>4735.7300000000005</v>
      </c>
      <c r="Z1516" s="234">
        <f t="shared" si="91"/>
        <v>5257.27</v>
      </c>
      <c r="AB1516" s="234">
        <f t="shared" si="92"/>
        <v>3933.09</v>
      </c>
      <c r="AC1516" s="234">
        <v>4729.92</v>
      </c>
      <c r="AD1516" s="10"/>
      <c r="AE1516" s="3"/>
      <c r="AF1516" s="3"/>
    </row>
    <row r="1517" spans="1:32" x14ac:dyDescent="0.2">
      <c r="A1517" s="55"/>
      <c r="B1517" s="10"/>
      <c r="C1517" s="10" t="s">
        <v>345</v>
      </c>
      <c r="D1517" s="10"/>
      <c r="E1517" s="10">
        <v>8019</v>
      </c>
      <c r="F1517" s="10">
        <v>5784</v>
      </c>
      <c r="G1517" s="10"/>
      <c r="H1517" s="10"/>
      <c r="I1517" s="10"/>
      <c r="J1517" s="10">
        <v>1068.2299999999998</v>
      </c>
      <c r="K1517" s="10"/>
      <c r="M1517" s="10">
        <v>12</v>
      </c>
      <c r="N1517" s="69"/>
      <c r="P1517" s="239">
        <f t="shared" si="90"/>
        <v>89.019166666666649</v>
      </c>
      <c r="Q1517" s="10"/>
      <c r="R1517" s="10"/>
      <c r="S1517" s="10"/>
      <c r="T1517" s="176">
        <f t="shared" si="93"/>
        <v>482</v>
      </c>
      <c r="U1517" s="10"/>
      <c r="V1517" s="10"/>
      <c r="W1517" s="10"/>
      <c r="Y1517" s="166">
        <v>1068.2299999999998</v>
      </c>
      <c r="Z1517" s="234">
        <f t="shared" si="91"/>
        <v>1185.8699999999999</v>
      </c>
      <c r="AB1517" s="234">
        <f t="shared" si="92"/>
        <v>887.18</v>
      </c>
      <c r="AC1517" s="234">
        <v>1066.92</v>
      </c>
      <c r="AD1517" s="10"/>
      <c r="AE1517" s="3"/>
      <c r="AF1517" s="3"/>
    </row>
    <row r="1518" spans="1:32" x14ac:dyDescent="0.2">
      <c r="A1518" s="55"/>
      <c r="B1518" s="10"/>
      <c r="C1518" s="10" t="s">
        <v>346</v>
      </c>
      <c r="D1518" s="10"/>
      <c r="E1518" s="10">
        <v>8080</v>
      </c>
      <c r="F1518" s="10">
        <v>2419</v>
      </c>
      <c r="G1518" s="10"/>
      <c r="H1518" s="10"/>
      <c r="I1518" s="10"/>
      <c r="J1518" s="10">
        <v>435.56000000000006</v>
      </c>
      <c r="K1518" s="10"/>
      <c r="M1518" s="10">
        <v>3</v>
      </c>
      <c r="N1518" s="69"/>
      <c r="P1518" s="239">
        <f t="shared" si="90"/>
        <v>145.1866666666667</v>
      </c>
      <c r="Q1518" s="10"/>
      <c r="R1518" s="10"/>
      <c r="S1518" s="10"/>
      <c r="T1518" s="176">
        <f t="shared" si="93"/>
        <v>806.33333333333337</v>
      </c>
      <c r="U1518" s="10"/>
      <c r="V1518" s="10"/>
      <c r="W1518" s="10"/>
      <c r="Y1518" s="166">
        <v>435.56000000000006</v>
      </c>
      <c r="Z1518" s="234">
        <f t="shared" si="91"/>
        <v>483.53</v>
      </c>
      <c r="AB1518" s="234">
        <f t="shared" si="92"/>
        <v>361.74</v>
      </c>
      <c r="AC1518" s="234">
        <v>435.03</v>
      </c>
      <c r="AD1518" s="10"/>
      <c r="AE1518" s="3"/>
      <c r="AF1518" s="3"/>
    </row>
    <row r="1519" spans="1:32" x14ac:dyDescent="0.2">
      <c r="A1519" s="55"/>
      <c r="B1519" s="10"/>
      <c r="C1519" s="10" t="s">
        <v>347</v>
      </c>
      <c r="D1519" s="10"/>
      <c r="E1519" s="10">
        <v>8088</v>
      </c>
      <c r="F1519" s="10"/>
      <c r="G1519" s="10"/>
      <c r="H1519" s="10"/>
      <c r="I1519" s="10"/>
      <c r="J1519" s="10">
        <v>5.41</v>
      </c>
      <c r="K1519" s="10"/>
      <c r="M1519" s="10">
        <v>1</v>
      </c>
      <c r="N1519" s="69"/>
      <c r="P1519" s="239">
        <f t="shared" ref="P1519:P1582" si="94">J1519/M1519</f>
        <v>5.41</v>
      </c>
      <c r="Q1519" s="10"/>
      <c r="R1519" s="10"/>
      <c r="S1519" s="10"/>
      <c r="T1519" s="176">
        <f t="shared" si="93"/>
        <v>0</v>
      </c>
      <c r="U1519" s="10"/>
      <c r="V1519" s="10"/>
      <c r="W1519" s="10"/>
      <c r="Y1519" s="166">
        <v>5.41</v>
      </c>
      <c r="Z1519" s="234">
        <f t="shared" ref="Z1519:Z1582" si="95">ROUND($Z$1812*Y1519/$Y$1812,2)</f>
        <v>6.01</v>
      </c>
      <c r="AB1519" s="234">
        <f t="shared" ref="AB1519:AB1582" si="96">ROUND($AB$1812*Y1519/$Y$1812,2)</f>
        <v>4.49</v>
      </c>
      <c r="AC1519" s="234">
        <v>5.4</v>
      </c>
      <c r="AD1519" s="10"/>
      <c r="AE1519" s="3"/>
      <c r="AF1519" s="3"/>
    </row>
    <row r="1520" spans="1:32" x14ac:dyDescent="0.2">
      <c r="A1520" s="55"/>
      <c r="B1520" s="10"/>
      <c r="C1520" s="10" t="s">
        <v>348</v>
      </c>
      <c r="D1520" s="10"/>
      <c r="E1520" s="10">
        <v>8043</v>
      </c>
      <c r="F1520" s="10">
        <v>891228</v>
      </c>
      <c r="G1520" s="10"/>
      <c r="H1520" s="10"/>
      <c r="I1520" s="10"/>
      <c r="J1520" s="10">
        <v>153988.36999999985</v>
      </c>
      <c r="K1520" s="10"/>
      <c r="M1520" s="10">
        <v>1173</v>
      </c>
      <c r="N1520" s="69"/>
      <c r="P1520" s="239">
        <f t="shared" si="94"/>
        <v>131.27738277919852</v>
      </c>
      <c r="Q1520" s="10"/>
      <c r="R1520" s="10"/>
      <c r="S1520" s="10"/>
      <c r="T1520" s="176">
        <f t="shared" ref="T1520:T1583" si="97">F1520/M1520</f>
        <v>759.78516624040924</v>
      </c>
      <c r="U1520" s="10"/>
      <c r="V1520" s="10"/>
      <c r="W1520" s="10"/>
      <c r="Y1520" s="166">
        <v>153988.36999999985</v>
      </c>
      <c r="Z1520" s="234">
        <f t="shared" si="95"/>
        <v>170946.96</v>
      </c>
      <c r="AB1520" s="234">
        <f t="shared" si="96"/>
        <v>127889.52</v>
      </c>
      <c r="AC1520" s="234">
        <v>153799.38</v>
      </c>
      <c r="AD1520" s="10"/>
      <c r="AE1520" s="3"/>
      <c r="AF1520" s="3"/>
    </row>
    <row r="1521" spans="1:32" x14ac:dyDescent="0.2">
      <c r="A1521" s="55"/>
      <c r="B1521" s="10"/>
      <c r="C1521" s="10" t="s">
        <v>350</v>
      </c>
      <c r="D1521" s="10"/>
      <c r="E1521" s="10">
        <v>8043</v>
      </c>
      <c r="F1521" s="10">
        <v>1041</v>
      </c>
      <c r="G1521" s="10"/>
      <c r="H1521" s="10"/>
      <c r="I1521" s="10"/>
      <c r="J1521" s="10">
        <v>187.93</v>
      </c>
      <c r="K1521" s="10"/>
      <c r="M1521" s="10">
        <v>1</v>
      </c>
      <c r="N1521" s="69"/>
      <c r="P1521" s="239">
        <f t="shared" si="94"/>
        <v>187.93</v>
      </c>
      <c r="Q1521" s="10"/>
      <c r="R1521" s="10"/>
      <c r="S1521" s="10"/>
      <c r="T1521" s="176">
        <f t="shared" si="97"/>
        <v>1041</v>
      </c>
      <c r="U1521" s="10"/>
      <c r="V1521" s="10"/>
      <c r="W1521" s="10"/>
      <c r="Y1521" s="166">
        <v>187.93</v>
      </c>
      <c r="Z1521" s="234">
        <f t="shared" si="95"/>
        <v>208.63</v>
      </c>
      <c r="AB1521" s="234">
        <f t="shared" si="96"/>
        <v>156.08000000000001</v>
      </c>
      <c r="AC1521" s="234">
        <v>187.7</v>
      </c>
      <c r="AD1521" s="10"/>
      <c r="AE1521" s="3"/>
      <c r="AF1521" s="3"/>
    </row>
    <row r="1522" spans="1:32" x14ac:dyDescent="0.2">
      <c r="A1522" s="55"/>
      <c r="B1522" s="10"/>
      <c r="C1522" s="10" t="s">
        <v>350</v>
      </c>
      <c r="D1522" s="10"/>
      <c r="E1522" s="10">
        <v>8053</v>
      </c>
      <c r="F1522" s="10">
        <v>1716444</v>
      </c>
      <c r="G1522" s="10"/>
      <c r="H1522" s="10"/>
      <c r="I1522" s="10"/>
      <c r="J1522" s="10">
        <v>297092.51999999961</v>
      </c>
      <c r="K1522" s="10"/>
      <c r="M1522" s="10">
        <v>1212</v>
      </c>
      <c r="N1522" s="69"/>
      <c r="P1522" s="239">
        <f t="shared" si="94"/>
        <v>245.12584158415808</v>
      </c>
      <c r="Q1522" s="10"/>
      <c r="R1522" s="10"/>
      <c r="S1522" s="10"/>
      <c r="T1522" s="176">
        <f t="shared" si="97"/>
        <v>1416.2079207920792</v>
      </c>
      <c r="U1522" s="10"/>
      <c r="V1522" s="10"/>
      <c r="W1522" s="10"/>
      <c r="Y1522" s="166">
        <v>297092.51999999961</v>
      </c>
      <c r="Z1522" s="234">
        <f t="shared" si="95"/>
        <v>329811.03000000003</v>
      </c>
      <c r="AB1522" s="234">
        <f t="shared" si="96"/>
        <v>246739.54</v>
      </c>
      <c r="AC1522" s="234">
        <v>296727.89</v>
      </c>
      <c r="AD1522" s="10"/>
      <c r="AE1522" s="3"/>
      <c r="AF1522" s="3"/>
    </row>
    <row r="1523" spans="1:32" x14ac:dyDescent="0.2">
      <c r="A1523" s="55"/>
      <c r="B1523" s="10"/>
      <c r="C1523" s="10" t="s">
        <v>351</v>
      </c>
      <c r="D1523" s="10"/>
      <c r="E1523" s="10">
        <v>8343</v>
      </c>
      <c r="F1523" s="10">
        <v>23818</v>
      </c>
      <c r="G1523" s="10"/>
      <c r="H1523" s="10"/>
      <c r="I1523" s="10"/>
      <c r="J1523" s="10">
        <v>4465.3700000000008</v>
      </c>
      <c r="K1523" s="10"/>
      <c r="M1523" s="10">
        <v>85</v>
      </c>
      <c r="N1523" s="69"/>
      <c r="P1523" s="239">
        <f t="shared" si="94"/>
        <v>52.533764705882362</v>
      </c>
      <c r="Q1523" s="10"/>
      <c r="R1523" s="10"/>
      <c r="S1523" s="10"/>
      <c r="T1523" s="176">
        <f t="shared" si="97"/>
        <v>280.21176470588233</v>
      </c>
      <c r="U1523" s="10"/>
      <c r="V1523" s="10"/>
      <c r="W1523" s="10"/>
      <c r="Y1523" s="166">
        <v>4465.3700000000008</v>
      </c>
      <c r="Z1523" s="234">
        <f t="shared" si="95"/>
        <v>4957.1400000000003</v>
      </c>
      <c r="AB1523" s="234">
        <f t="shared" si="96"/>
        <v>3708.55</v>
      </c>
      <c r="AC1523" s="234">
        <v>4459.8900000000003</v>
      </c>
      <c r="AD1523" s="10"/>
      <c r="AE1523" s="3"/>
      <c r="AF1523" s="3"/>
    </row>
    <row r="1524" spans="1:32" x14ac:dyDescent="0.2">
      <c r="A1524" s="55"/>
      <c r="B1524" s="10"/>
      <c r="C1524" s="10" t="s">
        <v>352</v>
      </c>
      <c r="D1524" s="10"/>
      <c r="E1524" s="10">
        <v>8343</v>
      </c>
      <c r="F1524" s="10">
        <v>8590</v>
      </c>
      <c r="G1524" s="10"/>
      <c r="H1524" s="10"/>
      <c r="I1524" s="10"/>
      <c r="J1524" s="10">
        <v>1374.7199999999998</v>
      </c>
      <c r="K1524" s="10"/>
      <c r="M1524" s="10">
        <v>13</v>
      </c>
      <c r="N1524" s="69"/>
      <c r="P1524" s="239">
        <f t="shared" si="94"/>
        <v>105.74769230769229</v>
      </c>
      <c r="Q1524" s="10"/>
      <c r="R1524" s="10"/>
      <c r="S1524" s="10"/>
      <c r="T1524" s="176">
        <f t="shared" si="97"/>
        <v>660.76923076923072</v>
      </c>
      <c r="U1524" s="10"/>
      <c r="V1524" s="10"/>
      <c r="W1524" s="10"/>
      <c r="Y1524" s="166">
        <v>1374.7199999999998</v>
      </c>
      <c r="Z1524" s="234">
        <f t="shared" si="95"/>
        <v>1526.12</v>
      </c>
      <c r="AB1524" s="234">
        <f t="shared" si="96"/>
        <v>1141.72</v>
      </c>
      <c r="AC1524" s="234">
        <v>1373.03</v>
      </c>
      <c r="AD1524" s="10"/>
      <c r="AE1524" s="3"/>
      <c r="AF1524" s="3"/>
    </row>
    <row r="1525" spans="1:32" x14ac:dyDescent="0.2">
      <c r="A1525" s="55"/>
      <c r="B1525" s="10"/>
      <c r="C1525" s="10" t="s">
        <v>353</v>
      </c>
      <c r="D1525" s="10"/>
      <c r="E1525" s="10">
        <v>8081</v>
      </c>
      <c r="F1525" s="10">
        <v>2010</v>
      </c>
      <c r="G1525" s="10"/>
      <c r="H1525" s="10"/>
      <c r="I1525" s="10"/>
      <c r="J1525" s="10">
        <v>362.93000000000006</v>
      </c>
      <c r="K1525" s="10"/>
      <c r="M1525" s="10">
        <v>4</v>
      </c>
      <c r="N1525" s="69"/>
      <c r="P1525" s="239">
        <f t="shared" si="94"/>
        <v>90.732500000000016</v>
      </c>
      <c r="Q1525" s="10"/>
      <c r="R1525" s="10"/>
      <c r="S1525" s="10"/>
      <c r="T1525" s="176">
        <f t="shared" si="97"/>
        <v>502.5</v>
      </c>
      <c r="U1525" s="10"/>
      <c r="V1525" s="10"/>
      <c r="W1525" s="10"/>
      <c r="Y1525" s="166">
        <v>362.93000000000006</v>
      </c>
      <c r="Z1525" s="234">
        <f t="shared" si="95"/>
        <v>402.9</v>
      </c>
      <c r="AB1525" s="234">
        <f t="shared" si="96"/>
        <v>301.42</v>
      </c>
      <c r="AC1525" s="234">
        <v>362.49</v>
      </c>
      <c r="AD1525" s="10"/>
      <c r="AE1525" s="3"/>
      <c r="AF1525" s="3"/>
    </row>
    <row r="1526" spans="1:32" x14ac:dyDescent="0.2">
      <c r="A1526" s="55"/>
      <c r="B1526" s="10"/>
      <c r="C1526" s="10" t="s">
        <v>354</v>
      </c>
      <c r="D1526" s="10"/>
      <c r="E1526" s="10">
        <v>8326</v>
      </c>
      <c r="F1526" s="10">
        <v>669852</v>
      </c>
      <c r="G1526" s="10"/>
      <c r="H1526" s="10"/>
      <c r="I1526" s="10"/>
      <c r="J1526" s="10">
        <v>117805.31000000006</v>
      </c>
      <c r="K1526" s="10"/>
      <c r="M1526" s="10">
        <v>613</v>
      </c>
      <c r="N1526" s="69"/>
      <c r="P1526" s="239">
        <f t="shared" si="94"/>
        <v>192.17831973898868</v>
      </c>
      <c r="Q1526" s="10"/>
      <c r="R1526" s="10"/>
      <c r="S1526" s="10"/>
      <c r="T1526" s="176">
        <f t="shared" si="97"/>
        <v>1092.7438825448614</v>
      </c>
      <c r="U1526" s="10"/>
      <c r="V1526" s="10"/>
      <c r="W1526" s="10"/>
      <c r="Y1526" s="166">
        <v>117805.31000000006</v>
      </c>
      <c r="Z1526" s="234">
        <f t="shared" si="95"/>
        <v>130779.09</v>
      </c>
      <c r="AB1526" s="234">
        <f t="shared" si="96"/>
        <v>97838.98</v>
      </c>
      <c r="AC1526" s="234">
        <v>117660.73</v>
      </c>
      <c r="AD1526" s="10"/>
      <c r="AE1526" s="3"/>
      <c r="AF1526" s="3"/>
    </row>
    <row r="1527" spans="1:32" x14ac:dyDescent="0.2">
      <c r="A1527" s="55"/>
      <c r="B1527" s="10"/>
      <c r="C1527" s="10" t="s">
        <v>355</v>
      </c>
      <c r="D1527" s="10"/>
      <c r="E1527" s="10">
        <v>8302</v>
      </c>
      <c r="F1527" s="10">
        <v>596</v>
      </c>
      <c r="G1527" s="10"/>
      <c r="H1527" s="10"/>
      <c r="I1527" s="10"/>
      <c r="J1527" s="10">
        <v>107.29</v>
      </c>
      <c r="K1527" s="10"/>
      <c r="M1527" s="10">
        <v>1</v>
      </c>
      <c r="N1527" s="69"/>
      <c r="P1527" s="239">
        <f t="shared" si="94"/>
        <v>107.29</v>
      </c>
      <c r="Q1527" s="10"/>
      <c r="R1527" s="10"/>
      <c r="S1527" s="10"/>
      <c r="T1527" s="176">
        <f t="shared" si="97"/>
        <v>596</v>
      </c>
      <c r="U1527" s="10"/>
      <c r="V1527" s="10"/>
      <c r="W1527" s="10"/>
      <c r="Y1527" s="166">
        <v>107.29</v>
      </c>
      <c r="Z1527" s="234">
        <f t="shared" si="95"/>
        <v>119.11</v>
      </c>
      <c r="AB1527" s="234">
        <f t="shared" si="96"/>
        <v>89.11</v>
      </c>
      <c r="AC1527" s="234">
        <v>107.16</v>
      </c>
      <c r="AD1527" s="10"/>
      <c r="AE1527" s="3"/>
      <c r="AF1527" s="3"/>
    </row>
    <row r="1528" spans="1:32" x14ac:dyDescent="0.2">
      <c r="A1528" s="55"/>
      <c r="B1528" s="10"/>
      <c r="C1528" s="10" t="s">
        <v>355</v>
      </c>
      <c r="D1528" s="10"/>
      <c r="E1528" s="10">
        <v>8332</v>
      </c>
      <c r="F1528" s="10">
        <v>1196526</v>
      </c>
      <c r="G1528" s="10"/>
      <c r="H1528" s="10"/>
      <c r="I1528" s="10"/>
      <c r="J1528" s="10">
        <v>203914.2500000002</v>
      </c>
      <c r="K1528" s="10"/>
      <c r="M1528" s="10">
        <v>1275</v>
      </c>
      <c r="N1528" s="69"/>
      <c r="P1528" s="239">
        <f t="shared" si="94"/>
        <v>159.93274509803936</v>
      </c>
      <c r="Q1528" s="10"/>
      <c r="R1528" s="10"/>
      <c r="S1528" s="10"/>
      <c r="T1528" s="176">
        <f t="shared" si="97"/>
        <v>938.4517647058824</v>
      </c>
      <c r="U1528" s="10"/>
      <c r="V1528" s="10"/>
      <c r="W1528" s="10"/>
      <c r="Y1528" s="166">
        <v>203914.2500000002</v>
      </c>
      <c r="Z1528" s="234">
        <f t="shared" si="95"/>
        <v>226371.13</v>
      </c>
      <c r="AB1528" s="234">
        <f t="shared" si="96"/>
        <v>169353.67</v>
      </c>
      <c r="AC1528" s="234">
        <v>203663.98</v>
      </c>
      <c r="AD1528" s="10"/>
      <c r="AE1528" s="3"/>
      <c r="AF1528" s="3"/>
    </row>
    <row r="1529" spans="1:32" x14ac:dyDescent="0.2">
      <c r="A1529" s="55"/>
      <c r="B1529" s="10"/>
      <c r="C1529" s="10" t="s">
        <v>356</v>
      </c>
      <c r="D1529" s="10"/>
      <c r="E1529" s="10">
        <v>8012</v>
      </c>
      <c r="F1529" s="10">
        <v>2252</v>
      </c>
      <c r="G1529" s="10"/>
      <c r="H1529" s="10"/>
      <c r="I1529" s="10"/>
      <c r="J1529" s="10">
        <v>419.33</v>
      </c>
      <c r="K1529" s="10"/>
      <c r="M1529" s="10">
        <v>1</v>
      </c>
      <c r="N1529" s="69"/>
      <c r="P1529" s="239">
        <f t="shared" si="94"/>
        <v>419.33</v>
      </c>
      <c r="Q1529" s="10"/>
      <c r="R1529" s="10"/>
      <c r="S1529" s="10"/>
      <c r="T1529" s="176">
        <f t="shared" si="97"/>
        <v>2252</v>
      </c>
      <c r="U1529" s="10"/>
      <c r="V1529" s="10"/>
      <c r="W1529" s="10"/>
      <c r="Y1529" s="166">
        <v>419.33</v>
      </c>
      <c r="Z1529" s="234">
        <f t="shared" si="95"/>
        <v>465.51</v>
      </c>
      <c r="AB1529" s="234">
        <f t="shared" si="96"/>
        <v>348.26</v>
      </c>
      <c r="AC1529" s="234">
        <v>418.82</v>
      </c>
      <c r="AD1529" s="10"/>
      <c r="AE1529" s="3"/>
      <c r="AF1529" s="3"/>
    </row>
    <row r="1530" spans="1:32" x14ac:dyDescent="0.2">
      <c r="A1530" s="55"/>
      <c r="B1530" s="10"/>
      <c r="C1530" s="10" t="s">
        <v>356</v>
      </c>
      <c r="D1530" s="10"/>
      <c r="E1530" s="10">
        <v>8021</v>
      </c>
      <c r="F1530" s="10">
        <v>1292454</v>
      </c>
      <c r="G1530" s="10"/>
      <c r="H1530" s="10"/>
      <c r="I1530" s="10"/>
      <c r="J1530" s="10">
        <v>223512.81000000008</v>
      </c>
      <c r="K1530" s="10"/>
      <c r="M1530" s="10">
        <v>1252</v>
      </c>
      <c r="N1530" s="69"/>
      <c r="P1530" s="239">
        <f t="shared" si="94"/>
        <v>178.52460862619816</v>
      </c>
      <c r="Q1530" s="10"/>
      <c r="R1530" s="10"/>
      <c r="S1530" s="10"/>
      <c r="T1530" s="176">
        <f t="shared" si="97"/>
        <v>1032.311501597444</v>
      </c>
      <c r="U1530" s="10"/>
      <c r="V1530" s="10"/>
      <c r="W1530" s="10"/>
      <c r="Y1530" s="166">
        <v>223512.81000000008</v>
      </c>
      <c r="Z1530" s="234">
        <f t="shared" si="95"/>
        <v>248128.06</v>
      </c>
      <c r="AB1530" s="234">
        <f t="shared" si="96"/>
        <v>185630.55</v>
      </c>
      <c r="AC1530" s="234">
        <v>223238.49</v>
      </c>
      <c r="AD1530" s="10"/>
      <c r="AE1530" s="3"/>
      <c r="AF1530" s="3"/>
    </row>
    <row r="1531" spans="1:32" x14ac:dyDescent="0.2">
      <c r="A1531" s="55"/>
      <c r="B1531" s="10"/>
      <c r="C1531" s="10" t="s">
        <v>357</v>
      </c>
      <c r="D1531" s="10"/>
      <c r="E1531" s="10">
        <v>8330</v>
      </c>
      <c r="F1531" s="10">
        <v>7656</v>
      </c>
      <c r="G1531" s="10"/>
      <c r="H1531" s="10"/>
      <c r="I1531" s="10"/>
      <c r="J1531" s="10">
        <v>1360.31</v>
      </c>
      <c r="K1531" s="10"/>
      <c r="M1531" s="10">
        <v>9</v>
      </c>
      <c r="N1531" s="69"/>
      <c r="P1531" s="239">
        <f t="shared" si="94"/>
        <v>151.14555555555555</v>
      </c>
      <c r="Q1531" s="10"/>
      <c r="R1531" s="10"/>
      <c r="S1531" s="10"/>
      <c r="T1531" s="176">
        <f t="shared" si="97"/>
        <v>850.66666666666663</v>
      </c>
      <c r="U1531" s="10"/>
      <c r="V1531" s="10"/>
      <c r="W1531" s="10"/>
      <c r="Y1531" s="166">
        <v>1360.31</v>
      </c>
      <c r="Z1531" s="234">
        <f t="shared" si="95"/>
        <v>1510.12</v>
      </c>
      <c r="AB1531" s="234">
        <f t="shared" si="96"/>
        <v>1129.76</v>
      </c>
      <c r="AC1531" s="234">
        <v>1358.64</v>
      </c>
      <c r="AD1531" s="10"/>
      <c r="AE1531" s="3"/>
      <c r="AF1531" s="3"/>
    </row>
    <row r="1532" spans="1:32" x14ac:dyDescent="0.2">
      <c r="A1532" s="55"/>
      <c r="B1532" s="10"/>
      <c r="C1532" s="10" t="s">
        <v>358</v>
      </c>
      <c r="D1532" s="10"/>
      <c r="E1532" s="10">
        <v>8205</v>
      </c>
      <c r="F1532" s="10">
        <v>982</v>
      </c>
      <c r="G1532" s="10"/>
      <c r="H1532" s="10"/>
      <c r="I1532" s="10"/>
      <c r="J1532" s="10">
        <v>174.91</v>
      </c>
      <c r="K1532" s="10"/>
      <c r="M1532" s="10">
        <v>1</v>
      </c>
      <c r="N1532" s="69"/>
      <c r="P1532" s="239">
        <f t="shared" si="94"/>
        <v>174.91</v>
      </c>
      <c r="Q1532" s="10"/>
      <c r="R1532" s="10"/>
      <c r="S1532" s="10"/>
      <c r="T1532" s="176">
        <f t="shared" si="97"/>
        <v>982</v>
      </c>
      <c r="U1532" s="10"/>
      <c r="V1532" s="10"/>
      <c r="W1532" s="10"/>
      <c r="Y1532" s="166">
        <v>174.91</v>
      </c>
      <c r="Z1532" s="234">
        <f t="shared" si="95"/>
        <v>194.17</v>
      </c>
      <c r="AB1532" s="234">
        <f t="shared" si="96"/>
        <v>145.27000000000001</v>
      </c>
      <c r="AC1532" s="234">
        <v>174.7</v>
      </c>
      <c r="AD1532" s="10"/>
      <c r="AE1532" s="3"/>
      <c r="AF1532" s="3"/>
    </row>
    <row r="1533" spans="1:32" x14ac:dyDescent="0.2">
      <c r="A1533" s="55"/>
      <c r="B1533" s="10"/>
      <c r="C1533" s="10" t="s">
        <v>358</v>
      </c>
      <c r="D1533" s="10"/>
      <c r="E1533" s="10">
        <v>8220</v>
      </c>
      <c r="F1533" s="10">
        <v>209631</v>
      </c>
      <c r="G1533" s="10"/>
      <c r="H1533" s="10"/>
      <c r="I1533" s="10"/>
      <c r="J1533" s="10">
        <v>36036.28</v>
      </c>
      <c r="K1533" s="10"/>
      <c r="M1533" s="10">
        <v>204</v>
      </c>
      <c r="N1533" s="69"/>
      <c r="P1533" s="239">
        <f t="shared" si="94"/>
        <v>176.64843137254903</v>
      </c>
      <c r="Q1533" s="10"/>
      <c r="R1533" s="10"/>
      <c r="S1533" s="10"/>
      <c r="T1533" s="176">
        <f t="shared" si="97"/>
        <v>1027.6029411764705</v>
      </c>
      <c r="U1533" s="10"/>
      <c r="V1533" s="10"/>
      <c r="W1533" s="10"/>
      <c r="Y1533" s="166">
        <v>36036.28</v>
      </c>
      <c r="Z1533" s="234">
        <f t="shared" si="95"/>
        <v>40004.92</v>
      </c>
      <c r="AB1533" s="234">
        <f t="shared" si="96"/>
        <v>29928.639999999999</v>
      </c>
      <c r="AC1533" s="234">
        <v>35992.050000000003</v>
      </c>
      <c r="AD1533" s="10"/>
      <c r="AE1533" s="3"/>
      <c r="AF1533" s="3"/>
    </row>
    <row r="1534" spans="1:32" x14ac:dyDescent="0.2">
      <c r="A1534" s="55"/>
      <c r="B1534" s="10"/>
      <c r="C1534" s="10" t="s">
        <v>360</v>
      </c>
      <c r="D1534" s="10"/>
      <c r="E1534" s="10">
        <v>8224</v>
      </c>
      <c r="F1534" s="10">
        <v>32273</v>
      </c>
      <c r="G1534" s="10"/>
      <c r="H1534" s="10"/>
      <c r="I1534" s="10"/>
      <c r="J1534" s="10">
        <v>5678.54</v>
      </c>
      <c r="K1534" s="10"/>
      <c r="M1534" s="10">
        <v>38</v>
      </c>
      <c r="N1534" s="69"/>
      <c r="P1534" s="239">
        <f t="shared" si="94"/>
        <v>149.43526315789472</v>
      </c>
      <c r="Q1534" s="10"/>
      <c r="R1534" s="10"/>
      <c r="S1534" s="10"/>
      <c r="T1534" s="176">
        <f t="shared" si="97"/>
        <v>849.28947368421052</v>
      </c>
      <c r="U1534" s="10"/>
      <c r="V1534" s="10"/>
      <c r="W1534" s="10"/>
      <c r="Y1534" s="166">
        <v>5678.54</v>
      </c>
      <c r="Z1534" s="234">
        <f t="shared" si="95"/>
        <v>6303.91</v>
      </c>
      <c r="AB1534" s="234">
        <f t="shared" si="96"/>
        <v>4716.1099999999997</v>
      </c>
      <c r="AC1534" s="234">
        <v>5671.57</v>
      </c>
      <c r="AD1534" s="10"/>
      <c r="AE1534" s="3"/>
      <c r="AF1534" s="3"/>
    </row>
    <row r="1535" spans="1:32" x14ac:dyDescent="0.2">
      <c r="A1535" s="55"/>
      <c r="B1535" s="10"/>
      <c r="C1535" s="10" t="s">
        <v>361</v>
      </c>
      <c r="D1535" s="10"/>
      <c r="E1535" s="10">
        <v>8327</v>
      </c>
      <c r="F1535" s="10">
        <v>248733</v>
      </c>
      <c r="G1535" s="10"/>
      <c r="H1535" s="10"/>
      <c r="I1535" s="10"/>
      <c r="J1535" s="10">
        <v>43634.18</v>
      </c>
      <c r="K1535" s="10"/>
      <c r="M1535" s="10">
        <v>288</v>
      </c>
      <c r="N1535" s="69"/>
      <c r="P1535" s="239">
        <f t="shared" si="94"/>
        <v>151.50756944444444</v>
      </c>
      <c r="Q1535" s="10"/>
      <c r="R1535" s="10"/>
      <c r="S1535" s="10"/>
      <c r="T1535" s="176">
        <f t="shared" si="97"/>
        <v>863.65625</v>
      </c>
      <c r="U1535" s="10"/>
      <c r="V1535" s="10"/>
      <c r="W1535" s="10"/>
      <c r="Y1535" s="166">
        <v>43634.18</v>
      </c>
      <c r="Z1535" s="234">
        <f t="shared" si="95"/>
        <v>48439.57</v>
      </c>
      <c r="AB1535" s="234">
        <f t="shared" si="96"/>
        <v>36238.800000000003</v>
      </c>
      <c r="AC1535" s="234">
        <v>43580.62</v>
      </c>
      <c r="AD1535" s="10"/>
      <c r="AE1535" s="3"/>
      <c r="AF1535" s="3"/>
    </row>
    <row r="1536" spans="1:32" x14ac:dyDescent="0.2">
      <c r="A1536" s="55"/>
      <c r="B1536" s="10"/>
      <c r="C1536" s="10" t="s">
        <v>364</v>
      </c>
      <c r="D1536" s="10"/>
      <c r="E1536" s="10">
        <v>2021</v>
      </c>
      <c r="F1536" s="10">
        <v>285</v>
      </c>
      <c r="G1536" s="10"/>
      <c r="H1536" s="10"/>
      <c r="I1536" s="10"/>
      <c r="J1536" s="10">
        <v>53.99</v>
      </c>
      <c r="K1536" s="10"/>
      <c r="M1536" s="10">
        <v>1</v>
      </c>
      <c r="N1536" s="69"/>
      <c r="P1536" s="239">
        <f t="shared" si="94"/>
        <v>53.99</v>
      </c>
      <c r="Q1536" s="10"/>
      <c r="R1536" s="10"/>
      <c r="S1536" s="10"/>
      <c r="T1536" s="176">
        <f t="shared" si="97"/>
        <v>285</v>
      </c>
      <c r="U1536" s="10"/>
      <c r="V1536" s="10"/>
      <c r="W1536" s="10"/>
      <c r="Y1536" s="166">
        <v>53.99</v>
      </c>
      <c r="Z1536" s="234">
        <f t="shared" si="95"/>
        <v>59.94</v>
      </c>
      <c r="AB1536" s="234">
        <f t="shared" si="96"/>
        <v>44.84</v>
      </c>
      <c r="AC1536" s="234">
        <v>53.92</v>
      </c>
      <c r="AD1536" s="10"/>
      <c r="AE1536" s="3"/>
      <c r="AF1536" s="3"/>
    </row>
    <row r="1537" spans="1:32" x14ac:dyDescent="0.2">
      <c r="A1537" s="55"/>
      <c r="B1537" s="10"/>
      <c r="C1537" s="10" t="s">
        <v>364</v>
      </c>
      <c r="D1537" s="10"/>
      <c r="E1537" s="10">
        <v>8021</v>
      </c>
      <c r="F1537" s="10">
        <v>6111113</v>
      </c>
      <c r="G1537" s="10"/>
      <c r="H1537" s="10"/>
      <c r="I1537" s="10"/>
      <c r="J1537" s="10">
        <v>1036212.9899999982</v>
      </c>
      <c r="K1537" s="10"/>
      <c r="M1537" s="10">
        <v>8491</v>
      </c>
      <c r="N1537" s="69"/>
      <c r="P1537" s="239">
        <f t="shared" si="94"/>
        <v>122.03662583912357</v>
      </c>
      <c r="Q1537" s="10"/>
      <c r="R1537" s="10"/>
      <c r="S1537" s="10"/>
      <c r="T1537" s="176">
        <f t="shared" si="97"/>
        <v>719.71652337769399</v>
      </c>
      <c r="U1537" s="10"/>
      <c r="V1537" s="10"/>
      <c r="W1537" s="10"/>
      <c r="Y1537" s="166">
        <v>1036212.9899999982</v>
      </c>
      <c r="Z1537" s="234">
        <f t="shared" si="95"/>
        <v>1150330.1299999999</v>
      </c>
      <c r="AB1537" s="234">
        <f t="shared" si="96"/>
        <v>860589.56</v>
      </c>
      <c r="AC1537" s="234">
        <v>1034941.24</v>
      </c>
      <c r="AD1537" s="10"/>
      <c r="AE1537" s="3"/>
      <c r="AF1537" s="3"/>
    </row>
    <row r="1538" spans="1:32" x14ac:dyDescent="0.2">
      <c r="A1538" s="55"/>
      <c r="B1538" s="10"/>
      <c r="C1538" s="10" t="s">
        <v>366</v>
      </c>
      <c r="D1538" s="10"/>
      <c r="E1538" s="10">
        <v>8221</v>
      </c>
      <c r="F1538" s="10">
        <v>4058301</v>
      </c>
      <c r="G1538" s="10"/>
      <c r="H1538" s="10"/>
      <c r="I1538" s="10"/>
      <c r="J1538" s="10">
        <v>710830.07999999914</v>
      </c>
      <c r="K1538" s="10"/>
      <c r="M1538" s="10">
        <v>2790</v>
      </c>
      <c r="N1538" s="69"/>
      <c r="P1538" s="239">
        <f t="shared" si="94"/>
        <v>254.77780645161261</v>
      </c>
      <c r="Q1538" s="10"/>
      <c r="R1538" s="10"/>
      <c r="S1538" s="10"/>
      <c r="T1538" s="176">
        <f t="shared" si="97"/>
        <v>1454.5881720430107</v>
      </c>
      <c r="U1538" s="10"/>
      <c r="V1538" s="10"/>
      <c r="W1538" s="10"/>
      <c r="Y1538" s="166">
        <v>710830.07999999914</v>
      </c>
      <c r="Z1538" s="234">
        <f t="shared" si="95"/>
        <v>789113.11</v>
      </c>
      <c r="AB1538" s="234">
        <f t="shared" si="96"/>
        <v>590354.43999999994</v>
      </c>
      <c r="AC1538" s="234">
        <v>709957.67</v>
      </c>
      <c r="AD1538" s="10"/>
      <c r="AE1538" s="3"/>
      <c r="AF1538" s="3"/>
    </row>
    <row r="1539" spans="1:32" x14ac:dyDescent="0.2">
      <c r="A1539" s="55"/>
      <c r="B1539" s="10"/>
      <c r="C1539" s="10" t="s">
        <v>370</v>
      </c>
      <c r="D1539" s="10"/>
      <c r="E1539" s="10">
        <v>8087</v>
      </c>
      <c r="F1539" s="10">
        <v>855388</v>
      </c>
      <c r="G1539" s="10"/>
      <c r="H1539" s="10"/>
      <c r="I1539" s="10"/>
      <c r="J1539" s="10">
        <v>128636.02999999958</v>
      </c>
      <c r="K1539" s="10"/>
      <c r="M1539" s="10">
        <v>1223</v>
      </c>
      <c r="N1539" s="69"/>
      <c r="P1539" s="239">
        <f t="shared" si="94"/>
        <v>105.1807277187241</v>
      </c>
      <c r="Q1539" s="10"/>
      <c r="R1539" s="10"/>
      <c r="S1539" s="10"/>
      <c r="T1539" s="176">
        <f t="shared" si="97"/>
        <v>699.41782502044157</v>
      </c>
      <c r="U1539" s="10"/>
      <c r="V1539" s="10"/>
      <c r="W1539" s="10"/>
      <c r="Y1539" s="166">
        <v>128636.02999999958</v>
      </c>
      <c r="Z1539" s="234">
        <f t="shared" si="95"/>
        <v>142802.59</v>
      </c>
      <c r="AB1539" s="234">
        <f t="shared" si="96"/>
        <v>106834.04</v>
      </c>
      <c r="AC1539" s="234">
        <v>128478.15</v>
      </c>
      <c r="AD1539" s="10"/>
      <c r="AE1539" s="3"/>
      <c r="AF1539" s="3"/>
    </row>
    <row r="1540" spans="1:32" x14ac:dyDescent="0.2">
      <c r="A1540" s="55"/>
      <c r="B1540" s="10"/>
      <c r="C1540" s="10" t="s">
        <v>371</v>
      </c>
      <c r="D1540" s="10"/>
      <c r="E1540" s="10">
        <v>8085</v>
      </c>
      <c r="F1540" s="10">
        <v>533</v>
      </c>
      <c r="G1540" s="10"/>
      <c r="H1540" s="10"/>
      <c r="I1540" s="10"/>
      <c r="J1540" s="10">
        <v>101.7</v>
      </c>
      <c r="K1540" s="10"/>
      <c r="M1540" s="10">
        <v>2</v>
      </c>
      <c r="N1540" s="69"/>
      <c r="P1540" s="239">
        <f t="shared" si="94"/>
        <v>50.85</v>
      </c>
      <c r="Q1540" s="10"/>
      <c r="R1540" s="10"/>
      <c r="S1540" s="10"/>
      <c r="T1540" s="176">
        <f t="shared" si="97"/>
        <v>266.5</v>
      </c>
      <c r="U1540" s="10"/>
      <c r="V1540" s="10"/>
      <c r="W1540" s="10"/>
      <c r="Y1540" s="166">
        <v>101.7</v>
      </c>
      <c r="Z1540" s="234">
        <f t="shared" si="95"/>
        <v>112.9</v>
      </c>
      <c r="AB1540" s="234">
        <f t="shared" si="96"/>
        <v>84.46</v>
      </c>
      <c r="AC1540" s="234">
        <v>101.57</v>
      </c>
      <c r="AD1540" s="10"/>
      <c r="AE1540" s="3"/>
      <c r="AF1540" s="3"/>
    </row>
    <row r="1541" spans="1:32" x14ac:dyDescent="0.2">
      <c r="A1541" s="55"/>
      <c r="B1541" s="10"/>
      <c r="C1541" s="10" t="s">
        <v>372</v>
      </c>
      <c r="D1541" s="10"/>
      <c r="E1541" s="10">
        <v>8008</v>
      </c>
      <c r="F1541" s="10">
        <v>2244606</v>
      </c>
      <c r="G1541" s="10"/>
      <c r="H1541" s="10"/>
      <c r="I1541" s="10"/>
      <c r="J1541" s="10">
        <v>401536.60999999987</v>
      </c>
      <c r="K1541" s="10"/>
      <c r="M1541" s="10">
        <v>2008</v>
      </c>
      <c r="N1541" s="69"/>
      <c r="P1541" s="239">
        <f t="shared" si="94"/>
        <v>199.96843127490033</v>
      </c>
      <c r="Q1541" s="10"/>
      <c r="R1541" s="10"/>
      <c r="S1541" s="10"/>
      <c r="T1541" s="176">
        <f t="shared" si="97"/>
        <v>1117.8316733067729</v>
      </c>
      <c r="U1541" s="10"/>
      <c r="V1541" s="10"/>
      <c r="W1541" s="10"/>
      <c r="Y1541" s="166">
        <v>401536.60999999987</v>
      </c>
      <c r="Z1541" s="234">
        <f t="shared" si="95"/>
        <v>445757.45</v>
      </c>
      <c r="AB1541" s="234">
        <f t="shared" si="96"/>
        <v>333481.84000000003</v>
      </c>
      <c r="AC1541" s="234">
        <v>401043.8</v>
      </c>
      <c r="AD1541" s="10"/>
      <c r="AE1541" s="3"/>
      <c r="AF1541" s="3"/>
    </row>
    <row r="1542" spans="1:32" x14ac:dyDescent="0.2">
      <c r="A1542" s="55"/>
      <c r="B1542" s="10"/>
      <c r="C1542" s="10" t="s">
        <v>373</v>
      </c>
      <c r="D1542" s="10"/>
      <c r="E1542" s="10">
        <v>8403</v>
      </c>
      <c r="F1542" s="10">
        <v>1911030</v>
      </c>
      <c r="G1542" s="10"/>
      <c r="H1542" s="10"/>
      <c r="I1542" s="10"/>
      <c r="J1542" s="10">
        <v>342339.5999999998</v>
      </c>
      <c r="K1542" s="10"/>
      <c r="M1542" s="10">
        <v>1470</v>
      </c>
      <c r="N1542" s="69"/>
      <c r="P1542" s="239">
        <f t="shared" si="94"/>
        <v>232.88408163265294</v>
      </c>
      <c r="Q1542" s="10"/>
      <c r="R1542" s="10"/>
      <c r="S1542" s="10"/>
      <c r="T1542" s="176">
        <f t="shared" si="97"/>
        <v>1300.0204081632653</v>
      </c>
      <c r="U1542" s="10"/>
      <c r="V1542" s="10"/>
      <c r="W1542" s="10"/>
      <c r="Y1542" s="166">
        <v>342339.5999999998</v>
      </c>
      <c r="Z1542" s="234">
        <f t="shared" si="95"/>
        <v>380041.13</v>
      </c>
      <c r="AB1542" s="234">
        <f t="shared" si="96"/>
        <v>284317.88</v>
      </c>
      <c r="AC1542" s="234">
        <v>341919.44</v>
      </c>
      <c r="AD1542" s="10"/>
      <c r="AE1542" s="3"/>
      <c r="AF1542" s="3"/>
    </row>
    <row r="1543" spans="1:32" x14ac:dyDescent="0.2">
      <c r="A1543" s="55"/>
      <c r="B1543" s="10"/>
      <c r="C1543" s="10" t="s">
        <v>375</v>
      </c>
      <c r="D1543" s="10"/>
      <c r="E1543" s="10">
        <v>8008</v>
      </c>
      <c r="F1543" s="10">
        <v>2231403</v>
      </c>
      <c r="G1543" s="10"/>
      <c r="H1543" s="10"/>
      <c r="I1543" s="10"/>
      <c r="J1543" s="10">
        <v>405445.45999999979</v>
      </c>
      <c r="K1543" s="10"/>
      <c r="M1543" s="10">
        <v>966</v>
      </c>
      <c r="N1543" s="69"/>
      <c r="P1543" s="239">
        <f t="shared" si="94"/>
        <v>419.71579710144908</v>
      </c>
      <c r="Q1543" s="10"/>
      <c r="R1543" s="10"/>
      <c r="S1543" s="10"/>
      <c r="T1543" s="176">
        <f t="shared" si="97"/>
        <v>2309.9409937888199</v>
      </c>
      <c r="U1543" s="10"/>
      <c r="V1543" s="10"/>
      <c r="W1543" s="10"/>
      <c r="Y1543" s="166">
        <v>405445.45999999979</v>
      </c>
      <c r="Z1543" s="234">
        <f t="shared" si="95"/>
        <v>450096.78</v>
      </c>
      <c r="AB1543" s="234">
        <f t="shared" si="96"/>
        <v>336728.19</v>
      </c>
      <c r="AC1543" s="234">
        <v>404947.85</v>
      </c>
      <c r="AD1543" s="10"/>
      <c r="AE1543" s="3"/>
      <c r="AF1543" s="3"/>
    </row>
    <row r="1544" spans="1:32" x14ac:dyDescent="0.2">
      <c r="A1544" s="55"/>
      <c r="B1544" s="10"/>
      <c r="C1544" s="10" t="s">
        <v>376</v>
      </c>
      <c r="D1544" s="10"/>
      <c r="E1544" s="10">
        <v>8215</v>
      </c>
      <c r="F1544" s="10">
        <v>121811</v>
      </c>
      <c r="G1544" s="10"/>
      <c r="H1544" s="10"/>
      <c r="I1544" s="10"/>
      <c r="J1544" s="10">
        <v>21060.170000000013</v>
      </c>
      <c r="K1544" s="10"/>
      <c r="M1544" s="10">
        <v>141</v>
      </c>
      <c r="N1544" s="69"/>
      <c r="P1544" s="239">
        <f t="shared" si="94"/>
        <v>149.36290780141854</v>
      </c>
      <c r="Q1544" s="10"/>
      <c r="R1544" s="10"/>
      <c r="S1544" s="10"/>
      <c r="T1544" s="176">
        <f t="shared" si="97"/>
        <v>863.9078014184397</v>
      </c>
      <c r="U1544" s="10"/>
      <c r="V1544" s="10"/>
      <c r="W1544" s="10"/>
      <c r="Y1544" s="166">
        <v>21060.170000000013</v>
      </c>
      <c r="Z1544" s="234">
        <f t="shared" si="95"/>
        <v>23379.51</v>
      </c>
      <c r="AB1544" s="234">
        <f t="shared" si="96"/>
        <v>17490.77</v>
      </c>
      <c r="AC1544" s="234">
        <v>21034.32</v>
      </c>
      <c r="AD1544" s="10"/>
      <c r="AE1544" s="3"/>
      <c r="AF1544" s="3"/>
    </row>
    <row r="1545" spans="1:32" x14ac:dyDescent="0.2">
      <c r="A1545" s="55"/>
      <c r="B1545" s="10"/>
      <c r="C1545" s="10" t="s">
        <v>377</v>
      </c>
      <c r="D1545" s="10"/>
      <c r="E1545" s="10">
        <v>8328</v>
      </c>
      <c r="F1545" s="10">
        <v>657194</v>
      </c>
      <c r="G1545" s="10"/>
      <c r="H1545" s="10"/>
      <c r="I1545" s="10"/>
      <c r="J1545" s="10">
        <v>113150.83000000009</v>
      </c>
      <c r="K1545" s="10"/>
      <c r="M1545" s="10">
        <v>733</v>
      </c>
      <c r="N1545" s="69"/>
      <c r="P1545" s="239">
        <f t="shared" si="94"/>
        <v>154.36675306957721</v>
      </c>
      <c r="Q1545" s="10"/>
      <c r="R1545" s="10"/>
      <c r="S1545" s="10"/>
      <c r="T1545" s="176">
        <f t="shared" si="97"/>
        <v>896.581173260573</v>
      </c>
      <c r="U1545" s="10"/>
      <c r="V1545" s="10"/>
      <c r="W1545" s="10"/>
      <c r="Y1545" s="166">
        <v>113150.83000000009</v>
      </c>
      <c r="Z1545" s="234">
        <f t="shared" si="95"/>
        <v>125612.02</v>
      </c>
      <c r="AB1545" s="234">
        <f t="shared" si="96"/>
        <v>93973.37</v>
      </c>
      <c r="AC1545" s="234">
        <v>113011.96</v>
      </c>
      <c r="AD1545" s="10"/>
      <c r="AE1545" s="3"/>
      <c r="AF1545" s="3"/>
    </row>
    <row r="1546" spans="1:32" x14ac:dyDescent="0.2">
      <c r="A1546" s="55"/>
      <c r="B1546" s="10"/>
      <c r="C1546" s="10" t="s">
        <v>377</v>
      </c>
      <c r="D1546" s="10"/>
      <c r="E1546" s="10">
        <v>8344</v>
      </c>
      <c r="F1546" s="10">
        <v>248</v>
      </c>
      <c r="G1546" s="10"/>
      <c r="H1546" s="10"/>
      <c r="I1546" s="10"/>
      <c r="J1546" s="10">
        <v>47.95</v>
      </c>
      <c r="K1546" s="10"/>
      <c r="M1546" s="10">
        <v>1</v>
      </c>
      <c r="N1546" s="69"/>
      <c r="P1546" s="239">
        <f t="shared" si="94"/>
        <v>47.95</v>
      </c>
      <c r="Q1546" s="10"/>
      <c r="R1546" s="10"/>
      <c r="S1546" s="10"/>
      <c r="T1546" s="176">
        <f t="shared" si="97"/>
        <v>248</v>
      </c>
      <c r="U1546" s="10"/>
      <c r="V1546" s="10"/>
      <c r="W1546" s="10"/>
      <c r="Y1546" s="166">
        <v>47.95</v>
      </c>
      <c r="Z1546" s="234">
        <f t="shared" si="95"/>
        <v>53.23</v>
      </c>
      <c r="AB1546" s="234">
        <f t="shared" si="96"/>
        <v>39.82</v>
      </c>
      <c r="AC1546" s="234">
        <v>47.89</v>
      </c>
      <c r="AD1546" s="10"/>
      <c r="AE1546" s="3"/>
      <c r="AF1546" s="3"/>
    </row>
    <row r="1547" spans="1:32" x14ac:dyDescent="0.2">
      <c r="A1547" s="55"/>
      <c r="B1547" s="10"/>
      <c r="C1547" s="10" t="s">
        <v>378</v>
      </c>
      <c r="D1547" s="10"/>
      <c r="E1547" s="10">
        <v>7405</v>
      </c>
      <c r="F1547" s="10">
        <v>933</v>
      </c>
      <c r="G1547" s="10"/>
      <c r="H1547" s="10"/>
      <c r="I1547" s="10"/>
      <c r="J1547" s="10">
        <v>166.09</v>
      </c>
      <c r="K1547" s="10"/>
      <c r="M1547" s="10">
        <v>1</v>
      </c>
      <c r="N1547" s="69"/>
      <c r="P1547" s="239">
        <f t="shared" si="94"/>
        <v>166.09</v>
      </c>
      <c r="Q1547" s="10"/>
      <c r="R1547" s="10"/>
      <c r="S1547" s="10"/>
      <c r="T1547" s="176">
        <f t="shared" si="97"/>
        <v>933</v>
      </c>
      <c r="U1547" s="10"/>
      <c r="V1547" s="10"/>
      <c r="W1547" s="10"/>
      <c r="Y1547" s="166">
        <v>166.09</v>
      </c>
      <c r="Z1547" s="234">
        <f t="shared" si="95"/>
        <v>184.38</v>
      </c>
      <c r="AB1547" s="234">
        <f t="shared" si="96"/>
        <v>137.94</v>
      </c>
      <c r="AC1547" s="234">
        <v>165.89</v>
      </c>
      <c r="AD1547" s="10"/>
      <c r="AE1547" s="3"/>
      <c r="AF1547" s="3"/>
    </row>
    <row r="1548" spans="1:32" x14ac:dyDescent="0.2">
      <c r="A1548" s="55"/>
      <c r="B1548" s="10"/>
      <c r="C1548" s="10" t="s">
        <v>378</v>
      </c>
      <c r="D1548" s="10"/>
      <c r="E1548" s="10">
        <v>8005</v>
      </c>
      <c r="F1548" s="10">
        <v>5992</v>
      </c>
      <c r="G1548" s="10"/>
      <c r="H1548" s="10"/>
      <c r="I1548" s="10"/>
      <c r="J1548" s="10">
        <v>1087.51</v>
      </c>
      <c r="K1548" s="10"/>
      <c r="M1548" s="10">
        <v>6</v>
      </c>
      <c r="N1548" s="69"/>
      <c r="P1548" s="239">
        <f t="shared" si="94"/>
        <v>181.25166666666667</v>
      </c>
      <c r="Q1548" s="10"/>
      <c r="R1548" s="10"/>
      <c r="S1548" s="10"/>
      <c r="T1548" s="176">
        <f t="shared" si="97"/>
        <v>998.66666666666663</v>
      </c>
      <c r="U1548" s="10"/>
      <c r="V1548" s="10"/>
      <c r="W1548" s="10"/>
      <c r="Y1548" s="166">
        <v>1087.51</v>
      </c>
      <c r="Z1548" s="234">
        <f t="shared" si="95"/>
        <v>1207.28</v>
      </c>
      <c r="AB1548" s="234">
        <f t="shared" si="96"/>
        <v>903.19</v>
      </c>
      <c r="AC1548" s="234">
        <v>1086.17</v>
      </c>
      <c r="AD1548" s="10"/>
      <c r="AE1548" s="3"/>
      <c r="AF1548" s="3"/>
    </row>
    <row r="1549" spans="1:32" x14ac:dyDescent="0.2">
      <c r="A1549" s="55"/>
      <c r="B1549" s="10"/>
      <c r="C1549" s="10" t="s">
        <v>378</v>
      </c>
      <c r="D1549" s="10"/>
      <c r="E1549" s="10">
        <v>8020</v>
      </c>
      <c r="F1549" s="10">
        <v>478</v>
      </c>
      <c r="G1549" s="10"/>
      <c r="H1549" s="10"/>
      <c r="I1549" s="10"/>
      <c r="J1549" s="10">
        <v>86.94</v>
      </c>
      <c r="K1549" s="10"/>
      <c r="M1549" s="10">
        <v>1</v>
      </c>
      <c r="N1549" s="69"/>
      <c r="P1549" s="239">
        <f t="shared" si="94"/>
        <v>86.94</v>
      </c>
      <c r="Q1549" s="10"/>
      <c r="R1549" s="10"/>
      <c r="S1549" s="10"/>
      <c r="T1549" s="176">
        <f t="shared" si="97"/>
        <v>478</v>
      </c>
      <c r="U1549" s="10"/>
      <c r="V1549" s="10"/>
      <c r="W1549" s="10"/>
      <c r="Y1549" s="166">
        <v>86.94</v>
      </c>
      <c r="Z1549" s="234">
        <f t="shared" si="95"/>
        <v>96.51</v>
      </c>
      <c r="AB1549" s="234">
        <f t="shared" si="96"/>
        <v>72.2</v>
      </c>
      <c r="AC1549" s="234">
        <v>86.83</v>
      </c>
      <c r="AD1549" s="10"/>
      <c r="AE1549" s="3"/>
      <c r="AF1549" s="3"/>
    </row>
    <row r="1550" spans="1:32" x14ac:dyDescent="0.2">
      <c r="A1550" s="55"/>
      <c r="B1550" s="10"/>
      <c r="C1550" s="10" t="s">
        <v>378</v>
      </c>
      <c r="D1550" s="10"/>
      <c r="E1550" s="10">
        <v>8050</v>
      </c>
      <c r="F1550" s="10">
        <v>8700352</v>
      </c>
      <c r="G1550" s="10"/>
      <c r="H1550" s="10"/>
      <c r="I1550" s="10"/>
      <c r="J1550" s="10">
        <v>1529737.0200000044</v>
      </c>
      <c r="K1550" s="10"/>
      <c r="M1550" s="10">
        <v>9372</v>
      </c>
      <c r="N1550" s="69"/>
      <c r="P1550" s="239">
        <f t="shared" si="94"/>
        <v>163.22418053777255</v>
      </c>
      <c r="Q1550" s="10"/>
      <c r="R1550" s="10"/>
      <c r="S1550" s="10"/>
      <c r="T1550" s="176">
        <f t="shared" si="97"/>
        <v>928.33461374306444</v>
      </c>
      <c r="U1550" s="10"/>
      <c r="V1550" s="10"/>
      <c r="W1550" s="10"/>
      <c r="Y1550" s="166">
        <v>1529737.0200000044</v>
      </c>
      <c r="Z1550" s="234">
        <f t="shared" si="95"/>
        <v>1698205.48</v>
      </c>
      <c r="AB1550" s="234">
        <f t="shared" si="96"/>
        <v>1270468.25</v>
      </c>
      <c r="AC1550" s="234">
        <v>1527859.57</v>
      </c>
      <c r="AD1550" s="10"/>
      <c r="AE1550" s="3"/>
      <c r="AF1550" s="3"/>
    </row>
    <row r="1551" spans="1:32" x14ac:dyDescent="0.2">
      <c r="A1551" s="55"/>
      <c r="B1551" s="10"/>
      <c r="C1551" s="10" t="s">
        <v>378</v>
      </c>
      <c r="D1551" s="10"/>
      <c r="E1551" s="10">
        <v>8087</v>
      </c>
      <c r="F1551" s="10">
        <v>2933</v>
      </c>
      <c r="G1551" s="10"/>
      <c r="H1551" s="10"/>
      <c r="I1551" s="10"/>
      <c r="J1551" s="10">
        <v>533.88</v>
      </c>
      <c r="K1551" s="10"/>
      <c r="M1551" s="10">
        <v>2</v>
      </c>
      <c r="N1551" s="69"/>
      <c r="P1551" s="239">
        <f t="shared" si="94"/>
        <v>266.94</v>
      </c>
      <c r="Q1551" s="10"/>
      <c r="R1551" s="10"/>
      <c r="S1551" s="10"/>
      <c r="T1551" s="176">
        <f t="shared" si="97"/>
        <v>1466.5</v>
      </c>
      <c r="U1551" s="10"/>
      <c r="V1551" s="10"/>
      <c r="W1551" s="10"/>
      <c r="Y1551" s="166">
        <v>533.88</v>
      </c>
      <c r="Z1551" s="234">
        <f t="shared" si="95"/>
        <v>592.67999999999995</v>
      </c>
      <c r="AB1551" s="234">
        <f t="shared" si="96"/>
        <v>443.39</v>
      </c>
      <c r="AC1551" s="234">
        <v>533.22</v>
      </c>
      <c r="AD1551" s="10"/>
      <c r="AE1551" s="3"/>
      <c r="AF1551" s="3"/>
    </row>
    <row r="1552" spans="1:32" x14ac:dyDescent="0.2">
      <c r="A1552" s="55"/>
      <c r="B1552" s="10"/>
      <c r="C1552" s="10" t="s">
        <v>381</v>
      </c>
      <c r="D1552" s="10"/>
      <c r="E1552" s="10">
        <v>8079</v>
      </c>
      <c r="F1552" s="10">
        <v>434838</v>
      </c>
      <c r="G1552" s="10"/>
      <c r="H1552" s="10"/>
      <c r="I1552" s="10"/>
      <c r="J1552" s="10">
        <v>73592.53999999995</v>
      </c>
      <c r="K1552" s="10"/>
      <c r="M1552" s="10">
        <v>387</v>
      </c>
      <c r="N1552" s="69"/>
      <c r="P1552" s="239">
        <f t="shared" si="94"/>
        <v>190.16160206718334</v>
      </c>
      <c r="Q1552" s="10"/>
      <c r="R1552" s="10"/>
      <c r="S1552" s="10"/>
      <c r="T1552" s="176">
        <f t="shared" si="97"/>
        <v>1123.6124031007753</v>
      </c>
      <c r="U1552" s="10"/>
      <c r="V1552" s="10"/>
      <c r="W1552" s="10"/>
      <c r="Y1552" s="166">
        <v>73592.53999999995</v>
      </c>
      <c r="Z1552" s="234">
        <f t="shared" si="95"/>
        <v>81697.22</v>
      </c>
      <c r="AB1552" s="234">
        <f t="shared" si="96"/>
        <v>61119.65</v>
      </c>
      <c r="AC1552" s="234">
        <v>73502.22</v>
      </c>
      <c r="AD1552" s="10"/>
      <c r="AE1552" s="3"/>
      <c r="AF1552" s="3"/>
    </row>
    <row r="1553" spans="1:32" x14ac:dyDescent="0.2">
      <c r="A1553" s="55"/>
      <c r="B1553" s="10"/>
      <c r="C1553" s="10" t="s">
        <v>382</v>
      </c>
      <c r="D1553" s="10"/>
      <c r="E1553" s="10">
        <v>8051</v>
      </c>
      <c r="F1553" s="10">
        <v>5120744</v>
      </c>
      <c r="G1553" s="10"/>
      <c r="H1553" s="10"/>
      <c r="I1553" s="10"/>
      <c r="J1553" s="10">
        <v>882817.46000000008</v>
      </c>
      <c r="K1553" s="10"/>
      <c r="M1553" s="10">
        <v>5036</v>
      </c>
      <c r="N1553" s="69"/>
      <c r="P1553" s="239">
        <f t="shared" si="94"/>
        <v>175.30132247815729</v>
      </c>
      <c r="Q1553" s="10"/>
      <c r="R1553" s="10"/>
      <c r="S1553" s="10"/>
      <c r="T1553" s="176">
        <f t="shared" si="97"/>
        <v>1016.8276409849086</v>
      </c>
      <c r="U1553" s="10"/>
      <c r="V1553" s="10"/>
      <c r="W1553" s="10"/>
      <c r="Y1553" s="166">
        <v>882817.46000000008</v>
      </c>
      <c r="Z1553" s="234">
        <f t="shared" si="95"/>
        <v>980041.29</v>
      </c>
      <c r="AB1553" s="234">
        <f t="shared" si="96"/>
        <v>733192.4</v>
      </c>
      <c r="AC1553" s="234">
        <v>881733.98</v>
      </c>
      <c r="AD1553" s="10"/>
      <c r="AE1553" s="3"/>
      <c r="AF1553" s="3"/>
    </row>
    <row r="1554" spans="1:32" x14ac:dyDescent="0.2">
      <c r="A1554" s="55"/>
      <c r="B1554" s="10"/>
      <c r="C1554" s="10" t="s">
        <v>382</v>
      </c>
      <c r="D1554" s="10"/>
      <c r="E1554" s="10">
        <v>8056</v>
      </c>
      <c r="F1554" s="10">
        <v>7920</v>
      </c>
      <c r="G1554" s="10"/>
      <c r="H1554" s="10"/>
      <c r="I1554" s="10"/>
      <c r="J1554" s="10">
        <v>1455.42</v>
      </c>
      <c r="K1554" s="10"/>
      <c r="M1554" s="10">
        <v>21</v>
      </c>
      <c r="N1554" s="69"/>
      <c r="P1554" s="239">
        <f t="shared" si="94"/>
        <v>69.305714285714288</v>
      </c>
      <c r="Q1554" s="10"/>
      <c r="R1554" s="10"/>
      <c r="S1554" s="10"/>
      <c r="T1554" s="176">
        <f t="shared" si="97"/>
        <v>377.14285714285717</v>
      </c>
      <c r="U1554" s="10"/>
      <c r="V1554" s="10"/>
      <c r="W1554" s="10"/>
      <c r="Y1554" s="166">
        <v>1455.42</v>
      </c>
      <c r="Z1554" s="234">
        <f t="shared" si="95"/>
        <v>1615.7</v>
      </c>
      <c r="AB1554" s="234">
        <f t="shared" si="96"/>
        <v>1208.75</v>
      </c>
      <c r="AC1554" s="234">
        <v>1453.64</v>
      </c>
      <c r="AD1554" s="10"/>
      <c r="AE1554" s="3"/>
      <c r="AF1554" s="3"/>
    </row>
    <row r="1555" spans="1:32" x14ac:dyDescent="0.2">
      <c r="A1555" s="55"/>
      <c r="B1555" s="10"/>
      <c r="C1555" s="10" t="s">
        <v>382</v>
      </c>
      <c r="D1555" s="10"/>
      <c r="E1555" s="10">
        <v>8080</v>
      </c>
      <c r="F1555" s="10">
        <v>961</v>
      </c>
      <c r="G1555" s="10"/>
      <c r="H1555" s="10"/>
      <c r="I1555" s="10"/>
      <c r="J1555" s="10">
        <v>171.94</v>
      </c>
      <c r="K1555" s="10"/>
      <c r="M1555" s="10">
        <v>1</v>
      </c>
      <c r="N1555" s="69"/>
      <c r="P1555" s="239">
        <f t="shared" si="94"/>
        <v>171.94</v>
      </c>
      <c r="Q1555" s="10"/>
      <c r="R1555" s="10"/>
      <c r="S1555" s="10"/>
      <c r="T1555" s="176">
        <f t="shared" si="97"/>
        <v>961</v>
      </c>
      <c r="U1555" s="10"/>
      <c r="V1555" s="10"/>
      <c r="W1555" s="10"/>
      <c r="Y1555" s="166">
        <v>171.94</v>
      </c>
      <c r="Z1555" s="234">
        <f t="shared" si="95"/>
        <v>190.88</v>
      </c>
      <c r="AB1555" s="234">
        <f t="shared" si="96"/>
        <v>142.80000000000001</v>
      </c>
      <c r="AC1555" s="234">
        <v>171.73</v>
      </c>
      <c r="AD1555" s="10"/>
      <c r="AE1555" s="3"/>
      <c r="AF1555" s="3"/>
    </row>
    <row r="1556" spans="1:32" x14ac:dyDescent="0.2">
      <c r="A1556" s="55"/>
      <c r="B1556" s="10"/>
      <c r="C1556" s="10" t="s">
        <v>385</v>
      </c>
      <c r="D1556" s="10"/>
      <c r="E1556" s="10">
        <v>8402</v>
      </c>
      <c r="F1556" s="10">
        <v>6737708</v>
      </c>
      <c r="G1556" s="10"/>
      <c r="H1556" s="10"/>
      <c r="I1556" s="10"/>
      <c r="J1556" s="10">
        <v>1186053.0799999998</v>
      </c>
      <c r="K1556" s="10"/>
      <c r="M1556" s="10">
        <v>6880</v>
      </c>
      <c r="N1556" s="69"/>
      <c r="P1556" s="239">
        <f t="shared" si="94"/>
        <v>172.39143604651161</v>
      </c>
      <c r="Q1556" s="10"/>
      <c r="R1556" s="10"/>
      <c r="S1556" s="10"/>
      <c r="T1556" s="176">
        <f t="shared" si="97"/>
        <v>979.31802325581396</v>
      </c>
      <c r="U1556" s="10"/>
      <c r="V1556" s="10"/>
      <c r="W1556" s="10"/>
      <c r="Y1556" s="166">
        <v>1186053.0799999998</v>
      </c>
      <c r="Z1556" s="234">
        <f t="shared" si="95"/>
        <v>1316671.96</v>
      </c>
      <c r="AB1556" s="234">
        <f t="shared" si="96"/>
        <v>985033.87</v>
      </c>
      <c r="AC1556" s="234">
        <v>1184597.43</v>
      </c>
      <c r="AD1556" s="10"/>
      <c r="AE1556" s="3"/>
      <c r="AF1556" s="3"/>
    </row>
    <row r="1557" spans="1:32" x14ac:dyDescent="0.2">
      <c r="A1557" s="55"/>
      <c r="B1557" s="10"/>
      <c r="C1557" s="10" t="s">
        <v>387</v>
      </c>
      <c r="D1557" s="10"/>
      <c r="E1557" s="10">
        <v>8302</v>
      </c>
      <c r="F1557" s="10">
        <v>778</v>
      </c>
      <c r="G1557" s="10"/>
      <c r="H1557" s="10"/>
      <c r="I1557" s="10"/>
      <c r="J1557" s="10">
        <v>136.54</v>
      </c>
      <c r="K1557" s="10"/>
      <c r="M1557" s="10">
        <v>1</v>
      </c>
      <c r="N1557" s="69"/>
      <c r="P1557" s="239">
        <f t="shared" si="94"/>
        <v>136.54</v>
      </c>
      <c r="Q1557" s="10"/>
      <c r="R1557" s="10"/>
      <c r="S1557" s="10"/>
      <c r="T1557" s="176">
        <f t="shared" si="97"/>
        <v>778</v>
      </c>
      <c r="U1557" s="10"/>
      <c r="V1557" s="10"/>
      <c r="W1557" s="10"/>
      <c r="Y1557" s="166">
        <v>136.54</v>
      </c>
      <c r="Z1557" s="234">
        <f t="shared" si="95"/>
        <v>151.58000000000001</v>
      </c>
      <c r="AB1557" s="234">
        <f t="shared" si="96"/>
        <v>113.4</v>
      </c>
      <c r="AC1557" s="234">
        <v>136.37</v>
      </c>
      <c r="AD1557" s="10"/>
      <c r="AE1557" s="3"/>
      <c r="AF1557" s="3"/>
    </row>
    <row r="1558" spans="1:32" x14ac:dyDescent="0.2">
      <c r="A1558" s="55"/>
      <c r="B1558" s="10"/>
      <c r="C1558" s="10" t="s">
        <v>388</v>
      </c>
      <c r="D1558" s="10"/>
      <c r="E1558" s="10">
        <v>8053</v>
      </c>
      <c r="F1558" s="10">
        <v>3927187</v>
      </c>
      <c r="G1558" s="10"/>
      <c r="H1558" s="10"/>
      <c r="I1558" s="10"/>
      <c r="J1558" s="10">
        <v>683824.44000000157</v>
      </c>
      <c r="K1558" s="10"/>
      <c r="M1558" s="10">
        <v>3585</v>
      </c>
      <c r="N1558" s="69"/>
      <c r="P1558" s="239">
        <f t="shared" si="94"/>
        <v>190.74600836820127</v>
      </c>
      <c r="Q1558" s="10"/>
      <c r="R1558" s="10"/>
      <c r="S1558" s="10"/>
      <c r="T1558" s="176">
        <f t="shared" si="97"/>
        <v>1095.4496513249651</v>
      </c>
      <c r="U1558" s="10"/>
      <c r="V1558" s="10"/>
      <c r="W1558" s="10"/>
      <c r="Y1558" s="166">
        <v>683824.44000000157</v>
      </c>
      <c r="Z1558" s="234">
        <f t="shared" si="95"/>
        <v>759133.37</v>
      </c>
      <c r="AB1558" s="234">
        <f t="shared" si="96"/>
        <v>567925.88</v>
      </c>
      <c r="AC1558" s="234">
        <v>682985.18</v>
      </c>
      <c r="AD1558" s="10"/>
      <c r="AE1558" s="3"/>
      <c r="AF1558" s="3"/>
    </row>
    <row r="1559" spans="1:32" x14ac:dyDescent="0.2">
      <c r="A1559" s="55"/>
      <c r="B1559" s="10"/>
      <c r="C1559" s="10" t="s">
        <v>388</v>
      </c>
      <c r="D1559" s="10"/>
      <c r="E1559" s="10">
        <v>8055</v>
      </c>
      <c r="F1559" s="10">
        <v>27583</v>
      </c>
      <c r="G1559" s="10"/>
      <c r="H1559" s="10"/>
      <c r="I1559" s="10"/>
      <c r="J1559" s="10">
        <v>4960.3599999999988</v>
      </c>
      <c r="K1559" s="10"/>
      <c r="M1559" s="10">
        <v>16</v>
      </c>
      <c r="N1559" s="69"/>
      <c r="P1559" s="239">
        <f t="shared" si="94"/>
        <v>310.02249999999992</v>
      </c>
      <c r="Q1559" s="10"/>
      <c r="R1559" s="10"/>
      <c r="S1559" s="10"/>
      <c r="T1559" s="176">
        <f t="shared" si="97"/>
        <v>1723.9375</v>
      </c>
      <c r="U1559" s="10"/>
      <c r="V1559" s="10"/>
      <c r="W1559" s="10"/>
      <c r="Y1559" s="166">
        <v>4960.3599999999988</v>
      </c>
      <c r="Z1559" s="234">
        <f t="shared" si="95"/>
        <v>5506.64</v>
      </c>
      <c r="AB1559" s="234">
        <f t="shared" si="96"/>
        <v>4119.6499999999996</v>
      </c>
      <c r="AC1559" s="234">
        <v>4954.2700000000004</v>
      </c>
      <c r="AD1559" s="10"/>
      <c r="AE1559" s="3"/>
      <c r="AF1559" s="3"/>
    </row>
    <row r="1560" spans="1:32" x14ac:dyDescent="0.2">
      <c r="A1560" s="55"/>
      <c r="B1560" s="10"/>
      <c r="C1560" s="10" t="s">
        <v>390</v>
      </c>
      <c r="D1560" s="10"/>
      <c r="E1560" s="10">
        <v>8223</v>
      </c>
      <c r="F1560" s="10">
        <v>1172136</v>
      </c>
      <c r="G1560" s="10"/>
      <c r="H1560" s="10"/>
      <c r="I1560" s="10"/>
      <c r="J1560" s="10">
        <v>206978.25000000023</v>
      </c>
      <c r="K1560" s="10"/>
      <c r="M1560" s="10">
        <v>1495</v>
      </c>
      <c r="N1560" s="69"/>
      <c r="P1560" s="239">
        <f t="shared" si="94"/>
        <v>138.44698996655535</v>
      </c>
      <c r="Q1560" s="10"/>
      <c r="R1560" s="10"/>
      <c r="S1560" s="10"/>
      <c r="T1560" s="176">
        <f t="shared" si="97"/>
        <v>784.03745819397989</v>
      </c>
      <c r="U1560" s="10"/>
      <c r="V1560" s="10"/>
      <c r="W1560" s="10"/>
      <c r="Y1560" s="166">
        <v>206978.25000000023</v>
      </c>
      <c r="Z1560" s="234">
        <f t="shared" si="95"/>
        <v>229772.56</v>
      </c>
      <c r="AB1560" s="234">
        <f t="shared" si="96"/>
        <v>171898.37</v>
      </c>
      <c r="AC1560" s="234">
        <v>206724.23</v>
      </c>
      <c r="AD1560" s="10"/>
      <c r="AE1560" s="3"/>
      <c r="AF1560" s="3"/>
    </row>
    <row r="1561" spans="1:32" x14ac:dyDescent="0.2">
      <c r="A1561" s="55"/>
      <c r="B1561" s="10"/>
      <c r="C1561" s="10" t="s">
        <v>390</v>
      </c>
      <c r="D1561" s="10"/>
      <c r="E1561" s="10">
        <v>8226</v>
      </c>
      <c r="F1561" s="10">
        <v>977</v>
      </c>
      <c r="G1561" s="10"/>
      <c r="H1561" s="10"/>
      <c r="I1561" s="10"/>
      <c r="J1561" s="10">
        <v>175.6</v>
      </c>
      <c r="K1561" s="10"/>
      <c r="M1561" s="10">
        <v>1</v>
      </c>
      <c r="N1561" s="69"/>
      <c r="P1561" s="239">
        <f t="shared" si="94"/>
        <v>175.6</v>
      </c>
      <c r="Q1561" s="10"/>
      <c r="R1561" s="10"/>
      <c r="S1561" s="10"/>
      <c r="T1561" s="176">
        <f t="shared" si="97"/>
        <v>977</v>
      </c>
      <c r="U1561" s="10"/>
      <c r="V1561" s="10"/>
      <c r="W1561" s="10"/>
      <c r="Y1561" s="166">
        <v>175.6</v>
      </c>
      <c r="Z1561" s="234">
        <f t="shared" si="95"/>
        <v>194.94</v>
      </c>
      <c r="AB1561" s="234">
        <f t="shared" si="96"/>
        <v>145.84</v>
      </c>
      <c r="AC1561" s="234">
        <v>175.39</v>
      </c>
      <c r="AD1561" s="10"/>
      <c r="AE1561" s="3"/>
      <c r="AF1561" s="3"/>
    </row>
    <row r="1562" spans="1:32" x14ac:dyDescent="0.2">
      <c r="A1562" s="55"/>
      <c r="B1562" s="10"/>
      <c r="C1562" s="10" t="s">
        <v>392</v>
      </c>
      <c r="D1562" s="10"/>
      <c r="E1562" s="10">
        <v>8224</v>
      </c>
      <c r="F1562" s="10">
        <v>65985</v>
      </c>
      <c r="G1562" s="10"/>
      <c r="H1562" s="10"/>
      <c r="I1562" s="10"/>
      <c r="J1562" s="10">
        <v>11546.869999999997</v>
      </c>
      <c r="K1562" s="10"/>
      <c r="M1562" s="10">
        <v>73</v>
      </c>
      <c r="N1562" s="69"/>
      <c r="P1562" s="239">
        <f t="shared" si="94"/>
        <v>158.17630136986298</v>
      </c>
      <c r="Q1562" s="10"/>
      <c r="R1562" s="10"/>
      <c r="S1562" s="10"/>
      <c r="T1562" s="176">
        <f t="shared" si="97"/>
        <v>903.90410958904113</v>
      </c>
      <c r="U1562" s="10"/>
      <c r="V1562" s="10"/>
      <c r="W1562" s="10"/>
      <c r="Y1562" s="166">
        <v>11546.869999999997</v>
      </c>
      <c r="Z1562" s="234">
        <f t="shared" si="95"/>
        <v>12818.52</v>
      </c>
      <c r="AB1562" s="234">
        <f t="shared" si="96"/>
        <v>9589.84</v>
      </c>
      <c r="AC1562" s="234">
        <v>11532.7</v>
      </c>
      <c r="AD1562" s="10"/>
      <c r="AE1562" s="3"/>
      <c r="AF1562" s="3"/>
    </row>
    <row r="1563" spans="1:32" x14ac:dyDescent="0.2">
      <c r="A1563" s="55"/>
      <c r="B1563" s="10"/>
      <c r="C1563" s="10" t="s">
        <v>395</v>
      </c>
      <c r="D1563" s="10"/>
      <c r="E1563" s="10">
        <v>8329</v>
      </c>
      <c r="F1563" s="10">
        <v>117789</v>
      </c>
      <c r="G1563" s="10"/>
      <c r="H1563" s="10"/>
      <c r="I1563" s="10"/>
      <c r="J1563" s="10">
        <v>20462.390000000003</v>
      </c>
      <c r="K1563" s="10"/>
      <c r="M1563" s="10">
        <v>118</v>
      </c>
      <c r="N1563" s="69"/>
      <c r="P1563" s="239">
        <f t="shared" si="94"/>
        <v>173.41008474576273</v>
      </c>
      <c r="Q1563" s="10"/>
      <c r="R1563" s="10"/>
      <c r="S1563" s="10"/>
      <c r="T1563" s="176">
        <f t="shared" si="97"/>
        <v>998.21186440677968</v>
      </c>
      <c r="U1563" s="10"/>
      <c r="V1563" s="10"/>
      <c r="W1563" s="10"/>
      <c r="Y1563" s="166">
        <v>20462.390000000003</v>
      </c>
      <c r="Z1563" s="234">
        <f t="shared" si="95"/>
        <v>22715.89</v>
      </c>
      <c r="AB1563" s="234">
        <f t="shared" si="96"/>
        <v>16994.3</v>
      </c>
      <c r="AC1563" s="234">
        <v>20437.27</v>
      </c>
      <c r="AD1563" s="10"/>
      <c r="AE1563" s="3"/>
      <c r="AF1563" s="3"/>
    </row>
    <row r="1564" spans="1:32" x14ac:dyDescent="0.2">
      <c r="A1564" s="55"/>
      <c r="B1564" s="10"/>
      <c r="C1564" s="10" t="s">
        <v>397</v>
      </c>
      <c r="D1564" s="10"/>
      <c r="E1564" s="10">
        <v>8092</v>
      </c>
      <c r="F1564" s="10">
        <v>173798</v>
      </c>
      <c r="G1564" s="10"/>
      <c r="H1564" s="10"/>
      <c r="I1564" s="10"/>
      <c r="J1564" s="10">
        <v>29922.379999999986</v>
      </c>
      <c r="K1564" s="10"/>
      <c r="M1564" s="10">
        <v>160</v>
      </c>
      <c r="N1564" s="69"/>
      <c r="P1564" s="239">
        <f t="shared" si="94"/>
        <v>187.0148749999999</v>
      </c>
      <c r="Q1564" s="10"/>
      <c r="R1564" s="10"/>
      <c r="S1564" s="10"/>
      <c r="T1564" s="176">
        <f t="shared" si="97"/>
        <v>1086.2375</v>
      </c>
      <c r="U1564" s="10"/>
      <c r="V1564" s="10"/>
      <c r="W1564" s="10"/>
      <c r="Y1564" s="166">
        <v>29922.379999999986</v>
      </c>
      <c r="Z1564" s="234">
        <f t="shared" si="95"/>
        <v>33217.699999999997</v>
      </c>
      <c r="AB1564" s="234">
        <f t="shared" si="96"/>
        <v>24850.959999999999</v>
      </c>
      <c r="AC1564" s="234">
        <v>29885.66</v>
      </c>
      <c r="AD1564" s="10"/>
      <c r="AE1564" s="3"/>
      <c r="AF1564" s="3"/>
    </row>
    <row r="1565" spans="1:32" x14ac:dyDescent="0.2">
      <c r="A1565" s="55"/>
      <c r="B1565" s="10"/>
      <c r="C1565" s="10" t="s">
        <v>398</v>
      </c>
      <c r="D1565" s="10"/>
      <c r="E1565" s="10">
        <v>8201</v>
      </c>
      <c r="F1565" s="10">
        <v>38</v>
      </c>
      <c r="G1565" s="10"/>
      <c r="H1565" s="10"/>
      <c r="I1565" s="10"/>
      <c r="J1565" s="10">
        <v>10.23</v>
      </c>
      <c r="K1565" s="10"/>
      <c r="M1565" s="10">
        <v>1</v>
      </c>
      <c r="N1565" s="69"/>
      <c r="P1565" s="239">
        <f t="shared" si="94"/>
        <v>10.23</v>
      </c>
      <c r="Q1565" s="10"/>
      <c r="R1565" s="10"/>
      <c r="S1565" s="10"/>
      <c r="T1565" s="176">
        <f t="shared" si="97"/>
        <v>38</v>
      </c>
      <c r="U1565" s="10"/>
      <c r="V1565" s="10"/>
      <c r="W1565" s="10"/>
      <c r="Y1565" s="166">
        <v>10.23</v>
      </c>
      <c r="Z1565" s="234">
        <f t="shared" si="95"/>
        <v>11.36</v>
      </c>
      <c r="AB1565" s="234">
        <f t="shared" si="96"/>
        <v>8.5</v>
      </c>
      <c r="AC1565" s="234">
        <v>10.220000000000001</v>
      </c>
      <c r="AD1565" s="10"/>
      <c r="AE1565" s="3"/>
      <c r="AF1565" s="3"/>
    </row>
    <row r="1566" spans="1:32" x14ac:dyDescent="0.2">
      <c r="A1566" s="55"/>
      <c r="B1566" s="10"/>
      <c r="C1566" s="10" t="s">
        <v>398</v>
      </c>
      <c r="D1566" s="10"/>
      <c r="E1566" s="10">
        <v>8215</v>
      </c>
      <c r="F1566" s="10">
        <v>489</v>
      </c>
      <c r="G1566" s="10"/>
      <c r="H1566" s="10"/>
      <c r="I1566" s="10"/>
      <c r="J1566" s="10">
        <v>89.16</v>
      </c>
      <c r="K1566" s="10"/>
      <c r="M1566" s="10">
        <v>1</v>
      </c>
      <c r="N1566" s="69"/>
      <c r="P1566" s="239">
        <f t="shared" si="94"/>
        <v>89.16</v>
      </c>
      <c r="Q1566" s="10"/>
      <c r="R1566" s="10"/>
      <c r="S1566" s="10"/>
      <c r="T1566" s="176">
        <f t="shared" si="97"/>
        <v>489</v>
      </c>
      <c r="U1566" s="10"/>
      <c r="V1566" s="10"/>
      <c r="W1566" s="10"/>
      <c r="Y1566" s="166">
        <v>89.16</v>
      </c>
      <c r="Z1566" s="234">
        <f t="shared" si="95"/>
        <v>98.98</v>
      </c>
      <c r="AB1566" s="234">
        <f t="shared" si="96"/>
        <v>74.05</v>
      </c>
      <c r="AC1566" s="234">
        <v>89.05</v>
      </c>
      <c r="AD1566" s="10"/>
      <c r="AE1566" s="3"/>
      <c r="AF1566" s="3"/>
    </row>
    <row r="1567" spans="1:32" x14ac:dyDescent="0.2">
      <c r="A1567" s="55"/>
      <c r="B1567" s="10"/>
      <c r="C1567" s="10" t="s">
        <v>398</v>
      </c>
      <c r="D1567" s="10"/>
      <c r="E1567" s="10">
        <v>8234</v>
      </c>
      <c r="F1567" s="10">
        <v>3576</v>
      </c>
      <c r="G1567" s="10"/>
      <c r="H1567" s="10"/>
      <c r="I1567" s="10"/>
      <c r="J1567" s="10">
        <v>636.52</v>
      </c>
      <c r="K1567" s="10"/>
      <c r="M1567" s="10">
        <v>5</v>
      </c>
      <c r="N1567" s="69"/>
      <c r="P1567" s="239">
        <f t="shared" si="94"/>
        <v>127.304</v>
      </c>
      <c r="Q1567" s="10"/>
      <c r="R1567" s="10"/>
      <c r="S1567" s="10"/>
      <c r="T1567" s="176">
        <f t="shared" si="97"/>
        <v>715.2</v>
      </c>
      <c r="U1567" s="10"/>
      <c r="V1567" s="10"/>
      <c r="W1567" s="10"/>
      <c r="Y1567" s="166">
        <v>636.52</v>
      </c>
      <c r="Z1567" s="234">
        <f t="shared" si="95"/>
        <v>706.62</v>
      </c>
      <c r="AB1567" s="234">
        <f t="shared" si="96"/>
        <v>528.64</v>
      </c>
      <c r="AC1567" s="234">
        <v>635.74</v>
      </c>
      <c r="AD1567" s="10"/>
      <c r="AE1567" s="3"/>
      <c r="AF1567" s="3"/>
    </row>
    <row r="1568" spans="1:32" x14ac:dyDescent="0.2">
      <c r="A1568" s="55"/>
      <c r="B1568" s="10"/>
      <c r="C1568" s="10" t="s">
        <v>398</v>
      </c>
      <c r="D1568" s="10"/>
      <c r="E1568" s="10">
        <v>8330</v>
      </c>
      <c r="F1568" s="10">
        <v>8553158</v>
      </c>
      <c r="G1568" s="10"/>
      <c r="H1568" s="10"/>
      <c r="I1568" s="10"/>
      <c r="J1568" s="10">
        <v>1468343.9899999942</v>
      </c>
      <c r="K1568" s="10"/>
      <c r="M1568" s="10">
        <v>9713</v>
      </c>
      <c r="N1568" s="69"/>
      <c r="P1568" s="239">
        <f t="shared" si="94"/>
        <v>151.17306599402801</v>
      </c>
      <c r="Q1568" s="10"/>
      <c r="R1568" s="10"/>
      <c r="S1568" s="10"/>
      <c r="T1568" s="176">
        <f t="shared" si="97"/>
        <v>880.58869556264801</v>
      </c>
      <c r="U1568" s="10"/>
      <c r="V1568" s="10"/>
      <c r="W1568" s="10"/>
      <c r="Y1568" s="166">
        <v>1468343.9899999942</v>
      </c>
      <c r="Z1568" s="234">
        <f t="shared" si="95"/>
        <v>1630051.3</v>
      </c>
      <c r="AB1568" s="234">
        <f t="shared" si="96"/>
        <v>1219480.47</v>
      </c>
      <c r="AC1568" s="234">
        <v>1466541.88</v>
      </c>
      <c r="AD1568" s="10"/>
      <c r="AE1568" s="3"/>
      <c r="AF1568" s="3"/>
    </row>
    <row r="1569" spans="1:32" x14ac:dyDescent="0.2">
      <c r="A1569" s="55"/>
      <c r="B1569" s="10"/>
      <c r="C1569" s="10" t="s">
        <v>399</v>
      </c>
      <c r="D1569" s="10"/>
      <c r="E1569" s="10">
        <v>8210</v>
      </c>
      <c r="F1569" s="10">
        <v>295598</v>
      </c>
      <c r="G1569" s="10"/>
      <c r="H1569" s="10"/>
      <c r="I1569" s="10"/>
      <c r="J1569" s="10">
        <v>51401.799999999988</v>
      </c>
      <c r="K1569" s="10"/>
      <c r="M1569" s="10">
        <v>672</v>
      </c>
      <c r="N1569" s="69"/>
      <c r="P1569" s="239">
        <f t="shared" si="94"/>
        <v>76.490773809523787</v>
      </c>
      <c r="Q1569" s="10"/>
      <c r="R1569" s="10"/>
      <c r="S1569" s="10"/>
      <c r="T1569" s="176">
        <f t="shared" si="97"/>
        <v>439.8779761904762</v>
      </c>
      <c r="U1569" s="10"/>
      <c r="V1569" s="10"/>
      <c r="W1569" s="10"/>
      <c r="Y1569" s="166">
        <v>51401.799999999988</v>
      </c>
      <c r="Z1569" s="234">
        <f t="shared" si="95"/>
        <v>57062.63</v>
      </c>
      <c r="AB1569" s="234">
        <f t="shared" si="96"/>
        <v>42689.919999999998</v>
      </c>
      <c r="AC1569" s="234">
        <v>51338.71</v>
      </c>
      <c r="AD1569" s="10"/>
      <c r="AE1569" s="3"/>
      <c r="AF1569" s="3"/>
    </row>
    <row r="1570" spans="1:32" x14ac:dyDescent="0.2">
      <c r="A1570" s="55"/>
      <c r="B1570" s="10"/>
      <c r="C1570" s="10" t="s">
        <v>400</v>
      </c>
      <c r="D1570" s="10"/>
      <c r="E1570" s="10">
        <v>8232</v>
      </c>
      <c r="F1570" s="10">
        <v>95639</v>
      </c>
      <c r="G1570" s="10"/>
      <c r="H1570" s="10"/>
      <c r="I1570" s="10"/>
      <c r="J1570" s="10">
        <v>16632.61</v>
      </c>
      <c r="K1570" s="10"/>
      <c r="M1570" s="10">
        <v>119</v>
      </c>
      <c r="N1570" s="69"/>
      <c r="P1570" s="239">
        <f t="shared" si="94"/>
        <v>139.76983193277312</v>
      </c>
      <c r="Q1570" s="10"/>
      <c r="R1570" s="10"/>
      <c r="S1570" s="10"/>
      <c r="T1570" s="176">
        <f t="shared" si="97"/>
        <v>803.68907563025209</v>
      </c>
      <c r="U1570" s="10"/>
      <c r="V1570" s="10"/>
      <c r="W1570" s="10"/>
      <c r="Y1570" s="166">
        <v>16632.61</v>
      </c>
      <c r="Z1570" s="234">
        <f t="shared" si="95"/>
        <v>18464.34</v>
      </c>
      <c r="AB1570" s="234">
        <f t="shared" si="96"/>
        <v>13813.62</v>
      </c>
      <c r="AC1570" s="234">
        <v>16612.2</v>
      </c>
      <c r="AD1570" s="10"/>
      <c r="AE1570" s="3"/>
      <c r="AF1570" s="3"/>
    </row>
    <row r="1571" spans="1:32" x14ac:dyDescent="0.2">
      <c r="A1571" s="55"/>
      <c r="B1571" s="10"/>
      <c r="C1571" s="10" t="s">
        <v>400</v>
      </c>
      <c r="D1571" s="10"/>
      <c r="E1571" s="10">
        <v>8234</v>
      </c>
      <c r="F1571" s="10">
        <v>3604901</v>
      </c>
      <c r="G1571" s="10"/>
      <c r="H1571" s="10"/>
      <c r="I1571" s="10"/>
      <c r="J1571" s="10">
        <v>622151.86999999918</v>
      </c>
      <c r="K1571" s="10"/>
      <c r="M1571" s="10">
        <v>3605</v>
      </c>
      <c r="N1571" s="69"/>
      <c r="P1571" s="239">
        <f t="shared" si="94"/>
        <v>172.58026907073486</v>
      </c>
      <c r="Q1571" s="10"/>
      <c r="R1571" s="10"/>
      <c r="S1571" s="10"/>
      <c r="T1571" s="176">
        <f t="shared" si="97"/>
        <v>999.97253814147018</v>
      </c>
      <c r="U1571" s="10"/>
      <c r="V1571" s="10"/>
      <c r="W1571" s="10"/>
      <c r="Y1571" s="166">
        <v>622151.86999999918</v>
      </c>
      <c r="Z1571" s="234">
        <f t="shared" si="95"/>
        <v>690668.85</v>
      </c>
      <c r="AB1571" s="234">
        <f t="shared" si="96"/>
        <v>516705.94</v>
      </c>
      <c r="AC1571" s="234">
        <v>621388.31000000006</v>
      </c>
      <c r="AD1571" s="10"/>
      <c r="AE1571" s="3"/>
      <c r="AF1571" s="3"/>
    </row>
    <row r="1572" spans="1:32" x14ac:dyDescent="0.2">
      <c r="A1572" s="55"/>
      <c r="B1572" s="10"/>
      <c r="C1572" s="10" t="s">
        <v>400</v>
      </c>
      <c r="D1572" s="10"/>
      <c r="E1572" s="10">
        <v>8330</v>
      </c>
      <c r="F1572" s="10">
        <v>1009</v>
      </c>
      <c r="G1572" s="10"/>
      <c r="H1572" s="10"/>
      <c r="I1572" s="10"/>
      <c r="J1572" s="10">
        <v>181.49</v>
      </c>
      <c r="K1572" s="10"/>
      <c r="M1572" s="10">
        <v>1</v>
      </c>
      <c r="N1572" s="69"/>
      <c r="P1572" s="239">
        <f t="shared" si="94"/>
        <v>181.49</v>
      </c>
      <c r="Q1572" s="10"/>
      <c r="R1572" s="10"/>
      <c r="S1572" s="10"/>
      <c r="T1572" s="176">
        <f t="shared" si="97"/>
        <v>1009</v>
      </c>
      <c r="U1572" s="10"/>
      <c r="V1572" s="10"/>
      <c r="W1572" s="10"/>
      <c r="Y1572" s="166">
        <v>181.49</v>
      </c>
      <c r="Z1572" s="234">
        <f t="shared" si="95"/>
        <v>201.48</v>
      </c>
      <c r="AB1572" s="234">
        <f t="shared" si="96"/>
        <v>150.72999999999999</v>
      </c>
      <c r="AC1572" s="234">
        <v>181.27</v>
      </c>
      <c r="AD1572" s="10"/>
      <c r="AE1572" s="3"/>
      <c r="AF1572" s="3"/>
    </row>
    <row r="1573" spans="1:32" x14ac:dyDescent="0.2">
      <c r="A1573" s="55"/>
      <c r="B1573" s="10"/>
      <c r="C1573" s="10" t="s">
        <v>401</v>
      </c>
      <c r="D1573" s="10"/>
      <c r="E1573" s="10">
        <v>8055</v>
      </c>
      <c r="F1573" s="10">
        <v>4409983</v>
      </c>
      <c r="G1573" s="10"/>
      <c r="H1573" s="10"/>
      <c r="I1573" s="10"/>
      <c r="J1573" s="10">
        <v>768599.03999999829</v>
      </c>
      <c r="K1573" s="10"/>
      <c r="M1573" s="10">
        <v>2530</v>
      </c>
      <c r="N1573" s="69"/>
      <c r="P1573" s="239">
        <f t="shared" si="94"/>
        <v>303.79408695652108</v>
      </c>
      <c r="Q1573" s="10"/>
      <c r="R1573" s="10"/>
      <c r="S1573" s="10"/>
      <c r="T1573" s="176">
        <f t="shared" si="97"/>
        <v>1743.0762845849802</v>
      </c>
      <c r="U1573" s="10"/>
      <c r="V1573" s="10"/>
      <c r="W1573" s="10"/>
      <c r="Y1573" s="166">
        <v>768599.03999999829</v>
      </c>
      <c r="Z1573" s="234">
        <f t="shared" si="95"/>
        <v>853244.11</v>
      </c>
      <c r="AB1573" s="234">
        <f t="shared" si="96"/>
        <v>638332.38</v>
      </c>
      <c r="AC1573" s="234">
        <v>767655.73</v>
      </c>
      <c r="AD1573" s="10"/>
      <c r="AE1573" s="3"/>
      <c r="AF1573" s="3"/>
    </row>
    <row r="1574" spans="1:32" x14ac:dyDescent="0.2">
      <c r="A1574" s="55"/>
      <c r="B1574" s="10"/>
      <c r="C1574" s="10" t="s">
        <v>401</v>
      </c>
      <c r="D1574" s="10"/>
      <c r="E1574" s="10">
        <v>8088</v>
      </c>
      <c r="F1574" s="10">
        <v>10812</v>
      </c>
      <c r="G1574" s="10"/>
      <c r="H1574" s="10"/>
      <c r="I1574" s="10"/>
      <c r="J1574" s="10">
        <v>1880.25</v>
      </c>
      <c r="K1574" s="10"/>
      <c r="M1574" s="10">
        <v>11</v>
      </c>
      <c r="N1574" s="69"/>
      <c r="P1574" s="239">
        <f t="shared" si="94"/>
        <v>170.93181818181819</v>
      </c>
      <c r="Q1574" s="10"/>
      <c r="R1574" s="10"/>
      <c r="S1574" s="10"/>
      <c r="T1574" s="176">
        <f t="shared" si="97"/>
        <v>982.90909090909088</v>
      </c>
      <c r="U1574" s="10"/>
      <c r="V1574" s="10"/>
      <c r="W1574" s="10"/>
      <c r="Y1574" s="166">
        <v>1880.25</v>
      </c>
      <c r="Z1574" s="234">
        <f t="shared" si="95"/>
        <v>2087.3200000000002</v>
      </c>
      <c r="AB1574" s="234">
        <f t="shared" si="96"/>
        <v>1561.57</v>
      </c>
      <c r="AC1574" s="234">
        <v>1877.94</v>
      </c>
      <c r="AD1574" s="10"/>
      <c r="AE1574" s="3"/>
      <c r="AF1574" s="3"/>
    </row>
    <row r="1575" spans="1:32" x14ac:dyDescent="0.2">
      <c r="A1575" s="55"/>
      <c r="B1575" s="10"/>
      <c r="C1575" s="10" t="s">
        <v>403</v>
      </c>
      <c r="D1575" s="10"/>
      <c r="E1575" s="10">
        <v>8051</v>
      </c>
      <c r="F1575" s="10">
        <v>2182</v>
      </c>
      <c r="G1575" s="10"/>
      <c r="H1575" s="10"/>
      <c r="I1575" s="10"/>
      <c r="J1575" s="10">
        <v>404.95</v>
      </c>
      <c r="K1575" s="10"/>
      <c r="M1575" s="10">
        <v>1</v>
      </c>
      <c r="N1575" s="69"/>
      <c r="P1575" s="239">
        <f t="shared" si="94"/>
        <v>404.95</v>
      </c>
      <c r="Q1575" s="10"/>
      <c r="R1575" s="10"/>
      <c r="S1575" s="10"/>
      <c r="T1575" s="176">
        <f t="shared" si="97"/>
        <v>2182</v>
      </c>
      <c r="U1575" s="10"/>
      <c r="V1575" s="10"/>
      <c r="W1575" s="10"/>
      <c r="Y1575" s="166">
        <v>404.95</v>
      </c>
      <c r="Z1575" s="234">
        <f t="shared" si="95"/>
        <v>449.55</v>
      </c>
      <c r="AB1575" s="234">
        <f t="shared" si="96"/>
        <v>336.32</v>
      </c>
      <c r="AC1575" s="234">
        <v>404.46</v>
      </c>
      <c r="AD1575" s="10"/>
      <c r="AE1575" s="3"/>
      <c r="AF1575" s="3"/>
    </row>
    <row r="1576" spans="1:32" x14ac:dyDescent="0.2">
      <c r="A1576" s="55"/>
      <c r="B1576" s="10"/>
      <c r="C1576" s="10" t="s">
        <v>403</v>
      </c>
      <c r="D1576" s="10"/>
      <c r="E1576" s="10">
        <v>8056</v>
      </c>
      <c r="F1576" s="10">
        <v>2519970</v>
      </c>
      <c r="G1576" s="10"/>
      <c r="H1576" s="10"/>
      <c r="I1576" s="10"/>
      <c r="J1576" s="10">
        <v>437260.10999999917</v>
      </c>
      <c r="K1576" s="10"/>
      <c r="M1576" s="10">
        <v>1662</v>
      </c>
      <c r="N1576" s="69"/>
      <c r="P1576" s="239">
        <f t="shared" si="94"/>
        <v>263.09272563176847</v>
      </c>
      <c r="Q1576" s="10"/>
      <c r="R1576" s="10"/>
      <c r="S1576" s="10"/>
      <c r="T1576" s="176">
        <f t="shared" si="97"/>
        <v>1516.2274368231047</v>
      </c>
      <c r="U1576" s="10"/>
      <c r="V1576" s="10"/>
      <c r="W1576" s="10"/>
      <c r="Y1576" s="166">
        <v>437260.10999999917</v>
      </c>
      <c r="Z1576" s="234">
        <f t="shared" si="95"/>
        <v>485415.14</v>
      </c>
      <c r="AB1576" s="234">
        <f t="shared" si="96"/>
        <v>363150.71</v>
      </c>
      <c r="AC1576" s="234">
        <v>436723.46</v>
      </c>
      <c r="AD1576" s="10"/>
      <c r="AE1576" s="3"/>
      <c r="AF1576" s="3"/>
    </row>
    <row r="1577" spans="1:32" x14ac:dyDescent="0.2">
      <c r="A1577" s="55"/>
      <c r="B1577" s="10"/>
      <c r="C1577" s="10" t="s">
        <v>404</v>
      </c>
      <c r="D1577" s="10"/>
      <c r="E1577" s="10">
        <v>8332</v>
      </c>
      <c r="F1577" s="10">
        <v>9746510</v>
      </c>
      <c r="G1577" s="10"/>
      <c r="H1577" s="10"/>
      <c r="I1577" s="10"/>
      <c r="J1577" s="10">
        <v>1661638.0800000033</v>
      </c>
      <c r="K1577" s="10"/>
      <c r="M1577" s="10">
        <v>11144</v>
      </c>
      <c r="N1577" s="69"/>
      <c r="P1577" s="239">
        <f t="shared" si="94"/>
        <v>149.10607322325944</v>
      </c>
      <c r="Q1577" s="10"/>
      <c r="R1577" s="10"/>
      <c r="S1577" s="10"/>
      <c r="T1577" s="176">
        <f t="shared" si="97"/>
        <v>874.59709260588659</v>
      </c>
      <c r="U1577" s="10"/>
      <c r="V1577" s="10"/>
      <c r="W1577" s="10"/>
      <c r="Y1577" s="166">
        <v>1661638.0800000033</v>
      </c>
      <c r="Z1577" s="234">
        <f t="shared" si="95"/>
        <v>1844632.68</v>
      </c>
      <c r="AB1577" s="234">
        <f t="shared" si="96"/>
        <v>1380013.95</v>
      </c>
      <c r="AC1577" s="234">
        <v>1659598.75</v>
      </c>
      <c r="AD1577" s="10"/>
      <c r="AE1577" s="3"/>
      <c r="AF1577" s="3"/>
    </row>
    <row r="1578" spans="1:32" x14ac:dyDescent="0.2">
      <c r="A1578" s="55"/>
      <c r="B1578" s="10"/>
      <c r="C1578" s="10" t="s">
        <v>405</v>
      </c>
      <c r="D1578" s="10"/>
      <c r="E1578" s="10">
        <v>8340</v>
      </c>
      <c r="F1578" s="10">
        <v>515653</v>
      </c>
      <c r="G1578" s="10"/>
      <c r="H1578" s="10"/>
      <c r="I1578" s="10"/>
      <c r="J1578" s="10">
        <v>89694.130000000034</v>
      </c>
      <c r="K1578" s="10"/>
      <c r="M1578" s="10">
        <v>431</v>
      </c>
      <c r="N1578" s="69"/>
      <c r="P1578" s="239">
        <f t="shared" si="94"/>
        <v>208.10703016241308</v>
      </c>
      <c r="Q1578" s="10"/>
      <c r="R1578" s="10"/>
      <c r="S1578" s="10"/>
      <c r="T1578" s="176">
        <f t="shared" si="97"/>
        <v>1196.4106728538284</v>
      </c>
      <c r="U1578" s="10"/>
      <c r="V1578" s="10"/>
      <c r="W1578" s="10"/>
      <c r="Y1578" s="166">
        <v>89694.130000000034</v>
      </c>
      <c r="Z1578" s="234">
        <f t="shared" si="95"/>
        <v>99572.06</v>
      </c>
      <c r="AB1578" s="234">
        <f t="shared" si="96"/>
        <v>74492.240000000005</v>
      </c>
      <c r="AC1578" s="234">
        <v>89584.04</v>
      </c>
      <c r="AD1578" s="10"/>
      <c r="AE1578" s="3"/>
      <c r="AF1578" s="3"/>
    </row>
    <row r="1579" spans="1:32" x14ac:dyDescent="0.2">
      <c r="A1579" s="55"/>
      <c r="B1579" s="10"/>
      <c r="C1579" s="10" t="s">
        <v>406</v>
      </c>
      <c r="D1579" s="10"/>
      <c r="E1579" s="10">
        <v>8053</v>
      </c>
      <c r="F1579" s="10">
        <v>40194</v>
      </c>
      <c r="G1579" s="10"/>
      <c r="H1579" s="10"/>
      <c r="I1579" s="10"/>
      <c r="J1579" s="10">
        <v>7005.5300000000007</v>
      </c>
      <c r="K1579" s="10"/>
      <c r="M1579" s="10">
        <v>27</v>
      </c>
      <c r="N1579" s="69"/>
      <c r="P1579" s="239">
        <f t="shared" si="94"/>
        <v>259.46407407407412</v>
      </c>
      <c r="Q1579" s="10"/>
      <c r="R1579" s="10"/>
      <c r="S1579" s="10"/>
      <c r="T1579" s="176">
        <f t="shared" si="97"/>
        <v>1488.6666666666667</v>
      </c>
      <c r="U1579" s="10"/>
      <c r="V1579" s="10"/>
      <c r="W1579" s="10"/>
      <c r="Y1579" s="166">
        <v>7005.5300000000007</v>
      </c>
      <c r="Z1579" s="234">
        <f t="shared" si="95"/>
        <v>7777.04</v>
      </c>
      <c r="AB1579" s="234">
        <f t="shared" si="96"/>
        <v>5818.19</v>
      </c>
      <c r="AC1579" s="234">
        <v>6996.93</v>
      </c>
      <c r="AD1579" s="10"/>
      <c r="AE1579" s="3"/>
      <c r="AF1579" s="3"/>
    </row>
    <row r="1580" spans="1:32" x14ac:dyDescent="0.2">
      <c r="A1580" s="55"/>
      <c r="B1580" s="10"/>
      <c r="C1580" s="10" t="s">
        <v>407</v>
      </c>
      <c r="D1580" s="10"/>
      <c r="E1580" s="10">
        <v>8341</v>
      </c>
      <c r="F1580" s="10">
        <v>698902</v>
      </c>
      <c r="G1580" s="10"/>
      <c r="H1580" s="10"/>
      <c r="I1580" s="10"/>
      <c r="J1580" s="10">
        <v>122175.87999999996</v>
      </c>
      <c r="K1580" s="10"/>
      <c r="M1580" s="10">
        <v>919</v>
      </c>
      <c r="N1580" s="69"/>
      <c r="P1580" s="239">
        <f t="shared" si="94"/>
        <v>132.9443743199129</v>
      </c>
      <c r="Q1580" s="10"/>
      <c r="R1580" s="10"/>
      <c r="S1580" s="10"/>
      <c r="T1580" s="176">
        <f t="shared" si="97"/>
        <v>760.50272034820455</v>
      </c>
      <c r="U1580" s="10"/>
      <c r="V1580" s="10"/>
      <c r="W1580" s="10"/>
      <c r="Y1580" s="166">
        <v>122175.87999999996</v>
      </c>
      <c r="Z1580" s="234">
        <f t="shared" si="95"/>
        <v>135630.99</v>
      </c>
      <c r="AB1580" s="234">
        <f t="shared" si="96"/>
        <v>101468.8</v>
      </c>
      <c r="AC1580" s="234">
        <v>122025.94</v>
      </c>
      <c r="AD1580" s="10"/>
      <c r="AE1580" s="3"/>
      <c r="AF1580" s="3"/>
    </row>
    <row r="1581" spans="1:32" x14ac:dyDescent="0.2">
      <c r="A1581" s="55"/>
      <c r="B1581" s="10"/>
      <c r="C1581" s="10" t="s">
        <v>408</v>
      </c>
      <c r="D1581" s="10"/>
      <c r="E1581" s="10">
        <v>8342</v>
      </c>
      <c r="F1581" s="10">
        <v>332279</v>
      </c>
      <c r="G1581" s="10"/>
      <c r="H1581" s="10"/>
      <c r="I1581" s="10"/>
      <c r="J1581" s="10">
        <v>57537.869999999988</v>
      </c>
      <c r="K1581" s="10"/>
      <c r="M1581" s="10">
        <v>417</v>
      </c>
      <c r="N1581" s="69"/>
      <c r="P1581" s="239">
        <f t="shared" si="94"/>
        <v>137.98050359712227</v>
      </c>
      <c r="Q1581" s="10"/>
      <c r="R1581" s="10"/>
      <c r="S1581" s="10"/>
      <c r="T1581" s="176">
        <f t="shared" si="97"/>
        <v>796.83213429256591</v>
      </c>
      <c r="U1581" s="10"/>
      <c r="V1581" s="10"/>
      <c r="W1581" s="10"/>
      <c r="Y1581" s="166">
        <v>57537.869999999988</v>
      </c>
      <c r="Z1581" s="234">
        <f t="shared" si="95"/>
        <v>63874.46</v>
      </c>
      <c r="AB1581" s="234">
        <f t="shared" si="96"/>
        <v>47786.02</v>
      </c>
      <c r="AC1581" s="234">
        <v>57467.26</v>
      </c>
      <c r="AD1581" s="10"/>
      <c r="AE1581" s="3"/>
      <c r="AF1581" s="3"/>
    </row>
    <row r="1582" spans="1:32" x14ac:dyDescent="0.2">
      <c r="A1582" s="55"/>
      <c r="B1582" s="10"/>
      <c r="C1582" s="10" t="s">
        <v>591</v>
      </c>
      <c r="D1582" s="10"/>
      <c r="E1582" s="10">
        <v>8345</v>
      </c>
      <c r="F1582" s="10">
        <v>-1</v>
      </c>
      <c r="G1582" s="10"/>
      <c r="H1582" s="10"/>
      <c r="I1582" s="10"/>
      <c r="J1582" s="10">
        <v>5.42</v>
      </c>
      <c r="K1582" s="10"/>
      <c r="M1582" s="10">
        <v>1</v>
      </c>
      <c r="N1582" s="69"/>
      <c r="P1582" s="239">
        <f t="shared" si="94"/>
        <v>5.42</v>
      </c>
      <c r="Q1582" s="10"/>
      <c r="R1582" s="10"/>
      <c r="S1582" s="10"/>
      <c r="T1582" s="176">
        <f t="shared" si="97"/>
        <v>-1</v>
      </c>
      <c r="U1582" s="10"/>
      <c r="V1582" s="10"/>
      <c r="W1582" s="10"/>
      <c r="Y1582" s="166">
        <v>5.42</v>
      </c>
      <c r="Z1582" s="234">
        <f t="shared" si="95"/>
        <v>6.02</v>
      </c>
      <c r="AB1582" s="234">
        <f t="shared" si="96"/>
        <v>4.5</v>
      </c>
      <c r="AC1582" s="234">
        <v>5.41</v>
      </c>
      <c r="AD1582" s="10"/>
      <c r="AE1582" s="3"/>
      <c r="AF1582" s="3"/>
    </row>
    <row r="1583" spans="1:32" x14ac:dyDescent="0.2">
      <c r="A1583" s="55"/>
      <c r="B1583" s="10"/>
      <c r="C1583" s="10" t="s">
        <v>411</v>
      </c>
      <c r="D1583" s="10"/>
      <c r="E1583" s="10">
        <v>8343</v>
      </c>
      <c r="F1583" s="10">
        <v>1488016</v>
      </c>
      <c r="G1583" s="10"/>
      <c r="H1583" s="10"/>
      <c r="I1583" s="10"/>
      <c r="J1583" s="10">
        <v>254247.54000000004</v>
      </c>
      <c r="K1583" s="10"/>
      <c r="M1583" s="10">
        <v>1499</v>
      </c>
      <c r="N1583" s="69"/>
      <c r="P1583" s="239">
        <f t="shared" ref="P1583:P1646" si="98">J1583/M1583</f>
        <v>169.61143428952639</v>
      </c>
      <c r="Q1583" s="10"/>
      <c r="R1583" s="10"/>
      <c r="S1583" s="10"/>
      <c r="T1583" s="176">
        <f t="shared" si="97"/>
        <v>992.6724482988659</v>
      </c>
      <c r="U1583" s="10"/>
      <c r="V1583" s="10"/>
      <c r="W1583" s="10"/>
      <c r="Y1583" s="166">
        <v>254247.54000000004</v>
      </c>
      <c r="Z1583" s="234">
        <f t="shared" ref="Z1583:Z1646" si="99">ROUND($Z$1812*Y1583/$Y$1812,2)</f>
        <v>282247.58</v>
      </c>
      <c r="AB1583" s="234">
        <f t="shared" ref="AB1583:AB1646" si="100">ROUND($AB$1812*Y1583/$Y$1812,2)</f>
        <v>211156.18</v>
      </c>
      <c r="AC1583" s="234">
        <v>253935.5</v>
      </c>
      <c r="AD1583" s="10"/>
      <c r="AE1583" s="3"/>
      <c r="AF1583" s="3"/>
    </row>
    <row r="1584" spans="1:32" x14ac:dyDescent="0.2">
      <c r="A1584" s="55"/>
      <c r="B1584" s="10"/>
      <c r="C1584" s="10" t="s">
        <v>411</v>
      </c>
      <c r="D1584" s="10"/>
      <c r="E1584" s="10">
        <v>8345</v>
      </c>
      <c r="F1584" s="10">
        <v>522</v>
      </c>
      <c r="G1584" s="10"/>
      <c r="H1584" s="10"/>
      <c r="I1584" s="10"/>
      <c r="J1584" s="10">
        <v>93.84</v>
      </c>
      <c r="K1584" s="10"/>
      <c r="M1584" s="10">
        <v>1</v>
      </c>
      <c r="N1584" s="69"/>
      <c r="P1584" s="239">
        <f t="shared" si="98"/>
        <v>93.84</v>
      </c>
      <c r="Q1584" s="10"/>
      <c r="R1584" s="10"/>
      <c r="S1584" s="10"/>
      <c r="T1584" s="176">
        <f t="shared" ref="T1584:T1647" si="101">F1584/M1584</f>
        <v>522</v>
      </c>
      <c r="U1584" s="10"/>
      <c r="V1584" s="10"/>
      <c r="W1584" s="10"/>
      <c r="Y1584" s="166">
        <v>93.84</v>
      </c>
      <c r="Z1584" s="234">
        <f t="shared" si="99"/>
        <v>104.17</v>
      </c>
      <c r="AB1584" s="234">
        <f t="shared" si="100"/>
        <v>77.94</v>
      </c>
      <c r="AC1584" s="234">
        <v>93.73</v>
      </c>
      <c r="AD1584" s="10"/>
      <c r="AE1584" s="3"/>
      <c r="AF1584" s="3"/>
    </row>
    <row r="1585" spans="1:32" x14ac:dyDescent="0.2">
      <c r="A1585" s="55"/>
      <c r="B1585" s="10"/>
      <c r="C1585" s="10" t="s">
        <v>412</v>
      </c>
      <c r="D1585" s="10"/>
      <c r="E1585" s="10">
        <v>8201</v>
      </c>
      <c r="F1585" s="10">
        <v>16903</v>
      </c>
      <c r="G1585" s="10"/>
      <c r="H1585" s="10"/>
      <c r="I1585" s="10"/>
      <c r="J1585" s="10">
        <v>3060.5499999999997</v>
      </c>
      <c r="K1585" s="10"/>
      <c r="M1585" s="10">
        <v>30</v>
      </c>
      <c r="N1585" s="69"/>
      <c r="P1585" s="239">
        <f t="shared" si="98"/>
        <v>102.01833333333333</v>
      </c>
      <c r="Q1585" s="10"/>
      <c r="R1585" s="10"/>
      <c r="S1585" s="10"/>
      <c r="T1585" s="176">
        <f t="shared" si="101"/>
        <v>563.43333333333328</v>
      </c>
      <c r="U1585" s="10"/>
      <c r="V1585" s="10"/>
      <c r="W1585" s="10"/>
      <c r="Y1585" s="166">
        <v>3060.5499999999997</v>
      </c>
      <c r="Z1585" s="234">
        <f t="shared" si="99"/>
        <v>3397.61</v>
      </c>
      <c r="AB1585" s="234">
        <f t="shared" si="100"/>
        <v>2541.83</v>
      </c>
      <c r="AC1585" s="234">
        <v>3056.79</v>
      </c>
      <c r="AD1585" s="10"/>
      <c r="AE1585" s="3"/>
      <c r="AF1585" s="3"/>
    </row>
    <row r="1586" spans="1:32" x14ac:dyDescent="0.2">
      <c r="A1586" s="55"/>
      <c r="B1586" s="10"/>
      <c r="C1586" s="10" t="s">
        <v>412</v>
      </c>
      <c r="D1586" s="10"/>
      <c r="E1586" s="10">
        <v>8205</v>
      </c>
      <c r="F1586" s="10">
        <v>2567</v>
      </c>
      <c r="G1586" s="10"/>
      <c r="H1586" s="10"/>
      <c r="I1586" s="10"/>
      <c r="J1586" s="10">
        <v>474.06000000000006</v>
      </c>
      <c r="K1586" s="10"/>
      <c r="M1586" s="10">
        <v>5</v>
      </c>
      <c r="N1586" s="69"/>
      <c r="P1586" s="239">
        <f t="shared" si="98"/>
        <v>94.812000000000012</v>
      </c>
      <c r="Q1586" s="10"/>
      <c r="R1586" s="10"/>
      <c r="S1586" s="10"/>
      <c r="T1586" s="176">
        <f t="shared" si="101"/>
        <v>513.4</v>
      </c>
      <c r="U1586" s="10"/>
      <c r="V1586" s="10"/>
      <c r="W1586" s="10"/>
      <c r="Y1586" s="166">
        <v>474.06000000000006</v>
      </c>
      <c r="Z1586" s="234">
        <f t="shared" si="99"/>
        <v>526.27</v>
      </c>
      <c r="AB1586" s="234">
        <f t="shared" si="100"/>
        <v>393.71</v>
      </c>
      <c r="AC1586" s="234">
        <v>473.47</v>
      </c>
      <c r="AD1586" s="10"/>
      <c r="AE1586" s="3"/>
      <c r="AF1586" s="3"/>
    </row>
    <row r="1587" spans="1:32" x14ac:dyDescent="0.2">
      <c r="A1587" s="55"/>
      <c r="B1587" s="10"/>
      <c r="C1587" s="10" t="s">
        <v>413</v>
      </c>
      <c r="D1587" s="10"/>
      <c r="E1587" s="10">
        <v>8056</v>
      </c>
      <c r="F1587" s="10">
        <v>3025</v>
      </c>
      <c r="G1587" s="10"/>
      <c r="H1587" s="10"/>
      <c r="I1587" s="10"/>
      <c r="J1587" s="10">
        <v>551.16</v>
      </c>
      <c r="K1587" s="10"/>
      <c r="M1587" s="10">
        <v>3</v>
      </c>
      <c r="N1587" s="69"/>
      <c r="P1587" s="239">
        <f t="shared" si="98"/>
        <v>183.72</v>
      </c>
      <c r="Q1587" s="10"/>
      <c r="R1587" s="10"/>
      <c r="S1587" s="10"/>
      <c r="T1587" s="176">
        <f t="shared" si="101"/>
        <v>1008.3333333333334</v>
      </c>
      <c r="U1587" s="10"/>
      <c r="V1587" s="10"/>
      <c r="W1587" s="10"/>
      <c r="Y1587" s="166">
        <v>551.16</v>
      </c>
      <c r="Z1587" s="234">
        <f t="shared" si="99"/>
        <v>611.86</v>
      </c>
      <c r="AB1587" s="234">
        <f t="shared" si="100"/>
        <v>457.75</v>
      </c>
      <c r="AC1587" s="234">
        <v>550.49</v>
      </c>
      <c r="AD1587" s="10"/>
      <c r="AE1587" s="3"/>
      <c r="AF1587" s="3"/>
    </row>
    <row r="1588" spans="1:32" x14ac:dyDescent="0.2">
      <c r="A1588" s="55"/>
      <c r="B1588" s="10"/>
      <c r="C1588" s="10" t="s">
        <v>413</v>
      </c>
      <c r="D1588" s="10"/>
      <c r="E1588" s="10">
        <v>8061</v>
      </c>
      <c r="F1588" s="10">
        <v>1481847</v>
      </c>
      <c r="G1588" s="10"/>
      <c r="H1588" s="10"/>
      <c r="I1588" s="10"/>
      <c r="J1588" s="10">
        <v>256183.42999999964</v>
      </c>
      <c r="K1588" s="10"/>
      <c r="M1588" s="10">
        <v>1203</v>
      </c>
      <c r="N1588" s="69"/>
      <c r="P1588" s="239">
        <f t="shared" si="98"/>
        <v>212.9538071487944</v>
      </c>
      <c r="Q1588" s="10"/>
      <c r="R1588" s="10"/>
      <c r="S1588" s="10"/>
      <c r="T1588" s="176">
        <f t="shared" si="101"/>
        <v>1231.7930174563592</v>
      </c>
      <c r="U1588" s="10"/>
      <c r="V1588" s="10"/>
      <c r="W1588" s="10"/>
      <c r="Y1588" s="166">
        <v>256183.42999999964</v>
      </c>
      <c r="Z1588" s="234">
        <f t="shared" si="99"/>
        <v>284396.65999999997</v>
      </c>
      <c r="AB1588" s="234">
        <f t="shared" si="100"/>
        <v>212763.97</v>
      </c>
      <c r="AC1588" s="234">
        <v>255869.02</v>
      </c>
      <c r="AD1588" s="10"/>
      <c r="AE1588" s="3"/>
      <c r="AF1588" s="3"/>
    </row>
    <row r="1589" spans="1:32" x14ac:dyDescent="0.2">
      <c r="A1589" s="55"/>
      <c r="B1589" s="10"/>
      <c r="C1589" s="10" t="s">
        <v>413</v>
      </c>
      <c r="D1589" s="10"/>
      <c r="E1589" s="10">
        <v>8062</v>
      </c>
      <c r="F1589" s="10">
        <v>1083</v>
      </c>
      <c r="G1589" s="10"/>
      <c r="H1589" s="10"/>
      <c r="I1589" s="10"/>
      <c r="J1589" s="10">
        <v>196.03</v>
      </c>
      <c r="K1589" s="10"/>
      <c r="M1589" s="10">
        <v>1</v>
      </c>
      <c r="N1589" s="69"/>
      <c r="P1589" s="239">
        <f t="shared" si="98"/>
        <v>196.03</v>
      </c>
      <c r="Q1589" s="10"/>
      <c r="R1589" s="10"/>
      <c r="S1589" s="10"/>
      <c r="T1589" s="176">
        <f t="shared" si="101"/>
        <v>1083</v>
      </c>
      <c r="U1589" s="10"/>
      <c r="V1589" s="10"/>
      <c r="W1589" s="10"/>
      <c r="Y1589" s="166">
        <v>196.03</v>
      </c>
      <c r="Z1589" s="234">
        <f t="shared" si="99"/>
        <v>217.62</v>
      </c>
      <c r="AB1589" s="234">
        <f t="shared" si="100"/>
        <v>162.81</v>
      </c>
      <c r="AC1589" s="234">
        <v>195.79</v>
      </c>
      <c r="AD1589" s="10"/>
      <c r="AE1589" s="3"/>
      <c r="AF1589" s="3"/>
    </row>
    <row r="1590" spans="1:32" x14ac:dyDescent="0.2">
      <c r="A1590" s="55"/>
      <c r="B1590" s="10"/>
      <c r="C1590" s="10" t="s">
        <v>415</v>
      </c>
      <c r="D1590" s="10"/>
      <c r="E1590" s="10">
        <v>8037</v>
      </c>
      <c r="F1590" s="10">
        <v>1898</v>
      </c>
      <c r="G1590" s="10"/>
      <c r="H1590" s="10"/>
      <c r="I1590" s="10"/>
      <c r="J1590" s="10">
        <v>349.3</v>
      </c>
      <c r="K1590" s="10"/>
      <c r="M1590" s="10">
        <v>1</v>
      </c>
      <c r="N1590" s="69"/>
      <c r="P1590" s="239">
        <f t="shared" si="98"/>
        <v>349.3</v>
      </c>
      <c r="Q1590" s="10"/>
      <c r="R1590" s="10"/>
      <c r="S1590" s="10"/>
      <c r="T1590" s="176">
        <f t="shared" si="101"/>
        <v>1898</v>
      </c>
      <c r="U1590" s="10"/>
      <c r="V1590" s="10"/>
      <c r="W1590" s="10"/>
      <c r="Y1590" s="166">
        <v>349.3</v>
      </c>
      <c r="Z1590" s="234">
        <f t="shared" si="99"/>
        <v>387.77</v>
      </c>
      <c r="AB1590" s="234">
        <f t="shared" si="100"/>
        <v>290.10000000000002</v>
      </c>
      <c r="AC1590" s="234">
        <v>348.87</v>
      </c>
      <c r="AD1590" s="10"/>
      <c r="AE1590" s="3"/>
      <c r="AF1590" s="3"/>
    </row>
    <row r="1591" spans="1:32" x14ac:dyDescent="0.2">
      <c r="A1591" s="55"/>
      <c r="B1591" s="10"/>
      <c r="C1591" s="10" t="s">
        <v>415</v>
      </c>
      <c r="D1591" s="10"/>
      <c r="E1591" s="10">
        <v>8039</v>
      </c>
      <c r="F1591" s="10">
        <v>523</v>
      </c>
      <c r="G1591" s="10"/>
      <c r="H1591" s="10"/>
      <c r="I1591" s="10"/>
      <c r="J1591" s="10">
        <v>93.99</v>
      </c>
      <c r="K1591" s="10"/>
      <c r="M1591" s="10">
        <v>1</v>
      </c>
      <c r="N1591" s="69"/>
      <c r="P1591" s="239">
        <f t="shared" si="98"/>
        <v>93.99</v>
      </c>
      <c r="Q1591" s="10"/>
      <c r="R1591" s="10"/>
      <c r="S1591" s="10"/>
      <c r="T1591" s="176">
        <f t="shared" si="101"/>
        <v>523</v>
      </c>
      <c r="U1591" s="10"/>
      <c r="V1591" s="10"/>
      <c r="W1591" s="10"/>
      <c r="Y1591" s="166">
        <v>93.99</v>
      </c>
      <c r="Z1591" s="234">
        <f t="shared" si="99"/>
        <v>104.34</v>
      </c>
      <c r="AB1591" s="234">
        <f t="shared" si="100"/>
        <v>78.06</v>
      </c>
      <c r="AC1591" s="234">
        <v>93.87</v>
      </c>
      <c r="AD1591" s="10"/>
      <c r="AE1591" s="3"/>
      <c r="AF1591" s="3"/>
    </row>
    <row r="1592" spans="1:32" x14ac:dyDescent="0.2">
      <c r="A1592" s="55"/>
      <c r="B1592" s="10"/>
      <c r="C1592" s="10" t="s">
        <v>415</v>
      </c>
      <c r="D1592" s="10"/>
      <c r="E1592" s="10">
        <v>8062</v>
      </c>
      <c r="F1592" s="10">
        <v>7538250</v>
      </c>
      <c r="G1592" s="10"/>
      <c r="H1592" s="10"/>
      <c r="I1592" s="10"/>
      <c r="J1592" s="10">
        <v>1321208.4400000004</v>
      </c>
      <c r="K1592" s="10"/>
      <c r="M1592" s="10">
        <v>5044</v>
      </c>
      <c r="N1592" s="69"/>
      <c r="P1592" s="239">
        <f t="shared" si="98"/>
        <v>261.93664551942908</v>
      </c>
      <c r="Q1592" s="10"/>
      <c r="R1592" s="10"/>
      <c r="S1592" s="10"/>
      <c r="T1592" s="176">
        <f t="shared" si="101"/>
        <v>1494.4984139571768</v>
      </c>
      <c r="U1592" s="10"/>
      <c r="V1592" s="10"/>
      <c r="W1592" s="10"/>
      <c r="Y1592" s="166">
        <v>1321208.4400000004</v>
      </c>
      <c r="Z1592" s="234">
        <f t="shared" si="99"/>
        <v>1466711.85</v>
      </c>
      <c r="AB1592" s="234">
        <f t="shared" si="100"/>
        <v>1097282.31</v>
      </c>
      <c r="AC1592" s="234">
        <v>1319586.9099999999</v>
      </c>
      <c r="AD1592" s="10"/>
      <c r="AE1592" s="3"/>
      <c r="AF1592" s="3"/>
    </row>
    <row r="1593" spans="1:32" x14ac:dyDescent="0.2">
      <c r="A1593" s="55"/>
      <c r="B1593" s="10"/>
      <c r="C1593" s="10" t="s">
        <v>417</v>
      </c>
      <c r="D1593" s="10"/>
      <c r="E1593" s="10">
        <v>8087</v>
      </c>
      <c r="F1593" s="10">
        <v>3226174</v>
      </c>
      <c r="G1593" s="10"/>
      <c r="H1593" s="10"/>
      <c r="I1593" s="10"/>
      <c r="J1593" s="10">
        <v>485050.89999999531</v>
      </c>
      <c r="K1593" s="10"/>
      <c r="M1593" s="10">
        <v>5869</v>
      </c>
      <c r="N1593" s="69"/>
      <c r="P1593" s="239">
        <f t="shared" si="98"/>
        <v>82.646260010222406</v>
      </c>
      <c r="Q1593" s="10"/>
      <c r="R1593" s="10"/>
      <c r="S1593" s="10"/>
      <c r="T1593" s="176">
        <f t="shared" si="101"/>
        <v>549.6973930822968</v>
      </c>
      <c r="U1593" s="10"/>
      <c r="V1593" s="10"/>
      <c r="W1593" s="10"/>
      <c r="Y1593" s="166">
        <v>485050.89999999531</v>
      </c>
      <c r="Z1593" s="234">
        <f t="shared" si="99"/>
        <v>538469.09</v>
      </c>
      <c r="AB1593" s="234">
        <f t="shared" si="100"/>
        <v>402841.64</v>
      </c>
      <c r="AC1593" s="234">
        <v>484455.6</v>
      </c>
      <c r="AD1593" s="10"/>
      <c r="AE1593" s="3"/>
      <c r="AF1593" s="3"/>
    </row>
    <row r="1594" spans="1:32" x14ac:dyDescent="0.2">
      <c r="A1594" s="55"/>
      <c r="B1594" s="10"/>
      <c r="C1594" s="10" t="s">
        <v>418</v>
      </c>
      <c r="D1594" s="10"/>
      <c r="E1594" s="10">
        <v>8037</v>
      </c>
      <c r="F1594" s="10">
        <v>210662</v>
      </c>
      <c r="G1594" s="10"/>
      <c r="H1594" s="10"/>
      <c r="I1594" s="10"/>
      <c r="J1594" s="10">
        <v>37147.609999999993</v>
      </c>
      <c r="K1594" s="10"/>
      <c r="M1594" s="10">
        <v>211</v>
      </c>
      <c r="N1594" s="69"/>
      <c r="P1594" s="239">
        <f t="shared" si="98"/>
        <v>176.05502369668244</v>
      </c>
      <c r="Q1594" s="10"/>
      <c r="R1594" s="10"/>
      <c r="S1594" s="10"/>
      <c r="T1594" s="176">
        <f t="shared" si="101"/>
        <v>998.39810426540282</v>
      </c>
      <c r="U1594" s="10"/>
      <c r="V1594" s="10"/>
      <c r="W1594" s="10"/>
      <c r="Y1594" s="166">
        <v>37147.609999999993</v>
      </c>
      <c r="Z1594" s="234">
        <f t="shared" si="99"/>
        <v>41238.639999999999</v>
      </c>
      <c r="AB1594" s="234">
        <f t="shared" si="100"/>
        <v>30851.62</v>
      </c>
      <c r="AC1594" s="234">
        <v>37102.019999999997</v>
      </c>
      <c r="AD1594" s="10"/>
      <c r="AE1594" s="3"/>
      <c r="AF1594" s="3"/>
    </row>
    <row r="1595" spans="1:32" x14ac:dyDescent="0.2">
      <c r="A1595" s="55"/>
      <c r="B1595" s="10"/>
      <c r="C1595" s="10" t="s">
        <v>419</v>
      </c>
      <c r="D1595" s="10"/>
      <c r="E1595" s="10">
        <v>8081</v>
      </c>
      <c r="F1595" s="10">
        <v>3400</v>
      </c>
      <c r="G1595" s="10"/>
      <c r="H1595" s="10"/>
      <c r="I1595" s="10"/>
      <c r="J1595" s="10">
        <v>525.23</v>
      </c>
      <c r="K1595" s="10"/>
      <c r="M1595" s="10">
        <v>3</v>
      </c>
      <c r="N1595" s="69"/>
      <c r="P1595" s="239">
        <f t="shared" si="98"/>
        <v>175.07666666666668</v>
      </c>
      <c r="Q1595" s="10"/>
      <c r="R1595" s="10"/>
      <c r="S1595" s="10"/>
      <c r="T1595" s="176">
        <f t="shared" si="101"/>
        <v>1133.3333333333333</v>
      </c>
      <c r="U1595" s="10"/>
      <c r="V1595" s="10"/>
      <c r="W1595" s="10"/>
      <c r="Y1595" s="166">
        <v>525.23</v>
      </c>
      <c r="Z1595" s="234">
        <f t="shared" si="99"/>
        <v>583.07000000000005</v>
      </c>
      <c r="AB1595" s="234">
        <f t="shared" si="100"/>
        <v>436.21</v>
      </c>
      <c r="AC1595" s="234">
        <v>524.58000000000004</v>
      </c>
      <c r="AD1595" s="10"/>
      <c r="AE1595" s="3"/>
      <c r="AF1595" s="3"/>
    </row>
    <row r="1596" spans="1:32" x14ac:dyDescent="0.2">
      <c r="A1596" s="55"/>
      <c r="B1596" s="10"/>
      <c r="C1596" s="10" t="s">
        <v>420</v>
      </c>
      <c r="D1596" s="10"/>
      <c r="E1596" s="10">
        <v>8092</v>
      </c>
      <c r="F1596" s="10">
        <v>2469</v>
      </c>
      <c r="G1596" s="10"/>
      <c r="H1596" s="10"/>
      <c r="I1596" s="10"/>
      <c r="J1596" s="10">
        <v>451.94</v>
      </c>
      <c r="K1596" s="10"/>
      <c r="M1596" s="10">
        <v>6</v>
      </c>
      <c r="N1596" s="69"/>
      <c r="P1596" s="239">
        <f t="shared" si="98"/>
        <v>75.323333333333338</v>
      </c>
      <c r="Q1596" s="10"/>
      <c r="R1596" s="10"/>
      <c r="S1596" s="10"/>
      <c r="T1596" s="176">
        <f t="shared" si="101"/>
        <v>411.5</v>
      </c>
      <c r="U1596" s="10"/>
      <c r="V1596" s="10"/>
      <c r="W1596" s="10"/>
      <c r="Y1596" s="166">
        <v>451.94</v>
      </c>
      <c r="Z1596" s="234">
        <f t="shared" si="99"/>
        <v>501.71</v>
      </c>
      <c r="AB1596" s="234">
        <f t="shared" si="100"/>
        <v>375.34</v>
      </c>
      <c r="AC1596" s="234">
        <v>451.38</v>
      </c>
      <c r="AD1596" s="10"/>
      <c r="AE1596" s="3"/>
      <c r="AF1596" s="3"/>
    </row>
    <row r="1597" spans="1:32" x14ac:dyDescent="0.2">
      <c r="A1597" s="55"/>
      <c r="B1597" s="10"/>
      <c r="C1597" s="10" t="s">
        <v>420</v>
      </c>
      <c r="D1597" s="10"/>
      <c r="E1597" s="10">
        <v>8224</v>
      </c>
      <c r="F1597" s="10">
        <v>377783</v>
      </c>
      <c r="G1597" s="10"/>
      <c r="H1597" s="10"/>
      <c r="I1597" s="10"/>
      <c r="J1597" s="10">
        <v>67077.74000000002</v>
      </c>
      <c r="K1597" s="10"/>
      <c r="M1597" s="10">
        <v>738</v>
      </c>
      <c r="N1597" s="69"/>
      <c r="P1597" s="239">
        <f t="shared" si="98"/>
        <v>90.891246612466148</v>
      </c>
      <c r="Q1597" s="10"/>
      <c r="R1597" s="10"/>
      <c r="S1597" s="10"/>
      <c r="T1597" s="176">
        <f t="shared" si="101"/>
        <v>511.90108401084012</v>
      </c>
      <c r="U1597" s="10"/>
      <c r="V1597" s="10"/>
      <c r="W1597" s="10"/>
      <c r="Y1597" s="166">
        <v>67077.74000000002</v>
      </c>
      <c r="Z1597" s="234">
        <f t="shared" si="99"/>
        <v>74464.95</v>
      </c>
      <c r="AB1597" s="234">
        <f t="shared" si="100"/>
        <v>55709.01</v>
      </c>
      <c r="AC1597" s="234">
        <v>66995.41</v>
      </c>
      <c r="AD1597" s="10"/>
      <c r="AE1597" s="3"/>
      <c r="AF1597" s="3"/>
    </row>
    <row r="1598" spans="1:32" x14ac:dyDescent="0.2">
      <c r="A1598" s="55"/>
      <c r="B1598" s="10"/>
      <c r="C1598" s="10" t="s">
        <v>420</v>
      </c>
      <c r="D1598" s="10"/>
      <c r="E1598" s="10">
        <v>8244</v>
      </c>
      <c r="F1598" s="10">
        <v>1301</v>
      </c>
      <c r="G1598" s="10"/>
      <c r="H1598" s="10"/>
      <c r="I1598" s="10"/>
      <c r="J1598" s="10">
        <v>234.97</v>
      </c>
      <c r="K1598" s="10"/>
      <c r="M1598" s="10">
        <v>1</v>
      </c>
      <c r="N1598" s="69"/>
      <c r="P1598" s="239">
        <f t="shared" si="98"/>
        <v>234.97</v>
      </c>
      <c r="Q1598" s="10"/>
      <c r="R1598" s="10"/>
      <c r="S1598" s="10"/>
      <c r="T1598" s="176">
        <f t="shared" si="101"/>
        <v>1301</v>
      </c>
      <c r="U1598" s="10"/>
      <c r="V1598" s="10"/>
      <c r="W1598" s="10"/>
      <c r="Y1598" s="166">
        <v>234.97</v>
      </c>
      <c r="Z1598" s="234">
        <f t="shared" si="99"/>
        <v>260.85000000000002</v>
      </c>
      <c r="AB1598" s="234">
        <f t="shared" si="100"/>
        <v>195.15</v>
      </c>
      <c r="AC1598" s="234">
        <v>234.69</v>
      </c>
      <c r="AD1598" s="10"/>
      <c r="AE1598" s="3"/>
      <c r="AF1598" s="3"/>
    </row>
    <row r="1599" spans="1:32" x14ac:dyDescent="0.2">
      <c r="A1599" s="55"/>
      <c r="B1599" s="10"/>
      <c r="C1599" s="10" t="s">
        <v>421</v>
      </c>
      <c r="D1599" s="10"/>
      <c r="E1599" s="10">
        <v>8311</v>
      </c>
      <c r="F1599" s="10">
        <v>1062</v>
      </c>
      <c r="G1599" s="10"/>
      <c r="H1599" s="10"/>
      <c r="I1599" s="10"/>
      <c r="J1599" s="10">
        <v>191.32</v>
      </c>
      <c r="K1599" s="10"/>
      <c r="M1599" s="10">
        <v>1</v>
      </c>
      <c r="N1599" s="69"/>
      <c r="P1599" s="239">
        <f t="shared" si="98"/>
        <v>191.32</v>
      </c>
      <c r="Q1599" s="10"/>
      <c r="R1599" s="10"/>
      <c r="S1599" s="10"/>
      <c r="T1599" s="176">
        <f t="shared" si="101"/>
        <v>1062</v>
      </c>
      <c r="U1599" s="10"/>
      <c r="V1599" s="10"/>
      <c r="W1599" s="10"/>
      <c r="Y1599" s="166">
        <v>191.32</v>
      </c>
      <c r="Z1599" s="234">
        <f t="shared" si="99"/>
        <v>212.39</v>
      </c>
      <c r="AB1599" s="234">
        <f t="shared" si="100"/>
        <v>158.88999999999999</v>
      </c>
      <c r="AC1599" s="234">
        <v>191.08</v>
      </c>
      <c r="AD1599" s="10"/>
      <c r="AE1599" s="3"/>
      <c r="AF1599" s="3"/>
    </row>
    <row r="1600" spans="1:32" x14ac:dyDescent="0.2">
      <c r="A1600" s="55"/>
      <c r="B1600" s="10"/>
      <c r="C1600" s="10" t="s">
        <v>421</v>
      </c>
      <c r="D1600" s="10"/>
      <c r="E1600" s="10">
        <v>8344</v>
      </c>
      <c r="F1600" s="10">
        <v>1858314</v>
      </c>
      <c r="G1600" s="10"/>
      <c r="H1600" s="10"/>
      <c r="I1600" s="10"/>
      <c r="J1600" s="10">
        <v>319531.38999999949</v>
      </c>
      <c r="K1600" s="10"/>
      <c r="M1600" s="10">
        <v>1640</v>
      </c>
      <c r="N1600" s="69"/>
      <c r="P1600" s="239">
        <f t="shared" si="98"/>
        <v>194.83621341463385</v>
      </c>
      <c r="Q1600" s="10"/>
      <c r="R1600" s="10"/>
      <c r="S1600" s="10"/>
      <c r="T1600" s="176">
        <f t="shared" si="101"/>
        <v>1133.1182926829267</v>
      </c>
      <c r="U1600" s="10"/>
      <c r="V1600" s="10"/>
      <c r="W1600" s="10"/>
      <c r="Y1600" s="166">
        <v>319531.38999999949</v>
      </c>
      <c r="Z1600" s="234">
        <f t="shared" si="99"/>
        <v>354721.07</v>
      </c>
      <c r="AB1600" s="234">
        <f t="shared" si="100"/>
        <v>265375.34000000003</v>
      </c>
      <c r="AC1600" s="234">
        <v>319139.21999999997</v>
      </c>
      <c r="AD1600" s="10"/>
      <c r="AE1600" s="3"/>
      <c r="AF1600" s="3"/>
    </row>
    <row r="1601" spans="1:32" x14ac:dyDescent="0.2">
      <c r="A1601" s="55"/>
      <c r="B1601" s="10"/>
      <c r="C1601" s="10" t="s">
        <v>421</v>
      </c>
      <c r="D1601" s="10"/>
      <c r="E1601" s="10">
        <v>8360</v>
      </c>
      <c r="F1601" s="10">
        <v>1812</v>
      </c>
      <c r="G1601" s="10"/>
      <c r="H1601" s="10"/>
      <c r="I1601" s="10"/>
      <c r="J1601" s="10">
        <v>161.27000000000001</v>
      </c>
      <c r="K1601" s="10"/>
      <c r="M1601" s="10">
        <v>1</v>
      </c>
      <c r="N1601" s="69"/>
      <c r="P1601" s="239">
        <f t="shared" si="98"/>
        <v>161.27000000000001</v>
      </c>
      <c r="Q1601" s="10"/>
      <c r="R1601" s="10"/>
      <c r="S1601" s="10"/>
      <c r="T1601" s="176">
        <f t="shared" si="101"/>
        <v>1812</v>
      </c>
      <c r="U1601" s="10"/>
      <c r="V1601" s="10"/>
      <c r="W1601" s="10"/>
      <c r="Y1601" s="166">
        <v>161.27000000000001</v>
      </c>
      <c r="Z1601" s="234">
        <f t="shared" si="99"/>
        <v>179.03</v>
      </c>
      <c r="AB1601" s="234">
        <f t="shared" si="100"/>
        <v>133.94</v>
      </c>
      <c r="AC1601" s="234">
        <v>161.08000000000001</v>
      </c>
      <c r="AD1601" s="10"/>
      <c r="AE1601" s="3"/>
      <c r="AF1601" s="3"/>
    </row>
    <row r="1602" spans="1:32" x14ac:dyDescent="0.2">
      <c r="A1602" s="55"/>
      <c r="B1602" s="10"/>
      <c r="C1602" s="10" t="s">
        <v>422</v>
      </c>
      <c r="D1602" s="10"/>
      <c r="E1602" s="10">
        <v>8345</v>
      </c>
      <c r="F1602" s="10">
        <v>256501</v>
      </c>
      <c r="G1602" s="10"/>
      <c r="H1602" s="10"/>
      <c r="I1602" s="10"/>
      <c r="J1602" s="10">
        <v>45034.840000000026</v>
      </c>
      <c r="K1602" s="10"/>
      <c r="M1602" s="10">
        <v>330</v>
      </c>
      <c r="N1602" s="69"/>
      <c r="P1602" s="239">
        <f t="shared" si="98"/>
        <v>136.46921212121219</v>
      </c>
      <c r="Q1602" s="10"/>
      <c r="R1602" s="10"/>
      <c r="S1602" s="10"/>
      <c r="T1602" s="176">
        <f t="shared" si="101"/>
        <v>777.27575757575755</v>
      </c>
      <c r="U1602" s="10"/>
      <c r="V1602" s="10"/>
      <c r="W1602" s="10"/>
      <c r="Y1602" s="166">
        <v>45034.840000000026</v>
      </c>
      <c r="Z1602" s="234">
        <f t="shared" si="99"/>
        <v>49994.48</v>
      </c>
      <c r="AB1602" s="234">
        <f t="shared" si="100"/>
        <v>37402.07</v>
      </c>
      <c r="AC1602" s="234">
        <v>44979.57</v>
      </c>
      <c r="AD1602" s="10"/>
      <c r="AE1602" s="3"/>
      <c r="AF1602" s="3"/>
    </row>
    <row r="1603" spans="1:32" x14ac:dyDescent="0.2">
      <c r="A1603" s="55"/>
      <c r="B1603" s="10"/>
      <c r="C1603" s="10" t="s">
        <v>423</v>
      </c>
      <c r="D1603" s="10"/>
      <c r="E1603" s="10">
        <v>3346</v>
      </c>
      <c r="F1603" s="10">
        <v>1473</v>
      </c>
      <c r="G1603" s="10"/>
      <c r="H1603" s="10"/>
      <c r="I1603" s="10"/>
      <c r="J1603" s="10">
        <v>267.60000000000002</v>
      </c>
      <c r="K1603" s="10"/>
      <c r="M1603" s="10">
        <v>1</v>
      </c>
      <c r="N1603" s="69"/>
      <c r="P1603" s="239">
        <f t="shared" si="98"/>
        <v>267.60000000000002</v>
      </c>
      <c r="Q1603" s="10"/>
      <c r="R1603" s="10"/>
      <c r="S1603" s="10"/>
      <c r="T1603" s="176">
        <f t="shared" si="101"/>
        <v>1473</v>
      </c>
      <c r="U1603" s="10"/>
      <c r="V1603" s="10"/>
      <c r="W1603" s="10"/>
      <c r="Y1603" s="166">
        <v>267.60000000000002</v>
      </c>
      <c r="Z1603" s="234">
        <f t="shared" si="99"/>
        <v>297.07</v>
      </c>
      <c r="AB1603" s="234">
        <f t="shared" si="100"/>
        <v>222.25</v>
      </c>
      <c r="AC1603" s="234">
        <v>267.27999999999997</v>
      </c>
      <c r="AD1603" s="10"/>
      <c r="AE1603" s="3"/>
      <c r="AF1603" s="3"/>
    </row>
    <row r="1604" spans="1:32" x14ac:dyDescent="0.2">
      <c r="A1604" s="55"/>
      <c r="B1604" s="10"/>
      <c r="C1604" s="10" t="s">
        <v>423</v>
      </c>
      <c r="D1604" s="10"/>
      <c r="E1604" s="10">
        <v>8346</v>
      </c>
      <c r="F1604" s="10">
        <v>319118</v>
      </c>
      <c r="G1604" s="10"/>
      <c r="H1604" s="10"/>
      <c r="I1604" s="10"/>
      <c r="J1604" s="10">
        <v>53866.080000000009</v>
      </c>
      <c r="K1604" s="10"/>
      <c r="M1604" s="10">
        <v>469</v>
      </c>
      <c r="N1604" s="69"/>
      <c r="P1604" s="239">
        <f t="shared" si="98"/>
        <v>114.85304904051175</v>
      </c>
      <c r="Q1604" s="10"/>
      <c r="R1604" s="10"/>
      <c r="S1604" s="10"/>
      <c r="T1604" s="176">
        <f t="shared" si="101"/>
        <v>680.42217484008529</v>
      </c>
      <c r="U1604" s="10"/>
      <c r="V1604" s="10"/>
      <c r="W1604" s="10"/>
      <c r="Y1604" s="166">
        <v>53866.080000000009</v>
      </c>
      <c r="Z1604" s="234">
        <f t="shared" si="99"/>
        <v>59798.3</v>
      </c>
      <c r="AB1604" s="234">
        <f t="shared" si="100"/>
        <v>44736.54</v>
      </c>
      <c r="AC1604" s="234">
        <v>53799.97</v>
      </c>
      <c r="AD1604" s="10"/>
      <c r="AE1604" s="3"/>
      <c r="AF1604" s="3"/>
    </row>
    <row r="1605" spans="1:32" x14ac:dyDescent="0.2">
      <c r="A1605" s="55"/>
      <c r="B1605" s="10"/>
      <c r="C1605" s="10" t="s">
        <v>425</v>
      </c>
      <c r="D1605" s="10"/>
      <c r="E1605" s="10">
        <v>8347</v>
      </c>
      <c r="F1605" s="10">
        <v>282816</v>
      </c>
      <c r="G1605" s="10"/>
      <c r="H1605" s="10"/>
      <c r="I1605" s="10"/>
      <c r="J1605" s="10">
        <v>48071.98</v>
      </c>
      <c r="K1605" s="10"/>
      <c r="M1605" s="10">
        <v>305</v>
      </c>
      <c r="N1605" s="69"/>
      <c r="P1605" s="239">
        <f t="shared" si="98"/>
        <v>157.61304918032789</v>
      </c>
      <c r="Q1605" s="10"/>
      <c r="R1605" s="10"/>
      <c r="S1605" s="10"/>
      <c r="T1605" s="176">
        <f t="shared" si="101"/>
        <v>927.26557377049176</v>
      </c>
      <c r="U1605" s="10"/>
      <c r="V1605" s="10"/>
      <c r="W1605" s="10"/>
      <c r="Y1605" s="166">
        <v>48071.98</v>
      </c>
      <c r="Z1605" s="234">
        <f t="shared" si="99"/>
        <v>53366.1</v>
      </c>
      <c r="AB1605" s="234">
        <f t="shared" si="100"/>
        <v>39924.46</v>
      </c>
      <c r="AC1605" s="234">
        <v>48012.98</v>
      </c>
      <c r="AD1605" s="10"/>
      <c r="AE1605" s="3"/>
      <c r="AF1605" s="3"/>
    </row>
    <row r="1606" spans="1:32" x14ac:dyDescent="0.2">
      <c r="A1606" s="55"/>
      <c r="B1606" s="10"/>
      <c r="C1606" s="10" t="s">
        <v>427</v>
      </c>
      <c r="D1606" s="10"/>
      <c r="E1606" s="10">
        <v>8008</v>
      </c>
      <c r="F1606" s="10">
        <v>1649447</v>
      </c>
      <c r="G1606" s="10"/>
      <c r="H1606" s="10"/>
      <c r="I1606" s="10"/>
      <c r="J1606" s="10">
        <v>296546.05999999982</v>
      </c>
      <c r="K1606" s="10"/>
      <c r="M1606" s="10">
        <v>1190</v>
      </c>
      <c r="N1606" s="69"/>
      <c r="P1606" s="239">
        <f t="shared" si="98"/>
        <v>249.19836974789902</v>
      </c>
      <c r="Q1606" s="10"/>
      <c r="R1606" s="10"/>
      <c r="S1606" s="10"/>
      <c r="T1606" s="176">
        <f t="shared" si="101"/>
        <v>1386.0899159663866</v>
      </c>
      <c r="U1606" s="10"/>
      <c r="V1606" s="10"/>
      <c r="W1606" s="10"/>
      <c r="Y1606" s="166">
        <v>296546.05999999982</v>
      </c>
      <c r="Z1606" s="234">
        <f t="shared" si="99"/>
        <v>329204.39</v>
      </c>
      <c r="AB1606" s="234">
        <f t="shared" si="100"/>
        <v>246285.7</v>
      </c>
      <c r="AC1606" s="234">
        <v>296182.11</v>
      </c>
      <c r="AD1606" s="10"/>
      <c r="AE1606" s="3"/>
      <c r="AF1606" s="3"/>
    </row>
    <row r="1607" spans="1:32" x14ac:dyDescent="0.2">
      <c r="A1607" s="55"/>
      <c r="B1607" s="10"/>
      <c r="C1607" s="10" t="s">
        <v>428</v>
      </c>
      <c r="D1607" s="10"/>
      <c r="E1607" s="10">
        <v>8008</v>
      </c>
      <c r="F1607" s="10">
        <v>110758</v>
      </c>
      <c r="G1607" s="10"/>
      <c r="H1607" s="10"/>
      <c r="I1607" s="10"/>
      <c r="J1607" s="10">
        <v>19516.849999999984</v>
      </c>
      <c r="K1607" s="10"/>
      <c r="M1607" s="10">
        <v>105</v>
      </c>
      <c r="N1607" s="69"/>
      <c r="P1607" s="239">
        <f t="shared" si="98"/>
        <v>185.87476190476175</v>
      </c>
      <c r="Q1607" s="10"/>
      <c r="R1607" s="10"/>
      <c r="S1607" s="10"/>
      <c r="T1607" s="176">
        <f t="shared" si="101"/>
        <v>1054.8380952380953</v>
      </c>
      <c r="U1607" s="10"/>
      <c r="V1607" s="10"/>
      <c r="W1607" s="10"/>
      <c r="Y1607" s="166">
        <v>19516.849999999984</v>
      </c>
      <c r="Z1607" s="234">
        <f t="shared" si="99"/>
        <v>21666.22</v>
      </c>
      <c r="AB1607" s="234">
        <f t="shared" si="100"/>
        <v>16209.02</v>
      </c>
      <c r="AC1607" s="234">
        <v>19492.900000000001</v>
      </c>
      <c r="AD1607" s="10"/>
      <c r="AE1607" s="3"/>
      <c r="AF1607" s="3"/>
    </row>
    <row r="1608" spans="1:32" x14ac:dyDescent="0.2">
      <c r="A1608" s="55"/>
      <c r="B1608" s="10"/>
      <c r="C1608" s="10" t="s">
        <v>429</v>
      </c>
      <c r="D1608" s="10"/>
      <c r="E1608" s="10">
        <v>8204</v>
      </c>
      <c r="F1608" s="10">
        <v>1958176</v>
      </c>
      <c r="G1608" s="10"/>
      <c r="H1608" s="10"/>
      <c r="I1608" s="10"/>
      <c r="J1608" s="10">
        <v>342424.66000000038</v>
      </c>
      <c r="K1608" s="10"/>
      <c r="M1608" s="10">
        <v>2925</v>
      </c>
      <c r="N1608" s="69"/>
      <c r="P1608" s="239">
        <f t="shared" si="98"/>
        <v>117.06825982905995</v>
      </c>
      <c r="Q1608" s="10"/>
      <c r="R1608" s="10"/>
      <c r="S1608" s="10"/>
      <c r="T1608" s="176">
        <f t="shared" si="101"/>
        <v>669.46188034188037</v>
      </c>
      <c r="U1608" s="10"/>
      <c r="V1608" s="10"/>
      <c r="W1608" s="10"/>
      <c r="Y1608" s="166">
        <v>342424.66000000038</v>
      </c>
      <c r="Z1608" s="234">
        <f t="shared" si="99"/>
        <v>380135.56</v>
      </c>
      <c r="AB1608" s="234">
        <f t="shared" si="100"/>
        <v>284388.53000000003</v>
      </c>
      <c r="AC1608" s="234">
        <v>342004.4</v>
      </c>
      <c r="AD1608" s="10"/>
      <c r="AE1608" s="3"/>
      <c r="AF1608" s="3"/>
    </row>
    <row r="1609" spans="1:32" x14ac:dyDescent="0.2">
      <c r="A1609" s="55"/>
      <c r="B1609" s="10"/>
      <c r="C1609" s="10" t="s">
        <v>429</v>
      </c>
      <c r="D1609" s="10"/>
      <c r="E1609" s="10">
        <v>8260</v>
      </c>
      <c r="F1609" s="10">
        <v>1031</v>
      </c>
      <c r="G1609" s="10"/>
      <c r="H1609" s="10"/>
      <c r="I1609" s="10"/>
      <c r="J1609" s="10">
        <v>185.64</v>
      </c>
      <c r="K1609" s="10"/>
      <c r="M1609" s="10">
        <v>1</v>
      </c>
      <c r="N1609" s="69"/>
      <c r="P1609" s="239">
        <f t="shared" si="98"/>
        <v>185.64</v>
      </c>
      <c r="Q1609" s="10"/>
      <c r="R1609" s="10"/>
      <c r="S1609" s="10"/>
      <c r="T1609" s="176">
        <f t="shared" si="101"/>
        <v>1031</v>
      </c>
      <c r="U1609" s="10"/>
      <c r="V1609" s="10"/>
      <c r="W1609" s="10"/>
      <c r="Y1609" s="166">
        <v>185.64</v>
      </c>
      <c r="Z1609" s="234">
        <f t="shared" si="99"/>
        <v>206.08</v>
      </c>
      <c r="AB1609" s="234">
        <f t="shared" si="100"/>
        <v>154.18</v>
      </c>
      <c r="AC1609" s="234">
        <v>185.42</v>
      </c>
      <c r="AD1609" s="10"/>
      <c r="AE1609" s="3"/>
      <c r="AF1609" s="3"/>
    </row>
    <row r="1610" spans="1:32" x14ac:dyDescent="0.2">
      <c r="A1610" s="55"/>
      <c r="B1610" s="10"/>
      <c r="C1610" s="10" t="s">
        <v>430</v>
      </c>
      <c r="D1610" s="10"/>
      <c r="E1610" s="10">
        <v>8360</v>
      </c>
      <c r="F1610" s="10">
        <v>6890</v>
      </c>
      <c r="G1610" s="10"/>
      <c r="H1610" s="10"/>
      <c r="I1610" s="10"/>
      <c r="J1610" s="10">
        <v>979.29</v>
      </c>
      <c r="K1610" s="10"/>
      <c r="M1610" s="10">
        <v>5</v>
      </c>
      <c r="N1610" s="69"/>
      <c r="P1610" s="239">
        <f t="shared" si="98"/>
        <v>195.858</v>
      </c>
      <c r="Q1610" s="10"/>
      <c r="R1610" s="10"/>
      <c r="S1610" s="10"/>
      <c r="T1610" s="176">
        <f t="shared" si="101"/>
        <v>1378</v>
      </c>
      <c r="U1610" s="10"/>
      <c r="V1610" s="10"/>
      <c r="W1610" s="10"/>
      <c r="Y1610" s="166">
        <v>979.29</v>
      </c>
      <c r="Z1610" s="234">
        <f t="shared" si="99"/>
        <v>1087.1400000000001</v>
      </c>
      <c r="AB1610" s="234">
        <f t="shared" si="100"/>
        <v>813.31</v>
      </c>
      <c r="AC1610" s="234">
        <v>978.08</v>
      </c>
      <c r="AD1610" s="10"/>
      <c r="AE1610" s="3"/>
      <c r="AF1610" s="3"/>
    </row>
    <row r="1611" spans="1:32" x14ac:dyDescent="0.2">
      <c r="A1611" s="55"/>
      <c r="B1611" s="10"/>
      <c r="C1611" s="10" t="s">
        <v>431</v>
      </c>
      <c r="D1611" s="10"/>
      <c r="E1611" s="10">
        <v>8204</v>
      </c>
      <c r="F1611" s="10">
        <v>1167</v>
      </c>
      <c r="G1611" s="10"/>
      <c r="H1611" s="10"/>
      <c r="I1611" s="10"/>
      <c r="J1611" s="10">
        <v>213.32</v>
      </c>
      <c r="K1611" s="10"/>
      <c r="M1611" s="10">
        <v>1</v>
      </c>
      <c r="N1611" s="69"/>
      <c r="P1611" s="239">
        <f t="shared" si="98"/>
        <v>213.32</v>
      </c>
      <c r="Q1611" s="10"/>
      <c r="R1611" s="10"/>
      <c r="S1611" s="10"/>
      <c r="T1611" s="176">
        <f t="shared" si="101"/>
        <v>1167</v>
      </c>
      <c r="U1611" s="10"/>
      <c r="V1611" s="10"/>
      <c r="W1611" s="10"/>
      <c r="Y1611" s="166">
        <v>213.32</v>
      </c>
      <c r="Z1611" s="234">
        <f t="shared" si="99"/>
        <v>236.81</v>
      </c>
      <c r="AB1611" s="234">
        <f t="shared" si="100"/>
        <v>177.17</v>
      </c>
      <c r="AC1611" s="234">
        <v>213.06</v>
      </c>
      <c r="AD1611" s="10"/>
      <c r="AE1611" s="3"/>
      <c r="AF1611" s="3"/>
    </row>
    <row r="1612" spans="1:32" x14ac:dyDescent="0.2">
      <c r="A1612" s="55"/>
      <c r="B1612" s="10"/>
      <c r="C1612" s="10" t="s">
        <v>431</v>
      </c>
      <c r="D1612" s="10"/>
      <c r="E1612" s="10">
        <v>8206</v>
      </c>
      <c r="F1612" s="10">
        <v>1133</v>
      </c>
      <c r="G1612" s="10"/>
      <c r="H1612" s="10"/>
      <c r="I1612" s="10"/>
      <c r="J1612" s="10">
        <v>206.85</v>
      </c>
      <c r="K1612" s="10"/>
      <c r="M1612" s="10">
        <v>1</v>
      </c>
      <c r="N1612" s="69"/>
      <c r="P1612" s="239">
        <f t="shared" si="98"/>
        <v>206.85</v>
      </c>
      <c r="Q1612" s="10"/>
      <c r="R1612" s="10"/>
      <c r="S1612" s="10"/>
      <c r="T1612" s="176">
        <f t="shared" si="101"/>
        <v>1133</v>
      </c>
      <c r="U1612" s="10"/>
      <c r="V1612" s="10"/>
      <c r="W1612" s="10"/>
      <c r="Y1612" s="166">
        <v>206.85</v>
      </c>
      <c r="Z1612" s="234">
        <f t="shared" si="99"/>
        <v>229.63</v>
      </c>
      <c r="AB1612" s="234">
        <f t="shared" si="100"/>
        <v>171.79</v>
      </c>
      <c r="AC1612" s="234">
        <v>206.59</v>
      </c>
      <c r="AD1612" s="10"/>
      <c r="AE1612" s="3"/>
      <c r="AF1612" s="3"/>
    </row>
    <row r="1613" spans="1:32" x14ac:dyDescent="0.2">
      <c r="A1613" s="55"/>
      <c r="B1613" s="10"/>
      <c r="C1613" s="10" t="s">
        <v>431</v>
      </c>
      <c r="D1613" s="10"/>
      <c r="E1613" s="10">
        <v>8260</v>
      </c>
      <c r="F1613" s="10">
        <v>6378149</v>
      </c>
      <c r="G1613" s="10"/>
      <c r="H1613" s="10"/>
      <c r="I1613" s="10"/>
      <c r="J1613" s="10">
        <v>1128143.4600000018</v>
      </c>
      <c r="K1613" s="10"/>
      <c r="M1613" s="10">
        <v>7998</v>
      </c>
      <c r="N1613" s="69"/>
      <c r="P1613" s="239">
        <f t="shared" si="98"/>
        <v>141.05319579894996</v>
      </c>
      <c r="Q1613" s="10"/>
      <c r="R1613" s="10"/>
      <c r="S1613" s="10"/>
      <c r="T1613" s="176">
        <f t="shared" si="101"/>
        <v>797.46799199799955</v>
      </c>
      <c r="U1613" s="10"/>
      <c r="V1613" s="10"/>
      <c r="W1613" s="10"/>
      <c r="Y1613" s="166">
        <v>1128143.4600000018</v>
      </c>
      <c r="Z1613" s="234">
        <f t="shared" si="99"/>
        <v>1252384.81</v>
      </c>
      <c r="AB1613" s="234">
        <f t="shared" si="100"/>
        <v>936939.11</v>
      </c>
      <c r="AC1613" s="234">
        <v>1126758.8799999999</v>
      </c>
      <c r="AD1613" s="10"/>
      <c r="AE1613" s="3"/>
      <c r="AF1613" s="3"/>
    </row>
    <row r="1614" spans="1:32" x14ac:dyDescent="0.2">
      <c r="A1614" s="55"/>
      <c r="B1614" s="10"/>
      <c r="C1614" s="10" t="s">
        <v>433</v>
      </c>
      <c r="D1614" s="10"/>
      <c r="E1614" s="10">
        <v>8225</v>
      </c>
      <c r="F1614" s="10">
        <v>3565390</v>
      </c>
      <c r="G1614" s="10"/>
      <c r="H1614" s="10"/>
      <c r="I1614" s="10"/>
      <c r="J1614" s="10">
        <v>627928.70000000077</v>
      </c>
      <c r="K1614" s="10"/>
      <c r="M1614" s="10">
        <v>3269</v>
      </c>
      <c r="N1614" s="69"/>
      <c r="P1614" s="239">
        <f t="shared" si="98"/>
        <v>192.08586723768761</v>
      </c>
      <c r="Q1614" s="10"/>
      <c r="R1614" s="10"/>
      <c r="S1614" s="10"/>
      <c r="T1614" s="176">
        <f t="shared" si="101"/>
        <v>1090.6668706026308</v>
      </c>
      <c r="U1614" s="10"/>
      <c r="V1614" s="10"/>
      <c r="W1614" s="10"/>
      <c r="Y1614" s="166">
        <v>627928.70000000077</v>
      </c>
      <c r="Z1614" s="234">
        <f t="shared" si="99"/>
        <v>697081.88</v>
      </c>
      <c r="AB1614" s="234">
        <f t="shared" si="100"/>
        <v>521503.67</v>
      </c>
      <c r="AC1614" s="234">
        <v>627158.03</v>
      </c>
      <c r="AD1614" s="10"/>
      <c r="AE1614" s="3"/>
      <c r="AF1614" s="3"/>
    </row>
    <row r="1615" spans="1:32" x14ac:dyDescent="0.2">
      <c r="A1615" s="55"/>
      <c r="B1615" s="10"/>
      <c r="C1615" s="10" t="s">
        <v>433</v>
      </c>
      <c r="D1615" s="10"/>
      <c r="E1615" s="10">
        <v>8244</v>
      </c>
      <c r="F1615" s="10">
        <v>274</v>
      </c>
      <c r="G1615" s="10"/>
      <c r="H1615" s="10"/>
      <c r="I1615" s="10"/>
      <c r="J1615" s="10">
        <v>52.36</v>
      </c>
      <c r="K1615" s="10"/>
      <c r="M1615" s="10">
        <v>1</v>
      </c>
      <c r="N1615" s="69"/>
      <c r="P1615" s="239">
        <f t="shared" si="98"/>
        <v>52.36</v>
      </c>
      <c r="Q1615" s="10"/>
      <c r="R1615" s="10"/>
      <c r="S1615" s="10"/>
      <c r="T1615" s="176">
        <f t="shared" si="101"/>
        <v>274</v>
      </c>
      <c r="U1615" s="10"/>
      <c r="V1615" s="10"/>
      <c r="W1615" s="10"/>
      <c r="Y1615" s="166">
        <v>52.36</v>
      </c>
      <c r="Z1615" s="234">
        <f t="shared" si="99"/>
        <v>58.13</v>
      </c>
      <c r="AB1615" s="234">
        <f t="shared" si="100"/>
        <v>43.49</v>
      </c>
      <c r="AC1615" s="234">
        <v>52.3</v>
      </c>
      <c r="AD1615" s="10"/>
      <c r="AE1615" s="3"/>
      <c r="AF1615" s="3"/>
    </row>
    <row r="1616" spans="1:32" x14ac:dyDescent="0.2">
      <c r="A1616" s="55"/>
      <c r="B1616" s="10"/>
      <c r="C1616" s="10" t="s">
        <v>434</v>
      </c>
      <c r="D1616" s="10"/>
      <c r="E1616" s="10">
        <v>8085</v>
      </c>
      <c r="F1616" s="10">
        <v>8150</v>
      </c>
      <c r="G1616" s="10"/>
      <c r="H1616" s="10"/>
      <c r="I1616" s="10"/>
      <c r="J1616" s="10">
        <v>1469.9</v>
      </c>
      <c r="K1616" s="10"/>
      <c r="M1616" s="10">
        <v>8</v>
      </c>
      <c r="N1616" s="69"/>
      <c r="P1616" s="239">
        <f t="shared" si="98"/>
        <v>183.73750000000001</v>
      </c>
      <c r="Q1616" s="10"/>
      <c r="R1616" s="10"/>
      <c r="S1616" s="10"/>
      <c r="T1616" s="176">
        <f t="shared" si="101"/>
        <v>1018.75</v>
      </c>
      <c r="U1616" s="10"/>
      <c r="V1616" s="10"/>
      <c r="W1616" s="10"/>
      <c r="Y1616" s="166">
        <v>1469.9</v>
      </c>
      <c r="Z1616" s="234">
        <f t="shared" si="99"/>
        <v>1631.78</v>
      </c>
      <c r="AB1616" s="234">
        <f t="shared" si="100"/>
        <v>1220.77</v>
      </c>
      <c r="AC1616" s="234">
        <v>1468.09</v>
      </c>
      <c r="AD1616" s="10"/>
      <c r="AE1616" s="3"/>
      <c r="AF1616" s="3"/>
    </row>
    <row r="1617" spans="1:32" x14ac:dyDescent="0.2">
      <c r="A1617" s="55"/>
      <c r="B1617" s="10"/>
      <c r="C1617" s="10" t="s">
        <v>435</v>
      </c>
      <c r="D1617" s="10"/>
      <c r="E1617" s="10">
        <v>8079</v>
      </c>
      <c r="F1617" s="10">
        <v>7480</v>
      </c>
      <c r="G1617" s="10"/>
      <c r="H1617" s="10"/>
      <c r="I1617" s="10"/>
      <c r="J1617" s="10">
        <v>1167.23</v>
      </c>
      <c r="K1617" s="10"/>
      <c r="M1617" s="10">
        <v>10</v>
      </c>
      <c r="N1617" s="69"/>
      <c r="P1617" s="239">
        <f t="shared" si="98"/>
        <v>116.723</v>
      </c>
      <c r="Q1617" s="10"/>
      <c r="R1617" s="10"/>
      <c r="S1617" s="10"/>
      <c r="T1617" s="176">
        <f t="shared" si="101"/>
        <v>748</v>
      </c>
      <c r="U1617" s="10"/>
      <c r="V1617" s="10"/>
      <c r="W1617" s="10"/>
      <c r="Y1617" s="166">
        <v>1167.23</v>
      </c>
      <c r="Z1617" s="234">
        <f t="shared" si="99"/>
        <v>1295.78</v>
      </c>
      <c r="AB1617" s="234">
        <f t="shared" si="100"/>
        <v>969.4</v>
      </c>
      <c r="AC1617" s="234">
        <v>1165.8</v>
      </c>
      <c r="AD1617" s="10"/>
      <c r="AE1617" s="3"/>
      <c r="AF1617" s="3"/>
    </row>
    <row r="1618" spans="1:32" x14ac:dyDescent="0.2">
      <c r="A1618" s="55"/>
      <c r="B1618" s="10"/>
      <c r="C1618" s="10" t="s">
        <v>436</v>
      </c>
      <c r="D1618" s="10"/>
      <c r="E1618" s="10">
        <v>8050</v>
      </c>
      <c r="F1618" s="10">
        <v>6302</v>
      </c>
      <c r="G1618" s="10"/>
      <c r="H1618" s="10"/>
      <c r="I1618" s="10"/>
      <c r="J1618" s="10">
        <v>1150.5300000000002</v>
      </c>
      <c r="K1618" s="10"/>
      <c r="M1618" s="10">
        <v>4</v>
      </c>
      <c r="N1618" s="69"/>
      <c r="P1618" s="239">
        <f t="shared" si="98"/>
        <v>287.63250000000005</v>
      </c>
      <c r="Q1618" s="10"/>
      <c r="R1618" s="10"/>
      <c r="S1618" s="10"/>
      <c r="T1618" s="176">
        <f t="shared" si="101"/>
        <v>1575.5</v>
      </c>
      <c r="U1618" s="10"/>
      <c r="V1618" s="10"/>
      <c r="W1618" s="10"/>
      <c r="Y1618" s="166">
        <v>1150.5300000000002</v>
      </c>
      <c r="Z1618" s="234">
        <f t="shared" si="99"/>
        <v>1277.24</v>
      </c>
      <c r="AB1618" s="234">
        <f t="shared" si="100"/>
        <v>955.53</v>
      </c>
      <c r="AC1618" s="234">
        <v>1149.1199999999999</v>
      </c>
      <c r="AD1618" s="10"/>
      <c r="AE1618" s="3"/>
      <c r="AF1618" s="3"/>
    </row>
    <row r="1619" spans="1:32" x14ac:dyDescent="0.2">
      <c r="A1619" s="55"/>
      <c r="B1619" s="10"/>
      <c r="C1619" s="10" t="s">
        <v>437</v>
      </c>
      <c r="D1619" s="10"/>
      <c r="E1619" s="10">
        <v>8204</v>
      </c>
      <c r="F1619" s="10">
        <v>162</v>
      </c>
      <c r="G1619" s="10"/>
      <c r="H1619" s="10"/>
      <c r="I1619" s="10"/>
      <c r="J1619" s="10">
        <v>32.659999999999997</v>
      </c>
      <c r="K1619" s="10"/>
      <c r="M1619" s="10">
        <v>1</v>
      </c>
      <c r="N1619" s="69"/>
      <c r="P1619" s="239">
        <f t="shared" si="98"/>
        <v>32.659999999999997</v>
      </c>
      <c r="Q1619" s="10"/>
      <c r="R1619" s="10"/>
      <c r="S1619" s="10"/>
      <c r="T1619" s="176">
        <f t="shared" si="101"/>
        <v>162</v>
      </c>
      <c r="U1619" s="10"/>
      <c r="V1619" s="10"/>
      <c r="W1619" s="10"/>
      <c r="Y1619" s="166">
        <v>32.659999999999997</v>
      </c>
      <c r="Z1619" s="234">
        <f t="shared" si="99"/>
        <v>36.26</v>
      </c>
      <c r="AB1619" s="234">
        <f t="shared" si="100"/>
        <v>27.12</v>
      </c>
      <c r="AC1619" s="234">
        <v>32.61</v>
      </c>
      <c r="AD1619" s="10"/>
      <c r="AE1619" s="3"/>
      <c r="AF1619" s="3"/>
    </row>
    <row r="1620" spans="1:32" x14ac:dyDescent="0.2">
      <c r="A1620" s="55"/>
      <c r="B1620" s="10"/>
      <c r="C1620" s="10" t="s">
        <v>437</v>
      </c>
      <c r="D1620" s="10"/>
      <c r="E1620" s="10">
        <v>8226</v>
      </c>
      <c r="F1620" s="10">
        <v>12592938</v>
      </c>
      <c r="G1620" s="10"/>
      <c r="H1620" s="10"/>
      <c r="I1620" s="10"/>
      <c r="J1620" s="10">
        <v>2197145.4300000067</v>
      </c>
      <c r="K1620" s="10"/>
      <c r="M1620" s="10">
        <v>20639</v>
      </c>
      <c r="N1620" s="69"/>
      <c r="P1620" s="239">
        <f t="shared" si="98"/>
        <v>106.45600222879048</v>
      </c>
      <c r="Q1620" s="10"/>
      <c r="R1620" s="10"/>
      <c r="S1620" s="10"/>
      <c r="T1620" s="176">
        <f t="shared" si="101"/>
        <v>610.15252676970783</v>
      </c>
      <c r="U1620" s="10"/>
      <c r="V1620" s="10"/>
      <c r="W1620" s="10"/>
      <c r="Y1620" s="166">
        <v>2197145.4300000067</v>
      </c>
      <c r="Z1620" s="234">
        <f t="shared" si="99"/>
        <v>2439114.9300000002</v>
      </c>
      <c r="AB1620" s="234">
        <f t="shared" si="100"/>
        <v>1824760.38</v>
      </c>
      <c r="AC1620" s="234">
        <v>2194448.86</v>
      </c>
      <c r="AD1620" s="10"/>
      <c r="AE1620" s="3"/>
      <c r="AF1620" s="3"/>
    </row>
    <row r="1621" spans="1:32" x14ac:dyDescent="0.2">
      <c r="A1621" s="55"/>
      <c r="B1621" s="10"/>
      <c r="C1621" s="10" t="s">
        <v>437</v>
      </c>
      <c r="D1621" s="10"/>
      <c r="E1621" s="10">
        <v>8319</v>
      </c>
      <c r="F1621" s="10">
        <v>2364</v>
      </c>
      <c r="G1621" s="10"/>
      <c r="H1621" s="10"/>
      <c r="I1621" s="10"/>
      <c r="J1621" s="10">
        <v>426.73</v>
      </c>
      <c r="K1621" s="10"/>
      <c r="M1621" s="10">
        <v>2</v>
      </c>
      <c r="N1621" s="69"/>
      <c r="P1621" s="239">
        <f t="shared" si="98"/>
        <v>213.36500000000001</v>
      </c>
      <c r="Q1621" s="10"/>
      <c r="R1621" s="10"/>
      <c r="S1621" s="10"/>
      <c r="T1621" s="176">
        <f t="shared" si="101"/>
        <v>1182</v>
      </c>
      <c r="U1621" s="10"/>
      <c r="V1621" s="10"/>
      <c r="W1621" s="10"/>
      <c r="Y1621" s="166">
        <v>426.73</v>
      </c>
      <c r="Z1621" s="234">
        <f t="shared" si="99"/>
        <v>473.73</v>
      </c>
      <c r="AB1621" s="234">
        <f t="shared" si="100"/>
        <v>354.41</v>
      </c>
      <c r="AC1621" s="234">
        <v>426.21</v>
      </c>
      <c r="AD1621" s="10"/>
      <c r="AE1621" s="3"/>
      <c r="AF1621" s="3"/>
    </row>
    <row r="1622" spans="1:32" x14ac:dyDescent="0.2">
      <c r="A1622" s="55"/>
      <c r="B1622" s="10"/>
      <c r="C1622" s="10" t="s">
        <v>439</v>
      </c>
      <c r="D1622" s="10"/>
      <c r="E1622" s="10">
        <v>8230</v>
      </c>
      <c r="F1622" s="10">
        <v>906081</v>
      </c>
      <c r="G1622" s="10"/>
      <c r="H1622" s="10"/>
      <c r="I1622" s="10"/>
      <c r="J1622" s="10">
        <v>158853.58999999991</v>
      </c>
      <c r="K1622" s="10"/>
      <c r="M1622" s="10">
        <v>1153</v>
      </c>
      <c r="N1622" s="69"/>
      <c r="P1622" s="239">
        <f t="shared" si="98"/>
        <v>137.77414570685161</v>
      </c>
      <c r="Q1622" s="10"/>
      <c r="R1622" s="10"/>
      <c r="S1622" s="10"/>
      <c r="T1622" s="176">
        <f t="shared" si="101"/>
        <v>785.84648742411105</v>
      </c>
      <c r="U1622" s="10"/>
      <c r="V1622" s="10"/>
      <c r="W1622" s="10"/>
      <c r="Y1622" s="166">
        <v>158853.58999999991</v>
      </c>
      <c r="Z1622" s="234">
        <f t="shared" si="99"/>
        <v>176347.98</v>
      </c>
      <c r="AB1622" s="234">
        <f t="shared" si="100"/>
        <v>131930.16</v>
      </c>
      <c r="AC1622" s="234">
        <v>158658.63</v>
      </c>
      <c r="AD1622" s="10"/>
      <c r="AE1622" s="3"/>
      <c r="AF1622" s="3"/>
    </row>
    <row r="1623" spans="1:32" x14ac:dyDescent="0.2">
      <c r="A1623" s="55"/>
      <c r="B1623" s="10"/>
      <c r="C1623" s="10" t="s">
        <v>439</v>
      </c>
      <c r="D1623" s="10"/>
      <c r="E1623" s="10">
        <v>8318</v>
      </c>
      <c r="F1623" s="10">
        <v>2251</v>
      </c>
      <c r="G1623" s="10"/>
      <c r="H1623" s="10"/>
      <c r="I1623" s="10"/>
      <c r="J1623" s="10">
        <v>416.88</v>
      </c>
      <c r="K1623" s="10"/>
      <c r="M1623" s="10">
        <v>1</v>
      </c>
      <c r="N1623" s="69"/>
      <c r="P1623" s="239">
        <f t="shared" si="98"/>
        <v>416.88</v>
      </c>
      <c r="Q1623" s="10"/>
      <c r="R1623" s="10"/>
      <c r="S1623" s="10"/>
      <c r="T1623" s="176">
        <f t="shared" si="101"/>
        <v>2251</v>
      </c>
      <c r="U1623" s="10"/>
      <c r="V1623" s="10"/>
      <c r="W1623" s="10"/>
      <c r="Y1623" s="166">
        <v>416.88</v>
      </c>
      <c r="Z1623" s="234">
        <f t="shared" si="99"/>
        <v>462.79</v>
      </c>
      <c r="AB1623" s="234">
        <f t="shared" si="100"/>
        <v>346.22</v>
      </c>
      <c r="AC1623" s="234">
        <v>416.36</v>
      </c>
      <c r="AD1623" s="10"/>
      <c r="AE1623" s="3"/>
      <c r="AF1623" s="3"/>
    </row>
    <row r="1624" spans="1:32" x14ac:dyDescent="0.2">
      <c r="A1624" s="55"/>
      <c r="B1624" s="10"/>
      <c r="C1624" s="10" t="s">
        <v>441</v>
      </c>
      <c r="D1624" s="10"/>
      <c r="E1624" s="10">
        <v>8231</v>
      </c>
      <c r="F1624" s="10">
        <v>259330</v>
      </c>
      <c r="G1624" s="10"/>
      <c r="H1624" s="10"/>
      <c r="I1624" s="10"/>
      <c r="J1624" s="10">
        <v>45762.799999999952</v>
      </c>
      <c r="K1624" s="10"/>
      <c r="M1624" s="10">
        <v>333</v>
      </c>
      <c r="N1624" s="69"/>
      <c r="P1624" s="239">
        <f t="shared" si="98"/>
        <v>137.42582582582568</v>
      </c>
      <c r="Q1624" s="10"/>
      <c r="R1624" s="10"/>
      <c r="S1624" s="10"/>
      <c r="T1624" s="176">
        <f t="shared" si="101"/>
        <v>778.76876876876872</v>
      </c>
      <c r="U1624" s="10"/>
      <c r="V1624" s="10"/>
      <c r="W1624" s="10"/>
      <c r="Y1624" s="166">
        <v>45762.799999999952</v>
      </c>
      <c r="Z1624" s="234">
        <f t="shared" si="99"/>
        <v>50802.61</v>
      </c>
      <c r="AB1624" s="234">
        <f t="shared" si="100"/>
        <v>38006.65</v>
      </c>
      <c r="AC1624" s="234">
        <v>45706.63</v>
      </c>
      <c r="AD1624" s="10"/>
      <c r="AE1624" s="3"/>
      <c r="AF1624" s="3"/>
    </row>
    <row r="1625" spans="1:32" x14ac:dyDescent="0.2">
      <c r="A1625" s="55"/>
      <c r="B1625" s="10"/>
      <c r="C1625" s="10" t="s">
        <v>442</v>
      </c>
      <c r="D1625" s="10"/>
      <c r="E1625" s="10">
        <v>8318</v>
      </c>
      <c r="F1625" s="10">
        <v>1558</v>
      </c>
      <c r="G1625" s="10"/>
      <c r="H1625" s="10"/>
      <c r="I1625" s="10"/>
      <c r="J1625" s="10">
        <v>282.52999999999997</v>
      </c>
      <c r="K1625" s="10"/>
      <c r="M1625" s="10">
        <v>2</v>
      </c>
      <c r="N1625" s="69"/>
      <c r="P1625" s="239">
        <f t="shared" si="98"/>
        <v>141.26499999999999</v>
      </c>
      <c r="Q1625" s="10"/>
      <c r="R1625" s="10"/>
      <c r="S1625" s="10"/>
      <c r="T1625" s="176">
        <f t="shared" si="101"/>
        <v>779</v>
      </c>
      <c r="U1625" s="10"/>
      <c r="V1625" s="10"/>
      <c r="W1625" s="10"/>
      <c r="Y1625" s="166">
        <v>282.52999999999997</v>
      </c>
      <c r="Z1625" s="234">
        <f t="shared" si="99"/>
        <v>313.64</v>
      </c>
      <c r="AB1625" s="234">
        <f t="shared" si="100"/>
        <v>234.65</v>
      </c>
      <c r="AC1625" s="234">
        <v>282.19</v>
      </c>
      <c r="AD1625" s="10"/>
      <c r="AE1625" s="3"/>
      <c r="AF1625" s="3"/>
    </row>
    <row r="1626" spans="1:32" x14ac:dyDescent="0.2">
      <c r="A1626" s="55"/>
      <c r="B1626" s="10"/>
      <c r="C1626" s="10" t="s">
        <v>443</v>
      </c>
      <c r="D1626" s="10"/>
      <c r="E1626" s="10">
        <v>8302</v>
      </c>
      <c r="F1626" s="10">
        <v>4322</v>
      </c>
      <c r="G1626" s="10"/>
      <c r="H1626" s="10"/>
      <c r="I1626" s="10"/>
      <c r="J1626" s="10">
        <v>769.56999999999994</v>
      </c>
      <c r="K1626" s="10"/>
      <c r="M1626" s="10">
        <v>4</v>
      </c>
      <c r="N1626" s="69"/>
      <c r="P1626" s="239">
        <f t="shared" si="98"/>
        <v>192.39249999999998</v>
      </c>
      <c r="Q1626" s="10"/>
      <c r="R1626" s="10"/>
      <c r="S1626" s="10"/>
      <c r="T1626" s="176">
        <f t="shared" si="101"/>
        <v>1080.5</v>
      </c>
      <c r="U1626" s="10"/>
      <c r="V1626" s="10"/>
      <c r="W1626" s="10"/>
      <c r="Y1626" s="166">
        <v>769.56999999999994</v>
      </c>
      <c r="Z1626" s="234">
        <f t="shared" si="99"/>
        <v>854.32</v>
      </c>
      <c r="AB1626" s="234">
        <f t="shared" si="100"/>
        <v>639.14</v>
      </c>
      <c r="AC1626" s="234">
        <v>768.63</v>
      </c>
      <c r="AD1626" s="10"/>
      <c r="AE1626" s="3"/>
      <c r="AF1626" s="3"/>
    </row>
    <row r="1627" spans="1:32" x14ac:dyDescent="0.2">
      <c r="A1627" s="55"/>
      <c r="B1627" s="10"/>
      <c r="C1627" s="10" t="s">
        <v>444</v>
      </c>
      <c r="D1627" s="10"/>
      <c r="E1627" s="10">
        <v>8201</v>
      </c>
      <c r="F1627" s="10">
        <v>4994</v>
      </c>
      <c r="G1627" s="10"/>
      <c r="H1627" s="10"/>
      <c r="I1627" s="10"/>
      <c r="J1627" s="10">
        <v>921.56</v>
      </c>
      <c r="K1627" s="10"/>
      <c r="M1627" s="10">
        <v>13</v>
      </c>
      <c r="N1627" s="69"/>
      <c r="P1627" s="239">
        <f t="shared" si="98"/>
        <v>70.889230769230764</v>
      </c>
      <c r="Q1627" s="10"/>
      <c r="R1627" s="10"/>
      <c r="S1627" s="10"/>
      <c r="T1627" s="176">
        <f t="shared" si="101"/>
        <v>384.15384615384613</v>
      </c>
      <c r="U1627" s="10"/>
      <c r="V1627" s="10"/>
      <c r="W1627" s="10"/>
      <c r="Y1627" s="166">
        <v>921.56</v>
      </c>
      <c r="Z1627" s="234">
        <f t="shared" si="99"/>
        <v>1023.05</v>
      </c>
      <c r="AB1627" s="234">
        <f t="shared" si="100"/>
        <v>765.37</v>
      </c>
      <c r="AC1627" s="234">
        <v>920.43</v>
      </c>
      <c r="AD1627" s="10"/>
      <c r="AE1627" s="3"/>
      <c r="AF1627" s="3"/>
    </row>
    <row r="1628" spans="1:32" x14ac:dyDescent="0.2">
      <c r="A1628" s="55"/>
      <c r="B1628" s="10"/>
      <c r="C1628" s="10" t="s">
        <v>445</v>
      </c>
      <c r="D1628" s="10"/>
      <c r="E1628" s="10">
        <v>8318</v>
      </c>
      <c r="F1628" s="10">
        <v>86</v>
      </c>
      <c r="G1628" s="10"/>
      <c r="H1628" s="10"/>
      <c r="I1628" s="10"/>
      <c r="J1628" s="10">
        <v>20.49</v>
      </c>
      <c r="K1628" s="10"/>
      <c r="M1628" s="10">
        <v>1</v>
      </c>
      <c r="N1628" s="69"/>
      <c r="P1628" s="239">
        <f t="shared" si="98"/>
        <v>20.49</v>
      </c>
      <c r="Q1628" s="10"/>
      <c r="R1628" s="10"/>
      <c r="S1628" s="10"/>
      <c r="T1628" s="176">
        <f t="shared" si="101"/>
        <v>86</v>
      </c>
      <c r="U1628" s="10"/>
      <c r="V1628" s="10"/>
      <c r="W1628" s="10"/>
      <c r="Y1628" s="166">
        <v>20.49</v>
      </c>
      <c r="Z1628" s="234">
        <f t="shared" si="99"/>
        <v>22.75</v>
      </c>
      <c r="AB1628" s="234">
        <f t="shared" si="100"/>
        <v>17.02</v>
      </c>
      <c r="AC1628" s="234">
        <v>20.47</v>
      </c>
      <c r="AD1628" s="10"/>
      <c r="AE1628" s="3"/>
      <c r="AF1628" s="3"/>
    </row>
    <row r="1629" spans="1:32" x14ac:dyDescent="0.2">
      <c r="A1629" s="55"/>
      <c r="B1629" s="10"/>
      <c r="C1629" s="10" t="s">
        <v>446</v>
      </c>
      <c r="D1629" s="10"/>
      <c r="E1629" s="10">
        <v>8223</v>
      </c>
      <c r="F1629" s="10">
        <v>1074655</v>
      </c>
      <c r="G1629" s="10"/>
      <c r="H1629" s="10"/>
      <c r="I1629" s="10"/>
      <c r="J1629" s="10">
        <v>186944.2099999999</v>
      </c>
      <c r="K1629" s="10"/>
      <c r="M1629" s="10">
        <v>1058</v>
      </c>
      <c r="N1629" s="69"/>
      <c r="P1629" s="239">
        <f t="shared" si="98"/>
        <v>176.69585066162563</v>
      </c>
      <c r="Q1629" s="10"/>
      <c r="R1629" s="10"/>
      <c r="S1629" s="10"/>
      <c r="T1629" s="176">
        <f t="shared" si="101"/>
        <v>1015.741965973535</v>
      </c>
      <c r="U1629" s="10"/>
      <c r="V1629" s="10"/>
      <c r="W1629" s="10"/>
      <c r="Y1629" s="166">
        <v>186944.2099999999</v>
      </c>
      <c r="Z1629" s="234">
        <f t="shared" si="99"/>
        <v>207532.2</v>
      </c>
      <c r="AB1629" s="234">
        <f t="shared" si="100"/>
        <v>155259.81</v>
      </c>
      <c r="AC1629" s="234">
        <v>186714.77</v>
      </c>
      <c r="AD1629" s="10"/>
      <c r="AE1629" s="3"/>
      <c r="AF1629" s="3"/>
    </row>
    <row r="1630" spans="1:32" x14ac:dyDescent="0.2">
      <c r="A1630" s="55"/>
      <c r="B1630" s="10"/>
      <c r="C1630" s="10" t="s">
        <v>446</v>
      </c>
      <c r="D1630" s="10"/>
      <c r="E1630" s="10">
        <v>8226</v>
      </c>
      <c r="F1630" s="10">
        <v>786</v>
      </c>
      <c r="G1630" s="10"/>
      <c r="H1630" s="10"/>
      <c r="I1630" s="10"/>
      <c r="J1630" s="10">
        <v>139.38999999999999</v>
      </c>
      <c r="K1630" s="10"/>
      <c r="M1630" s="10">
        <v>1</v>
      </c>
      <c r="N1630" s="69"/>
      <c r="P1630" s="239">
        <f t="shared" si="98"/>
        <v>139.38999999999999</v>
      </c>
      <c r="Q1630" s="10"/>
      <c r="R1630" s="10"/>
      <c r="S1630" s="10"/>
      <c r="T1630" s="176">
        <f t="shared" si="101"/>
        <v>786</v>
      </c>
      <c r="U1630" s="10"/>
      <c r="V1630" s="10"/>
      <c r="W1630" s="10"/>
      <c r="Y1630" s="166">
        <v>139.38999999999999</v>
      </c>
      <c r="Z1630" s="234">
        <f t="shared" si="99"/>
        <v>154.74</v>
      </c>
      <c r="AB1630" s="234">
        <f t="shared" si="100"/>
        <v>115.77</v>
      </c>
      <c r="AC1630" s="234">
        <v>139.22</v>
      </c>
      <c r="AD1630" s="10"/>
      <c r="AE1630" s="3"/>
      <c r="AF1630" s="3"/>
    </row>
    <row r="1631" spans="1:32" x14ac:dyDescent="0.2">
      <c r="A1631" s="55"/>
      <c r="B1631" s="10"/>
      <c r="C1631" s="10" t="s">
        <v>446</v>
      </c>
      <c r="D1631" s="10"/>
      <c r="E1631" s="10">
        <v>8230</v>
      </c>
      <c r="F1631" s="10">
        <v>3307</v>
      </c>
      <c r="G1631" s="10"/>
      <c r="H1631" s="10"/>
      <c r="I1631" s="10"/>
      <c r="J1631" s="10">
        <v>595.16999999999996</v>
      </c>
      <c r="K1631" s="10"/>
      <c r="M1631" s="10">
        <v>3</v>
      </c>
      <c r="N1631" s="69"/>
      <c r="P1631" s="239">
        <f t="shared" si="98"/>
        <v>198.39</v>
      </c>
      <c r="Q1631" s="10"/>
      <c r="R1631" s="10"/>
      <c r="S1631" s="10"/>
      <c r="T1631" s="176">
        <f t="shared" si="101"/>
        <v>1102.3333333333333</v>
      </c>
      <c r="U1631" s="10"/>
      <c r="V1631" s="10"/>
      <c r="W1631" s="10"/>
      <c r="Y1631" s="166">
        <v>595.16999999999996</v>
      </c>
      <c r="Z1631" s="234">
        <f t="shared" si="99"/>
        <v>660.72</v>
      </c>
      <c r="AB1631" s="234">
        <f t="shared" si="100"/>
        <v>494.3</v>
      </c>
      <c r="AC1631" s="234">
        <v>594.44000000000005</v>
      </c>
      <c r="AD1631" s="10"/>
      <c r="AE1631" s="3"/>
      <c r="AF1631" s="3"/>
    </row>
    <row r="1632" spans="1:32" x14ac:dyDescent="0.2">
      <c r="A1632" s="55"/>
      <c r="B1632" s="10"/>
      <c r="C1632" s="10" t="s">
        <v>447</v>
      </c>
      <c r="D1632" s="10"/>
      <c r="E1632" s="10">
        <v>8008</v>
      </c>
      <c r="F1632" s="10">
        <v>1035</v>
      </c>
      <c r="G1632" s="10"/>
      <c r="H1632" s="10"/>
      <c r="I1632" s="10"/>
      <c r="J1632" s="10">
        <v>185.38</v>
      </c>
      <c r="K1632" s="10"/>
      <c r="M1632" s="10">
        <v>1</v>
      </c>
      <c r="N1632" s="69"/>
      <c r="P1632" s="239">
        <f t="shared" si="98"/>
        <v>185.38</v>
      </c>
      <c r="Q1632" s="10"/>
      <c r="R1632" s="10"/>
      <c r="S1632" s="10"/>
      <c r="T1632" s="176">
        <f t="shared" si="101"/>
        <v>1035</v>
      </c>
      <c r="U1632" s="10"/>
      <c r="V1632" s="10"/>
      <c r="W1632" s="10"/>
      <c r="Y1632" s="166">
        <v>185.38</v>
      </c>
      <c r="Z1632" s="234">
        <f t="shared" si="99"/>
        <v>205.8</v>
      </c>
      <c r="AB1632" s="234">
        <f t="shared" si="100"/>
        <v>153.96</v>
      </c>
      <c r="AC1632" s="234">
        <v>185.15</v>
      </c>
      <c r="AD1632" s="10"/>
      <c r="AE1632" s="3"/>
      <c r="AF1632" s="3"/>
    </row>
    <row r="1633" spans="1:32" x14ac:dyDescent="0.2">
      <c r="A1633" s="55"/>
      <c r="B1633" s="10"/>
      <c r="C1633" s="10" t="s">
        <v>447</v>
      </c>
      <c r="D1633" s="10"/>
      <c r="E1633" s="10">
        <v>8087</v>
      </c>
      <c r="F1633" s="10">
        <v>938221</v>
      </c>
      <c r="G1633" s="10"/>
      <c r="H1633" s="10"/>
      <c r="I1633" s="10"/>
      <c r="J1633" s="10">
        <v>158308.35999999987</v>
      </c>
      <c r="K1633" s="10"/>
      <c r="M1633" s="10">
        <v>1490</v>
      </c>
      <c r="N1633" s="69"/>
      <c r="P1633" s="239">
        <f t="shared" si="98"/>
        <v>106.24722147650998</v>
      </c>
      <c r="Q1633" s="10"/>
      <c r="R1633" s="10"/>
      <c r="S1633" s="10"/>
      <c r="T1633" s="176">
        <f t="shared" si="101"/>
        <v>629.6785234899329</v>
      </c>
      <c r="U1633" s="10"/>
      <c r="V1633" s="10"/>
      <c r="W1633" s="10"/>
      <c r="Y1633" s="166">
        <v>158308.35999999987</v>
      </c>
      <c r="Z1633" s="234">
        <f t="shared" si="99"/>
        <v>175742.71</v>
      </c>
      <c r="AB1633" s="234">
        <f t="shared" si="100"/>
        <v>131477.32999999999</v>
      </c>
      <c r="AC1633" s="234">
        <v>158114.06</v>
      </c>
      <c r="AD1633" s="10"/>
      <c r="AE1633" s="3"/>
      <c r="AF1633" s="3"/>
    </row>
    <row r="1634" spans="1:32" x14ac:dyDescent="0.2">
      <c r="A1634" s="55"/>
      <c r="B1634" s="10"/>
      <c r="C1634" s="10" t="s">
        <v>448</v>
      </c>
      <c r="D1634" s="10"/>
      <c r="E1634" s="10">
        <v>8318</v>
      </c>
      <c r="F1634" s="10">
        <v>4719</v>
      </c>
      <c r="G1634" s="10"/>
      <c r="H1634" s="10"/>
      <c r="I1634" s="10"/>
      <c r="J1634" s="10">
        <v>900.62</v>
      </c>
      <c r="K1634" s="10"/>
      <c r="M1634" s="10">
        <v>14</v>
      </c>
      <c r="N1634" s="69"/>
      <c r="P1634" s="239">
        <f t="shared" si="98"/>
        <v>64.33</v>
      </c>
      <c r="Q1634" s="10"/>
      <c r="R1634" s="10"/>
      <c r="S1634" s="10"/>
      <c r="T1634" s="176">
        <f t="shared" si="101"/>
        <v>337.07142857142856</v>
      </c>
      <c r="U1634" s="10"/>
      <c r="V1634" s="10"/>
      <c r="W1634" s="10"/>
      <c r="Y1634" s="166">
        <v>900.62</v>
      </c>
      <c r="Z1634" s="234">
        <f t="shared" si="99"/>
        <v>999.8</v>
      </c>
      <c r="AB1634" s="234">
        <f t="shared" si="100"/>
        <v>747.98</v>
      </c>
      <c r="AC1634" s="234">
        <v>899.52</v>
      </c>
      <c r="AD1634" s="10"/>
      <c r="AE1634" s="3"/>
      <c r="AF1634" s="3"/>
    </row>
    <row r="1635" spans="1:32" x14ac:dyDescent="0.2">
      <c r="A1635" s="55"/>
      <c r="B1635" s="10"/>
      <c r="C1635" s="10" t="s">
        <v>449</v>
      </c>
      <c r="D1635" s="10"/>
      <c r="E1635" s="10">
        <v>8066</v>
      </c>
      <c r="F1635" s="10">
        <v>2198118</v>
      </c>
      <c r="G1635" s="10"/>
      <c r="H1635" s="10"/>
      <c r="I1635" s="10"/>
      <c r="J1635" s="10">
        <v>376981.81000000017</v>
      </c>
      <c r="K1635" s="10"/>
      <c r="M1635" s="10">
        <v>2461</v>
      </c>
      <c r="N1635" s="69"/>
      <c r="P1635" s="239">
        <f t="shared" si="98"/>
        <v>153.18236895570914</v>
      </c>
      <c r="Q1635" s="10"/>
      <c r="R1635" s="10"/>
      <c r="S1635" s="10"/>
      <c r="T1635" s="176">
        <f t="shared" si="101"/>
        <v>893.18082080455099</v>
      </c>
      <c r="U1635" s="10"/>
      <c r="V1635" s="10"/>
      <c r="W1635" s="10"/>
      <c r="Y1635" s="166">
        <v>376981.81000000017</v>
      </c>
      <c r="Z1635" s="234">
        <f t="shared" si="99"/>
        <v>418498.45</v>
      </c>
      <c r="AB1635" s="234">
        <f t="shared" si="100"/>
        <v>313088.73</v>
      </c>
      <c r="AC1635" s="234">
        <v>376519.14</v>
      </c>
      <c r="AD1635" s="10"/>
      <c r="AE1635" s="3"/>
      <c r="AF1635" s="3"/>
    </row>
    <row r="1636" spans="1:32" x14ac:dyDescent="0.2">
      <c r="A1636" s="55"/>
      <c r="B1636" s="10"/>
      <c r="C1636" s="10" t="s">
        <v>451</v>
      </c>
      <c r="D1636" s="10"/>
      <c r="E1636" s="10">
        <v>8067</v>
      </c>
      <c r="F1636" s="10">
        <v>677111</v>
      </c>
      <c r="G1636" s="10"/>
      <c r="H1636" s="10"/>
      <c r="I1636" s="10"/>
      <c r="J1636" s="10">
        <v>116683.33999999998</v>
      </c>
      <c r="K1636" s="10"/>
      <c r="M1636" s="10">
        <v>700</v>
      </c>
      <c r="N1636" s="69"/>
      <c r="P1636" s="239">
        <f t="shared" si="98"/>
        <v>166.6904857142857</v>
      </c>
      <c r="Q1636" s="10"/>
      <c r="R1636" s="10"/>
      <c r="S1636" s="10"/>
      <c r="T1636" s="176">
        <f t="shared" si="101"/>
        <v>967.30142857142857</v>
      </c>
      <c r="U1636" s="10"/>
      <c r="V1636" s="10"/>
      <c r="W1636" s="10"/>
      <c r="Y1636" s="166">
        <v>116683.33999999998</v>
      </c>
      <c r="Z1636" s="234">
        <f t="shared" si="99"/>
        <v>129533.56</v>
      </c>
      <c r="AB1636" s="234">
        <f t="shared" si="100"/>
        <v>96907.17</v>
      </c>
      <c r="AC1636" s="234">
        <v>116540.14</v>
      </c>
      <c r="AD1636" s="10"/>
      <c r="AE1636" s="3"/>
      <c r="AF1636" s="3"/>
    </row>
    <row r="1637" spans="1:32" x14ac:dyDescent="0.2">
      <c r="A1637" s="55"/>
      <c r="B1637" s="10"/>
      <c r="C1637" s="10" t="s">
        <v>453</v>
      </c>
      <c r="D1637" s="10"/>
      <c r="E1637" s="10">
        <v>8009</v>
      </c>
      <c r="F1637" s="10">
        <v>1815</v>
      </c>
      <c r="G1637" s="10"/>
      <c r="H1637" s="10"/>
      <c r="I1637" s="10"/>
      <c r="J1637" s="10">
        <v>262.7</v>
      </c>
      <c r="K1637" s="10"/>
      <c r="M1637" s="10">
        <v>4</v>
      </c>
      <c r="N1637" s="69"/>
      <c r="P1637" s="239">
        <f t="shared" si="98"/>
        <v>65.674999999999997</v>
      </c>
      <c r="Q1637" s="10"/>
      <c r="R1637" s="10"/>
      <c r="S1637" s="10"/>
      <c r="T1637" s="176">
        <f t="shared" si="101"/>
        <v>453.75</v>
      </c>
      <c r="U1637" s="10"/>
      <c r="V1637" s="10"/>
      <c r="W1637" s="10"/>
      <c r="Y1637" s="166">
        <v>262.7</v>
      </c>
      <c r="Z1637" s="234">
        <f t="shared" si="99"/>
        <v>291.63</v>
      </c>
      <c r="AB1637" s="234">
        <f t="shared" si="100"/>
        <v>218.18</v>
      </c>
      <c r="AC1637" s="234">
        <v>262.38</v>
      </c>
      <c r="AD1637" s="10"/>
      <c r="AE1637" s="3"/>
      <c r="AF1637" s="3"/>
    </row>
    <row r="1638" spans="1:32" x14ac:dyDescent="0.2">
      <c r="A1638" s="55"/>
      <c r="B1638" s="10"/>
      <c r="C1638" s="10" t="s">
        <v>454</v>
      </c>
      <c r="D1638" s="10"/>
      <c r="E1638" s="10">
        <v>8069</v>
      </c>
      <c r="F1638" s="10">
        <v>2238157</v>
      </c>
      <c r="G1638" s="10"/>
      <c r="H1638" s="10"/>
      <c r="I1638" s="10"/>
      <c r="J1638" s="10">
        <v>379361.04000000126</v>
      </c>
      <c r="K1638" s="10"/>
      <c r="M1638" s="10">
        <v>2572</v>
      </c>
      <c r="N1638" s="69"/>
      <c r="P1638" s="239">
        <f t="shared" si="98"/>
        <v>147.496516329705</v>
      </c>
      <c r="Q1638" s="10"/>
      <c r="R1638" s="10"/>
      <c r="S1638" s="10"/>
      <c r="T1638" s="176">
        <f t="shared" si="101"/>
        <v>870.2010108864697</v>
      </c>
      <c r="U1638" s="10"/>
      <c r="V1638" s="10"/>
      <c r="W1638" s="10"/>
      <c r="Y1638" s="166">
        <v>379361.04000000126</v>
      </c>
      <c r="Z1638" s="234">
        <f t="shared" si="99"/>
        <v>421139.7</v>
      </c>
      <c r="AB1638" s="234">
        <f t="shared" si="100"/>
        <v>315064.71000000002</v>
      </c>
      <c r="AC1638" s="234">
        <v>378895.44</v>
      </c>
      <c r="AD1638" s="10"/>
      <c r="AE1638" s="3"/>
      <c r="AF1638" s="3"/>
    </row>
    <row r="1639" spans="1:32" x14ac:dyDescent="0.2">
      <c r="A1639" s="55"/>
      <c r="B1639" s="10"/>
      <c r="C1639" s="10" t="s">
        <v>455</v>
      </c>
      <c r="D1639" s="10"/>
      <c r="E1639" s="10">
        <v>8070</v>
      </c>
      <c r="F1639" s="10">
        <v>5090167</v>
      </c>
      <c r="G1639" s="10"/>
      <c r="H1639" s="10"/>
      <c r="I1639" s="10"/>
      <c r="J1639" s="10">
        <v>880896.08000000089</v>
      </c>
      <c r="K1639" s="10"/>
      <c r="M1639" s="10">
        <v>5582</v>
      </c>
      <c r="N1639" s="69"/>
      <c r="P1639" s="239">
        <f t="shared" si="98"/>
        <v>157.81011823719112</v>
      </c>
      <c r="Q1639" s="10"/>
      <c r="R1639" s="10"/>
      <c r="S1639" s="10"/>
      <c r="T1639" s="176">
        <f t="shared" si="101"/>
        <v>911.88946614116799</v>
      </c>
      <c r="U1639" s="10"/>
      <c r="V1639" s="10"/>
      <c r="W1639" s="10"/>
      <c r="Y1639" s="166">
        <v>880896.08000000089</v>
      </c>
      <c r="Z1639" s="234">
        <f t="shared" si="99"/>
        <v>977908.31</v>
      </c>
      <c r="AB1639" s="234">
        <f t="shared" si="100"/>
        <v>731596.67</v>
      </c>
      <c r="AC1639" s="234">
        <v>879814.96</v>
      </c>
      <c r="AD1639" s="10"/>
      <c r="AE1639" s="3"/>
      <c r="AF1639" s="3"/>
    </row>
    <row r="1640" spans="1:32" x14ac:dyDescent="0.2">
      <c r="A1640" s="55"/>
      <c r="B1640" s="10"/>
      <c r="C1640" s="10" t="s">
        <v>457</v>
      </c>
      <c r="D1640" s="10"/>
      <c r="E1640" s="10">
        <v>8037</v>
      </c>
      <c r="F1640" s="10">
        <v>3934</v>
      </c>
      <c r="G1640" s="10"/>
      <c r="H1640" s="10"/>
      <c r="I1640" s="10"/>
      <c r="J1640" s="10">
        <v>708.22</v>
      </c>
      <c r="K1640" s="10"/>
      <c r="M1640" s="10">
        <v>6</v>
      </c>
      <c r="N1640" s="69"/>
      <c r="P1640" s="239">
        <f t="shared" si="98"/>
        <v>118.03666666666668</v>
      </c>
      <c r="Q1640" s="10"/>
      <c r="R1640" s="10"/>
      <c r="S1640" s="10"/>
      <c r="T1640" s="176">
        <f t="shared" si="101"/>
        <v>655.66666666666663</v>
      </c>
      <c r="U1640" s="10"/>
      <c r="V1640" s="10"/>
      <c r="W1640" s="10"/>
      <c r="Y1640" s="166">
        <v>708.22</v>
      </c>
      <c r="Z1640" s="234">
        <f t="shared" si="99"/>
        <v>786.22</v>
      </c>
      <c r="AB1640" s="234">
        <f t="shared" si="100"/>
        <v>588.19000000000005</v>
      </c>
      <c r="AC1640" s="234">
        <v>707.35</v>
      </c>
      <c r="AD1640" s="10"/>
      <c r="AE1640" s="3"/>
      <c r="AF1640" s="3"/>
    </row>
    <row r="1641" spans="1:32" x14ac:dyDescent="0.2">
      <c r="A1641" s="55"/>
      <c r="B1641" s="10"/>
      <c r="C1641" s="10" t="s">
        <v>588</v>
      </c>
      <c r="D1641" s="10"/>
      <c r="E1641" s="10">
        <v>8079</v>
      </c>
      <c r="F1641" s="10">
        <v>1809</v>
      </c>
      <c r="G1641" s="10"/>
      <c r="H1641" s="10"/>
      <c r="I1641" s="10"/>
      <c r="J1641" s="10">
        <v>331.08</v>
      </c>
      <c r="K1641" s="10"/>
      <c r="M1641" s="10">
        <v>1</v>
      </c>
      <c r="N1641" s="69"/>
      <c r="P1641" s="239">
        <f t="shared" si="98"/>
        <v>331.08</v>
      </c>
      <c r="Q1641" s="10"/>
      <c r="R1641" s="10"/>
      <c r="S1641" s="10"/>
      <c r="T1641" s="176">
        <f t="shared" si="101"/>
        <v>1809</v>
      </c>
      <c r="U1641" s="10"/>
      <c r="V1641" s="10"/>
      <c r="W1641" s="10"/>
      <c r="Y1641" s="166">
        <v>331.08</v>
      </c>
      <c r="Z1641" s="234">
        <f t="shared" si="99"/>
        <v>367.54</v>
      </c>
      <c r="AB1641" s="234">
        <f t="shared" si="100"/>
        <v>274.97000000000003</v>
      </c>
      <c r="AC1641" s="234">
        <v>330.68</v>
      </c>
      <c r="AD1641" s="10"/>
      <c r="AE1641" s="3"/>
      <c r="AF1641" s="3"/>
    </row>
    <row r="1642" spans="1:32" x14ac:dyDescent="0.2">
      <c r="A1642" s="55"/>
      <c r="B1642" s="10"/>
      <c r="C1642" s="10" t="s">
        <v>458</v>
      </c>
      <c r="D1642" s="10"/>
      <c r="E1642" s="10">
        <v>8243</v>
      </c>
      <c r="F1642" s="10">
        <v>922</v>
      </c>
      <c r="G1642" s="10"/>
      <c r="H1642" s="10"/>
      <c r="I1642" s="10"/>
      <c r="J1642" s="10">
        <v>164.01</v>
      </c>
      <c r="K1642" s="10"/>
      <c r="M1642" s="10">
        <v>1</v>
      </c>
      <c r="N1642" s="69"/>
      <c r="P1642" s="239">
        <f t="shared" si="98"/>
        <v>164.01</v>
      </c>
      <c r="Q1642" s="10"/>
      <c r="R1642" s="10"/>
      <c r="S1642" s="10"/>
      <c r="T1642" s="176">
        <f t="shared" si="101"/>
        <v>922</v>
      </c>
      <c r="U1642" s="10"/>
      <c r="V1642" s="10"/>
      <c r="W1642" s="10"/>
      <c r="Y1642" s="166">
        <v>164.01</v>
      </c>
      <c r="Z1642" s="234">
        <f t="shared" si="99"/>
        <v>182.07</v>
      </c>
      <c r="AB1642" s="234">
        <f t="shared" si="100"/>
        <v>136.21</v>
      </c>
      <c r="AC1642" s="234">
        <v>163.81</v>
      </c>
      <c r="AD1642" s="10"/>
      <c r="AE1642" s="3"/>
      <c r="AF1642" s="3"/>
    </row>
    <row r="1643" spans="1:32" x14ac:dyDescent="0.2">
      <c r="A1643" s="55"/>
      <c r="B1643" s="10"/>
      <c r="C1643" s="10" t="s">
        <v>458</v>
      </c>
      <c r="D1643" s="10"/>
      <c r="E1643" s="10">
        <v>8270</v>
      </c>
      <c r="F1643" s="10">
        <v>869687</v>
      </c>
      <c r="G1643" s="10"/>
      <c r="H1643" s="10"/>
      <c r="I1643" s="10"/>
      <c r="J1643" s="10">
        <v>147901.61000000002</v>
      </c>
      <c r="K1643" s="10"/>
      <c r="M1643" s="10">
        <v>689</v>
      </c>
      <c r="N1643" s="69"/>
      <c r="P1643" s="239">
        <f t="shared" si="98"/>
        <v>214.66126269956462</v>
      </c>
      <c r="Q1643" s="10"/>
      <c r="R1643" s="10"/>
      <c r="S1643" s="10"/>
      <c r="T1643" s="176">
        <f t="shared" si="101"/>
        <v>1262.2452830188679</v>
      </c>
      <c r="U1643" s="10"/>
      <c r="V1643" s="10"/>
      <c r="W1643" s="10"/>
      <c r="Y1643" s="166">
        <v>147901.61000000002</v>
      </c>
      <c r="Z1643" s="234">
        <f t="shared" si="99"/>
        <v>164189.87</v>
      </c>
      <c r="AB1643" s="234">
        <f t="shared" si="100"/>
        <v>122834.38</v>
      </c>
      <c r="AC1643" s="234">
        <v>147720.09</v>
      </c>
      <c r="AD1643" s="10"/>
      <c r="AE1643" s="3"/>
      <c r="AF1643" s="3"/>
    </row>
    <row r="1644" spans="1:32" x14ac:dyDescent="0.2">
      <c r="A1644" s="55"/>
      <c r="B1644" s="10"/>
      <c r="C1644" s="10" t="s">
        <v>459</v>
      </c>
      <c r="D1644" s="10"/>
      <c r="E1644" s="10">
        <v>8210</v>
      </c>
      <c r="F1644" s="10">
        <v>2937</v>
      </c>
      <c r="G1644" s="10"/>
      <c r="H1644" s="10"/>
      <c r="I1644" s="10"/>
      <c r="J1644" s="10">
        <v>540.65</v>
      </c>
      <c r="K1644" s="10"/>
      <c r="M1644" s="10">
        <v>2</v>
      </c>
      <c r="N1644" s="69"/>
      <c r="P1644" s="239">
        <f t="shared" si="98"/>
        <v>270.32499999999999</v>
      </c>
      <c r="Q1644" s="10"/>
      <c r="R1644" s="10"/>
      <c r="S1644" s="10"/>
      <c r="T1644" s="176">
        <f t="shared" si="101"/>
        <v>1468.5</v>
      </c>
      <c r="U1644" s="10"/>
      <c r="V1644" s="10"/>
      <c r="W1644" s="10"/>
      <c r="Y1644" s="166">
        <v>540.65</v>
      </c>
      <c r="Z1644" s="234">
        <f t="shared" si="99"/>
        <v>600.19000000000005</v>
      </c>
      <c r="AB1644" s="234">
        <f t="shared" si="100"/>
        <v>449.02</v>
      </c>
      <c r="AC1644" s="234">
        <v>539.99</v>
      </c>
      <c r="AD1644" s="10"/>
      <c r="AE1644" s="3"/>
      <c r="AF1644" s="3"/>
    </row>
    <row r="1645" spans="1:32" x14ac:dyDescent="0.2">
      <c r="A1645" s="55"/>
      <c r="B1645" s="10"/>
      <c r="C1645" s="10" t="s">
        <v>460</v>
      </c>
      <c r="D1645" s="10"/>
      <c r="E1645" s="10">
        <v>8069</v>
      </c>
      <c r="F1645" s="10">
        <v>3670</v>
      </c>
      <c r="G1645" s="10"/>
      <c r="H1645" s="10"/>
      <c r="I1645" s="10"/>
      <c r="J1645" s="10">
        <v>671.57</v>
      </c>
      <c r="K1645" s="10"/>
      <c r="M1645" s="10">
        <v>2</v>
      </c>
      <c r="N1645" s="69"/>
      <c r="P1645" s="239">
        <f t="shared" si="98"/>
        <v>335.78500000000003</v>
      </c>
      <c r="Q1645" s="10"/>
      <c r="R1645" s="10"/>
      <c r="S1645" s="10"/>
      <c r="T1645" s="176">
        <f t="shared" si="101"/>
        <v>1835</v>
      </c>
      <c r="U1645" s="10"/>
      <c r="V1645" s="10"/>
      <c r="W1645" s="10"/>
      <c r="Y1645" s="166">
        <v>671.57</v>
      </c>
      <c r="Z1645" s="234">
        <f t="shared" si="99"/>
        <v>745.53</v>
      </c>
      <c r="AB1645" s="234">
        <f t="shared" si="100"/>
        <v>557.75</v>
      </c>
      <c r="AC1645" s="234">
        <v>670.75</v>
      </c>
      <c r="AD1645" s="10"/>
      <c r="AE1645" s="3"/>
      <c r="AF1645" s="3"/>
    </row>
    <row r="1646" spans="1:32" x14ac:dyDescent="0.2">
      <c r="A1646" s="55"/>
      <c r="B1646" s="10"/>
      <c r="C1646" s="10" t="s">
        <v>460</v>
      </c>
      <c r="D1646" s="10"/>
      <c r="E1646" s="10">
        <v>8098</v>
      </c>
      <c r="F1646" s="10">
        <v>157225</v>
      </c>
      <c r="G1646" s="10"/>
      <c r="H1646" s="10"/>
      <c r="I1646" s="10"/>
      <c r="J1646" s="10">
        <v>27070.709999999988</v>
      </c>
      <c r="K1646" s="10"/>
      <c r="M1646" s="10">
        <v>238</v>
      </c>
      <c r="N1646" s="69"/>
      <c r="P1646" s="239">
        <f t="shared" si="98"/>
        <v>113.74247899159658</v>
      </c>
      <c r="Q1646" s="10"/>
      <c r="R1646" s="10"/>
      <c r="S1646" s="10"/>
      <c r="T1646" s="176">
        <f t="shared" si="101"/>
        <v>660.60924369747897</v>
      </c>
      <c r="U1646" s="10"/>
      <c r="V1646" s="10"/>
      <c r="W1646" s="10"/>
      <c r="Y1646" s="166">
        <v>27070.709999999988</v>
      </c>
      <c r="Z1646" s="234">
        <f t="shared" si="99"/>
        <v>30051.98</v>
      </c>
      <c r="AB1646" s="234">
        <f t="shared" si="100"/>
        <v>22482.61</v>
      </c>
      <c r="AC1646" s="234">
        <v>27037.49</v>
      </c>
      <c r="AD1646" s="10"/>
      <c r="AE1646" s="3"/>
      <c r="AF1646" s="3"/>
    </row>
    <row r="1647" spans="1:32" x14ac:dyDescent="0.2">
      <c r="A1647" s="55"/>
      <c r="B1647" s="10"/>
      <c r="C1647" s="10" t="s">
        <v>462</v>
      </c>
      <c r="D1647" s="10"/>
      <c r="E1647" s="10">
        <v>8021</v>
      </c>
      <c r="F1647" s="10">
        <v>2932235</v>
      </c>
      <c r="G1647" s="10"/>
      <c r="H1647" s="10"/>
      <c r="I1647" s="10"/>
      <c r="J1647" s="10">
        <v>497090.65999999858</v>
      </c>
      <c r="K1647" s="10"/>
      <c r="M1647" s="10">
        <v>3530</v>
      </c>
      <c r="N1647" s="69"/>
      <c r="P1647" s="239">
        <f t="shared" ref="P1647:P1710" si="102">J1647/M1647</f>
        <v>140.81888385269082</v>
      </c>
      <c r="Q1647" s="10"/>
      <c r="R1647" s="10"/>
      <c r="S1647" s="10"/>
      <c r="T1647" s="176">
        <f t="shared" si="101"/>
        <v>830.66147308781865</v>
      </c>
      <c r="U1647" s="10"/>
      <c r="V1647" s="10"/>
      <c r="W1647" s="10"/>
      <c r="Y1647" s="166">
        <v>497090.65999999858</v>
      </c>
      <c r="Z1647" s="234">
        <f t="shared" ref="Z1647:Z1710" si="103">ROUND($Z$1812*Y1647/$Y$1812,2)</f>
        <v>551834.77</v>
      </c>
      <c r="AB1647" s="234">
        <f t="shared" ref="AB1647:AB1710" si="104">ROUND($AB$1812*Y1647/$Y$1812,2)</f>
        <v>412840.83</v>
      </c>
      <c r="AC1647" s="234">
        <v>496480.58</v>
      </c>
      <c r="AD1647" s="10"/>
      <c r="AE1647" s="3"/>
      <c r="AF1647" s="3"/>
    </row>
    <row r="1648" spans="1:32" x14ac:dyDescent="0.2">
      <c r="A1648" s="55"/>
      <c r="B1648" s="10"/>
      <c r="C1648" s="10" t="s">
        <v>464</v>
      </c>
      <c r="D1648" s="10"/>
      <c r="E1648" s="10">
        <v>8021</v>
      </c>
      <c r="F1648" s="10">
        <v>43221</v>
      </c>
      <c r="G1648" s="10"/>
      <c r="H1648" s="10"/>
      <c r="I1648" s="10"/>
      <c r="J1648" s="10">
        <v>7768.9899999999989</v>
      </c>
      <c r="K1648" s="10"/>
      <c r="M1648" s="10">
        <v>12</v>
      </c>
      <c r="N1648" s="69"/>
      <c r="P1648" s="239">
        <f t="shared" si="102"/>
        <v>647.41583333333324</v>
      </c>
      <c r="Q1648" s="10"/>
      <c r="R1648" s="10"/>
      <c r="S1648" s="10"/>
      <c r="T1648" s="176">
        <f t="shared" ref="T1648:T1711" si="105">F1648/M1648</f>
        <v>3601.75</v>
      </c>
      <c r="U1648" s="10"/>
      <c r="V1648" s="10"/>
      <c r="W1648" s="10"/>
      <c r="Y1648" s="166">
        <v>7768.9899999999989</v>
      </c>
      <c r="Z1648" s="234">
        <f t="shared" si="103"/>
        <v>8624.58</v>
      </c>
      <c r="AB1648" s="234">
        <f t="shared" si="104"/>
        <v>6452.26</v>
      </c>
      <c r="AC1648" s="234">
        <v>7759.46</v>
      </c>
      <c r="AD1648" s="10"/>
      <c r="AE1648" s="3"/>
      <c r="AF1648" s="3"/>
    </row>
    <row r="1649" spans="1:32" x14ac:dyDescent="0.2">
      <c r="A1649" s="55"/>
      <c r="B1649" s="10"/>
      <c r="C1649" s="10" t="s">
        <v>465</v>
      </c>
      <c r="D1649" s="10"/>
      <c r="E1649" s="10">
        <v>8201</v>
      </c>
      <c r="F1649" s="10">
        <v>237691</v>
      </c>
      <c r="G1649" s="10"/>
      <c r="H1649" s="10"/>
      <c r="I1649" s="10"/>
      <c r="J1649" s="10">
        <v>39848.720000000038</v>
      </c>
      <c r="K1649" s="10"/>
      <c r="M1649" s="10">
        <v>364</v>
      </c>
      <c r="N1649" s="69"/>
      <c r="P1649" s="239">
        <f t="shared" si="102"/>
        <v>109.47450549450559</v>
      </c>
      <c r="Q1649" s="10"/>
      <c r="R1649" s="10"/>
      <c r="S1649" s="10"/>
      <c r="T1649" s="176">
        <f t="shared" si="105"/>
        <v>652.99725274725279</v>
      </c>
      <c r="U1649" s="10"/>
      <c r="V1649" s="10"/>
      <c r="W1649" s="10"/>
      <c r="Y1649" s="166">
        <v>39848.720000000038</v>
      </c>
      <c r="Z1649" s="234">
        <f t="shared" si="103"/>
        <v>44237.22</v>
      </c>
      <c r="AB1649" s="234">
        <f t="shared" si="104"/>
        <v>33094.93</v>
      </c>
      <c r="AC1649" s="234">
        <v>39799.82</v>
      </c>
      <c r="AD1649" s="10"/>
      <c r="AE1649" s="3"/>
      <c r="AF1649" s="3"/>
    </row>
    <row r="1650" spans="1:32" x14ac:dyDescent="0.2">
      <c r="A1650" s="55"/>
      <c r="B1650" s="10"/>
      <c r="C1650" s="10" t="s">
        <v>466</v>
      </c>
      <c r="D1650" s="10"/>
      <c r="E1650" s="10">
        <v>8094</v>
      </c>
      <c r="F1650" s="10">
        <v>40026</v>
      </c>
      <c r="G1650" s="10"/>
      <c r="H1650" s="10"/>
      <c r="I1650" s="10"/>
      <c r="J1650" s="10">
        <v>6779.1100000000006</v>
      </c>
      <c r="K1650" s="10"/>
      <c r="M1650" s="10">
        <v>45</v>
      </c>
      <c r="N1650" s="69"/>
      <c r="P1650" s="239">
        <f t="shared" si="102"/>
        <v>150.6468888888889</v>
      </c>
      <c r="Q1650" s="10"/>
      <c r="R1650" s="10"/>
      <c r="S1650" s="10"/>
      <c r="T1650" s="176">
        <f t="shared" si="105"/>
        <v>889.4666666666667</v>
      </c>
      <c r="U1650" s="10"/>
      <c r="V1650" s="10"/>
      <c r="W1650" s="10"/>
      <c r="Y1650" s="166">
        <v>6779.1100000000006</v>
      </c>
      <c r="Z1650" s="234">
        <f t="shared" si="103"/>
        <v>7525.69</v>
      </c>
      <c r="AB1650" s="234">
        <f t="shared" si="104"/>
        <v>5630.15</v>
      </c>
      <c r="AC1650" s="234">
        <v>6770.79</v>
      </c>
      <c r="AD1650" s="10"/>
      <c r="AE1650" s="3"/>
      <c r="AF1650" s="3"/>
    </row>
    <row r="1651" spans="1:32" x14ac:dyDescent="0.2">
      <c r="A1651" s="55"/>
      <c r="B1651" s="10"/>
      <c r="C1651" s="10" t="s">
        <v>467</v>
      </c>
      <c r="D1651" s="10"/>
      <c r="E1651" s="10">
        <v>8071</v>
      </c>
      <c r="F1651" s="10">
        <v>2993165</v>
      </c>
      <c r="G1651" s="10"/>
      <c r="H1651" s="10"/>
      <c r="I1651" s="10"/>
      <c r="J1651" s="10">
        <v>502883.28</v>
      </c>
      <c r="K1651" s="10"/>
      <c r="M1651" s="10">
        <v>3863</v>
      </c>
      <c r="N1651" s="69"/>
      <c r="P1651" s="239">
        <f t="shared" si="102"/>
        <v>130.17946673569764</v>
      </c>
      <c r="Q1651" s="10"/>
      <c r="R1651" s="10"/>
      <c r="S1651" s="10"/>
      <c r="T1651" s="176">
        <f t="shared" si="105"/>
        <v>774.82914833031327</v>
      </c>
      <c r="U1651" s="10"/>
      <c r="V1651" s="10"/>
      <c r="W1651" s="10"/>
      <c r="Y1651" s="166">
        <v>502883.28</v>
      </c>
      <c r="Z1651" s="234">
        <f t="shared" si="103"/>
        <v>558265.32999999996</v>
      </c>
      <c r="AB1651" s="234">
        <f t="shared" si="104"/>
        <v>417651.68</v>
      </c>
      <c r="AC1651" s="234">
        <v>502266.09</v>
      </c>
      <c r="AD1651" s="10"/>
      <c r="AE1651" s="3"/>
      <c r="AF1651" s="3"/>
    </row>
    <row r="1652" spans="1:32" x14ac:dyDescent="0.2">
      <c r="A1652" s="55"/>
      <c r="B1652" s="10"/>
      <c r="C1652" s="10" t="s">
        <v>469</v>
      </c>
      <c r="D1652" s="10"/>
      <c r="E1652" s="10">
        <v>8302</v>
      </c>
      <c r="F1652" s="10">
        <v>11810</v>
      </c>
      <c r="G1652" s="10"/>
      <c r="H1652" s="10"/>
      <c r="I1652" s="10"/>
      <c r="J1652" s="10">
        <v>2159.88</v>
      </c>
      <c r="K1652" s="10"/>
      <c r="M1652" s="10">
        <v>9</v>
      </c>
      <c r="N1652" s="69"/>
      <c r="P1652" s="239">
        <f t="shared" si="102"/>
        <v>239.98666666666668</v>
      </c>
      <c r="Q1652" s="10"/>
      <c r="R1652" s="10"/>
      <c r="S1652" s="10"/>
      <c r="T1652" s="176">
        <f t="shared" si="105"/>
        <v>1312.2222222222222</v>
      </c>
      <c r="U1652" s="10"/>
      <c r="V1652" s="10"/>
      <c r="W1652" s="10"/>
      <c r="Y1652" s="166">
        <v>2159.88</v>
      </c>
      <c r="Z1652" s="234">
        <f t="shared" si="103"/>
        <v>2397.75</v>
      </c>
      <c r="AB1652" s="234">
        <f t="shared" si="104"/>
        <v>1793.81</v>
      </c>
      <c r="AC1652" s="234">
        <v>2157.23</v>
      </c>
      <c r="AD1652" s="10"/>
      <c r="AE1652" s="3"/>
      <c r="AF1652" s="3"/>
    </row>
    <row r="1653" spans="1:32" x14ac:dyDescent="0.2">
      <c r="A1653" s="55"/>
      <c r="B1653" s="10"/>
      <c r="C1653" s="10" t="s">
        <v>469</v>
      </c>
      <c r="D1653" s="10"/>
      <c r="E1653" s="10">
        <v>8318</v>
      </c>
      <c r="F1653" s="10">
        <v>85742</v>
      </c>
      <c r="G1653" s="10"/>
      <c r="H1653" s="10"/>
      <c r="I1653" s="10"/>
      <c r="J1653" s="10">
        <v>14507.470000000001</v>
      </c>
      <c r="K1653" s="10"/>
      <c r="M1653" s="10">
        <v>94</v>
      </c>
      <c r="N1653" s="69"/>
      <c r="P1653" s="239">
        <f t="shared" si="102"/>
        <v>154.33478723404258</v>
      </c>
      <c r="Q1653" s="10"/>
      <c r="R1653" s="10"/>
      <c r="S1653" s="10"/>
      <c r="T1653" s="176">
        <f t="shared" si="105"/>
        <v>912.14893617021278</v>
      </c>
      <c r="U1653" s="10"/>
      <c r="V1653" s="10"/>
      <c r="W1653" s="10"/>
      <c r="Y1653" s="166">
        <v>14507.470000000001</v>
      </c>
      <c r="Z1653" s="234">
        <f t="shared" si="103"/>
        <v>16105.16</v>
      </c>
      <c r="AB1653" s="234">
        <f t="shared" si="104"/>
        <v>12048.66</v>
      </c>
      <c r="AC1653" s="234">
        <v>14489.67</v>
      </c>
      <c r="AD1653" s="10"/>
      <c r="AE1653" s="3"/>
      <c r="AF1653" s="3"/>
    </row>
    <row r="1654" spans="1:32" x14ac:dyDescent="0.2">
      <c r="A1654" s="55"/>
      <c r="B1654" s="10"/>
      <c r="C1654" s="10" t="s">
        <v>469</v>
      </c>
      <c r="D1654" s="10"/>
      <c r="E1654" s="10">
        <v>8343</v>
      </c>
      <c r="F1654" s="10">
        <v>2010</v>
      </c>
      <c r="G1654" s="10"/>
      <c r="H1654" s="10"/>
      <c r="I1654" s="10"/>
      <c r="J1654" s="10">
        <v>262.37</v>
      </c>
      <c r="K1654" s="10"/>
      <c r="M1654" s="10">
        <v>3</v>
      </c>
      <c r="N1654" s="69"/>
      <c r="P1654" s="239">
        <f t="shared" si="102"/>
        <v>87.456666666666663</v>
      </c>
      <c r="Q1654" s="10"/>
      <c r="R1654" s="10"/>
      <c r="S1654" s="10"/>
      <c r="T1654" s="176">
        <f t="shared" si="105"/>
        <v>670</v>
      </c>
      <c r="U1654" s="10"/>
      <c r="V1654" s="10"/>
      <c r="W1654" s="10"/>
      <c r="Y1654" s="166">
        <v>262.37</v>
      </c>
      <c r="Z1654" s="234">
        <f t="shared" si="103"/>
        <v>291.26</v>
      </c>
      <c r="AB1654" s="234">
        <f t="shared" si="104"/>
        <v>217.9</v>
      </c>
      <c r="AC1654" s="234">
        <v>262.05</v>
      </c>
      <c r="AD1654" s="10"/>
      <c r="AE1654" s="3"/>
      <c r="AF1654" s="3"/>
    </row>
    <row r="1655" spans="1:32" x14ac:dyDescent="0.2">
      <c r="A1655" s="55"/>
      <c r="B1655" s="10"/>
      <c r="C1655" s="10" t="s">
        <v>469</v>
      </c>
      <c r="D1655" s="10"/>
      <c r="E1655" s="10">
        <v>8344</v>
      </c>
      <c r="F1655" s="10">
        <v>1444</v>
      </c>
      <c r="G1655" s="10"/>
      <c r="H1655" s="10"/>
      <c r="I1655" s="10"/>
      <c r="J1655" s="10">
        <v>261.26</v>
      </c>
      <c r="K1655" s="10"/>
      <c r="M1655" s="10">
        <v>1</v>
      </c>
      <c r="N1655" s="69"/>
      <c r="P1655" s="239">
        <f t="shared" si="102"/>
        <v>261.26</v>
      </c>
      <c r="Q1655" s="10"/>
      <c r="R1655" s="10"/>
      <c r="S1655" s="10"/>
      <c r="T1655" s="176">
        <f t="shared" si="105"/>
        <v>1444</v>
      </c>
      <c r="U1655" s="10"/>
      <c r="V1655" s="10"/>
      <c r="W1655" s="10"/>
      <c r="Y1655" s="166">
        <v>261.26</v>
      </c>
      <c r="Z1655" s="234">
        <f t="shared" si="103"/>
        <v>290.02999999999997</v>
      </c>
      <c r="AB1655" s="234">
        <f t="shared" si="104"/>
        <v>216.98</v>
      </c>
      <c r="AC1655" s="234">
        <v>260.94</v>
      </c>
      <c r="AD1655" s="10"/>
      <c r="AE1655" s="3"/>
      <c r="AF1655" s="3"/>
    </row>
    <row r="1656" spans="1:32" x14ac:dyDescent="0.2">
      <c r="A1656" s="55"/>
      <c r="B1656" s="10"/>
      <c r="C1656" s="10" t="s">
        <v>470</v>
      </c>
      <c r="D1656" s="10"/>
      <c r="E1656" s="10">
        <v>8322</v>
      </c>
      <c r="F1656" s="10">
        <v>35834</v>
      </c>
      <c r="G1656" s="10"/>
      <c r="H1656" s="10"/>
      <c r="I1656" s="10"/>
      <c r="J1656" s="10">
        <v>6375.3699999999981</v>
      </c>
      <c r="K1656" s="10"/>
      <c r="M1656" s="10">
        <v>36</v>
      </c>
      <c r="N1656" s="69"/>
      <c r="P1656" s="239">
        <f t="shared" si="102"/>
        <v>177.09361111111104</v>
      </c>
      <c r="Q1656" s="10"/>
      <c r="R1656" s="10"/>
      <c r="S1656" s="10"/>
      <c r="T1656" s="176">
        <f t="shared" si="105"/>
        <v>995.38888888888891</v>
      </c>
      <c r="U1656" s="10"/>
      <c r="V1656" s="10"/>
      <c r="W1656" s="10"/>
      <c r="Y1656" s="166">
        <v>6375.3699999999981</v>
      </c>
      <c r="Z1656" s="234">
        <f t="shared" si="103"/>
        <v>7077.48</v>
      </c>
      <c r="AB1656" s="234">
        <f t="shared" si="104"/>
        <v>5294.84</v>
      </c>
      <c r="AC1656" s="234">
        <v>6367.55</v>
      </c>
      <c r="AD1656" s="10"/>
      <c r="AE1656" s="3"/>
      <c r="AF1656" s="3"/>
    </row>
    <row r="1657" spans="1:32" x14ac:dyDescent="0.2">
      <c r="A1657" s="55"/>
      <c r="B1657" s="10"/>
      <c r="C1657" s="10" t="s">
        <v>471</v>
      </c>
      <c r="D1657" s="10"/>
      <c r="E1657" s="10">
        <v>8232</v>
      </c>
      <c r="F1657" s="10">
        <v>3834351</v>
      </c>
      <c r="G1657" s="10"/>
      <c r="H1657" s="10"/>
      <c r="I1657" s="10"/>
      <c r="J1657" s="10">
        <v>647979.72000000149</v>
      </c>
      <c r="K1657" s="10"/>
      <c r="M1657" s="10">
        <v>6646</v>
      </c>
      <c r="N1657" s="69"/>
      <c r="P1657" s="239">
        <f t="shared" si="102"/>
        <v>97.499205537165437</v>
      </c>
      <c r="Q1657" s="10"/>
      <c r="R1657" s="10"/>
      <c r="S1657" s="10"/>
      <c r="T1657" s="176">
        <f t="shared" si="105"/>
        <v>576.94116761962084</v>
      </c>
      <c r="U1657" s="10"/>
      <c r="V1657" s="10"/>
      <c r="W1657" s="10"/>
      <c r="Y1657" s="166">
        <v>647979.72000000149</v>
      </c>
      <c r="Z1657" s="234">
        <f t="shared" si="103"/>
        <v>719341.1</v>
      </c>
      <c r="AB1657" s="234">
        <f t="shared" si="104"/>
        <v>538156.32999999996</v>
      </c>
      <c r="AC1657" s="234">
        <v>647184.44999999995</v>
      </c>
      <c r="AD1657" s="10"/>
      <c r="AE1657" s="3"/>
      <c r="AF1657" s="3"/>
    </row>
    <row r="1658" spans="1:32" x14ac:dyDescent="0.2">
      <c r="A1658" s="55"/>
      <c r="B1658" s="10"/>
      <c r="C1658" s="10" t="s">
        <v>472</v>
      </c>
      <c r="D1658" s="10"/>
      <c r="E1658" s="10">
        <v>8318</v>
      </c>
      <c r="F1658" s="10">
        <v>67433</v>
      </c>
      <c r="G1658" s="10"/>
      <c r="H1658" s="10"/>
      <c r="I1658" s="10"/>
      <c r="J1658" s="10">
        <v>11729.540000000003</v>
      </c>
      <c r="K1658" s="10"/>
      <c r="M1658" s="10">
        <v>72</v>
      </c>
      <c r="N1658" s="69"/>
      <c r="P1658" s="239">
        <f t="shared" si="102"/>
        <v>162.91027777777782</v>
      </c>
      <c r="Q1658" s="10"/>
      <c r="R1658" s="10"/>
      <c r="S1658" s="10"/>
      <c r="T1658" s="176">
        <f t="shared" si="105"/>
        <v>936.56944444444446</v>
      </c>
      <c r="U1658" s="10"/>
      <c r="V1658" s="10"/>
      <c r="W1658" s="10"/>
      <c r="Y1658" s="166">
        <v>11729.540000000003</v>
      </c>
      <c r="Z1658" s="234">
        <f t="shared" si="103"/>
        <v>13021.3</v>
      </c>
      <c r="AB1658" s="234">
        <f t="shared" si="104"/>
        <v>9741.5499999999993</v>
      </c>
      <c r="AC1658" s="234">
        <v>11715.15</v>
      </c>
      <c r="AD1658" s="10"/>
      <c r="AE1658" s="3"/>
      <c r="AF1658" s="3"/>
    </row>
    <row r="1659" spans="1:32" x14ac:dyDescent="0.2">
      <c r="A1659" s="55"/>
      <c r="B1659" s="10"/>
      <c r="C1659" s="10" t="s">
        <v>473</v>
      </c>
      <c r="D1659" s="10"/>
      <c r="E1659" s="10">
        <v>8201</v>
      </c>
      <c r="F1659" s="10">
        <v>979</v>
      </c>
      <c r="G1659" s="10"/>
      <c r="H1659" s="10"/>
      <c r="I1659" s="10"/>
      <c r="J1659" s="10">
        <v>177.54000000000002</v>
      </c>
      <c r="K1659" s="10"/>
      <c r="M1659" s="10">
        <v>2</v>
      </c>
      <c r="N1659" s="69"/>
      <c r="P1659" s="239">
        <f t="shared" si="102"/>
        <v>88.77000000000001</v>
      </c>
      <c r="Q1659" s="10"/>
      <c r="R1659" s="10"/>
      <c r="S1659" s="10"/>
      <c r="T1659" s="176">
        <f t="shared" si="105"/>
        <v>489.5</v>
      </c>
      <c r="U1659" s="10"/>
      <c r="V1659" s="10"/>
      <c r="W1659" s="10"/>
      <c r="Y1659" s="166">
        <v>177.54000000000002</v>
      </c>
      <c r="Z1659" s="234">
        <f t="shared" si="103"/>
        <v>197.09</v>
      </c>
      <c r="AB1659" s="234">
        <f t="shared" si="104"/>
        <v>147.44999999999999</v>
      </c>
      <c r="AC1659" s="234">
        <v>177.32</v>
      </c>
      <c r="AD1659" s="10"/>
      <c r="AE1659" s="3"/>
      <c r="AF1659" s="3"/>
    </row>
    <row r="1660" spans="1:32" x14ac:dyDescent="0.2">
      <c r="A1660" s="55"/>
      <c r="B1660" s="10"/>
      <c r="C1660" s="10" t="s">
        <v>473</v>
      </c>
      <c r="D1660" s="10"/>
      <c r="E1660" s="10">
        <v>8205</v>
      </c>
      <c r="F1660" s="10">
        <v>644</v>
      </c>
      <c r="G1660" s="10"/>
      <c r="H1660" s="10"/>
      <c r="I1660" s="10"/>
      <c r="J1660" s="10">
        <v>118.27</v>
      </c>
      <c r="K1660" s="10"/>
      <c r="M1660" s="10">
        <v>2</v>
      </c>
      <c r="N1660" s="69"/>
      <c r="P1660" s="239">
        <f t="shared" si="102"/>
        <v>59.134999999999998</v>
      </c>
      <c r="Q1660" s="10"/>
      <c r="R1660" s="10"/>
      <c r="S1660" s="10"/>
      <c r="T1660" s="176">
        <f t="shared" si="105"/>
        <v>322</v>
      </c>
      <c r="U1660" s="10"/>
      <c r="V1660" s="10"/>
      <c r="W1660" s="10"/>
      <c r="Y1660" s="166">
        <v>118.27</v>
      </c>
      <c r="Z1660" s="234">
        <f t="shared" si="103"/>
        <v>131.29</v>
      </c>
      <c r="AB1660" s="234">
        <f t="shared" si="104"/>
        <v>98.22</v>
      </c>
      <c r="AC1660" s="234">
        <v>118.12</v>
      </c>
      <c r="AD1660" s="10"/>
      <c r="AE1660" s="3"/>
      <c r="AF1660" s="3"/>
    </row>
    <row r="1661" spans="1:32" x14ac:dyDescent="0.2">
      <c r="A1661" s="55"/>
      <c r="B1661" s="10"/>
      <c r="C1661" s="10" t="s">
        <v>473</v>
      </c>
      <c r="D1661" s="10"/>
      <c r="E1661" s="10">
        <v>8215</v>
      </c>
      <c r="F1661" s="10">
        <v>706</v>
      </c>
      <c r="G1661" s="10"/>
      <c r="H1661" s="10"/>
      <c r="I1661" s="10"/>
      <c r="J1661" s="10">
        <v>124.6</v>
      </c>
      <c r="K1661" s="10"/>
      <c r="M1661" s="10">
        <v>1</v>
      </c>
      <c r="N1661" s="69"/>
      <c r="P1661" s="239">
        <f t="shared" si="102"/>
        <v>124.6</v>
      </c>
      <c r="Q1661" s="10"/>
      <c r="R1661" s="10"/>
      <c r="S1661" s="10"/>
      <c r="T1661" s="176">
        <f t="shared" si="105"/>
        <v>706</v>
      </c>
      <c r="U1661" s="10"/>
      <c r="V1661" s="10"/>
      <c r="W1661" s="10"/>
      <c r="Y1661" s="166">
        <v>124.6</v>
      </c>
      <c r="Z1661" s="234">
        <f t="shared" si="103"/>
        <v>138.32</v>
      </c>
      <c r="AB1661" s="234">
        <f t="shared" si="104"/>
        <v>103.48</v>
      </c>
      <c r="AC1661" s="234">
        <v>124.44</v>
      </c>
      <c r="AD1661" s="10"/>
      <c r="AE1661" s="3"/>
      <c r="AF1661" s="3"/>
    </row>
    <row r="1662" spans="1:32" x14ac:dyDescent="0.2">
      <c r="A1662" s="55"/>
      <c r="B1662" s="10"/>
      <c r="C1662" s="10" t="s">
        <v>473</v>
      </c>
      <c r="D1662" s="10"/>
      <c r="E1662" s="10">
        <v>8240</v>
      </c>
      <c r="F1662" s="10">
        <v>1140341</v>
      </c>
      <c r="G1662" s="10"/>
      <c r="H1662" s="10"/>
      <c r="I1662" s="10"/>
      <c r="J1662" s="10">
        <v>196957.8400000002</v>
      </c>
      <c r="K1662" s="10"/>
      <c r="M1662" s="10">
        <v>1420</v>
      </c>
      <c r="N1662" s="69"/>
      <c r="P1662" s="239">
        <f t="shared" si="102"/>
        <v>138.70270422535225</v>
      </c>
      <c r="Q1662" s="10"/>
      <c r="R1662" s="10"/>
      <c r="S1662" s="10"/>
      <c r="T1662" s="176">
        <f t="shared" si="105"/>
        <v>803.0570422535211</v>
      </c>
      <c r="U1662" s="10"/>
      <c r="V1662" s="10"/>
      <c r="W1662" s="10"/>
      <c r="Y1662" s="166">
        <v>196957.8400000002</v>
      </c>
      <c r="Z1662" s="234">
        <f t="shared" si="103"/>
        <v>218648.62</v>
      </c>
      <c r="AB1662" s="234">
        <f t="shared" si="104"/>
        <v>163576.26999999999</v>
      </c>
      <c r="AC1662" s="234">
        <v>196716.11</v>
      </c>
      <c r="AD1662" s="10"/>
      <c r="AE1662" s="3"/>
      <c r="AF1662" s="3"/>
    </row>
    <row r="1663" spans="1:32" x14ac:dyDescent="0.2">
      <c r="A1663" s="55"/>
      <c r="B1663" s="10"/>
      <c r="C1663" s="10" t="s">
        <v>473</v>
      </c>
      <c r="D1663" s="10"/>
      <c r="E1663" s="10">
        <v>8241</v>
      </c>
      <c r="F1663" s="10"/>
      <c r="G1663" s="10"/>
      <c r="H1663" s="10"/>
      <c r="I1663" s="10"/>
      <c r="J1663" s="10">
        <v>5.23</v>
      </c>
      <c r="K1663" s="10"/>
      <c r="M1663" s="10">
        <v>1</v>
      </c>
      <c r="N1663" s="69"/>
      <c r="P1663" s="239">
        <f t="shared" si="102"/>
        <v>5.23</v>
      </c>
      <c r="Q1663" s="10"/>
      <c r="R1663" s="10"/>
      <c r="S1663" s="10"/>
      <c r="T1663" s="176">
        <f t="shared" si="105"/>
        <v>0</v>
      </c>
      <c r="U1663" s="10"/>
      <c r="V1663" s="10"/>
      <c r="W1663" s="10"/>
      <c r="Y1663" s="166">
        <v>5.23</v>
      </c>
      <c r="Z1663" s="234">
        <f t="shared" si="103"/>
        <v>5.81</v>
      </c>
      <c r="AB1663" s="234">
        <f t="shared" si="104"/>
        <v>4.34</v>
      </c>
      <c r="AC1663" s="234">
        <v>5.22</v>
      </c>
      <c r="AD1663" s="10"/>
      <c r="AE1663" s="3"/>
      <c r="AF1663" s="3"/>
    </row>
    <row r="1664" spans="1:32" x14ac:dyDescent="0.2">
      <c r="A1664" s="55"/>
      <c r="B1664" s="10"/>
      <c r="C1664" s="10" t="s">
        <v>474</v>
      </c>
      <c r="D1664" s="10"/>
      <c r="E1664" s="10">
        <v>8344</v>
      </c>
      <c r="F1664" s="10">
        <v>99816</v>
      </c>
      <c r="G1664" s="10"/>
      <c r="H1664" s="10"/>
      <c r="I1664" s="10"/>
      <c r="J1664" s="10">
        <v>17122.399999999994</v>
      </c>
      <c r="K1664" s="10"/>
      <c r="M1664" s="10">
        <v>119</v>
      </c>
      <c r="N1664" s="69"/>
      <c r="P1664" s="239">
        <f t="shared" si="102"/>
        <v>143.88571428571424</v>
      </c>
      <c r="Q1664" s="10"/>
      <c r="R1664" s="10"/>
      <c r="S1664" s="10"/>
      <c r="T1664" s="176">
        <f t="shared" si="105"/>
        <v>838.7899159663865</v>
      </c>
      <c r="U1664" s="10"/>
      <c r="V1664" s="10"/>
      <c r="W1664" s="10"/>
      <c r="Y1664" s="166">
        <v>17122.399999999994</v>
      </c>
      <c r="Z1664" s="234">
        <f t="shared" si="103"/>
        <v>19008.07</v>
      </c>
      <c r="AB1664" s="234">
        <f t="shared" si="104"/>
        <v>14220.4</v>
      </c>
      <c r="AC1664" s="234">
        <v>17101.39</v>
      </c>
      <c r="AD1664" s="10"/>
      <c r="AE1664" s="3"/>
      <c r="AF1664" s="3"/>
    </row>
    <row r="1665" spans="1:32" x14ac:dyDescent="0.2">
      <c r="A1665" s="55"/>
      <c r="B1665" s="10"/>
      <c r="C1665" s="10" t="s">
        <v>475</v>
      </c>
      <c r="D1665" s="10"/>
      <c r="E1665" s="10">
        <v>8348</v>
      </c>
      <c r="F1665" s="10">
        <v>187438</v>
      </c>
      <c r="G1665" s="10"/>
      <c r="H1665" s="10"/>
      <c r="I1665" s="10"/>
      <c r="J1665" s="10">
        <v>32610.51999999999</v>
      </c>
      <c r="K1665" s="10"/>
      <c r="M1665" s="10">
        <v>208</v>
      </c>
      <c r="N1665" s="69"/>
      <c r="P1665" s="239">
        <f t="shared" si="102"/>
        <v>156.7813461538461</v>
      </c>
      <c r="Q1665" s="10"/>
      <c r="R1665" s="10"/>
      <c r="S1665" s="10"/>
      <c r="T1665" s="176">
        <f t="shared" si="105"/>
        <v>901.14423076923072</v>
      </c>
      <c r="U1665" s="10"/>
      <c r="V1665" s="10"/>
      <c r="W1665" s="10"/>
      <c r="Y1665" s="166">
        <v>32610.51999999999</v>
      </c>
      <c r="Z1665" s="234">
        <f t="shared" si="103"/>
        <v>36201.89</v>
      </c>
      <c r="AB1665" s="234">
        <f t="shared" si="104"/>
        <v>27083.5</v>
      </c>
      <c r="AC1665" s="234">
        <v>32570.5</v>
      </c>
      <c r="AD1665" s="10"/>
      <c r="AE1665" s="3"/>
      <c r="AF1665" s="3"/>
    </row>
    <row r="1666" spans="1:32" x14ac:dyDescent="0.2">
      <c r="A1666" s="55"/>
      <c r="B1666" s="10"/>
      <c r="C1666" s="10" t="s">
        <v>477</v>
      </c>
      <c r="D1666" s="10"/>
      <c r="E1666" s="10">
        <v>8349</v>
      </c>
      <c r="F1666" s="10">
        <v>571695</v>
      </c>
      <c r="G1666" s="10"/>
      <c r="H1666" s="10"/>
      <c r="I1666" s="10"/>
      <c r="J1666" s="10">
        <v>100229.1200000001</v>
      </c>
      <c r="K1666" s="10"/>
      <c r="M1666" s="10">
        <v>637</v>
      </c>
      <c r="N1666" s="69"/>
      <c r="P1666" s="239">
        <f t="shared" si="102"/>
        <v>157.34555729984316</v>
      </c>
      <c r="Q1666" s="10"/>
      <c r="R1666" s="10"/>
      <c r="S1666" s="10"/>
      <c r="T1666" s="176">
        <f t="shared" si="105"/>
        <v>897.48037676609101</v>
      </c>
      <c r="U1666" s="10"/>
      <c r="V1666" s="10"/>
      <c r="W1666" s="10"/>
      <c r="Y1666" s="166">
        <v>100229.1200000001</v>
      </c>
      <c r="Z1666" s="234">
        <f t="shared" si="103"/>
        <v>111267.26</v>
      </c>
      <c r="AB1666" s="234">
        <f t="shared" si="104"/>
        <v>83241.7</v>
      </c>
      <c r="AC1666" s="234">
        <v>100106.1</v>
      </c>
      <c r="AD1666" s="10"/>
      <c r="AE1666" s="3"/>
      <c r="AF1666" s="3"/>
    </row>
    <row r="1667" spans="1:32" x14ac:dyDescent="0.2">
      <c r="A1667" s="55"/>
      <c r="B1667" s="10"/>
      <c r="C1667" s="10" t="s">
        <v>478</v>
      </c>
      <c r="D1667" s="10"/>
      <c r="E1667" s="10">
        <v>8241</v>
      </c>
      <c r="F1667" s="10">
        <v>460341</v>
      </c>
      <c r="G1667" s="10"/>
      <c r="H1667" s="10"/>
      <c r="I1667" s="10"/>
      <c r="J1667" s="10">
        <v>79553.329999999914</v>
      </c>
      <c r="K1667" s="10"/>
      <c r="M1667" s="10">
        <v>517</v>
      </c>
      <c r="N1667" s="69"/>
      <c r="P1667" s="239">
        <f t="shared" si="102"/>
        <v>153.87491295938088</v>
      </c>
      <c r="Q1667" s="10"/>
      <c r="R1667" s="10"/>
      <c r="S1667" s="10"/>
      <c r="T1667" s="176">
        <f t="shared" si="105"/>
        <v>890.40812379110253</v>
      </c>
      <c r="U1667" s="10"/>
      <c r="V1667" s="10"/>
      <c r="W1667" s="10"/>
      <c r="Y1667" s="166">
        <v>79553.329999999914</v>
      </c>
      <c r="Z1667" s="234">
        <f t="shared" si="103"/>
        <v>88314.46</v>
      </c>
      <c r="AB1667" s="234">
        <f t="shared" si="104"/>
        <v>66070.17</v>
      </c>
      <c r="AC1667" s="234">
        <v>79455.7</v>
      </c>
      <c r="AD1667" s="10"/>
      <c r="AE1667" s="3"/>
      <c r="AF1667" s="3"/>
    </row>
    <row r="1668" spans="1:32" x14ac:dyDescent="0.2">
      <c r="A1668" s="55"/>
      <c r="B1668" s="10"/>
      <c r="C1668" s="10" t="s">
        <v>479</v>
      </c>
      <c r="D1668" s="10"/>
      <c r="E1668" s="10">
        <v>8072</v>
      </c>
      <c r="F1668" s="10">
        <v>679908</v>
      </c>
      <c r="G1668" s="10"/>
      <c r="H1668" s="10"/>
      <c r="I1668" s="10"/>
      <c r="J1668" s="10">
        <v>117506.46000000002</v>
      </c>
      <c r="K1668" s="10"/>
      <c r="M1668" s="10">
        <v>726</v>
      </c>
      <c r="N1668" s="69"/>
      <c r="P1668" s="239">
        <f t="shared" si="102"/>
        <v>161.8546280991736</v>
      </c>
      <c r="Q1668" s="10"/>
      <c r="R1668" s="10"/>
      <c r="S1668" s="10"/>
      <c r="T1668" s="176">
        <f t="shared" si="105"/>
        <v>936.51239669421489</v>
      </c>
      <c r="U1668" s="10"/>
      <c r="V1668" s="10"/>
      <c r="W1668" s="10"/>
      <c r="Y1668" s="166">
        <v>117506.46000000002</v>
      </c>
      <c r="Z1668" s="234">
        <f t="shared" si="103"/>
        <v>130447.33</v>
      </c>
      <c r="AB1668" s="234">
        <f t="shared" si="104"/>
        <v>97590.78</v>
      </c>
      <c r="AC1668" s="234">
        <v>117362.25</v>
      </c>
      <c r="AD1668" s="10"/>
      <c r="AE1668" s="3"/>
      <c r="AF1668" s="3"/>
    </row>
    <row r="1669" spans="1:32" x14ac:dyDescent="0.2">
      <c r="A1669" s="55"/>
      <c r="B1669" s="10"/>
      <c r="C1669" s="10" t="s">
        <v>479</v>
      </c>
      <c r="D1669" s="10"/>
      <c r="E1669" s="10">
        <v>8079</v>
      </c>
      <c r="F1669" s="10">
        <v>3272</v>
      </c>
      <c r="G1669" s="10"/>
      <c r="H1669" s="10"/>
      <c r="I1669" s="10"/>
      <c r="J1669" s="10">
        <v>590.61</v>
      </c>
      <c r="K1669" s="10"/>
      <c r="M1669" s="10">
        <v>3</v>
      </c>
      <c r="N1669" s="69"/>
      <c r="P1669" s="239">
        <f t="shared" si="102"/>
        <v>196.87</v>
      </c>
      <c r="Q1669" s="10"/>
      <c r="R1669" s="10"/>
      <c r="S1669" s="10"/>
      <c r="T1669" s="176">
        <f t="shared" si="105"/>
        <v>1090.6666666666667</v>
      </c>
      <c r="U1669" s="10"/>
      <c r="V1669" s="10"/>
      <c r="W1669" s="10"/>
      <c r="Y1669" s="166">
        <v>590.61</v>
      </c>
      <c r="Z1669" s="234">
        <f t="shared" si="103"/>
        <v>655.65</v>
      </c>
      <c r="AB1669" s="234">
        <f t="shared" si="104"/>
        <v>490.51</v>
      </c>
      <c r="AC1669" s="234">
        <v>589.89</v>
      </c>
      <c r="AD1669" s="10"/>
      <c r="AE1669" s="3"/>
      <c r="AF1669" s="3"/>
    </row>
    <row r="1670" spans="1:32" x14ac:dyDescent="0.2">
      <c r="A1670" s="55"/>
      <c r="B1670" s="10"/>
      <c r="C1670" s="10" t="s">
        <v>479</v>
      </c>
      <c r="D1670" s="10"/>
      <c r="E1670" s="10">
        <v>8302</v>
      </c>
      <c r="F1670" s="10">
        <v>3049</v>
      </c>
      <c r="G1670" s="10"/>
      <c r="H1670" s="10"/>
      <c r="I1670" s="10"/>
      <c r="J1670" s="10">
        <v>440.17999999999995</v>
      </c>
      <c r="K1670" s="10"/>
      <c r="M1670" s="10">
        <v>5</v>
      </c>
      <c r="N1670" s="69"/>
      <c r="P1670" s="239">
        <f t="shared" si="102"/>
        <v>88.035999999999987</v>
      </c>
      <c r="Q1670" s="10"/>
      <c r="R1670" s="10"/>
      <c r="S1670" s="10"/>
      <c r="T1670" s="176">
        <f t="shared" si="105"/>
        <v>609.79999999999995</v>
      </c>
      <c r="U1670" s="10"/>
      <c r="V1670" s="10"/>
      <c r="W1670" s="10"/>
      <c r="Y1670" s="166">
        <v>440.17999999999995</v>
      </c>
      <c r="Z1670" s="234">
        <f t="shared" si="103"/>
        <v>488.66</v>
      </c>
      <c r="AB1670" s="234">
        <f t="shared" si="104"/>
        <v>365.58</v>
      </c>
      <c r="AC1670" s="234">
        <v>439.64</v>
      </c>
      <c r="AD1670" s="10"/>
      <c r="AE1670" s="3"/>
      <c r="AF1670" s="3"/>
    </row>
    <row r="1671" spans="1:32" x14ac:dyDescent="0.2">
      <c r="A1671" s="55"/>
      <c r="B1671" s="10"/>
      <c r="C1671" s="10" t="s">
        <v>481</v>
      </c>
      <c r="D1671" s="10"/>
      <c r="E1671" s="10">
        <v>8302</v>
      </c>
      <c r="F1671" s="10">
        <v>68320</v>
      </c>
      <c r="G1671" s="10"/>
      <c r="H1671" s="10"/>
      <c r="I1671" s="10"/>
      <c r="J1671" s="10">
        <v>11908.630000000003</v>
      </c>
      <c r="K1671" s="10"/>
      <c r="M1671" s="10">
        <v>70</v>
      </c>
      <c r="N1671" s="69"/>
      <c r="P1671" s="239">
        <f t="shared" si="102"/>
        <v>170.12328571428574</v>
      </c>
      <c r="Q1671" s="10"/>
      <c r="R1671" s="10"/>
      <c r="S1671" s="10"/>
      <c r="T1671" s="176">
        <f t="shared" si="105"/>
        <v>976</v>
      </c>
      <c r="U1671" s="10"/>
      <c r="V1671" s="10"/>
      <c r="W1671" s="10"/>
      <c r="Y1671" s="166">
        <v>11908.630000000003</v>
      </c>
      <c r="Z1671" s="234">
        <f t="shared" si="103"/>
        <v>13220.12</v>
      </c>
      <c r="AB1671" s="234">
        <f t="shared" si="104"/>
        <v>9890.2900000000009</v>
      </c>
      <c r="AC1671" s="234">
        <v>11894.02</v>
      </c>
      <c r="AD1671" s="10"/>
      <c r="AE1671" s="3"/>
      <c r="AF1671" s="3"/>
    </row>
    <row r="1672" spans="1:32" x14ac:dyDescent="0.2">
      <c r="A1672" s="55"/>
      <c r="B1672" s="10"/>
      <c r="C1672" s="10" t="s">
        <v>482</v>
      </c>
      <c r="D1672" s="10"/>
      <c r="E1672" s="10">
        <v>8210</v>
      </c>
      <c r="F1672" s="10">
        <v>4644</v>
      </c>
      <c r="G1672" s="10"/>
      <c r="H1672" s="10"/>
      <c r="I1672" s="10"/>
      <c r="J1672" s="10">
        <v>799.24999999999989</v>
      </c>
      <c r="K1672" s="10"/>
      <c r="M1672" s="10">
        <v>5</v>
      </c>
      <c r="N1672" s="69"/>
      <c r="P1672" s="239">
        <f t="shared" si="102"/>
        <v>159.84999999999997</v>
      </c>
      <c r="Q1672" s="10"/>
      <c r="R1672" s="10"/>
      <c r="S1672" s="10"/>
      <c r="T1672" s="176">
        <f t="shared" si="105"/>
        <v>928.8</v>
      </c>
      <c r="U1672" s="10"/>
      <c r="V1672" s="10"/>
      <c r="W1672" s="10"/>
      <c r="Y1672" s="166">
        <v>799.24999999999989</v>
      </c>
      <c r="Z1672" s="234">
        <f t="shared" si="103"/>
        <v>887.27</v>
      </c>
      <c r="AB1672" s="234">
        <f t="shared" si="104"/>
        <v>663.79</v>
      </c>
      <c r="AC1672" s="234">
        <v>798.27</v>
      </c>
      <c r="AD1672" s="10"/>
      <c r="AE1672" s="3"/>
      <c r="AF1672" s="3"/>
    </row>
    <row r="1673" spans="1:32" x14ac:dyDescent="0.2">
      <c r="A1673" s="55"/>
      <c r="B1673" s="10"/>
      <c r="C1673" s="10" t="s">
        <v>483</v>
      </c>
      <c r="D1673" s="10"/>
      <c r="E1673" s="10">
        <v>8066</v>
      </c>
      <c r="F1673" s="10">
        <v>95906</v>
      </c>
      <c r="G1673" s="10"/>
      <c r="H1673" s="10"/>
      <c r="I1673" s="10"/>
      <c r="J1673" s="10">
        <v>16926.39</v>
      </c>
      <c r="K1673" s="10"/>
      <c r="M1673" s="10">
        <v>87</v>
      </c>
      <c r="N1673" s="69"/>
      <c r="P1673" s="239">
        <f t="shared" si="102"/>
        <v>194.55620689655171</v>
      </c>
      <c r="Q1673" s="10"/>
      <c r="R1673" s="10"/>
      <c r="S1673" s="10"/>
      <c r="T1673" s="176">
        <f t="shared" si="105"/>
        <v>1102.367816091954</v>
      </c>
      <c r="U1673" s="10"/>
      <c r="V1673" s="10"/>
      <c r="W1673" s="10"/>
      <c r="Y1673" s="166">
        <v>16926.39</v>
      </c>
      <c r="Z1673" s="234">
        <f t="shared" si="103"/>
        <v>18790.48</v>
      </c>
      <c r="AB1673" s="234">
        <f t="shared" si="104"/>
        <v>14057.61</v>
      </c>
      <c r="AC1673" s="234">
        <v>16905.62</v>
      </c>
      <c r="AD1673" s="10"/>
      <c r="AE1673" s="3"/>
      <c r="AF1673" s="3"/>
    </row>
    <row r="1674" spans="1:32" x14ac:dyDescent="0.2">
      <c r="A1674" s="55"/>
      <c r="B1674" s="10"/>
      <c r="C1674" s="10" t="s">
        <v>483</v>
      </c>
      <c r="D1674" s="10"/>
      <c r="E1674" s="10">
        <v>8085</v>
      </c>
      <c r="F1674" s="10">
        <v>460</v>
      </c>
      <c r="G1674" s="10"/>
      <c r="H1674" s="10"/>
      <c r="I1674" s="10"/>
      <c r="J1674" s="10">
        <v>84.07</v>
      </c>
      <c r="K1674" s="10"/>
      <c r="M1674" s="10">
        <v>1</v>
      </c>
      <c r="N1674" s="69"/>
      <c r="P1674" s="239">
        <f t="shared" si="102"/>
        <v>84.07</v>
      </c>
      <c r="Q1674" s="10"/>
      <c r="R1674" s="10"/>
      <c r="S1674" s="10"/>
      <c r="T1674" s="176">
        <f t="shared" si="105"/>
        <v>460</v>
      </c>
      <c r="U1674" s="10"/>
      <c r="V1674" s="10"/>
      <c r="W1674" s="10"/>
      <c r="Y1674" s="166">
        <v>84.07</v>
      </c>
      <c r="Z1674" s="234">
        <f t="shared" si="103"/>
        <v>93.33</v>
      </c>
      <c r="AB1674" s="234">
        <f t="shared" si="104"/>
        <v>69.819999999999993</v>
      </c>
      <c r="AC1674" s="234">
        <v>83.97</v>
      </c>
      <c r="AD1674" s="10"/>
      <c r="AE1674" s="3"/>
      <c r="AF1674" s="3"/>
    </row>
    <row r="1675" spans="1:32" x14ac:dyDescent="0.2">
      <c r="A1675" s="55"/>
      <c r="B1675" s="10"/>
      <c r="C1675" s="10" t="s">
        <v>484</v>
      </c>
      <c r="D1675" s="10"/>
      <c r="E1675" s="10">
        <v>8350</v>
      </c>
      <c r="F1675" s="10">
        <v>318379</v>
      </c>
      <c r="G1675" s="10"/>
      <c r="H1675" s="10"/>
      <c r="I1675" s="10"/>
      <c r="J1675" s="10">
        <v>55161.140000000087</v>
      </c>
      <c r="K1675" s="10"/>
      <c r="M1675" s="10">
        <v>384</v>
      </c>
      <c r="N1675" s="69"/>
      <c r="P1675" s="239">
        <f t="shared" si="102"/>
        <v>143.64880208333355</v>
      </c>
      <c r="Q1675" s="10"/>
      <c r="R1675" s="10"/>
      <c r="S1675" s="10"/>
      <c r="T1675" s="176">
        <f t="shared" si="105"/>
        <v>829.11197916666663</v>
      </c>
      <c r="U1675" s="10"/>
      <c r="V1675" s="10"/>
      <c r="W1675" s="10"/>
      <c r="Y1675" s="166">
        <v>55161.140000000087</v>
      </c>
      <c r="Z1675" s="234">
        <f t="shared" si="103"/>
        <v>61235.98</v>
      </c>
      <c r="AB1675" s="234">
        <f t="shared" si="104"/>
        <v>45812.11</v>
      </c>
      <c r="AC1675" s="234">
        <v>55093.440000000002</v>
      </c>
      <c r="AD1675" s="10"/>
      <c r="AE1675" s="3"/>
      <c r="AF1675" s="3"/>
    </row>
    <row r="1676" spans="1:32" x14ac:dyDescent="0.2">
      <c r="A1676" s="55"/>
      <c r="B1676" s="10"/>
      <c r="C1676" s="10" t="s">
        <v>485</v>
      </c>
      <c r="D1676" s="10"/>
      <c r="E1676" s="10">
        <v>8074</v>
      </c>
      <c r="F1676" s="10">
        <v>414416</v>
      </c>
      <c r="G1676" s="10"/>
      <c r="H1676" s="10"/>
      <c r="I1676" s="10"/>
      <c r="J1676" s="10">
        <v>72191.199999999968</v>
      </c>
      <c r="K1676" s="10"/>
      <c r="M1676" s="10">
        <v>285</v>
      </c>
      <c r="N1676" s="69"/>
      <c r="P1676" s="239">
        <f t="shared" si="102"/>
        <v>253.30245614035076</v>
      </c>
      <c r="Q1676" s="10"/>
      <c r="R1676" s="10"/>
      <c r="S1676" s="10"/>
      <c r="T1676" s="176">
        <f t="shared" si="105"/>
        <v>1454.0912280701755</v>
      </c>
      <c r="U1676" s="10"/>
      <c r="V1676" s="10"/>
      <c r="W1676" s="10"/>
      <c r="Y1676" s="166">
        <v>72191.199999999968</v>
      </c>
      <c r="Z1676" s="234">
        <f t="shared" si="103"/>
        <v>80141.55</v>
      </c>
      <c r="AB1676" s="234">
        <f t="shared" si="104"/>
        <v>59955.81</v>
      </c>
      <c r="AC1676" s="234">
        <v>72102.600000000006</v>
      </c>
      <c r="AD1676" s="10"/>
      <c r="AE1676" s="3"/>
      <c r="AF1676" s="3"/>
    </row>
    <row r="1677" spans="1:32" x14ac:dyDescent="0.2">
      <c r="A1677" s="55"/>
      <c r="B1677" s="10"/>
      <c r="C1677" s="10" t="s">
        <v>487</v>
      </c>
      <c r="D1677" s="10"/>
      <c r="E1677" s="10">
        <v>8242</v>
      </c>
      <c r="F1677" s="10">
        <v>1330756</v>
      </c>
      <c r="G1677" s="10"/>
      <c r="H1677" s="10"/>
      <c r="I1677" s="10"/>
      <c r="J1677" s="10">
        <v>226805.11000000016</v>
      </c>
      <c r="K1677" s="10"/>
      <c r="M1677" s="10">
        <v>2003</v>
      </c>
      <c r="N1677" s="69"/>
      <c r="P1677" s="239">
        <f t="shared" si="102"/>
        <v>113.23270594108845</v>
      </c>
      <c r="Q1677" s="10"/>
      <c r="R1677" s="10"/>
      <c r="S1677" s="10"/>
      <c r="T1677" s="176">
        <f t="shared" si="105"/>
        <v>664.38142785821265</v>
      </c>
      <c r="U1677" s="10"/>
      <c r="V1677" s="10"/>
      <c r="W1677" s="10"/>
      <c r="Y1677" s="166">
        <v>226805.11000000016</v>
      </c>
      <c r="Z1677" s="234">
        <f t="shared" si="103"/>
        <v>251782.94</v>
      </c>
      <c r="AB1677" s="234">
        <f t="shared" si="104"/>
        <v>188364.85</v>
      </c>
      <c r="AC1677" s="234">
        <v>226526.75</v>
      </c>
      <c r="AD1677" s="10"/>
      <c r="AE1677" s="3"/>
      <c r="AF1677" s="3"/>
    </row>
    <row r="1678" spans="1:32" x14ac:dyDescent="0.2">
      <c r="A1678" s="55"/>
      <c r="B1678" s="10"/>
      <c r="C1678" s="10" t="s">
        <v>488</v>
      </c>
      <c r="D1678" s="10"/>
      <c r="E1678" s="10">
        <v>8351</v>
      </c>
      <c r="F1678" s="10">
        <v>25537</v>
      </c>
      <c r="G1678" s="10"/>
      <c r="H1678" s="10"/>
      <c r="I1678" s="10"/>
      <c r="J1678" s="10">
        <v>4437.880000000001</v>
      </c>
      <c r="K1678" s="10"/>
      <c r="M1678" s="10">
        <v>27</v>
      </c>
      <c r="N1678" s="69"/>
      <c r="P1678" s="239">
        <f t="shared" si="102"/>
        <v>164.36592592592595</v>
      </c>
      <c r="Q1678" s="10"/>
      <c r="R1678" s="10"/>
      <c r="S1678" s="10"/>
      <c r="T1678" s="176">
        <f t="shared" si="105"/>
        <v>945.81481481481478</v>
      </c>
      <c r="U1678" s="10"/>
      <c r="V1678" s="10"/>
      <c r="W1678" s="10"/>
      <c r="Y1678" s="166">
        <v>4437.880000000001</v>
      </c>
      <c r="Z1678" s="234">
        <f t="shared" si="103"/>
        <v>4926.62</v>
      </c>
      <c r="AB1678" s="234">
        <f t="shared" si="104"/>
        <v>3685.72</v>
      </c>
      <c r="AC1678" s="234">
        <v>4432.43</v>
      </c>
      <c r="AD1678" s="10"/>
      <c r="AE1678" s="3"/>
      <c r="AF1678" s="3"/>
    </row>
    <row r="1679" spans="1:32" x14ac:dyDescent="0.2">
      <c r="A1679" s="55"/>
      <c r="B1679" s="10"/>
      <c r="C1679" s="10" t="s">
        <v>490</v>
      </c>
      <c r="D1679" s="10"/>
      <c r="E1679" s="10">
        <v>8037</v>
      </c>
      <c r="F1679" s="10">
        <v>82707</v>
      </c>
      <c r="G1679" s="10"/>
      <c r="H1679" s="10"/>
      <c r="I1679" s="10"/>
      <c r="J1679" s="10">
        <v>14906.039999999999</v>
      </c>
      <c r="K1679" s="10"/>
      <c r="M1679" s="10">
        <v>100</v>
      </c>
      <c r="N1679" s="69"/>
      <c r="P1679" s="239">
        <f t="shared" si="102"/>
        <v>149.06039999999999</v>
      </c>
      <c r="Q1679" s="10"/>
      <c r="R1679" s="10"/>
      <c r="S1679" s="10"/>
      <c r="T1679" s="176">
        <f t="shared" si="105"/>
        <v>827.07</v>
      </c>
      <c r="U1679" s="10"/>
      <c r="V1679" s="10"/>
      <c r="W1679" s="10"/>
      <c r="Y1679" s="166">
        <v>14906.039999999999</v>
      </c>
      <c r="Z1679" s="234">
        <f t="shared" si="103"/>
        <v>16547.63</v>
      </c>
      <c r="AB1679" s="234">
        <f t="shared" si="104"/>
        <v>12379.68</v>
      </c>
      <c r="AC1679" s="234">
        <v>14887.75</v>
      </c>
      <c r="AD1679" s="10"/>
      <c r="AE1679" s="3"/>
      <c r="AF1679" s="3"/>
    </row>
    <row r="1680" spans="1:32" x14ac:dyDescent="0.2">
      <c r="A1680" s="55"/>
      <c r="B1680" s="10"/>
      <c r="C1680" s="10" t="s">
        <v>491</v>
      </c>
      <c r="D1680" s="10"/>
      <c r="E1680" s="10">
        <v>8302</v>
      </c>
      <c r="F1680" s="10">
        <v>982</v>
      </c>
      <c r="G1680" s="10"/>
      <c r="H1680" s="10"/>
      <c r="I1680" s="10"/>
      <c r="J1680" s="10">
        <v>175.52</v>
      </c>
      <c r="K1680" s="10"/>
      <c r="M1680" s="10">
        <v>1</v>
      </c>
      <c r="N1680" s="69"/>
      <c r="P1680" s="239">
        <f t="shared" si="102"/>
        <v>175.52</v>
      </c>
      <c r="Q1680" s="10"/>
      <c r="R1680" s="10"/>
      <c r="S1680" s="10"/>
      <c r="T1680" s="176">
        <f t="shared" si="105"/>
        <v>982</v>
      </c>
      <c r="U1680" s="10"/>
      <c r="V1680" s="10"/>
      <c r="W1680" s="10"/>
      <c r="Y1680" s="166">
        <v>175.52</v>
      </c>
      <c r="Z1680" s="234">
        <f t="shared" si="103"/>
        <v>194.85</v>
      </c>
      <c r="AB1680" s="234">
        <f t="shared" si="104"/>
        <v>145.77000000000001</v>
      </c>
      <c r="AC1680" s="234">
        <v>175.3</v>
      </c>
      <c r="AD1680" s="10"/>
      <c r="AE1680" s="3"/>
      <c r="AF1680" s="3"/>
    </row>
    <row r="1681" spans="1:32" x14ac:dyDescent="0.2">
      <c r="A1681" s="55"/>
      <c r="B1681" s="10"/>
      <c r="C1681" s="10" t="s">
        <v>491</v>
      </c>
      <c r="D1681" s="10"/>
      <c r="E1681" s="10">
        <v>8352</v>
      </c>
      <c r="F1681" s="10">
        <v>673151</v>
      </c>
      <c r="G1681" s="10"/>
      <c r="H1681" s="10"/>
      <c r="I1681" s="10"/>
      <c r="J1681" s="10">
        <v>115744.47000000003</v>
      </c>
      <c r="K1681" s="10"/>
      <c r="M1681" s="10">
        <v>641</v>
      </c>
      <c r="N1681" s="69"/>
      <c r="P1681" s="239">
        <f t="shared" si="102"/>
        <v>180.56859594383781</v>
      </c>
      <c r="Q1681" s="10"/>
      <c r="R1681" s="10"/>
      <c r="S1681" s="10"/>
      <c r="T1681" s="176">
        <f t="shared" si="105"/>
        <v>1050.1575663026522</v>
      </c>
      <c r="U1681" s="10"/>
      <c r="V1681" s="10"/>
      <c r="W1681" s="10"/>
      <c r="Y1681" s="166">
        <v>115744.47000000003</v>
      </c>
      <c r="Z1681" s="234">
        <f t="shared" si="103"/>
        <v>128491.3</v>
      </c>
      <c r="AB1681" s="234">
        <f t="shared" si="104"/>
        <v>96127.42</v>
      </c>
      <c r="AC1681" s="234">
        <v>115602.42</v>
      </c>
      <c r="AD1681" s="10"/>
      <c r="AE1681" s="3"/>
      <c r="AF1681" s="3"/>
    </row>
    <row r="1682" spans="1:32" x14ac:dyDescent="0.2">
      <c r="A1682" s="55"/>
      <c r="B1682" s="10"/>
      <c r="C1682" s="10" t="s">
        <v>492</v>
      </c>
      <c r="D1682" s="10"/>
      <c r="E1682" s="10">
        <v>8070</v>
      </c>
      <c r="F1682" s="10">
        <v>410</v>
      </c>
      <c r="G1682" s="10"/>
      <c r="H1682" s="10"/>
      <c r="I1682" s="10"/>
      <c r="J1682" s="10">
        <v>38.97</v>
      </c>
      <c r="K1682" s="10"/>
      <c r="M1682" s="10">
        <v>1</v>
      </c>
      <c r="N1682" s="69"/>
      <c r="P1682" s="239">
        <f t="shared" si="102"/>
        <v>38.97</v>
      </c>
      <c r="Q1682" s="10"/>
      <c r="R1682" s="10"/>
      <c r="S1682" s="10"/>
      <c r="T1682" s="176">
        <f t="shared" si="105"/>
        <v>410</v>
      </c>
      <c r="U1682" s="10"/>
      <c r="V1682" s="10"/>
      <c r="W1682" s="10"/>
      <c r="Y1682" s="166">
        <v>38.97</v>
      </c>
      <c r="Z1682" s="234">
        <f t="shared" si="103"/>
        <v>43.26</v>
      </c>
      <c r="AB1682" s="234">
        <f t="shared" si="104"/>
        <v>32.369999999999997</v>
      </c>
      <c r="AC1682" s="234">
        <v>38.93</v>
      </c>
      <c r="AD1682" s="10"/>
      <c r="AE1682" s="3"/>
      <c r="AF1682" s="3"/>
    </row>
    <row r="1683" spans="1:32" x14ac:dyDescent="0.2">
      <c r="A1683" s="55"/>
      <c r="B1683" s="10"/>
      <c r="C1683" s="10" t="s">
        <v>492</v>
      </c>
      <c r="D1683" s="10"/>
      <c r="E1683" s="10">
        <v>8079</v>
      </c>
      <c r="F1683" s="10">
        <v>2954969</v>
      </c>
      <c r="G1683" s="10"/>
      <c r="H1683" s="10"/>
      <c r="I1683" s="10"/>
      <c r="J1683" s="10">
        <v>498440.36000000197</v>
      </c>
      <c r="K1683" s="10"/>
      <c r="M1683" s="10">
        <v>3642</v>
      </c>
      <c r="N1683" s="69"/>
      <c r="P1683" s="239">
        <f t="shared" si="102"/>
        <v>136.85896760022021</v>
      </c>
      <c r="Q1683" s="10"/>
      <c r="R1683" s="10"/>
      <c r="S1683" s="10"/>
      <c r="T1683" s="176">
        <f t="shared" si="105"/>
        <v>811.35886875343215</v>
      </c>
      <c r="U1683" s="10"/>
      <c r="V1683" s="10"/>
      <c r="W1683" s="10"/>
      <c r="Y1683" s="166">
        <v>498440.36000000197</v>
      </c>
      <c r="Z1683" s="234">
        <f t="shared" si="103"/>
        <v>553333.12</v>
      </c>
      <c r="AB1683" s="234">
        <f t="shared" si="104"/>
        <v>413961.78</v>
      </c>
      <c r="AC1683" s="234">
        <v>497828.63</v>
      </c>
      <c r="AD1683" s="10"/>
      <c r="AE1683" s="3"/>
      <c r="AF1683" s="3"/>
    </row>
    <row r="1684" spans="1:32" x14ac:dyDescent="0.2">
      <c r="A1684" s="55"/>
      <c r="B1684" s="10"/>
      <c r="C1684" s="10" t="s">
        <v>493</v>
      </c>
      <c r="D1684" s="10"/>
      <c r="E1684" s="10">
        <v>8210</v>
      </c>
      <c r="F1684" s="10">
        <v>1374</v>
      </c>
      <c r="G1684" s="10"/>
      <c r="H1684" s="10"/>
      <c r="I1684" s="10"/>
      <c r="J1684" s="10">
        <v>277.26000000000005</v>
      </c>
      <c r="K1684" s="10"/>
      <c r="M1684" s="10">
        <v>9</v>
      </c>
      <c r="N1684" s="69"/>
      <c r="P1684" s="239">
        <f t="shared" si="102"/>
        <v>30.806666666666672</v>
      </c>
      <c r="Q1684" s="10"/>
      <c r="R1684" s="10"/>
      <c r="S1684" s="10"/>
      <c r="T1684" s="176">
        <f t="shared" si="105"/>
        <v>152.66666666666666</v>
      </c>
      <c r="U1684" s="10"/>
      <c r="V1684" s="10"/>
      <c r="W1684" s="10"/>
      <c r="Y1684" s="166">
        <v>277.26000000000005</v>
      </c>
      <c r="Z1684" s="234">
        <f t="shared" si="103"/>
        <v>307.79000000000002</v>
      </c>
      <c r="AB1684" s="234">
        <f t="shared" si="104"/>
        <v>230.27</v>
      </c>
      <c r="AC1684" s="234">
        <v>276.92</v>
      </c>
      <c r="AD1684" s="10"/>
      <c r="AE1684" s="3"/>
      <c r="AF1684" s="3"/>
    </row>
    <row r="1685" spans="1:32" x14ac:dyDescent="0.2">
      <c r="A1685" s="55"/>
      <c r="B1685" s="10"/>
      <c r="C1685" s="10" t="s">
        <v>494</v>
      </c>
      <c r="D1685" s="10"/>
      <c r="E1685" s="10">
        <v>8234</v>
      </c>
      <c r="F1685" s="10">
        <v>55139</v>
      </c>
      <c r="G1685" s="10"/>
      <c r="H1685" s="10"/>
      <c r="I1685" s="10"/>
      <c r="J1685" s="10">
        <v>15642.64</v>
      </c>
      <c r="K1685" s="10"/>
      <c r="M1685" s="10">
        <v>67</v>
      </c>
      <c r="N1685" s="69"/>
      <c r="P1685" s="239">
        <f t="shared" si="102"/>
        <v>233.47223880597014</v>
      </c>
      <c r="Q1685" s="10"/>
      <c r="R1685" s="10"/>
      <c r="S1685" s="10"/>
      <c r="T1685" s="176">
        <f t="shared" si="105"/>
        <v>822.97014925373139</v>
      </c>
      <c r="U1685" s="10"/>
      <c r="V1685" s="10"/>
      <c r="W1685" s="10"/>
      <c r="Y1685" s="166">
        <v>15642.64</v>
      </c>
      <c r="Z1685" s="234">
        <f t="shared" si="103"/>
        <v>17365.349999999999</v>
      </c>
      <c r="AB1685" s="234">
        <f t="shared" si="104"/>
        <v>12991.43</v>
      </c>
      <c r="AC1685" s="234">
        <v>15623.44</v>
      </c>
      <c r="AD1685" s="10"/>
      <c r="AE1685" s="3"/>
      <c r="AF1685" s="3"/>
    </row>
    <row r="1686" spans="1:32" x14ac:dyDescent="0.2">
      <c r="A1686" s="55"/>
      <c r="B1686" s="10"/>
      <c r="C1686" s="10" t="s">
        <v>494</v>
      </c>
      <c r="D1686" s="10"/>
      <c r="E1686" s="10">
        <v>8300</v>
      </c>
      <c r="F1686" s="10">
        <v>200049</v>
      </c>
      <c r="G1686" s="10"/>
      <c r="H1686" s="10"/>
      <c r="I1686" s="10"/>
      <c r="J1686" s="10">
        <v>35132.859999999979</v>
      </c>
      <c r="K1686" s="10"/>
      <c r="M1686" s="10">
        <v>205</v>
      </c>
      <c r="N1686" s="69"/>
      <c r="P1686" s="239">
        <f t="shared" si="102"/>
        <v>171.37980487804867</v>
      </c>
      <c r="Q1686" s="10"/>
      <c r="R1686" s="10"/>
      <c r="S1686" s="10"/>
      <c r="T1686" s="176">
        <f t="shared" si="105"/>
        <v>975.8487804878049</v>
      </c>
      <c r="U1686" s="10"/>
      <c r="V1686" s="10"/>
      <c r="W1686" s="10"/>
      <c r="Y1686" s="166">
        <v>35132.859999999979</v>
      </c>
      <c r="Z1686" s="234">
        <f t="shared" si="103"/>
        <v>39002.01</v>
      </c>
      <c r="AB1686" s="234">
        <f t="shared" si="104"/>
        <v>29178.34</v>
      </c>
      <c r="AC1686" s="234">
        <v>35089.74</v>
      </c>
      <c r="AD1686" s="10"/>
      <c r="AE1686" s="3"/>
      <c r="AF1686" s="3"/>
    </row>
    <row r="1687" spans="1:32" x14ac:dyDescent="0.2">
      <c r="A1687" s="55"/>
      <c r="B1687" s="10"/>
      <c r="C1687" s="10" t="s">
        <v>494</v>
      </c>
      <c r="D1687" s="10"/>
      <c r="E1687" s="10">
        <v>8330</v>
      </c>
      <c r="F1687" s="10">
        <v>154768</v>
      </c>
      <c r="G1687" s="10"/>
      <c r="H1687" s="10"/>
      <c r="I1687" s="10"/>
      <c r="J1687" s="10">
        <v>27298.110000000008</v>
      </c>
      <c r="K1687" s="10"/>
      <c r="M1687" s="10">
        <v>141</v>
      </c>
      <c r="N1687" s="69"/>
      <c r="P1687" s="239">
        <f t="shared" si="102"/>
        <v>193.60361702127665</v>
      </c>
      <c r="Q1687" s="10"/>
      <c r="R1687" s="10"/>
      <c r="S1687" s="10"/>
      <c r="T1687" s="176">
        <f t="shared" si="105"/>
        <v>1097.6453900709221</v>
      </c>
      <c r="U1687" s="10"/>
      <c r="V1687" s="10"/>
      <c r="W1687" s="10"/>
      <c r="Y1687" s="166">
        <v>27298.110000000008</v>
      </c>
      <c r="Z1687" s="234">
        <f t="shared" si="103"/>
        <v>30304.42</v>
      </c>
      <c r="AB1687" s="234">
        <f t="shared" si="104"/>
        <v>22671.47</v>
      </c>
      <c r="AC1687" s="234">
        <v>27264.61</v>
      </c>
      <c r="AD1687" s="10"/>
      <c r="AE1687" s="3"/>
      <c r="AF1687" s="3"/>
    </row>
    <row r="1688" spans="1:32" x14ac:dyDescent="0.2">
      <c r="A1688" s="55"/>
      <c r="B1688" s="10"/>
      <c r="C1688" s="10" t="s">
        <v>497</v>
      </c>
      <c r="D1688" s="10"/>
      <c r="E1688" s="10">
        <v>8203</v>
      </c>
      <c r="F1688" s="10">
        <v>12244</v>
      </c>
      <c r="G1688" s="10"/>
      <c r="H1688" s="10"/>
      <c r="I1688" s="10"/>
      <c r="J1688" s="10">
        <v>2227.8199999999997</v>
      </c>
      <c r="K1688" s="10"/>
      <c r="M1688" s="10">
        <v>11</v>
      </c>
      <c r="N1688" s="69"/>
      <c r="P1688" s="239">
        <f t="shared" si="102"/>
        <v>202.52909090909088</v>
      </c>
      <c r="Q1688" s="10"/>
      <c r="R1688" s="10"/>
      <c r="S1688" s="10"/>
      <c r="T1688" s="176">
        <f t="shared" si="105"/>
        <v>1113.090909090909</v>
      </c>
      <c r="U1688" s="10"/>
      <c r="V1688" s="10"/>
      <c r="W1688" s="10"/>
      <c r="Y1688" s="166">
        <v>2227.8199999999997</v>
      </c>
      <c r="Z1688" s="234">
        <f t="shared" si="103"/>
        <v>2473.17</v>
      </c>
      <c r="AB1688" s="234">
        <f t="shared" si="104"/>
        <v>1850.24</v>
      </c>
      <c r="AC1688" s="234">
        <v>2225.09</v>
      </c>
      <c r="AD1688" s="10"/>
      <c r="AE1688" s="3"/>
      <c r="AF1688" s="3"/>
    </row>
    <row r="1689" spans="1:32" x14ac:dyDescent="0.2">
      <c r="A1689" s="55"/>
      <c r="B1689" s="10"/>
      <c r="C1689" s="10" t="s">
        <v>497</v>
      </c>
      <c r="D1689" s="10"/>
      <c r="E1689" s="10">
        <v>8230</v>
      </c>
      <c r="F1689" s="10">
        <v>1343</v>
      </c>
      <c r="G1689" s="10"/>
      <c r="H1689" s="10"/>
      <c r="I1689" s="10"/>
      <c r="J1689" s="10">
        <v>245.41</v>
      </c>
      <c r="K1689" s="10"/>
      <c r="M1689" s="10">
        <v>1</v>
      </c>
      <c r="N1689" s="69"/>
      <c r="P1689" s="239">
        <f t="shared" si="102"/>
        <v>245.41</v>
      </c>
      <c r="Q1689" s="10"/>
      <c r="R1689" s="10"/>
      <c r="S1689" s="10"/>
      <c r="T1689" s="176">
        <f t="shared" si="105"/>
        <v>1343</v>
      </c>
      <c r="U1689" s="10"/>
      <c r="V1689" s="10"/>
      <c r="W1689" s="10"/>
      <c r="Y1689" s="166">
        <v>245.41</v>
      </c>
      <c r="Z1689" s="234">
        <f t="shared" si="103"/>
        <v>272.44</v>
      </c>
      <c r="AB1689" s="234">
        <f t="shared" si="104"/>
        <v>203.82</v>
      </c>
      <c r="AC1689" s="234">
        <v>245.11</v>
      </c>
      <c r="AD1689" s="10"/>
      <c r="AE1689" s="3"/>
      <c r="AF1689" s="3"/>
    </row>
    <row r="1690" spans="1:32" x14ac:dyDescent="0.2">
      <c r="A1690" s="55"/>
      <c r="B1690" s="10"/>
      <c r="C1690" s="10" t="s">
        <v>497</v>
      </c>
      <c r="D1690" s="10"/>
      <c r="E1690" s="10">
        <v>8243</v>
      </c>
      <c r="F1690" s="10">
        <v>7834173</v>
      </c>
      <c r="G1690" s="10"/>
      <c r="H1690" s="10"/>
      <c r="I1690" s="10"/>
      <c r="J1690" s="10">
        <v>1381999.9299999981</v>
      </c>
      <c r="K1690" s="10"/>
      <c r="M1690" s="10">
        <v>7019</v>
      </c>
      <c r="N1690" s="69"/>
      <c r="P1690" s="239">
        <f t="shared" si="102"/>
        <v>196.8941344920926</v>
      </c>
      <c r="Q1690" s="10"/>
      <c r="R1690" s="10"/>
      <c r="S1690" s="10"/>
      <c r="T1690" s="176">
        <f t="shared" si="105"/>
        <v>1116.1380538538253</v>
      </c>
      <c r="U1690" s="10"/>
      <c r="V1690" s="10"/>
      <c r="W1690" s="10"/>
      <c r="Y1690" s="166">
        <v>1381999.9299999981</v>
      </c>
      <c r="Z1690" s="234">
        <f t="shared" si="103"/>
        <v>1534198.25</v>
      </c>
      <c r="AB1690" s="234">
        <f t="shared" si="104"/>
        <v>1147770.51</v>
      </c>
      <c r="AC1690" s="234">
        <v>1380303.8</v>
      </c>
      <c r="AD1690" s="10"/>
      <c r="AE1690" s="3"/>
      <c r="AF1690" s="3"/>
    </row>
    <row r="1691" spans="1:32" x14ac:dyDescent="0.2">
      <c r="A1691" s="55"/>
      <c r="B1691" s="10"/>
      <c r="C1691" s="10" t="s">
        <v>498</v>
      </c>
      <c r="D1691" s="10"/>
      <c r="E1691" s="10">
        <v>8302</v>
      </c>
      <c r="F1691" s="10">
        <v>5524</v>
      </c>
      <c r="G1691" s="10"/>
      <c r="H1691" s="10"/>
      <c r="I1691" s="10"/>
      <c r="J1691" s="10">
        <v>943.8</v>
      </c>
      <c r="K1691" s="10"/>
      <c r="M1691" s="10">
        <v>9</v>
      </c>
      <c r="N1691" s="69"/>
      <c r="P1691" s="239">
        <f t="shared" si="102"/>
        <v>104.86666666666666</v>
      </c>
      <c r="Q1691" s="10"/>
      <c r="R1691" s="10"/>
      <c r="S1691" s="10"/>
      <c r="T1691" s="176">
        <f t="shared" si="105"/>
        <v>613.77777777777783</v>
      </c>
      <c r="U1691" s="10"/>
      <c r="V1691" s="10"/>
      <c r="W1691" s="10"/>
      <c r="Y1691" s="166">
        <v>943.8</v>
      </c>
      <c r="Z1691" s="234">
        <f t="shared" si="103"/>
        <v>1047.74</v>
      </c>
      <c r="AB1691" s="234">
        <f t="shared" si="104"/>
        <v>783.84</v>
      </c>
      <c r="AC1691" s="234">
        <v>942.64</v>
      </c>
      <c r="AD1691" s="10"/>
      <c r="AE1691" s="3"/>
      <c r="AF1691" s="3"/>
    </row>
    <row r="1692" spans="1:32" x14ac:dyDescent="0.2">
      <c r="A1692" s="55"/>
      <c r="B1692" s="10"/>
      <c r="C1692" s="10" t="s">
        <v>499</v>
      </c>
      <c r="D1692" s="10"/>
      <c r="E1692" s="10">
        <v>8201</v>
      </c>
      <c r="F1692" s="10">
        <v>297837</v>
      </c>
      <c r="G1692" s="10"/>
      <c r="H1692" s="10"/>
      <c r="I1692" s="10"/>
      <c r="J1692" s="10">
        <v>51742.829999999987</v>
      </c>
      <c r="K1692" s="10"/>
      <c r="M1692" s="10">
        <v>315</v>
      </c>
      <c r="N1692" s="69"/>
      <c r="P1692" s="239">
        <f t="shared" si="102"/>
        <v>164.26295238095233</v>
      </c>
      <c r="Q1692" s="10"/>
      <c r="R1692" s="10"/>
      <c r="S1692" s="10"/>
      <c r="T1692" s="176">
        <f t="shared" si="105"/>
        <v>945.51428571428573</v>
      </c>
      <c r="U1692" s="10"/>
      <c r="V1692" s="10"/>
      <c r="W1692" s="10"/>
      <c r="Y1692" s="166">
        <v>51742.829999999987</v>
      </c>
      <c r="Z1692" s="234">
        <f t="shared" si="103"/>
        <v>57441.22</v>
      </c>
      <c r="AB1692" s="234">
        <f t="shared" si="104"/>
        <v>42973.15</v>
      </c>
      <c r="AC1692" s="234">
        <v>51679.32</v>
      </c>
      <c r="AD1692" s="10"/>
      <c r="AE1692" s="3"/>
      <c r="AF1692" s="3"/>
    </row>
    <row r="1693" spans="1:32" x14ac:dyDescent="0.2">
      <c r="A1693" s="55"/>
      <c r="B1693" s="10"/>
      <c r="C1693" s="10" t="s">
        <v>499</v>
      </c>
      <c r="D1693" s="10"/>
      <c r="E1693" s="10">
        <v>8403</v>
      </c>
      <c r="F1693" s="10">
        <v>4535</v>
      </c>
      <c r="G1693" s="10"/>
      <c r="H1693" s="10"/>
      <c r="I1693" s="10"/>
      <c r="J1693" s="10">
        <v>836.57000000000016</v>
      </c>
      <c r="K1693" s="10"/>
      <c r="M1693" s="10">
        <v>4</v>
      </c>
      <c r="N1693" s="69"/>
      <c r="P1693" s="239">
        <f t="shared" si="102"/>
        <v>209.14250000000004</v>
      </c>
      <c r="Q1693" s="10"/>
      <c r="R1693" s="10"/>
      <c r="S1693" s="10"/>
      <c r="T1693" s="176">
        <f t="shared" si="105"/>
        <v>1133.75</v>
      </c>
      <c r="U1693" s="10"/>
      <c r="V1693" s="10"/>
      <c r="W1693" s="10"/>
      <c r="Y1693" s="166">
        <v>836.57000000000016</v>
      </c>
      <c r="Z1693" s="234">
        <f t="shared" si="103"/>
        <v>928.7</v>
      </c>
      <c r="AB1693" s="234">
        <f t="shared" si="104"/>
        <v>694.78</v>
      </c>
      <c r="AC1693" s="234">
        <v>835.54</v>
      </c>
      <c r="AD1693" s="10"/>
      <c r="AE1693" s="3"/>
      <c r="AF1693" s="3"/>
    </row>
    <row r="1694" spans="1:32" x14ac:dyDescent="0.2">
      <c r="A1694" s="55"/>
      <c r="B1694" s="10"/>
      <c r="C1694" s="10" t="s">
        <v>500</v>
      </c>
      <c r="D1694" s="10"/>
      <c r="E1694" s="10">
        <v>8210</v>
      </c>
      <c r="F1694" s="10">
        <v>1248</v>
      </c>
      <c r="G1694" s="10"/>
      <c r="H1694" s="10"/>
      <c r="I1694" s="10"/>
      <c r="J1694" s="10">
        <v>226.75</v>
      </c>
      <c r="K1694" s="10"/>
      <c r="M1694" s="10">
        <v>3</v>
      </c>
      <c r="N1694" s="69"/>
      <c r="P1694" s="239">
        <f t="shared" si="102"/>
        <v>75.583333333333329</v>
      </c>
      <c r="Q1694" s="10"/>
      <c r="R1694" s="10"/>
      <c r="S1694" s="10"/>
      <c r="T1694" s="176">
        <f t="shared" si="105"/>
        <v>416</v>
      </c>
      <c r="U1694" s="10"/>
      <c r="V1694" s="10"/>
      <c r="W1694" s="10"/>
      <c r="Y1694" s="166">
        <v>226.75</v>
      </c>
      <c r="Z1694" s="234">
        <f t="shared" si="103"/>
        <v>251.72</v>
      </c>
      <c r="AB1694" s="234">
        <f t="shared" si="104"/>
        <v>188.32</v>
      </c>
      <c r="AC1694" s="234">
        <v>226.47</v>
      </c>
      <c r="AD1694" s="10"/>
      <c r="AE1694" s="3"/>
      <c r="AF1694" s="3"/>
    </row>
    <row r="1695" spans="1:32" x14ac:dyDescent="0.2">
      <c r="A1695" s="55"/>
      <c r="B1695" s="10"/>
      <c r="C1695" s="10" t="s">
        <v>500</v>
      </c>
      <c r="D1695" s="10"/>
      <c r="E1695" s="10">
        <v>8230</v>
      </c>
      <c r="F1695" s="10">
        <v>1696157</v>
      </c>
      <c r="G1695" s="10"/>
      <c r="H1695" s="10"/>
      <c r="I1695" s="10"/>
      <c r="J1695" s="10">
        <v>299217.0299999998</v>
      </c>
      <c r="K1695" s="10"/>
      <c r="M1695" s="10">
        <v>1779</v>
      </c>
      <c r="N1695" s="69"/>
      <c r="P1695" s="239">
        <f t="shared" si="102"/>
        <v>168.19394603709938</v>
      </c>
      <c r="Q1695" s="10"/>
      <c r="R1695" s="10"/>
      <c r="S1695" s="10"/>
      <c r="T1695" s="176">
        <f t="shared" si="105"/>
        <v>953.43282743114105</v>
      </c>
      <c r="U1695" s="10"/>
      <c r="V1695" s="10"/>
      <c r="W1695" s="10"/>
      <c r="Y1695" s="166">
        <v>299217.0299999998</v>
      </c>
      <c r="Z1695" s="234">
        <f t="shared" si="103"/>
        <v>332169.51</v>
      </c>
      <c r="AB1695" s="234">
        <f t="shared" si="104"/>
        <v>248503.98</v>
      </c>
      <c r="AC1695" s="234">
        <v>298849.8</v>
      </c>
      <c r="AD1695" s="10"/>
      <c r="AE1695" s="3"/>
      <c r="AF1695" s="3"/>
    </row>
    <row r="1696" spans="1:32" x14ac:dyDescent="0.2">
      <c r="A1696" s="55"/>
      <c r="B1696" s="10"/>
      <c r="C1696" s="10" t="s">
        <v>500</v>
      </c>
      <c r="D1696" s="10"/>
      <c r="E1696" s="10">
        <v>8243</v>
      </c>
      <c r="F1696" s="10">
        <v>807</v>
      </c>
      <c r="G1696" s="10"/>
      <c r="H1696" s="10"/>
      <c r="I1696" s="10"/>
      <c r="J1696" s="10">
        <v>143.34</v>
      </c>
      <c r="K1696" s="10"/>
      <c r="M1696" s="10">
        <v>1</v>
      </c>
      <c r="N1696" s="69"/>
      <c r="P1696" s="239">
        <f t="shared" si="102"/>
        <v>143.34</v>
      </c>
      <c r="Q1696" s="10"/>
      <c r="R1696" s="10"/>
      <c r="S1696" s="10"/>
      <c r="T1696" s="176">
        <f t="shared" si="105"/>
        <v>807</v>
      </c>
      <c r="U1696" s="10"/>
      <c r="V1696" s="10"/>
      <c r="W1696" s="10"/>
      <c r="Y1696" s="166">
        <v>143.34</v>
      </c>
      <c r="Z1696" s="234">
        <f t="shared" si="103"/>
        <v>159.13</v>
      </c>
      <c r="AB1696" s="234">
        <f t="shared" si="104"/>
        <v>119.05</v>
      </c>
      <c r="AC1696" s="234">
        <v>143.16999999999999</v>
      </c>
      <c r="AD1696" s="10"/>
      <c r="AE1696" s="3"/>
      <c r="AF1696" s="3"/>
    </row>
    <row r="1697" spans="1:32" x14ac:dyDescent="0.2">
      <c r="A1697" s="55"/>
      <c r="B1697" s="10"/>
      <c r="C1697" s="10" t="s">
        <v>500</v>
      </c>
      <c r="D1697" s="10"/>
      <c r="E1697" s="10">
        <v>8246</v>
      </c>
      <c r="F1697" s="10">
        <v>3831</v>
      </c>
      <c r="G1697" s="10"/>
      <c r="H1697" s="10"/>
      <c r="I1697" s="10"/>
      <c r="J1697" s="10">
        <v>704.34</v>
      </c>
      <c r="K1697" s="10"/>
      <c r="M1697" s="10">
        <v>2</v>
      </c>
      <c r="N1697" s="69"/>
      <c r="P1697" s="239">
        <f t="shared" si="102"/>
        <v>352.17</v>
      </c>
      <c r="Q1697" s="10"/>
      <c r="R1697" s="10"/>
      <c r="S1697" s="10"/>
      <c r="T1697" s="176">
        <f t="shared" si="105"/>
        <v>1915.5</v>
      </c>
      <c r="U1697" s="10"/>
      <c r="V1697" s="10"/>
      <c r="W1697" s="10"/>
      <c r="Y1697" s="166">
        <v>704.34</v>
      </c>
      <c r="Z1697" s="234">
        <f t="shared" si="103"/>
        <v>781.91</v>
      </c>
      <c r="AB1697" s="234">
        <f t="shared" si="104"/>
        <v>584.96</v>
      </c>
      <c r="AC1697" s="234">
        <v>703.47</v>
      </c>
      <c r="AD1697" s="10"/>
      <c r="AE1697" s="3"/>
      <c r="AF1697" s="3"/>
    </row>
    <row r="1698" spans="1:32" x14ac:dyDescent="0.2">
      <c r="A1698" s="55"/>
      <c r="B1698" s="10"/>
      <c r="C1698" s="10" t="s">
        <v>500</v>
      </c>
      <c r="D1698" s="10"/>
      <c r="E1698" s="10">
        <v>8361</v>
      </c>
      <c r="F1698" s="10">
        <v>632</v>
      </c>
      <c r="G1698" s="10"/>
      <c r="H1698" s="10"/>
      <c r="I1698" s="10"/>
      <c r="J1698" s="10">
        <v>113.56</v>
      </c>
      <c r="K1698" s="10"/>
      <c r="M1698" s="10">
        <v>1</v>
      </c>
      <c r="N1698" s="69"/>
      <c r="P1698" s="239">
        <f t="shared" si="102"/>
        <v>113.56</v>
      </c>
      <c r="Q1698" s="10"/>
      <c r="R1698" s="10"/>
      <c r="S1698" s="10"/>
      <c r="T1698" s="176">
        <f t="shared" si="105"/>
        <v>632</v>
      </c>
      <c r="U1698" s="10"/>
      <c r="V1698" s="10"/>
      <c r="W1698" s="10"/>
      <c r="Y1698" s="166">
        <v>113.56</v>
      </c>
      <c r="Z1698" s="234">
        <f t="shared" si="103"/>
        <v>126.07</v>
      </c>
      <c r="AB1698" s="234">
        <f t="shared" si="104"/>
        <v>94.31</v>
      </c>
      <c r="AC1698" s="234">
        <v>113.42</v>
      </c>
      <c r="AD1698" s="10"/>
      <c r="AE1698" s="3"/>
      <c r="AF1698" s="3"/>
    </row>
    <row r="1699" spans="1:32" x14ac:dyDescent="0.2">
      <c r="A1699" s="55"/>
      <c r="B1699" s="10"/>
      <c r="C1699" s="10" t="s">
        <v>501</v>
      </c>
      <c r="D1699" s="10"/>
      <c r="E1699" s="10">
        <v>8080</v>
      </c>
      <c r="F1699" s="10">
        <v>7227359</v>
      </c>
      <c r="G1699" s="10"/>
      <c r="H1699" s="10"/>
      <c r="I1699" s="10"/>
      <c r="J1699" s="10">
        <v>1267140.7400000023</v>
      </c>
      <c r="K1699" s="10"/>
      <c r="M1699" s="10">
        <v>7349</v>
      </c>
      <c r="N1699" s="69"/>
      <c r="P1699" s="239">
        <f t="shared" si="102"/>
        <v>172.42355966798235</v>
      </c>
      <c r="Q1699" s="10"/>
      <c r="R1699" s="10"/>
      <c r="S1699" s="10"/>
      <c r="T1699" s="176">
        <f t="shared" si="105"/>
        <v>983.44795210232689</v>
      </c>
      <c r="U1699" s="10"/>
      <c r="V1699" s="10"/>
      <c r="W1699" s="10"/>
      <c r="Y1699" s="166">
        <v>1267140.7400000023</v>
      </c>
      <c r="Z1699" s="234">
        <f t="shared" si="103"/>
        <v>1406689.73</v>
      </c>
      <c r="AB1699" s="234">
        <f t="shared" si="104"/>
        <v>1052378.32</v>
      </c>
      <c r="AC1699" s="234">
        <v>1265585.57</v>
      </c>
      <c r="AD1699" s="10"/>
      <c r="AE1699" s="3"/>
      <c r="AF1699" s="3"/>
    </row>
    <row r="1700" spans="1:32" x14ac:dyDescent="0.2">
      <c r="A1700" s="55"/>
      <c r="B1700" s="10"/>
      <c r="C1700" s="10" t="s">
        <v>501</v>
      </c>
      <c r="D1700" s="10"/>
      <c r="E1700" s="10">
        <v>8085</v>
      </c>
      <c r="F1700" s="10">
        <v>706</v>
      </c>
      <c r="G1700" s="10"/>
      <c r="H1700" s="10"/>
      <c r="I1700" s="10"/>
      <c r="J1700" s="10">
        <v>67</v>
      </c>
      <c r="K1700" s="10"/>
      <c r="M1700" s="10">
        <v>1</v>
      </c>
      <c r="N1700" s="69"/>
      <c r="P1700" s="239">
        <f t="shared" si="102"/>
        <v>67</v>
      </c>
      <c r="Q1700" s="10"/>
      <c r="R1700" s="10"/>
      <c r="S1700" s="10"/>
      <c r="T1700" s="176">
        <f t="shared" si="105"/>
        <v>706</v>
      </c>
      <c r="U1700" s="10"/>
      <c r="V1700" s="10"/>
      <c r="W1700" s="10"/>
      <c r="Y1700" s="166">
        <v>67</v>
      </c>
      <c r="Z1700" s="234">
        <f t="shared" si="103"/>
        <v>74.38</v>
      </c>
      <c r="AB1700" s="234">
        <f t="shared" si="104"/>
        <v>55.64</v>
      </c>
      <c r="AC1700" s="234">
        <v>66.91</v>
      </c>
      <c r="AD1700" s="10"/>
      <c r="AE1700" s="3"/>
      <c r="AF1700" s="3"/>
    </row>
    <row r="1701" spans="1:32" x14ac:dyDescent="0.2">
      <c r="A1701" s="55"/>
      <c r="B1701" s="10"/>
      <c r="C1701" s="10" t="s">
        <v>503</v>
      </c>
      <c r="D1701" s="10"/>
      <c r="E1701" s="10">
        <v>8019</v>
      </c>
      <c r="F1701" s="10">
        <v>5166</v>
      </c>
      <c r="G1701" s="10"/>
      <c r="H1701" s="10"/>
      <c r="I1701" s="10"/>
      <c r="J1701" s="10">
        <v>941.32</v>
      </c>
      <c r="K1701" s="10"/>
      <c r="M1701" s="10">
        <v>6</v>
      </c>
      <c r="N1701" s="69"/>
      <c r="P1701" s="239">
        <f t="shared" si="102"/>
        <v>156.88666666666668</v>
      </c>
      <c r="Q1701" s="10"/>
      <c r="R1701" s="10"/>
      <c r="S1701" s="10"/>
      <c r="T1701" s="176">
        <f t="shared" si="105"/>
        <v>861</v>
      </c>
      <c r="U1701" s="10"/>
      <c r="V1701" s="10"/>
      <c r="W1701" s="10"/>
      <c r="Y1701" s="166">
        <v>941.32</v>
      </c>
      <c r="Z1701" s="234">
        <f t="shared" si="103"/>
        <v>1044.99</v>
      </c>
      <c r="AB1701" s="234">
        <f t="shared" si="104"/>
        <v>781.78</v>
      </c>
      <c r="AC1701" s="234">
        <v>940.17</v>
      </c>
      <c r="AD1701" s="10"/>
      <c r="AE1701" s="3"/>
      <c r="AF1701" s="3"/>
    </row>
    <row r="1702" spans="1:32" x14ac:dyDescent="0.2">
      <c r="A1702" s="55"/>
      <c r="B1702" s="10"/>
      <c r="C1702" s="10" t="s">
        <v>503</v>
      </c>
      <c r="D1702" s="10"/>
      <c r="E1702" s="10">
        <v>8088</v>
      </c>
      <c r="F1702" s="10">
        <v>54409</v>
      </c>
      <c r="G1702" s="10"/>
      <c r="H1702" s="10"/>
      <c r="I1702" s="10"/>
      <c r="J1702" s="10">
        <v>8496.33</v>
      </c>
      <c r="K1702" s="10"/>
      <c r="M1702" s="10">
        <v>36</v>
      </c>
      <c r="N1702" s="69"/>
      <c r="P1702" s="239">
        <f t="shared" si="102"/>
        <v>236.00916666666666</v>
      </c>
      <c r="Q1702" s="10"/>
      <c r="R1702" s="10"/>
      <c r="S1702" s="10"/>
      <c r="T1702" s="176">
        <f t="shared" si="105"/>
        <v>1511.3611111111111</v>
      </c>
      <c r="U1702" s="10"/>
      <c r="V1702" s="10"/>
      <c r="W1702" s="10"/>
      <c r="Y1702" s="166">
        <v>8496.33</v>
      </c>
      <c r="Z1702" s="234">
        <f t="shared" si="103"/>
        <v>9432.02</v>
      </c>
      <c r="AB1702" s="234">
        <f t="shared" si="104"/>
        <v>7056.32</v>
      </c>
      <c r="AC1702" s="234">
        <v>8485.9</v>
      </c>
      <c r="AD1702" s="10"/>
      <c r="AE1702" s="3"/>
      <c r="AF1702" s="3"/>
    </row>
    <row r="1703" spans="1:32" x14ac:dyDescent="0.2">
      <c r="A1703" s="55"/>
      <c r="B1703" s="10"/>
      <c r="C1703" s="10" t="s">
        <v>504</v>
      </c>
      <c r="D1703" s="10"/>
      <c r="E1703" s="10">
        <v>8098</v>
      </c>
      <c r="F1703" s="10">
        <v>83524</v>
      </c>
      <c r="G1703" s="10"/>
      <c r="H1703" s="10"/>
      <c r="I1703" s="10"/>
      <c r="J1703" s="10">
        <v>13903.81</v>
      </c>
      <c r="K1703" s="10"/>
      <c r="M1703" s="10">
        <v>105</v>
      </c>
      <c r="N1703" s="69"/>
      <c r="P1703" s="239">
        <f t="shared" si="102"/>
        <v>132.41723809523808</v>
      </c>
      <c r="Q1703" s="10"/>
      <c r="R1703" s="10"/>
      <c r="S1703" s="10"/>
      <c r="T1703" s="176">
        <f t="shared" si="105"/>
        <v>795.4666666666667</v>
      </c>
      <c r="U1703" s="10"/>
      <c r="V1703" s="10"/>
      <c r="W1703" s="10"/>
      <c r="Y1703" s="166">
        <v>13903.81</v>
      </c>
      <c r="Z1703" s="234">
        <f t="shared" si="103"/>
        <v>15435.02</v>
      </c>
      <c r="AB1703" s="234">
        <f t="shared" si="104"/>
        <v>11547.31</v>
      </c>
      <c r="AC1703" s="234">
        <v>13886.74</v>
      </c>
      <c r="AD1703" s="10"/>
      <c r="AE1703" s="3"/>
      <c r="AF1703" s="3"/>
    </row>
    <row r="1704" spans="1:32" x14ac:dyDescent="0.2">
      <c r="A1704" s="55"/>
      <c r="B1704" s="10"/>
      <c r="C1704" s="10" t="s">
        <v>505</v>
      </c>
      <c r="D1704" s="10"/>
      <c r="E1704" s="10">
        <v>8260</v>
      </c>
      <c r="F1704" s="10">
        <v>25178</v>
      </c>
      <c r="G1704" s="10"/>
      <c r="H1704" s="10"/>
      <c r="I1704" s="10"/>
      <c r="J1704" s="10">
        <v>4441.42</v>
      </c>
      <c r="K1704" s="10"/>
      <c r="M1704" s="10">
        <v>25</v>
      </c>
      <c r="N1704" s="69"/>
      <c r="P1704" s="239">
        <f t="shared" si="102"/>
        <v>177.6568</v>
      </c>
      <c r="Q1704" s="10"/>
      <c r="R1704" s="10"/>
      <c r="S1704" s="10"/>
      <c r="T1704" s="176">
        <f t="shared" si="105"/>
        <v>1007.12</v>
      </c>
      <c r="U1704" s="10"/>
      <c r="V1704" s="10"/>
      <c r="W1704" s="10"/>
      <c r="Y1704" s="166">
        <v>4441.42</v>
      </c>
      <c r="Z1704" s="234">
        <f t="shared" si="103"/>
        <v>4930.55</v>
      </c>
      <c r="AB1704" s="234">
        <f t="shared" si="104"/>
        <v>3688.66</v>
      </c>
      <c r="AC1704" s="234">
        <v>4435.97</v>
      </c>
      <c r="AD1704" s="10"/>
      <c r="AE1704" s="3"/>
      <c r="AF1704" s="3"/>
    </row>
    <row r="1705" spans="1:32" x14ac:dyDescent="0.2">
      <c r="A1705" s="55"/>
      <c r="B1705" s="10"/>
      <c r="C1705" s="10" t="s">
        <v>506</v>
      </c>
      <c r="D1705" s="10"/>
      <c r="E1705" s="10">
        <v>8353</v>
      </c>
      <c r="F1705" s="10">
        <v>168964</v>
      </c>
      <c r="G1705" s="10"/>
      <c r="H1705" s="10"/>
      <c r="I1705" s="10"/>
      <c r="J1705" s="10">
        <v>29712.460000000014</v>
      </c>
      <c r="K1705" s="10"/>
      <c r="M1705" s="10">
        <v>191</v>
      </c>
      <c r="N1705" s="69"/>
      <c r="P1705" s="239">
        <f t="shared" si="102"/>
        <v>155.5626178010472</v>
      </c>
      <c r="Q1705" s="10"/>
      <c r="R1705" s="10"/>
      <c r="S1705" s="10"/>
      <c r="T1705" s="176">
        <f t="shared" si="105"/>
        <v>884.62827225130889</v>
      </c>
      <c r="U1705" s="10"/>
      <c r="V1705" s="10"/>
      <c r="W1705" s="10"/>
      <c r="Y1705" s="166">
        <v>29712.460000000014</v>
      </c>
      <c r="Z1705" s="234">
        <f t="shared" si="103"/>
        <v>32984.660000000003</v>
      </c>
      <c r="AB1705" s="234">
        <f t="shared" si="104"/>
        <v>24676.62</v>
      </c>
      <c r="AC1705" s="234">
        <v>29676</v>
      </c>
      <c r="AD1705" s="10"/>
      <c r="AE1705" s="3"/>
      <c r="AF1705" s="3"/>
    </row>
    <row r="1706" spans="1:32" x14ac:dyDescent="0.2">
      <c r="A1706" s="55"/>
      <c r="B1706" s="10"/>
      <c r="C1706" s="10" t="s">
        <v>508</v>
      </c>
      <c r="D1706" s="10"/>
      <c r="E1706" s="10">
        <v>8008</v>
      </c>
      <c r="F1706" s="10">
        <v>1975645</v>
      </c>
      <c r="G1706" s="10"/>
      <c r="H1706" s="10"/>
      <c r="I1706" s="10"/>
      <c r="J1706" s="10">
        <v>352692.8899999999</v>
      </c>
      <c r="K1706" s="10"/>
      <c r="M1706" s="10">
        <v>2132</v>
      </c>
      <c r="N1706" s="69"/>
      <c r="P1706" s="239">
        <f t="shared" si="102"/>
        <v>165.42818480300184</v>
      </c>
      <c r="Q1706" s="10"/>
      <c r="R1706" s="10"/>
      <c r="S1706" s="10"/>
      <c r="T1706" s="176">
        <f t="shared" si="105"/>
        <v>926.66275797373362</v>
      </c>
      <c r="U1706" s="10"/>
      <c r="V1706" s="10"/>
      <c r="W1706" s="10"/>
      <c r="Y1706" s="166">
        <v>352692.8899999999</v>
      </c>
      <c r="Z1706" s="234">
        <f t="shared" si="103"/>
        <v>391534.62</v>
      </c>
      <c r="AB1706" s="234">
        <f t="shared" si="104"/>
        <v>292916.44</v>
      </c>
      <c r="AC1706" s="234">
        <v>352260.03</v>
      </c>
      <c r="AD1706" s="10"/>
      <c r="AE1706" s="3"/>
      <c r="AF1706" s="3"/>
    </row>
    <row r="1707" spans="1:32" x14ac:dyDescent="0.2">
      <c r="A1707" s="55"/>
      <c r="B1707" s="10"/>
      <c r="C1707" s="10" t="s">
        <v>510</v>
      </c>
      <c r="D1707" s="10"/>
      <c r="E1707" s="10">
        <v>8018</v>
      </c>
      <c r="F1707" s="10">
        <v>1362</v>
      </c>
      <c r="G1707" s="10"/>
      <c r="H1707" s="10"/>
      <c r="I1707" s="10"/>
      <c r="J1707" s="10">
        <v>247.09</v>
      </c>
      <c r="K1707" s="10"/>
      <c r="M1707" s="10">
        <v>1</v>
      </c>
      <c r="N1707" s="69"/>
      <c r="P1707" s="239">
        <f t="shared" si="102"/>
        <v>247.09</v>
      </c>
      <c r="Q1707" s="10"/>
      <c r="R1707" s="10"/>
      <c r="S1707" s="10"/>
      <c r="T1707" s="176">
        <f t="shared" si="105"/>
        <v>1362</v>
      </c>
      <c r="U1707" s="10"/>
      <c r="V1707" s="10"/>
      <c r="W1707" s="10"/>
      <c r="Y1707" s="166">
        <v>247.09</v>
      </c>
      <c r="Z1707" s="234">
        <f t="shared" si="103"/>
        <v>274.3</v>
      </c>
      <c r="AB1707" s="234">
        <f t="shared" si="104"/>
        <v>205.21</v>
      </c>
      <c r="AC1707" s="234">
        <v>246.78</v>
      </c>
      <c r="AD1707" s="10"/>
      <c r="AE1707" s="3"/>
      <c r="AF1707" s="3"/>
    </row>
    <row r="1708" spans="1:32" x14ac:dyDescent="0.2">
      <c r="A1708" s="55"/>
      <c r="B1708" s="10"/>
      <c r="C1708" s="10" t="s">
        <v>510</v>
      </c>
      <c r="D1708" s="10"/>
      <c r="E1708" s="10">
        <v>8081</v>
      </c>
      <c r="F1708" s="10">
        <v>8221169</v>
      </c>
      <c r="G1708" s="10"/>
      <c r="H1708" s="10"/>
      <c r="I1708" s="10"/>
      <c r="J1708" s="10">
        <v>1396210.8500000061</v>
      </c>
      <c r="K1708" s="10"/>
      <c r="M1708" s="10">
        <v>10497</v>
      </c>
      <c r="N1708" s="69"/>
      <c r="P1708" s="239">
        <f t="shared" si="102"/>
        <v>133.01046489473242</v>
      </c>
      <c r="Q1708" s="10"/>
      <c r="R1708" s="10"/>
      <c r="S1708" s="10"/>
      <c r="T1708" s="176">
        <f t="shared" si="105"/>
        <v>783.19224540344862</v>
      </c>
      <c r="U1708" s="10"/>
      <c r="V1708" s="10"/>
      <c r="W1708" s="10"/>
      <c r="Y1708" s="166">
        <v>1396210.8500000061</v>
      </c>
      <c r="Z1708" s="234">
        <f t="shared" si="103"/>
        <v>1549974.2</v>
      </c>
      <c r="AB1708" s="234">
        <f t="shared" si="104"/>
        <v>1159572.8799999999</v>
      </c>
      <c r="AC1708" s="234">
        <v>1394497.28</v>
      </c>
      <c r="AD1708" s="10"/>
      <c r="AE1708" s="3"/>
      <c r="AF1708" s="3"/>
    </row>
    <row r="1709" spans="1:32" x14ac:dyDescent="0.2">
      <c r="A1709" s="55"/>
      <c r="B1709" s="10"/>
      <c r="C1709" s="10" t="s">
        <v>510</v>
      </c>
      <c r="D1709" s="10"/>
      <c r="E1709" s="10">
        <v>8181</v>
      </c>
      <c r="F1709" s="10">
        <v>844</v>
      </c>
      <c r="G1709" s="10"/>
      <c r="H1709" s="10"/>
      <c r="I1709" s="10"/>
      <c r="J1709" s="10">
        <v>153.19</v>
      </c>
      <c r="K1709" s="10"/>
      <c r="M1709" s="10">
        <v>2</v>
      </c>
      <c r="N1709" s="69"/>
      <c r="P1709" s="239">
        <f t="shared" si="102"/>
        <v>76.594999999999999</v>
      </c>
      <c r="Q1709" s="10"/>
      <c r="R1709" s="10"/>
      <c r="S1709" s="10"/>
      <c r="T1709" s="176">
        <f t="shared" si="105"/>
        <v>422</v>
      </c>
      <c r="U1709" s="10"/>
      <c r="V1709" s="10"/>
      <c r="W1709" s="10"/>
      <c r="Y1709" s="166">
        <v>153.19</v>
      </c>
      <c r="Z1709" s="234">
        <f t="shared" si="103"/>
        <v>170.06</v>
      </c>
      <c r="AB1709" s="234">
        <f t="shared" si="104"/>
        <v>127.23</v>
      </c>
      <c r="AC1709" s="234">
        <v>153.01</v>
      </c>
      <c r="AD1709" s="10"/>
      <c r="AE1709" s="3"/>
      <c r="AF1709" s="3"/>
    </row>
    <row r="1710" spans="1:32" x14ac:dyDescent="0.2">
      <c r="A1710" s="55"/>
      <c r="B1710" s="10"/>
      <c r="C1710" s="10" t="s">
        <v>511</v>
      </c>
      <c r="D1710" s="10"/>
      <c r="E1710" s="10">
        <v>8201</v>
      </c>
      <c r="F1710" s="10">
        <v>7430</v>
      </c>
      <c r="G1710" s="10"/>
      <c r="H1710" s="10"/>
      <c r="I1710" s="10"/>
      <c r="J1710" s="10">
        <v>1218.79</v>
      </c>
      <c r="K1710" s="10"/>
      <c r="M1710" s="10">
        <v>14</v>
      </c>
      <c r="N1710" s="69"/>
      <c r="P1710" s="239">
        <f t="shared" si="102"/>
        <v>87.056428571428569</v>
      </c>
      <c r="Q1710" s="10"/>
      <c r="R1710" s="10"/>
      <c r="S1710" s="10"/>
      <c r="T1710" s="176">
        <f t="shared" si="105"/>
        <v>530.71428571428567</v>
      </c>
      <c r="U1710" s="10"/>
      <c r="V1710" s="10"/>
      <c r="W1710" s="10"/>
      <c r="Y1710" s="166">
        <v>1218.79</v>
      </c>
      <c r="Z1710" s="234">
        <f t="shared" si="103"/>
        <v>1353.01</v>
      </c>
      <c r="AB1710" s="234">
        <f t="shared" si="104"/>
        <v>1012.22</v>
      </c>
      <c r="AC1710" s="234">
        <v>1217.29</v>
      </c>
      <c r="AD1710" s="10"/>
      <c r="AE1710" s="3"/>
      <c r="AF1710" s="3"/>
    </row>
    <row r="1711" spans="1:32" x14ac:dyDescent="0.2">
      <c r="A1711" s="55"/>
      <c r="B1711" s="10"/>
      <c r="C1711" s="10" t="s">
        <v>511</v>
      </c>
      <c r="D1711" s="10"/>
      <c r="E1711" s="10">
        <v>8205</v>
      </c>
      <c r="F1711" s="10">
        <v>1678627</v>
      </c>
      <c r="G1711" s="10"/>
      <c r="H1711" s="10"/>
      <c r="I1711" s="10"/>
      <c r="J1711" s="10">
        <v>292772.20999999956</v>
      </c>
      <c r="K1711" s="10"/>
      <c r="M1711" s="10">
        <v>2911</v>
      </c>
      <c r="N1711" s="69"/>
      <c r="P1711" s="239">
        <f t="shared" ref="P1711:P1800" si="106">J1711/M1711</f>
        <v>100.57444520783221</v>
      </c>
      <c r="Q1711" s="10"/>
      <c r="R1711" s="10"/>
      <c r="S1711" s="10"/>
      <c r="T1711" s="176">
        <f t="shared" si="105"/>
        <v>576.6496049467537</v>
      </c>
      <c r="U1711" s="10"/>
      <c r="V1711" s="10"/>
      <c r="W1711" s="10"/>
      <c r="Y1711" s="166">
        <v>292772.20999999956</v>
      </c>
      <c r="Z1711" s="234">
        <f t="shared" ref="Z1711:Z1774" si="107">ROUND($Z$1812*Y1711/$Y$1812,2)</f>
        <v>325014.93</v>
      </c>
      <c r="AB1711" s="234">
        <f t="shared" ref="AB1711:AB1774" si="108">ROUND($AB$1812*Y1711/$Y$1812,2)</f>
        <v>243151.47</v>
      </c>
      <c r="AC1711" s="234">
        <v>292412.90000000002</v>
      </c>
      <c r="AD1711" s="10"/>
      <c r="AE1711" s="3"/>
      <c r="AF1711" s="3"/>
    </row>
    <row r="1712" spans="1:32" x14ac:dyDescent="0.2">
      <c r="A1712" s="55"/>
      <c r="B1712" s="10"/>
      <c r="C1712" s="10" t="s">
        <v>511</v>
      </c>
      <c r="D1712" s="10"/>
      <c r="E1712" s="10">
        <v>8215</v>
      </c>
      <c r="F1712" s="10">
        <v>4115</v>
      </c>
      <c r="G1712" s="10"/>
      <c r="H1712" s="10"/>
      <c r="I1712" s="10"/>
      <c r="J1712" s="10">
        <v>723.64</v>
      </c>
      <c r="K1712" s="10"/>
      <c r="M1712" s="10">
        <v>4</v>
      </c>
      <c r="N1712" s="69"/>
      <c r="P1712" s="239">
        <f t="shared" si="106"/>
        <v>180.91</v>
      </c>
      <c r="Q1712" s="10"/>
      <c r="R1712" s="10"/>
      <c r="S1712" s="10"/>
      <c r="T1712" s="176">
        <f t="shared" ref="T1712:T1775" si="109">F1712/M1712</f>
        <v>1028.75</v>
      </c>
      <c r="U1712" s="10"/>
      <c r="V1712" s="10"/>
      <c r="W1712" s="10"/>
      <c r="Y1712" s="166">
        <v>723.64</v>
      </c>
      <c r="Z1712" s="234">
        <f t="shared" si="107"/>
        <v>803.33</v>
      </c>
      <c r="AB1712" s="234">
        <f t="shared" si="108"/>
        <v>600.99</v>
      </c>
      <c r="AC1712" s="234">
        <v>722.75</v>
      </c>
      <c r="AD1712" s="10"/>
      <c r="AE1712" s="3"/>
      <c r="AF1712" s="3"/>
    </row>
    <row r="1713" spans="1:32" x14ac:dyDescent="0.2">
      <c r="A1713" s="55"/>
      <c r="B1713" s="10"/>
      <c r="C1713" s="10" t="s">
        <v>512</v>
      </c>
      <c r="D1713" s="10"/>
      <c r="E1713" s="10">
        <v>8083</v>
      </c>
      <c r="F1713" s="10">
        <v>223225</v>
      </c>
      <c r="G1713" s="10"/>
      <c r="H1713" s="10"/>
      <c r="I1713" s="10"/>
      <c r="J1713" s="10">
        <v>38063.26</v>
      </c>
      <c r="K1713" s="10"/>
      <c r="M1713" s="10">
        <v>236</v>
      </c>
      <c r="N1713" s="69"/>
      <c r="P1713" s="239">
        <f t="shared" si="106"/>
        <v>161.285</v>
      </c>
      <c r="Q1713" s="10"/>
      <c r="R1713" s="10"/>
      <c r="S1713" s="10"/>
      <c r="T1713" s="176">
        <f t="shared" si="109"/>
        <v>945.86864406779659</v>
      </c>
      <c r="U1713" s="10"/>
      <c r="V1713" s="10"/>
      <c r="W1713" s="10"/>
      <c r="Y1713" s="166">
        <v>38063.26</v>
      </c>
      <c r="Z1713" s="234">
        <f t="shared" si="107"/>
        <v>42255.13</v>
      </c>
      <c r="AB1713" s="234">
        <f t="shared" si="108"/>
        <v>31612.080000000002</v>
      </c>
      <c r="AC1713" s="234">
        <v>38016.550000000003</v>
      </c>
      <c r="AD1713" s="10"/>
      <c r="AE1713" s="3"/>
      <c r="AF1713" s="3"/>
    </row>
    <row r="1714" spans="1:32" x14ac:dyDescent="0.2">
      <c r="A1714" s="55"/>
      <c r="B1714" s="10"/>
      <c r="C1714" s="10" t="s">
        <v>513</v>
      </c>
      <c r="D1714" s="10"/>
      <c r="E1714" s="10">
        <v>8244</v>
      </c>
      <c r="F1714" s="10">
        <v>4522955</v>
      </c>
      <c r="G1714" s="10"/>
      <c r="H1714" s="10"/>
      <c r="I1714" s="10"/>
      <c r="J1714" s="10">
        <v>787328.54999999865</v>
      </c>
      <c r="K1714" s="10"/>
      <c r="M1714" s="10">
        <v>5378</v>
      </c>
      <c r="N1714" s="69"/>
      <c r="P1714" s="239">
        <f t="shared" si="106"/>
        <v>146.39801970992909</v>
      </c>
      <c r="Q1714" s="10"/>
      <c r="R1714" s="10"/>
      <c r="S1714" s="10"/>
      <c r="T1714" s="176">
        <f t="shared" si="109"/>
        <v>841.01059873558938</v>
      </c>
      <c r="U1714" s="10"/>
      <c r="V1714" s="10"/>
      <c r="W1714" s="10"/>
      <c r="Y1714" s="166">
        <v>787328.54999999865</v>
      </c>
      <c r="Z1714" s="234">
        <f t="shared" si="107"/>
        <v>874036.28</v>
      </c>
      <c r="AB1714" s="234">
        <f t="shared" si="108"/>
        <v>653887.51</v>
      </c>
      <c r="AC1714" s="234">
        <v>786362.26</v>
      </c>
      <c r="AD1714" s="10"/>
      <c r="AE1714" s="3"/>
      <c r="AF1714" s="3"/>
    </row>
    <row r="1715" spans="1:32" x14ac:dyDescent="0.2">
      <c r="A1715" s="55"/>
      <c r="B1715" s="10"/>
      <c r="C1715" s="10" t="s">
        <v>514</v>
      </c>
      <c r="D1715" s="10"/>
      <c r="E1715" s="10">
        <v>8088</v>
      </c>
      <c r="F1715" s="10">
        <v>2570</v>
      </c>
      <c r="G1715" s="10"/>
      <c r="H1715" s="10"/>
      <c r="I1715" s="10"/>
      <c r="J1715" s="10">
        <v>468.77</v>
      </c>
      <c r="K1715" s="10"/>
      <c r="M1715" s="10">
        <v>2</v>
      </c>
      <c r="N1715" s="69"/>
      <c r="P1715" s="239">
        <f t="shared" si="106"/>
        <v>234.38499999999999</v>
      </c>
      <c r="Q1715" s="10"/>
      <c r="R1715" s="10"/>
      <c r="S1715" s="10"/>
      <c r="T1715" s="176">
        <f t="shared" si="109"/>
        <v>1285</v>
      </c>
      <c r="U1715" s="10"/>
      <c r="V1715" s="10"/>
      <c r="W1715" s="10"/>
      <c r="Y1715" s="166">
        <v>468.77</v>
      </c>
      <c r="Z1715" s="234">
        <f t="shared" si="107"/>
        <v>520.4</v>
      </c>
      <c r="AB1715" s="234">
        <f t="shared" si="108"/>
        <v>389.32</v>
      </c>
      <c r="AC1715" s="234">
        <v>468.19</v>
      </c>
      <c r="AD1715" s="10"/>
      <c r="AE1715" s="3"/>
      <c r="AF1715" s="3"/>
    </row>
    <row r="1716" spans="1:32" x14ac:dyDescent="0.2">
      <c r="A1716" s="55"/>
      <c r="B1716" s="10"/>
      <c r="C1716" s="10" t="s">
        <v>515</v>
      </c>
      <c r="D1716" s="10"/>
      <c r="E1716" s="10">
        <v>8245</v>
      </c>
      <c r="F1716" s="10">
        <v>476036</v>
      </c>
      <c r="G1716" s="10"/>
      <c r="H1716" s="10"/>
      <c r="I1716" s="10"/>
      <c r="J1716" s="10">
        <v>82732.429999999993</v>
      </c>
      <c r="K1716" s="10"/>
      <c r="M1716" s="10">
        <v>442</v>
      </c>
      <c r="N1716" s="69"/>
      <c r="P1716" s="239">
        <f t="shared" si="106"/>
        <v>187.17744343891403</v>
      </c>
      <c r="Q1716" s="10"/>
      <c r="R1716" s="10"/>
      <c r="S1716" s="10"/>
      <c r="T1716" s="176">
        <f t="shared" si="109"/>
        <v>1077.0045248868778</v>
      </c>
      <c r="U1716" s="10"/>
      <c r="V1716" s="10"/>
      <c r="W1716" s="10"/>
      <c r="Y1716" s="166">
        <v>82732.429999999993</v>
      </c>
      <c r="Z1716" s="234">
        <f t="shared" si="107"/>
        <v>91843.67</v>
      </c>
      <c r="AB1716" s="234">
        <f t="shared" si="108"/>
        <v>68710.45</v>
      </c>
      <c r="AC1716" s="234">
        <v>82630.89</v>
      </c>
      <c r="AD1716" s="10"/>
      <c r="AE1716" s="3"/>
      <c r="AF1716" s="3"/>
    </row>
    <row r="1717" spans="1:32" x14ac:dyDescent="0.2">
      <c r="A1717" s="55"/>
      <c r="B1717" s="10"/>
      <c r="C1717" s="10" t="s">
        <v>517</v>
      </c>
      <c r="D1717" s="10"/>
      <c r="E1717" s="10">
        <v>8215</v>
      </c>
      <c r="F1717" s="10">
        <v>274373</v>
      </c>
      <c r="G1717" s="10"/>
      <c r="H1717" s="10"/>
      <c r="I1717" s="10"/>
      <c r="J1717" s="10">
        <v>47832.41</v>
      </c>
      <c r="K1717" s="10"/>
      <c r="M1717" s="10">
        <v>400</v>
      </c>
      <c r="N1717" s="69"/>
      <c r="P1717" s="239">
        <f t="shared" si="106"/>
        <v>119.58102500000001</v>
      </c>
      <c r="Q1717" s="10"/>
      <c r="R1717" s="10"/>
      <c r="S1717" s="10"/>
      <c r="T1717" s="176">
        <f t="shared" si="109"/>
        <v>685.9325</v>
      </c>
      <c r="U1717" s="10"/>
      <c r="V1717" s="10"/>
      <c r="W1717" s="10"/>
      <c r="Y1717" s="166">
        <v>47832.41</v>
      </c>
      <c r="Z1717" s="234">
        <f t="shared" si="107"/>
        <v>53100.15</v>
      </c>
      <c r="AB1717" s="234">
        <f t="shared" si="108"/>
        <v>39725.49</v>
      </c>
      <c r="AC1717" s="234">
        <v>47773.7</v>
      </c>
      <c r="AD1717" s="10"/>
      <c r="AE1717" s="3"/>
      <c r="AF1717" s="3"/>
    </row>
    <row r="1718" spans="1:32" x14ac:dyDescent="0.2">
      <c r="A1718" s="55"/>
      <c r="B1718" s="10"/>
      <c r="C1718" s="10" t="s">
        <v>518</v>
      </c>
      <c r="D1718" s="10"/>
      <c r="E1718" s="10">
        <v>8062</v>
      </c>
      <c r="F1718" s="10">
        <v>28</v>
      </c>
      <c r="G1718" s="10"/>
      <c r="H1718" s="10"/>
      <c r="I1718" s="10"/>
      <c r="J1718" s="10">
        <v>18.310000000000002</v>
      </c>
      <c r="K1718" s="10"/>
      <c r="M1718" s="10">
        <v>3</v>
      </c>
      <c r="N1718" s="69"/>
      <c r="P1718" s="239">
        <f t="shared" si="106"/>
        <v>6.1033333333333344</v>
      </c>
      <c r="Q1718" s="10"/>
      <c r="R1718" s="10"/>
      <c r="S1718" s="10"/>
      <c r="T1718" s="176">
        <f t="shared" si="109"/>
        <v>9.3333333333333339</v>
      </c>
      <c r="U1718" s="10"/>
      <c r="V1718" s="10"/>
      <c r="W1718" s="10"/>
      <c r="Y1718" s="166">
        <v>18.310000000000002</v>
      </c>
      <c r="Z1718" s="234">
        <f t="shared" si="107"/>
        <v>20.329999999999998</v>
      </c>
      <c r="AB1718" s="234">
        <f t="shared" si="108"/>
        <v>15.21</v>
      </c>
      <c r="AC1718" s="234">
        <v>18.29</v>
      </c>
      <c r="AD1718" s="10"/>
      <c r="AE1718" s="3"/>
      <c r="AF1718" s="3"/>
    </row>
    <row r="1719" spans="1:32" x14ac:dyDescent="0.2">
      <c r="A1719" s="55"/>
      <c r="B1719" s="10"/>
      <c r="C1719" s="10" t="s">
        <v>518</v>
      </c>
      <c r="D1719" s="10"/>
      <c r="E1719" s="10">
        <v>8085</v>
      </c>
      <c r="F1719" s="10">
        <v>835</v>
      </c>
      <c r="G1719" s="10"/>
      <c r="H1719" s="10"/>
      <c r="I1719" s="10"/>
      <c r="J1719" s="10">
        <v>149.43</v>
      </c>
      <c r="K1719" s="10"/>
      <c r="M1719" s="10">
        <v>1</v>
      </c>
      <c r="N1719" s="69"/>
      <c r="P1719" s="239">
        <f t="shared" si="106"/>
        <v>149.43</v>
      </c>
      <c r="Q1719" s="10"/>
      <c r="R1719" s="10"/>
      <c r="S1719" s="10"/>
      <c r="T1719" s="176">
        <f t="shared" si="109"/>
        <v>835</v>
      </c>
      <c r="U1719" s="10"/>
      <c r="V1719" s="10"/>
      <c r="W1719" s="10"/>
      <c r="Y1719" s="166">
        <v>149.43</v>
      </c>
      <c r="Z1719" s="234">
        <f t="shared" si="107"/>
        <v>165.89</v>
      </c>
      <c r="AB1719" s="234">
        <f t="shared" si="108"/>
        <v>124.1</v>
      </c>
      <c r="AC1719" s="234">
        <v>149.24</v>
      </c>
      <c r="AD1719" s="10"/>
      <c r="AE1719" s="3"/>
      <c r="AF1719" s="3"/>
    </row>
    <row r="1720" spans="1:32" x14ac:dyDescent="0.2">
      <c r="A1720" s="55"/>
      <c r="B1720" s="10"/>
      <c r="C1720" s="10" t="s">
        <v>519</v>
      </c>
      <c r="D1720" s="10"/>
      <c r="E1720" s="10">
        <v>8062</v>
      </c>
      <c r="F1720" s="10">
        <v>1310</v>
      </c>
      <c r="G1720" s="10"/>
      <c r="H1720" s="10"/>
      <c r="I1720" s="10"/>
      <c r="J1720" s="10">
        <v>238.52</v>
      </c>
      <c r="K1720" s="10"/>
      <c r="M1720" s="10">
        <v>1</v>
      </c>
      <c r="N1720" s="69"/>
      <c r="P1720" s="239">
        <f t="shared" si="106"/>
        <v>238.52</v>
      </c>
      <c r="Q1720" s="10"/>
      <c r="R1720" s="10"/>
      <c r="S1720" s="10"/>
      <c r="T1720" s="176">
        <f t="shared" si="109"/>
        <v>1310</v>
      </c>
      <c r="U1720" s="10"/>
      <c r="V1720" s="10"/>
      <c r="W1720" s="10"/>
      <c r="Y1720" s="166">
        <v>238.52</v>
      </c>
      <c r="Z1720" s="234">
        <f t="shared" si="107"/>
        <v>264.79000000000002</v>
      </c>
      <c r="AB1720" s="234">
        <f t="shared" si="108"/>
        <v>198.09</v>
      </c>
      <c r="AC1720" s="234">
        <v>238.22</v>
      </c>
      <c r="AD1720" s="10"/>
      <c r="AE1720" s="3"/>
      <c r="AF1720" s="3"/>
    </row>
    <row r="1721" spans="1:32" x14ac:dyDescent="0.2">
      <c r="A1721" s="55"/>
      <c r="B1721" s="10"/>
      <c r="C1721" s="10" t="s">
        <v>520</v>
      </c>
      <c r="D1721" s="10"/>
      <c r="E1721" s="10">
        <v>8210</v>
      </c>
      <c r="F1721" s="10">
        <v>977</v>
      </c>
      <c r="G1721" s="10"/>
      <c r="H1721" s="10"/>
      <c r="I1721" s="10"/>
      <c r="J1721" s="10">
        <v>86.13</v>
      </c>
      <c r="K1721" s="10"/>
      <c r="M1721" s="10">
        <v>1</v>
      </c>
      <c r="N1721" s="69"/>
      <c r="P1721" s="239">
        <f t="shared" si="106"/>
        <v>86.13</v>
      </c>
      <c r="Q1721" s="10"/>
      <c r="R1721" s="10"/>
      <c r="S1721" s="10"/>
      <c r="T1721" s="176">
        <f t="shared" si="109"/>
        <v>977</v>
      </c>
      <c r="U1721" s="10"/>
      <c r="V1721" s="10"/>
      <c r="W1721" s="10"/>
      <c r="Y1721" s="166">
        <v>86.13</v>
      </c>
      <c r="Z1721" s="234">
        <f t="shared" si="107"/>
        <v>95.62</v>
      </c>
      <c r="AB1721" s="234">
        <f t="shared" si="108"/>
        <v>71.53</v>
      </c>
      <c r="AC1721" s="234">
        <v>86.02</v>
      </c>
      <c r="AD1721" s="10"/>
      <c r="AE1721" s="3"/>
      <c r="AF1721" s="3"/>
    </row>
    <row r="1722" spans="1:32" x14ac:dyDescent="0.2">
      <c r="A1722" s="55"/>
      <c r="B1722" s="10"/>
      <c r="C1722" s="10" t="s">
        <v>520</v>
      </c>
      <c r="D1722" s="10"/>
      <c r="E1722" s="10">
        <v>8246</v>
      </c>
      <c r="F1722" s="10">
        <v>265260</v>
      </c>
      <c r="G1722" s="10"/>
      <c r="H1722" s="10"/>
      <c r="I1722" s="10"/>
      <c r="J1722" s="10">
        <v>46415.400000000009</v>
      </c>
      <c r="K1722" s="10"/>
      <c r="M1722" s="10">
        <v>375</v>
      </c>
      <c r="N1722" s="69"/>
      <c r="P1722" s="239">
        <f t="shared" si="106"/>
        <v>123.77440000000003</v>
      </c>
      <c r="Q1722" s="10"/>
      <c r="R1722" s="10"/>
      <c r="S1722" s="10"/>
      <c r="T1722" s="176">
        <f t="shared" si="109"/>
        <v>707.36</v>
      </c>
      <c r="U1722" s="10"/>
      <c r="V1722" s="10"/>
      <c r="W1722" s="10"/>
      <c r="Y1722" s="166">
        <v>46415.400000000009</v>
      </c>
      <c r="Z1722" s="234">
        <f t="shared" si="107"/>
        <v>51527.08</v>
      </c>
      <c r="AB1722" s="234">
        <f t="shared" si="108"/>
        <v>38548.65</v>
      </c>
      <c r="AC1722" s="234">
        <v>46358.44</v>
      </c>
      <c r="AD1722" s="10"/>
      <c r="AE1722" s="3"/>
      <c r="AF1722" s="3"/>
    </row>
    <row r="1723" spans="1:32" x14ac:dyDescent="0.2">
      <c r="A1723" s="55"/>
      <c r="B1723" s="10"/>
      <c r="C1723" s="10" t="s">
        <v>521</v>
      </c>
      <c r="D1723" s="10"/>
      <c r="E1723" s="10">
        <v>8088</v>
      </c>
      <c r="F1723" s="10">
        <v>271416</v>
      </c>
      <c r="G1723" s="10"/>
      <c r="H1723" s="10"/>
      <c r="I1723" s="10"/>
      <c r="J1723" s="10">
        <v>47866.289999999986</v>
      </c>
      <c r="K1723" s="10"/>
      <c r="M1723" s="10">
        <v>204</v>
      </c>
      <c r="N1723" s="69"/>
      <c r="P1723" s="239">
        <f t="shared" si="106"/>
        <v>234.63867647058817</v>
      </c>
      <c r="Q1723" s="10"/>
      <c r="R1723" s="10"/>
      <c r="S1723" s="10"/>
      <c r="T1723" s="176">
        <f t="shared" si="109"/>
        <v>1330.4705882352941</v>
      </c>
      <c r="U1723" s="10"/>
      <c r="V1723" s="10"/>
      <c r="W1723" s="10"/>
      <c r="Y1723" s="166">
        <v>47866.289999999986</v>
      </c>
      <c r="Z1723" s="234">
        <f t="shared" si="107"/>
        <v>53137.760000000002</v>
      </c>
      <c r="AB1723" s="234">
        <f t="shared" si="108"/>
        <v>39753.629999999997</v>
      </c>
      <c r="AC1723" s="234">
        <v>47807.54</v>
      </c>
      <c r="AD1723" s="10"/>
      <c r="AE1723" s="3"/>
      <c r="AF1723" s="3"/>
    </row>
    <row r="1724" spans="1:32" x14ac:dyDescent="0.2">
      <c r="A1724" s="55"/>
      <c r="B1724" s="10"/>
      <c r="C1724" s="10" t="s">
        <v>522</v>
      </c>
      <c r="D1724" s="10"/>
      <c r="E1724" s="10">
        <v>8008</v>
      </c>
      <c r="F1724" s="10">
        <v>55859</v>
      </c>
      <c r="G1724" s="10"/>
      <c r="H1724" s="10"/>
      <c r="I1724" s="10"/>
      <c r="J1724" s="10">
        <v>10097.129999999997</v>
      </c>
      <c r="K1724" s="10"/>
      <c r="M1724" s="10">
        <v>49</v>
      </c>
      <c r="N1724" s="69"/>
      <c r="P1724" s="239">
        <f t="shared" si="106"/>
        <v>206.06387755102037</v>
      </c>
      <c r="Q1724" s="10"/>
      <c r="R1724" s="10"/>
      <c r="S1724" s="10"/>
      <c r="T1724" s="176">
        <f t="shared" si="109"/>
        <v>1139.9795918367347</v>
      </c>
      <c r="U1724" s="10"/>
      <c r="V1724" s="10"/>
      <c r="W1724" s="10"/>
      <c r="Y1724" s="166">
        <v>10097.129999999997</v>
      </c>
      <c r="Z1724" s="234">
        <f t="shared" si="107"/>
        <v>11209.12</v>
      </c>
      <c r="AB1724" s="234">
        <f t="shared" si="108"/>
        <v>8385.81</v>
      </c>
      <c r="AC1724" s="234">
        <v>10084.74</v>
      </c>
      <c r="AD1724" s="10"/>
      <c r="AE1724" s="3"/>
      <c r="AF1724" s="3"/>
    </row>
    <row r="1725" spans="1:32" x14ac:dyDescent="0.2">
      <c r="A1725" s="55"/>
      <c r="B1725" s="10"/>
      <c r="C1725" s="10" t="s">
        <v>589</v>
      </c>
      <c r="D1725" s="10"/>
      <c r="E1725" s="10">
        <v>8050</v>
      </c>
      <c r="F1725" s="10">
        <v>1437</v>
      </c>
      <c r="G1725" s="10"/>
      <c r="H1725" s="10"/>
      <c r="I1725" s="10"/>
      <c r="J1725" s="10">
        <v>261.61</v>
      </c>
      <c r="K1725" s="10"/>
      <c r="M1725" s="10">
        <v>1</v>
      </c>
      <c r="N1725" s="69"/>
      <c r="P1725" s="239">
        <f t="shared" si="106"/>
        <v>261.61</v>
      </c>
      <c r="Q1725" s="10"/>
      <c r="R1725" s="10"/>
      <c r="S1725" s="10"/>
      <c r="T1725" s="176">
        <f t="shared" si="109"/>
        <v>1437</v>
      </c>
      <c r="U1725" s="10"/>
      <c r="V1725" s="10"/>
      <c r="W1725" s="10"/>
      <c r="Y1725" s="166">
        <v>261.61</v>
      </c>
      <c r="Z1725" s="234">
        <f t="shared" si="107"/>
        <v>290.42</v>
      </c>
      <c r="AB1725" s="234">
        <f t="shared" si="108"/>
        <v>217.27</v>
      </c>
      <c r="AC1725" s="234">
        <v>261.29000000000002</v>
      </c>
      <c r="AD1725" s="10"/>
      <c r="AE1725" s="3"/>
      <c r="AF1725" s="3"/>
    </row>
    <row r="1726" spans="1:32" x14ac:dyDescent="0.2">
      <c r="A1726" s="55"/>
      <c r="B1726" s="10"/>
      <c r="C1726" s="10" t="s">
        <v>523</v>
      </c>
      <c r="D1726" s="10"/>
      <c r="E1726" s="10">
        <v>8092</v>
      </c>
      <c r="F1726" s="10">
        <v>55114</v>
      </c>
      <c r="G1726" s="10"/>
      <c r="H1726" s="10"/>
      <c r="I1726" s="10"/>
      <c r="J1726" s="10">
        <v>9021.76</v>
      </c>
      <c r="K1726" s="10"/>
      <c r="M1726" s="10">
        <v>62</v>
      </c>
      <c r="N1726" s="69"/>
      <c r="P1726" s="239">
        <f t="shared" si="106"/>
        <v>145.51225806451615</v>
      </c>
      <c r="Q1726" s="10"/>
      <c r="R1726" s="10"/>
      <c r="S1726" s="10"/>
      <c r="T1726" s="176">
        <f t="shared" si="109"/>
        <v>888.93548387096769</v>
      </c>
      <c r="U1726" s="10"/>
      <c r="V1726" s="10"/>
      <c r="W1726" s="10"/>
      <c r="Y1726" s="166">
        <v>9021.76</v>
      </c>
      <c r="Z1726" s="234">
        <f t="shared" si="107"/>
        <v>10015.32</v>
      </c>
      <c r="AB1726" s="234">
        <f t="shared" si="108"/>
        <v>7492.7</v>
      </c>
      <c r="AC1726" s="234">
        <v>9010.69</v>
      </c>
      <c r="AD1726" s="10"/>
      <c r="AE1726" s="3"/>
      <c r="AF1726" s="3"/>
    </row>
    <row r="1727" spans="1:32" x14ac:dyDescent="0.2">
      <c r="A1727" s="55"/>
      <c r="B1727" s="10"/>
      <c r="C1727" s="10" t="s">
        <v>524</v>
      </c>
      <c r="D1727" s="10"/>
      <c r="E1727" s="10">
        <v>8270</v>
      </c>
      <c r="F1727" s="10">
        <v>73543</v>
      </c>
      <c r="G1727" s="10"/>
      <c r="H1727" s="10"/>
      <c r="I1727" s="10"/>
      <c r="J1727" s="10">
        <v>12859.580000000002</v>
      </c>
      <c r="K1727" s="10"/>
      <c r="M1727" s="10">
        <v>72</v>
      </c>
      <c r="N1727" s="69"/>
      <c r="P1727" s="239">
        <f t="shared" si="106"/>
        <v>178.60527777777781</v>
      </c>
      <c r="Q1727" s="10"/>
      <c r="R1727" s="10"/>
      <c r="S1727" s="10"/>
      <c r="T1727" s="176">
        <f t="shared" si="109"/>
        <v>1021.4305555555555</v>
      </c>
      <c r="U1727" s="10"/>
      <c r="V1727" s="10"/>
      <c r="W1727" s="10"/>
      <c r="Y1727" s="166">
        <v>12859.580000000002</v>
      </c>
      <c r="Z1727" s="234">
        <f t="shared" si="107"/>
        <v>14275.79</v>
      </c>
      <c r="AB1727" s="234">
        <f t="shared" si="108"/>
        <v>10680.06</v>
      </c>
      <c r="AC1727" s="234">
        <v>12843.79</v>
      </c>
      <c r="AD1727" s="10"/>
      <c r="AE1727" s="3"/>
      <c r="AF1727" s="3"/>
    </row>
    <row r="1728" spans="1:32" x14ac:dyDescent="0.2">
      <c r="A1728" s="55"/>
      <c r="B1728" s="10"/>
      <c r="C1728" s="10" t="s">
        <v>525</v>
      </c>
      <c r="D1728" s="10"/>
      <c r="E1728" s="10">
        <v>8234</v>
      </c>
      <c r="F1728" s="10">
        <v>865672</v>
      </c>
      <c r="G1728" s="10"/>
      <c r="H1728" s="10"/>
      <c r="I1728" s="10"/>
      <c r="J1728" s="10">
        <v>152327.85000000015</v>
      </c>
      <c r="K1728" s="10"/>
      <c r="M1728" s="10">
        <v>653</v>
      </c>
      <c r="N1728" s="69"/>
      <c r="P1728" s="239">
        <f t="shared" si="106"/>
        <v>233.27388973966333</v>
      </c>
      <c r="Q1728" s="10"/>
      <c r="R1728" s="10"/>
      <c r="S1728" s="10"/>
      <c r="T1728" s="176">
        <f t="shared" si="109"/>
        <v>1325.6845329249618</v>
      </c>
      <c r="U1728" s="10"/>
      <c r="V1728" s="10"/>
      <c r="W1728" s="10"/>
      <c r="Y1728" s="166">
        <v>152327.85000000015</v>
      </c>
      <c r="Z1728" s="234">
        <f t="shared" si="107"/>
        <v>169103.57</v>
      </c>
      <c r="AB1728" s="234">
        <f t="shared" si="108"/>
        <v>126510.44</v>
      </c>
      <c r="AC1728" s="234">
        <v>152140.9</v>
      </c>
      <c r="AD1728" s="10"/>
      <c r="AE1728" s="3"/>
      <c r="AF1728" s="3"/>
    </row>
    <row r="1729" spans="1:32" x14ac:dyDescent="0.2">
      <c r="A1729" s="55"/>
      <c r="B1729" s="10"/>
      <c r="C1729" s="10" t="s">
        <v>526</v>
      </c>
      <c r="D1729" s="10"/>
      <c r="E1729" s="10">
        <v>8234</v>
      </c>
      <c r="F1729" s="10">
        <v>1613</v>
      </c>
      <c r="G1729" s="10"/>
      <c r="H1729" s="10"/>
      <c r="I1729" s="10"/>
      <c r="J1729" s="10">
        <v>296.62</v>
      </c>
      <c r="K1729" s="10"/>
      <c r="M1729" s="10">
        <v>1</v>
      </c>
      <c r="N1729" s="69"/>
      <c r="P1729" s="239">
        <f t="shared" si="106"/>
        <v>296.62</v>
      </c>
      <c r="Q1729" s="10"/>
      <c r="R1729" s="10"/>
      <c r="S1729" s="10"/>
      <c r="T1729" s="176">
        <f t="shared" si="109"/>
        <v>1613</v>
      </c>
      <c r="U1729" s="10"/>
      <c r="V1729" s="10"/>
      <c r="W1729" s="10"/>
      <c r="Y1729" s="166">
        <v>296.62</v>
      </c>
      <c r="Z1729" s="234">
        <f t="shared" si="107"/>
        <v>329.29</v>
      </c>
      <c r="AB1729" s="234">
        <f t="shared" si="108"/>
        <v>246.35</v>
      </c>
      <c r="AC1729" s="234">
        <v>296.26</v>
      </c>
      <c r="AD1729" s="10"/>
      <c r="AE1729" s="3"/>
      <c r="AF1729" s="3"/>
    </row>
    <row r="1730" spans="1:32" x14ac:dyDescent="0.2">
      <c r="A1730" s="55"/>
      <c r="B1730" s="10"/>
      <c r="C1730" s="10" t="s">
        <v>526</v>
      </c>
      <c r="D1730" s="10"/>
      <c r="E1730" s="10">
        <v>8247</v>
      </c>
      <c r="F1730" s="10">
        <v>4328652</v>
      </c>
      <c r="G1730" s="10"/>
      <c r="H1730" s="10"/>
      <c r="I1730" s="10"/>
      <c r="J1730" s="10">
        <v>779077.75999999919</v>
      </c>
      <c r="K1730" s="10"/>
      <c r="M1730" s="10">
        <v>3176</v>
      </c>
      <c r="N1730" s="69"/>
      <c r="P1730" s="239">
        <f t="shared" si="106"/>
        <v>245.30156171284608</v>
      </c>
      <c r="Q1730" s="10"/>
      <c r="R1730" s="10"/>
      <c r="S1730" s="10"/>
      <c r="T1730" s="176">
        <f t="shared" si="109"/>
        <v>1362.9256926952141</v>
      </c>
      <c r="U1730" s="10"/>
      <c r="V1730" s="10"/>
      <c r="W1730" s="10"/>
      <c r="Y1730" s="166">
        <v>779077.75999999919</v>
      </c>
      <c r="Z1730" s="234">
        <f t="shared" si="107"/>
        <v>864876.84</v>
      </c>
      <c r="AB1730" s="234">
        <f t="shared" si="108"/>
        <v>647035.11</v>
      </c>
      <c r="AC1730" s="234">
        <v>778121.6</v>
      </c>
      <c r="AD1730" s="10"/>
      <c r="AE1730" s="3"/>
      <c r="AF1730" s="3"/>
    </row>
    <row r="1731" spans="1:32" x14ac:dyDescent="0.2">
      <c r="A1731" s="55"/>
      <c r="B1731" s="10"/>
      <c r="C1731" s="10" t="s">
        <v>528</v>
      </c>
      <c r="D1731" s="10"/>
      <c r="E1731" s="10">
        <v>8302</v>
      </c>
      <c r="F1731" s="10">
        <v>296664</v>
      </c>
      <c r="G1731" s="10"/>
      <c r="H1731" s="10"/>
      <c r="I1731" s="10"/>
      <c r="J1731" s="10">
        <v>51342.53</v>
      </c>
      <c r="K1731" s="10"/>
      <c r="M1731" s="10">
        <v>325</v>
      </c>
      <c r="N1731" s="69"/>
      <c r="P1731" s="239">
        <f t="shared" si="106"/>
        <v>157.97701538461538</v>
      </c>
      <c r="Q1731" s="10"/>
      <c r="R1731" s="10"/>
      <c r="S1731" s="10"/>
      <c r="T1731" s="176">
        <f t="shared" si="109"/>
        <v>912.81230769230774</v>
      </c>
      <c r="U1731" s="10"/>
      <c r="V1731" s="10"/>
      <c r="W1731" s="10"/>
      <c r="Y1731" s="166">
        <v>51342.53</v>
      </c>
      <c r="Z1731" s="234">
        <f t="shared" si="107"/>
        <v>56996.83</v>
      </c>
      <c r="AB1731" s="234">
        <f t="shared" si="108"/>
        <v>42640.7</v>
      </c>
      <c r="AC1731" s="234">
        <v>51279.519999999997</v>
      </c>
      <c r="AD1731" s="10"/>
      <c r="AE1731" s="3"/>
      <c r="AF1731" s="3"/>
    </row>
    <row r="1732" spans="1:32" x14ac:dyDescent="0.2">
      <c r="A1732" s="55"/>
      <c r="B1732" s="10"/>
      <c r="C1732" s="10" t="s">
        <v>529</v>
      </c>
      <c r="D1732" s="10"/>
      <c r="E1732" s="10">
        <v>8084</v>
      </c>
      <c r="F1732" s="10">
        <v>2527215</v>
      </c>
      <c r="G1732" s="10"/>
      <c r="H1732" s="10"/>
      <c r="I1732" s="10"/>
      <c r="J1732" s="10">
        <v>432472.7599999996</v>
      </c>
      <c r="K1732" s="10"/>
      <c r="M1732" s="10">
        <v>2769</v>
      </c>
      <c r="N1732" s="69"/>
      <c r="P1732" s="239">
        <f t="shared" si="106"/>
        <v>156.18373420007208</v>
      </c>
      <c r="Q1732" s="10"/>
      <c r="R1732" s="10"/>
      <c r="S1732" s="10"/>
      <c r="T1732" s="176">
        <f t="shared" si="109"/>
        <v>912.68147345612135</v>
      </c>
      <c r="U1732" s="10"/>
      <c r="V1732" s="10"/>
      <c r="W1732" s="10"/>
      <c r="Y1732" s="166">
        <v>432472.7599999996</v>
      </c>
      <c r="Z1732" s="234">
        <f t="shared" si="107"/>
        <v>480100.57</v>
      </c>
      <c r="AB1732" s="234">
        <f t="shared" si="108"/>
        <v>359174.75</v>
      </c>
      <c r="AC1732" s="234">
        <v>431941.98</v>
      </c>
      <c r="AD1732" s="10"/>
      <c r="AE1732" s="3"/>
      <c r="AF1732" s="3"/>
    </row>
    <row r="1733" spans="1:32" x14ac:dyDescent="0.2">
      <c r="A1733" s="55"/>
      <c r="B1733" s="10"/>
      <c r="C1733" s="10" t="s">
        <v>530</v>
      </c>
      <c r="D1733" s="10"/>
      <c r="E1733" s="10">
        <v>8243</v>
      </c>
      <c r="F1733" s="10">
        <v>3591</v>
      </c>
      <c r="G1733" s="10"/>
      <c r="H1733" s="10"/>
      <c r="I1733" s="10"/>
      <c r="J1733" s="10">
        <v>654.55999999999995</v>
      </c>
      <c r="K1733" s="10"/>
      <c r="M1733" s="10">
        <v>3</v>
      </c>
      <c r="N1733" s="69"/>
      <c r="P1733" s="239">
        <f t="shared" si="106"/>
        <v>218.18666666666664</v>
      </c>
      <c r="Q1733" s="10"/>
      <c r="R1733" s="10"/>
      <c r="S1733" s="10"/>
      <c r="T1733" s="176">
        <f t="shared" si="109"/>
        <v>1197</v>
      </c>
      <c r="U1733" s="10"/>
      <c r="V1733" s="10"/>
      <c r="W1733" s="10"/>
      <c r="Y1733" s="166">
        <v>654.55999999999995</v>
      </c>
      <c r="Z1733" s="234">
        <f t="shared" si="107"/>
        <v>726.65</v>
      </c>
      <c r="AB1733" s="234">
        <f t="shared" si="108"/>
        <v>543.62</v>
      </c>
      <c r="AC1733" s="234">
        <v>653.76</v>
      </c>
      <c r="AD1733" s="10"/>
      <c r="AE1733" s="3"/>
      <c r="AF1733" s="3"/>
    </row>
    <row r="1734" spans="1:32" x14ac:dyDescent="0.2">
      <c r="A1734" s="55"/>
      <c r="B1734" s="10"/>
      <c r="C1734" s="10" t="s">
        <v>530</v>
      </c>
      <c r="D1734" s="10"/>
      <c r="E1734" s="10">
        <v>8248</v>
      </c>
      <c r="F1734" s="10">
        <v>420667</v>
      </c>
      <c r="G1734" s="10"/>
      <c r="H1734" s="10"/>
      <c r="I1734" s="10"/>
      <c r="J1734" s="10">
        <v>75294.76999999996</v>
      </c>
      <c r="K1734" s="10"/>
      <c r="M1734" s="10">
        <v>415</v>
      </c>
      <c r="N1734" s="69"/>
      <c r="P1734" s="239">
        <f t="shared" si="106"/>
        <v>181.43318072289148</v>
      </c>
      <c r="Q1734" s="10"/>
      <c r="R1734" s="10"/>
      <c r="S1734" s="10"/>
      <c r="T1734" s="176">
        <f t="shared" si="109"/>
        <v>1013.655421686747</v>
      </c>
      <c r="U1734" s="10"/>
      <c r="V1734" s="10"/>
      <c r="W1734" s="10"/>
      <c r="Y1734" s="166">
        <v>75294.76999999996</v>
      </c>
      <c r="Z1734" s="234">
        <f t="shared" si="107"/>
        <v>83586.91</v>
      </c>
      <c r="AB1734" s="234">
        <f t="shared" si="108"/>
        <v>62533.37</v>
      </c>
      <c r="AC1734" s="234">
        <v>75202.36</v>
      </c>
      <c r="AD1734" s="10"/>
      <c r="AE1734" s="3"/>
      <c r="AF1734" s="3"/>
    </row>
    <row r="1735" spans="1:32" x14ac:dyDescent="0.2">
      <c r="A1735" s="55"/>
      <c r="B1735" s="10"/>
      <c r="C1735" s="10" t="s">
        <v>532</v>
      </c>
      <c r="D1735" s="10"/>
      <c r="E1735" s="10">
        <v>8008</v>
      </c>
      <c r="F1735" s="10">
        <v>2578312</v>
      </c>
      <c r="G1735" s="10"/>
      <c r="H1735" s="10"/>
      <c r="I1735" s="10"/>
      <c r="J1735" s="10">
        <v>462509.98000000004</v>
      </c>
      <c r="K1735" s="10"/>
      <c r="M1735" s="10">
        <v>2493</v>
      </c>
      <c r="N1735" s="69"/>
      <c r="P1735" s="239">
        <f t="shared" si="106"/>
        <v>185.52345768150823</v>
      </c>
      <c r="Q1735" s="10"/>
      <c r="R1735" s="10"/>
      <c r="S1735" s="10"/>
      <c r="T1735" s="176">
        <f t="shared" si="109"/>
        <v>1034.220617729643</v>
      </c>
      <c r="U1735" s="10"/>
      <c r="V1735" s="10"/>
      <c r="W1735" s="10"/>
      <c r="Y1735" s="166">
        <v>462509.98000000004</v>
      </c>
      <c r="Z1735" s="234">
        <f t="shared" si="107"/>
        <v>513445.76</v>
      </c>
      <c r="AB1735" s="234">
        <f t="shared" si="108"/>
        <v>384121.09</v>
      </c>
      <c r="AC1735" s="234">
        <v>461942.34</v>
      </c>
      <c r="AD1735" s="10"/>
      <c r="AE1735" s="3"/>
      <c r="AF1735" s="3"/>
    </row>
    <row r="1736" spans="1:32" x14ac:dyDescent="0.2">
      <c r="A1736" s="55"/>
      <c r="B1736" s="10"/>
      <c r="C1736" s="10" t="s">
        <v>533</v>
      </c>
      <c r="D1736" s="10"/>
      <c r="E1736" s="10">
        <v>8210</v>
      </c>
      <c r="F1736" s="10">
        <v>622073</v>
      </c>
      <c r="G1736" s="10"/>
      <c r="H1736" s="10"/>
      <c r="I1736" s="10"/>
      <c r="J1736" s="10">
        <v>107492.89000000004</v>
      </c>
      <c r="K1736" s="10"/>
      <c r="M1736" s="10">
        <v>680</v>
      </c>
      <c r="N1736" s="69"/>
      <c r="P1736" s="239">
        <f t="shared" si="106"/>
        <v>158.07777941176477</v>
      </c>
      <c r="Q1736" s="10"/>
      <c r="R1736" s="10"/>
      <c r="S1736" s="10"/>
      <c r="T1736" s="176">
        <f t="shared" si="109"/>
        <v>914.8132352941177</v>
      </c>
      <c r="U1736" s="10"/>
      <c r="V1736" s="10"/>
      <c r="W1736" s="10"/>
      <c r="Y1736" s="166">
        <v>107492.89000000004</v>
      </c>
      <c r="Z1736" s="234">
        <f t="shared" si="107"/>
        <v>119330.98</v>
      </c>
      <c r="AB1736" s="234">
        <f t="shared" si="108"/>
        <v>89274.37</v>
      </c>
      <c r="AC1736" s="234">
        <v>107360.97</v>
      </c>
      <c r="AD1736" s="10"/>
      <c r="AE1736" s="3"/>
      <c r="AF1736" s="3"/>
    </row>
    <row r="1737" spans="1:32" x14ac:dyDescent="0.2">
      <c r="A1737" s="55"/>
      <c r="B1737" s="10"/>
      <c r="C1737" s="10" t="s">
        <v>534</v>
      </c>
      <c r="D1737" s="10"/>
      <c r="E1737" s="10">
        <v>8028</v>
      </c>
      <c r="F1737" s="10">
        <v>863</v>
      </c>
      <c r="G1737" s="10"/>
      <c r="H1737" s="10"/>
      <c r="I1737" s="10"/>
      <c r="J1737" s="10">
        <v>153.93</v>
      </c>
      <c r="K1737" s="10"/>
      <c r="M1737" s="10">
        <v>1</v>
      </c>
      <c r="N1737" s="69"/>
      <c r="P1737" s="239">
        <f t="shared" si="106"/>
        <v>153.93</v>
      </c>
      <c r="Q1737" s="10"/>
      <c r="R1737" s="10"/>
      <c r="S1737" s="10"/>
      <c r="T1737" s="176">
        <f t="shared" si="109"/>
        <v>863</v>
      </c>
      <c r="U1737" s="10"/>
      <c r="V1737" s="10"/>
      <c r="W1737" s="10"/>
      <c r="Y1737" s="166">
        <v>153.93</v>
      </c>
      <c r="Z1737" s="234">
        <f t="shared" si="107"/>
        <v>170.88</v>
      </c>
      <c r="AB1737" s="234">
        <f t="shared" si="108"/>
        <v>127.84</v>
      </c>
      <c r="AC1737" s="234">
        <v>153.74</v>
      </c>
      <c r="AD1737" s="10"/>
      <c r="AE1737" s="3"/>
      <c r="AF1737" s="3"/>
    </row>
    <row r="1738" spans="1:32" x14ac:dyDescent="0.2">
      <c r="A1738" s="55"/>
      <c r="B1738" s="10"/>
      <c r="C1738" s="10" t="s">
        <v>534</v>
      </c>
      <c r="D1738" s="10"/>
      <c r="E1738" s="10">
        <v>8066</v>
      </c>
      <c r="F1738" s="10">
        <v>213</v>
      </c>
      <c r="G1738" s="10"/>
      <c r="H1738" s="10"/>
      <c r="I1738" s="10"/>
      <c r="J1738" s="10">
        <v>37.51</v>
      </c>
      <c r="K1738" s="10"/>
      <c r="M1738" s="10">
        <v>1</v>
      </c>
      <c r="N1738" s="69"/>
      <c r="P1738" s="239">
        <f t="shared" si="106"/>
        <v>37.51</v>
      </c>
      <c r="Q1738" s="10"/>
      <c r="R1738" s="10"/>
      <c r="S1738" s="10"/>
      <c r="T1738" s="176">
        <f t="shared" si="109"/>
        <v>213</v>
      </c>
      <c r="U1738" s="10"/>
      <c r="V1738" s="10"/>
      <c r="W1738" s="10"/>
      <c r="Y1738" s="166">
        <v>37.51</v>
      </c>
      <c r="Z1738" s="234">
        <f t="shared" si="107"/>
        <v>41.64</v>
      </c>
      <c r="AB1738" s="234">
        <f t="shared" si="108"/>
        <v>31.15</v>
      </c>
      <c r="AC1738" s="234">
        <v>37.46</v>
      </c>
      <c r="AD1738" s="10"/>
      <c r="AE1738" s="3"/>
      <c r="AF1738" s="3"/>
    </row>
    <row r="1739" spans="1:32" x14ac:dyDescent="0.2">
      <c r="A1739" s="55"/>
      <c r="B1739" s="10"/>
      <c r="C1739" s="10" t="s">
        <v>534</v>
      </c>
      <c r="D1739" s="10"/>
      <c r="E1739" s="10">
        <v>8085</v>
      </c>
      <c r="F1739" s="10">
        <v>8318300</v>
      </c>
      <c r="G1739" s="10"/>
      <c r="H1739" s="10"/>
      <c r="I1739" s="10"/>
      <c r="J1739" s="10">
        <v>1442646.019999997</v>
      </c>
      <c r="K1739" s="10"/>
      <c r="M1739" s="10">
        <v>7211</v>
      </c>
      <c r="N1739" s="69"/>
      <c r="P1739" s="239">
        <f t="shared" si="106"/>
        <v>200.06185272500306</v>
      </c>
      <c r="Q1739" s="10"/>
      <c r="R1739" s="10"/>
      <c r="S1739" s="10"/>
      <c r="T1739" s="176">
        <f t="shared" si="109"/>
        <v>1153.5570655942311</v>
      </c>
      <c r="U1739" s="10"/>
      <c r="V1739" s="10"/>
      <c r="W1739" s="10"/>
      <c r="Y1739" s="166">
        <v>1442646.019999997</v>
      </c>
      <c r="Z1739" s="234">
        <f t="shared" si="107"/>
        <v>1601523.23</v>
      </c>
      <c r="AB1739" s="234">
        <f t="shared" si="108"/>
        <v>1198137.94</v>
      </c>
      <c r="AC1739" s="234">
        <v>1440875.45</v>
      </c>
      <c r="AD1739" s="10"/>
      <c r="AE1739" s="3"/>
      <c r="AF1739" s="3"/>
    </row>
    <row r="1740" spans="1:32" x14ac:dyDescent="0.2">
      <c r="A1740" s="55"/>
      <c r="B1740" s="10"/>
      <c r="C1740" s="10" t="s">
        <v>534</v>
      </c>
      <c r="D1740" s="10"/>
      <c r="E1740" s="10">
        <v>8090</v>
      </c>
      <c r="F1740" s="10">
        <v>805</v>
      </c>
      <c r="G1740" s="10"/>
      <c r="H1740" s="10"/>
      <c r="I1740" s="10"/>
      <c r="J1740" s="10">
        <v>142.93</v>
      </c>
      <c r="K1740" s="10"/>
      <c r="M1740" s="10">
        <v>1</v>
      </c>
      <c r="N1740" s="69"/>
      <c r="P1740" s="239">
        <f t="shared" si="106"/>
        <v>142.93</v>
      </c>
      <c r="Q1740" s="10"/>
      <c r="R1740" s="10"/>
      <c r="S1740" s="10"/>
      <c r="T1740" s="176">
        <f t="shared" si="109"/>
        <v>805</v>
      </c>
      <c r="U1740" s="10"/>
      <c r="V1740" s="10"/>
      <c r="W1740" s="10"/>
      <c r="Y1740" s="166">
        <v>142.93</v>
      </c>
      <c r="Z1740" s="234">
        <f t="shared" si="107"/>
        <v>158.66999999999999</v>
      </c>
      <c r="AB1740" s="234">
        <f t="shared" si="108"/>
        <v>118.71</v>
      </c>
      <c r="AC1740" s="234">
        <v>142.76</v>
      </c>
      <c r="AD1740" s="10"/>
      <c r="AE1740" s="3"/>
      <c r="AF1740" s="3"/>
    </row>
    <row r="1741" spans="1:32" x14ac:dyDescent="0.2">
      <c r="A1741" s="55"/>
      <c r="B1741" s="10"/>
      <c r="C1741" s="10" t="s">
        <v>535</v>
      </c>
      <c r="D1741" s="10"/>
      <c r="E1741" s="10">
        <v>8037</v>
      </c>
      <c r="F1741" s="10">
        <v>517513</v>
      </c>
      <c r="G1741" s="10"/>
      <c r="H1741" s="10"/>
      <c r="I1741" s="10"/>
      <c r="J1741" s="10">
        <v>90008.549999999988</v>
      </c>
      <c r="K1741" s="10"/>
      <c r="M1741" s="10">
        <v>509</v>
      </c>
      <c r="N1741" s="69"/>
      <c r="P1741" s="239">
        <f t="shared" si="106"/>
        <v>176.83408644400782</v>
      </c>
      <c r="Q1741" s="10"/>
      <c r="R1741" s="10"/>
      <c r="S1741" s="10"/>
      <c r="T1741" s="176">
        <f t="shared" si="109"/>
        <v>1016.7249508840864</v>
      </c>
      <c r="U1741" s="10"/>
      <c r="V1741" s="10"/>
      <c r="W1741" s="10"/>
      <c r="Y1741" s="166">
        <v>90008.549999999988</v>
      </c>
      <c r="Z1741" s="234">
        <f t="shared" si="107"/>
        <v>99921.1</v>
      </c>
      <c r="AB1741" s="234">
        <f t="shared" si="108"/>
        <v>74753.38</v>
      </c>
      <c r="AC1741" s="234">
        <v>89898.09</v>
      </c>
      <c r="AD1741" s="10"/>
      <c r="AE1741" s="3"/>
      <c r="AF1741" s="3"/>
    </row>
    <row r="1742" spans="1:32" x14ac:dyDescent="0.2">
      <c r="A1742" s="55"/>
      <c r="B1742" s="10"/>
      <c r="C1742" s="10" t="s">
        <v>536</v>
      </c>
      <c r="D1742" s="10"/>
      <c r="E1742" s="10">
        <v>8088</v>
      </c>
      <c r="F1742" s="10">
        <v>3556410</v>
      </c>
      <c r="G1742" s="10"/>
      <c r="H1742" s="10"/>
      <c r="I1742" s="10"/>
      <c r="J1742" s="10">
        <v>612277.09000000206</v>
      </c>
      <c r="K1742" s="10"/>
      <c r="M1742" s="10">
        <v>2649</v>
      </c>
      <c r="N1742" s="69"/>
      <c r="P1742" s="239">
        <f t="shared" si="106"/>
        <v>231.13517931294905</v>
      </c>
      <c r="Q1742" s="10"/>
      <c r="R1742" s="10"/>
      <c r="S1742" s="10"/>
      <c r="T1742" s="176">
        <f t="shared" si="109"/>
        <v>1342.5481313703285</v>
      </c>
      <c r="U1742" s="10"/>
      <c r="V1742" s="10"/>
      <c r="W1742" s="10"/>
      <c r="Y1742" s="166">
        <v>612277.09000000206</v>
      </c>
      <c r="Z1742" s="234">
        <f t="shared" si="107"/>
        <v>679706.57</v>
      </c>
      <c r="AB1742" s="234">
        <f t="shared" si="108"/>
        <v>508504.79</v>
      </c>
      <c r="AC1742" s="234">
        <v>611525.64</v>
      </c>
      <c r="AD1742" s="10"/>
      <c r="AE1742" s="3"/>
      <c r="AF1742" s="3"/>
    </row>
    <row r="1743" spans="1:32" x14ac:dyDescent="0.2">
      <c r="A1743" s="55"/>
      <c r="B1743" s="10"/>
      <c r="C1743" s="10" t="s">
        <v>537</v>
      </c>
      <c r="D1743" s="10"/>
      <c r="E1743" s="10">
        <v>8004</v>
      </c>
      <c r="F1743" s="10">
        <v>297</v>
      </c>
      <c r="G1743" s="10"/>
      <c r="H1743" s="10"/>
      <c r="I1743" s="10"/>
      <c r="J1743" s="10">
        <v>55.92</v>
      </c>
      <c r="K1743" s="10"/>
      <c r="M1743" s="10">
        <v>1</v>
      </c>
      <c r="N1743" s="69"/>
      <c r="P1743" s="239">
        <f t="shared" si="106"/>
        <v>55.92</v>
      </c>
      <c r="Q1743" s="10"/>
      <c r="R1743" s="10"/>
      <c r="S1743" s="10"/>
      <c r="T1743" s="176">
        <f t="shared" si="109"/>
        <v>297</v>
      </c>
      <c r="U1743" s="10"/>
      <c r="V1743" s="10"/>
      <c r="W1743" s="10"/>
      <c r="Y1743" s="166">
        <v>55.92</v>
      </c>
      <c r="Z1743" s="234">
        <f t="shared" si="107"/>
        <v>62.08</v>
      </c>
      <c r="AB1743" s="234">
        <f t="shared" si="108"/>
        <v>46.44</v>
      </c>
      <c r="AC1743" s="234">
        <v>55.85</v>
      </c>
      <c r="AD1743" s="10"/>
      <c r="AE1743" s="3"/>
      <c r="AF1743" s="3"/>
    </row>
    <row r="1744" spans="1:32" x14ac:dyDescent="0.2">
      <c r="A1744" s="55"/>
      <c r="B1744" s="10"/>
      <c r="C1744" s="10" t="s">
        <v>537</v>
      </c>
      <c r="D1744" s="10"/>
      <c r="E1744" s="10">
        <v>8009</v>
      </c>
      <c r="F1744" s="10">
        <v>691069</v>
      </c>
      <c r="G1744" s="10"/>
      <c r="H1744" s="10"/>
      <c r="I1744" s="10"/>
      <c r="J1744" s="10">
        <v>119300.61000000007</v>
      </c>
      <c r="K1744" s="10"/>
      <c r="M1744" s="10">
        <v>931</v>
      </c>
      <c r="N1744" s="69"/>
      <c r="P1744" s="239">
        <f t="shared" si="106"/>
        <v>128.14243823845337</v>
      </c>
      <c r="Q1744" s="10"/>
      <c r="R1744" s="10"/>
      <c r="S1744" s="10"/>
      <c r="T1744" s="176">
        <f t="shared" si="109"/>
        <v>742.28678839957036</v>
      </c>
      <c r="U1744" s="10"/>
      <c r="V1744" s="10"/>
      <c r="W1744" s="10"/>
      <c r="Y1744" s="166">
        <v>119300.61000000007</v>
      </c>
      <c r="Z1744" s="234">
        <f t="shared" si="107"/>
        <v>132439.07</v>
      </c>
      <c r="AB1744" s="234">
        <f t="shared" si="108"/>
        <v>99080.85</v>
      </c>
      <c r="AC1744" s="234">
        <v>119154.2</v>
      </c>
      <c r="AD1744" s="10"/>
      <c r="AE1744" s="3"/>
      <c r="AF1744" s="3"/>
    </row>
    <row r="1745" spans="1:32" x14ac:dyDescent="0.2">
      <c r="A1745" s="55"/>
      <c r="B1745" s="10"/>
      <c r="C1745" s="10" t="s">
        <v>538</v>
      </c>
      <c r="D1745" s="10"/>
      <c r="E1745" s="10">
        <v>8053</v>
      </c>
      <c r="F1745" s="10">
        <v>24510</v>
      </c>
      <c r="G1745" s="10"/>
      <c r="H1745" s="10"/>
      <c r="I1745" s="10"/>
      <c r="J1745" s="10">
        <v>4472.9399999999987</v>
      </c>
      <c r="K1745" s="10"/>
      <c r="M1745" s="10">
        <v>18</v>
      </c>
      <c r="N1745" s="69"/>
      <c r="P1745" s="239">
        <f t="shared" si="106"/>
        <v>248.49666666666658</v>
      </c>
      <c r="Q1745" s="10"/>
      <c r="R1745" s="10"/>
      <c r="S1745" s="10"/>
      <c r="T1745" s="176">
        <f t="shared" si="109"/>
        <v>1361.6666666666667</v>
      </c>
      <c r="U1745" s="10"/>
      <c r="V1745" s="10"/>
      <c r="W1745" s="10"/>
      <c r="Y1745" s="166">
        <v>4472.9399999999987</v>
      </c>
      <c r="Z1745" s="234">
        <f t="shared" si="107"/>
        <v>4965.54</v>
      </c>
      <c r="AB1745" s="234">
        <f t="shared" si="108"/>
        <v>3714.84</v>
      </c>
      <c r="AC1745" s="234">
        <v>4467.45</v>
      </c>
      <c r="AD1745" s="10"/>
      <c r="AE1745" s="3"/>
      <c r="AF1745" s="3"/>
    </row>
    <row r="1746" spans="1:32" x14ac:dyDescent="0.2">
      <c r="A1746" s="55"/>
      <c r="B1746" s="10"/>
      <c r="C1746" s="10" t="s">
        <v>539</v>
      </c>
      <c r="D1746" s="10"/>
      <c r="E1746" s="10">
        <v>8204</v>
      </c>
      <c r="F1746" s="10">
        <v>234547</v>
      </c>
      <c r="G1746" s="10"/>
      <c r="H1746" s="10"/>
      <c r="I1746" s="10"/>
      <c r="J1746" s="10">
        <v>40376.099999999984</v>
      </c>
      <c r="K1746" s="10"/>
      <c r="M1746" s="10">
        <v>335</v>
      </c>
      <c r="N1746" s="69"/>
      <c r="P1746" s="239">
        <f t="shared" si="106"/>
        <v>120.52567164179099</v>
      </c>
      <c r="Q1746" s="10"/>
      <c r="R1746" s="10"/>
      <c r="S1746" s="10"/>
      <c r="T1746" s="176">
        <f t="shared" si="109"/>
        <v>700.14029850746272</v>
      </c>
      <c r="U1746" s="10"/>
      <c r="V1746" s="10"/>
      <c r="W1746" s="10"/>
      <c r="Y1746" s="166">
        <v>40376.099999999984</v>
      </c>
      <c r="Z1746" s="234">
        <f t="shared" si="107"/>
        <v>44822.68</v>
      </c>
      <c r="AB1746" s="234">
        <f t="shared" si="108"/>
        <v>33532.92</v>
      </c>
      <c r="AC1746" s="234">
        <v>40326.54</v>
      </c>
      <c r="AD1746" s="10"/>
      <c r="AE1746" s="3"/>
      <c r="AF1746" s="3"/>
    </row>
    <row r="1747" spans="1:32" x14ac:dyDescent="0.2">
      <c r="A1747" s="55"/>
      <c r="B1747" s="10"/>
      <c r="C1747" s="10" t="s">
        <v>539</v>
      </c>
      <c r="D1747" s="10"/>
      <c r="E1747" s="10">
        <v>8210</v>
      </c>
      <c r="F1747" s="10">
        <v>834</v>
      </c>
      <c r="G1747" s="10"/>
      <c r="H1747" s="10"/>
      <c r="I1747" s="10"/>
      <c r="J1747" s="10">
        <v>72.95</v>
      </c>
      <c r="K1747" s="10"/>
      <c r="M1747" s="10">
        <v>1</v>
      </c>
      <c r="N1747" s="69"/>
      <c r="P1747" s="239">
        <f t="shared" si="106"/>
        <v>72.95</v>
      </c>
      <c r="Q1747" s="10"/>
      <c r="R1747" s="10"/>
      <c r="S1747" s="10"/>
      <c r="T1747" s="176">
        <f t="shared" si="109"/>
        <v>834</v>
      </c>
      <c r="U1747" s="10"/>
      <c r="V1747" s="10"/>
      <c r="W1747" s="10"/>
      <c r="Y1747" s="166">
        <v>72.95</v>
      </c>
      <c r="Z1747" s="234">
        <f t="shared" si="107"/>
        <v>80.98</v>
      </c>
      <c r="AB1747" s="234">
        <f t="shared" si="108"/>
        <v>60.59</v>
      </c>
      <c r="AC1747" s="234">
        <v>72.87</v>
      </c>
      <c r="AD1747" s="10"/>
      <c r="AE1747" s="3"/>
      <c r="AF1747" s="3"/>
    </row>
    <row r="1748" spans="1:32" x14ac:dyDescent="0.2">
      <c r="A1748" s="55"/>
      <c r="B1748" s="10"/>
      <c r="C1748" s="10" t="s">
        <v>540</v>
      </c>
      <c r="D1748" s="10"/>
      <c r="E1748" s="10">
        <v>8243</v>
      </c>
      <c r="F1748" s="10">
        <v>4851</v>
      </c>
      <c r="G1748" s="10"/>
      <c r="H1748" s="10"/>
      <c r="I1748" s="10"/>
      <c r="J1748" s="10">
        <v>881.65</v>
      </c>
      <c r="K1748" s="10"/>
      <c r="M1748" s="10">
        <v>7</v>
      </c>
      <c r="N1748" s="69"/>
      <c r="P1748" s="239">
        <f t="shared" si="106"/>
        <v>125.95</v>
      </c>
      <c r="Q1748" s="10"/>
      <c r="R1748" s="10"/>
      <c r="S1748" s="10"/>
      <c r="T1748" s="176">
        <f t="shared" si="109"/>
        <v>693</v>
      </c>
      <c r="U1748" s="10"/>
      <c r="V1748" s="10"/>
      <c r="W1748" s="10"/>
      <c r="Y1748" s="166">
        <v>881.65</v>
      </c>
      <c r="Z1748" s="234">
        <f t="shared" si="107"/>
        <v>978.75</v>
      </c>
      <c r="AB1748" s="234">
        <f t="shared" si="108"/>
        <v>732.22</v>
      </c>
      <c r="AC1748" s="234">
        <v>880.56</v>
      </c>
      <c r="AD1748" s="10"/>
      <c r="AE1748" s="3"/>
      <c r="AF1748" s="3"/>
    </row>
    <row r="1749" spans="1:32" x14ac:dyDescent="0.2">
      <c r="A1749" s="55"/>
      <c r="B1749" s="10"/>
      <c r="C1749" s="10" t="s">
        <v>541</v>
      </c>
      <c r="D1749" s="10"/>
      <c r="E1749" s="10">
        <v>8250</v>
      </c>
      <c r="F1749" s="10">
        <v>294322</v>
      </c>
      <c r="G1749" s="10"/>
      <c r="H1749" s="10"/>
      <c r="I1749" s="10"/>
      <c r="J1749" s="10">
        <v>52005.979999999981</v>
      </c>
      <c r="K1749" s="10"/>
      <c r="M1749" s="10">
        <v>268</v>
      </c>
      <c r="N1749" s="69"/>
      <c r="P1749" s="239">
        <f t="shared" si="106"/>
        <v>194.05216417910441</v>
      </c>
      <c r="Q1749" s="10"/>
      <c r="R1749" s="10"/>
      <c r="S1749" s="10"/>
      <c r="T1749" s="176">
        <f t="shared" si="109"/>
        <v>1098.2164179104477</v>
      </c>
      <c r="U1749" s="10"/>
      <c r="V1749" s="10"/>
      <c r="W1749" s="10"/>
      <c r="Y1749" s="166">
        <v>52005.979999999981</v>
      </c>
      <c r="Z1749" s="234">
        <f t="shared" si="107"/>
        <v>57733.35</v>
      </c>
      <c r="AB1749" s="234">
        <f t="shared" si="108"/>
        <v>43191.7</v>
      </c>
      <c r="AC1749" s="234">
        <v>51942.15</v>
      </c>
      <c r="AD1749" s="10"/>
      <c r="AE1749" s="3"/>
      <c r="AF1749" s="3"/>
    </row>
    <row r="1750" spans="1:32" x14ac:dyDescent="0.2">
      <c r="A1750" s="55"/>
      <c r="B1750" s="10"/>
      <c r="C1750" s="10" t="s">
        <v>541</v>
      </c>
      <c r="D1750" s="10"/>
      <c r="E1750" s="10">
        <v>8251</v>
      </c>
      <c r="F1750" s="10">
        <v>468</v>
      </c>
      <c r="G1750" s="10"/>
      <c r="H1750" s="10"/>
      <c r="I1750" s="10"/>
      <c r="J1750" s="10">
        <v>85.55</v>
      </c>
      <c r="K1750" s="10"/>
      <c r="M1750" s="10">
        <v>1</v>
      </c>
      <c r="N1750" s="69"/>
      <c r="P1750" s="239">
        <f t="shared" si="106"/>
        <v>85.55</v>
      </c>
      <c r="Q1750" s="10"/>
      <c r="R1750" s="10"/>
      <c r="S1750" s="10"/>
      <c r="T1750" s="176">
        <f t="shared" si="109"/>
        <v>468</v>
      </c>
      <c r="U1750" s="10"/>
      <c r="V1750" s="10"/>
      <c r="W1750" s="10"/>
      <c r="Y1750" s="166">
        <v>85.55</v>
      </c>
      <c r="Z1750" s="234">
        <f t="shared" si="107"/>
        <v>94.97</v>
      </c>
      <c r="AB1750" s="234">
        <f t="shared" si="108"/>
        <v>71.05</v>
      </c>
      <c r="AC1750" s="234">
        <v>85.44</v>
      </c>
      <c r="AD1750" s="10"/>
      <c r="AE1750" s="3"/>
      <c r="AF1750" s="3"/>
    </row>
    <row r="1751" spans="1:32" x14ac:dyDescent="0.2">
      <c r="A1751" s="55"/>
      <c r="B1751" s="10"/>
      <c r="C1751" s="10" t="s">
        <v>541</v>
      </c>
      <c r="D1751" s="10"/>
      <c r="E1751" s="10">
        <v>8270</v>
      </c>
      <c r="F1751" s="10">
        <v>14317</v>
      </c>
      <c r="G1751" s="10"/>
      <c r="H1751" s="10"/>
      <c r="I1751" s="10"/>
      <c r="J1751" s="10">
        <v>2363.7800000000002</v>
      </c>
      <c r="K1751" s="10"/>
      <c r="M1751" s="10">
        <v>7</v>
      </c>
      <c r="N1751" s="69"/>
      <c r="P1751" s="239">
        <f t="shared" si="106"/>
        <v>337.68285714285719</v>
      </c>
      <c r="Q1751" s="10"/>
      <c r="R1751" s="10"/>
      <c r="S1751" s="10"/>
      <c r="T1751" s="176">
        <f t="shared" si="109"/>
        <v>2045.2857142857142</v>
      </c>
      <c r="U1751" s="10"/>
      <c r="V1751" s="10"/>
      <c r="W1751" s="10"/>
      <c r="Y1751" s="166">
        <v>2363.7800000000002</v>
      </c>
      <c r="Z1751" s="234">
        <f t="shared" si="107"/>
        <v>2624.1</v>
      </c>
      <c r="AB1751" s="234">
        <f t="shared" si="108"/>
        <v>1963.15</v>
      </c>
      <c r="AC1751" s="234">
        <v>2360.88</v>
      </c>
      <c r="AD1751" s="10"/>
      <c r="AE1751" s="3"/>
      <c r="AF1751" s="3"/>
    </row>
    <row r="1752" spans="1:32" x14ac:dyDescent="0.2">
      <c r="A1752" s="55"/>
      <c r="B1752" s="10"/>
      <c r="C1752" s="10" t="s">
        <v>543</v>
      </c>
      <c r="D1752" s="10"/>
      <c r="E1752" s="10">
        <v>8050</v>
      </c>
      <c r="F1752" s="10">
        <v>1372</v>
      </c>
      <c r="G1752" s="10"/>
      <c r="H1752" s="10"/>
      <c r="I1752" s="10"/>
      <c r="J1752" s="10">
        <v>240.46999999999997</v>
      </c>
      <c r="K1752" s="10"/>
      <c r="M1752" s="10">
        <v>2</v>
      </c>
      <c r="N1752" s="69"/>
      <c r="P1752" s="239">
        <f t="shared" si="106"/>
        <v>120.23499999999999</v>
      </c>
      <c r="Q1752" s="10"/>
      <c r="R1752" s="10"/>
      <c r="S1752" s="10"/>
      <c r="T1752" s="176">
        <f t="shared" si="109"/>
        <v>686</v>
      </c>
      <c r="U1752" s="10"/>
      <c r="V1752" s="10"/>
      <c r="W1752" s="10"/>
      <c r="Y1752" s="166">
        <v>240.46999999999997</v>
      </c>
      <c r="Z1752" s="234">
        <f t="shared" si="107"/>
        <v>266.95</v>
      </c>
      <c r="AB1752" s="234">
        <f t="shared" si="108"/>
        <v>199.71</v>
      </c>
      <c r="AC1752" s="234">
        <v>240.17</v>
      </c>
      <c r="AD1752" s="10"/>
      <c r="AE1752" s="3"/>
      <c r="AF1752" s="3"/>
    </row>
    <row r="1753" spans="1:32" x14ac:dyDescent="0.2">
      <c r="A1753" s="55"/>
      <c r="B1753" s="10"/>
      <c r="C1753" s="10" t="s">
        <v>543</v>
      </c>
      <c r="D1753" s="10"/>
      <c r="E1753" s="10">
        <v>8087</v>
      </c>
      <c r="F1753" s="10">
        <v>2248996</v>
      </c>
      <c r="G1753" s="10"/>
      <c r="H1753" s="10"/>
      <c r="I1753" s="10"/>
      <c r="J1753" s="10">
        <v>381400.23999999941</v>
      </c>
      <c r="K1753" s="10"/>
      <c r="M1753" s="10">
        <v>3294</v>
      </c>
      <c r="N1753" s="69"/>
      <c r="P1753" s="239">
        <f t="shared" si="106"/>
        <v>115.78635094110486</v>
      </c>
      <c r="Q1753" s="10"/>
      <c r="R1753" s="10"/>
      <c r="S1753" s="10"/>
      <c r="T1753" s="176">
        <f t="shared" si="109"/>
        <v>682.75531268973896</v>
      </c>
      <c r="U1753" s="10"/>
      <c r="V1753" s="10"/>
      <c r="W1753" s="10"/>
      <c r="Y1753" s="166">
        <v>381400.23999999941</v>
      </c>
      <c r="Z1753" s="234">
        <f t="shared" si="107"/>
        <v>423403.48</v>
      </c>
      <c r="AB1753" s="234">
        <f t="shared" si="108"/>
        <v>316758.3</v>
      </c>
      <c r="AC1753" s="234">
        <v>380932.15</v>
      </c>
      <c r="AD1753" s="10"/>
      <c r="AE1753" s="3"/>
      <c r="AF1753" s="3"/>
    </row>
    <row r="1754" spans="1:32" x14ac:dyDescent="0.2">
      <c r="A1754" s="55"/>
      <c r="B1754" s="10"/>
      <c r="C1754" s="10" t="s">
        <v>544</v>
      </c>
      <c r="D1754" s="10"/>
      <c r="E1754" s="10">
        <v>8012</v>
      </c>
      <c r="F1754" s="10">
        <v>9737308</v>
      </c>
      <c r="G1754" s="10"/>
      <c r="H1754" s="10"/>
      <c r="I1754" s="10"/>
      <c r="J1754" s="10">
        <v>1666065.2000000034</v>
      </c>
      <c r="K1754" s="10"/>
      <c r="M1754" s="10">
        <v>9149</v>
      </c>
      <c r="N1754" s="69"/>
      <c r="P1754" s="239">
        <f t="shared" si="106"/>
        <v>182.10353044048568</v>
      </c>
      <c r="Q1754" s="10"/>
      <c r="R1754" s="10"/>
      <c r="S1754" s="10"/>
      <c r="T1754" s="176">
        <f t="shared" si="109"/>
        <v>1064.3029839326703</v>
      </c>
      <c r="U1754" s="10"/>
      <c r="V1754" s="10"/>
      <c r="W1754" s="10"/>
      <c r="Y1754" s="166">
        <v>1666065.2000000034</v>
      </c>
      <c r="Z1754" s="234">
        <f t="shared" si="107"/>
        <v>1849547.35</v>
      </c>
      <c r="AB1754" s="234">
        <f t="shared" si="108"/>
        <v>1383690.73</v>
      </c>
      <c r="AC1754" s="234">
        <v>1664020.43</v>
      </c>
      <c r="AD1754" s="10"/>
      <c r="AE1754" s="3"/>
      <c r="AF1754" s="3"/>
    </row>
    <row r="1755" spans="1:32" x14ac:dyDescent="0.2">
      <c r="A1755" s="55"/>
      <c r="B1755" s="10"/>
      <c r="C1755" s="10" t="s">
        <v>544</v>
      </c>
      <c r="D1755" s="10"/>
      <c r="E1755" s="10">
        <v>8080</v>
      </c>
      <c r="F1755" s="10">
        <v>2812</v>
      </c>
      <c r="G1755" s="10"/>
      <c r="H1755" s="10"/>
      <c r="I1755" s="10"/>
      <c r="J1755" s="10">
        <v>426.07</v>
      </c>
      <c r="K1755" s="10"/>
      <c r="M1755" s="10">
        <v>3</v>
      </c>
      <c r="N1755" s="69"/>
      <c r="P1755" s="239">
        <f t="shared" si="106"/>
        <v>142.02333333333334</v>
      </c>
      <c r="Q1755" s="10"/>
      <c r="R1755" s="10"/>
      <c r="S1755" s="10"/>
      <c r="T1755" s="176">
        <f t="shared" si="109"/>
        <v>937.33333333333337</v>
      </c>
      <c r="U1755" s="10"/>
      <c r="V1755" s="10"/>
      <c r="W1755" s="10"/>
      <c r="Y1755" s="166">
        <v>426.07</v>
      </c>
      <c r="Z1755" s="234">
        <f t="shared" si="107"/>
        <v>472.99</v>
      </c>
      <c r="AB1755" s="234">
        <f t="shared" si="108"/>
        <v>353.86</v>
      </c>
      <c r="AC1755" s="234">
        <v>425.55</v>
      </c>
      <c r="AD1755" s="10"/>
      <c r="AE1755" s="3"/>
      <c r="AF1755" s="3"/>
    </row>
    <row r="1756" spans="1:32" x14ac:dyDescent="0.2">
      <c r="A1756" s="55"/>
      <c r="B1756" s="10"/>
      <c r="C1756" s="10" t="s">
        <v>545</v>
      </c>
      <c r="D1756" s="10"/>
      <c r="E1756" s="10">
        <v>8302</v>
      </c>
      <c r="F1756" s="10">
        <v>770358</v>
      </c>
      <c r="G1756" s="10"/>
      <c r="H1756" s="10"/>
      <c r="I1756" s="10"/>
      <c r="J1756" s="10">
        <v>129700.85000000008</v>
      </c>
      <c r="K1756" s="10"/>
      <c r="M1756" s="10">
        <v>789</v>
      </c>
      <c r="N1756" s="69"/>
      <c r="P1756" s="239">
        <f t="shared" si="106"/>
        <v>164.38637515842848</v>
      </c>
      <c r="Q1756" s="10"/>
      <c r="R1756" s="10"/>
      <c r="S1756" s="10"/>
      <c r="T1756" s="176">
        <f t="shared" si="109"/>
        <v>976.37262357414454</v>
      </c>
      <c r="U1756" s="10"/>
      <c r="V1756" s="10"/>
      <c r="W1756" s="10"/>
      <c r="Y1756" s="166">
        <v>129700.85000000008</v>
      </c>
      <c r="Z1756" s="234">
        <f t="shared" si="107"/>
        <v>143984.68</v>
      </c>
      <c r="AB1756" s="234">
        <f t="shared" si="108"/>
        <v>107718.39</v>
      </c>
      <c r="AC1756" s="234">
        <v>129541.67</v>
      </c>
      <c r="AD1756" s="10"/>
      <c r="AE1756" s="3"/>
      <c r="AF1756" s="3"/>
    </row>
    <row r="1757" spans="1:32" x14ac:dyDescent="0.2">
      <c r="A1757" s="55"/>
      <c r="B1757" s="10"/>
      <c r="C1757" s="10" t="s">
        <v>548</v>
      </c>
      <c r="D1757" s="10"/>
      <c r="E1757" s="10">
        <v>8406</v>
      </c>
      <c r="F1757" s="10">
        <v>6208490</v>
      </c>
      <c r="G1757" s="10"/>
      <c r="H1757" s="10"/>
      <c r="I1757" s="10"/>
      <c r="J1757" s="10">
        <v>1101093.1699999974</v>
      </c>
      <c r="K1757" s="10"/>
      <c r="M1757" s="10">
        <v>7034</v>
      </c>
      <c r="N1757" s="69"/>
      <c r="P1757" s="239">
        <f t="shared" si="106"/>
        <v>156.53869348876847</v>
      </c>
      <c r="Q1757" s="10"/>
      <c r="R1757" s="10"/>
      <c r="S1757" s="10"/>
      <c r="T1757" s="176">
        <f t="shared" si="109"/>
        <v>882.64003411998863</v>
      </c>
      <c r="U1757" s="10"/>
      <c r="V1757" s="10"/>
      <c r="W1757" s="10"/>
      <c r="Y1757" s="166">
        <v>1101093.1699999974</v>
      </c>
      <c r="Z1757" s="234">
        <f t="shared" si="107"/>
        <v>1222355.5</v>
      </c>
      <c r="AB1757" s="234">
        <f t="shared" si="108"/>
        <v>914473.47</v>
      </c>
      <c r="AC1757" s="234">
        <v>1099741.8</v>
      </c>
      <c r="AD1757" s="10"/>
      <c r="AE1757" s="3"/>
      <c r="AF1757" s="3"/>
    </row>
    <row r="1758" spans="1:32" x14ac:dyDescent="0.2">
      <c r="A1758" s="55"/>
      <c r="B1758" s="10"/>
      <c r="C1758" s="10" t="s">
        <v>590</v>
      </c>
      <c r="D1758" s="10"/>
      <c r="E1758" s="10">
        <v>8094</v>
      </c>
      <c r="F1758" s="10">
        <v>308</v>
      </c>
      <c r="G1758" s="10"/>
      <c r="H1758" s="10"/>
      <c r="I1758" s="10"/>
      <c r="J1758" s="10">
        <v>57.84</v>
      </c>
      <c r="K1758" s="10"/>
      <c r="M1758" s="10">
        <v>1</v>
      </c>
      <c r="N1758" s="69"/>
      <c r="P1758" s="239">
        <f t="shared" si="106"/>
        <v>57.84</v>
      </c>
      <c r="Q1758" s="10"/>
      <c r="R1758" s="10"/>
      <c r="S1758" s="10"/>
      <c r="T1758" s="176">
        <f t="shared" si="109"/>
        <v>308</v>
      </c>
      <c r="U1758" s="10"/>
      <c r="V1758" s="10"/>
      <c r="W1758" s="10"/>
      <c r="Y1758" s="166">
        <v>57.84</v>
      </c>
      <c r="Z1758" s="234">
        <f t="shared" si="107"/>
        <v>64.209999999999994</v>
      </c>
      <c r="AB1758" s="234">
        <f t="shared" si="108"/>
        <v>48.04</v>
      </c>
      <c r="AC1758" s="234">
        <v>57.77</v>
      </c>
      <c r="AD1758" s="10"/>
      <c r="AE1758" s="3"/>
      <c r="AF1758" s="3"/>
    </row>
    <row r="1759" spans="1:32" x14ac:dyDescent="0.2">
      <c r="A1759" s="55"/>
      <c r="B1759" s="10"/>
      <c r="C1759" s="10" t="s">
        <v>549</v>
      </c>
      <c r="D1759" s="10"/>
      <c r="E1759" s="10">
        <v>8251</v>
      </c>
      <c r="F1759" s="10">
        <v>3460619</v>
      </c>
      <c r="G1759" s="10"/>
      <c r="H1759" s="10"/>
      <c r="I1759" s="10"/>
      <c r="J1759" s="10">
        <v>597969.09000000276</v>
      </c>
      <c r="K1759" s="10"/>
      <c r="M1759" s="10">
        <v>5405</v>
      </c>
      <c r="N1759" s="69"/>
      <c r="P1759" s="239">
        <f t="shared" si="106"/>
        <v>110.63257909343251</v>
      </c>
      <c r="Q1759" s="10"/>
      <c r="R1759" s="10"/>
      <c r="S1759" s="10"/>
      <c r="T1759" s="176">
        <f t="shared" si="109"/>
        <v>640.2625346901018</v>
      </c>
      <c r="U1759" s="10"/>
      <c r="V1759" s="10"/>
      <c r="W1759" s="10"/>
      <c r="Y1759" s="166">
        <v>597969.09000000276</v>
      </c>
      <c r="Z1759" s="234">
        <f t="shared" si="107"/>
        <v>663822.85</v>
      </c>
      <c r="AB1759" s="234">
        <f t="shared" si="108"/>
        <v>496621.79</v>
      </c>
      <c r="AC1759" s="234">
        <v>597235.18999999994</v>
      </c>
      <c r="AD1759" s="10"/>
      <c r="AE1759" s="3"/>
      <c r="AF1759" s="3"/>
    </row>
    <row r="1760" spans="1:32" x14ac:dyDescent="0.2">
      <c r="A1760" s="55"/>
      <c r="B1760" s="10"/>
      <c r="C1760" s="10" t="s">
        <v>550</v>
      </c>
      <c r="D1760" s="10"/>
      <c r="E1760" s="10">
        <v>8088</v>
      </c>
      <c r="F1760" s="10">
        <v>43319</v>
      </c>
      <c r="G1760" s="10"/>
      <c r="H1760" s="10"/>
      <c r="I1760" s="10"/>
      <c r="J1760" s="10">
        <v>7542.08</v>
      </c>
      <c r="K1760" s="10"/>
      <c r="M1760" s="10">
        <v>38</v>
      </c>
      <c r="N1760" s="69"/>
      <c r="P1760" s="239">
        <f t="shared" si="106"/>
        <v>198.47578947368422</v>
      </c>
      <c r="Q1760" s="10"/>
      <c r="R1760" s="10"/>
      <c r="S1760" s="10"/>
      <c r="T1760" s="176">
        <f t="shared" si="109"/>
        <v>1139.9736842105262</v>
      </c>
      <c r="U1760" s="10"/>
      <c r="V1760" s="10"/>
      <c r="W1760" s="10"/>
      <c r="Y1760" s="166">
        <v>7542.08</v>
      </c>
      <c r="Z1760" s="234">
        <f t="shared" si="107"/>
        <v>8372.68</v>
      </c>
      <c r="AB1760" s="234">
        <f t="shared" si="108"/>
        <v>6263.8</v>
      </c>
      <c r="AC1760" s="234">
        <v>7532.82</v>
      </c>
      <c r="AD1760" s="10"/>
      <c r="AE1760" s="3"/>
      <c r="AF1760" s="3"/>
    </row>
    <row r="1761" spans="1:32" x14ac:dyDescent="0.2">
      <c r="A1761" s="55"/>
      <c r="B1761" s="10"/>
      <c r="C1761" s="10" t="s">
        <v>551</v>
      </c>
      <c r="D1761" s="10"/>
      <c r="E1761" s="10">
        <v>8360</v>
      </c>
      <c r="F1761" s="10">
        <v>819647</v>
      </c>
      <c r="G1761" s="10"/>
      <c r="H1761" s="10"/>
      <c r="I1761" s="10"/>
      <c r="J1761" s="10">
        <v>142112.21999999988</v>
      </c>
      <c r="K1761" s="10"/>
      <c r="M1761" s="10">
        <v>669</v>
      </c>
      <c r="N1761" s="69"/>
      <c r="P1761" s="239">
        <f t="shared" si="106"/>
        <v>212.42484304932719</v>
      </c>
      <c r="Q1761" s="10"/>
      <c r="R1761" s="10"/>
      <c r="S1761" s="10"/>
      <c r="T1761" s="176">
        <f t="shared" si="109"/>
        <v>1225.1823617339312</v>
      </c>
      <c r="U1761" s="10"/>
      <c r="V1761" s="10"/>
      <c r="W1761" s="10"/>
      <c r="Y1761" s="166">
        <v>142112.21999999988</v>
      </c>
      <c r="Z1761" s="234">
        <f t="shared" si="107"/>
        <v>157762.9</v>
      </c>
      <c r="AB1761" s="234">
        <f t="shared" si="108"/>
        <v>118026.21</v>
      </c>
      <c r="AC1761" s="234">
        <v>141937.79999999999</v>
      </c>
      <c r="AD1761" s="10"/>
      <c r="AE1761" s="3"/>
      <c r="AF1761" s="3"/>
    </row>
    <row r="1762" spans="1:32" x14ac:dyDescent="0.2">
      <c r="A1762" s="55"/>
      <c r="B1762" s="10"/>
      <c r="C1762" s="10" t="s">
        <v>551</v>
      </c>
      <c r="D1762" s="10"/>
      <c r="E1762" s="10">
        <v>8361</v>
      </c>
      <c r="F1762" s="10">
        <v>14663</v>
      </c>
      <c r="G1762" s="10"/>
      <c r="H1762" s="10"/>
      <c r="I1762" s="10"/>
      <c r="J1762" s="10">
        <v>2365.6600000000003</v>
      </c>
      <c r="K1762" s="10"/>
      <c r="M1762" s="10">
        <v>11</v>
      </c>
      <c r="N1762" s="69"/>
      <c r="P1762" s="239">
        <f t="shared" si="106"/>
        <v>215.06000000000003</v>
      </c>
      <c r="Q1762" s="10"/>
      <c r="R1762" s="10"/>
      <c r="S1762" s="10"/>
      <c r="T1762" s="176">
        <f t="shared" si="109"/>
        <v>1333</v>
      </c>
      <c r="U1762" s="10"/>
      <c r="V1762" s="10"/>
      <c r="W1762" s="10"/>
      <c r="Y1762" s="166">
        <v>2365.6600000000003</v>
      </c>
      <c r="Z1762" s="234">
        <f t="shared" si="107"/>
        <v>2626.19</v>
      </c>
      <c r="AB1762" s="234">
        <f t="shared" si="108"/>
        <v>1964.71</v>
      </c>
      <c r="AC1762" s="234">
        <v>2362.75</v>
      </c>
      <c r="AD1762" s="10"/>
      <c r="AE1762" s="3"/>
      <c r="AF1762" s="3"/>
    </row>
    <row r="1763" spans="1:32" x14ac:dyDescent="0.2">
      <c r="A1763" s="55"/>
      <c r="B1763" s="10"/>
      <c r="C1763" s="10" t="s">
        <v>552</v>
      </c>
      <c r="D1763" s="10"/>
      <c r="E1763" s="10">
        <v>8034</v>
      </c>
      <c r="F1763" s="10">
        <v>2721</v>
      </c>
      <c r="G1763" s="10"/>
      <c r="H1763" s="10"/>
      <c r="I1763" s="10"/>
      <c r="J1763" s="10">
        <v>512.21</v>
      </c>
      <c r="K1763" s="10"/>
      <c r="M1763" s="10">
        <v>2</v>
      </c>
      <c r="N1763" s="69"/>
      <c r="P1763" s="239">
        <f t="shared" si="106"/>
        <v>256.10500000000002</v>
      </c>
      <c r="Q1763" s="10"/>
      <c r="R1763" s="10"/>
      <c r="S1763" s="10"/>
      <c r="T1763" s="176">
        <f t="shared" si="109"/>
        <v>1360.5</v>
      </c>
      <c r="U1763" s="10"/>
      <c r="V1763" s="10"/>
      <c r="W1763" s="10"/>
      <c r="Y1763" s="166">
        <v>512.21</v>
      </c>
      <c r="Z1763" s="234">
        <f t="shared" si="107"/>
        <v>568.62</v>
      </c>
      <c r="AB1763" s="234">
        <f t="shared" si="108"/>
        <v>425.4</v>
      </c>
      <c r="AC1763" s="234">
        <v>511.58</v>
      </c>
      <c r="AD1763" s="10"/>
      <c r="AE1763" s="3"/>
      <c r="AF1763" s="3"/>
    </row>
    <row r="1764" spans="1:32" x14ac:dyDescent="0.2">
      <c r="A1764" s="55"/>
      <c r="B1764" s="10"/>
      <c r="C1764" s="10" t="s">
        <v>552</v>
      </c>
      <c r="D1764" s="10"/>
      <c r="E1764" s="10">
        <v>8042</v>
      </c>
      <c r="F1764" s="10">
        <v>693</v>
      </c>
      <c r="G1764" s="10"/>
      <c r="H1764" s="10"/>
      <c r="I1764" s="10"/>
      <c r="J1764" s="10">
        <v>122.61</v>
      </c>
      <c r="K1764" s="10"/>
      <c r="M1764" s="10">
        <v>1</v>
      </c>
      <c r="N1764" s="69"/>
      <c r="P1764" s="239">
        <f t="shared" si="106"/>
        <v>122.61</v>
      </c>
      <c r="Q1764" s="10"/>
      <c r="R1764" s="10"/>
      <c r="S1764" s="10"/>
      <c r="T1764" s="176">
        <f t="shared" si="109"/>
        <v>693</v>
      </c>
      <c r="U1764" s="10"/>
      <c r="V1764" s="10"/>
      <c r="W1764" s="10"/>
      <c r="Y1764" s="166">
        <v>122.61</v>
      </c>
      <c r="Z1764" s="234">
        <f t="shared" si="107"/>
        <v>136.11000000000001</v>
      </c>
      <c r="AB1764" s="234">
        <f t="shared" si="108"/>
        <v>101.83</v>
      </c>
      <c r="AC1764" s="234">
        <v>122.46</v>
      </c>
      <c r="AD1764" s="10"/>
      <c r="AE1764" s="3"/>
      <c r="AF1764" s="3"/>
    </row>
    <row r="1765" spans="1:32" x14ac:dyDescent="0.2">
      <c r="A1765" s="55"/>
      <c r="B1765" s="10"/>
      <c r="C1765" s="10" t="s">
        <v>552</v>
      </c>
      <c r="D1765" s="10"/>
      <c r="E1765" s="10">
        <v>8043</v>
      </c>
      <c r="F1765" s="10">
        <v>1466882</v>
      </c>
      <c r="G1765" s="10"/>
      <c r="H1765" s="10"/>
      <c r="I1765" s="10"/>
      <c r="J1765" s="10">
        <v>252870.76000000007</v>
      </c>
      <c r="K1765" s="10"/>
      <c r="M1765" s="10">
        <v>1222</v>
      </c>
      <c r="N1765" s="69"/>
      <c r="P1765" s="239">
        <f t="shared" si="106"/>
        <v>206.93188216039286</v>
      </c>
      <c r="Q1765" s="10"/>
      <c r="R1765" s="10"/>
      <c r="S1765" s="10"/>
      <c r="T1765" s="176">
        <f t="shared" si="109"/>
        <v>1200.3944353518821</v>
      </c>
      <c r="U1765" s="10"/>
      <c r="V1765" s="10"/>
      <c r="W1765" s="10"/>
      <c r="Y1765" s="166">
        <v>252870.76000000007</v>
      </c>
      <c r="Z1765" s="234">
        <f t="shared" si="107"/>
        <v>280719.17</v>
      </c>
      <c r="AB1765" s="234">
        <f t="shared" si="108"/>
        <v>210012.75</v>
      </c>
      <c r="AC1765" s="234">
        <v>252560.42</v>
      </c>
      <c r="AD1765" s="10"/>
      <c r="AE1765" s="3"/>
      <c r="AF1765" s="3"/>
    </row>
    <row r="1766" spans="1:32" x14ac:dyDescent="0.2">
      <c r="A1766" s="55"/>
      <c r="B1766" s="10"/>
      <c r="C1766" s="10" t="s">
        <v>552</v>
      </c>
      <c r="D1766" s="10"/>
      <c r="E1766" s="10">
        <v>8053</v>
      </c>
      <c r="F1766" s="10">
        <v>3928</v>
      </c>
      <c r="G1766" s="10"/>
      <c r="H1766" s="10"/>
      <c r="I1766" s="10"/>
      <c r="J1766" s="10">
        <v>440.58</v>
      </c>
      <c r="K1766" s="10"/>
      <c r="M1766" s="10">
        <v>2</v>
      </c>
      <c r="N1766" s="69"/>
      <c r="P1766" s="239">
        <f t="shared" si="106"/>
        <v>220.29</v>
      </c>
      <c r="Q1766" s="10"/>
      <c r="R1766" s="10"/>
      <c r="S1766" s="10"/>
      <c r="T1766" s="176">
        <f t="shared" si="109"/>
        <v>1964</v>
      </c>
      <c r="U1766" s="10"/>
      <c r="V1766" s="10"/>
      <c r="W1766" s="10"/>
      <c r="Y1766" s="166">
        <v>440.58</v>
      </c>
      <c r="Z1766" s="234">
        <f t="shared" si="107"/>
        <v>489.1</v>
      </c>
      <c r="AB1766" s="234">
        <f t="shared" si="108"/>
        <v>365.91</v>
      </c>
      <c r="AC1766" s="234">
        <v>440.04</v>
      </c>
      <c r="AD1766" s="10"/>
      <c r="AE1766" s="3"/>
      <c r="AF1766" s="3"/>
    </row>
    <row r="1767" spans="1:32" x14ac:dyDescent="0.2">
      <c r="A1767" s="55"/>
      <c r="B1767" s="10"/>
      <c r="C1767" s="10" t="s">
        <v>552</v>
      </c>
      <c r="D1767" s="10"/>
      <c r="E1767" s="10">
        <v>8091</v>
      </c>
      <c r="F1767" s="10">
        <v>1464</v>
      </c>
      <c r="G1767" s="10"/>
      <c r="H1767" s="10"/>
      <c r="I1767" s="10"/>
      <c r="J1767" s="10">
        <v>269.05</v>
      </c>
      <c r="K1767" s="10"/>
      <c r="M1767" s="10">
        <v>1</v>
      </c>
      <c r="N1767" s="69"/>
      <c r="P1767" s="239">
        <f t="shared" si="106"/>
        <v>269.05</v>
      </c>
      <c r="Q1767" s="10"/>
      <c r="R1767" s="10"/>
      <c r="S1767" s="10"/>
      <c r="T1767" s="176">
        <f t="shared" si="109"/>
        <v>1464</v>
      </c>
      <c r="U1767" s="10"/>
      <c r="V1767" s="10"/>
      <c r="W1767" s="10"/>
      <c r="Y1767" s="166">
        <v>269.05</v>
      </c>
      <c r="Z1767" s="234">
        <f t="shared" si="107"/>
        <v>298.68</v>
      </c>
      <c r="AB1767" s="234">
        <f t="shared" si="108"/>
        <v>223.45</v>
      </c>
      <c r="AC1767" s="234">
        <v>268.72000000000003</v>
      </c>
      <c r="AD1767" s="10"/>
      <c r="AE1767" s="3"/>
      <c r="AF1767" s="3"/>
    </row>
    <row r="1768" spans="1:32" x14ac:dyDescent="0.2">
      <c r="A1768" s="55"/>
      <c r="B1768" s="10"/>
      <c r="C1768" s="10" t="s">
        <v>555</v>
      </c>
      <c r="D1768" s="10"/>
      <c r="E1768" s="10">
        <v>8215</v>
      </c>
      <c r="F1768" s="10">
        <v>28588</v>
      </c>
      <c r="G1768" s="10"/>
      <c r="H1768" s="10"/>
      <c r="I1768" s="10"/>
      <c r="J1768" s="10">
        <v>5562.5799999999981</v>
      </c>
      <c r="K1768" s="10"/>
      <c r="M1768" s="10">
        <v>141</v>
      </c>
      <c r="N1768" s="69"/>
      <c r="P1768" s="239">
        <f t="shared" si="106"/>
        <v>39.45092198581559</v>
      </c>
      <c r="Q1768" s="10"/>
      <c r="R1768" s="10"/>
      <c r="S1768" s="10"/>
      <c r="T1768" s="176">
        <f t="shared" si="109"/>
        <v>202.75177304964538</v>
      </c>
      <c r="U1768" s="10"/>
      <c r="V1768" s="10"/>
      <c r="W1768" s="10"/>
      <c r="Y1768" s="166">
        <v>5562.5799999999981</v>
      </c>
      <c r="Z1768" s="234">
        <f t="shared" si="107"/>
        <v>6175.18</v>
      </c>
      <c r="AB1768" s="234">
        <f t="shared" si="108"/>
        <v>4619.8</v>
      </c>
      <c r="AC1768" s="234">
        <v>5555.75</v>
      </c>
      <c r="AD1768" s="10"/>
      <c r="AE1768" s="3"/>
      <c r="AF1768" s="3"/>
    </row>
    <row r="1769" spans="1:32" x14ac:dyDescent="0.2">
      <c r="A1769" s="55"/>
      <c r="B1769" s="10"/>
      <c r="C1769" s="10" t="s">
        <v>556</v>
      </c>
      <c r="D1769" s="10"/>
      <c r="E1769" s="10">
        <v>8005</v>
      </c>
      <c r="F1769" s="10">
        <v>82805</v>
      </c>
      <c r="G1769" s="10"/>
      <c r="H1769" s="10"/>
      <c r="I1769" s="10"/>
      <c r="J1769" s="10">
        <v>14022.340000000002</v>
      </c>
      <c r="K1769" s="10"/>
      <c r="M1769" s="10">
        <v>95</v>
      </c>
      <c r="N1769" s="69"/>
      <c r="P1769" s="239">
        <f t="shared" si="106"/>
        <v>147.60357894736845</v>
      </c>
      <c r="Q1769" s="10"/>
      <c r="R1769" s="10"/>
      <c r="S1769" s="10"/>
      <c r="T1769" s="176">
        <f t="shared" si="109"/>
        <v>871.63157894736844</v>
      </c>
      <c r="U1769" s="10"/>
      <c r="V1769" s="10"/>
      <c r="W1769" s="10"/>
      <c r="Y1769" s="166">
        <v>14022.340000000002</v>
      </c>
      <c r="Z1769" s="234">
        <f t="shared" si="107"/>
        <v>15566.61</v>
      </c>
      <c r="AB1769" s="234">
        <f t="shared" si="108"/>
        <v>11645.75</v>
      </c>
      <c r="AC1769" s="234">
        <v>14005.13</v>
      </c>
      <c r="AD1769" s="10"/>
      <c r="AE1769" s="3"/>
      <c r="AF1769" s="3"/>
    </row>
    <row r="1770" spans="1:32" x14ac:dyDescent="0.2">
      <c r="A1770" s="55"/>
      <c r="B1770" s="10"/>
      <c r="C1770" s="10" t="s">
        <v>557</v>
      </c>
      <c r="D1770" s="10"/>
      <c r="E1770" s="10">
        <v>8080</v>
      </c>
      <c r="F1770" s="10">
        <v>34997</v>
      </c>
      <c r="G1770" s="10"/>
      <c r="H1770" s="10"/>
      <c r="I1770" s="10"/>
      <c r="J1770" s="10">
        <v>6547.2899999999981</v>
      </c>
      <c r="K1770" s="10"/>
      <c r="M1770" s="10">
        <v>77</v>
      </c>
      <c r="N1770" s="69"/>
      <c r="P1770" s="239">
        <f t="shared" si="106"/>
        <v>85.029740259740237</v>
      </c>
      <c r="Q1770" s="10"/>
      <c r="R1770" s="10"/>
      <c r="S1770" s="10"/>
      <c r="T1770" s="176">
        <f t="shared" si="109"/>
        <v>454.50649350649348</v>
      </c>
      <c r="U1770" s="10"/>
      <c r="V1770" s="10"/>
      <c r="W1770" s="10"/>
      <c r="Y1770" s="166">
        <v>6547.2899999999981</v>
      </c>
      <c r="Z1770" s="234">
        <f t="shared" si="107"/>
        <v>7268.34</v>
      </c>
      <c r="AB1770" s="234">
        <f t="shared" si="108"/>
        <v>5437.62</v>
      </c>
      <c r="AC1770" s="234">
        <v>6539.26</v>
      </c>
      <c r="AD1770" s="10"/>
      <c r="AE1770" s="3"/>
      <c r="AF1770" s="3"/>
    </row>
    <row r="1771" spans="1:32" x14ac:dyDescent="0.2">
      <c r="A1771" s="55"/>
      <c r="B1771" s="10"/>
      <c r="C1771" s="10" t="s">
        <v>558</v>
      </c>
      <c r="D1771" s="10"/>
      <c r="E1771" s="10">
        <v>8004</v>
      </c>
      <c r="F1771" s="10">
        <v>611</v>
      </c>
      <c r="G1771" s="10"/>
      <c r="H1771" s="10"/>
      <c r="I1771" s="10"/>
      <c r="J1771" s="10">
        <v>108.57</v>
      </c>
      <c r="K1771" s="10"/>
      <c r="M1771" s="10">
        <v>1</v>
      </c>
      <c r="N1771" s="69"/>
      <c r="P1771" s="239">
        <f t="shared" si="106"/>
        <v>108.57</v>
      </c>
      <c r="Q1771" s="10"/>
      <c r="R1771" s="10"/>
      <c r="S1771" s="10"/>
      <c r="T1771" s="176">
        <f t="shared" si="109"/>
        <v>611</v>
      </c>
      <c r="U1771" s="10"/>
      <c r="V1771" s="10"/>
      <c r="W1771" s="10"/>
      <c r="Y1771" s="166">
        <v>108.57</v>
      </c>
      <c r="Z1771" s="234">
        <f t="shared" si="107"/>
        <v>120.53</v>
      </c>
      <c r="AB1771" s="234">
        <f t="shared" si="108"/>
        <v>90.17</v>
      </c>
      <c r="AC1771" s="234">
        <v>108.44</v>
      </c>
      <c r="AD1771" s="10"/>
      <c r="AE1771" s="3"/>
      <c r="AF1771" s="3"/>
    </row>
    <row r="1772" spans="1:32" x14ac:dyDescent="0.2">
      <c r="A1772" s="55"/>
      <c r="B1772" s="10"/>
      <c r="C1772" s="10" t="s">
        <v>558</v>
      </c>
      <c r="D1772" s="10"/>
      <c r="E1772" s="10">
        <v>8037</v>
      </c>
      <c r="F1772" s="10">
        <v>691</v>
      </c>
      <c r="G1772" s="10"/>
      <c r="H1772" s="10"/>
      <c r="I1772" s="10"/>
      <c r="J1772" s="10">
        <v>121.95</v>
      </c>
      <c r="K1772" s="10"/>
      <c r="M1772" s="10">
        <v>1</v>
      </c>
      <c r="N1772" s="69"/>
      <c r="P1772" s="239">
        <f t="shared" si="106"/>
        <v>121.95</v>
      </c>
      <c r="Q1772" s="10"/>
      <c r="R1772" s="10"/>
      <c r="S1772" s="10"/>
      <c r="T1772" s="176">
        <f t="shared" si="109"/>
        <v>691</v>
      </c>
      <c r="U1772" s="10"/>
      <c r="V1772" s="10"/>
      <c r="W1772" s="10"/>
      <c r="Y1772" s="166">
        <v>121.95</v>
      </c>
      <c r="Z1772" s="234">
        <f t="shared" si="107"/>
        <v>135.38</v>
      </c>
      <c r="AB1772" s="234">
        <f t="shared" si="108"/>
        <v>101.28</v>
      </c>
      <c r="AC1772" s="234">
        <v>121.8</v>
      </c>
      <c r="AD1772" s="10"/>
      <c r="AE1772" s="3"/>
      <c r="AF1772" s="3"/>
    </row>
    <row r="1773" spans="1:32" x14ac:dyDescent="0.2">
      <c r="A1773" s="55"/>
      <c r="B1773" s="10"/>
      <c r="C1773" s="10" t="s">
        <v>558</v>
      </c>
      <c r="D1773" s="10"/>
      <c r="E1773" s="10">
        <v>8089</v>
      </c>
      <c r="F1773" s="10">
        <v>1006461</v>
      </c>
      <c r="G1773" s="10"/>
      <c r="H1773" s="10"/>
      <c r="I1773" s="10"/>
      <c r="J1773" s="10">
        <v>172720.88000000009</v>
      </c>
      <c r="K1773" s="10"/>
      <c r="M1773" s="10">
        <v>1113</v>
      </c>
      <c r="N1773" s="69"/>
      <c r="P1773" s="239">
        <f t="shared" si="106"/>
        <v>155.18497753818517</v>
      </c>
      <c r="Q1773" s="10"/>
      <c r="R1773" s="10"/>
      <c r="S1773" s="10"/>
      <c r="T1773" s="176">
        <f t="shared" si="109"/>
        <v>904.27762803234498</v>
      </c>
      <c r="U1773" s="10"/>
      <c r="V1773" s="10"/>
      <c r="W1773" s="10"/>
      <c r="Y1773" s="166">
        <v>172720.88000000009</v>
      </c>
      <c r="Z1773" s="234">
        <f t="shared" si="107"/>
        <v>191742.46</v>
      </c>
      <c r="AB1773" s="234">
        <f t="shared" si="108"/>
        <v>143447.14000000001</v>
      </c>
      <c r="AC1773" s="234">
        <v>172508.9</v>
      </c>
      <c r="AD1773" s="10"/>
      <c r="AE1773" s="3"/>
      <c r="AF1773" s="3"/>
    </row>
    <row r="1774" spans="1:32" x14ac:dyDescent="0.2">
      <c r="A1774" s="55"/>
      <c r="B1774" s="10"/>
      <c r="C1774" s="10" t="s">
        <v>559</v>
      </c>
      <c r="D1774" s="10"/>
      <c r="E1774" s="10">
        <v>8080</v>
      </c>
      <c r="F1774" s="10">
        <v>9725</v>
      </c>
      <c r="G1774" s="10"/>
      <c r="H1774" s="10"/>
      <c r="I1774" s="10"/>
      <c r="J1774" s="10">
        <v>1768.9499999999998</v>
      </c>
      <c r="K1774" s="10"/>
      <c r="M1774" s="10">
        <v>6</v>
      </c>
      <c r="N1774" s="69"/>
      <c r="P1774" s="239">
        <f t="shared" si="106"/>
        <v>294.82499999999999</v>
      </c>
      <c r="Q1774" s="10"/>
      <c r="R1774" s="10"/>
      <c r="S1774" s="10"/>
      <c r="T1774" s="176">
        <f t="shared" si="109"/>
        <v>1620.8333333333333</v>
      </c>
      <c r="U1774" s="10"/>
      <c r="V1774" s="10"/>
      <c r="W1774" s="10"/>
      <c r="Y1774" s="166">
        <v>1768.9499999999998</v>
      </c>
      <c r="Z1774" s="234">
        <f t="shared" si="107"/>
        <v>1963.76</v>
      </c>
      <c r="AB1774" s="234">
        <f t="shared" si="108"/>
        <v>1469.14</v>
      </c>
      <c r="AC1774" s="234">
        <v>1766.78</v>
      </c>
      <c r="AD1774" s="10"/>
      <c r="AE1774" s="3"/>
      <c r="AF1774" s="3"/>
    </row>
    <row r="1775" spans="1:32" x14ac:dyDescent="0.2">
      <c r="A1775" s="55"/>
      <c r="B1775" s="10"/>
      <c r="C1775" s="10" t="s">
        <v>560</v>
      </c>
      <c r="D1775" s="10"/>
      <c r="E1775" s="10">
        <v>8215</v>
      </c>
      <c r="F1775" s="10">
        <v>66294</v>
      </c>
      <c r="G1775" s="10"/>
      <c r="H1775" s="10"/>
      <c r="I1775" s="10"/>
      <c r="J1775" s="10">
        <v>11665.849999999997</v>
      </c>
      <c r="K1775" s="10"/>
      <c r="M1775" s="10">
        <v>78</v>
      </c>
      <c r="N1775" s="69"/>
      <c r="P1775" s="239">
        <f t="shared" si="106"/>
        <v>149.56217948717944</v>
      </c>
      <c r="Q1775" s="10"/>
      <c r="R1775" s="10"/>
      <c r="S1775" s="10"/>
      <c r="T1775" s="176">
        <f t="shared" si="109"/>
        <v>849.92307692307691</v>
      </c>
      <c r="U1775" s="10"/>
      <c r="V1775" s="10"/>
      <c r="W1775" s="10"/>
      <c r="Y1775" s="166">
        <v>11665.849999999997</v>
      </c>
      <c r="Z1775" s="234">
        <f t="shared" ref="Z1775:Z1805" si="110">ROUND($Z$1812*Y1775/$Y$1812,2)</f>
        <v>12950.6</v>
      </c>
      <c r="AB1775" s="234">
        <f t="shared" ref="AB1775:AB1805" si="111">ROUND($AB$1812*Y1775/$Y$1812,2)</f>
        <v>9688.65</v>
      </c>
      <c r="AC1775" s="234">
        <v>11651.53</v>
      </c>
      <c r="AD1775" s="10"/>
      <c r="AE1775" s="3"/>
      <c r="AF1775" s="3"/>
    </row>
    <row r="1776" spans="1:32" x14ac:dyDescent="0.2">
      <c r="A1776" s="55"/>
      <c r="B1776" s="10"/>
      <c r="C1776" s="10" t="s">
        <v>561</v>
      </c>
      <c r="D1776" s="10"/>
      <c r="E1776" s="10">
        <v>8090</v>
      </c>
      <c r="F1776" s="10">
        <v>2562547</v>
      </c>
      <c r="G1776" s="10"/>
      <c r="H1776" s="10"/>
      <c r="I1776" s="10"/>
      <c r="J1776" s="10">
        <v>441619.54999999976</v>
      </c>
      <c r="K1776" s="10"/>
      <c r="M1776" s="10">
        <v>2507</v>
      </c>
      <c r="N1776" s="69"/>
      <c r="P1776" s="239">
        <f t="shared" si="106"/>
        <v>176.15458715596321</v>
      </c>
      <c r="Q1776" s="10"/>
      <c r="R1776" s="10"/>
      <c r="S1776" s="10"/>
      <c r="T1776" s="176">
        <f t="shared" ref="T1776:T1807" si="112">F1776/M1776</f>
        <v>1022.1567610690067</v>
      </c>
      <c r="U1776" s="10"/>
      <c r="V1776" s="10"/>
      <c r="W1776" s="10"/>
      <c r="Y1776" s="166">
        <v>441619.54999999976</v>
      </c>
      <c r="Z1776" s="234">
        <f t="shared" si="110"/>
        <v>490254.68</v>
      </c>
      <c r="AB1776" s="234">
        <f t="shared" si="111"/>
        <v>366771.29</v>
      </c>
      <c r="AC1776" s="234">
        <v>441077.55</v>
      </c>
      <c r="AD1776" s="10"/>
      <c r="AE1776" s="3"/>
      <c r="AF1776" s="3"/>
    </row>
    <row r="1777" spans="1:32" x14ac:dyDescent="0.2">
      <c r="A1777" s="55"/>
      <c r="B1777" s="10"/>
      <c r="C1777" s="10" t="s">
        <v>562</v>
      </c>
      <c r="D1777" s="10"/>
      <c r="E1777" s="10">
        <v>8004</v>
      </c>
      <c r="F1777" s="10">
        <v>114210</v>
      </c>
      <c r="G1777" s="10"/>
      <c r="H1777" s="10"/>
      <c r="I1777" s="10"/>
      <c r="J1777" s="10">
        <v>18792.310000000001</v>
      </c>
      <c r="K1777" s="10"/>
      <c r="M1777" s="10">
        <v>168</v>
      </c>
      <c r="N1777" s="69"/>
      <c r="P1777" s="239">
        <f t="shared" si="106"/>
        <v>111.8589880952381</v>
      </c>
      <c r="Q1777" s="10"/>
      <c r="R1777" s="10"/>
      <c r="S1777" s="10"/>
      <c r="T1777" s="176">
        <f t="shared" si="112"/>
        <v>679.82142857142856</v>
      </c>
      <c r="U1777" s="10"/>
      <c r="V1777" s="10"/>
      <c r="W1777" s="10"/>
      <c r="Y1777" s="166">
        <v>18792.310000000001</v>
      </c>
      <c r="Z1777" s="234">
        <f t="shared" si="110"/>
        <v>20861.89</v>
      </c>
      <c r="AB1777" s="234">
        <f t="shared" si="111"/>
        <v>15607.28</v>
      </c>
      <c r="AC1777" s="234">
        <v>18769.25</v>
      </c>
      <c r="AD1777" s="10"/>
      <c r="AE1777" s="3"/>
      <c r="AF1777" s="3"/>
    </row>
    <row r="1778" spans="1:32" x14ac:dyDescent="0.2">
      <c r="A1778" s="55"/>
      <c r="B1778" s="10"/>
      <c r="C1778" s="10" t="s">
        <v>563</v>
      </c>
      <c r="D1778" s="10"/>
      <c r="E1778" s="10">
        <v>8232</v>
      </c>
      <c r="F1778" s="10">
        <v>197487</v>
      </c>
      <c r="G1778" s="10"/>
      <c r="H1778" s="10"/>
      <c r="I1778" s="10"/>
      <c r="J1778" s="10">
        <v>33875.440000000002</v>
      </c>
      <c r="K1778" s="10"/>
      <c r="M1778" s="10">
        <v>323</v>
      </c>
      <c r="N1778" s="69"/>
      <c r="P1778" s="239">
        <f t="shared" si="106"/>
        <v>104.87752321981425</v>
      </c>
      <c r="Q1778" s="10"/>
      <c r="R1778" s="10"/>
      <c r="S1778" s="10"/>
      <c r="T1778" s="176">
        <f t="shared" si="112"/>
        <v>611.41486068111453</v>
      </c>
      <c r="U1778" s="10"/>
      <c r="V1778" s="10"/>
      <c r="W1778" s="10"/>
      <c r="Y1778" s="166">
        <v>33875.440000000002</v>
      </c>
      <c r="Z1778" s="234">
        <f t="shared" si="110"/>
        <v>37606.11</v>
      </c>
      <c r="AB1778" s="234">
        <f t="shared" si="111"/>
        <v>28134.03</v>
      </c>
      <c r="AC1778" s="234">
        <v>33833.86</v>
      </c>
      <c r="AD1778" s="10"/>
      <c r="AE1778" s="3"/>
      <c r="AF1778" s="3"/>
    </row>
    <row r="1779" spans="1:32" x14ac:dyDescent="0.2">
      <c r="A1779" s="55"/>
      <c r="B1779" s="10"/>
      <c r="C1779" s="10" t="s">
        <v>564</v>
      </c>
      <c r="D1779" s="10"/>
      <c r="E1779" s="10">
        <v>8009</v>
      </c>
      <c r="F1779" s="10">
        <v>-74</v>
      </c>
      <c r="G1779" s="10"/>
      <c r="H1779" s="10"/>
      <c r="I1779" s="10"/>
      <c r="J1779" s="10">
        <v>-7.3</v>
      </c>
      <c r="K1779" s="10"/>
      <c r="M1779" s="10">
        <v>1</v>
      </c>
      <c r="N1779" s="69"/>
      <c r="P1779" s="239">
        <f t="shared" si="106"/>
        <v>-7.3</v>
      </c>
      <c r="Q1779" s="10"/>
      <c r="R1779" s="10"/>
      <c r="S1779" s="10"/>
      <c r="T1779" s="176">
        <f t="shared" si="112"/>
        <v>-74</v>
      </c>
      <c r="U1779" s="10"/>
      <c r="V1779" s="10"/>
      <c r="W1779" s="10"/>
      <c r="Y1779" s="166">
        <v>-7.3</v>
      </c>
      <c r="Z1779" s="234">
        <f t="shared" si="110"/>
        <v>-8.1</v>
      </c>
      <c r="AB1779" s="234">
        <f t="shared" si="111"/>
        <v>-6.06</v>
      </c>
      <c r="AC1779" s="234">
        <v>-7.29</v>
      </c>
      <c r="AD1779" s="10"/>
      <c r="AE1779" s="3"/>
      <c r="AF1779" s="3"/>
    </row>
    <row r="1780" spans="1:32" x14ac:dyDescent="0.2">
      <c r="A1780" s="55"/>
      <c r="B1780" s="10"/>
      <c r="C1780" s="10" t="s">
        <v>564</v>
      </c>
      <c r="D1780" s="10"/>
      <c r="E1780" s="10">
        <v>8091</v>
      </c>
      <c r="F1780" s="10">
        <v>2661528</v>
      </c>
      <c r="G1780" s="10"/>
      <c r="H1780" s="10"/>
      <c r="I1780" s="10"/>
      <c r="J1780" s="10">
        <v>458287.49999999965</v>
      </c>
      <c r="K1780" s="10"/>
      <c r="M1780" s="10">
        <v>2505</v>
      </c>
      <c r="N1780" s="69"/>
      <c r="P1780" s="239">
        <f t="shared" si="106"/>
        <v>182.94910179640704</v>
      </c>
      <c r="Q1780" s="10"/>
      <c r="R1780" s="10"/>
      <c r="S1780" s="10"/>
      <c r="T1780" s="176">
        <f t="shared" si="112"/>
        <v>1062.4862275449102</v>
      </c>
      <c r="U1780" s="10"/>
      <c r="V1780" s="10"/>
      <c r="W1780" s="10"/>
      <c r="Y1780" s="166">
        <v>458287.49999999965</v>
      </c>
      <c r="Z1780" s="234">
        <f t="shared" si="110"/>
        <v>508758.26</v>
      </c>
      <c r="AB1780" s="234">
        <f t="shared" si="111"/>
        <v>380614.26</v>
      </c>
      <c r="AC1780" s="234">
        <v>457725.05</v>
      </c>
      <c r="AD1780" s="10"/>
      <c r="AE1780" s="3"/>
      <c r="AF1780" s="3"/>
    </row>
    <row r="1781" spans="1:32" x14ac:dyDescent="0.2">
      <c r="A1781" s="55"/>
      <c r="B1781" s="10"/>
      <c r="C1781" s="10" t="s">
        <v>565</v>
      </c>
      <c r="D1781" s="10"/>
      <c r="E1781" s="10">
        <v>8204</v>
      </c>
      <c r="F1781" s="10">
        <v>944619</v>
      </c>
      <c r="G1781" s="10"/>
      <c r="H1781" s="10"/>
      <c r="I1781" s="10"/>
      <c r="J1781" s="10">
        <v>165577.60000000012</v>
      </c>
      <c r="K1781" s="10"/>
      <c r="M1781" s="10">
        <v>1183</v>
      </c>
      <c r="N1781" s="69"/>
      <c r="P1781" s="239">
        <f t="shared" si="106"/>
        <v>139.96415891800518</v>
      </c>
      <c r="Q1781" s="10"/>
      <c r="R1781" s="10"/>
      <c r="S1781" s="10"/>
      <c r="T1781" s="176">
        <f t="shared" si="112"/>
        <v>798.49450549450546</v>
      </c>
      <c r="U1781" s="10"/>
      <c r="V1781" s="10"/>
      <c r="W1781" s="10"/>
      <c r="Y1781" s="166">
        <v>165577.60000000012</v>
      </c>
      <c r="Z1781" s="234">
        <f t="shared" si="110"/>
        <v>183812.5</v>
      </c>
      <c r="AB1781" s="234">
        <f t="shared" si="111"/>
        <v>137514.54</v>
      </c>
      <c r="AC1781" s="234">
        <v>165374.38</v>
      </c>
      <c r="AD1781" s="10"/>
      <c r="AE1781" s="3"/>
      <c r="AF1781" s="3"/>
    </row>
    <row r="1782" spans="1:32" x14ac:dyDescent="0.2">
      <c r="A1782" s="55"/>
      <c r="B1782" s="10"/>
      <c r="C1782" s="10" t="s">
        <v>566</v>
      </c>
      <c r="D1782" s="10"/>
      <c r="E1782" s="10">
        <v>8050</v>
      </c>
      <c r="F1782" s="10">
        <v>1661</v>
      </c>
      <c r="G1782" s="10"/>
      <c r="H1782" s="10"/>
      <c r="I1782" s="10"/>
      <c r="J1782" s="10">
        <v>303.74</v>
      </c>
      <c r="K1782" s="10"/>
      <c r="M1782" s="10">
        <v>1</v>
      </c>
      <c r="N1782" s="69"/>
      <c r="P1782" s="239">
        <f t="shared" si="106"/>
        <v>303.74</v>
      </c>
      <c r="Q1782" s="10"/>
      <c r="R1782" s="10"/>
      <c r="S1782" s="10"/>
      <c r="T1782" s="176">
        <f t="shared" si="112"/>
        <v>1661</v>
      </c>
      <c r="U1782" s="10"/>
      <c r="V1782" s="10"/>
      <c r="W1782" s="10"/>
      <c r="Y1782" s="166">
        <v>303.74</v>
      </c>
      <c r="Z1782" s="234">
        <f t="shared" si="110"/>
        <v>337.19</v>
      </c>
      <c r="AB1782" s="234">
        <f t="shared" si="111"/>
        <v>252.26</v>
      </c>
      <c r="AC1782" s="234">
        <v>303.37</v>
      </c>
      <c r="AD1782" s="10"/>
      <c r="AE1782" s="3"/>
      <c r="AF1782" s="3"/>
    </row>
    <row r="1783" spans="1:32" x14ac:dyDescent="0.2">
      <c r="A1783" s="55"/>
      <c r="B1783" s="10"/>
      <c r="C1783" s="10" t="s">
        <v>566</v>
      </c>
      <c r="D1783" s="10"/>
      <c r="E1783" s="10">
        <v>8092</v>
      </c>
      <c r="F1783" s="10">
        <v>651150</v>
      </c>
      <c r="G1783" s="10"/>
      <c r="H1783" s="10"/>
      <c r="I1783" s="10"/>
      <c r="J1783" s="10">
        <v>113505.47000000004</v>
      </c>
      <c r="K1783" s="10"/>
      <c r="M1783" s="10">
        <v>987</v>
      </c>
      <c r="N1783" s="69"/>
      <c r="P1783" s="239">
        <f t="shared" si="106"/>
        <v>115.00047619047623</v>
      </c>
      <c r="Q1783" s="10"/>
      <c r="R1783" s="10"/>
      <c r="S1783" s="10"/>
      <c r="T1783" s="176">
        <f t="shared" si="112"/>
        <v>659.726443768997</v>
      </c>
      <c r="U1783" s="10"/>
      <c r="V1783" s="10"/>
      <c r="W1783" s="10"/>
      <c r="Y1783" s="166">
        <v>113505.47000000004</v>
      </c>
      <c r="Z1783" s="234">
        <f t="shared" si="110"/>
        <v>126005.72</v>
      </c>
      <c r="AB1783" s="234">
        <f t="shared" si="111"/>
        <v>94267.9</v>
      </c>
      <c r="AC1783" s="234">
        <v>113366.16</v>
      </c>
      <c r="AD1783" s="10"/>
      <c r="AE1783" s="3"/>
      <c r="AF1783" s="3"/>
    </row>
    <row r="1784" spans="1:32" x14ac:dyDescent="0.2">
      <c r="A1784" s="55"/>
      <c r="B1784" s="10"/>
      <c r="C1784" s="10" t="s">
        <v>568</v>
      </c>
      <c r="D1784" s="10"/>
      <c r="E1784" s="10">
        <v>8087</v>
      </c>
      <c r="F1784" s="10">
        <v>564381</v>
      </c>
      <c r="G1784" s="10"/>
      <c r="H1784" s="10"/>
      <c r="I1784" s="10"/>
      <c r="J1784" s="10">
        <v>87190.569999999949</v>
      </c>
      <c r="K1784" s="10"/>
      <c r="M1784" s="10">
        <v>835</v>
      </c>
      <c r="N1784" s="69"/>
      <c r="P1784" s="239">
        <f t="shared" si="106"/>
        <v>104.41984431137719</v>
      </c>
      <c r="Q1784" s="10"/>
      <c r="R1784" s="10"/>
      <c r="S1784" s="10"/>
      <c r="T1784" s="176">
        <f t="shared" si="112"/>
        <v>675.9053892215569</v>
      </c>
      <c r="U1784" s="10"/>
      <c r="V1784" s="10"/>
      <c r="W1784" s="10"/>
      <c r="Y1784" s="166">
        <v>87190.569999999949</v>
      </c>
      <c r="Z1784" s="234">
        <f t="shared" si="110"/>
        <v>96792.78</v>
      </c>
      <c r="AB1784" s="234">
        <f t="shared" si="111"/>
        <v>72413</v>
      </c>
      <c r="AC1784" s="234">
        <v>87083.56</v>
      </c>
      <c r="AD1784" s="10"/>
      <c r="AE1784" s="3"/>
      <c r="AF1784" s="3"/>
    </row>
    <row r="1785" spans="1:32" x14ac:dyDescent="0.2">
      <c r="A1785" s="55"/>
      <c r="B1785" s="10"/>
      <c r="C1785" s="10" t="s">
        <v>569</v>
      </c>
      <c r="D1785" s="10"/>
      <c r="E1785" s="10">
        <v>8260</v>
      </c>
      <c r="F1785" s="10">
        <v>572270</v>
      </c>
      <c r="G1785" s="10"/>
      <c r="H1785" s="10"/>
      <c r="I1785" s="10"/>
      <c r="J1785" s="10">
        <v>101544.43</v>
      </c>
      <c r="K1785" s="10"/>
      <c r="M1785" s="10">
        <v>756</v>
      </c>
      <c r="N1785" s="69"/>
      <c r="P1785" s="239">
        <f t="shared" si="106"/>
        <v>134.31802910052909</v>
      </c>
      <c r="Q1785" s="10"/>
      <c r="R1785" s="10"/>
      <c r="S1785" s="10"/>
      <c r="T1785" s="176">
        <f t="shared" si="112"/>
        <v>756.97089947089944</v>
      </c>
      <c r="U1785" s="10"/>
      <c r="V1785" s="10"/>
      <c r="W1785" s="10"/>
      <c r="Y1785" s="166">
        <v>101544.43</v>
      </c>
      <c r="Z1785" s="234">
        <f t="shared" si="110"/>
        <v>112727.42</v>
      </c>
      <c r="AB1785" s="234">
        <f t="shared" si="111"/>
        <v>84334.09</v>
      </c>
      <c r="AC1785" s="234">
        <v>101419.81</v>
      </c>
      <c r="AD1785" s="10"/>
      <c r="AE1785" s="3"/>
      <c r="AF1785" s="3"/>
    </row>
    <row r="1786" spans="1:32" x14ac:dyDescent="0.2">
      <c r="A1786" s="55"/>
      <c r="B1786" s="10"/>
      <c r="C1786" s="10" t="s">
        <v>570</v>
      </c>
      <c r="D1786" s="10"/>
      <c r="E1786" s="10">
        <v>8330</v>
      </c>
      <c r="F1786" s="10">
        <v>446903</v>
      </c>
      <c r="G1786" s="10"/>
      <c r="H1786" s="10"/>
      <c r="I1786" s="10"/>
      <c r="J1786" s="10">
        <v>77526.989999999976</v>
      </c>
      <c r="K1786" s="10"/>
      <c r="M1786" s="10">
        <v>584</v>
      </c>
      <c r="N1786" s="69"/>
      <c r="P1786" s="239">
        <f t="shared" si="106"/>
        <v>132.75169520547942</v>
      </c>
      <c r="Q1786" s="10"/>
      <c r="R1786" s="10"/>
      <c r="S1786" s="10"/>
      <c r="T1786" s="176">
        <f t="shared" si="112"/>
        <v>765.24486301369859</v>
      </c>
      <c r="U1786" s="10"/>
      <c r="V1786" s="10"/>
      <c r="W1786" s="10"/>
      <c r="Y1786" s="166">
        <v>77526.989999999976</v>
      </c>
      <c r="Z1786" s="234">
        <f t="shared" si="110"/>
        <v>86064.960000000006</v>
      </c>
      <c r="AB1786" s="234">
        <f t="shared" si="111"/>
        <v>64387.26</v>
      </c>
      <c r="AC1786" s="234">
        <v>77431.839999999997</v>
      </c>
      <c r="AD1786" s="10"/>
      <c r="AE1786" s="3"/>
      <c r="AF1786" s="3"/>
    </row>
    <row r="1787" spans="1:32" x14ac:dyDescent="0.2">
      <c r="A1787" s="55"/>
      <c r="B1787" s="10"/>
      <c r="C1787" s="10" t="s">
        <v>571</v>
      </c>
      <c r="D1787" s="10"/>
      <c r="E1787" s="10">
        <v>8210</v>
      </c>
      <c r="F1787" s="10">
        <v>3019</v>
      </c>
      <c r="G1787" s="10"/>
      <c r="H1787" s="10"/>
      <c r="I1787" s="10"/>
      <c r="J1787" s="10">
        <v>448.86</v>
      </c>
      <c r="K1787" s="10"/>
      <c r="M1787" s="10">
        <v>5</v>
      </c>
      <c r="N1787" s="69"/>
      <c r="P1787" s="239">
        <f t="shared" si="106"/>
        <v>89.772000000000006</v>
      </c>
      <c r="Q1787" s="10"/>
      <c r="R1787" s="10"/>
      <c r="S1787" s="10"/>
      <c r="T1787" s="176">
        <f t="shared" si="112"/>
        <v>603.79999999999995</v>
      </c>
      <c r="U1787" s="10"/>
      <c r="V1787" s="10"/>
      <c r="W1787" s="10"/>
      <c r="Y1787" s="166">
        <v>448.86</v>
      </c>
      <c r="Z1787" s="234">
        <f t="shared" si="110"/>
        <v>498.29</v>
      </c>
      <c r="AB1787" s="234">
        <f t="shared" si="111"/>
        <v>372.78</v>
      </c>
      <c r="AC1787" s="234">
        <v>448.3</v>
      </c>
      <c r="AD1787" s="10"/>
      <c r="AE1787" s="3"/>
      <c r="AF1787" s="3"/>
    </row>
    <row r="1788" spans="1:32" x14ac:dyDescent="0.2">
      <c r="A1788" s="55"/>
      <c r="B1788" s="10"/>
      <c r="C1788" s="10" t="s">
        <v>571</v>
      </c>
      <c r="D1788" s="10"/>
      <c r="E1788" s="10">
        <v>8252</v>
      </c>
      <c r="F1788" s="10">
        <v>269797</v>
      </c>
      <c r="G1788" s="10"/>
      <c r="H1788" s="10"/>
      <c r="I1788" s="10"/>
      <c r="J1788" s="10">
        <v>45295.850000000028</v>
      </c>
      <c r="K1788" s="10"/>
      <c r="M1788" s="10">
        <v>370</v>
      </c>
      <c r="N1788" s="69"/>
      <c r="P1788" s="239">
        <f t="shared" si="106"/>
        <v>122.42121621621629</v>
      </c>
      <c r="Q1788" s="10"/>
      <c r="R1788" s="10"/>
      <c r="S1788" s="10"/>
      <c r="T1788" s="176">
        <f t="shared" si="112"/>
        <v>729.18108108108106</v>
      </c>
      <c r="U1788" s="10"/>
      <c r="V1788" s="10"/>
      <c r="W1788" s="10"/>
      <c r="Y1788" s="166">
        <v>45295.850000000028</v>
      </c>
      <c r="Z1788" s="234">
        <f t="shared" si="110"/>
        <v>50284.24</v>
      </c>
      <c r="AB1788" s="234">
        <f t="shared" si="111"/>
        <v>37618.839999999997</v>
      </c>
      <c r="AC1788" s="234">
        <v>45240.25</v>
      </c>
      <c r="AD1788" s="10"/>
      <c r="AE1788" s="3"/>
      <c r="AF1788" s="3"/>
    </row>
    <row r="1789" spans="1:32" x14ac:dyDescent="0.2">
      <c r="A1789" s="55"/>
      <c r="B1789" s="10"/>
      <c r="C1789" s="10" t="s">
        <v>573</v>
      </c>
      <c r="D1789" s="10"/>
      <c r="E1789" s="10">
        <v>8260</v>
      </c>
      <c r="F1789" s="10">
        <v>5927219</v>
      </c>
      <c r="G1789" s="10"/>
      <c r="H1789" s="10"/>
      <c r="I1789" s="10"/>
      <c r="J1789" s="10">
        <v>1044547.3100000017</v>
      </c>
      <c r="K1789" s="10"/>
      <c r="M1789" s="10">
        <v>7252</v>
      </c>
      <c r="N1789" s="69"/>
      <c r="P1789" s="239">
        <f t="shared" si="106"/>
        <v>144.03575703254299</v>
      </c>
      <c r="Q1789" s="10"/>
      <c r="R1789" s="10"/>
      <c r="S1789" s="10"/>
      <c r="T1789" s="176">
        <f t="shared" si="112"/>
        <v>817.32198014340872</v>
      </c>
      <c r="U1789" s="10"/>
      <c r="V1789" s="10"/>
      <c r="W1789" s="10"/>
      <c r="Y1789" s="166">
        <v>1044547.3100000017</v>
      </c>
      <c r="Z1789" s="234">
        <f t="shared" si="110"/>
        <v>1159582.3</v>
      </c>
      <c r="AB1789" s="234">
        <f t="shared" si="111"/>
        <v>867511.33</v>
      </c>
      <c r="AC1789" s="234">
        <v>1043265.33</v>
      </c>
      <c r="AD1789" s="10"/>
      <c r="AE1789" s="3"/>
      <c r="AF1789" s="3"/>
    </row>
    <row r="1790" spans="1:32" x14ac:dyDescent="0.2">
      <c r="A1790" s="55"/>
      <c r="B1790" s="10"/>
      <c r="C1790" s="10" t="s">
        <v>574</v>
      </c>
      <c r="D1790" s="10"/>
      <c r="E1790" s="10">
        <v>8206</v>
      </c>
      <c r="F1790" s="10">
        <v>836</v>
      </c>
      <c r="G1790" s="10"/>
      <c r="H1790" s="10"/>
      <c r="I1790" s="10"/>
      <c r="J1790" s="10">
        <v>148.46</v>
      </c>
      <c r="K1790" s="10"/>
      <c r="M1790" s="10">
        <v>1</v>
      </c>
      <c r="N1790" s="69"/>
      <c r="P1790" s="239">
        <f t="shared" si="106"/>
        <v>148.46</v>
      </c>
      <c r="Q1790" s="10"/>
      <c r="R1790" s="10"/>
      <c r="S1790" s="10"/>
      <c r="T1790" s="176">
        <f t="shared" si="112"/>
        <v>836</v>
      </c>
      <c r="U1790" s="10"/>
      <c r="V1790" s="10"/>
      <c r="W1790" s="10"/>
      <c r="Y1790" s="166">
        <v>148.46</v>
      </c>
      <c r="Z1790" s="234">
        <f t="shared" si="110"/>
        <v>164.81</v>
      </c>
      <c r="AB1790" s="234">
        <f t="shared" si="111"/>
        <v>123.3</v>
      </c>
      <c r="AC1790" s="234">
        <v>148.28</v>
      </c>
      <c r="AD1790" s="10"/>
      <c r="AE1790" s="3"/>
      <c r="AF1790" s="3"/>
    </row>
    <row r="1791" spans="1:32" x14ac:dyDescent="0.2">
      <c r="A1791" s="55"/>
      <c r="B1791" s="10"/>
      <c r="C1791" s="10" t="s">
        <v>574</v>
      </c>
      <c r="D1791" s="10"/>
      <c r="E1791" s="10">
        <v>8260</v>
      </c>
      <c r="F1791" s="10">
        <v>4839138</v>
      </c>
      <c r="G1791" s="10"/>
      <c r="H1791" s="10"/>
      <c r="I1791" s="10"/>
      <c r="J1791" s="10">
        <v>847643.80999999994</v>
      </c>
      <c r="K1791" s="10"/>
      <c r="M1791" s="10">
        <v>6020</v>
      </c>
      <c r="N1791" s="69"/>
      <c r="P1791" s="239">
        <f t="shared" si="106"/>
        <v>140.80461960132888</v>
      </c>
      <c r="Q1791" s="10"/>
      <c r="R1791" s="10"/>
      <c r="S1791" s="10"/>
      <c r="T1791" s="176">
        <f t="shared" si="112"/>
        <v>803.84352159468438</v>
      </c>
      <c r="U1791" s="10"/>
      <c r="V1791" s="10"/>
      <c r="W1791" s="10"/>
      <c r="Y1791" s="166">
        <v>847643.80999999994</v>
      </c>
      <c r="Z1791" s="234">
        <f t="shared" si="110"/>
        <v>940994</v>
      </c>
      <c r="AB1791" s="234">
        <f t="shared" si="111"/>
        <v>703980.18</v>
      </c>
      <c r="AC1791" s="234">
        <v>846603.49</v>
      </c>
      <c r="AD1791" s="10"/>
      <c r="AE1791" s="3"/>
      <c r="AF1791" s="3"/>
    </row>
    <row r="1792" spans="1:32" x14ac:dyDescent="0.2">
      <c r="A1792" s="55"/>
      <c r="B1792" s="10"/>
      <c r="C1792" s="10" t="s">
        <v>575</v>
      </c>
      <c r="D1792" s="10"/>
      <c r="E1792" s="10">
        <v>8009</v>
      </c>
      <c r="F1792" s="10">
        <v>4620</v>
      </c>
      <c r="G1792" s="10"/>
      <c r="H1792" s="10"/>
      <c r="I1792" s="10"/>
      <c r="J1792" s="10">
        <v>832.3</v>
      </c>
      <c r="K1792" s="10"/>
      <c r="M1792" s="10">
        <v>6</v>
      </c>
      <c r="N1792" s="69"/>
      <c r="P1792" s="239">
        <f t="shared" si="106"/>
        <v>138.71666666666667</v>
      </c>
      <c r="Q1792" s="10"/>
      <c r="R1792" s="10"/>
      <c r="S1792" s="10"/>
      <c r="T1792" s="176">
        <f t="shared" si="112"/>
        <v>770</v>
      </c>
      <c r="U1792" s="10"/>
      <c r="V1792" s="10"/>
      <c r="W1792" s="10"/>
      <c r="Y1792" s="166">
        <v>832.3</v>
      </c>
      <c r="Z1792" s="234">
        <f t="shared" si="110"/>
        <v>923.96</v>
      </c>
      <c r="AB1792" s="234">
        <f t="shared" si="111"/>
        <v>691.24</v>
      </c>
      <c r="AC1792" s="234">
        <v>831.28</v>
      </c>
      <c r="AD1792" s="10"/>
      <c r="AE1792" s="3"/>
      <c r="AF1792" s="3"/>
    </row>
    <row r="1793" spans="1:32" x14ac:dyDescent="0.2">
      <c r="A1793" s="55"/>
      <c r="B1793" s="10"/>
      <c r="C1793" s="10" t="s">
        <v>575</v>
      </c>
      <c r="D1793" s="10"/>
      <c r="E1793" s="10">
        <v>8028</v>
      </c>
      <c r="F1793" s="10">
        <v>1117</v>
      </c>
      <c r="G1793" s="10"/>
      <c r="H1793" s="10"/>
      <c r="I1793" s="10"/>
      <c r="J1793" s="10">
        <v>201.11</v>
      </c>
      <c r="K1793" s="10"/>
      <c r="M1793" s="10">
        <v>1</v>
      </c>
      <c r="N1793" s="69"/>
      <c r="P1793" s="239">
        <f t="shared" si="106"/>
        <v>201.11</v>
      </c>
      <c r="Q1793" s="10"/>
      <c r="R1793" s="10"/>
      <c r="S1793" s="10"/>
      <c r="T1793" s="176">
        <f t="shared" si="112"/>
        <v>1117</v>
      </c>
      <c r="U1793" s="10"/>
      <c r="V1793" s="10"/>
      <c r="W1793" s="10"/>
      <c r="Y1793" s="166">
        <v>201.11</v>
      </c>
      <c r="Z1793" s="234">
        <f t="shared" si="110"/>
        <v>223.26</v>
      </c>
      <c r="AB1793" s="234">
        <f t="shared" si="111"/>
        <v>167.02</v>
      </c>
      <c r="AC1793" s="234">
        <v>200.86</v>
      </c>
      <c r="AD1793" s="10"/>
      <c r="AE1793" s="3"/>
      <c r="AF1793" s="3"/>
    </row>
    <row r="1794" spans="1:32" x14ac:dyDescent="0.2">
      <c r="A1794" s="55"/>
      <c r="B1794" s="10"/>
      <c r="C1794" s="10" t="s">
        <v>575</v>
      </c>
      <c r="D1794" s="10"/>
      <c r="E1794" s="10">
        <v>8094</v>
      </c>
      <c r="F1794" s="10">
        <v>12106421</v>
      </c>
      <c r="G1794" s="10"/>
      <c r="H1794" s="10"/>
      <c r="I1794" s="10"/>
      <c r="J1794" s="10">
        <v>2072227.3599999978</v>
      </c>
      <c r="K1794" s="10"/>
      <c r="M1794" s="10">
        <v>13385</v>
      </c>
      <c r="N1794" s="69"/>
      <c r="P1794" s="239">
        <f t="shared" si="106"/>
        <v>154.81713559955156</v>
      </c>
      <c r="Q1794" s="10"/>
      <c r="R1794" s="10"/>
      <c r="S1794" s="10"/>
      <c r="T1794" s="176">
        <f t="shared" si="112"/>
        <v>904.47672768023904</v>
      </c>
      <c r="U1794" s="10"/>
      <c r="V1794" s="10"/>
      <c r="W1794" s="10"/>
      <c r="Y1794" s="166">
        <v>2072227.3599999978</v>
      </c>
      <c r="Z1794" s="234">
        <f t="shared" si="110"/>
        <v>2300439.7599999998</v>
      </c>
      <c r="AB1794" s="234">
        <f t="shared" si="111"/>
        <v>1721014.16</v>
      </c>
      <c r="AC1794" s="234">
        <v>2069684.11</v>
      </c>
      <c r="AD1794" s="10"/>
      <c r="AE1794" s="3"/>
      <c r="AF1794" s="3"/>
    </row>
    <row r="1795" spans="1:32" x14ac:dyDescent="0.2">
      <c r="A1795" s="55"/>
      <c r="B1795" s="10"/>
      <c r="C1795" s="10" t="s">
        <v>575</v>
      </c>
      <c r="D1795" s="10"/>
      <c r="E1795" s="10">
        <v>8098</v>
      </c>
      <c r="F1795" s="10">
        <v>244</v>
      </c>
      <c r="G1795" s="10"/>
      <c r="H1795" s="10"/>
      <c r="I1795" s="10"/>
      <c r="J1795" s="10">
        <v>46.59</v>
      </c>
      <c r="K1795" s="10"/>
      <c r="M1795" s="10">
        <v>1</v>
      </c>
      <c r="N1795" s="69"/>
      <c r="P1795" s="239">
        <f t="shared" si="106"/>
        <v>46.59</v>
      </c>
      <c r="Q1795" s="10"/>
      <c r="R1795" s="10"/>
      <c r="S1795" s="10"/>
      <c r="T1795" s="176">
        <f t="shared" si="112"/>
        <v>244</v>
      </c>
      <c r="U1795" s="10"/>
      <c r="V1795" s="10"/>
      <c r="W1795" s="10"/>
      <c r="Y1795" s="166">
        <v>46.59</v>
      </c>
      <c r="Z1795" s="234">
        <f t="shared" si="110"/>
        <v>51.72</v>
      </c>
      <c r="AB1795" s="234">
        <f t="shared" si="111"/>
        <v>38.69</v>
      </c>
      <c r="AC1795" s="234">
        <v>46.53</v>
      </c>
      <c r="AD1795" s="10"/>
      <c r="AE1795" s="3"/>
      <c r="AF1795" s="3"/>
    </row>
    <row r="1796" spans="1:32" x14ac:dyDescent="0.2">
      <c r="A1796" s="55"/>
      <c r="B1796" s="10"/>
      <c r="C1796" s="10" t="s">
        <v>576</v>
      </c>
      <c r="D1796" s="10"/>
      <c r="E1796" s="10">
        <v>8318</v>
      </c>
      <c r="F1796" s="10">
        <v>260</v>
      </c>
      <c r="G1796" s="10"/>
      <c r="H1796" s="10"/>
      <c r="I1796" s="10"/>
      <c r="J1796" s="10">
        <v>54.929999999999993</v>
      </c>
      <c r="K1796" s="10"/>
      <c r="M1796" s="10">
        <v>2</v>
      </c>
      <c r="N1796" s="69"/>
      <c r="P1796" s="239">
        <f t="shared" si="106"/>
        <v>27.464999999999996</v>
      </c>
      <c r="Q1796" s="10"/>
      <c r="R1796" s="10"/>
      <c r="S1796" s="10"/>
      <c r="T1796" s="176">
        <f t="shared" si="112"/>
        <v>130</v>
      </c>
      <c r="U1796" s="10"/>
      <c r="V1796" s="10"/>
      <c r="W1796" s="10"/>
      <c r="Y1796" s="166">
        <v>54.929999999999993</v>
      </c>
      <c r="Z1796" s="234">
        <f t="shared" si="110"/>
        <v>60.98</v>
      </c>
      <c r="AB1796" s="234">
        <f t="shared" si="111"/>
        <v>45.62</v>
      </c>
      <c r="AC1796" s="234">
        <v>54.86</v>
      </c>
      <c r="AD1796" s="10"/>
      <c r="AE1796" s="3"/>
      <c r="AF1796" s="3"/>
    </row>
    <row r="1797" spans="1:32" x14ac:dyDescent="0.2">
      <c r="A1797" s="55"/>
      <c r="B1797" s="10"/>
      <c r="C1797" s="10" t="s">
        <v>576</v>
      </c>
      <c r="D1797" s="10"/>
      <c r="E1797" s="10">
        <v>8344</v>
      </c>
      <c r="F1797" s="10">
        <v>390344</v>
      </c>
      <c r="G1797" s="10"/>
      <c r="H1797" s="10"/>
      <c r="I1797" s="10"/>
      <c r="J1797" s="10">
        <v>67326.49000000002</v>
      </c>
      <c r="K1797" s="10"/>
      <c r="M1797" s="10">
        <v>414</v>
      </c>
      <c r="N1797" s="69"/>
      <c r="P1797" s="239">
        <f t="shared" si="106"/>
        <v>162.62437198067639</v>
      </c>
      <c r="Q1797" s="10"/>
      <c r="R1797" s="10"/>
      <c r="S1797" s="10"/>
      <c r="T1797" s="176">
        <f t="shared" si="112"/>
        <v>942.85990338164254</v>
      </c>
      <c r="U1797" s="10"/>
      <c r="V1797" s="10"/>
      <c r="W1797" s="10"/>
      <c r="Y1797" s="166">
        <v>67326.49000000002</v>
      </c>
      <c r="Z1797" s="234">
        <f t="shared" si="110"/>
        <v>74741.09</v>
      </c>
      <c r="AB1797" s="234">
        <f t="shared" si="111"/>
        <v>55915.6</v>
      </c>
      <c r="AC1797" s="234">
        <v>67243.86</v>
      </c>
      <c r="AD1797" s="10"/>
      <c r="AE1797" s="3"/>
      <c r="AF1797" s="3"/>
    </row>
    <row r="1798" spans="1:32" x14ac:dyDescent="0.2">
      <c r="A1798" s="55"/>
      <c r="B1798" s="10"/>
      <c r="C1798" s="10" t="s">
        <v>577</v>
      </c>
      <c r="D1798" s="10"/>
      <c r="E1798" s="10">
        <v>8081</v>
      </c>
      <c r="F1798" s="10">
        <v>1852</v>
      </c>
      <c r="G1798" s="10"/>
      <c r="H1798" s="10"/>
      <c r="I1798" s="10"/>
      <c r="J1798" s="10">
        <v>334.82</v>
      </c>
      <c r="K1798" s="10"/>
      <c r="M1798" s="10">
        <v>3</v>
      </c>
      <c r="N1798" s="69"/>
      <c r="P1798" s="239">
        <f t="shared" si="106"/>
        <v>111.60666666666667</v>
      </c>
      <c r="Q1798" s="10"/>
      <c r="R1798" s="10"/>
      <c r="S1798" s="10"/>
      <c r="T1798" s="176">
        <f t="shared" si="112"/>
        <v>617.33333333333337</v>
      </c>
      <c r="U1798" s="10"/>
      <c r="V1798" s="10"/>
      <c r="W1798" s="10"/>
      <c r="Y1798" s="166">
        <v>334.82</v>
      </c>
      <c r="Z1798" s="234">
        <f t="shared" si="110"/>
        <v>371.69</v>
      </c>
      <c r="AB1798" s="234">
        <f t="shared" si="111"/>
        <v>278.07</v>
      </c>
      <c r="AC1798" s="234">
        <v>334.41</v>
      </c>
      <c r="AD1798" s="10"/>
      <c r="AE1798" s="3"/>
      <c r="AF1798" s="3"/>
    </row>
    <row r="1799" spans="1:32" x14ac:dyDescent="0.2">
      <c r="A1799" s="55"/>
      <c r="B1799" s="10"/>
      <c r="C1799" s="10" t="s">
        <v>577</v>
      </c>
      <c r="D1799" s="10"/>
      <c r="E1799" s="10">
        <v>8094</v>
      </c>
      <c r="F1799" s="10">
        <v>776</v>
      </c>
      <c r="G1799" s="10"/>
      <c r="H1799" s="10"/>
      <c r="I1799" s="10"/>
      <c r="J1799" s="10">
        <v>137.69999999999999</v>
      </c>
      <c r="K1799" s="10"/>
      <c r="M1799" s="10">
        <v>1</v>
      </c>
      <c r="N1799" s="69"/>
      <c r="P1799" s="239">
        <f t="shared" si="106"/>
        <v>137.69999999999999</v>
      </c>
      <c r="Q1799" s="10"/>
      <c r="R1799" s="10"/>
      <c r="S1799" s="10"/>
      <c r="T1799" s="176">
        <f t="shared" si="112"/>
        <v>776</v>
      </c>
      <c r="U1799" s="10"/>
      <c r="V1799" s="10"/>
      <c r="W1799" s="10"/>
      <c r="Y1799" s="166">
        <v>137.69999999999999</v>
      </c>
      <c r="Z1799" s="234">
        <f t="shared" si="110"/>
        <v>152.86000000000001</v>
      </c>
      <c r="AB1799" s="234">
        <f t="shared" si="111"/>
        <v>114.36</v>
      </c>
      <c r="AC1799" s="234">
        <v>137.53</v>
      </c>
      <c r="AD1799" s="10"/>
      <c r="AE1799" s="3"/>
      <c r="AF1799" s="3"/>
    </row>
    <row r="1800" spans="1:32" x14ac:dyDescent="0.2">
      <c r="A1800" s="55"/>
      <c r="B1800" s="10"/>
      <c r="C1800" s="10" t="s">
        <v>577</v>
      </c>
      <c r="D1800" s="10"/>
      <c r="E1800" s="10">
        <v>8095</v>
      </c>
      <c r="F1800" s="10">
        <v>323459</v>
      </c>
      <c r="G1800" s="10"/>
      <c r="H1800" s="10"/>
      <c r="I1800" s="10"/>
      <c r="J1800" s="10">
        <v>55629.58</v>
      </c>
      <c r="K1800" s="10"/>
      <c r="M1800" s="10">
        <v>316</v>
      </c>
      <c r="N1800" s="69"/>
      <c r="P1800" s="239">
        <f t="shared" si="106"/>
        <v>176.04297468354432</v>
      </c>
      <c r="Q1800" s="10"/>
      <c r="R1800" s="10"/>
      <c r="S1800" s="10"/>
      <c r="T1800" s="176">
        <f t="shared" si="112"/>
        <v>1023.6044303797469</v>
      </c>
      <c r="U1800" s="10"/>
      <c r="V1800" s="10"/>
      <c r="W1800" s="10"/>
      <c r="Y1800" s="166">
        <v>55629.58</v>
      </c>
      <c r="Z1800" s="234">
        <f t="shared" si="110"/>
        <v>61756.01</v>
      </c>
      <c r="AB1800" s="234">
        <f t="shared" si="111"/>
        <v>46201.15</v>
      </c>
      <c r="AC1800" s="234">
        <v>55561.3</v>
      </c>
      <c r="AD1800" s="10"/>
      <c r="AE1800" s="3"/>
      <c r="AF1800" s="3"/>
    </row>
    <row r="1801" spans="1:32" x14ac:dyDescent="0.2">
      <c r="A1801" s="55"/>
      <c r="B1801" s="10"/>
      <c r="C1801" s="10" t="s">
        <v>579</v>
      </c>
      <c r="D1801" s="10"/>
      <c r="E1801" s="10">
        <v>8270</v>
      </c>
      <c r="F1801" s="10">
        <v>1052018</v>
      </c>
      <c r="G1801" s="10"/>
      <c r="H1801" s="10"/>
      <c r="I1801" s="10"/>
      <c r="J1801" s="10">
        <v>182187.70999999985</v>
      </c>
      <c r="K1801" s="10"/>
      <c r="M1801" s="10">
        <v>1638</v>
      </c>
      <c r="N1801" s="69"/>
      <c r="P1801" s="239">
        <f t="shared" ref="P1801:P1808" si="113">J1801/M1801</f>
        <v>111.22570818070808</v>
      </c>
      <c r="Q1801" s="10"/>
      <c r="R1801" s="10"/>
      <c r="S1801" s="10"/>
      <c r="T1801" s="176">
        <f t="shared" si="112"/>
        <v>642.25763125763126</v>
      </c>
      <c r="U1801" s="10"/>
      <c r="V1801" s="10"/>
      <c r="W1801" s="10"/>
      <c r="Y1801" s="166">
        <v>182187.70999999985</v>
      </c>
      <c r="Z1801" s="234">
        <f t="shared" si="110"/>
        <v>202251.87</v>
      </c>
      <c r="AB1801" s="234">
        <f t="shared" si="111"/>
        <v>151309.47</v>
      </c>
      <c r="AC1801" s="234">
        <v>181964.11</v>
      </c>
      <c r="AD1801" s="10"/>
      <c r="AE1801" s="3"/>
      <c r="AF1801" s="3"/>
    </row>
    <row r="1802" spans="1:32" x14ac:dyDescent="0.2">
      <c r="A1802" s="55"/>
      <c r="B1802" s="10"/>
      <c r="C1802" s="10" t="s">
        <v>580</v>
      </c>
      <c r="D1802" s="10"/>
      <c r="E1802" s="10">
        <v>8097</v>
      </c>
      <c r="F1802" s="10">
        <v>813</v>
      </c>
      <c r="G1802" s="10"/>
      <c r="H1802" s="10"/>
      <c r="I1802" s="10"/>
      <c r="J1802" s="10">
        <v>150.6</v>
      </c>
      <c r="K1802" s="10"/>
      <c r="M1802" s="10">
        <v>2</v>
      </c>
      <c r="N1802" s="69"/>
      <c r="P1802" s="239">
        <f t="shared" si="113"/>
        <v>75.3</v>
      </c>
      <c r="Q1802" s="10"/>
      <c r="R1802" s="10"/>
      <c r="S1802" s="10"/>
      <c r="T1802" s="176">
        <f t="shared" si="112"/>
        <v>406.5</v>
      </c>
      <c r="U1802" s="10"/>
      <c r="V1802" s="10"/>
      <c r="W1802" s="10"/>
      <c r="Y1802" s="166">
        <v>150.6</v>
      </c>
      <c r="Z1802" s="234">
        <f t="shared" si="110"/>
        <v>167.19</v>
      </c>
      <c r="AB1802" s="234">
        <f t="shared" si="111"/>
        <v>125.08</v>
      </c>
      <c r="AC1802" s="234">
        <v>150.41999999999999</v>
      </c>
      <c r="AD1802" s="10"/>
      <c r="AE1802" s="3"/>
      <c r="AF1802" s="3"/>
    </row>
    <row r="1803" spans="1:32" x14ac:dyDescent="0.2">
      <c r="A1803" s="55"/>
      <c r="B1803" s="10"/>
      <c r="C1803" s="10" t="s">
        <v>582</v>
      </c>
      <c r="D1803" s="10"/>
      <c r="E1803" s="10">
        <v>8019</v>
      </c>
      <c r="F1803" s="10">
        <v>8132</v>
      </c>
      <c r="G1803" s="10"/>
      <c r="H1803" s="10"/>
      <c r="I1803" s="10"/>
      <c r="J1803" s="10">
        <v>1498.4099999999999</v>
      </c>
      <c r="K1803" s="10"/>
      <c r="M1803" s="10">
        <v>7</v>
      </c>
      <c r="N1803" s="69"/>
      <c r="P1803" s="239">
        <f t="shared" si="113"/>
        <v>214.05857142857141</v>
      </c>
      <c r="Q1803" s="10"/>
      <c r="R1803" s="10"/>
      <c r="S1803" s="10"/>
      <c r="T1803" s="176">
        <f t="shared" si="112"/>
        <v>1161.7142857142858</v>
      </c>
      <c r="U1803" s="10"/>
      <c r="V1803" s="10"/>
      <c r="W1803" s="10"/>
      <c r="Y1803" s="166">
        <v>1498.4099999999999</v>
      </c>
      <c r="Z1803" s="234">
        <f t="shared" si="110"/>
        <v>1663.43</v>
      </c>
      <c r="AB1803" s="234">
        <f t="shared" si="111"/>
        <v>1244.45</v>
      </c>
      <c r="AC1803" s="234">
        <v>1496.57</v>
      </c>
      <c r="AD1803" s="10"/>
      <c r="AE1803" s="3"/>
      <c r="AF1803" s="3"/>
    </row>
    <row r="1804" spans="1:32" x14ac:dyDescent="0.2">
      <c r="A1804" s="55"/>
      <c r="B1804" s="10"/>
      <c r="C1804" s="10" t="s">
        <v>583</v>
      </c>
      <c r="D1804" s="10"/>
      <c r="E1804" s="10">
        <v>8098</v>
      </c>
      <c r="F1804" s="10">
        <v>2938629</v>
      </c>
      <c r="G1804" s="10"/>
      <c r="H1804" s="10"/>
      <c r="I1804" s="10"/>
      <c r="J1804" s="10">
        <v>498704.92000000051</v>
      </c>
      <c r="K1804" s="10"/>
      <c r="M1804" s="10">
        <v>3029</v>
      </c>
      <c r="N1804" s="69"/>
      <c r="P1804" s="239">
        <f t="shared" si="113"/>
        <v>164.64342027071658</v>
      </c>
      <c r="Q1804" s="10"/>
      <c r="R1804" s="10"/>
      <c r="S1804" s="10"/>
      <c r="T1804" s="176">
        <f t="shared" si="112"/>
        <v>970.16474083856053</v>
      </c>
      <c r="U1804" s="10"/>
      <c r="V1804" s="10"/>
      <c r="W1804" s="10"/>
      <c r="Y1804" s="166">
        <v>498704.92000000051</v>
      </c>
      <c r="Z1804" s="234">
        <f t="shared" si="110"/>
        <v>553626.81000000006</v>
      </c>
      <c r="AB1804" s="234">
        <f t="shared" si="111"/>
        <v>414181.5</v>
      </c>
      <c r="AC1804" s="234">
        <v>498092.86</v>
      </c>
      <c r="AD1804" s="10"/>
      <c r="AE1804" s="3"/>
      <c r="AF1804" s="3"/>
    </row>
    <row r="1805" spans="1:32" x14ac:dyDescent="0.2">
      <c r="A1805" s="55"/>
      <c r="B1805" s="10"/>
      <c r="C1805" s="10" t="s">
        <v>584</v>
      </c>
      <c r="D1805" s="10"/>
      <c r="E1805" s="10">
        <v>8085</v>
      </c>
      <c r="F1805" s="10">
        <v>4800</v>
      </c>
      <c r="G1805" s="10"/>
      <c r="H1805" s="10"/>
      <c r="I1805" s="10"/>
      <c r="J1805" s="10">
        <v>880.72</v>
      </c>
      <c r="K1805" s="10"/>
      <c r="M1805" s="10">
        <v>6</v>
      </c>
      <c r="N1805" s="69"/>
      <c r="P1805" s="239">
        <f t="shared" si="113"/>
        <v>146.78666666666666</v>
      </c>
      <c r="Q1805" s="10"/>
      <c r="R1805" s="10"/>
      <c r="S1805" s="10"/>
      <c r="T1805" s="176">
        <f t="shared" si="112"/>
        <v>800</v>
      </c>
      <c r="U1805" s="10"/>
      <c r="V1805" s="10"/>
      <c r="W1805" s="10"/>
      <c r="Y1805" s="166">
        <v>880.72</v>
      </c>
      <c r="Z1805" s="234">
        <f t="shared" si="110"/>
        <v>977.71</v>
      </c>
      <c r="AB1805" s="234">
        <f t="shared" si="111"/>
        <v>731.45</v>
      </c>
      <c r="AC1805" s="234">
        <v>879.64</v>
      </c>
      <c r="AD1805" s="10"/>
      <c r="AE1805" s="3"/>
      <c r="AF1805" s="3"/>
    </row>
    <row r="1806" spans="1:32" x14ac:dyDescent="0.2">
      <c r="A1806" s="55"/>
      <c r="B1806" s="10"/>
      <c r="C1806" s="10" t="s">
        <v>585</v>
      </c>
      <c r="D1806" s="10"/>
      <c r="E1806" s="10">
        <v>8098</v>
      </c>
      <c r="F1806" s="10">
        <v>61394</v>
      </c>
      <c r="G1806" s="10"/>
      <c r="H1806" s="10"/>
      <c r="I1806" s="10"/>
      <c r="J1806" s="10">
        <v>11889.07999999998</v>
      </c>
      <c r="K1806" s="10"/>
      <c r="M1806" s="10">
        <v>286</v>
      </c>
      <c r="N1806" s="69"/>
      <c r="P1806" s="239">
        <f t="shared" si="113"/>
        <v>41.570209790209717</v>
      </c>
      <c r="Q1806" s="10"/>
      <c r="R1806" s="10"/>
      <c r="S1806" s="10"/>
      <c r="T1806" s="176">
        <f t="shared" si="112"/>
        <v>214.66433566433565</v>
      </c>
      <c r="U1806" s="10"/>
      <c r="V1806" s="10"/>
      <c r="W1806" s="10"/>
      <c r="Y1806" s="166">
        <v>11889.07999999998</v>
      </c>
      <c r="Z1806" s="234">
        <f>ROUND($Z$1812*Y1806/$Y$1812,2)</f>
        <v>13198.41</v>
      </c>
      <c r="AB1806" s="234">
        <f>ROUND($AB$1812*Y1806/$Y$1812,2)</f>
        <v>9874.0499999999993</v>
      </c>
      <c r="AC1806" s="234">
        <v>11874.49</v>
      </c>
      <c r="AD1806" s="10"/>
      <c r="AE1806" s="3"/>
      <c r="AF1806" s="3"/>
    </row>
    <row r="1807" spans="1:32" x14ac:dyDescent="0.2">
      <c r="A1807" s="55"/>
      <c r="B1807" s="10"/>
      <c r="C1807" s="10"/>
      <c r="D1807" s="10"/>
      <c r="E1807" s="10"/>
      <c r="F1807" s="10"/>
      <c r="G1807" s="10"/>
      <c r="H1807" s="10"/>
      <c r="I1807" s="10"/>
      <c r="J1807" s="10"/>
      <c r="K1807" s="10"/>
      <c r="M1807" s="10"/>
      <c r="N1807" s="69"/>
      <c r="P1807" s="239" t="e">
        <f t="shared" si="113"/>
        <v>#DIV/0!</v>
      </c>
      <c r="Q1807" s="10"/>
      <c r="R1807" s="10"/>
      <c r="S1807" s="10"/>
      <c r="T1807" s="176" t="e">
        <f t="shared" si="112"/>
        <v>#DIV/0!</v>
      </c>
      <c r="U1807" s="10"/>
      <c r="V1807" s="10"/>
      <c r="W1807" s="10"/>
      <c r="Y1807" s="166"/>
      <c r="Z1807" s="234"/>
      <c r="AB1807" s="234"/>
      <c r="AC1807" s="234"/>
      <c r="AD1807" s="10"/>
      <c r="AE1807" s="3"/>
      <c r="AF1807" s="3"/>
    </row>
    <row r="1808" spans="1:32" x14ac:dyDescent="0.2">
      <c r="A1808" s="55"/>
      <c r="B1808" s="10"/>
      <c r="C1808" s="10"/>
      <c r="D1808" s="10"/>
      <c r="E1808" s="10"/>
      <c r="F1808" s="10"/>
      <c r="G1808" s="10"/>
      <c r="H1808" s="10"/>
      <c r="I1808" s="10"/>
      <c r="J1808" s="10"/>
      <c r="K1808" s="10"/>
      <c r="M1808" s="10"/>
      <c r="N1808" s="69"/>
      <c r="P1808" s="239" t="e">
        <f t="shared" si="113"/>
        <v>#DIV/0!</v>
      </c>
      <c r="Q1808" s="10"/>
      <c r="R1808" s="10"/>
      <c r="S1808" s="10"/>
      <c r="T1808" s="176"/>
      <c r="U1808" s="10"/>
      <c r="V1808" s="10"/>
      <c r="W1808" s="10"/>
      <c r="Y1808" s="166"/>
      <c r="Z1808" s="234"/>
      <c r="AB1808" s="234"/>
      <c r="AC1808" s="234"/>
      <c r="AD1808" s="10"/>
      <c r="AE1808" s="3"/>
      <c r="AF1808" s="3"/>
    </row>
    <row r="1809" spans="1:37" x14ac:dyDescent="0.2">
      <c r="A1809" s="55"/>
      <c r="B1809" s="10"/>
      <c r="C1809" s="10"/>
      <c r="D1809" s="10"/>
      <c r="E1809" s="10"/>
      <c r="F1809" s="10"/>
      <c r="G1809" s="10"/>
      <c r="H1809" s="10"/>
      <c r="I1809" s="10"/>
      <c r="J1809" s="10"/>
      <c r="K1809" s="10"/>
      <c r="M1809" s="10"/>
      <c r="N1809" s="69"/>
      <c r="P1809" s="10"/>
      <c r="Q1809" s="10"/>
      <c r="R1809" s="10"/>
      <c r="S1809" s="10"/>
      <c r="T1809" s="10"/>
      <c r="U1809" s="10"/>
      <c r="V1809" s="10"/>
      <c r="W1809" s="10"/>
      <c r="Y1809" s="166"/>
      <c r="Z1809" s="10"/>
      <c r="AB1809" s="10"/>
      <c r="AC1809" s="166"/>
      <c r="AD1809" s="10"/>
      <c r="AE1809" s="3"/>
      <c r="AF1809" s="3"/>
    </row>
    <row r="1810" spans="1:37" x14ac:dyDescent="0.2">
      <c r="A1810" s="55"/>
      <c r="B1810" s="10"/>
      <c r="C1810" s="10"/>
      <c r="D1810" s="10"/>
      <c r="E1810" s="10"/>
      <c r="F1810" s="10"/>
      <c r="G1810" s="10"/>
      <c r="H1810" s="10"/>
      <c r="I1810" s="10"/>
      <c r="J1810" s="10"/>
      <c r="K1810" s="10"/>
      <c r="M1810" s="10"/>
      <c r="N1810" s="69"/>
      <c r="P1810" s="10"/>
      <c r="Q1810" s="10"/>
      <c r="R1810" s="10"/>
      <c r="S1810" s="10"/>
      <c r="T1810" s="10"/>
      <c r="U1810" s="10"/>
      <c r="V1810" s="10"/>
      <c r="W1810" s="10"/>
      <c r="Y1810" s="166"/>
      <c r="Z1810" s="10"/>
      <c r="AB1810" s="10"/>
      <c r="AC1810" s="166"/>
      <c r="AD1810" s="10"/>
      <c r="AE1810" s="3"/>
      <c r="AF1810" s="3"/>
    </row>
    <row r="1811" spans="1:37" ht="13.5" thickBot="1" x14ac:dyDescent="0.25">
      <c r="A1811" s="55"/>
      <c r="B1811" s="10"/>
      <c r="C1811" s="10"/>
      <c r="D1811" s="10"/>
      <c r="E1811" s="10"/>
      <c r="F1811" s="10"/>
      <c r="G1811" s="10"/>
      <c r="H1811" s="10"/>
      <c r="I1811" s="10"/>
      <c r="J1811" s="10"/>
      <c r="K1811" s="10"/>
      <c r="M1811" s="10"/>
      <c r="N1811" s="69"/>
      <c r="P1811" s="10"/>
      <c r="Q1811" s="10"/>
      <c r="R1811" s="10"/>
      <c r="S1811" s="10"/>
      <c r="T1811" s="10"/>
      <c r="U1811" s="10"/>
      <c r="V1811" s="10"/>
      <c r="W1811" s="10"/>
      <c r="Y1811" s="166"/>
      <c r="Z1811" s="10"/>
      <c r="AB1811" s="10"/>
      <c r="AC1811" s="166"/>
      <c r="AD1811" s="10"/>
      <c r="AE1811" s="3"/>
      <c r="AF1811" s="3"/>
    </row>
    <row r="1812" spans="1:37" ht="15.75" thickBot="1" x14ac:dyDescent="0.3">
      <c r="A1812" s="55"/>
      <c r="B1812" s="93" t="s">
        <v>586</v>
      </c>
      <c r="C1812" s="100"/>
      <c r="D1812" s="100"/>
      <c r="E1812" s="100"/>
      <c r="F1812" s="95">
        <f>SUM(F1262:F1811)</f>
        <v>437424040</v>
      </c>
      <c r="G1812" s="95"/>
      <c r="H1812" s="95">
        <f>SUM(H1262:H1811)</f>
        <v>0</v>
      </c>
      <c r="I1812" s="95"/>
      <c r="J1812" s="95">
        <f>SUM(J1262:J1811)</f>
        <v>75760507.489999995</v>
      </c>
      <c r="K1812" s="96">
        <v>96802365</v>
      </c>
      <c r="M1812" s="95">
        <f>SUM(M1262:M1811)</f>
        <v>493890</v>
      </c>
      <c r="N1812" s="96"/>
      <c r="P1812" s="243">
        <f>J1812/M1812</f>
        <v>153.39550808884567</v>
      </c>
      <c r="Q1812" s="99" t="s">
        <v>587</v>
      </c>
      <c r="R1812" s="99" t="s">
        <v>587</v>
      </c>
      <c r="S1812" s="99" t="s">
        <v>587</v>
      </c>
      <c r="T1812" s="176">
        <f>F1812/M1812</f>
        <v>885.67097936787547</v>
      </c>
      <c r="U1812" s="99" t="s">
        <v>587</v>
      </c>
      <c r="V1812" s="99" t="s">
        <v>587</v>
      </c>
      <c r="W1812" s="102" t="s">
        <v>587</v>
      </c>
      <c r="Y1812" s="167">
        <f>SUM(Y1263:Y1808)</f>
        <v>75760507.489999995</v>
      </c>
      <c r="Z1812" s="446">
        <v>84103939</v>
      </c>
      <c r="AB1812" s="239">
        <v>62920174</v>
      </c>
      <c r="AC1812" s="166">
        <f>SUM(AC1263:AC1806)</f>
        <v>75667526.24999997</v>
      </c>
      <c r="AD1812" s="96"/>
      <c r="AE1812" s="3"/>
      <c r="AF1812" s="166"/>
    </row>
    <row r="1813" spans="1:37" s="3" customFormat="1" x14ac:dyDescent="0.2">
      <c r="A1813" s="55"/>
      <c r="M1813" s="50"/>
      <c r="P1813" s="50"/>
      <c r="Y1813" s="50"/>
      <c r="AB1813" s="50"/>
      <c r="AH1813" s="73"/>
      <c r="AI1813" s="73"/>
      <c r="AJ1813" s="73"/>
      <c r="AK1813" s="73"/>
    </row>
    <row r="1814" spans="1:37" ht="63.75" x14ac:dyDescent="0.2">
      <c r="A1814" s="55"/>
      <c r="B1814" s="56" t="s">
        <v>592</v>
      </c>
      <c r="C1814" s="56" t="s">
        <v>44</v>
      </c>
      <c r="D1814" s="56" t="s">
        <v>45</v>
      </c>
      <c r="E1814" s="56" t="s">
        <v>46</v>
      </c>
      <c r="F1814" s="57" t="s">
        <v>47</v>
      </c>
      <c r="G1814" s="57" t="s">
        <v>47</v>
      </c>
      <c r="H1814" s="57" t="s">
        <v>48</v>
      </c>
      <c r="I1814" s="57" t="s">
        <v>48</v>
      </c>
      <c r="J1814" s="57" t="s">
        <v>49</v>
      </c>
      <c r="K1814" s="57" t="s">
        <v>50</v>
      </c>
      <c r="L1814" s="90"/>
      <c r="M1814" s="57" t="s">
        <v>51</v>
      </c>
      <c r="N1814" s="71" t="s">
        <v>51</v>
      </c>
      <c r="O1814" s="72"/>
      <c r="P1814" s="57" t="s">
        <v>52</v>
      </c>
      <c r="Q1814" s="57" t="s">
        <v>52</v>
      </c>
      <c r="R1814" s="57" t="s">
        <v>53</v>
      </c>
      <c r="S1814" s="57" t="s">
        <v>53</v>
      </c>
      <c r="T1814" s="57" t="s">
        <v>54</v>
      </c>
      <c r="U1814" s="57" t="s">
        <v>54</v>
      </c>
      <c r="V1814" s="57" t="s">
        <v>55</v>
      </c>
      <c r="W1814" s="57" t="s">
        <v>55</v>
      </c>
      <c r="X1814" s="72"/>
      <c r="Y1814" s="57" t="s">
        <v>56</v>
      </c>
      <c r="Z1814" s="57" t="s">
        <v>57</v>
      </c>
      <c r="AB1814" s="57" t="s">
        <v>58</v>
      </c>
      <c r="AC1814" s="57" t="s">
        <v>59</v>
      </c>
      <c r="AD1814" s="57" t="s">
        <v>60</v>
      </c>
      <c r="AE1814" s="3"/>
      <c r="AF1814" s="3"/>
    </row>
    <row r="1815" spans="1:37" x14ac:dyDescent="0.2">
      <c r="A1815" s="199">
        <v>45559</v>
      </c>
      <c r="B1815" s="195"/>
      <c r="C1815" s="10" t="s">
        <v>61</v>
      </c>
      <c r="D1815" s="10"/>
      <c r="E1815" s="10" t="s">
        <v>61</v>
      </c>
      <c r="F1815" s="10"/>
      <c r="G1815" s="10"/>
      <c r="H1815" s="10"/>
      <c r="I1815" s="10"/>
      <c r="J1815" s="10"/>
      <c r="K1815" s="10"/>
      <c r="M1815" s="10"/>
      <c r="N1815" s="69"/>
      <c r="P1815" s="198" t="e">
        <f t="shared" ref="P1815:P2375" si="114">J1815/M1815</f>
        <v>#DIV/0!</v>
      </c>
      <c r="Q1815" s="10"/>
      <c r="R1815" s="10"/>
      <c r="S1815" s="10"/>
      <c r="T1815" s="166" t="e">
        <f t="shared" ref="T1815:T2375" si="115">F1815/M1815</f>
        <v>#DIV/0!</v>
      </c>
      <c r="U1815" s="10"/>
      <c r="V1815" s="10"/>
      <c r="W1815" s="10"/>
      <c r="Y1815" s="10"/>
      <c r="Z1815" s="10"/>
      <c r="AB1815" s="10"/>
      <c r="AC1815" s="10"/>
      <c r="AD1815" s="10"/>
      <c r="AE1815" s="3"/>
      <c r="AF1815" s="3"/>
    </row>
    <row r="1816" spans="1:37" x14ac:dyDescent="0.2">
      <c r="A1816" s="55"/>
      <c r="B1816" s="195"/>
      <c r="C1816" s="449" t="s">
        <v>62</v>
      </c>
      <c r="D1816" s="10"/>
      <c r="E1816" s="21">
        <v>8201</v>
      </c>
      <c r="F1816" s="21">
        <v>2050403</v>
      </c>
      <c r="G1816" s="10"/>
      <c r="H1816" s="10">
        <f t="shared" ref="H1816:H1879" si="116">ROUND($H$2376*F1816/$F$2376,0)</f>
        <v>6246</v>
      </c>
      <c r="I1816" s="10"/>
      <c r="J1816" s="10">
        <v>271083.26999999996</v>
      </c>
      <c r="K1816" s="10"/>
      <c r="M1816" s="21">
        <v>630</v>
      </c>
      <c r="N1816" s="69"/>
      <c r="P1816" s="239">
        <f t="shared" si="114"/>
        <v>430.2909047619047</v>
      </c>
      <c r="Q1816" s="10"/>
      <c r="R1816" s="10"/>
      <c r="S1816" s="10"/>
      <c r="T1816" s="176">
        <f t="shared" si="115"/>
        <v>3254.6079365079363</v>
      </c>
      <c r="U1816" s="10"/>
      <c r="V1816" s="10"/>
      <c r="W1816" s="10"/>
      <c r="Y1816" s="10">
        <v>271083.26999999996</v>
      </c>
      <c r="Z1816" s="10">
        <f t="shared" ref="Z1816:Z1879" si="117">ROUND($Z$2376*Y1816/$Y$2376,2)</f>
        <v>375779.22</v>
      </c>
      <c r="AB1816" s="10">
        <f t="shared" ref="AB1816:AB1879" si="118">ROUND($AB$2376*Y1816/$Y$2376,2)</f>
        <v>374810.11</v>
      </c>
      <c r="AC1816" s="10">
        <v>257585.6</v>
      </c>
      <c r="AD1816" s="10"/>
      <c r="AE1816" s="3"/>
      <c r="AF1816" s="3"/>
    </row>
    <row r="1817" spans="1:37" x14ac:dyDescent="0.2">
      <c r="A1817" s="55"/>
      <c r="B1817" s="195"/>
      <c r="C1817" s="449" t="s">
        <v>62</v>
      </c>
      <c r="D1817" s="10"/>
      <c r="E1817" s="21">
        <v>8205</v>
      </c>
      <c r="F1817" s="21">
        <v>487097</v>
      </c>
      <c r="G1817" s="10"/>
      <c r="H1817" s="10">
        <f t="shared" si="116"/>
        <v>1484</v>
      </c>
      <c r="I1817" s="10"/>
      <c r="J1817" s="10">
        <v>30830.560000000005</v>
      </c>
      <c r="K1817" s="10"/>
      <c r="M1817" s="21">
        <v>36</v>
      </c>
      <c r="N1817" s="69"/>
      <c r="P1817" s="239">
        <f t="shared" si="114"/>
        <v>856.40444444444461</v>
      </c>
      <c r="Q1817" s="10"/>
      <c r="R1817" s="10"/>
      <c r="S1817" s="10"/>
      <c r="T1817" s="176">
        <f t="shared" si="115"/>
        <v>13530.472222222223</v>
      </c>
      <c r="U1817" s="10"/>
      <c r="V1817" s="10"/>
      <c r="W1817" s="10"/>
      <c r="Y1817" s="10">
        <v>30830.560000000005</v>
      </c>
      <c r="Z1817" s="10">
        <f t="shared" si="117"/>
        <v>42737.73</v>
      </c>
      <c r="AB1817" s="10">
        <f t="shared" si="118"/>
        <v>42627.51</v>
      </c>
      <c r="AC1817" s="10">
        <v>29295.46</v>
      </c>
      <c r="AD1817" s="10"/>
      <c r="AE1817" s="3"/>
      <c r="AF1817" s="3"/>
    </row>
    <row r="1818" spans="1:37" x14ac:dyDescent="0.2">
      <c r="A1818" s="55"/>
      <c r="B1818" s="195"/>
      <c r="C1818" s="449" t="s">
        <v>66</v>
      </c>
      <c r="D1818" s="10"/>
      <c r="E1818" s="21">
        <v>8201</v>
      </c>
      <c r="F1818" s="21">
        <v>1666060</v>
      </c>
      <c r="G1818" s="10"/>
      <c r="H1818" s="10">
        <f t="shared" si="116"/>
        <v>5075</v>
      </c>
      <c r="I1818" s="10"/>
      <c r="J1818" s="10">
        <v>147506.99999999997</v>
      </c>
      <c r="K1818" s="10"/>
      <c r="M1818" s="21">
        <v>315</v>
      </c>
      <c r="N1818" s="69"/>
      <c r="P1818" s="239">
        <f t="shared" si="114"/>
        <v>468.27619047619038</v>
      </c>
      <c r="Q1818" s="10"/>
      <c r="R1818" s="10"/>
      <c r="S1818" s="10"/>
      <c r="T1818" s="176">
        <f t="shared" si="115"/>
        <v>5289.0793650793648</v>
      </c>
      <c r="U1818" s="10"/>
      <c r="V1818" s="10"/>
      <c r="W1818" s="10"/>
      <c r="Y1818" s="10">
        <v>147506.99999999997</v>
      </c>
      <c r="Z1818" s="10">
        <f t="shared" si="117"/>
        <v>204476.16</v>
      </c>
      <c r="AB1818" s="10">
        <f t="shared" si="118"/>
        <v>203948.82</v>
      </c>
      <c r="AC1818" s="10">
        <v>140162.39000000001</v>
      </c>
      <c r="AD1818" s="10"/>
      <c r="AE1818" s="3"/>
      <c r="AF1818" s="3"/>
    </row>
    <row r="1819" spans="1:37" x14ac:dyDescent="0.2">
      <c r="A1819" s="55"/>
      <c r="B1819" s="195"/>
      <c r="C1819" s="449" t="s">
        <v>66</v>
      </c>
      <c r="D1819" s="10"/>
      <c r="E1819" s="21">
        <v>8203</v>
      </c>
      <c r="F1819" s="21">
        <v>6</v>
      </c>
      <c r="G1819" s="10"/>
      <c r="H1819" s="10">
        <f t="shared" si="116"/>
        <v>0</v>
      </c>
      <c r="I1819" s="10"/>
      <c r="J1819" s="10">
        <v>14.3</v>
      </c>
      <c r="K1819" s="10"/>
      <c r="M1819" s="21">
        <v>1</v>
      </c>
      <c r="N1819" s="69"/>
      <c r="P1819" s="239">
        <f t="shared" si="114"/>
        <v>14.3</v>
      </c>
      <c r="Q1819" s="10"/>
      <c r="R1819" s="10"/>
      <c r="S1819" s="10"/>
      <c r="T1819" s="176">
        <f t="shared" si="115"/>
        <v>6</v>
      </c>
      <c r="U1819" s="10"/>
      <c r="V1819" s="10"/>
      <c r="W1819" s="10"/>
      <c r="Y1819" s="10">
        <v>14.3</v>
      </c>
      <c r="Z1819" s="10">
        <f t="shared" si="117"/>
        <v>19.82</v>
      </c>
      <c r="AB1819" s="10">
        <f t="shared" si="118"/>
        <v>19.77</v>
      </c>
      <c r="AC1819" s="10">
        <v>13.59</v>
      </c>
      <c r="AD1819" s="10"/>
      <c r="AE1819" s="3"/>
      <c r="AF1819" s="3"/>
    </row>
    <row r="1820" spans="1:37" x14ac:dyDescent="0.2">
      <c r="A1820" s="55"/>
      <c r="B1820" s="195"/>
      <c r="C1820" s="449" t="s">
        <v>66</v>
      </c>
      <c r="D1820" s="10"/>
      <c r="E1820" s="21">
        <v>8205</v>
      </c>
      <c r="F1820" s="21">
        <v>2622</v>
      </c>
      <c r="G1820" s="10"/>
      <c r="H1820" s="10">
        <f t="shared" si="116"/>
        <v>8</v>
      </c>
      <c r="I1820" s="10"/>
      <c r="J1820" s="10">
        <v>641.66999999999996</v>
      </c>
      <c r="K1820" s="10"/>
      <c r="M1820" s="21">
        <v>3</v>
      </c>
      <c r="N1820" s="69"/>
      <c r="P1820" s="239">
        <f t="shared" si="114"/>
        <v>213.89</v>
      </c>
      <c r="Q1820" s="10"/>
      <c r="R1820" s="10"/>
      <c r="S1820" s="10"/>
      <c r="T1820" s="176">
        <f t="shared" si="115"/>
        <v>874</v>
      </c>
      <c r="U1820" s="10"/>
      <c r="V1820" s="10"/>
      <c r="W1820" s="10"/>
      <c r="Y1820" s="10">
        <v>641.66999999999996</v>
      </c>
      <c r="Z1820" s="10">
        <f t="shared" si="117"/>
        <v>889.49</v>
      </c>
      <c r="AB1820" s="10">
        <f t="shared" si="118"/>
        <v>887.2</v>
      </c>
      <c r="AC1820" s="10">
        <v>609.72</v>
      </c>
      <c r="AD1820" s="10"/>
      <c r="AE1820" s="3"/>
      <c r="AF1820" s="3"/>
    </row>
    <row r="1821" spans="1:37" x14ac:dyDescent="0.2">
      <c r="A1821" s="55"/>
      <c r="B1821" s="195"/>
      <c r="C1821" s="449" t="s">
        <v>66</v>
      </c>
      <c r="D1821" s="10"/>
      <c r="E1821" s="21">
        <v>8401</v>
      </c>
      <c r="F1821" s="21">
        <v>5429</v>
      </c>
      <c r="G1821" s="10"/>
      <c r="H1821" s="10">
        <f t="shared" si="116"/>
        <v>17</v>
      </c>
      <c r="I1821" s="10"/>
      <c r="J1821" s="10">
        <v>989.92</v>
      </c>
      <c r="K1821" s="10"/>
      <c r="M1821" s="21">
        <v>1</v>
      </c>
      <c r="N1821" s="69"/>
      <c r="P1821" s="239">
        <f t="shared" ref="P1821:P1884" si="119">J1821/M1821</f>
        <v>989.92</v>
      </c>
      <c r="Q1821" s="10"/>
      <c r="R1821" s="10"/>
      <c r="S1821" s="10"/>
      <c r="T1821" s="176"/>
      <c r="U1821" s="10"/>
      <c r="V1821" s="10"/>
      <c r="W1821" s="10"/>
      <c r="Y1821" s="10">
        <v>989.92</v>
      </c>
      <c r="Z1821" s="10">
        <f t="shared" si="117"/>
        <v>1372.24</v>
      </c>
      <c r="AB1821" s="10">
        <f t="shared" si="118"/>
        <v>1368.7</v>
      </c>
      <c r="AC1821" s="10">
        <v>940.63</v>
      </c>
      <c r="AD1821" s="10"/>
      <c r="AE1821" s="3"/>
      <c r="AF1821" s="3"/>
    </row>
    <row r="1822" spans="1:37" x14ac:dyDescent="0.2">
      <c r="A1822" s="55"/>
      <c r="B1822" s="195"/>
      <c r="C1822" s="449" t="s">
        <v>67</v>
      </c>
      <c r="D1822" s="10"/>
      <c r="E1822" s="21">
        <v>8009</v>
      </c>
      <c r="F1822" s="21">
        <v>162965</v>
      </c>
      <c r="G1822" s="10"/>
      <c r="H1822" s="10">
        <f t="shared" si="116"/>
        <v>496</v>
      </c>
      <c r="I1822" s="10"/>
      <c r="J1822" s="10">
        <v>28388.509999999987</v>
      </c>
      <c r="K1822" s="10"/>
      <c r="M1822" s="21">
        <v>67</v>
      </c>
      <c r="N1822" s="69"/>
      <c r="P1822" s="239">
        <f t="shared" si="119"/>
        <v>423.70910447761173</v>
      </c>
      <c r="Q1822" s="10"/>
      <c r="R1822" s="10"/>
      <c r="S1822" s="10"/>
      <c r="T1822" s="176"/>
      <c r="U1822" s="10"/>
      <c r="V1822" s="10"/>
      <c r="W1822" s="10"/>
      <c r="Y1822" s="10">
        <v>28388.509999999987</v>
      </c>
      <c r="Z1822" s="10">
        <f t="shared" si="117"/>
        <v>39352.53</v>
      </c>
      <c r="AB1822" s="10">
        <f t="shared" si="118"/>
        <v>39251.040000000001</v>
      </c>
      <c r="AC1822" s="10">
        <v>26975</v>
      </c>
      <c r="AD1822" s="10"/>
      <c r="AE1822" s="3"/>
      <c r="AF1822" s="3"/>
    </row>
    <row r="1823" spans="1:37" x14ac:dyDescent="0.2">
      <c r="A1823" s="55"/>
      <c r="B1823" s="195"/>
      <c r="C1823" s="449" t="s">
        <v>69</v>
      </c>
      <c r="D1823" s="10"/>
      <c r="E1823" s="21">
        <v>8318</v>
      </c>
      <c r="F1823" s="21">
        <v>7361</v>
      </c>
      <c r="G1823" s="10"/>
      <c r="H1823" s="10">
        <f t="shared" si="116"/>
        <v>22</v>
      </c>
      <c r="I1823" s="10"/>
      <c r="J1823" s="10">
        <v>1547.01</v>
      </c>
      <c r="K1823" s="10"/>
      <c r="M1823" s="21">
        <v>6</v>
      </c>
      <c r="N1823" s="69"/>
      <c r="P1823" s="239">
        <f t="shared" si="119"/>
        <v>257.83499999999998</v>
      </c>
      <c r="Q1823" s="10"/>
      <c r="R1823" s="10"/>
      <c r="S1823" s="10"/>
      <c r="T1823" s="176"/>
      <c r="U1823" s="10"/>
      <c r="V1823" s="10"/>
      <c r="W1823" s="10"/>
      <c r="Y1823" s="10">
        <v>1547.01</v>
      </c>
      <c r="Z1823" s="10">
        <f t="shared" si="117"/>
        <v>2144.4899999999998</v>
      </c>
      <c r="AB1823" s="10">
        <f t="shared" si="118"/>
        <v>2138.96</v>
      </c>
      <c r="AC1823" s="10">
        <v>1469.98</v>
      </c>
      <c r="AD1823" s="10"/>
      <c r="AE1823" s="3"/>
      <c r="AF1823" s="3"/>
    </row>
    <row r="1824" spans="1:37" x14ac:dyDescent="0.2">
      <c r="A1824" s="55"/>
      <c r="B1824" s="195"/>
      <c r="C1824" s="449" t="s">
        <v>71</v>
      </c>
      <c r="D1824" s="10"/>
      <c r="E1824" s="21">
        <v>8001</v>
      </c>
      <c r="F1824" s="21">
        <v>275112</v>
      </c>
      <c r="G1824" s="10"/>
      <c r="H1824" s="10">
        <f t="shared" si="116"/>
        <v>838</v>
      </c>
      <c r="I1824" s="10"/>
      <c r="J1824" s="10">
        <v>54430.92</v>
      </c>
      <c r="K1824" s="10"/>
      <c r="M1824" s="21">
        <v>173</v>
      </c>
      <c r="N1824" s="69"/>
      <c r="P1824" s="239">
        <f t="shared" si="119"/>
        <v>314.62959537572254</v>
      </c>
      <c r="Q1824" s="10"/>
      <c r="R1824" s="10"/>
      <c r="S1824" s="10"/>
      <c r="T1824" s="176"/>
      <c r="U1824" s="10"/>
      <c r="V1824" s="10"/>
      <c r="W1824" s="10"/>
      <c r="Y1824" s="10">
        <v>54430.92</v>
      </c>
      <c r="Z1824" s="10">
        <f t="shared" si="117"/>
        <v>75452.86</v>
      </c>
      <c r="AB1824" s="10">
        <f t="shared" si="118"/>
        <v>75258.27</v>
      </c>
      <c r="AC1824" s="10">
        <v>51720.72</v>
      </c>
      <c r="AD1824" s="10"/>
      <c r="AE1824" s="3"/>
      <c r="AF1824" s="3"/>
    </row>
    <row r="1825" spans="1:32" x14ac:dyDescent="0.2">
      <c r="A1825" s="55"/>
      <c r="B1825" s="195"/>
      <c r="C1825" s="449" t="s">
        <v>76</v>
      </c>
      <c r="D1825" s="10"/>
      <c r="E1825" s="21">
        <v>8244</v>
      </c>
      <c r="F1825" s="21">
        <v>423</v>
      </c>
      <c r="G1825" s="10"/>
      <c r="H1825" s="10">
        <f t="shared" si="116"/>
        <v>1</v>
      </c>
      <c r="I1825" s="10"/>
      <c r="J1825" s="10">
        <v>102.03999999999999</v>
      </c>
      <c r="K1825" s="10"/>
      <c r="M1825" s="21">
        <v>2</v>
      </c>
      <c r="N1825" s="69"/>
      <c r="P1825" s="239">
        <f t="shared" si="119"/>
        <v>51.019999999999996</v>
      </c>
      <c r="Q1825" s="10"/>
      <c r="R1825" s="10"/>
      <c r="S1825" s="10"/>
      <c r="T1825" s="176"/>
      <c r="U1825" s="10"/>
      <c r="V1825" s="10"/>
      <c r="W1825" s="10"/>
      <c r="Y1825" s="10">
        <v>102.03999999999999</v>
      </c>
      <c r="Z1825" s="10">
        <f t="shared" si="117"/>
        <v>141.44999999999999</v>
      </c>
      <c r="AB1825" s="10">
        <f t="shared" si="118"/>
        <v>141.08000000000001</v>
      </c>
      <c r="AC1825" s="10">
        <v>96.96</v>
      </c>
      <c r="AD1825" s="10"/>
      <c r="AE1825" s="3"/>
      <c r="AF1825" s="3"/>
    </row>
    <row r="1826" spans="1:32" x14ac:dyDescent="0.2">
      <c r="A1826" s="55"/>
      <c r="B1826" s="195"/>
      <c r="C1826" s="449" t="s">
        <v>78</v>
      </c>
      <c r="D1826" s="10"/>
      <c r="E1826" s="21">
        <v>8037</v>
      </c>
      <c r="F1826" s="21">
        <v>142251</v>
      </c>
      <c r="G1826" s="10"/>
      <c r="H1826" s="10">
        <f t="shared" si="116"/>
        <v>433</v>
      </c>
      <c r="I1826" s="10"/>
      <c r="J1826" s="10">
        <v>16349.769999999997</v>
      </c>
      <c r="K1826" s="10"/>
      <c r="M1826" s="21">
        <v>34</v>
      </c>
      <c r="N1826" s="69"/>
      <c r="P1826" s="239">
        <f t="shared" si="119"/>
        <v>480.875588235294</v>
      </c>
      <c r="Q1826" s="10"/>
      <c r="R1826" s="10"/>
      <c r="S1826" s="10"/>
      <c r="T1826" s="176"/>
      <c r="U1826" s="10"/>
      <c r="V1826" s="10"/>
      <c r="W1826" s="10"/>
      <c r="Y1826" s="10">
        <v>16349.769999999997</v>
      </c>
      <c r="Z1826" s="10">
        <f t="shared" si="117"/>
        <v>22664.27</v>
      </c>
      <c r="AB1826" s="10">
        <f t="shared" si="118"/>
        <v>22605.82</v>
      </c>
      <c r="AC1826" s="10">
        <v>15535.69</v>
      </c>
      <c r="AD1826" s="10"/>
      <c r="AE1826" s="3"/>
      <c r="AF1826" s="3"/>
    </row>
    <row r="1827" spans="1:32" x14ac:dyDescent="0.2">
      <c r="A1827" s="55"/>
      <c r="B1827" s="195"/>
      <c r="C1827" s="449" t="s">
        <v>80</v>
      </c>
      <c r="D1827" s="10"/>
      <c r="E1827" s="21">
        <v>8004</v>
      </c>
      <c r="F1827" s="21">
        <v>1049143</v>
      </c>
      <c r="G1827" s="10"/>
      <c r="H1827" s="10">
        <f t="shared" si="116"/>
        <v>3196</v>
      </c>
      <c r="I1827" s="10"/>
      <c r="J1827" s="10">
        <v>163115.25000000006</v>
      </c>
      <c r="K1827" s="10"/>
      <c r="M1827" s="21">
        <v>404</v>
      </c>
      <c r="N1827" s="69"/>
      <c r="P1827" s="239">
        <f t="shared" si="119"/>
        <v>403.75061881188134</v>
      </c>
      <c r="Q1827" s="10"/>
      <c r="R1827" s="10"/>
      <c r="S1827" s="10"/>
      <c r="T1827" s="176"/>
      <c r="U1827" s="10"/>
      <c r="V1827" s="10"/>
      <c r="W1827" s="10"/>
      <c r="Y1827" s="10">
        <v>163115.25000000006</v>
      </c>
      <c r="Z1827" s="10">
        <f t="shared" si="117"/>
        <v>226112.52</v>
      </c>
      <c r="AB1827" s="10">
        <f t="shared" si="118"/>
        <v>225529.39</v>
      </c>
      <c r="AC1827" s="10">
        <v>154993.48000000001</v>
      </c>
      <c r="AD1827" s="10"/>
      <c r="AE1827" s="3"/>
      <c r="AF1827" s="3"/>
    </row>
    <row r="1828" spans="1:32" x14ac:dyDescent="0.2">
      <c r="A1828" s="55"/>
      <c r="B1828" s="195"/>
      <c r="C1828" s="449" t="s">
        <v>82</v>
      </c>
      <c r="D1828" s="10"/>
      <c r="E1828" s="21">
        <v>8401</v>
      </c>
      <c r="F1828" s="21">
        <v>62827346</v>
      </c>
      <c r="G1828" s="10"/>
      <c r="H1828" s="10">
        <f t="shared" si="116"/>
        <v>191392</v>
      </c>
      <c r="I1828" s="10"/>
      <c r="J1828" s="10">
        <v>3439477.5799999917</v>
      </c>
      <c r="K1828" s="10"/>
      <c r="M1828" s="21">
        <v>2855</v>
      </c>
      <c r="N1828" s="69"/>
      <c r="P1828" s="239">
        <f t="shared" si="119"/>
        <v>1204.7206935201373</v>
      </c>
      <c r="Q1828" s="10"/>
      <c r="R1828" s="10"/>
      <c r="S1828" s="10"/>
      <c r="T1828" s="176"/>
      <c r="U1828" s="10"/>
      <c r="V1828" s="10"/>
      <c r="W1828" s="10"/>
      <c r="Y1828" s="10">
        <v>3439477.5799999917</v>
      </c>
      <c r="Z1828" s="10">
        <f t="shared" si="117"/>
        <v>4767849.4400000004</v>
      </c>
      <c r="AB1828" s="10">
        <f t="shared" si="118"/>
        <v>4755553.3600000003</v>
      </c>
      <c r="AC1828" s="10">
        <v>3268220.49</v>
      </c>
      <c r="AD1828" s="10"/>
      <c r="AE1828" s="3"/>
      <c r="AF1828" s="3"/>
    </row>
    <row r="1829" spans="1:32" x14ac:dyDescent="0.2">
      <c r="A1829" s="55"/>
      <c r="B1829" s="195"/>
      <c r="C1829" s="449" t="s">
        <v>82</v>
      </c>
      <c r="D1829" s="10"/>
      <c r="E1829" s="21">
        <v>8402</v>
      </c>
      <c r="F1829" s="21">
        <v>3325</v>
      </c>
      <c r="G1829" s="10"/>
      <c r="H1829" s="10">
        <f t="shared" si="116"/>
        <v>10</v>
      </c>
      <c r="I1829" s="10"/>
      <c r="J1829" s="10">
        <v>288.25</v>
      </c>
      <c r="K1829" s="10"/>
      <c r="M1829" s="21">
        <v>2</v>
      </c>
      <c r="N1829" s="69"/>
      <c r="P1829" s="239">
        <f t="shared" si="119"/>
        <v>144.125</v>
      </c>
      <c r="Q1829" s="10"/>
      <c r="R1829" s="10"/>
      <c r="S1829" s="10"/>
      <c r="T1829" s="176"/>
      <c r="U1829" s="10"/>
      <c r="V1829" s="10"/>
      <c r="W1829" s="10"/>
      <c r="Y1829" s="10">
        <v>288.25</v>
      </c>
      <c r="Z1829" s="10">
        <f t="shared" si="117"/>
        <v>399.58</v>
      </c>
      <c r="AB1829" s="10">
        <f t="shared" si="118"/>
        <v>398.55</v>
      </c>
      <c r="AC1829" s="10">
        <v>273.89999999999998</v>
      </c>
      <c r="AD1829" s="10"/>
      <c r="AE1829" s="3"/>
      <c r="AF1829" s="3"/>
    </row>
    <row r="1830" spans="1:32" x14ac:dyDescent="0.2">
      <c r="A1830" s="55"/>
      <c r="B1830" s="195"/>
      <c r="C1830" s="449" t="s">
        <v>82</v>
      </c>
      <c r="D1830" s="10"/>
      <c r="E1830" s="21">
        <v>8404</v>
      </c>
      <c r="F1830" s="21">
        <v>282</v>
      </c>
      <c r="G1830" s="10"/>
      <c r="H1830" s="10">
        <f t="shared" si="116"/>
        <v>1</v>
      </c>
      <c r="I1830" s="10"/>
      <c r="J1830" s="10">
        <v>80.61</v>
      </c>
      <c r="K1830" s="10"/>
      <c r="M1830" s="21">
        <v>1</v>
      </c>
      <c r="N1830" s="69"/>
      <c r="P1830" s="239">
        <f t="shared" si="119"/>
        <v>80.61</v>
      </c>
      <c r="Q1830" s="10"/>
      <c r="R1830" s="10"/>
      <c r="S1830" s="10"/>
      <c r="T1830" s="176"/>
      <c r="U1830" s="10"/>
      <c r="V1830" s="10"/>
      <c r="W1830" s="10"/>
      <c r="Y1830" s="10">
        <v>80.61</v>
      </c>
      <c r="Z1830" s="10">
        <f t="shared" si="117"/>
        <v>111.74</v>
      </c>
      <c r="AB1830" s="10">
        <f t="shared" si="118"/>
        <v>111.45</v>
      </c>
      <c r="AC1830" s="10">
        <v>76.599999999999994</v>
      </c>
      <c r="AD1830" s="10"/>
      <c r="AE1830" s="3"/>
      <c r="AF1830" s="3"/>
    </row>
    <row r="1831" spans="1:32" x14ac:dyDescent="0.2">
      <c r="A1831" s="55"/>
      <c r="B1831" s="195"/>
      <c r="C1831" s="449" t="s">
        <v>85</v>
      </c>
      <c r="D1831" s="10"/>
      <c r="E1831" s="21">
        <v>8087</v>
      </c>
      <c r="F1831" s="21">
        <v>60896</v>
      </c>
      <c r="G1831" s="10"/>
      <c r="H1831" s="10">
        <f t="shared" si="116"/>
        <v>186</v>
      </c>
      <c r="I1831" s="10"/>
      <c r="J1831" s="10">
        <v>32105.450000000004</v>
      </c>
      <c r="K1831" s="10"/>
      <c r="M1831" s="21">
        <v>19</v>
      </c>
      <c r="N1831" s="69"/>
      <c r="P1831" s="239">
        <f t="shared" si="119"/>
        <v>1689.7605263157898</v>
      </c>
      <c r="Q1831" s="10"/>
      <c r="R1831" s="10"/>
      <c r="S1831" s="10"/>
      <c r="T1831" s="176"/>
      <c r="U1831" s="10"/>
      <c r="V1831" s="10"/>
      <c r="W1831" s="10"/>
      <c r="Y1831" s="10">
        <v>32105.450000000004</v>
      </c>
      <c r="Z1831" s="10">
        <f t="shared" si="117"/>
        <v>44505</v>
      </c>
      <c r="AB1831" s="10">
        <f t="shared" si="118"/>
        <v>44390.22</v>
      </c>
      <c r="AC1831" s="10">
        <v>30506.87</v>
      </c>
      <c r="AD1831" s="10"/>
      <c r="AE1831" s="3"/>
      <c r="AF1831" s="3"/>
    </row>
    <row r="1832" spans="1:32" x14ac:dyDescent="0.2">
      <c r="A1832" s="55"/>
      <c r="B1832" s="195"/>
      <c r="C1832" s="449" t="s">
        <v>87</v>
      </c>
      <c r="D1832" s="10"/>
      <c r="E1832" s="21">
        <v>8088</v>
      </c>
      <c r="F1832" s="21">
        <v>11591</v>
      </c>
      <c r="G1832" s="10"/>
      <c r="H1832" s="10">
        <f t="shared" si="116"/>
        <v>35</v>
      </c>
      <c r="I1832" s="10"/>
      <c r="J1832" s="10">
        <v>1010</v>
      </c>
      <c r="K1832" s="10"/>
      <c r="M1832" s="21">
        <v>8</v>
      </c>
      <c r="N1832" s="69"/>
      <c r="P1832" s="239">
        <f t="shared" si="119"/>
        <v>126.25</v>
      </c>
      <c r="Q1832" s="10"/>
      <c r="R1832" s="10"/>
      <c r="S1832" s="10"/>
      <c r="T1832" s="176"/>
      <c r="U1832" s="10"/>
      <c r="V1832" s="10"/>
      <c r="W1832" s="10"/>
      <c r="Y1832" s="10">
        <v>1010</v>
      </c>
      <c r="Z1832" s="10">
        <f t="shared" si="117"/>
        <v>1400.08</v>
      </c>
      <c r="AB1832" s="10">
        <f t="shared" si="118"/>
        <v>1396.46</v>
      </c>
      <c r="AC1832" s="10">
        <v>959.71</v>
      </c>
      <c r="AD1832" s="10"/>
      <c r="AE1832" s="3"/>
      <c r="AF1832" s="3"/>
    </row>
    <row r="1833" spans="1:32" x14ac:dyDescent="0.2">
      <c r="A1833" s="55"/>
      <c r="B1833" s="195"/>
      <c r="C1833" s="449" t="s">
        <v>89</v>
      </c>
      <c r="D1833" s="10"/>
      <c r="E1833" s="21">
        <v>8085</v>
      </c>
      <c r="F1833" s="21">
        <v>4977</v>
      </c>
      <c r="G1833" s="10"/>
      <c r="H1833" s="10">
        <f t="shared" si="116"/>
        <v>15</v>
      </c>
      <c r="I1833" s="10"/>
      <c r="J1833" s="10">
        <v>854.44999999999993</v>
      </c>
      <c r="K1833" s="10"/>
      <c r="M1833" s="21">
        <v>9</v>
      </c>
      <c r="N1833" s="69"/>
      <c r="P1833" s="239">
        <f t="shared" si="119"/>
        <v>94.938888888888883</v>
      </c>
      <c r="Q1833" s="10"/>
      <c r="R1833" s="10"/>
      <c r="S1833" s="10"/>
      <c r="T1833" s="176"/>
      <c r="U1833" s="10"/>
      <c r="V1833" s="10"/>
      <c r="W1833" s="10"/>
      <c r="Y1833" s="10">
        <v>854.44999999999993</v>
      </c>
      <c r="Z1833" s="10">
        <f t="shared" si="117"/>
        <v>1184.45</v>
      </c>
      <c r="AB1833" s="10">
        <f t="shared" si="118"/>
        <v>1181.4000000000001</v>
      </c>
      <c r="AC1833" s="10">
        <v>811.91</v>
      </c>
      <c r="AD1833" s="10"/>
      <c r="AE1833" s="3"/>
      <c r="AF1833" s="3"/>
    </row>
    <row r="1834" spans="1:32" x14ac:dyDescent="0.2">
      <c r="A1834" s="55"/>
      <c r="B1834" s="195"/>
      <c r="C1834" s="449" t="s">
        <v>91</v>
      </c>
      <c r="D1834" s="10"/>
      <c r="E1834" s="21">
        <v>8028</v>
      </c>
      <c r="F1834" s="21">
        <v>78190</v>
      </c>
      <c r="G1834" s="10"/>
      <c r="H1834" s="10">
        <f t="shared" si="116"/>
        <v>238</v>
      </c>
      <c r="I1834" s="10"/>
      <c r="J1834" s="10">
        <v>11618.869999999997</v>
      </c>
      <c r="K1834" s="10"/>
      <c r="M1834" s="21">
        <v>34</v>
      </c>
      <c r="N1834" s="69"/>
      <c r="P1834" s="239">
        <f t="shared" si="119"/>
        <v>341.7314705882352</v>
      </c>
      <c r="Q1834" s="10"/>
      <c r="R1834" s="10"/>
      <c r="S1834" s="10"/>
      <c r="T1834" s="176"/>
      <c r="U1834" s="10"/>
      <c r="V1834" s="10"/>
      <c r="W1834" s="10"/>
      <c r="Y1834" s="10">
        <v>11618.869999999997</v>
      </c>
      <c r="Z1834" s="10">
        <f t="shared" si="117"/>
        <v>16106.23</v>
      </c>
      <c r="AB1834" s="10">
        <f t="shared" si="118"/>
        <v>16064.69</v>
      </c>
      <c r="AC1834" s="10">
        <v>11040.35</v>
      </c>
      <c r="AD1834" s="10"/>
      <c r="AE1834" s="3"/>
      <c r="AF1834" s="3"/>
    </row>
    <row r="1835" spans="1:32" x14ac:dyDescent="0.2">
      <c r="A1835" s="55"/>
      <c r="B1835" s="195"/>
      <c r="C1835" s="449" t="s">
        <v>91</v>
      </c>
      <c r="D1835" s="10"/>
      <c r="E1835" s="21">
        <v>8343</v>
      </c>
      <c r="F1835" s="21">
        <v>396</v>
      </c>
      <c r="G1835" s="10"/>
      <c r="H1835" s="10">
        <f t="shared" si="116"/>
        <v>1</v>
      </c>
      <c r="I1835" s="10"/>
      <c r="J1835" s="10">
        <v>67.73</v>
      </c>
      <c r="K1835" s="10"/>
      <c r="M1835" s="21">
        <v>1</v>
      </c>
      <c r="N1835" s="69"/>
      <c r="P1835" s="239">
        <f t="shared" si="119"/>
        <v>67.73</v>
      </c>
      <c r="Q1835" s="10"/>
      <c r="R1835" s="10"/>
      <c r="S1835" s="10"/>
      <c r="T1835" s="176"/>
      <c r="U1835" s="10"/>
      <c r="V1835" s="10"/>
      <c r="W1835" s="10"/>
      <c r="Y1835" s="10">
        <v>67.73</v>
      </c>
      <c r="Z1835" s="10">
        <f t="shared" si="117"/>
        <v>93.89</v>
      </c>
      <c r="AB1835" s="10">
        <f t="shared" si="118"/>
        <v>93.65</v>
      </c>
      <c r="AC1835" s="10">
        <v>64.36</v>
      </c>
      <c r="AD1835" s="10"/>
      <c r="AE1835" s="3"/>
      <c r="AF1835" s="3"/>
    </row>
    <row r="1836" spans="1:32" x14ac:dyDescent="0.2">
      <c r="A1836" s="55"/>
      <c r="B1836" s="195"/>
      <c r="C1836" s="449" t="s">
        <v>94</v>
      </c>
      <c r="D1836" s="10"/>
      <c r="E1836" s="21">
        <v>8202</v>
      </c>
      <c r="F1836" s="21">
        <v>1706468</v>
      </c>
      <c r="G1836" s="10"/>
      <c r="H1836" s="10">
        <f t="shared" si="116"/>
        <v>5198</v>
      </c>
      <c r="I1836" s="10"/>
      <c r="J1836" s="10">
        <v>230664.15999999995</v>
      </c>
      <c r="K1836" s="10"/>
      <c r="M1836" s="21">
        <v>485</v>
      </c>
      <c r="N1836" s="69"/>
      <c r="P1836" s="239">
        <f t="shared" si="119"/>
        <v>475.59620618556687</v>
      </c>
      <c r="Q1836" s="10"/>
      <c r="R1836" s="10"/>
      <c r="S1836" s="10"/>
      <c r="T1836" s="176"/>
      <c r="U1836" s="10"/>
      <c r="V1836" s="10"/>
      <c r="W1836" s="10"/>
      <c r="Y1836" s="10">
        <v>230664.15999999995</v>
      </c>
      <c r="Z1836" s="10">
        <f t="shared" si="117"/>
        <v>319749.71999999997</v>
      </c>
      <c r="AB1836" s="10">
        <f t="shared" si="118"/>
        <v>318925.09999999998</v>
      </c>
      <c r="AC1836" s="10">
        <v>219179.02</v>
      </c>
      <c r="AD1836" s="10"/>
      <c r="AE1836" s="3"/>
      <c r="AF1836" s="3"/>
    </row>
    <row r="1837" spans="1:32" x14ac:dyDescent="0.2">
      <c r="A1837" s="55"/>
      <c r="B1837" s="195"/>
      <c r="C1837" s="449" t="s">
        <v>99</v>
      </c>
      <c r="D1837" s="10"/>
      <c r="E1837" s="21">
        <v>8232</v>
      </c>
      <c r="F1837" s="21">
        <v>156949</v>
      </c>
      <c r="G1837" s="10"/>
      <c r="H1837" s="10">
        <f t="shared" si="116"/>
        <v>478</v>
      </c>
      <c r="I1837" s="10"/>
      <c r="J1837" s="10">
        <v>23696.769999999993</v>
      </c>
      <c r="K1837" s="10"/>
      <c r="M1837" s="21">
        <v>40</v>
      </c>
      <c r="N1837" s="69"/>
      <c r="P1837" s="239">
        <f t="shared" si="119"/>
        <v>592.41924999999981</v>
      </c>
      <c r="Q1837" s="10"/>
      <c r="R1837" s="10"/>
      <c r="S1837" s="10"/>
      <c r="T1837" s="176"/>
      <c r="U1837" s="10"/>
      <c r="V1837" s="10"/>
      <c r="W1837" s="10"/>
      <c r="Y1837" s="10">
        <v>23696.769999999993</v>
      </c>
      <c r="Z1837" s="10">
        <f t="shared" si="117"/>
        <v>32848.78</v>
      </c>
      <c r="AB1837" s="10">
        <f t="shared" si="118"/>
        <v>32764.06</v>
      </c>
      <c r="AC1837" s="10">
        <v>22516.87</v>
      </c>
      <c r="AD1837" s="10"/>
      <c r="AE1837" s="3"/>
      <c r="AF1837" s="3"/>
    </row>
    <row r="1838" spans="1:32" x14ac:dyDescent="0.2">
      <c r="A1838" s="55"/>
      <c r="B1838" s="195"/>
      <c r="C1838" s="449" t="s">
        <v>99</v>
      </c>
      <c r="D1838" s="10"/>
      <c r="E1838" s="21">
        <v>8234</v>
      </c>
      <c r="F1838" s="21">
        <v>1295265</v>
      </c>
      <c r="G1838" s="10"/>
      <c r="H1838" s="10">
        <f t="shared" si="116"/>
        <v>3946</v>
      </c>
      <c r="I1838" s="10"/>
      <c r="J1838" s="10">
        <v>180453.62999999992</v>
      </c>
      <c r="K1838" s="10"/>
      <c r="M1838" s="21">
        <v>342</v>
      </c>
      <c r="N1838" s="69"/>
      <c r="P1838" s="239">
        <f t="shared" si="119"/>
        <v>527.64219298245587</v>
      </c>
      <c r="Q1838" s="10"/>
      <c r="R1838" s="10"/>
      <c r="S1838" s="10"/>
      <c r="T1838" s="176"/>
      <c r="U1838" s="10"/>
      <c r="V1838" s="10"/>
      <c r="W1838" s="10"/>
      <c r="Y1838" s="10">
        <v>180453.62999999992</v>
      </c>
      <c r="Z1838" s="10">
        <f t="shared" si="117"/>
        <v>250147.22</v>
      </c>
      <c r="AB1838" s="10">
        <f t="shared" si="118"/>
        <v>249502.1</v>
      </c>
      <c r="AC1838" s="10">
        <v>171468.56</v>
      </c>
      <c r="AD1838" s="10"/>
      <c r="AE1838" s="3"/>
      <c r="AF1838" s="3"/>
    </row>
    <row r="1839" spans="1:32" x14ac:dyDescent="0.2">
      <c r="A1839" s="55"/>
      <c r="B1839" s="195"/>
      <c r="C1839" s="449" t="s">
        <v>101</v>
      </c>
      <c r="D1839" s="10"/>
      <c r="E1839" s="21">
        <v>8005</v>
      </c>
      <c r="F1839" s="21">
        <v>295840</v>
      </c>
      <c r="G1839" s="10"/>
      <c r="H1839" s="10">
        <f t="shared" si="116"/>
        <v>901</v>
      </c>
      <c r="I1839" s="10"/>
      <c r="J1839" s="10">
        <v>58338.799999999974</v>
      </c>
      <c r="K1839" s="10"/>
      <c r="M1839" s="21">
        <v>151</v>
      </c>
      <c r="N1839" s="69"/>
      <c r="P1839" s="239">
        <f t="shared" si="119"/>
        <v>386.34966887417204</v>
      </c>
      <c r="Q1839" s="10"/>
      <c r="R1839" s="10"/>
      <c r="S1839" s="10"/>
      <c r="T1839" s="176"/>
      <c r="U1839" s="10"/>
      <c r="V1839" s="10"/>
      <c r="W1839" s="10"/>
      <c r="Y1839" s="10">
        <v>58338.799999999974</v>
      </c>
      <c r="Z1839" s="10">
        <f t="shared" si="117"/>
        <v>80870.02</v>
      </c>
      <c r="AB1839" s="10">
        <f t="shared" si="118"/>
        <v>80661.460000000006</v>
      </c>
      <c r="AC1839" s="10">
        <v>55434.02</v>
      </c>
      <c r="AD1839" s="10"/>
      <c r="AE1839" s="3"/>
      <c r="AF1839" s="3"/>
    </row>
    <row r="1840" spans="1:32" x14ac:dyDescent="0.2">
      <c r="A1840" s="55"/>
      <c r="B1840" s="195"/>
      <c r="C1840" s="449" t="s">
        <v>101</v>
      </c>
      <c r="D1840" s="10"/>
      <c r="E1840" s="21">
        <v>8006</v>
      </c>
      <c r="F1840" s="21">
        <v>488478</v>
      </c>
      <c r="G1840" s="10"/>
      <c r="H1840" s="10">
        <f t="shared" si="116"/>
        <v>1488</v>
      </c>
      <c r="I1840" s="10"/>
      <c r="J1840" s="10">
        <v>72939.609999999986</v>
      </c>
      <c r="K1840" s="10"/>
      <c r="M1840" s="21">
        <v>143</v>
      </c>
      <c r="N1840" s="69"/>
      <c r="P1840" s="239">
        <f t="shared" si="119"/>
        <v>510.0672027972027</v>
      </c>
      <c r="Q1840" s="10"/>
      <c r="R1840" s="10"/>
      <c r="S1840" s="10"/>
      <c r="T1840" s="176"/>
      <c r="U1840" s="10"/>
      <c r="V1840" s="10"/>
      <c r="W1840" s="10"/>
      <c r="Y1840" s="10">
        <v>72939.609999999986</v>
      </c>
      <c r="Z1840" s="10">
        <f t="shared" si="117"/>
        <v>101109.85</v>
      </c>
      <c r="AB1840" s="10">
        <f t="shared" si="118"/>
        <v>100849.1</v>
      </c>
      <c r="AC1840" s="10">
        <v>69307.83</v>
      </c>
      <c r="AD1840" s="10"/>
      <c r="AE1840" s="3"/>
      <c r="AF1840" s="3"/>
    </row>
    <row r="1841" spans="1:32" x14ac:dyDescent="0.2">
      <c r="A1841" s="55"/>
      <c r="B1841" s="195"/>
      <c r="C1841" s="449" t="s">
        <v>101</v>
      </c>
      <c r="D1841" s="10"/>
      <c r="E1841" s="21">
        <v>8008</v>
      </c>
      <c r="F1841" s="21">
        <v>23752</v>
      </c>
      <c r="G1841" s="10"/>
      <c r="H1841" s="10">
        <f t="shared" si="116"/>
        <v>72</v>
      </c>
      <c r="I1841" s="10"/>
      <c r="J1841" s="10">
        <v>2953.71</v>
      </c>
      <c r="K1841" s="10"/>
      <c r="M1841" s="21">
        <v>5</v>
      </c>
      <c r="N1841" s="69"/>
      <c r="P1841" s="239">
        <f t="shared" si="119"/>
        <v>590.74199999999996</v>
      </c>
      <c r="Q1841" s="10"/>
      <c r="R1841" s="10"/>
      <c r="S1841" s="10"/>
      <c r="T1841" s="176"/>
      <c r="U1841" s="10"/>
      <c r="V1841" s="10"/>
      <c r="W1841" s="10"/>
      <c r="Y1841" s="10">
        <v>2953.71</v>
      </c>
      <c r="Z1841" s="10">
        <f t="shared" si="117"/>
        <v>4094.47</v>
      </c>
      <c r="AB1841" s="10">
        <f t="shared" si="118"/>
        <v>4083.91</v>
      </c>
      <c r="AC1841" s="10">
        <v>2806.64</v>
      </c>
      <c r="AD1841" s="10"/>
      <c r="AE1841" s="3"/>
      <c r="AF1841" s="3"/>
    </row>
    <row r="1842" spans="1:32" x14ac:dyDescent="0.2">
      <c r="A1842" s="55"/>
      <c r="B1842" s="195"/>
      <c r="C1842" s="449" t="s">
        <v>101</v>
      </c>
      <c r="D1842" s="10"/>
      <c r="E1842" s="21">
        <v>8050</v>
      </c>
      <c r="F1842" s="21">
        <v>4402</v>
      </c>
      <c r="G1842" s="10"/>
      <c r="H1842" s="10">
        <f t="shared" si="116"/>
        <v>13</v>
      </c>
      <c r="I1842" s="10"/>
      <c r="J1842" s="10">
        <v>794.92</v>
      </c>
      <c r="K1842" s="10"/>
      <c r="M1842" s="21">
        <v>1</v>
      </c>
      <c r="N1842" s="69"/>
      <c r="P1842" s="239">
        <f t="shared" si="119"/>
        <v>794.92</v>
      </c>
      <c r="Q1842" s="10"/>
      <c r="R1842" s="10"/>
      <c r="S1842" s="10"/>
      <c r="T1842" s="176"/>
      <c r="U1842" s="10"/>
      <c r="V1842" s="10"/>
      <c r="W1842" s="10"/>
      <c r="Y1842" s="10">
        <v>794.92</v>
      </c>
      <c r="Z1842" s="10">
        <f t="shared" si="117"/>
        <v>1101.93</v>
      </c>
      <c r="AB1842" s="10">
        <f t="shared" si="118"/>
        <v>1099.0899999999999</v>
      </c>
      <c r="AC1842" s="10">
        <v>755.34</v>
      </c>
      <c r="AD1842" s="10"/>
      <c r="AE1842" s="3"/>
      <c r="AF1842" s="3"/>
    </row>
    <row r="1843" spans="1:32" x14ac:dyDescent="0.2">
      <c r="A1843" s="55"/>
      <c r="B1843" s="195"/>
      <c r="C1843" s="449" t="s">
        <v>106</v>
      </c>
      <c r="D1843" s="10"/>
      <c r="E1843" s="21">
        <v>8080</v>
      </c>
      <c r="F1843" s="21">
        <v>68371</v>
      </c>
      <c r="G1843" s="10"/>
      <c r="H1843" s="10">
        <f t="shared" si="116"/>
        <v>208</v>
      </c>
      <c r="I1843" s="10"/>
      <c r="J1843" s="10">
        <v>13831.3</v>
      </c>
      <c r="K1843" s="10"/>
      <c r="M1843" s="21">
        <v>67</v>
      </c>
      <c r="N1843" s="69"/>
      <c r="P1843" s="239">
        <f t="shared" si="119"/>
        <v>206.43731343283582</v>
      </c>
      <c r="Q1843" s="10"/>
      <c r="R1843" s="10"/>
      <c r="S1843" s="10"/>
      <c r="T1843" s="176"/>
      <c r="U1843" s="10"/>
      <c r="V1843" s="10"/>
      <c r="W1843" s="10"/>
      <c r="Y1843" s="10">
        <v>13831.3</v>
      </c>
      <c r="Z1843" s="10">
        <f t="shared" si="117"/>
        <v>19173.13</v>
      </c>
      <c r="AB1843" s="10">
        <f t="shared" si="118"/>
        <v>19123.68</v>
      </c>
      <c r="AC1843" s="10">
        <v>13142.62</v>
      </c>
      <c r="AD1843" s="10"/>
      <c r="AE1843" s="3"/>
      <c r="AF1843" s="3"/>
    </row>
    <row r="1844" spans="1:32" x14ac:dyDescent="0.2">
      <c r="A1844" s="55"/>
      <c r="B1844" s="195"/>
      <c r="C1844" s="449" t="s">
        <v>111</v>
      </c>
      <c r="D1844" s="10"/>
      <c r="E1844" s="21">
        <v>8037</v>
      </c>
      <c r="F1844" s="21">
        <v>7</v>
      </c>
      <c r="G1844" s="10"/>
      <c r="H1844" s="10">
        <f t="shared" si="116"/>
        <v>0</v>
      </c>
      <c r="I1844" s="10"/>
      <c r="J1844" s="10">
        <v>23.950000000000003</v>
      </c>
      <c r="K1844" s="10"/>
      <c r="M1844" s="21">
        <v>2</v>
      </c>
      <c r="N1844" s="69"/>
      <c r="P1844" s="239">
        <f t="shared" si="119"/>
        <v>11.975000000000001</v>
      </c>
      <c r="Q1844" s="10"/>
      <c r="R1844" s="10"/>
      <c r="S1844" s="10"/>
      <c r="T1844" s="176"/>
      <c r="U1844" s="10"/>
      <c r="V1844" s="10"/>
      <c r="W1844" s="10"/>
      <c r="Y1844" s="10">
        <v>23.950000000000003</v>
      </c>
      <c r="Z1844" s="10">
        <f t="shared" si="117"/>
        <v>33.200000000000003</v>
      </c>
      <c r="AB1844" s="10">
        <f t="shared" si="118"/>
        <v>33.11</v>
      </c>
      <c r="AC1844" s="10">
        <v>22.76</v>
      </c>
      <c r="AD1844" s="10"/>
      <c r="AE1844" s="3"/>
      <c r="AF1844" s="3"/>
    </row>
    <row r="1845" spans="1:32" x14ac:dyDescent="0.2">
      <c r="A1845" s="55"/>
      <c r="B1845" s="195"/>
      <c r="C1845" s="449" t="s">
        <v>593</v>
      </c>
      <c r="D1845" s="10"/>
      <c r="E1845" s="21">
        <v>8037</v>
      </c>
      <c r="F1845" s="21">
        <v>5365</v>
      </c>
      <c r="G1845" s="10"/>
      <c r="H1845" s="10">
        <f t="shared" si="116"/>
        <v>16</v>
      </c>
      <c r="I1845" s="10"/>
      <c r="J1845" s="10">
        <v>781.06999999999994</v>
      </c>
      <c r="K1845" s="10"/>
      <c r="M1845" s="21">
        <v>12</v>
      </c>
      <c r="N1845" s="69"/>
      <c r="P1845" s="239">
        <f t="shared" si="119"/>
        <v>65.089166666666657</v>
      </c>
      <c r="Q1845" s="10"/>
      <c r="R1845" s="10"/>
      <c r="S1845" s="10"/>
      <c r="T1845" s="176"/>
      <c r="U1845" s="10"/>
      <c r="V1845" s="10"/>
      <c r="W1845" s="10"/>
      <c r="Y1845" s="10">
        <v>781.06999999999994</v>
      </c>
      <c r="Z1845" s="10">
        <f t="shared" si="117"/>
        <v>1082.73</v>
      </c>
      <c r="AB1845" s="10">
        <f t="shared" si="118"/>
        <v>1079.94</v>
      </c>
      <c r="AC1845" s="10">
        <v>742.18</v>
      </c>
      <c r="AD1845" s="10"/>
      <c r="AE1845" s="3"/>
      <c r="AF1845" s="3"/>
    </row>
    <row r="1846" spans="1:32" x14ac:dyDescent="0.2">
      <c r="A1846" s="55"/>
      <c r="B1846" s="195"/>
      <c r="C1846" s="449" t="s">
        <v>112</v>
      </c>
      <c r="D1846" s="10"/>
      <c r="E1846" s="21">
        <v>8050</v>
      </c>
      <c r="F1846" s="10"/>
      <c r="G1846" s="10"/>
      <c r="H1846" s="10">
        <f t="shared" si="116"/>
        <v>0</v>
      </c>
      <c r="I1846" s="10"/>
      <c r="J1846" s="10">
        <v>11.77</v>
      </c>
      <c r="K1846" s="10"/>
      <c r="M1846" s="21">
        <v>1</v>
      </c>
      <c r="N1846" s="69"/>
      <c r="P1846" s="239">
        <f t="shared" si="119"/>
        <v>11.77</v>
      </c>
      <c r="Q1846" s="10"/>
      <c r="R1846" s="10"/>
      <c r="S1846" s="10"/>
      <c r="T1846" s="176"/>
      <c r="U1846" s="10"/>
      <c r="V1846" s="10"/>
      <c r="W1846" s="10"/>
      <c r="Y1846" s="10">
        <v>11.77</v>
      </c>
      <c r="Z1846" s="10">
        <f t="shared" si="117"/>
        <v>16.32</v>
      </c>
      <c r="AB1846" s="10">
        <f t="shared" si="118"/>
        <v>16.27</v>
      </c>
      <c r="AC1846" s="10">
        <v>11.18</v>
      </c>
      <c r="AD1846" s="10"/>
      <c r="AE1846" s="3"/>
      <c r="AF1846" s="3"/>
    </row>
    <row r="1847" spans="1:32" x14ac:dyDescent="0.2">
      <c r="A1847" s="55"/>
      <c r="B1847" s="195"/>
      <c r="C1847" s="449" t="s">
        <v>113</v>
      </c>
      <c r="D1847" s="10"/>
      <c r="E1847" s="21">
        <v>8008</v>
      </c>
      <c r="F1847" s="21">
        <v>2151558</v>
      </c>
      <c r="G1847" s="10"/>
      <c r="H1847" s="10">
        <f t="shared" si="116"/>
        <v>6554</v>
      </c>
      <c r="I1847" s="10"/>
      <c r="J1847" s="10">
        <v>314106.18</v>
      </c>
      <c r="K1847" s="10"/>
      <c r="M1847" s="21">
        <v>485</v>
      </c>
      <c r="N1847" s="69"/>
      <c r="P1847" s="239">
        <f t="shared" si="119"/>
        <v>647.64160824742271</v>
      </c>
      <c r="Q1847" s="10"/>
      <c r="R1847" s="10"/>
      <c r="S1847" s="10"/>
      <c r="T1847" s="176"/>
      <c r="U1847" s="10"/>
      <c r="V1847" s="10"/>
      <c r="W1847" s="10"/>
      <c r="Y1847" s="10">
        <v>314106.18</v>
      </c>
      <c r="Z1847" s="10">
        <f t="shared" si="117"/>
        <v>435418.15</v>
      </c>
      <c r="AB1847" s="10">
        <f t="shared" si="118"/>
        <v>434295.23</v>
      </c>
      <c r="AC1847" s="10">
        <v>298466.33</v>
      </c>
      <c r="AD1847" s="10"/>
      <c r="AE1847" s="3"/>
      <c r="AF1847" s="3"/>
    </row>
    <row r="1848" spans="1:32" x14ac:dyDescent="0.2">
      <c r="A1848" s="55"/>
      <c r="B1848" s="195"/>
      <c r="C1848" s="449" t="s">
        <v>114</v>
      </c>
      <c r="D1848" s="10"/>
      <c r="E1848" s="21">
        <v>8008</v>
      </c>
      <c r="F1848" s="21">
        <v>9111</v>
      </c>
      <c r="G1848" s="10"/>
      <c r="H1848" s="10">
        <f t="shared" si="116"/>
        <v>28</v>
      </c>
      <c r="I1848" s="10"/>
      <c r="J1848" s="10">
        <v>1121.96</v>
      </c>
      <c r="K1848" s="10"/>
      <c r="M1848" s="21">
        <v>4</v>
      </c>
      <c r="N1848" s="69"/>
      <c r="P1848" s="239">
        <f t="shared" si="119"/>
        <v>280.49</v>
      </c>
      <c r="Q1848" s="10"/>
      <c r="R1848" s="10"/>
      <c r="S1848" s="10"/>
      <c r="T1848" s="176"/>
      <c r="U1848" s="10"/>
      <c r="V1848" s="10"/>
      <c r="W1848" s="10"/>
      <c r="Y1848" s="10">
        <v>1121.96</v>
      </c>
      <c r="Z1848" s="10">
        <f t="shared" si="117"/>
        <v>1555.28</v>
      </c>
      <c r="AB1848" s="10">
        <f t="shared" si="118"/>
        <v>1551.26</v>
      </c>
      <c r="AC1848" s="10">
        <v>1066.0999999999999</v>
      </c>
      <c r="AD1848" s="10"/>
      <c r="AE1848" s="3"/>
      <c r="AF1848" s="3"/>
    </row>
    <row r="1849" spans="1:32" x14ac:dyDescent="0.2">
      <c r="A1849" s="55"/>
      <c r="B1849" s="195"/>
      <c r="C1849" s="449" t="s">
        <v>115</v>
      </c>
      <c r="D1849" s="10"/>
      <c r="E1849" s="21">
        <v>8008</v>
      </c>
      <c r="F1849" s="21">
        <v>55359</v>
      </c>
      <c r="G1849" s="10"/>
      <c r="H1849" s="10">
        <f t="shared" si="116"/>
        <v>169</v>
      </c>
      <c r="I1849" s="10"/>
      <c r="J1849" s="10">
        <v>6329.7599999999993</v>
      </c>
      <c r="K1849" s="10"/>
      <c r="M1849" s="21">
        <v>15</v>
      </c>
      <c r="N1849" s="69"/>
      <c r="P1849" s="239">
        <f t="shared" si="119"/>
        <v>421.98399999999998</v>
      </c>
      <c r="Q1849" s="10"/>
      <c r="R1849" s="10"/>
      <c r="S1849" s="10"/>
      <c r="T1849" s="176"/>
      <c r="U1849" s="10"/>
      <c r="V1849" s="10"/>
      <c r="W1849" s="10"/>
      <c r="Y1849" s="10">
        <v>6329.7599999999993</v>
      </c>
      <c r="Z1849" s="10">
        <f t="shared" si="117"/>
        <v>8774.4</v>
      </c>
      <c r="AB1849" s="10">
        <f t="shared" si="118"/>
        <v>8751.77</v>
      </c>
      <c r="AC1849" s="10">
        <v>6014.59</v>
      </c>
      <c r="AD1849" s="10"/>
      <c r="AE1849" s="3"/>
      <c r="AF1849" s="3"/>
    </row>
    <row r="1850" spans="1:32" x14ac:dyDescent="0.2">
      <c r="A1850" s="55"/>
      <c r="B1850" s="195"/>
      <c r="C1850" s="449" t="s">
        <v>116</v>
      </c>
      <c r="D1850" s="10"/>
      <c r="E1850" s="21">
        <v>8008</v>
      </c>
      <c r="F1850" s="21">
        <v>12741</v>
      </c>
      <c r="G1850" s="10"/>
      <c r="H1850" s="10">
        <f t="shared" si="116"/>
        <v>39</v>
      </c>
      <c r="I1850" s="10"/>
      <c r="J1850" s="10">
        <v>1268.4099999999996</v>
      </c>
      <c r="K1850" s="10"/>
      <c r="M1850" s="21">
        <v>10</v>
      </c>
      <c r="N1850" s="69"/>
      <c r="P1850" s="239">
        <f t="shared" si="119"/>
        <v>126.84099999999997</v>
      </c>
      <c r="Q1850" s="10"/>
      <c r="R1850" s="10"/>
      <c r="S1850" s="10"/>
      <c r="T1850" s="176"/>
      <c r="U1850" s="10"/>
      <c r="V1850" s="10"/>
      <c r="W1850" s="10"/>
      <c r="Y1850" s="10">
        <v>1268.4099999999996</v>
      </c>
      <c r="Z1850" s="10">
        <f t="shared" si="117"/>
        <v>1758.29</v>
      </c>
      <c r="AB1850" s="10">
        <f t="shared" si="118"/>
        <v>1753.75</v>
      </c>
      <c r="AC1850" s="10">
        <v>1205.25</v>
      </c>
      <c r="AD1850" s="10"/>
      <c r="AE1850" s="3"/>
      <c r="AF1850" s="3"/>
    </row>
    <row r="1851" spans="1:32" x14ac:dyDescent="0.2">
      <c r="A1851" s="55"/>
      <c r="B1851" s="195"/>
      <c r="C1851" s="449" t="s">
        <v>117</v>
      </c>
      <c r="D1851" s="10"/>
      <c r="E1851" s="21">
        <v>8008</v>
      </c>
      <c r="F1851" s="21">
        <v>79747</v>
      </c>
      <c r="G1851" s="10"/>
      <c r="H1851" s="10">
        <f t="shared" si="116"/>
        <v>243</v>
      </c>
      <c r="I1851" s="10"/>
      <c r="J1851" s="10">
        <v>15158.469999999998</v>
      </c>
      <c r="K1851" s="10"/>
      <c r="M1851" s="21">
        <v>11</v>
      </c>
      <c r="N1851" s="69"/>
      <c r="P1851" s="239">
        <f t="shared" si="119"/>
        <v>1378.042727272727</v>
      </c>
      <c r="Q1851" s="10"/>
      <c r="R1851" s="10"/>
      <c r="S1851" s="10"/>
      <c r="T1851" s="176"/>
      <c r="U1851" s="10"/>
      <c r="V1851" s="10"/>
      <c r="W1851" s="10"/>
      <c r="Y1851" s="10">
        <v>15158.469999999998</v>
      </c>
      <c r="Z1851" s="10">
        <f t="shared" si="117"/>
        <v>21012.87</v>
      </c>
      <c r="AB1851" s="10">
        <f t="shared" si="118"/>
        <v>20958.68</v>
      </c>
      <c r="AC1851" s="10">
        <v>14403.71</v>
      </c>
      <c r="AD1851" s="10"/>
      <c r="AE1851" s="3"/>
      <c r="AF1851" s="3"/>
    </row>
    <row r="1852" spans="1:32" x14ac:dyDescent="0.2">
      <c r="A1852" s="55"/>
      <c r="B1852" s="195"/>
      <c r="C1852" s="449" t="s">
        <v>118</v>
      </c>
      <c r="D1852" s="10"/>
      <c r="E1852" s="21">
        <v>8050</v>
      </c>
      <c r="F1852" s="21">
        <v>111582</v>
      </c>
      <c r="G1852" s="10"/>
      <c r="H1852" s="10">
        <f t="shared" si="116"/>
        <v>340</v>
      </c>
      <c r="I1852" s="10"/>
      <c r="J1852" s="10">
        <v>15552.93</v>
      </c>
      <c r="K1852" s="10"/>
      <c r="M1852" s="21">
        <v>59</v>
      </c>
      <c r="N1852" s="69"/>
      <c r="P1852" s="239">
        <f t="shared" si="119"/>
        <v>263.60898305084748</v>
      </c>
      <c r="Q1852" s="10"/>
      <c r="R1852" s="10"/>
      <c r="S1852" s="10"/>
      <c r="T1852" s="176"/>
      <c r="U1852" s="10"/>
      <c r="V1852" s="10"/>
      <c r="W1852" s="10"/>
      <c r="Y1852" s="10">
        <v>15552.93</v>
      </c>
      <c r="Z1852" s="10">
        <f t="shared" si="117"/>
        <v>21559.68</v>
      </c>
      <c r="AB1852" s="10">
        <f t="shared" si="118"/>
        <v>21504.080000000002</v>
      </c>
      <c r="AC1852" s="10">
        <v>14778.52</v>
      </c>
      <c r="AD1852" s="10"/>
      <c r="AE1852" s="3"/>
      <c r="AF1852" s="3"/>
    </row>
    <row r="1853" spans="1:32" x14ac:dyDescent="0.2">
      <c r="A1853" s="55"/>
      <c r="B1853" s="195"/>
      <c r="C1853" s="449" t="s">
        <v>119</v>
      </c>
      <c r="D1853" s="10"/>
      <c r="E1853" s="21">
        <v>8330</v>
      </c>
      <c r="F1853" s="21">
        <v>282</v>
      </c>
      <c r="G1853" s="10"/>
      <c r="H1853" s="10">
        <f t="shared" si="116"/>
        <v>1</v>
      </c>
      <c r="I1853" s="10"/>
      <c r="J1853" s="10">
        <v>91.96</v>
      </c>
      <c r="K1853" s="10"/>
      <c r="M1853" s="21">
        <v>1</v>
      </c>
      <c r="N1853" s="69"/>
      <c r="P1853" s="239">
        <f t="shared" si="119"/>
        <v>91.96</v>
      </c>
      <c r="Q1853" s="10"/>
      <c r="R1853" s="10"/>
      <c r="S1853" s="10"/>
      <c r="T1853" s="176"/>
      <c r="U1853" s="10"/>
      <c r="V1853" s="10"/>
      <c r="W1853" s="10"/>
      <c r="Y1853" s="10">
        <v>91.96</v>
      </c>
      <c r="Z1853" s="10">
        <f t="shared" si="117"/>
        <v>127.48</v>
      </c>
      <c r="AB1853" s="10">
        <f t="shared" si="118"/>
        <v>127.15</v>
      </c>
      <c r="AC1853" s="10">
        <v>87.38</v>
      </c>
      <c r="AD1853" s="10"/>
      <c r="AE1853" s="3"/>
      <c r="AF1853" s="3"/>
    </row>
    <row r="1854" spans="1:32" x14ac:dyDescent="0.2">
      <c r="A1854" s="55"/>
      <c r="B1854" s="195"/>
      <c r="C1854" s="449" t="s">
        <v>121</v>
      </c>
      <c r="D1854" s="10"/>
      <c r="E1854" s="21">
        <v>8014</v>
      </c>
      <c r="F1854" s="21">
        <v>10044</v>
      </c>
      <c r="G1854" s="10"/>
      <c r="H1854" s="10">
        <f t="shared" si="116"/>
        <v>31</v>
      </c>
      <c r="I1854" s="10"/>
      <c r="J1854" s="10">
        <v>700.77</v>
      </c>
      <c r="K1854" s="10"/>
      <c r="M1854" s="21">
        <v>1</v>
      </c>
      <c r="N1854" s="69"/>
      <c r="P1854" s="239">
        <f t="shared" si="119"/>
        <v>700.77</v>
      </c>
      <c r="Q1854" s="10"/>
      <c r="R1854" s="10"/>
      <c r="S1854" s="10"/>
      <c r="T1854" s="176"/>
      <c r="U1854" s="10"/>
      <c r="V1854" s="10"/>
      <c r="W1854" s="10"/>
      <c r="Y1854" s="10">
        <v>700.77</v>
      </c>
      <c r="Z1854" s="10">
        <f t="shared" si="117"/>
        <v>971.42</v>
      </c>
      <c r="AB1854" s="10">
        <f t="shared" si="118"/>
        <v>968.91</v>
      </c>
      <c r="AC1854" s="10">
        <v>665.88</v>
      </c>
      <c r="AD1854" s="10"/>
      <c r="AE1854" s="3"/>
      <c r="AF1854" s="3"/>
    </row>
    <row r="1855" spans="1:32" x14ac:dyDescent="0.2">
      <c r="A1855" s="55"/>
      <c r="B1855" s="195"/>
      <c r="C1855" s="449" t="s">
        <v>121</v>
      </c>
      <c r="D1855" s="10"/>
      <c r="E1855" s="21">
        <v>8085</v>
      </c>
      <c r="F1855" s="21">
        <v>42991</v>
      </c>
      <c r="G1855" s="10"/>
      <c r="H1855" s="10">
        <f t="shared" si="116"/>
        <v>131</v>
      </c>
      <c r="I1855" s="10"/>
      <c r="J1855" s="10">
        <v>3840.6099999999997</v>
      </c>
      <c r="K1855" s="10"/>
      <c r="M1855" s="21">
        <v>12</v>
      </c>
      <c r="N1855" s="69"/>
      <c r="P1855" s="239">
        <f t="shared" si="119"/>
        <v>320.05083333333329</v>
      </c>
      <c r="Q1855" s="10"/>
      <c r="R1855" s="10"/>
      <c r="S1855" s="10"/>
      <c r="T1855" s="176">
        <f t="shared" si="115"/>
        <v>3582.5833333333335</v>
      </c>
      <c r="U1855" s="10"/>
      <c r="V1855" s="10"/>
      <c r="W1855" s="10"/>
      <c r="Y1855" s="10">
        <v>3840.6099999999997</v>
      </c>
      <c r="Z1855" s="10">
        <f t="shared" si="117"/>
        <v>5323.9</v>
      </c>
      <c r="AB1855" s="10">
        <f t="shared" si="118"/>
        <v>5310.17</v>
      </c>
      <c r="AC1855" s="10">
        <v>3649.38</v>
      </c>
      <c r="AD1855" s="10"/>
      <c r="AE1855" s="3"/>
      <c r="AF1855" s="3"/>
    </row>
    <row r="1856" spans="1:32" x14ac:dyDescent="0.2">
      <c r="A1856" s="55"/>
      <c r="B1856" s="195"/>
      <c r="C1856" s="449" t="s">
        <v>123</v>
      </c>
      <c r="D1856" s="10"/>
      <c r="E1856" s="21">
        <v>8223</v>
      </c>
      <c r="F1856" s="21">
        <v>43285</v>
      </c>
      <c r="G1856" s="10"/>
      <c r="H1856" s="10">
        <f t="shared" si="116"/>
        <v>132</v>
      </c>
      <c r="I1856" s="10"/>
      <c r="J1856" s="10">
        <v>8961.4699999999975</v>
      </c>
      <c r="K1856" s="10"/>
      <c r="M1856" s="21">
        <v>27</v>
      </c>
      <c r="N1856" s="69"/>
      <c r="P1856" s="239">
        <f t="shared" si="119"/>
        <v>331.9062962962962</v>
      </c>
      <c r="Q1856" s="10"/>
      <c r="R1856" s="10"/>
      <c r="S1856" s="10"/>
      <c r="T1856" s="176">
        <f t="shared" si="115"/>
        <v>1603.148148148148</v>
      </c>
      <c r="U1856" s="10"/>
      <c r="V1856" s="10"/>
      <c r="W1856" s="10"/>
      <c r="Y1856" s="10">
        <v>8961.4699999999975</v>
      </c>
      <c r="Z1856" s="10">
        <f t="shared" si="117"/>
        <v>12422.51</v>
      </c>
      <c r="AB1856" s="10">
        <f t="shared" si="118"/>
        <v>12390.47</v>
      </c>
      <c r="AC1856" s="10">
        <v>8515.26</v>
      </c>
      <c r="AD1856" s="10"/>
      <c r="AE1856" s="3"/>
      <c r="AF1856" s="3"/>
    </row>
    <row r="1857" spans="1:32" x14ac:dyDescent="0.2">
      <c r="A1857" s="55"/>
      <c r="B1857" s="195"/>
      <c r="C1857" s="449" t="s">
        <v>125</v>
      </c>
      <c r="D1857" s="10"/>
      <c r="E1857" s="21">
        <v>8330</v>
      </c>
      <c r="F1857" s="21">
        <v>52693</v>
      </c>
      <c r="G1857" s="10"/>
      <c r="H1857" s="10">
        <f t="shared" si="116"/>
        <v>161</v>
      </c>
      <c r="I1857" s="10"/>
      <c r="J1857" s="10">
        <v>10243.699999999997</v>
      </c>
      <c r="K1857" s="10"/>
      <c r="M1857" s="21">
        <v>32</v>
      </c>
      <c r="N1857" s="69"/>
      <c r="P1857" s="239">
        <f t="shared" si="119"/>
        <v>320.11562499999991</v>
      </c>
      <c r="Q1857" s="10"/>
      <c r="R1857" s="10"/>
      <c r="S1857" s="10"/>
      <c r="T1857" s="176">
        <f t="shared" si="115"/>
        <v>1646.65625</v>
      </c>
      <c r="U1857" s="10"/>
      <c r="V1857" s="10"/>
      <c r="W1857" s="10"/>
      <c r="Y1857" s="10">
        <v>10243.699999999997</v>
      </c>
      <c r="Z1857" s="10">
        <f t="shared" si="117"/>
        <v>14199.95</v>
      </c>
      <c r="AB1857" s="10">
        <f t="shared" si="118"/>
        <v>14163.33</v>
      </c>
      <c r="AC1857" s="10">
        <v>9733.65</v>
      </c>
      <c r="AD1857" s="10"/>
      <c r="AE1857" s="3"/>
      <c r="AF1857" s="3"/>
    </row>
    <row r="1858" spans="1:32" x14ac:dyDescent="0.2">
      <c r="A1858" s="55"/>
      <c r="B1858" s="195"/>
      <c r="C1858" s="449" t="s">
        <v>126</v>
      </c>
      <c r="D1858" s="10"/>
      <c r="E1858" s="21">
        <v>8270</v>
      </c>
      <c r="F1858" s="21">
        <v>35688</v>
      </c>
      <c r="G1858" s="10"/>
      <c r="H1858" s="10">
        <f t="shared" si="116"/>
        <v>109</v>
      </c>
      <c r="I1858" s="10"/>
      <c r="J1858" s="10">
        <v>7828.7800000000016</v>
      </c>
      <c r="K1858" s="10"/>
      <c r="M1858" s="21">
        <v>62</v>
      </c>
      <c r="N1858" s="69"/>
      <c r="P1858" s="239">
        <f t="shared" si="119"/>
        <v>126.27064516129035</v>
      </c>
      <c r="Q1858" s="10"/>
      <c r="R1858" s="10"/>
      <c r="S1858" s="10"/>
      <c r="T1858" s="176">
        <f t="shared" si="115"/>
        <v>575.61290322580646</v>
      </c>
      <c r="U1858" s="10"/>
      <c r="V1858" s="10"/>
      <c r="W1858" s="10"/>
      <c r="Y1858" s="10">
        <v>7828.7800000000016</v>
      </c>
      <c r="Z1858" s="10">
        <f t="shared" si="117"/>
        <v>10852.36</v>
      </c>
      <c r="AB1858" s="10">
        <f t="shared" si="118"/>
        <v>10824.37</v>
      </c>
      <c r="AC1858" s="10">
        <v>7438.97</v>
      </c>
      <c r="AD1858" s="10"/>
      <c r="AE1858" s="3"/>
      <c r="AF1858" s="3"/>
    </row>
    <row r="1859" spans="1:32" x14ac:dyDescent="0.2">
      <c r="A1859" s="55"/>
      <c r="B1859" s="195"/>
      <c r="C1859" s="449" t="s">
        <v>128</v>
      </c>
      <c r="D1859" s="10"/>
      <c r="E1859" s="21">
        <v>8009</v>
      </c>
      <c r="F1859" s="21">
        <v>10882904</v>
      </c>
      <c r="G1859" s="10"/>
      <c r="H1859" s="10">
        <f t="shared" si="116"/>
        <v>33153</v>
      </c>
      <c r="I1859" s="10"/>
      <c r="J1859" s="10">
        <v>711350.65000000154</v>
      </c>
      <c r="K1859" s="10"/>
      <c r="M1859" s="21">
        <v>973</v>
      </c>
      <c r="N1859" s="69"/>
      <c r="P1859" s="239">
        <f t="shared" si="119"/>
        <v>731.09008221993986</v>
      </c>
      <c r="Q1859" s="10"/>
      <c r="R1859" s="10"/>
      <c r="S1859" s="10"/>
      <c r="T1859" s="176">
        <f t="shared" si="115"/>
        <v>11184.896197327853</v>
      </c>
      <c r="U1859" s="10"/>
      <c r="V1859" s="10"/>
      <c r="W1859" s="10"/>
      <c r="Y1859" s="10">
        <v>711350.65000000154</v>
      </c>
      <c r="Z1859" s="10">
        <f t="shared" si="117"/>
        <v>986083.71</v>
      </c>
      <c r="AB1859" s="10">
        <f t="shared" si="118"/>
        <v>983540.64</v>
      </c>
      <c r="AC1859" s="10">
        <v>675931.36</v>
      </c>
      <c r="AD1859" s="10"/>
      <c r="AE1859" s="3"/>
      <c r="AF1859" s="3"/>
    </row>
    <row r="1860" spans="1:32" x14ac:dyDescent="0.2">
      <c r="A1860" s="55"/>
      <c r="B1860" s="195"/>
      <c r="C1860" s="449" t="s">
        <v>128</v>
      </c>
      <c r="D1860" s="10"/>
      <c r="E1860" s="21">
        <v>8084</v>
      </c>
      <c r="F1860" s="21">
        <v>13</v>
      </c>
      <c r="G1860" s="10"/>
      <c r="H1860" s="10">
        <f t="shared" si="116"/>
        <v>0</v>
      </c>
      <c r="I1860" s="10"/>
      <c r="J1860" s="10">
        <v>14.32</v>
      </c>
      <c r="K1860" s="10"/>
      <c r="M1860" s="21">
        <v>1</v>
      </c>
      <c r="N1860" s="69"/>
      <c r="P1860" s="239">
        <f t="shared" si="119"/>
        <v>14.32</v>
      </c>
      <c r="Q1860" s="10"/>
      <c r="R1860" s="10"/>
      <c r="S1860" s="10"/>
      <c r="T1860" s="176">
        <f t="shared" si="115"/>
        <v>13</v>
      </c>
      <c r="U1860" s="10"/>
      <c r="V1860" s="10"/>
      <c r="W1860" s="10"/>
      <c r="Y1860" s="10">
        <v>14.32</v>
      </c>
      <c r="Z1860" s="10">
        <f t="shared" si="117"/>
        <v>19.850000000000001</v>
      </c>
      <c r="AB1860" s="10">
        <f t="shared" si="118"/>
        <v>19.8</v>
      </c>
      <c r="AC1860" s="10">
        <v>13.61</v>
      </c>
      <c r="AD1860" s="10"/>
      <c r="AE1860" s="3"/>
      <c r="AF1860" s="3"/>
    </row>
    <row r="1861" spans="1:32" x14ac:dyDescent="0.2">
      <c r="A1861" s="55"/>
      <c r="B1861" s="195"/>
      <c r="C1861" s="449" t="s">
        <v>128</v>
      </c>
      <c r="D1861" s="10"/>
      <c r="E1861" s="21">
        <v>8091</v>
      </c>
      <c r="F1861" s="21">
        <v>186149</v>
      </c>
      <c r="G1861" s="10"/>
      <c r="H1861" s="10">
        <f t="shared" si="116"/>
        <v>567</v>
      </c>
      <c r="I1861" s="10"/>
      <c r="J1861" s="10">
        <v>29374.6</v>
      </c>
      <c r="K1861" s="10"/>
      <c r="M1861" s="21">
        <v>20</v>
      </c>
      <c r="N1861" s="69"/>
      <c r="P1861" s="239">
        <f t="shared" si="119"/>
        <v>1468.73</v>
      </c>
      <c r="Q1861" s="10"/>
      <c r="R1861" s="10"/>
      <c r="S1861" s="10"/>
      <c r="T1861" s="176">
        <f t="shared" si="115"/>
        <v>9307.4500000000007</v>
      </c>
      <c r="U1861" s="10"/>
      <c r="V1861" s="10"/>
      <c r="W1861" s="10"/>
      <c r="Y1861" s="10">
        <v>29374.6</v>
      </c>
      <c r="Z1861" s="10">
        <f t="shared" si="117"/>
        <v>40719.46</v>
      </c>
      <c r="AB1861" s="10">
        <f t="shared" si="118"/>
        <v>40614.449999999997</v>
      </c>
      <c r="AC1861" s="10">
        <v>27911.99</v>
      </c>
      <c r="AD1861" s="10"/>
      <c r="AE1861" s="3"/>
      <c r="AF1861" s="3"/>
    </row>
    <row r="1862" spans="1:32" x14ac:dyDescent="0.2">
      <c r="A1862" s="55"/>
      <c r="B1862" s="195"/>
      <c r="C1862" s="449" t="s">
        <v>128</v>
      </c>
      <c r="D1862" s="10"/>
      <c r="E1862" s="21">
        <v>8099</v>
      </c>
      <c r="F1862" s="21">
        <v>-545</v>
      </c>
      <c r="G1862" s="10"/>
      <c r="H1862" s="10">
        <f t="shared" si="116"/>
        <v>-2</v>
      </c>
      <c r="I1862" s="10"/>
      <c r="J1862" s="10">
        <v>-66.31</v>
      </c>
      <c r="K1862" s="10"/>
      <c r="M1862" s="21">
        <v>1</v>
      </c>
      <c r="N1862" s="69"/>
      <c r="P1862" s="239">
        <f t="shared" si="119"/>
        <v>-66.31</v>
      </c>
      <c r="Q1862" s="10"/>
      <c r="R1862" s="10"/>
      <c r="S1862" s="10"/>
      <c r="T1862" s="176">
        <f t="shared" si="115"/>
        <v>-545</v>
      </c>
      <c r="U1862" s="10"/>
      <c r="V1862" s="10"/>
      <c r="W1862" s="10"/>
      <c r="Y1862" s="10">
        <v>-66.31</v>
      </c>
      <c r="Z1862" s="10">
        <f t="shared" si="117"/>
        <v>-91.92</v>
      </c>
      <c r="AB1862" s="10">
        <f t="shared" si="118"/>
        <v>-91.68</v>
      </c>
      <c r="AC1862" s="10">
        <v>-63.01</v>
      </c>
      <c r="AD1862" s="10"/>
      <c r="AE1862" s="3"/>
      <c r="AF1862" s="3"/>
    </row>
    <row r="1863" spans="1:32" x14ac:dyDescent="0.2">
      <c r="A1863" s="55"/>
      <c r="B1863" s="195"/>
      <c r="C1863" s="449" t="s">
        <v>128</v>
      </c>
      <c r="D1863" s="10"/>
      <c r="E1863" s="21">
        <v>8310</v>
      </c>
      <c r="F1863" s="21">
        <v>4597</v>
      </c>
      <c r="G1863" s="10"/>
      <c r="H1863" s="10">
        <f t="shared" si="116"/>
        <v>14</v>
      </c>
      <c r="I1863" s="10"/>
      <c r="J1863" s="10">
        <v>1069.01</v>
      </c>
      <c r="K1863" s="10"/>
      <c r="M1863" s="21">
        <v>1</v>
      </c>
      <c r="N1863" s="69"/>
      <c r="P1863" s="239">
        <f t="shared" si="119"/>
        <v>1069.01</v>
      </c>
      <c r="Q1863" s="10"/>
      <c r="R1863" s="10"/>
      <c r="S1863" s="10"/>
      <c r="T1863" s="176">
        <f t="shared" si="115"/>
        <v>4597</v>
      </c>
      <c r="U1863" s="10"/>
      <c r="V1863" s="10"/>
      <c r="W1863" s="10"/>
      <c r="Y1863" s="10">
        <v>1069.01</v>
      </c>
      <c r="Z1863" s="10">
        <f t="shared" si="117"/>
        <v>1481.88</v>
      </c>
      <c r="AB1863" s="10">
        <f t="shared" si="118"/>
        <v>1478.05</v>
      </c>
      <c r="AC1863" s="10">
        <v>1015.78</v>
      </c>
      <c r="AD1863" s="10"/>
      <c r="AE1863" s="3"/>
      <c r="AF1863" s="3"/>
    </row>
    <row r="1864" spans="1:32" x14ac:dyDescent="0.2">
      <c r="A1864" s="55"/>
      <c r="B1864" s="195"/>
      <c r="C1864" s="449" t="s">
        <v>594</v>
      </c>
      <c r="D1864" s="10"/>
      <c r="E1864" s="21">
        <v>8091</v>
      </c>
      <c r="F1864" s="21">
        <v>27430</v>
      </c>
      <c r="G1864" s="10"/>
      <c r="H1864" s="10">
        <f t="shared" si="116"/>
        <v>84</v>
      </c>
      <c r="I1864" s="10"/>
      <c r="J1864" s="10">
        <v>2043.8799999999999</v>
      </c>
      <c r="K1864" s="10"/>
      <c r="M1864" s="21">
        <v>3</v>
      </c>
      <c r="N1864" s="69"/>
      <c r="P1864" s="239">
        <f t="shared" si="119"/>
        <v>681.29333333333329</v>
      </c>
      <c r="Q1864" s="10"/>
      <c r="R1864" s="10"/>
      <c r="S1864" s="10"/>
      <c r="T1864" s="176">
        <f t="shared" si="115"/>
        <v>9143.3333333333339</v>
      </c>
      <c r="U1864" s="10"/>
      <c r="V1864" s="10"/>
      <c r="W1864" s="10"/>
      <c r="Y1864" s="10">
        <v>2043.8799999999999</v>
      </c>
      <c r="Z1864" s="10">
        <f t="shared" si="117"/>
        <v>2833.25</v>
      </c>
      <c r="AB1864" s="10">
        <f t="shared" si="118"/>
        <v>2825.95</v>
      </c>
      <c r="AC1864" s="10">
        <v>1942.11</v>
      </c>
      <c r="AD1864" s="10"/>
      <c r="AE1864" s="3"/>
      <c r="AF1864" s="3"/>
    </row>
    <row r="1865" spans="1:32" x14ac:dyDescent="0.2">
      <c r="A1865" s="55"/>
      <c r="B1865" s="195"/>
      <c r="C1865" s="449" t="s">
        <v>129</v>
      </c>
      <c r="D1865" s="10"/>
      <c r="E1865" s="21">
        <v>8080</v>
      </c>
      <c r="F1865" s="21">
        <v>807</v>
      </c>
      <c r="G1865" s="10"/>
      <c r="H1865" s="10">
        <f t="shared" si="116"/>
        <v>2</v>
      </c>
      <c r="I1865" s="10"/>
      <c r="J1865" s="10">
        <v>52.08</v>
      </c>
      <c r="K1865" s="10"/>
      <c r="M1865" s="21">
        <v>2</v>
      </c>
      <c r="N1865" s="69"/>
      <c r="P1865" s="239">
        <f t="shared" si="119"/>
        <v>26.04</v>
      </c>
      <c r="Q1865" s="10"/>
      <c r="R1865" s="10"/>
      <c r="S1865" s="10"/>
      <c r="T1865" s="176">
        <f t="shared" si="115"/>
        <v>403.5</v>
      </c>
      <c r="U1865" s="10"/>
      <c r="V1865" s="10"/>
      <c r="W1865" s="10"/>
      <c r="Y1865" s="10">
        <v>52.08</v>
      </c>
      <c r="Z1865" s="10">
        <f t="shared" si="117"/>
        <v>72.19</v>
      </c>
      <c r="AB1865" s="10">
        <f t="shared" si="118"/>
        <v>72.010000000000005</v>
      </c>
      <c r="AC1865" s="10">
        <v>49.49</v>
      </c>
      <c r="AD1865" s="10"/>
      <c r="AE1865" s="3"/>
      <c r="AF1865" s="3"/>
    </row>
    <row r="1866" spans="1:32" x14ac:dyDescent="0.2">
      <c r="A1866" s="55"/>
      <c r="B1866" s="195"/>
      <c r="C1866" s="449" t="s">
        <v>130</v>
      </c>
      <c r="D1866" s="10"/>
      <c r="E1866" s="21">
        <v>8080</v>
      </c>
      <c r="F1866" s="21">
        <v>964</v>
      </c>
      <c r="G1866" s="10"/>
      <c r="H1866" s="10">
        <f t="shared" si="116"/>
        <v>3</v>
      </c>
      <c r="I1866" s="10"/>
      <c r="J1866" s="10">
        <v>278.27</v>
      </c>
      <c r="K1866" s="10"/>
      <c r="M1866" s="21">
        <v>1</v>
      </c>
      <c r="N1866" s="69"/>
      <c r="P1866" s="239">
        <f t="shared" si="119"/>
        <v>278.27</v>
      </c>
      <c r="Q1866" s="10"/>
      <c r="R1866" s="10"/>
      <c r="S1866" s="10"/>
      <c r="T1866" s="176">
        <f t="shared" si="115"/>
        <v>964</v>
      </c>
      <c r="U1866" s="10"/>
      <c r="V1866" s="10"/>
      <c r="W1866" s="10"/>
      <c r="Y1866" s="10">
        <v>278.27</v>
      </c>
      <c r="Z1866" s="10">
        <f t="shared" si="117"/>
        <v>385.74</v>
      </c>
      <c r="AB1866" s="10">
        <f t="shared" si="118"/>
        <v>384.75</v>
      </c>
      <c r="AC1866" s="10">
        <v>264.41000000000003</v>
      </c>
      <c r="AD1866" s="10"/>
      <c r="AE1866" s="3"/>
      <c r="AF1866" s="3"/>
    </row>
    <row r="1867" spans="1:32" x14ac:dyDescent="0.2">
      <c r="A1867" s="55"/>
      <c r="B1867" s="195"/>
      <c r="C1867" s="449" t="s">
        <v>132</v>
      </c>
      <c r="D1867" s="10"/>
      <c r="E1867" s="21">
        <v>8301</v>
      </c>
      <c r="F1867" s="21">
        <v>136269</v>
      </c>
      <c r="G1867" s="10"/>
      <c r="H1867" s="10">
        <f t="shared" si="116"/>
        <v>415</v>
      </c>
      <c r="I1867" s="10"/>
      <c r="J1867" s="10">
        <v>10464.73</v>
      </c>
      <c r="K1867" s="10"/>
      <c r="M1867" s="21">
        <v>2</v>
      </c>
      <c r="N1867" s="69"/>
      <c r="P1867" s="239">
        <f t="shared" si="119"/>
        <v>5232.3649999999998</v>
      </c>
      <c r="Q1867" s="10"/>
      <c r="R1867" s="10"/>
      <c r="S1867" s="10"/>
      <c r="T1867" s="176">
        <f t="shared" si="115"/>
        <v>68134.5</v>
      </c>
      <c r="U1867" s="10"/>
      <c r="V1867" s="10"/>
      <c r="W1867" s="10"/>
      <c r="Y1867" s="10">
        <v>10464.73</v>
      </c>
      <c r="Z1867" s="10">
        <f t="shared" si="117"/>
        <v>14506.35</v>
      </c>
      <c r="AB1867" s="10">
        <f t="shared" si="118"/>
        <v>14468.94</v>
      </c>
      <c r="AC1867" s="10">
        <v>9943.67</v>
      </c>
      <c r="AD1867" s="10"/>
      <c r="AE1867" s="3"/>
      <c r="AF1867" s="3"/>
    </row>
    <row r="1868" spans="1:32" x14ac:dyDescent="0.2">
      <c r="A1868" s="55"/>
      <c r="B1868" s="195"/>
      <c r="C1868" s="449" t="s">
        <v>132</v>
      </c>
      <c r="D1868" s="10"/>
      <c r="E1868" s="21">
        <v>8349</v>
      </c>
      <c r="F1868" s="21">
        <v>47983</v>
      </c>
      <c r="G1868" s="10"/>
      <c r="H1868" s="10">
        <f t="shared" si="116"/>
        <v>146</v>
      </c>
      <c r="I1868" s="10"/>
      <c r="J1868" s="10">
        <v>8628.369999999999</v>
      </c>
      <c r="K1868" s="10"/>
      <c r="M1868" s="21">
        <v>8</v>
      </c>
      <c r="N1868" s="69"/>
      <c r="P1868" s="239">
        <f t="shared" si="119"/>
        <v>1078.5462499999999</v>
      </c>
      <c r="Q1868" s="10"/>
      <c r="R1868" s="10"/>
      <c r="S1868" s="10"/>
      <c r="T1868" s="176">
        <f t="shared" si="115"/>
        <v>5997.875</v>
      </c>
      <c r="U1868" s="10"/>
      <c r="V1868" s="10"/>
      <c r="W1868" s="10"/>
      <c r="Y1868" s="10">
        <v>8628.369999999999</v>
      </c>
      <c r="Z1868" s="10">
        <f t="shared" si="117"/>
        <v>11960.76</v>
      </c>
      <c r="AB1868" s="10">
        <f t="shared" si="118"/>
        <v>11929.91</v>
      </c>
      <c r="AC1868" s="10">
        <v>8198.75</v>
      </c>
      <c r="AD1868" s="10"/>
      <c r="AE1868" s="3"/>
      <c r="AF1868" s="3"/>
    </row>
    <row r="1869" spans="1:32" x14ac:dyDescent="0.2">
      <c r="A1869" s="55"/>
      <c r="B1869" s="195"/>
      <c r="C1869" s="449" t="s">
        <v>135</v>
      </c>
      <c r="D1869" s="10"/>
      <c r="E1869" s="21">
        <v>8012</v>
      </c>
      <c r="F1869" s="21">
        <v>2277375</v>
      </c>
      <c r="G1869" s="10"/>
      <c r="H1869" s="10">
        <f t="shared" si="116"/>
        <v>6938</v>
      </c>
      <c r="I1869" s="10"/>
      <c r="J1869" s="10">
        <v>214257.46000000005</v>
      </c>
      <c r="K1869" s="10"/>
      <c r="M1869" s="21">
        <v>173</v>
      </c>
      <c r="N1869" s="69"/>
      <c r="P1869" s="239">
        <f t="shared" si="119"/>
        <v>1238.4824277456651</v>
      </c>
      <c r="Q1869" s="10"/>
      <c r="R1869" s="10"/>
      <c r="S1869" s="10"/>
      <c r="T1869" s="176">
        <f t="shared" si="115"/>
        <v>13164.017341040462</v>
      </c>
      <c r="U1869" s="10"/>
      <c r="V1869" s="10"/>
      <c r="W1869" s="10"/>
      <c r="Y1869" s="10">
        <v>214257.46000000005</v>
      </c>
      <c r="Z1869" s="10">
        <f t="shared" si="117"/>
        <v>297006.53000000003</v>
      </c>
      <c r="AB1869" s="10">
        <f t="shared" si="118"/>
        <v>296240.57</v>
      </c>
      <c r="AC1869" s="10">
        <v>203589.24</v>
      </c>
      <c r="AD1869" s="10"/>
      <c r="AE1869" s="3"/>
      <c r="AF1869" s="3"/>
    </row>
    <row r="1870" spans="1:32" x14ac:dyDescent="0.2">
      <c r="A1870" s="55"/>
      <c r="B1870" s="195"/>
      <c r="C1870" s="449" t="s">
        <v>136</v>
      </c>
      <c r="D1870" s="10"/>
      <c r="E1870" s="21">
        <v>8037</v>
      </c>
      <c r="F1870" s="21">
        <v>3866664</v>
      </c>
      <c r="G1870" s="10"/>
      <c r="H1870" s="10">
        <f t="shared" si="116"/>
        <v>11779</v>
      </c>
      <c r="I1870" s="10"/>
      <c r="J1870" s="10">
        <v>159686.98000000004</v>
      </c>
      <c r="K1870" s="10"/>
      <c r="M1870" s="21">
        <v>95</v>
      </c>
      <c r="N1870" s="69"/>
      <c r="P1870" s="239">
        <f t="shared" si="119"/>
        <v>1680.9155789473689</v>
      </c>
      <c r="Q1870" s="10"/>
      <c r="R1870" s="10"/>
      <c r="S1870" s="10"/>
      <c r="T1870" s="176">
        <f t="shared" si="115"/>
        <v>40701.72631578947</v>
      </c>
      <c r="U1870" s="10"/>
      <c r="V1870" s="10"/>
      <c r="W1870" s="10"/>
      <c r="Y1870" s="10">
        <v>159686.98000000004</v>
      </c>
      <c r="Z1870" s="10">
        <f t="shared" si="117"/>
        <v>221360.21</v>
      </c>
      <c r="AB1870" s="10">
        <f t="shared" si="118"/>
        <v>220789.33</v>
      </c>
      <c r="AC1870" s="10">
        <v>151735.91</v>
      </c>
      <c r="AD1870" s="10"/>
      <c r="AE1870" s="3"/>
      <c r="AF1870" s="3"/>
    </row>
    <row r="1871" spans="1:32" x14ac:dyDescent="0.2">
      <c r="A1871" s="55"/>
      <c r="B1871" s="195"/>
      <c r="C1871" s="449" t="s">
        <v>137</v>
      </c>
      <c r="D1871" s="10"/>
      <c r="E1871" s="21">
        <v>8088</v>
      </c>
      <c r="F1871" s="21">
        <v>247</v>
      </c>
      <c r="G1871" s="10"/>
      <c r="H1871" s="10">
        <f t="shared" si="116"/>
        <v>1</v>
      </c>
      <c r="I1871" s="10"/>
      <c r="J1871" s="10">
        <v>59.64</v>
      </c>
      <c r="K1871" s="10"/>
      <c r="M1871" s="21">
        <v>1</v>
      </c>
      <c r="N1871" s="69"/>
      <c r="P1871" s="239">
        <f t="shared" si="119"/>
        <v>59.64</v>
      </c>
      <c r="Q1871" s="10"/>
      <c r="R1871" s="10"/>
      <c r="S1871" s="10"/>
      <c r="T1871" s="176">
        <f t="shared" si="115"/>
        <v>247</v>
      </c>
      <c r="U1871" s="10"/>
      <c r="V1871" s="10"/>
      <c r="W1871" s="10"/>
      <c r="Y1871" s="10">
        <v>59.64</v>
      </c>
      <c r="Z1871" s="10">
        <f t="shared" si="117"/>
        <v>82.67</v>
      </c>
      <c r="AB1871" s="10">
        <f t="shared" si="118"/>
        <v>82.46</v>
      </c>
      <c r="AC1871" s="10">
        <v>56.67</v>
      </c>
      <c r="AD1871" s="10"/>
      <c r="AE1871" s="3"/>
      <c r="AF1871" s="3"/>
    </row>
    <row r="1872" spans="1:32" x14ac:dyDescent="0.2">
      <c r="A1872" s="55"/>
      <c r="B1872" s="195"/>
      <c r="C1872" s="449" t="s">
        <v>138</v>
      </c>
      <c r="D1872" s="10"/>
      <c r="E1872" s="21">
        <v>8037</v>
      </c>
      <c r="F1872" s="21">
        <v>25812</v>
      </c>
      <c r="G1872" s="10"/>
      <c r="H1872" s="10">
        <f t="shared" si="116"/>
        <v>79</v>
      </c>
      <c r="I1872" s="10"/>
      <c r="J1872" s="10">
        <v>3972.3800000000006</v>
      </c>
      <c r="K1872" s="10"/>
      <c r="M1872" s="21">
        <v>19</v>
      </c>
      <c r="N1872" s="69"/>
      <c r="P1872" s="239">
        <f t="shared" si="119"/>
        <v>209.07263157894741</v>
      </c>
      <c r="Q1872" s="10"/>
      <c r="R1872" s="10"/>
      <c r="S1872" s="10"/>
      <c r="T1872" s="176">
        <f t="shared" si="115"/>
        <v>1358.5263157894738</v>
      </c>
      <c r="U1872" s="10"/>
      <c r="V1872" s="10"/>
      <c r="W1872" s="10"/>
      <c r="Y1872" s="10">
        <v>3972.3800000000006</v>
      </c>
      <c r="Z1872" s="10">
        <f t="shared" si="117"/>
        <v>5506.57</v>
      </c>
      <c r="AB1872" s="10">
        <f t="shared" si="118"/>
        <v>5492.36</v>
      </c>
      <c r="AC1872" s="10">
        <v>3774.59</v>
      </c>
      <c r="AD1872" s="10"/>
      <c r="AE1872" s="3"/>
      <c r="AF1872" s="3"/>
    </row>
    <row r="1873" spans="1:32" x14ac:dyDescent="0.2">
      <c r="A1873" s="55"/>
      <c r="B1873" s="195"/>
      <c r="C1873" s="449" t="s">
        <v>141</v>
      </c>
      <c r="D1873" s="10"/>
      <c r="E1873" s="21">
        <v>8008</v>
      </c>
      <c r="F1873" s="21">
        <v>432492</v>
      </c>
      <c r="G1873" s="10"/>
      <c r="H1873" s="10">
        <f t="shared" si="116"/>
        <v>1318</v>
      </c>
      <c r="I1873" s="10"/>
      <c r="J1873" s="10">
        <v>71999.05</v>
      </c>
      <c r="K1873" s="10"/>
      <c r="M1873" s="21">
        <v>121</v>
      </c>
      <c r="N1873" s="69"/>
      <c r="P1873" s="239">
        <f t="shared" si="119"/>
        <v>595.03347107438015</v>
      </c>
      <c r="Q1873" s="10"/>
      <c r="R1873" s="10"/>
      <c r="S1873" s="10"/>
      <c r="T1873" s="176">
        <f t="shared" si="115"/>
        <v>3574.3140495867769</v>
      </c>
      <c r="U1873" s="10"/>
      <c r="V1873" s="10"/>
      <c r="W1873" s="10"/>
      <c r="Y1873" s="10">
        <v>71999.05</v>
      </c>
      <c r="Z1873" s="10">
        <f t="shared" si="117"/>
        <v>99806.04</v>
      </c>
      <c r="AB1873" s="10">
        <f t="shared" si="118"/>
        <v>99548.64</v>
      </c>
      <c r="AC1873" s="10">
        <v>68414.100000000006</v>
      </c>
      <c r="AD1873" s="10"/>
      <c r="AE1873" s="3"/>
      <c r="AF1873" s="3"/>
    </row>
    <row r="1874" spans="1:32" x14ac:dyDescent="0.2">
      <c r="A1874" s="55"/>
      <c r="B1874" s="195"/>
      <c r="C1874" s="449" t="s">
        <v>142</v>
      </c>
      <c r="D1874" s="10"/>
      <c r="E1874" s="21">
        <v>8014</v>
      </c>
      <c r="F1874" s="21">
        <v>9835608</v>
      </c>
      <c r="G1874" s="10"/>
      <c r="H1874" s="10">
        <f t="shared" si="116"/>
        <v>29962</v>
      </c>
      <c r="I1874" s="10"/>
      <c r="J1874" s="10">
        <v>968539.00999999954</v>
      </c>
      <c r="K1874" s="10"/>
      <c r="M1874" s="21">
        <v>357</v>
      </c>
      <c r="N1874" s="69"/>
      <c r="P1874" s="239">
        <f t="shared" si="119"/>
        <v>2712.9944257703069</v>
      </c>
      <c r="Q1874" s="10"/>
      <c r="R1874" s="10"/>
      <c r="S1874" s="10"/>
      <c r="T1874" s="176">
        <f t="shared" si="115"/>
        <v>27550.722689075632</v>
      </c>
      <c r="U1874" s="10"/>
      <c r="V1874" s="10"/>
      <c r="W1874" s="10"/>
      <c r="Y1874" s="10">
        <v>968539.00999999954</v>
      </c>
      <c r="Z1874" s="10">
        <f t="shared" si="117"/>
        <v>1342601.62</v>
      </c>
      <c r="AB1874" s="10">
        <f t="shared" si="118"/>
        <v>1339139.1100000001</v>
      </c>
      <c r="AC1874" s="10">
        <v>920313.9</v>
      </c>
      <c r="AD1874" s="10"/>
      <c r="AE1874" s="3"/>
      <c r="AF1874" s="3"/>
    </row>
    <row r="1875" spans="1:32" x14ac:dyDescent="0.2">
      <c r="A1875" s="55"/>
      <c r="B1875" s="195"/>
      <c r="C1875" s="449" t="s">
        <v>142</v>
      </c>
      <c r="D1875" s="10"/>
      <c r="E1875" s="21">
        <v>8085</v>
      </c>
      <c r="F1875" s="21">
        <v>396</v>
      </c>
      <c r="G1875" s="10"/>
      <c r="H1875" s="10">
        <f t="shared" si="116"/>
        <v>1</v>
      </c>
      <c r="I1875" s="10"/>
      <c r="J1875" s="10">
        <v>26.1</v>
      </c>
      <c r="K1875" s="10"/>
      <c r="M1875" s="21">
        <v>1</v>
      </c>
      <c r="N1875" s="69"/>
      <c r="P1875" s="239">
        <f t="shared" si="119"/>
        <v>26.1</v>
      </c>
      <c r="Q1875" s="10"/>
      <c r="R1875" s="10"/>
      <c r="S1875" s="10"/>
      <c r="T1875" s="176">
        <f t="shared" si="115"/>
        <v>396</v>
      </c>
      <c r="U1875" s="10"/>
      <c r="V1875" s="10"/>
      <c r="W1875" s="10"/>
      <c r="Y1875" s="10">
        <v>26.1</v>
      </c>
      <c r="Z1875" s="10">
        <f t="shared" si="117"/>
        <v>36.18</v>
      </c>
      <c r="AB1875" s="10">
        <f t="shared" si="118"/>
        <v>36.090000000000003</v>
      </c>
      <c r="AC1875" s="10">
        <v>24.8</v>
      </c>
      <c r="AD1875" s="10"/>
      <c r="AE1875" s="3"/>
      <c r="AF1875" s="3"/>
    </row>
    <row r="1876" spans="1:32" x14ac:dyDescent="0.2">
      <c r="A1876" s="55"/>
      <c r="B1876" s="195"/>
      <c r="C1876" s="449" t="s">
        <v>144</v>
      </c>
      <c r="D1876" s="10"/>
      <c r="E1876" s="21">
        <v>8302</v>
      </c>
      <c r="F1876" s="21">
        <v>20623982</v>
      </c>
      <c r="G1876" s="10"/>
      <c r="H1876" s="10">
        <f t="shared" si="116"/>
        <v>62827</v>
      </c>
      <c r="I1876" s="10"/>
      <c r="J1876" s="10">
        <v>1701897.1399999959</v>
      </c>
      <c r="K1876" s="10"/>
      <c r="M1876" s="21">
        <v>1949</v>
      </c>
      <c r="N1876" s="69"/>
      <c r="P1876" s="239">
        <f t="shared" si="119"/>
        <v>873.21556695741197</v>
      </c>
      <c r="Q1876" s="10"/>
      <c r="R1876" s="10"/>
      <c r="S1876" s="10"/>
      <c r="T1876" s="176">
        <f t="shared" si="115"/>
        <v>10581.827603899435</v>
      </c>
      <c r="U1876" s="10"/>
      <c r="V1876" s="10"/>
      <c r="W1876" s="10"/>
      <c r="Y1876" s="10">
        <v>1701897.1399999959</v>
      </c>
      <c r="Z1876" s="10">
        <f t="shared" si="117"/>
        <v>2359192.39</v>
      </c>
      <c r="AB1876" s="10">
        <f t="shared" si="118"/>
        <v>2353108.13</v>
      </c>
      <c r="AC1876" s="10">
        <v>1617156.96</v>
      </c>
      <c r="AD1876" s="10"/>
      <c r="AE1876" s="3"/>
      <c r="AF1876" s="3"/>
    </row>
    <row r="1877" spans="1:32" x14ac:dyDescent="0.2">
      <c r="A1877" s="55"/>
      <c r="B1877" s="195"/>
      <c r="C1877" s="449" t="s">
        <v>146</v>
      </c>
      <c r="D1877" s="10"/>
      <c r="E1877" s="21">
        <v>8203</v>
      </c>
      <c r="F1877" s="21">
        <v>1424626</v>
      </c>
      <c r="G1877" s="10"/>
      <c r="H1877" s="10">
        <f t="shared" si="116"/>
        <v>4340</v>
      </c>
      <c r="I1877" s="10"/>
      <c r="J1877" s="10">
        <v>196740.56000000046</v>
      </c>
      <c r="K1877" s="10"/>
      <c r="M1877" s="21">
        <v>554</v>
      </c>
      <c r="N1877" s="69"/>
      <c r="P1877" s="239">
        <f t="shared" si="119"/>
        <v>355.12736462093949</v>
      </c>
      <c r="Q1877" s="10"/>
      <c r="R1877" s="10"/>
      <c r="S1877" s="10"/>
      <c r="T1877" s="176">
        <f t="shared" si="115"/>
        <v>2571.5270758122742</v>
      </c>
      <c r="U1877" s="10"/>
      <c r="V1877" s="10"/>
      <c r="W1877" s="10"/>
      <c r="Y1877" s="10">
        <v>196740.56000000046</v>
      </c>
      <c r="Z1877" s="10">
        <f t="shared" si="117"/>
        <v>272724.37</v>
      </c>
      <c r="AB1877" s="10">
        <f t="shared" si="118"/>
        <v>272021.03000000003</v>
      </c>
      <c r="AC1877" s="10">
        <v>186944.53</v>
      </c>
      <c r="AD1877" s="10"/>
      <c r="AE1877" s="3"/>
      <c r="AF1877" s="3"/>
    </row>
    <row r="1878" spans="1:32" x14ac:dyDescent="0.2">
      <c r="A1878" s="55"/>
      <c r="B1878" s="195"/>
      <c r="C1878" s="449" t="s">
        <v>149</v>
      </c>
      <c r="D1878" s="10"/>
      <c r="E1878" s="21">
        <v>8008</v>
      </c>
      <c r="F1878" s="21">
        <v>27285</v>
      </c>
      <c r="G1878" s="10"/>
      <c r="H1878" s="10">
        <f t="shared" si="116"/>
        <v>83</v>
      </c>
      <c r="I1878" s="10"/>
      <c r="J1878" s="10">
        <v>2155.29</v>
      </c>
      <c r="K1878" s="10"/>
      <c r="M1878" s="21">
        <v>7</v>
      </c>
      <c r="N1878" s="69"/>
      <c r="P1878" s="239">
        <f t="shared" si="119"/>
        <v>307.89857142857142</v>
      </c>
      <c r="Q1878" s="10"/>
      <c r="R1878" s="10"/>
      <c r="S1878" s="10"/>
      <c r="T1878" s="176">
        <f t="shared" si="115"/>
        <v>3897.8571428571427</v>
      </c>
      <c r="U1878" s="10"/>
      <c r="V1878" s="10"/>
      <c r="W1878" s="10"/>
      <c r="Y1878" s="10">
        <v>2155.29</v>
      </c>
      <c r="Z1878" s="10">
        <f t="shared" si="117"/>
        <v>2987.69</v>
      </c>
      <c r="AB1878" s="10">
        <f t="shared" si="118"/>
        <v>2979.99</v>
      </c>
      <c r="AC1878" s="10">
        <v>2047.97</v>
      </c>
      <c r="AD1878" s="10"/>
      <c r="AE1878" s="3"/>
      <c r="AF1878" s="3"/>
    </row>
    <row r="1879" spans="1:32" x14ac:dyDescent="0.2">
      <c r="A1879" s="55"/>
      <c r="B1879" s="195"/>
      <c r="C1879" s="449" t="s">
        <v>150</v>
      </c>
      <c r="D1879" s="10"/>
      <c r="E1879" s="21">
        <v>8005</v>
      </c>
      <c r="F1879" s="21">
        <v>23003</v>
      </c>
      <c r="G1879" s="10"/>
      <c r="H1879" s="10">
        <f t="shared" si="116"/>
        <v>70</v>
      </c>
      <c r="I1879" s="10"/>
      <c r="J1879" s="10">
        <v>4749.68</v>
      </c>
      <c r="K1879" s="10"/>
      <c r="M1879" s="21">
        <v>20</v>
      </c>
      <c r="N1879" s="69"/>
      <c r="P1879" s="239">
        <f t="shared" si="119"/>
        <v>237.48400000000001</v>
      </c>
      <c r="Q1879" s="10"/>
      <c r="R1879" s="10"/>
      <c r="S1879" s="10"/>
      <c r="T1879" s="176">
        <f t="shared" si="115"/>
        <v>1150.1500000000001</v>
      </c>
      <c r="U1879" s="10"/>
      <c r="V1879" s="10"/>
      <c r="W1879" s="10"/>
      <c r="Y1879" s="10">
        <v>4749.68</v>
      </c>
      <c r="Z1879" s="10">
        <f t="shared" si="117"/>
        <v>6584.07</v>
      </c>
      <c r="AB1879" s="10">
        <f t="shared" si="118"/>
        <v>6567.09</v>
      </c>
      <c r="AC1879" s="10">
        <v>4513.1899999999996</v>
      </c>
      <c r="AD1879" s="10"/>
      <c r="AE1879" s="3"/>
      <c r="AF1879" s="3"/>
    </row>
    <row r="1880" spans="1:32" x14ac:dyDescent="0.2">
      <c r="A1880" s="55"/>
      <c r="B1880" s="195"/>
      <c r="C1880" s="449" t="s">
        <v>151</v>
      </c>
      <c r="D1880" s="10"/>
      <c r="E1880" s="21">
        <v>8302</v>
      </c>
      <c r="F1880" s="21">
        <v>20101</v>
      </c>
      <c r="G1880" s="10"/>
      <c r="H1880" s="10">
        <f t="shared" ref="H1880:H1943" si="120">ROUND($H$2376*F1880/$F$2376,0)</f>
        <v>61</v>
      </c>
      <c r="I1880" s="10"/>
      <c r="J1880" s="10">
        <v>4424.1499999999996</v>
      </c>
      <c r="K1880" s="10"/>
      <c r="M1880" s="21">
        <v>18</v>
      </c>
      <c r="N1880" s="69"/>
      <c r="P1880" s="239">
        <f t="shared" si="119"/>
        <v>245.7861111111111</v>
      </c>
      <c r="Q1880" s="10"/>
      <c r="R1880" s="10"/>
      <c r="S1880" s="10"/>
      <c r="T1880" s="176">
        <f t="shared" si="115"/>
        <v>1116.7222222222222</v>
      </c>
      <c r="U1880" s="10"/>
      <c r="V1880" s="10"/>
      <c r="W1880" s="10"/>
      <c r="Y1880" s="10">
        <v>4424.1499999999996</v>
      </c>
      <c r="Z1880" s="10">
        <f t="shared" ref="Z1880:Z1943" si="121">ROUND($Z$2376*Y1880/$Y$2376,2)</f>
        <v>6132.82</v>
      </c>
      <c r="AB1880" s="10">
        <f t="shared" ref="AB1880:AB1943" si="122">ROUND($AB$2376*Y1880/$Y$2376,2)</f>
        <v>6117</v>
      </c>
      <c r="AC1880" s="10">
        <v>4203.8599999999997</v>
      </c>
      <c r="AD1880" s="10"/>
      <c r="AE1880" s="3"/>
      <c r="AF1880" s="3"/>
    </row>
    <row r="1881" spans="1:32" x14ac:dyDescent="0.2">
      <c r="A1881" s="55"/>
      <c r="B1881" s="195"/>
      <c r="C1881" s="449" t="s">
        <v>152</v>
      </c>
      <c r="D1881" s="10"/>
      <c r="E1881" s="21">
        <v>8310</v>
      </c>
      <c r="F1881" s="21">
        <v>2438101</v>
      </c>
      <c r="G1881" s="10"/>
      <c r="H1881" s="10">
        <f t="shared" si="120"/>
        <v>7427</v>
      </c>
      <c r="I1881" s="10"/>
      <c r="J1881" s="10">
        <v>200286.8600000001</v>
      </c>
      <c r="K1881" s="10"/>
      <c r="M1881" s="21">
        <v>328</v>
      </c>
      <c r="N1881" s="69"/>
      <c r="P1881" s="239">
        <f t="shared" si="119"/>
        <v>610.6306707317076</v>
      </c>
      <c r="Q1881" s="10"/>
      <c r="R1881" s="10"/>
      <c r="S1881" s="10"/>
      <c r="T1881" s="176">
        <f t="shared" si="115"/>
        <v>7433.2347560975613</v>
      </c>
      <c r="U1881" s="10"/>
      <c r="V1881" s="10"/>
      <c r="W1881" s="10"/>
      <c r="Y1881" s="10">
        <v>200286.8600000001</v>
      </c>
      <c r="Z1881" s="10">
        <f t="shared" si="121"/>
        <v>277640.3</v>
      </c>
      <c r="AB1881" s="10">
        <f t="shared" si="122"/>
        <v>276924.28000000003</v>
      </c>
      <c r="AC1881" s="10">
        <v>190314.26</v>
      </c>
      <c r="AD1881" s="10"/>
      <c r="AE1881" s="3"/>
      <c r="AF1881" s="3"/>
    </row>
    <row r="1882" spans="1:32" x14ac:dyDescent="0.2">
      <c r="A1882" s="55"/>
      <c r="B1882" s="195"/>
      <c r="C1882" s="449" t="s">
        <v>152</v>
      </c>
      <c r="D1882" s="10"/>
      <c r="E1882" s="21">
        <v>8326</v>
      </c>
      <c r="F1882" s="21">
        <v>170</v>
      </c>
      <c r="G1882" s="10"/>
      <c r="H1882" s="10">
        <f t="shared" si="120"/>
        <v>1</v>
      </c>
      <c r="I1882" s="10"/>
      <c r="J1882" s="10">
        <v>58.42</v>
      </c>
      <c r="K1882" s="10"/>
      <c r="M1882" s="21">
        <v>2</v>
      </c>
      <c r="N1882" s="69"/>
      <c r="P1882" s="239">
        <f t="shared" si="119"/>
        <v>29.21</v>
      </c>
      <c r="Q1882" s="10"/>
      <c r="R1882" s="10"/>
      <c r="S1882" s="10"/>
      <c r="T1882" s="176">
        <f t="shared" si="115"/>
        <v>85</v>
      </c>
      <c r="U1882" s="10"/>
      <c r="V1882" s="10"/>
      <c r="W1882" s="10"/>
      <c r="Y1882" s="10">
        <v>58.42</v>
      </c>
      <c r="Z1882" s="10">
        <f t="shared" si="121"/>
        <v>80.98</v>
      </c>
      <c r="AB1882" s="10">
        <f t="shared" si="122"/>
        <v>80.77</v>
      </c>
      <c r="AC1882" s="10">
        <v>55.51</v>
      </c>
      <c r="AD1882" s="10"/>
      <c r="AE1882" s="3"/>
      <c r="AF1882" s="3"/>
    </row>
    <row r="1883" spans="1:32" x14ac:dyDescent="0.2">
      <c r="A1883" s="55"/>
      <c r="B1883" s="195"/>
      <c r="C1883" s="449" t="s">
        <v>152</v>
      </c>
      <c r="D1883" s="10"/>
      <c r="E1883" s="21">
        <v>8360</v>
      </c>
      <c r="F1883" s="10"/>
      <c r="G1883" s="10"/>
      <c r="H1883" s="10">
        <f t="shared" si="120"/>
        <v>0</v>
      </c>
      <c r="I1883" s="10"/>
      <c r="J1883" s="10">
        <v>324.13</v>
      </c>
      <c r="K1883" s="10"/>
      <c r="M1883" s="21">
        <v>1</v>
      </c>
      <c r="N1883" s="69"/>
      <c r="P1883" s="239">
        <f t="shared" si="119"/>
        <v>324.13</v>
      </c>
      <c r="Q1883" s="10"/>
      <c r="R1883" s="10"/>
      <c r="S1883" s="10"/>
      <c r="T1883" s="176">
        <f t="shared" si="115"/>
        <v>0</v>
      </c>
      <c r="U1883" s="10"/>
      <c r="V1883" s="10"/>
      <c r="W1883" s="10"/>
      <c r="Y1883" s="10">
        <v>324.13</v>
      </c>
      <c r="Z1883" s="10">
        <f t="shared" si="121"/>
        <v>449.31</v>
      </c>
      <c r="AB1883" s="10">
        <f t="shared" si="122"/>
        <v>448.15</v>
      </c>
      <c r="AC1883" s="10">
        <v>307.99</v>
      </c>
      <c r="AD1883" s="10"/>
      <c r="AE1883" s="3"/>
      <c r="AF1883" s="3"/>
    </row>
    <row r="1884" spans="1:32" x14ac:dyDescent="0.2">
      <c r="A1884" s="55"/>
      <c r="B1884" s="195"/>
      <c r="C1884" s="449" t="s">
        <v>158</v>
      </c>
      <c r="D1884" s="10"/>
      <c r="E1884" s="21">
        <v>8310</v>
      </c>
      <c r="F1884" s="21">
        <v>429387</v>
      </c>
      <c r="G1884" s="10"/>
      <c r="H1884" s="10">
        <f t="shared" si="120"/>
        <v>1308</v>
      </c>
      <c r="I1884" s="10"/>
      <c r="J1884" s="10">
        <v>58067.88</v>
      </c>
      <c r="K1884" s="10"/>
      <c r="M1884" s="21">
        <v>28</v>
      </c>
      <c r="N1884" s="69"/>
      <c r="P1884" s="239">
        <f t="shared" si="119"/>
        <v>2073.8528571428569</v>
      </c>
      <c r="Q1884" s="10"/>
      <c r="R1884" s="10"/>
      <c r="S1884" s="10"/>
      <c r="T1884" s="176">
        <f t="shared" si="115"/>
        <v>15335.25</v>
      </c>
      <c r="U1884" s="10"/>
      <c r="V1884" s="10"/>
      <c r="W1884" s="10"/>
      <c r="Y1884" s="10">
        <v>58067.88</v>
      </c>
      <c r="Z1884" s="10">
        <f t="shared" si="121"/>
        <v>80494.47</v>
      </c>
      <c r="AB1884" s="10">
        <f t="shared" si="122"/>
        <v>80286.87</v>
      </c>
      <c r="AC1884" s="10">
        <v>55176.59</v>
      </c>
      <c r="AD1884" s="10"/>
      <c r="AE1884" s="3"/>
      <c r="AF1884" s="3"/>
    </row>
    <row r="1885" spans="1:32" x14ac:dyDescent="0.2">
      <c r="A1885" s="55"/>
      <c r="B1885" s="195"/>
      <c r="C1885" s="449" t="s">
        <v>158</v>
      </c>
      <c r="D1885" s="10"/>
      <c r="E1885" s="21">
        <v>8360</v>
      </c>
      <c r="F1885" s="21">
        <v>3382</v>
      </c>
      <c r="G1885" s="10"/>
      <c r="H1885" s="10">
        <f t="shared" si="120"/>
        <v>10</v>
      </c>
      <c r="I1885" s="10"/>
      <c r="J1885" s="10">
        <v>697.74</v>
      </c>
      <c r="K1885" s="10"/>
      <c r="M1885" s="21">
        <v>1</v>
      </c>
      <c r="N1885" s="69"/>
      <c r="P1885" s="239">
        <f t="shared" ref="P1885:P1948" si="123">J1885/M1885</f>
        <v>697.74</v>
      </c>
      <c r="Q1885" s="10"/>
      <c r="R1885" s="10"/>
      <c r="S1885" s="10"/>
      <c r="T1885" s="176">
        <f t="shared" si="115"/>
        <v>3382</v>
      </c>
      <c r="U1885" s="10"/>
      <c r="V1885" s="10"/>
      <c r="W1885" s="10"/>
      <c r="Y1885" s="10">
        <v>697.74</v>
      </c>
      <c r="Z1885" s="10">
        <f t="shared" si="121"/>
        <v>967.22</v>
      </c>
      <c r="AB1885" s="10">
        <f t="shared" si="122"/>
        <v>964.72</v>
      </c>
      <c r="AC1885" s="10">
        <v>663</v>
      </c>
      <c r="AD1885" s="10"/>
      <c r="AE1885" s="3"/>
      <c r="AF1885" s="3"/>
    </row>
    <row r="1886" spans="1:32" x14ac:dyDescent="0.2">
      <c r="A1886" s="55"/>
      <c r="B1886" s="195"/>
      <c r="C1886" s="449" t="s">
        <v>158</v>
      </c>
      <c r="D1886" s="10"/>
      <c r="E1886" s="21">
        <v>28520</v>
      </c>
      <c r="F1886" s="21">
        <v>4740</v>
      </c>
      <c r="G1886" s="10"/>
      <c r="H1886" s="10">
        <f t="shared" si="120"/>
        <v>14</v>
      </c>
      <c r="I1886" s="10"/>
      <c r="J1886" s="10">
        <v>339.37</v>
      </c>
      <c r="K1886" s="10"/>
      <c r="M1886" s="21">
        <v>1</v>
      </c>
      <c r="N1886" s="69"/>
      <c r="P1886" s="239">
        <f t="shared" si="123"/>
        <v>339.37</v>
      </c>
      <c r="Q1886" s="10"/>
      <c r="R1886" s="10"/>
      <c r="S1886" s="10"/>
      <c r="T1886" s="176">
        <f t="shared" si="115"/>
        <v>4740</v>
      </c>
      <c r="U1886" s="10"/>
      <c r="V1886" s="10"/>
      <c r="W1886" s="10"/>
      <c r="Y1886" s="10">
        <v>339.37</v>
      </c>
      <c r="Z1886" s="10">
        <f t="shared" si="121"/>
        <v>470.44</v>
      </c>
      <c r="AB1886" s="10">
        <f t="shared" si="122"/>
        <v>469.23</v>
      </c>
      <c r="AC1886" s="10">
        <v>322.47000000000003</v>
      </c>
      <c r="AD1886" s="10"/>
      <c r="AE1886" s="3"/>
      <c r="AF1886" s="3"/>
    </row>
    <row r="1887" spans="1:32" x14ac:dyDescent="0.2">
      <c r="A1887" s="55"/>
      <c r="B1887" s="195"/>
      <c r="C1887" s="449" t="s">
        <v>159</v>
      </c>
      <c r="D1887" s="10"/>
      <c r="E1887" s="21">
        <v>8080</v>
      </c>
      <c r="F1887" s="21">
        <v>10427</v>
      </c>
      <c r="G1887" s="10"/>
      <c r="H1887" s="10">
        <f t="shared" si="120"/>
        <v>32</v>
      </c>
      <c r="I1887" s="10"/>
      <c r="J1887" s="10">
        <v>1661.9199999999998</v>
      </c>
      <c r="K1887" s="10"/>
      <c r="M1887" s="21">
        <v>5</v>
      </c>
      <c r="N1887" s="69"/>
      <c r="P1887" s="239">
        <f t="shared" si="123"/>
        <v>332.38399999999996</v>
      </c>
      <c r="Q1887" s="10"/>
      <c r="R1887" s="10"/>
      <c r="S1887" s="10"/>
      <c r="T1887" s="176">
        <f t="shared" si="115"/>
        <v>2085.4</v>
      </c>
      <c r="U1887" s="10"/>
      <c r="V1887" s="10"/>
      <c r="W1887" s="10"/>
      <c r="Y1887" s="10">
        <v>1661.9199999999998</v>
      </c>
      <c r="Z1887" s="10">
        <f t="shared" si="121"/>
        <v>2303.7800000000002</v>
      </c>
      <c r="AB1887" s="10">
        <f t="shared" si="122"/>
        <v>2297.83</v>
      </c>
      <c r="AC1887" s="10">
        <v>1579.17</v>
      </c>
      <c r="AD1887" s="10"/>
      <c r="AE1887" s="3"/>
      <c r="AF1887" s="3"/>
    </row>
    <row r="1888" spans="1:32" x14ac:dyDescent="0.2">
      <c r="A1888" s="55"/>
      <c r="B1888" s="195"/>
      <c r="C1888" s="449" t="s">
        <v>160</v>
      </c>
      <c r="D1888" s="10"/>
      <c r="E1888" s="21">
        <v>8210</v>
      </c>
      <c r="F1888" s="21">
        <v>258899</v>
      </c>
      <c r="G1888" s="10"/>
      <c r="H1888" s="10">
        <f t="shared" si="120"/>
        <v>789</v>
      </c>
      <c r="I1888" s="10"/>
      <c r="J1888" s="10">
        <v>41032.990000000013</v>
      </c>
      <c r="K1888" s="10"/>
      <c r="M1888" s="21">
        <v>188</v>
      </c>
      <c r="N1888" s="69"/>
      <c r="P1888" s="239">
        <f t="shared" si="123"/>
        <v>218.26058510638305</v>
      </c>
      <c r="Q1888" s="10"/>
      <c r="R1888" s="10"/>
      <c r="S1888" s="10"/>
      <c r="T1888" s="176">
        <f t="shared" si="115"/>
        <v>1377.122340425532</v>
      </c>
      <c r="U1888" s="10"/>
      <c r="V1888" s="10"/>
      <c r="W1888" s="10"/>
      <c r="Y1888" s="10">
        <v>41032.990000000013</v>
      </c>
      <c r="Z1888" s="10">
        <f t="shared" si="121"/>
        <v>56880.47</v>
      </c>
      <c r="AB1888" s="10">
        <f t="shared" si="122"/>
        <v>56733.78</v>
      </c>
      <c r="AC1888" s="10">
        <v>38989.89</v>
      </c>
      <c r="AD1888" s="10"/>
      <c r="AE1888" s="3"/>
      <c r="AF1888" s="3"/>
    </row>
    <row r="1889" spans="1:32" x14ac:dyDescent="0.2">
      <c r="A1889" s="55"/>
      <c r="B1889" s="195"/>
      <c r="C1889" s="449" t="s">
        <v>163</v>
      </c>
      <c r="D1889" s="10"/>
      <c r="E1889" s="21">
        <v>8001</v>
      </c>
      <c r="F1889" s="21">
        <v>95</v>
      </c>
      <c r="G1889" s="10"/>
      <c r="H1889" s="10">
        <f t="shared" si="120"/>
        <v>0</v>
      </c>
      <c r="I1889" s="10"/>
      <c r="J1889" s="10">
        <v>28.62</v>
      </c>
      <c r="K1889" s="10"/>
      <c r="M1889" s="21">
        <v>1</v>
      </c>
      <c r="N1889" s="69"/>
      <c r="P1889" s="239">
        <f t="shared" si="123"/>
        <v>28.62</v>
      </c>
      <c r="Q1889" s="10"/>
      <c r="R1889" s="10"/>
      <c r="S1889" s="10"/>
      <c r="T1889" s="176">
        <f t="shared" si="115"/>
        <v>95</v>
      </c>
      <c r="U1889" s="10"/>
      <c r="V1889" s="10"/>
      <c r="W1889" s="10"/>
      <c r="Y1889" s="10">
        <v>28.62</v>
      </c>
      <c r="Z1889" s="10">
        <f t="shared" si="121"/>
        <v>39.67</v>
      </c>
      <c r="AB1889" s="10">
        <f t="shared" si="122"/>
        <v>39.57</v>
      </c>
      <c r="AC1889" s="10">
        <v>27.19</v>
      </c>
      <c r="AD1889" s="10"/>
      <c r="AE1889" s="3"/>
      <c r="AF1889" s="3"/>
    </row>
    <row r="1890" spans="1:32" x14ac:dyDescent="0.2">
      <c r="A1890" s="55"/>
      <c r="B1890" s="195"/>
      <c r="C1890" s="449" t="s">
        <v>163</v>
      </c>
      <c r="D1890" s="10"/>
      <c r="E1890" s="21">
        <v>8079</v>
      </c>
      <c r="F1890" s="21">
        <v>10054</v>
      </c>
      <c r="G1890" s="10"/>
      <c r="H1890" s="10">
        <f t="shared" si="120"/>
        <v>31</v>
      </c>
      <c r="I1890" s="10"/>
      <c r="J1890" s="10">
        <v>1127.3799999999999</v>
      </c>
      <c r="K1890" s="10"/>
      <c r="M1890" s="21">
        <v>16</v>
      </c>
      <c r="N1890" s="69"/>
      <c r="P1890" s="239">
        <f t="shared" si="123"/>
        <v>70.461249999999993</v>
      </c>
      <c r="Q1890" s="10"/>
      <c r="R1890" s="10"/>
      <c r="S1890" s="10"/>
      <c r="T1890" s="176">
        <f t="shared" si="115"/>
        <v>628.375</v>
      </c>
      <c r="U1890" s="10"/>
      <c r="V1890" s="10"/>
      <c r="W1890" s="10"/>
      <c r="Y1890" s="10">
        <v>1127.3799999999999</v>
      </c>
      <c r="Z1890" s="10">
        <f t="shared" si="121"/>
        <v>1562.79</v>
      </c>
      <c r="AB1890" s="10">
        <f t="shared" si="122"/>
        <v>1558.76</v>
      </c>
      <c r="AC1890" s="10">
        <v>1071.25</v>
      </c>
      <c r="AD1890" s="10"/>
      <c r="AE1890" s="3"/>
      <c r="AF1890" s="3"/>
    </row>
    <row r="1891" spans="1:32" x14ac:dyDescent="0.2">
      <c r="A1891" s="55"/>
      <c r="B1891" s="195"/>
      <c r="C1891" s="449" t="s">
        <v>165</v>
      </c>
      <c r="D1891" s="10"/>
      <c r="E1891" s="21">
        <v>8204</v>
      </c>
      <c r="F1891" s="21">
        <v>4923575</v>
      </c>
      <c r="G1891" s="10"/>
      <c r="H1891" s="10">
        <f t="shared" si="120"/>
        <v>14999</v>
      </c>
      <c r="I1891" s="10"/>
      <c r="J1891" s="10">
        <v>595265.58000000124</v>
      </c>
      <c r="K1891" s="10"/>
      <c r="M1891" s="21">
        <v>942</v>
      </c>
      <c r="N1891" s="69"/>
      <c r="P1891" s="239">
        <f t="shared" si="123"/>
        <v>631.91675159235797</v>
      </c>
      <c r="Q1891" s="10"/>
      <c r="R1891" s="10"/>
      <c r="S1891" s="10"/>
      <c r="T1891" s="176">
        <f t="shared" si="115"/>
        <v>5226.7250530785559</v>
      </c>
      <c r="U1891" s="10"/>
      <c r="V1891" s="10"/>
      <c r="W1891" s="10"/>
      <c r="Y1891" s="10">
        <v>595265.58000000124</v>
      </c>
      <c r="Z1891" s="10">
        <f t="shared" si="121"/>
        <v>825165.04</v>
      </c>
      <c r="AB1891" s="10">
        <f t="shared" si="122"/>
        <v>823036.98</v>
      </c>
      <c r="AC1891" s="10">
        <v>565626.36</v>
      </c>
      <c r="AD1891" s="10"/>
      <c r="AE1891" s="3"/>
      <c r="AF1891" s="3"/>
    </row>
    <row r="1892" spans="1:32" x14ac:dyDescent="0.2">
      <c r="A1892" s="55"/>
      <c r="B1892" s="195"/>
      <c r="C1892" s="449" t="s">
        <v>169</v>
      </c>
      <c r="D1892" s="10"/>
      <c r="E1892" s="21">
        <v>8204</v>
      </c>
      <c r="F1892" s="21">
        <v>1537</v>
      </c>
      <c r="G1892" s="10"/>
      <c r="H1892" s="10">
        <f t="shared" si="120"/>
        <v>5</v>
      </c>
      <c r="I1892" s="10"/>
      <c r="J1892" s="10">
        <v>200.58999999999997</v>
      </c>
      <c r="K1892" s="10"/>
      <c r="M1892" s="21">
        <v>4</v>
      </c>
      <c r="N1892" s="69"/>
      <c r="P1892" s="239">
        <f t="shared" si="123"/>
        <v>50.147499999999994</v>
      </c>
      <c r="Q1892" s="10"/>
      <c r="R1892" s="10"/>
      <c r="S1892" s="10"/>
      <c r="T1892" s="176">
        <f t="shared" si="115"/>
        <v>384.25</v>
      </c>
      <c r="U1892" s="10"/>
      <c r="V1892" s="10"/>
      <c r="W1892" s="10"/>
      <c r="Y1892" s="10">
        <v>200.58999999999997</v>
      </c>
      <c r="Z1892" s="10">
        <f t="shared" si="121"/>
        <v>278.06</v>
      </c>
      <c r="AB1892" s="10">
        <f t="shared" si="122"/>
        <v>277.33999999999997</v>
      </c>
      <c r="AC1892" s="10">
        <v>190.6</v>
      </c>
      <c r="AD1892" s="10"/>
      <c r="AE1892" s="3"/>
      <c r="AF1892" s="3"/>
    </row>
    <row r="1893" spans="1:32" x14ac:dyDescent="0.2">
      <c r="A1893" s="55"/>
      <c r="B1893" s="195"/>
      <c r="C1893" s="449" t="s">
        <v>171</v>
      </c>
      <c r="D1893" s="10"/>
      <c r="E1893" s="21">
        <v>8201</v>
      </c>
      <c r="F1893" s="21">
        <v>131</v>
      </c>
      <c r="G1893" s="10"/>
      <c r="H1893" s="10">
        <f t="shared" si="120"/>
        <v>0</v>
      </c>
      <c r="I1893" s="10"/>
      <c r="J1893" s="10">
        <v>36.47</v>
      </c>
      <c r="K1893" s="10"/>
      <c r="M1893" s="21">
        <v>1</v>
      </c>
      <c r="N1893" s="69"/>
      <c r="P1893" s="239">
        <f t="shared" si="123"/>
        <v>36.47</v>
      </c>
      <c r="Q1893" s="10"/>
      <c r="R1893" s="10"/>
      <c r="S1893" s="10"/>
      <c r="T1893" s="176">
        <f t="shared" si="115"/>
        <v>131</v>
      </c>
      <c r="U1893" s="10"/>
      <c r="V1893" s="10"/>
      <c r="W1893" s="10"/>
      <c r="Y1893" s="10">
        <v>36.47</v>
      </c>
      <c r="Z1893" s="10">
        <f t="shared" si="121"/>
        <v>50.56</v>
      </c>
      <c r="AB1893" s="10">
        <f t="shared" si="122"/>
        <v>50.42</v>
      </c>
      <c r="AC1893" s="10">
        <v>34.65</v>
      </c>
      <c r="AD1893" s="10"/>
      <c r="AE1893" s="3"/>
      <c r="AF1893" s="3"/>
    </row>
    <row r="1894" spans="1:32" x14ac:dyDescent="0.2">
      <c r="A1894" s="55"/>
      <c r="B1894" s="195"/>
      <c r="C1894" s="449" t="s">
        <v>171</v>
      </c>
      <c r="D1894" s="10"/>
      <c r="E1894" s="21">
        <v>8202</v>
      </c>
      <c r="F1894" s="21">
        <v>840</v>
      </c>
      <c r="G1894" s="10"/>
      <c r="H1894" s="10">
        <f t="shared" si="120"/>
        <v>3</v>
      </c>
      <c r="I1894" s="10"/>
      <c r="J1894" s="10">
        <v>124.27000000000001</v>
      </c>
      <c r="K1894" s="10"/>
      <c r="M1894" s="21">
        <v>5</v>
      </c>
      <c r="N1894" s="69"/>
      <c r="P1894" s="239">
        <f t="shared" si="123"/>
        <v>24.854000000000003</v>
      </c>
      <c r="Q1894" s="10"/>
      <c r="R1894" s="10"/>
      <c r="S1894" s="10"/>
      <c r="T1894" s="176">
        <f t="shared" si="115"/>
        <v>168</v>
      </c>
      <c r="U1894" s="10"/>
      <c r="V1894" s="10"/>
      <c r="W1894" s="10"/>
      <c r="Y1894" s="10">
        <v>124.27000000000001</v>
      </c>
      <c r="Z1894" s="10">
        <f t="shared" si="121"/>
        <v>172.26</v>
      </c>
      <c r="AB1894" s="10">
        <f t="shared" si="122"/>
        <v>171.82</v>
      </c>
      <c r="AC1894" s="10">
        <v>118.08</v>
      </c>
      <c r="AD1894" s="10"/>
      <c r="AE1894" s="3"/>
      <c r="AF1894" s="3"/>
    </row>
    <row r="1895" spans="1:32" x14ac:dyDescent="0.2">
      <c r="A1895" s="55"/>
      <c r="B1895" s="195"/>
      <c r="C1895" s="449" t="s">
        <v>171</v>
      </c>
      <c r="D1895" s="10"/>
      <c r="E1895" s="21">
        <v>8210</v>
      </c>
      <c r="F1895" s="21">
        <v>6074804</v>
      </c>
      <c r="G1895" s="10"/>
      <c r="H1895" s="10">
        <f t="shared" si="120"/>
        <v>18506</v>
      </c>
      <c r="I1895" s="10"/>
      <c r="J1895" s="10">
        <v>572800.10000000114</v>
      </c>
      <c r="K1895" s="10"/>
      <c r="M1895" s="21">
        <v>892</v>
      </c>
      <c r="N1895" s="69"/>
      <c r="P1895" s="239">
        <f t="shared" si="123"/>
        <v>642.15257847533758</v>
      </c>
      <c r="Q1895" s="10"/>
      <c r="R1895" s="10"/>
      <c r="S1895" s="10"/>
      <c r="T1895" s="176">
        <f t="shared" si="115"/>
        <v>6810.3183856502246</v>
      </c>
      <c r="U1895" s="10"/>
      <c r="V1895" s="10"/>
      <c r="W1895" s="10"/>
      <c r="Y1895" s="10">
        <v>572800.10000000114</v>
      </c>
      <c r="Z1895" s="10">
        <f t="shared" si="121"/>
        <v>794023.1</v>
      </c>
      <c r="AB1895" s="10">
        <f t="shared" si="122"/>
        <v>791975.34</v>
      </c>
      <c r="AC1895" s="10">
        <v>544279.47</v>
      </c>
      <c r="AD1895" s="10"/>
      <c r="AE1895" s="3"/>
      <c r="AF1895" s="3"/>
    </row>
    <row r="1896" spans="1:32" x14ac:dyDescent="0.2">
      <c r="A1896" s="55"/>
      <c r="B1896" s="195"/>
      <c r="C1896" s="449" t="s">
        <v>172</v>
      </c>
      <c r="D1896" s="10"/>
      <c r="E1896" s="21">
        <v>8204</v>
      </c>
      <c r="F1896" s="21">
        <v>7</v>
      </c>
      <c r="G1896" s="10"/>
      <c r="H1896" s="10">
        <f t="shared" si="120"/>
        <v>0</v>
      </c>
      <c r="I1896" s="10"/>
      <c r="J1896" s="10">
        <v>15.63</v>
      </c>
      <c r="K1896" s="10"/>
      <c r="M1896" s="21">
        <v>1</v>
      </c>
      <c r="N1896" s="69"/>
      <c r="P1896" s="239">
        <f t="shared" si="123"/>
        <v>15.63</v>
      </c>
      <c r="Q1896" s="10"/>
      <c r="R1896" s="10"/>
      <c r="S1896" s="10"/>
      <c r="T1896" s="176">
        <f t="shared" si="115"/>
        <v>7</v>
      </c>
      <c r="U1896" s="10"/>
      <c r="V1896" s="10"/>
      <c r="W1896" s="10"/>
      <c r="Y1896" s="10">
        <v>15.63</v>
      </c>
      <c r="Z1896" s="10">
        <f t="shared" si="121"/>
        <v>21.67</v>
      </c>
      <c r="AB1896" s="10">
        <f t="shared" si="122"/>
        <v>21.61</v>
      </c>
      <c r="AC1896" s="10">
        <v>14.85</v>
      </c>
      <c r="AD1896" s="10"/>
      <c r="AE1896" s="3"/>
      <c r="AF1896" s="3"/>
    </row>
    <row r="1897" spans="1:32" x14ac:dyDescent="0.2">
      <c r="A1897" s="55"/>
      <c r="B1897" s="195"/>
      <c r="C1897" s="449" t="s">
        <v>172</v>
      </c>
      <c r="D1897" s="10"/>
      <c r="E1897" s="21">
        <v>8212</v>
      </c>
      <c r="F1897" s="21">
        <v>132888</v>
      </c>
      <c r="G1897" s="10"/>
      <c r="H1897" s="10">
        <f t="shared" si="120"/>
        <v>405</v>
      </c>
      <c r="I1897" s="10"/>
      <c r="J1897" s="10">
        <v>16168.989999999998</v>
      </c>
      <c r="K1897" s="10"/>
      <c r="M1897" s="21">
        <v>63</v>
      </c>
      <c r="N1897" s="69"/>
      <c r="P1897" s="239">
        <f t="shared" si="123"/>
        <v>256.6506349206349</v>
      </c>
      <c r="Q1897" s="10"/>
      <c r="R1897" s="10"/>
      <c r="S1897" s="10"/>
      <c r="T1897" s="176">
        <f t="shared" si="115"/>
        <v>2109.3333333333335</v>
      </c>
      <c r="U1897" s="10"/>
      <c r="V1897" s="10"/>
      <c r="W1897" s="10"/>
      <c r="Y1897" s="10">
        <v>16168.989999999998</v>
      </c>
      <c r="Z1897" s="10">
        <f t="shared" si="121"/>
        <v>22413.67</v>
      </c>
      <c r="AB1897" s="10">
        <f t="shared" si="122"/>
        <v>22355.86</v>
      </c>
      <c r="AC1897" s="10">
        <v>15363.91</v>
      </c>
      <c r="AD1897" s="10"/>
      <c r="AE1897" s="3"/>
      <c r="AF1897" s="3"/>
    </row>
    <row r="1898" spans="1:32" x14ac:dyDescent="0.2">
      <c r="A1898" s="55"/>
      <c r="B1898" s="195"/>
      <c r="C1898" s="449" t="s">
        <v>173</v>
      </c>
      <c r="D1898" s="10"/>
      <c r="E1898" s="21">
        <v>8232</v>
      </c>
      <c r="F1898" s="21">
        <v>196567</v>
      </c>
      <c r="G1898" s="10"/>
      <c r="H1898" s="10">
        <f t="shared" si="120"/>
        <v>599</v>
      </c>
      <c r="I1898" s="10"/>
      <c r="J1898" s="10">
        <v>34879.420000000013</v>
      </c>
      <c r="K1898" s="10"/>
      <c r="M1898" s="21">
        <v>101</v>
      </c>
      <c r="N1898" s="69"/>
      <c r="P1898" s="239">
        <f t="shared" si="123"/>
        <v>345.34079207920803</v>
      </c>
      <c r="Q1898" s="10"/>
      <c r="R1898" s="10"/>
      <c r="S1898" s="10"/>
      <c r="T1898" s="176">
        <f t="shared" si="115"/>
        <v>1946.2079207920792</v>
      </c>
      <c r="U1898" s="10"/>
      <c r="V1898" s="10"/>
      <c r="W1898" s="10"/>
      <c r="Y1898" s="10">
        <v>34879.420000000013</v>
      </c>
      <c r="Z1898" s="10">
        <f t="shared" si="121"/>
        <v>48350.31</v>
      </c>
      <c r="AB1898" s="10">
        <f t="shared" si="122"/>
        <v>48225.62</v>
      </c>
      <c r="AC1898" s="10">
        <v>33142.720000000001</v>
      </c>
      <c r="AD1898" s="10"/>
      <c r="AE1898" s="3"/>
      <c r="AF1898" s="3"/>
    </row>
    <row r="1899" spans="1:32" x14ac:dyDescent="0.2">
      <c r="A1899" s="55"/>
      <c r="B1899" s="195"/>
      <c r="C1899" s="449" t="s">
        <v>173</v>
      </c>
      <c r="D1899" s="10"/>
      <c r="E1899" s="21">
        <v>8234</v>
      </c>
      <c r="F1899" s="21">
        <v>844120</v>
      </c>
      <c r="G1899" s="10"/>
      <c r="H1899" s="10">
        <f t="shared" si="120"/>
        <v>2571</v>
      </c>
      <c r="I1899" s="10"/>
      <c r="J1899" s="10">
        <v>78384.840000000011</v>
      </c>
      <c r="K1899" s="10"/>
      <c r="M1899" s="21">
        <v>154</v>
      </c>
      <c r="N1899" s="69"/>
      <c r="P1899" s="239">
        <f t="shared" si="123"/>
        <v>508.99246753246763</v>
      </c>
      <c r="Q1899" s="10"/>
      <c r="R1899" s="10"/>
      <c r="S1899" s="10"/>
      <c r="T1899" s="176">
        <f t="shared" si="115"/>
        <v>5481.2987012987014</v>
      </c>
      <c r="U1899" s="10"/>
      <c r="V1899" s="10"/>
      <c r="W1899" s="10"/>
      <c r="Y1899" s="10">
        <v>78384.840000000011</v>
      </c>
      <c r="Z1899" s="10">
        <f t="shared" si="121"/>
        <v>108658.1</v>
      </c>
      <c r="AB1899" s="10">
        <f t="shared" si="122"/>
        <v>108377.88</v>
      </c>
      <c r="AC1899" s="10">
        <v>74481.929999999993</v>
      </c>
      <c r="AD1899" s="10"/>
      <c r="AE1899" s="3"/>
      <c r="AF1899" s="3"/>
    </row>
    <row r="1900" spans="1:32" x14ac:dyDescent="0.2">
      <c r="A1900" s="55"/>
      <c r="B1900" s="195"/>
      <c r="C1900" s="449" t="s">
        <v>595</v>
      </c>
      <c r="D1900" s="10"/>
      <c r="E1900" s="21">
        <v>8302</v>
      </c>
      <c r="F1900" s="21">
        <v>28827</v>
      </c>
      <c r="G1900" s="10"/>
      <c r="H1900" s="10">
        <f t="shared" si="120"/>
        <v>88</v>
      </c>
      <c r="I1900" s="10"/>
      <c r="J1900" s="10">
        <v>4617.1400000000003</v>
      </c>
      <c r="K1900" s="10"/>
      <c r="M1900" s="21">
        <v>17</v>
      </c>
      <c r="N1900" s="69"/>
      <c r="P1900" s="239">
        <f t="shared" si="123"/>
        <v>271.59647058823532</v>
      </c>
      <c r="Q1900" s="10"/>
      <c r="R1900" s="10"/>
      <c r="S1900" s="10"/>
      <c r="T1900" s="176">
        <f t="shared" si="115"/>
        <v>1695.7058823529412</v>
      </c>
      <c r="U1900" s="10"/>
      <c r="V1900" s="10"/>
      <c r="W1900" s="10"/>
      <c r="Y1900" s="10">
        <v>4617.1400000000003</v>
      </c>
      <c r="Z1900" s="10">
        <f t="shared" si="121"/>
        <v>6400.34</v>
      </c>
      <c r="AB1900" s="10">
        <f t="shared" si="122"/>
        <v>6383.83</v>
      </c>
      <c r="AC1900" s="10">
        <v>4387.25</v>
      </c>
      <c r="AD1900" s="10"/>
      <c r="AE1900" s="3"/>
      <c r="AF1900" s="3"/>
    </row>
    <row r="1901" spans="1:32" x14ac:dyDescent="0.2">
      <c r="A1901" s="55"/>
      <c r="B1901" s="195"/>
      <c r="C1901" s="449" t="s">
        <v>174</v>
      </c>
      <c r="D1901" s="10"/>
      <c r="E1901" s="21">
        <v>8332</v>
      </c>
      <c r="F1901" s="21">
        <v>24259</v>
      </c>
      <c r="G1901" s="10"/>
      <c r="H1901" s="10">
        <f t="shared" si="120"/>
        <v>74</v>
      </c>
      <c r="I1901" s="10"/>
      <c r="J1901" s="10">
        <v>4638.29</v>
      </c>
      <c r="K1901" s="10"/>
      <c r="M1901" s="21">
        <v>37</v>
      </c>
      <c r="N1901" s="69"/>
      <c r="P1901" s="239">
        <f t="shared" si="123"/>
        <v>125.35918918918919</v>
      </c>
      <c r="Q1901" s="10"/>
      <c r="R1901" s="10"/>
      <c r="S1901" s="10"/>
      <c r="T1901" s="176">
        <f t="shared" si="115"/>
        <v>655.64864864864865</v>
      </c>
      <c r="U1901" s="10"/>
      <c r="V1901" s="10"/>
      <c r="W1901" s="10"/>
      <c r="Y1901" s="10">
        <v>4638.29</v>
      </c>
      <c r="Z1901" s="10">
        <f t="shared" si="121"/>
        <v>6429.66</v>
      </c>
      <c r="AB1901" s="10">
        <f t="shared" si="122"/>
        <v>6413.08</v>
      </c>
      <c r="AC1901" s="10">
        <v>4407.34</v>
      </c>
      <c r="AD1901" s="10"/>
      <c r="AE1901" s="3"/>
      <c r="AF1901" s="3"/>
    </row>
    <row r="1902" spans="1:32" x14ac:dyDescent="0.2">
      <c r="A1902" s="55"/>
      <c r="B1902" s="195"/>
      <c r="C1902" s="449" t="s">
        <v>176</v>
      </c>
      <c r="D1902" s="10"/>
      <c r="E1902" s="21">
        <v>8069</v>
      </c>
      <c r="F1902" s="21">
        <v>8101342</v>
      </c>
      <c r="G1902" s="10"/>
      <c r="H1902" s="10">
        <f t="shared" si="120"/>
        <v>24679</v>
      </c>
      <c r="I1902" s="10"/>
      <c r="J1902" s="10">
        <v>726498.43999999901</v>
      </c>
      <c r="K1902" s="10"/>
      <c r="M1902" s="21">
        <v>393</v>
      </c>
      <c r="N1902" s="69"/>
      <c r="P1902" s="239">
        <f t="shared" si="123"/>
        <v>1848.596539440201</v>
      </c>
      <c r="Q1902" s="10"/>
      <c r="R1902" s="10"/>
      <c r="S1902" s="10"/>
      <c r="T1902" s="176">
        <f t="shared" si="115"/>
        <v>20614.101781170484</v>
      </c>
      <c r="U1902" s="10"/>
      <c r="V1902" s="10"/>
      <c r="W1902" s="10"/>
      <c r="Y1902" s="10">
        <v>726498.43999999901</v>
      </c>
      <c r="Z1902" s="10">
        <f t="shared" si="121"/>
        <v>1007081.77</v>
      </c>
      <c r="AB1902" s="10">
        <f t="shared" si="122"/>
        <v>1004484.55</v>
      </c>
      <c r="AC1902" s="10">
        <v>690324.92</v>
      </c>
      <c r="AD1902" s="10"/>
      <c r="AE1902" s="3"/>
      <c r="AF1902" s="3"/>
    </row>
    <row r="1903" spans="1:32" x14ac:dyDescent="0.2">
      <c r="A1903" s="55"/>
      <c r="B1903" s="195"/>
      <c r="C1903" s="449" t="s">
        <v>176</v>
      </c>
      <c r="D1903" s="10"/>
      <c r="E1903" s="21">
        <v>8096</v>
      </c>
      <c r="F1903" s="21">
        <v>587</v>
      </c>
      <c r="G1903" s="10"/>
      <c r="H1903" s="10">
        <f t="shared" si="120"/>
        <v>2</v>
      </c>
      <c r="I1903" s="10"/>
      <c r="J1903" s="10">
        <v>54</v>
      </c>
      <c r="K1903" s="10"/>
      <c r="M1903" s="21">
        <v>1</v>
      </c>
      <c r="N1903" s="69"/>
      <c r="P1903" s="239">
        <f t="shared" si="123"/>
        <v>54</v>
      </c>
      <c r="Q1903" s="10"/>
      <c r="R1903" s="10"/>
      <c r="S1903" s="10"/>
      <c r="T1903" s="176">
        <f t="shared" si="115"/>
        <v>587</v>
      </c>
      <c r="U1903" s="10"/>
      <c r="V1903" s="10"/>
      <c r="W1903" s="10"/>
      <c r="Y1903" s="10">
        <v>54</v>
      </c>
      <c r="Z1903" s="10">
        <f t="shared" si="121"/>
        <v>74.86</v>
      </c>
      <c r="AB1903" s="10">
        <f t="shared" si="122"/>
        <v>74.66</v>
      </c>
      <c r="AC1903" s="10">
        <v>51.31</v>
      </c>
      <c r="AD1903" s="10"/>
      <c r="AE1903" s="3"/>
      <c r="AF1903" s="3"/>
    </row>
    <row r="1904" spans="1:32" x14ac:dyDescent="0.2">
      <c r="A1904" s="55"/>
      <c r="B1904" s="195"/>
      <c r="C1904" s="449" t="s">
        <v>178</v>
      </c>
      <c r="D1904" s="10"/>
      <c r="E1904" s="21">
        <v>8094</v>
      </c>
      <c r="F1904" s="21">
        <v>166731</v>
      </c>
      <c r="G1904" s="10"/>
      <c r="H1904" s="10">
        <f t="shared" si="120"/>
        <v>508</v>
      </c>
      <c r="I1904" s="10"/>
      <c r="J1904" s="10">
        <v>22822.070000000007</v>
      </c>
      <c r="K1904" s="10"/>
      <c r="M1904" s="21">
        <v>82</v>
      </c>
      <c r="N1904" s="69"/>
      <c r="P1904" s="239">
        <f t="shared" si="123"/>
        <v>278.3179268292684</v>
      </c>
      <c r="Q1904" s="10"/>
      <c r="R1904" s="10"/>
      <c r="S1904" s="10"/>
      <c r="T1904" s="176">
        <f t="shared" si="115"/>
        <v>2033.3048780487804</v>
      </c>
      <c r="U1904" s="10"/>
      <c r="V1904" s="10"/>
      <c r="W1904" s="10"/>
      <c r="Y1904" s="10">
        <v>22822.070000000007</v>
      </c>
      <c r="Z1904" s="10">
        <f t="shared" si="121"/>
        <v>31636.26</v>
      </c>
      <c r="AB1904" s="10">
        <f t="shared" si="122"/>
        <v>31554.67</v>
      </c>
      <c r="AC1904" s="10">
        <v>21685.72</v>
      </c>
      <c r="AD1904" s="10"/>
      <c r="AE1904" s="3"/>
      <c r="AF1904" s="3"/>
    </row>
    <row r="1905" spans="1:32" x14ac:dyDescent="0.2">
      <c r="A1905" s="55"/>
      <c r="B1905" s="195"/>
      <c r="C1905" s="449" t="s">
        <v>180</v>
      </c>
      <c r="D1905" s="10"/>
      <c r="E1905" s="21">
        <v>8050</v>
      </c>
      <c r="F1905" s="21">
        <v>122</v>
      </c>
      <c r="G1905" s="10"/>
      <c r="H1905" s="10">
        <f t="shared" si="120"/>
        <v>0</v>
      </c>
      <c r="I1905" s="10"/>
      <c r="J1905" s="10">
        <v>42.23</v>
      </c>
      <c r="K1905" s="10"/>
      <c r="M1905" s="21">
        <v>2</v>
      </c>
      <c r="N1905" s="69"/>
      <c r="P1905" s="239">
        <f t="shared" si="123"/>
        <v>21.114999999999998</v>
      </c>
      <c r="Q1905" s="10"/>
      <c r="R1905" s="10"/>
      <c r="S1905" s="10"/>
      <c r="T1905" s="176">
        <f t="shared" si="115"/>
        <v>61</v>
      </c>
      <c r="U1905" s="10"/>
      <c r="V1905" s="10"/>
      <c r="W1905" s="10"/>
      <c r="Y1905" s="10">
        <v>42.23</v>
      </c>
      <c r="Z1905" s="10">
        <f t="shared" si="121"/>
        <v>58.54</v>
      </c>
      <c r="AB1905" s="10">
        <f t="shared" si="122"/>
        <v>58.39</v>
      </c>
      <c r="AC1905" s="10">
        <v>40.130000000000003</v>
      </c>
      <c r="AD1905" s="10"/>
      <c r="AE1905" s="3"/>
      <c r="AF1905" s="3"/>
    </row>
    <row r="1906" spans="1:32" x14ac:dyDescent="0.2">
      <c r="A1906" s="55"/>
      <c r="B1906" s="195"/>
      <c r="C1906" s="449" t="s">
        <v>181</v>
      </c>
      <c r="D1906" s="10"/>
      <c r="E1906" s="21">
        <v>8009</v>
      </c>
      <c r="F1906" s="21">
        <v>71</v>
      </c>
      <c r="G1906" s="10"/>
      <c r="H1906" s="10">
        <f t="shared" si="120"/>
        <v>0</v>
      </c>
      <c r="I1906" s="10"/>
      <c r="J1906" s="10">
        <v>22.94</v>
      </c>
      <c r="K1906" s="10"/>
      <c r="M1906" s="21">
        <v>1</v>
      </c>
      <c r="N1906" s="69"/>
      <c r="P1906" s="239">
        <f t="shared" si="123"/>
        <v>22.94</v>
      </c>
      <c r="Q1906" s="10"/>
      <c r="R1906" s="10"/>
      <c r="S1906" s="10"/>
      <c r="T1906" s="176">
        <f t="shared" si="115"/>
        <v>71</v>
      </c>
      <c r="U1906" s="10"/>
      <c r="V1906" s="10"/>
      <c r="W1906" s="10"/>
      <c r="Y1906" s="10">
        <v>22.94</v>
      </c>
      <c r="Z1906" s="10">
        <f t="shared" si="121"/>
        <v>31.8</v>
      </c>
      <c r="AB1906" s="10">
        <f t="shared" si="122"/>
        <v>31.72</v>
      </c>
      <c r="AC1906" s="10">
        <v>21.8</v>
      </c>
      <c r="AD1906" s="10"/>
      <c r="AE1906" s="3"/>
      <c r="AF1906" s="3"/>
    </row>
    <row r="1907" spans="1:32" x14ac:dyDescent="0.2">
      <c r="A1907" s="55"/>
      <c r="B1907" s="195"/>
      <c r="C1907" s="449" t="s">
        <v>181</v>
      </c>
      <c r="D1907" s="10"/>
      <c r="E1907" s="21">
        <v>8018</v>
      </c>
      <c r="F1907" s="21">
        <v>293981</v>
      </c>
      <c r="G1907" s="10"/>
      <c r="H1907" s="10">
        <f t="shared" si="120"/>
        <v>896</v>
      </c>
      <c r="I1907" s="10"/>
      <c r="J1907" s="10">
        <v>48806.559999999998</v>
      </c>
      <c r="K1907" s="10"/>
      <c r="M1907" s="21">
        <v>144</v>
      </c>
      <c r="N1907" s="69"/>
      <c r="P1907" s="239">
        <f t="shared" si="123"/>
        <v>338.93444444444441</v>
      </c>
      <c r="Q1907" s="10"/>
      <c r="R1907" s="10"/>
      <c r="S1907" s="10"/>
      <c r="T1907" s="176">
        <f t="shared" si="115"/>
        <v>2041.5347222222222</v>
      </c>
      <c r="U1907" s="10"/>
      <c r="V1907" s="10"/>
      <c r="W1907" s="10"/>
      <c r="Y1907" s="10">
        <v>48806.559999999998</v>
      </c>
      <c r="Z1907" s="10">
        <f t="shared" si="121"/>
        <v>67656.3</v>
      </c>
      <c r="AB1907" s="10">
        <f t="shared" si="122"/>
        <v>67481.820000000007</v>
      </c>
      <c r="AC1907" s="10">
        <v>46376.4</v>
      </c>
      <c r="AD1907" s="10"/>
      <c r="AE1907" s="3"/>
      <c r="AF1907" s="3"/>
    </row>
    <row r="1908" spans="1:32" x14ac:dyDescent="0.2">
      <c r="A1908" s="55"/>
      <c r="B1908" s="195"/>
      <c r="C1908" s="449" t="s">
        <v>181</v>
      </c>
      <c r="D1908" s="10"/>
      <c r="E1908" s="21">
        <v>8081</v>
      </c>
      <c r="F1908" s="21">
        <v>7850</v>
      </c>
      <c r="G1908" s="10"/>
      <c r="H1908" s="10">
        <f t="shared" si="120"/>
        <v>24</v>
      </c>
      <c r="I1908" s="10"/>
      <c r="J1908" s="10">
        <v>933.82</v>
      </c>
      <c r="K1908" s="10"/>
      <c r="M1908" s="21">
        <v>2</v>
      </c>
      <c r="N1908" s="69"/>
      <c r="P1908" s="239">
        <f t="shared" si="123"/>
        <v>466.91</v>
      </c>
      <c r="Q1908" s="10"/>
      <c r="R1908" s="10"/>
      <c r="S1908" s="10"/>
      <c r="T1908" s="176">
        <f t="shared" si="115"/>
        <v>3925</v>
      </c>
      <c r="U1908" s="10"/>
      <c r="V1908" s="10"/>
      <c r="W1908" s="10"/>
      <c r="Y1908" s="10">
        <v>933.82</v>
      </c>
      <c r="Z1908" s="10">
        <f t="shared" si="121"/>
        <v>1294.47</v>
      </c>
      <c r="AB1908" s="10">
        <f t="shared" si="122"/>
        <v>1291.1400000000001</v>
      </c>
      <c r="AC1908" s="10">
        <v>887.32</v>
      </c>
      <c r="AD1908" s="10"/>
      <c r="AE1908" s="3"/>
      <c r="AF1908" s="3"/>
    </row>
    <row r="1909" spans="1:32" x14ac:dyDescent="0.2">
      <c r="A1909" s="55"/>
      <c r="B1909" s="195"/>
      <c r="C1909" s="449" t="s">
        <v>183</v>
      </c>
      <c r="D1909" s="10"/>
      <c r="E1909" s="21">
        <v>8050</v>
      </c>
      <c r="F1909" s="10"/>
      <c r="G1909" s="10"/>
      <c r="H1909" s="10">
        <f t="shared" si="120"/>
        <v>0</v>
      </c>
      <c r="I1909" s="10"/>
      <c r="J1909" s="10">
        <v>11.38</v>
      </c>
      <c r="K1909" s="10"/>
      <c r="M1909" s="21">
        <v>1</v>
      </c>
      <c r="N1909" s="69"/>
      <c r="P1909" s="239">
        <f t="shared" si="123"/>
        <v>11.38</v>
      </c>
      <c r="Q1909" s="10"/>
      <c r="R1909" s="10"/>
      <c r="S1909" s="10"/>
      <c r="T1909" s="176">
        <f t="shared" si="115"/>
        <v>0</v>
      </c>
      <c r="U1909" s="10"/>
      <c r="V1909" s="10"/>
      <c r="W1909" s="10"/>
      <c r="Y1909" s="10">
        <v>11.38</v>
      </c>
      <c r="Z1909" s="10">
        <f t="shared" si="121"/>
        <v>15.78</v>
      </c>
      <c r="AB1909" s="10">
        <f t="shared" si="122"/>
        <v>15.73</v>
      </c>
      <c r="AC1909" s="10">
        <v>10.81</v>
      </c>
      <c r="AD1909" s="10"/>
      <c r="AE1909" s="3"/>
      <c r="AF1909" s="3"/>
    </row>
    <row r="1910" spans="1:32" x14ac:dyDescent="0.2">
      <c r="A1910" s="55"/>
      <c r="B1910" s="195"/>
      <c r="C1910" s="449" t="s">
        <v>183</v>
      </c>
      <c r="D1910" s="10"/>
      <c r="E1910" s="21">
        <v>8092</v>
      </c>
      <c r="F1910" s="21">
        <v>567989</v>
      </c>
      <c r="G1910" s="10"/>
      <c r="H1910" s="10">
        <f t="shared" si="120"/>
        <v>1730</v>
      </c>
      <c r="I1910" s="10"/>
      <c r="J1910" s="10">
        <v>27419.650000000005</v>
      </c>
      <c r="K1910" s="10"/>
      <c r="M1910" s="21">
        <v>36</v>
      </c>
      <c r="N1910" s="69"/>
      <c r="P1910" s="239">
        <f t="shared" si="123"/>
        <v>761.65694444444455</v>
      </c>
      <c r="Q1910" s="10"/>
      <c r="R1910" s="10"/>
      <c r="S1910" s="10"/>
      <c r="T1910" s="176">
        <f t="shared" si="115"/>
        <v>15777.472222222223</v>
      </c>
      <c r="U1910" s="10"/>
      <c r="V1910" s="10"/>
      <c r="W1910" s="10"/>
      <c r="Y1910" s="10">
        <v>27419.650000000005</v>
      </c>
      <c r="Z1910" s="10">
        <f t="shared" si="121"/>
        <v>38009.480000000003</v>
      </c>
      <c r="AB1910" s="10">
        <f t="shared" si="122"/>
        <v>37911.46</v>
      </c>
      <c r="AC1910" s="10">
        <v>26054.38</v>
      </c>
      <c r="AD1910" s="10"/>
      <c r="AE1910" s="3"/>
      <c r="AF1910" s="3"/>
    </row>
    <row r="1911" spans="1:32" x14ac:dyDescent="0.2">
      <c r="A1911" s="55"/>
      <c r="B1911" s="195"/>
      <c r="C1911" s="449" t="s">
        <v>184</v>
      </c>
      <c r="D1911" s="10"/>
      <c r="E1911" s="21">
        <v>8311</v>
      </c>
      <c r="F1911" s="21">
        <v>889602</v>
      </c>
      <c r="G1911" s="10"/>
      <c r="H1911" s="10">
        <f t="shared" si="120"/>
        <v>2710</v>
      </c>
      <c r="I1911" s="10"/>
      <c r="J1911" s="10">
        <v>162657.20999999996</v>
      </c>
      <c r="K1911" s="10"/>
      <c r="M1911" s="21">
        <v>187</v>
      </c>
      <c r="N1911" s="69"/>
      <c r="P1911" s="239">
        <f t="shared" si="123"/>
        <v>869.82465240641693</v>
      </c>
      <c r="Q1911" s="10"/>
      <c r="R1911" s="10"/>
      <c r="S1911" s="10"/>
      <c r="T1911" s="176">
        <f t="shared" si="115"/>
        <v>4757.229946524064</v>
      </c>
      <c r="U1911" s="10"/>
      <c r="V1911" s="10"/>
      <c r="W1911" s="10"/>
      <c r="Y1911" s="10">
        <v>162657.20999999996</v>
      </c>
      <c r="Z1911" s="10">
        <f t="shared" si="121"/>
        <v>225477.58</v>
      </c>
      <c r="AB1911" s="10">
        <f t="shared" si="122"/>
        <v>224896.08</v>
      </c>
      <c r="AC1911" s="10">
        <v>154558.25</v>
      </c>
      <c r="AD1911" s="10"/>
      <c r="AE1911" s="3"/>
      <c r="AF1911" s="3"/>
    </row>
    <row r="1912" spans="1:32" x14ac:dyDescent="0.2">
      <c r="A1912" s="55"/>
      <c r="B1912" s="195"/>
      <c r="C1912" s="449" t="s">
        <v>188</v>
      </c>
      <c r="D1912" s="10"/>
      <c r="E1912" s="21">
        <v>8332</v>
      </c>
      <c r="F1912" s="21">
        <v>1545</v>
      </c>
      <c r="G1912" s="10"/>
      <c r="H1912" s="10">
        <f t="shared" si="120"/>
        <v>5</v>
      </c>
      <c r="I1912" s="10"/>
      <c r="J1912" s="10">
        <v>377.16</v>
      </c>
      <c r="K1912" s="10"/>
      <c r="M1912" s="21">
        <v>1</v>
      </c>
      <c r="N1912" s="69"/>
      <c r="P1912" s="239">
        <f t="shared" si="123"/>
        <v>377.16</v>
      </c>
      <c r="Q1912" s="10"/>
      <c r="R1912" s="10"/>
      <c r="S1912" s="10"/>
      <c r="T1912" s="176">
        <f t="shared" si="115"/>
        <v>1545</v>
      </c>
      <c r="U1912" s="10"/>
      <c r="V1912" s="10"/>
      <c r="W1912" s="10"/>
      <c r="Y1912" s="10">
        <v>377.16</v>
      </c>
      <c r="Z1912" s="10">
        <f t="shared" si="121"/>
        <v>522.82000000000005</v>
      </c>
      <c r="AB1912" s="10">
        <f t="shared" si="122"/>
        <v>521.48</v>
      </c>
      <c r="AC1912" s="10">
        <v>358.38</v>
      </c>
      <c r="AD1912" s="10"/>
      <c r="AE1912" s="3"/>
      <c r="AF1912" s="3"/>
    </row>
    <row r="1913" spans="1:32" x14ac:dyDescent="0.2">
      <c r="A1913" s="55"/>
      <c r="B1913" s="195"/>
      <c r="C1913" s="449" t="s">
        <v>189</v>
      </c>
      <c r="D1913" s="10"/>
      <c r="E1913" s="21">
        <v>8318</v>
      </c>
      <c r="F1913" s="21">
        <v>164718</v>
      </c>
      <c r="G1913" s="10"/>
      <c r="H1913" s="10">
        <f t="shared" si="120"/>
        <v>502</v>
      </c>
      <c r="I1913" s="10"/>
      <c r="J1913" s="10">
        <v>31294.800000000003</v>
      </c>
      <c r="K1913" s="10"/>
      <c r="M1913" s="21">
        <v>59</v>
      </c>
      <c r="N1913" s="69"/>
      <c r="P1913" s="239">
        <f t="shared" si="123"/>
        <v>530.4203389830509</v>
      </c>
      <c r="Q1913" s="10"/>
      <c r="R1913" s="10"/>
      <c r="S1913" s="10"/>
      <c r="T1913" s="176">
        <f t="shared" si="115"/>
        <v>2791.8305084745762</v>
      </c>
      <c r="U1913" s="10"/>
      <c r="V1913" s="10"/>
      <c r="W1913" s="10"/>
      <c r="Y1913" s="10">
        <v>31294.800000000003</v>
      </c>
      <c r="Z1913" s="10">
        <f t="shared" si="121"/>
        <v>43381.27</v>
      </c>
      <c r="AB1913" s="10">
        <f t="shared" si="122"/>
        <v>43269.39</v>
      </c>
      <c r="AC1913" s="10">
        <v>29736.58</v>
      </c>
      <c r="AD1913" s="10"/>
      <c r="AE1913" s="3"/>
      <c r="AF1913" s="3"/>
    </row>
    <row r="1914" spans="1:32" x14ac:dyDescent="0.2">
      <c r="A1914" s="55"/>
      <c r="B1914" s="195"/>
      <c r="C1914" s="449" t="s">
        <v>190</v>
      </c>
      <c r="D1914" s="10"/>
      <c r="E1914" s="21">
        <v>8080</v>
      </c>
      <c r="F1914" s="21">
        <v>8</v>
      </c>
      <c r="G1914" s="10"/>
      <c r="H1914" s="10">
        <f t="shared" si="120"/>
        <v>0</v>
      </c>
      <c r="I1914" s="10"/>
      <c r="J1914" s="10">
        <v>25.5</v>
      </c>
      <c r="K1914" s="10"/>
      <c r="M1914" s="21">
        <v>2</v>
      </c>
      <c r="N1914" s="69"/>
      <c r="P1914" s="239">
        <f t="shared" si="123"/>
        <v>12.75</v>
      </c>
      <c r="Q1914" s="10"/>
      <c r="R1914" s="10"/>
      <c r="S1914" s="10"/>
      <c r="T1914" s="176">
        <f t="shared" si="115"/>
        <v>4</v>
      </c>
      <c r="U1914" s="10"/>
      <c r="V1914" s="10"/>
      <c r="W1914" s="10"/>
      <c r="Y1914" s="10">
        <v>25.5</v>
      </c>
      <c r="Z1914" s="10">
        <f t="shared" si="121"/>
        <v>35.35</v>
      </c>
      <c r="AB1914" s="10">
        <f t="shared" si="122"/>
        <v>35.26</v>
      </c>
      <c r="AC1914" s="10">
        <v>24.23</v>
      </c>
      <c r="AD1914" s="10"/>
      <c r="AE1914" s="3"/>
      <c r="AF1914" s="3"/>
    </row>
    <row r="1915" spans="1:32" x14ac:dyDescent="0.2">
      <c r="A1915" s="55"/>
      <c r="B1915" s="195"/>
      <c r="C1915" s="449" t="s">
        <v>191</v>
      </c>
      <c r="D1915" s="10"/>
      <c r="E1915" s="21">
        <v>8019</v>
      </c>
      <c r="F1915" s="21">
        <v>175080</v>
      </c>
      <c r="G1915" s="10"/>
      <c r="H1915" s="10">
        <f t="shared" si="120"/>
        <v>533</v>
      </c>
      <c r="I1915" s="10"/>
      <c r="J1915" s="10">
        <v>33776.29</v>
      </c>
      <c r="K1915" s="10"/>
      <c r="M1915" s="21">
        <v>140</v>
      </c>
      <c r="N1915" s="69"/>
      <c r="P1915" s="239">
        <f t="shared" si="123"/>
        <v>241.25921428571428</v>
      </c>
      <c r="Q1915" s="10"/>
      <c r="R1915" s="10"/>
      <c r="S1915" s="10"/>
      <c r="T1915" s="176">
        <f t="shared" si="115"/>
        <v>1250.5714285714287</v>
      </c>
      <c r="U1915" s="10"/>
      <c r="V1915" s="10"/>
      <c r="W1915" s="10"/>
      <c r="Y1915" s="10">
        <v>33776.29</v>
      </c>
      <c r="Z1915" s="10">
        <f t="shared" si="121"/>
        <v>46821.14</v>
      </c>
      <c r="AB1915" s="10">
        <f t="shared" si="122"/>
        <v>46700.39</v>
      </c>
      <c r="AC1915" s="10">
        <v>32094.51</v>
      </c>
      <c r="AD1915" s="10"/>
      <c r="AE1915" s="3"/>
      <c r="AF1915" s="3"/>
    </row>
    <row r="1916" spans="1:32" x14ac:dyDescent="0.2">
      <c r="A1916" s="55"/>
      <c r="B1916" s="195"/>
      <c r="C1916" s="449" t="s">
        <v>193</v>
      </c>
      <c r="D1916" s="10"/>
      <c r="E1916" s="21">
        <v>8089</v>
      </c>
      <c r="F1916" s="21">
        <v>127568</v>
      </c>
      <c r="G1916" s="10"/>
      <c r="H1916" s="10">
        <f t="shared" si="120"/>
        <v>389</v>
      </c>
      <c r="I1916" s="10"/>
      <c r="J1916" s="10">
        <v>21178.210000000006</v>
      </c>
      <c r="K1916" s="10"/>
      <c r="M1916" s="21">
        <v>75</v>
      </c>
      <c r="N1916" s="69"/>
      <c r="P1916" s="239">
        <f t="shared" si="123"/>
        <v>282.37613333333343</v>
      </c>
      <c r="Q1916" s="10"/>
      <c r="R1916" s="10"/>
      <c r="S1916" s="10"/>
      <c r="T1916" s="176">
        <f t="shared" si="115"/>
        <v>1700.9066666666668</v>
      </c>
      <c r="U1916" s="10"/>
      <c r="V1916" s="10"/>
      <c r="W1916" s="10"/>
      <c r="Y1916" s="10">
        <v>21178.210000000006</v>
      </c>
      <c r="Z1916" s="10">
        <f t="shared" si="121"/>
        <v>29357.52</v>
      </c>
      <c r="AB1916" s="10">
        <f t="shared" si="122"/>
        <v>29281.8</v>
      </c>
      <c r="AC1916" s="10">
        <v>20123.71</v>
      </c>
      <c r="AD1916" s="10"/>
      <c r="AE1916" s="3"/>
      <c r="AF1916" s="3"/>
    </row>
    <row r="1917" spans="1:32" x14ac:dyDescent="0.2">
      <c r="A1917" s="55"/>
      <c r="B1917" s="195"/>
      <c r="C1917" s="449" t="s">
        <v>195</v>
      </c>
      <c r="D1917" s="10"/>
      <c r="E1917" s="21">
        <v>8241</v>
      </c>
      <c r="F1917" s="21">
        <v>5737</v>
      </c>
      <c r="G1917" s="10"/>
      <c r="H1917" s="10">
        <f t="shared" si="120"/>
        <v>17</v>
      </c>
      <c r="I1917" s="10"/>
      <c r="J1917" s="10">
        <v>1111.44</v>
      </c>
      <c r="K1917" s="10"/>
      <c r="M1917" s="21">
        <v>6</v>
      </c>
      <c r="N1917" s="69"/>
      <c r="P1917" s="239">
        <f t="shared" si="123"/>
        <v>185.24</v>
      </c>
      <c r="Q1917" s="10"/>
      <c r="R1917" s="10"/>
      <c r="S1917" s="10"/>
      <c r="T1917" s="176">
        <f t="shared" si="115"/>
        <v>956.16666666666663</v>
      </c>
      <c r="U1917" s="10"/>
      <c r="V1917" s="10"/>
      <c r="W1917" s="10"/>
      <c r="Y1917" s="10">
        <v>1111.44</v>
      </c>
      <c r="Z1917" s="10">
        <f t="shared" si="121"/>
        <v>1540.69</v>
      </c>
      <c r="AB1917" s="10">
        <f t="shared" si="122"/>
        <v>1536.72</v>
      </c>
      <c r="AC1917" s="10">
        <v>1056.0999999999999</v>
      </c>
      <c r="AD1917" s="10"/>
      <c r="AE1917" s="3"/>
      <c r="AF1917" s="3"/>
    </row>
    <row r="1918" spans="1:32" x14ac:dyDescent="0.2">
      <c r="A1918" s="55"/>
      <c r="B1918" s="195"/>
      <c r="C1918" s="449" t="s">
        <v>197</v>
      </c>
      <c r="D1918" s="10"/>
      <c r="E1918" s="21">
        <v>8020</v>
      </c>
      <c r="F1918" s="21">
        <v>561641</v>
      </c>
      <c r="G1918" s="10"/>
      <c r="H1918" s="10">
        <f t="shared" si="120"/>
        <v>1711</v>
      </c>
      <c r="I1918" s="10"/>
      <c r="J1918" s="10">
        <v>73020.149999999965</v>
      </c>
      <c r="K1918" s="10"/>
      <c r="M1918" s="21">
        <v>186</v>
      </c>
      <c r="N1918" s="69"/>
      <c r="P1918" s="239">
        <f t="shared" si="123"/>
        <v>392.58145161290304</v>
      </c>
      <c r="Q1918" s="10"/>
      <c r="R1918" s="10"/>
      <c r="S1918" s="10"/>
      <c r="T1918" s="176">
        <f t="shared" si="115"/>
        <v>3019.5752688172042</v>
      </c>
      <c r="U1918" s="10"/>
      <c r="V1918" s="10"/>
      <c r="W1918" s="10"/>
      <c r="Y1918" s="10">
        <v>73020.149999999965</v>
      </c>
      <c r="Z1918" s="10">
        <f t="shared" si="121"/>
        <v>101221.5</v>
      </c>
      <c r="AB1918" s="10">
        <f t="shared" si="122"/>
        <v>100960.45</v>
      </c>
      <c r="AC1918" s="10">
        <v>69384.36</v>
      </c>
      <c r="AD1918" s="10"/>
      <c r="AE1918" s="3"/>
      <c r="AF1918" s="3"/>
    </row>
    <row r="1919" spans="1:32" x14ac:dyDescent="0.2">
      <c r="A1919" s="55"/>
      <c r="B1919" s="195"/>
      <c r="C1919" s="449" t="s">
        <v>200</v>
      </c>
      <c r="D1919" s="10"/>
      <c r="E1919" s="21">
        <v>8312</v>
      </c>
      <c r="F1919" s="21">
        <v>1100351</v>
      </c>
      <c r="G1919" s="10"/>
      <c r="H1919" s="10">
        <f t="shared" si="120"/>
        <v>3352</v>
      </c>
      <c r="I1919" s="10"/>
      <c r="J1919" s="10">
        <v>161528.41000000015</v>
      </c>
      <c r="K1919" s="10"/>
      <c r="M1919" s="21">
        <v>355</v>
      </c>
      <c r="N1919" s="69"/>
      <c r="P1919" s="239">
        <f t="shared" si="123"/>
        <v>455.00960563380323</v>
      </c>
      <c r="Q1919" s="10"/>
      <c r="R1919" s="10"/>
      <c r="S1919" s="10"/>
      <c r="T1919" s="176">
        <f t="shared" si="115"/>
        <v>3099.580281690141</v>
      </c>
      <c r="U1919" s="10"/>
      <c r="V1919" s="10"/>
      <c r="W1919" s="10"/>
      <c r="Y1919" s="10">
        <v>161528.41000000015</v>
      </c>
      <c r="Z1919" s="10">
        <f t="shared" si="121"/>
        <v>223912.82</v>
      </c>
      <c r="AB1919" s="10">
        <f t="shared" si="122"/>
        <v>223335.36</v>
      </c>
      <c r="AC1919" s="10">
        <v>153485.65</v>
      </c>
      <c r="AD1919" s="10"/>
      <c r="AE1919" s="3"/>
      <c r="AF1919" s="3"/>
    </row>
    <row r="1920" spans="1:32" x14ac:dyDescent="0.2">
      <c r="A1920" s="55"/>
      <c r="B1920" s="195"/>
      <c r="C1920" s="449" t="s">
        <v>203</v>
      </c>
      <c r="D1920" s="10"/>
      <c r="E1920" s="21">
        <v>8004</v>
      </c>
      <c r="F1920" s="21">
        <v>2945</v>
      </c>
      <c r="G1920" s="10"/>
      <c r="H1920" s="10">
        <f t="shared" si="120"/>
        <v>9</v>
      </c>
      <c r="I1920" s="10"/>
      <c r="J1920" s="10">
        <v>226.09</v>
      </c>
      <c r="K1920" s="10"/>
      <c r="M1920" s="21">
        <v>1</v>
      </c>
      <c r="N1920" s="69"/>
      <c r="P1920" s="239">
        <f t="shared" si="123"/>
        <v>226.09</v>
      </c>
      <c r="Q1920" s="10"/>
      <c r="R1920" s="10"/>
      <c r="S1920" s="10"/>
      <c r="T1920" s="176">
        <f t="shared" si="115"/>
        <v>2945</v>
      </c>
      <c r="U1920" s="10"/>
      <c r="V1920" s="10"/>
      <c r="W1920" s="10"/>
      <c r="Y1920" s="10">
        <v>226.09</v>
      </c>
      <c r="Z1920" s="10">
        <f t="shared" si="121"/>
        <v>313.41000000000003</v>
      </c>
      <c r="AB1920" s="10">
        <f t="shared" si="122"/>
        <v>312.60000000000002</v>
      </c>
      <c r="AC1920" s="10">
        <v>214.83</v>
      </c>
      <c r="AD1920" s="10"/>
      <c r="AE1920" s="3"/>
      <c r="AF1920" s="3"/>
    </row>
    <row r="1921" spans="1:32" x14ac:dyDescent="0.2">
      <c r="A1921" s="55"/>
      <c r="B1921" s="195"/>
      <c r="C1921" s="449" t="s">
        <v>203</v>
      </c>
      <c r="D1921" s="10"/>
      <c r="E1921" s="21">
        <v>8021</v>
      </c>
      <c r="F1921" s="21">
        <v>1918480</v>
      </c>
      <c r="G1921" s="10"/>
      <c r="H1921" s="10">
        <f t="shared" si="120"/>
        <v>5844</v>
      </c>
      <c r="I1921" s="10"/>
      <c r="J1921" s="10">
        <v>249899.19999999975</v>
      </c>
      <c r="K1921" s="10"/>
      <c r="M1921" s="21">
        <v>518</v>
      </c>
      <c r="N1921" s="69"/>
      <c r="P1921" s="239">
        <f t="shared" si="123"/>
        <v>482.43088803088756</v>
      </c>
      <c r="Q1921" s="10"/>
      <c r="R1921" s="10"/>
      <c r="S1921" s="10"/>
      <c r="T1921" s="176">
        <f t="shared" si="115"/>
        <v>3703.6293436293436</v>
      </c>
      <c r="U1921" s="10"/>
      <c r="V1921" s="10"/>
      <c r="W1921" s="10"/>
      <c r="Y1921" s="10">
        <v>249899.19999999975</v>
      </c>
      <c r="Z1921" s="10">
        <f t="shared" si="121"/>
        <v>346413.59</v>
      </c>
      <c r="AB1921" s="10">
        <f t="shared" si="122"/>
        <v>345520.2</v>
      </c>
      <c r="AC1921" s="10">
        <v>237456.32</v>
      </c>
      <c r="AD1921" s="10"/>
      <c r="AE1921" s="3"/>
      <c r="AF1921" s="3"/>
    </row>
    <row r="1922" spans="1:32" x14ac:dyDescent="0.2">
      <c r="A1922" s="55"/>
      <c r="B1922" s="195"/>
      <c r="C1922" s="449" t="s">
        <v>203</v>
      </c>
      <c r="D1922" s="10"/>
      <c r="E1922" s="21">
        <v>8201</v>
      </c>
      <c r="F1922" s="21">
        <v>41</v>
      </c>
      <c r="G1922" s="10"/>
      <c r="H1922" s="10">
        <f t="shared" si="120"/>
        <v>0</v>
      </c>
      <c r="I1922" s="10"/>
      <c r="J1922" s="10">
        <v>34.15</v>
      </c>
      <c r="K1922" s="10"/>
      <c r="M1922" s="21">
        <v>2</v>
      </c>
      <c r="N1922" s="69"/>
      <c r="P1922" s="239">
        <f t="shared" si="123"/>
        <v>17.074999999999999</v>
      </c>
      <c r="Q1922" s="10"/>
      <c r="R1922" s="10"/>
      <c r="S1922" s="10"/>
      <c r="T1922" s="176">
        <f t="shared" si="115"/>
        <v>20.5</v>
      </c>
      <c r="U1922" s="10"/>
      <c r="V1922" s="10"/>
      <c r="W1922" s="10"/>
      <c r="Y1922" s="10">
        <v>34.15</v>
      </c>
      <c r="Z1922" s="10">
        <f t="shared" si="121"/>
        <v>47.34</v>
      </c>
      <c r="AB1922" s="10">
        <f t="shared" si="122"/>
        <v>47.22</v>
      </c>
      <c r="AC1922" s="10">
        <v>32.450000000000003</v>
      </c>
      <c r="AD1922" s="10"/>
      <c r="AE1922" s="3"/>
      <c r="AF1922" s="3"/>
    </row>
    <row r="1923" spans="1:32" x14ac:dyDescent="0.2">
      <c r="A1923" s="55"/>
      <c r="B1923" s="195"/>
      <c r="C1923" s="449" t="s">
        <v>205</v>
      </c>
      <c r="D1923" s="10"/>
      <c r="E1923" s="21">
        <v>8210</v>
      </c>
      <c r="F1923" s="21">
        <v>453306</v>
      </c>
      <c r="G1923" s="10"/>
      <c r="H1923" s="10">
        <f t="shared" si="120"/>
        <v>1381</v>
      </c>
      <c r="I1923" s="10"/>
      <c r="J1923" s="10">
        <v>102239.43000000001</v>
      </c>
      <c r="K1923" s="10"/>
      <c r="M1923" s="21">
        <v>182</v>
      </c>
      <c r="N1923" s="69"/>
      <c r="P1923" s="239">
        <f t="shared" si="123"/>
        <v>561.75510989010991</v>
      </c>
      <c r="Q1923" s="10"/>
      <c r="R1923" s="10"/>
      <c r="S1923" s="10"/>
      <c r="T1923" s="176">
        <f t="shared" si="115"/>
        <v>2490.6923076923076</v>
      </c>
      <c r="U1923" s="10"/>
      <c r="V1923" s="10"/>
      <c r="W1923" s="10"/>
      <c r="Y1923" s="10">
        <v>102239.43000000001</v>
      </c>
      <c r="Z1923" s="10">
        <f t="shared" si="121"/>
        <v>141725.65</v>
      </c>
      <c r="AB1923" s="10">
        <f t="shared" si="122"/>
        <v>141360.15</v>
      </c>
      <c r="AC1923" s="10">
        <v>97148.77</v>
      </c>
      <c r="AD1923" s="10"/>
      <c r="AE1923" s="3"/>
      <c r="AF1923" s="3"/>
    </row>
    <row r="1924" spans="1:32" x14ac:dyDescent="0.2">
      <c r="A1924" s="55"/>
      <c r="B1924" s="195"/>
      <c r="C1924" s="449" t="s">
        <v>207</v>
      </c>
      <c r="D1924" s="10"/>
      <c r="E1924" s="21">
        <v>8302</v>
      </c>
      <c r="F1924" s="21">
        <v>547</v>
      </c>
      <c r="G1924" s="10"/>
      <c r="H1924" s="10">
        <f t="shared" si="120"/>
        <v>2</v>
      </c>
      <c r="I1924" s="10"/>
      <c r="J1924" s="10">
        <v>176.23000000000002</v>
      </c>
      <c r="K1924" s="10"/>
      <c r="M1924" s="21">
        <v>3</v>
      </c>
      <c r="N1924" s="69"/>
      <c r="P1924" s="239">
        <f t="shared" si="123"/>
        <v>58.743333333333339</v>
      </c>
      <c r="Q1924" s="10"/>
      <c r="R1924" s="10"/>
      <c r="S1924" s="10"/>
      <c r="T1924" s="176">
        <f t="shared" si="115"/>
        <v>182.33333333333334</v>
      </c>
      <c r="U1924" s="10"/>
      <c r="V1924" s="10"/>
      <c r="W1924" s="10"/>
      <c r="Y1924" s="10">
        <v>176.23000000000002</v>
      </c>
      <c r="Z1924" s="10">
        <f t="shared" si="121"/>
        <v>244.29</v>
      </c>
      <c r="AB1924" s="10">
        <f t="shared" si="122"/>
        <v>243.66</v>
      </c>
      <c r="AC1924" s="10">
        <v>167.46</v>
      </c>
      <c r="AD1924" s="10"/>
      <c r="AE1924" s="3"/>
      <c r="AF1924" s="3"/>
    </row>
    <row r="1925" spans="1:32" x14ac:dyDescent="0.2">
      <c r="A1925" s="55"/>
      <c r="B1925" s="195"/>
      <c r="C1925" s="449" t="s">
        <v>208</v>
      </c>
      <c r="D1925" s="10"/>
      <c r="E1925" s="21">
        <v>8204</v>
      </c>
      <c r="F1925" s="21">
        <v>2103423</v>
      </c>
      <c r="G1925" s="10"/>
      <c r="H1925" s="10">
        <f t="shared" si="120"/>
        <v>6408</v>
      </c>
      <c r="I1925" s="10"/>
      <c r="J1925" s="10">
        <v>194785.13999999996</v>
      </c>
      <c r="K1925" s="10"/>
      <c r="M1925" s="21">
        <v>348</v>
      </c>
      <c r="N1925" s="69"/>
      <c r="P1925" s="239">
        <f t="shared" si="123"/>
        <v>559.72741379310332</v>
      </c>
      <c r="Q1925" s="10"/>
      <c r="R1925" s="10"/>
      <c r="S1925" s="10"/>
      <c r="T1925" s="176">
        <f t="shared" si="115"/>
        <v>6044.3189655172409</v>
      </c>
      <c r="U1925" s="10"/>
      <c r="V1925" s="10"/>
      <c r="W1925" s="10"/>
      <c r="Y1925" s="10">
        <v>194785.13999999996</v>
      </c>
      <c r="Z1925" s="10">
        <f t="shared" si="121"/>
        <v>270013.74</v>
      </c>
      <c r="AB1925" s="10">
        <f t="shared" si="122"/>
        <v>269317.39</v>
      </c>
      <c r="AC1925" s="10">
        <v>185086.48</v>
      </c>
      <c r="AD1925" s="10"/>
      <c r="AE1925" s="3"/>
      <c r="AF1925" s="3"/>
    </row>
    <row r="1926" spans="1:32" x14ac:dyDescent="0.2">
      <c r="A1926" s="55"/>
      <c r="B1926" s="195"/>
      <c r="C1926" s="449" t="s">
        <v>209</v>
      </c>
      <c r="D1926" s="10"/>
      <c r="E1926" s="21">
        <v>8094</v>
      </c>
      <c r="F1926" s="21">
        <v>93031</v>
      </c>
      <c r="G1926" s="10"/>
      <c r="H1926" s="10">
        <f t="shared" si="120"/>
        <v>283</v>
      </c>
      <c r="I1926" s="10"/>
      <c r="J1926" s="10">
        <v>16159.720000000003</v>
      </c>
      <c r="K1926" s="10"/>
      <c r="M1926" s="21">
        <v>42</v>
      </c>
      <c r="N1926" s="69"/>
      <c r="P1926" s="239">
        <f t="shared" si="123"/>
        <v>384.75523809523816</v>
      </c>
      <c r="Q1926" s="10"/>
      <c r="R1926" s="10"/>
      <c r="S1926" s="10"/>
      <c r="T1926" s="176">
        <f t="shared" si="115"/>
        <v>2215.0238095238096</v>
      </c>
      <c r="U1926" s="10"/>
      <c r="V1926" s="10"/>
      <c r="W1926" s="10"/>
      <c r="Y1926" s="10">
        <v>16159.720000000003</v>
      </c>
      <c r="Z1926" s="10">
        <f t="shared" si="121"/>
        <v>22400.82</v>
      </c>
      <c r="AB1926" s="10">
        <f t="shared" si="122"/>
        <v>22343.05</v>
      </c>
      <c r="AC1926" s="10">
        <v>15355.1</v>
      </c>
      <c r="AD1926" s="10"/>
      <c r="AE1926" s="3"/>
      <c r="AF1926" s="3"/>
    </row>
    <row r="1927" spans="1:32" x14ac:dyDescent="0.2">
      <c r="A1927" s="55"/>
      <c r="B1927" s="195"/>
      <c r="C1927" s="449" t="s">
        <v>210</v>
      </c>
      <c r="D1927" s="10"/>
      <c r="E1927" s="21">
        <v>8205</v>
      </c>
      <c r="F1927" s="21">
        <v>247</v>
      </c>
      <c r="G1927" s="10"/>
      <c r="H1927" s="10">
        <f t="shared" si="120"/>
        <v>1</v>
      </c>
      <c r="I1927" s="10"/>
      <c r="J1927" s="10">
        <v>88.8</v>
      </c>
      <c r="K1927" s="10"/>
      <c r="M1927" s="21">
        <v>1</v>
      </c>
      <c r="N1927" s="69"/>
      <c r="P1927" s="239">
        <f t="shared" si="123"/>
        <v>88.8</v>
      </c>
      <c r="Q1927" s="10"/>
      <c r="R1927" s="10"/>
      <c r="S1927" s="10"/>
      <c r="T1927" s="176">
        <f t="shared" si="115"/>
        <v>247</v>
      </c>
      <c r="U1927" s="10"/>
      <c r="V1927" s="10"/>
      <c r="W1927" s="10"/>
      <c r="Y1927" s="10">
        <v>88.8</v>
      </c>
      <c r="Z1927" s="10">
        <f t="shared" si="121"/>
        <v>123.1</v>
      </c>
      <c r="AB1927" s="10">
        <f t="shared" si="122"/>
        <v>122.78</v>
      </c>
      <c r="AC1927" s="10">
        <v>84.38</v>
      </c>
      <c r="AD1927" s="10"/>
      <c r="AE1927" s="3"/>
      <c r="AF1927" s="3"/>
    </row>
    <row r="1928" spans="1:32" x14ac:dyDescent="0.2">
      <c r="A1928" s="55"/>
      <c r="B1928" s="195"/>
      <c r="C1928" s="449" t="s">
        <v>210</v>
      </c>
      <c r="D1928" s="10"/>
      <c r="E1928" s="21">
        <v>8213</v>
      </c>
      <c r="F1928" s="21">
        <v>162368</v>
      </c>
      <c r="G1928" s="10"/>
      <c r="H1928" s="10">
        <f t="shared" si="120"/>
        <v>495</v>
      </c>
      <c r="I1928" s="10"/>
      <c r="J1928" s="10">
        <v>32965.420000000006</v>
      </c>
      <c r="K1928" s="10"/>
      <c r="M1928" s="21">
        <v>93</v>
      </c>
      <c r="N1928" s="69"/>
      <c r="P1928" s="239">
        <f t="shared" si="123"/>
        <v>354.46688172043019</v>
      </c>
      <c r="Q1928" s="10"/>
      <c r="R1928" s="10"/>
      <c r="S1928" s="10"/>
      <c r="T1928" s="176">
        <f t="shared" si="115"/>
        <v>1745.8924731182797</v>
      </c>
      <c r="U1928" s="10"/>
      <c r="V1928" s="10"/>
      <c r="W1928" s="10"/>
      <c r="Y1928" s="10">
        <v>32965.420000000006</v>
      </c>
      <c r="Z1928" s="10">
        <f t="shared" si="121"/>
        <v>45697.1</v>
      </c>
      <c r="AB1928" s="10">
        <f t="shared" si="122"/>
        <v>45579.25</v>
      </c>
      <c r="AC1928" s="10">
        <v>31324.02</v>
      </c>
      <c r="AD1928" s="10"/>
      <c r="AE1928" s="3"/>
      <c r="AF1928" s="3"/>
    </row>
    <row r="1929" spans="1:32" x14ac:dyDescent="0.2">
      <c r="A1929" s="55"/>
      <c r="B1929" s="195"/>
      <c r="C1929" s="449" t="s">
        <v>213</v>
      </c>
      <c r="D1929" s="10"/>
      <c r="E1929" s="21">
        <v>8201</v>
      </c>
      <c r="F1929" s="21">
        <v>4892</v>
      </c>
      <c r="G1929" s="10"/>
      <c r="H1929" s="10">
        <f t="shared" si="120"/>
        <v>15</v>
      </c>
      <c r="I1929" s="10"/>
      <c r="J1929" s="10">
        <v>643.03</v>
      </c>
      <c r="K1929" s="10"/>
      <c r="M1929" s="21">
        <v>3</v>
      </c>
      <c r="N1929" s="69"/>
      <c r="P1929" s="239">
        <f t="shared" si="123"/>
        <v>214.34333333333333</v>
      </c>
      <c r="Q1929" s="10"/>
      <c r="R1929" s="10"/>
      <c r="S1929" s="10"/>
      <c r="T1929" s="176">
        <f t="shared" si="115"/>
        <v>1630.6666666666667</v>
      </c>
      <c r="U1929" s="10"/>
      <c r="V1929" s="10"/>
      <c r="W1929" s="10"/>
      <c r="Y1929" s="10">
        <v>643.03</v>
      </c>
      <c r="Z1929" s="10">
        <f t="shared" si="121"/>
        <v>891.38</v>
      </c>
      <c r="AB1929" s="10">
        <f t="shared" si="122"/>
        <v>889.08</v>
      </c>
      <c r="AC1929" s="10">
        <v>611.01</v>
      </c>
      <c r="AD1929" s="10"/>
      <c r="AE1929" s="3"/>
      <c r="AF1929" s="3"/>
    </row>
    <row r="1930" spans="1:32" x14ac:dyDescent="0.2">
      <c r="A1930" s="55"/>
      <c r="B1930" s="195"/>
      <c r="C1930" s="449" t="s">
        <v>214</v>
      </c>
      <c r="D1930" s="10"/>
      <c r="E1930" s="21">
        <v>8230</v>
      </c>
      <c r="F1930" s="21">
        <v>476</v>
      </c>
      <c r="G1930" s="10"/>
      <c r="H1930" s="10">
        <f t="shared" si="120"/>
        <v>1</v>
      </c>
      <c r="I1930" s="10"/>
      <c r="J1930" s="10">
        <v>112.85</v>
      </c>
      <c r="K1930" s="10"/>
      <c r="M1930" s="21">
        <v>2</v>
      </c>
      <c r="N1930" s="69"/>
      <c r="P1930" s="239">
        <f t="shared" si="123"/>
        <v>56.424999999999997</v>
      </c>
      <c r="Q1930" s="10"/>
      <c r="R1930" s="10"/>
      <c r="S1930" s="10"/>
      <c r="T1930" s="176">
        <f t="shared" si="115"/>
        <v>238</v>
      </c>
      <c r="U1930" s="10"/>
      <c r="V1930" s="10"/>
      <c r="W1930" s="10"/>
      <c r="Y1930" s="10">
        <v>112.85</v>
      </c>
      <c r="Z1930" s="10">
        <f t="shared" si="121"/>
        <v>156.43</v>
      </c>
      <c r="AB1930" s="10">
        <f t="shared" si="122"/>
        <v>156.03</v>
      </c>
      <c r="AC1930" s="10">
        <v>107.23</v>
      </c>
      <c r="AD1930" s="10"/>
      <c r="AE1930" s="3"/>
      <c r="AF1930" s="3"/>
    </row>
    <row r="1931" spans="1:32" x14ac:dyDescent="0.2">
      <c r="A1931" s="55"/>
      <c r="B1931" s="195"/>
      <c r="C1931" s="449" t="s">
        <v>214</v>
      </c>
      <c r="D1931" s="10"/>
      <c r="E1931" s="21">
        <v>8270</v>
      </c>
      <c r="F1931" s="21">
        <v>102290</v>
      </c>
      <c r="G1931" s="10"/>
      <c r="H1931" s="10">
        <f t="shared" si="120"/>
        <v>312</v>
      </c>
      <c r="I1931" s="10"/>
      <c r="J1931" s="10">
        <v>18166.880000000005</v>
      </c>
      <c r="K1931" s="10"/>
      <c r="M1931" s="21">
        <v>57</v>
      </c>
      <c r="N1931" s="69"/>
      <c r="P1931" s="239">
        <f t="shared" si="123"/>
        <v>318.7171929824562</v>
      </c>
      <c r="Q1931" s="10"/>
      <c r="R1931" s="10"/>
      <c r="S1931" s="10"/>
      <c r="T1931" s="176">
        <f t="shared" si="115"/>
        <v>1794.5614035087719</v>
      </c>
      <c r="U1931" s="10"/>
      <c r="V1931" s="10"/>
      <c r="W1931" s="10"/>
      <c r="Y1931" s="10">
        <v>18166.880000000005</v>
      </c>
      <c r="Z1931" s="10">
        <f t="shared" si="121"/>
        <v>25183.17</v>
      </c>
      <c r="AB1931" s="10">
        <f t="shared" si="122"/>
        <v>25118.22</v>
      </c>
      <c r="AC1931" s="10">
        <v>17262.32</v>
      </c>
      <c r="AD1931" s="10"/>
      <c r="AE1931" s="3"/>
      <c r="AF1931" s="3"/>
    </row>
    <row r="1932" spans="1:32" x14ac:dyDescent="0.2">
      <c r="A1932" s="55"/>
      <c r="B1932" s="195"/>
      <c r="C1932" s="449" t="s">
        <v>596</v>
      </c>
      <c r="D1932" s="10"/>
      <c r="E1932" s="21">
        <v>8332</v>
      </c>
      <c r="F1932" s="21">
        <v>7957</v>
      </c>
      <c r="G1932" s="10"/>
      <c r="H1932" s="10">
        <f t="shared" si="120"/>
        <v>24</v>
      </c>
      <c r="I1932" s="10"/>
      <c r="J1932" s="10">
        <v>931.53000000000009</v>
      </c>
      <c r="K1932" s="10"/>
      <c r="M1932" s="21">
        <v>6</v>
      </c>
      <c r="N1932" s="69"/>
      <c r="P1932" s="239">
        <f t="shared" si="123"/>
        <v>155.25500000000002</v>
      </c>
      <c r="Q1932" s="10"/>
      <c r="R1932" s="10"/>
      <c r="S1932" s="10"/>
      <c r="T1932" s="176">
        <f t="shared" si="115"/>
        <v>1326.1666666666667</v>
      </c>
      <c r="U1932" s="10"/>
      <c r="V1932" s="10"/>
      <c r="W1932" s="10"/>
      <c r="Y1932" s="10">
        <v>931.53000000000009</v>
      </c>
      <c r="Z1932" s="10">
        <f t="shared" si="121"/>
        <v>1291.3</v>
      </c>
      <c r="AB1932" s="10">
        <f t="shared" si="122"/>
        <v>1287.97</v>
      </c>
      <c r="AC1932" s="10">
        <v>885.15</v>
      </c>
      <c r="AD1932" s="10"/>
      <c r="AE1932" s="3"/>
      <c r="AF1932" s="3"/>
    </row>
    <row r="1933" spans="1:32" x14ac:dyDescent="0.2">
      <c r="A1933" s="55"/>
      <c r="B1933" s="195"/>
      <c r="C1933" s="449" t="s">
        <v>215</v>
      </c>
      <c r="D1933" s="10"/>
      <c r="E1933" s="21">
        <v>8037</v>
      </c>
      <c r="F1933" s="21">
        <v>18502</v>
      </c>
      <c r="G1933" s="10"/>
      <c r="H1933" s="10">
        <f t="shared" si="120"/>
        <v>56</v>
      </c>
      <c r="I1933" s="10"/>
      <c r="J1933" s="10">
        <v>3562.36</v>
      </c>
      <c r="K1933" s="10"/>
      <c r="M1933" s="21">
        <v>9</v>
      </c>
      <c r="N1933" s="69"/>
      <c r="P1933" s="239">
        <f t="shared" si="123"/>
        <v>395.81777777777779</v>
      </c>
      <c r="Q1933" s="10"/>
      <c r="R1933" s="10"/>
      <c r="S1933" s="10"/>
      <c r="T1933" s="176">
        <f t="shared" si="115"/>
        <v>2055.7777777777778</v>
      </c>
      <c r="U1933" s="10"/>
      <c r="V1933" s="10"/>
      <c r="W1933" s="10"/>
      <c r="Y1933" s="10">
        <v>3562.36</v>
      </c>
      <c r="Z1933" s="10">
        <f t="shared" si="121"/>
        <v>4938.1899999999996</v>
      </c>
      <c r="AB1933" s="10">
        <f t="shared" si="122"/>
        <v>4925.46</v>
      </c>
      <c r="AC1933" s="10">
        <v>3384.98</v>
      </c>
      <c r="AD1933" s="10"/>
      <c r="AE1933" s="3"/>
      <c r="AF1933" s="3"/>
    </row>
    <row r="1934" spans="1:32" x14ac:dyDescent="0.2">
      <c r="A1934" s="55"/>
      <c r="B1934" s="195"/>
      <c r="C1934" s="449" t="s">
        <v>216</v>
      </c>
      <c r="D1934" s="10"/>
      <c r="E1934" s="21">
        <v>8318</v>
      </c>
      <c r="F1934" s="21">
        <v>17236</v>
      </c>
      <c r="G1934" s="10"/>
      <c r="H1934" s="10">
        <f t="shared" si="120"/>
        <v>53</v>
      </c>
      <c r="I1934" s="10"/>
      <c r="J1934" s="10">
        <v>4026.48</v>
      </c>
      <c r="K1934" s="10"/>
      <c r="M1934" s="21">
        <v>19</v>
      </c>
      <c r="N1934" s="69"/>
      <c r="P1934" s="239">
        <f t="shared" si="123"/>
        <v>211.92</v>
      </c>
      <c r="Q1934" s="10"/>
      <c r="R1934" s="10"/>
      <c r="S1934" s="10"/>
      <c r="T1934" s="176">
        <f t="shared" si="115"/>
        <v>907.15789473684208</v>
      </c>
      <c r="U1934" s="10"/>
      <c r="V1934" s="10"/>
      <c r="W1934" s="10"/>
      <c r="Y1934" s="10">
        <v>4026.48</v>
      </c>
      <c r="Z1934" s="10">
        <f t="shared" si="121"/>
        <v>5581.56</v>
      </c>
      <c r="AB1934" s="10">
        <f t="shared" si="122"/>
        <v>5567.17</v>
      </c>
      <c r="AC1934" s="10">
        <v>3826</v>
      </c>
      <c r="AD1934" s="10"/>
      <c r="AE1934" s="3"/>
      <c r="AF1934" s="3"/>
    </row>
    <row r="1935" spans="1:32" x14ac:dyDescent="0.2">
      <c r="A1935" s="55"/>
      <c r="B1935" s="195"/>
      <c r="C1935" s="449" t="s">
        <v>217</v>
      </c>
      <c r="D1935" s="10"/>
      <c r="E1935" s="21">
        <v>8023</v>
      </c>
      <c r="F1935" s="21">
        <v>180535</v>
      </c>
      <c r="G1935" s="10"/>
      <c r="H1935" s="10">
        <f t="shared" si="120"/>
        <v>550</v>
      </c>
      <c r="I1935" s="10"/>
      <c r="J1935" s="10">
        <v>14145.159999999996</v>
      </c>
      <c r="K1935" s="10"/>
      <c r="M1935" s="21">
        <v>34</v>
      </c>
      <c r="N1935" s="69"/>
      <c r="P1935" s="239">
        <f t="shared" si="123"/>
        <v>416.03411764705874</v>
      </c>
      <c r="Q1935" s="10"/>
      <c r="R1935" s="10"/>
      <c r="S1935" s="10"/>
      <c r="T1935" s="176">
        <f t="shared" si="115"/>
        <v>5309.8529411764703</v>
      </c>
      <c r="U1935" s="10"/>
      <c r="V1935" s="10"/>
      <c r="W1935" s="10"/>
      <c r="Y1935" s="10">
        <v>14145.159999999996</v>
      </c>
      <c r="Z1935" s="10">
        <f t="shared" si="121"/>
        <v>19608.21</v>
      </c>
      <c r="AB1935" s="10">
        <f t="shared" si="122"/>
        <v>19557.64</v>
      </c>
      <c r="AC1935" s="10">
        <v>13440.85</v>
      </c>
      <c r="AD1935" s="10"/>
      <c r="AE1935" s="3"/>
      <c r="AF1935" s="3"/>
    </row>
    <row r="1936" spans="1:32" x14ac:dyDescent="0.2">
      <c r="A1936" s="55"/>
      <c r="B1936" s="195"/>
      <c r="C1936" s="449" t="s">
        <v>218</v>
      </c>
      <c r="D1936" s="10"/>
      <c r="E1936" s="21">
        <v>8302</v>
      </c>
      <c r="F1936" s="21">
        <v>1150</v>
      </c>
      <c r="G1936" s="10"/>
      <c r="H1936" s="10">
        <f t="shared" si="120"/>
        <v>4</v>
      </c>
      <c r="I1936" s="10"/>
      <c r="J1936" s="10">
        <v>264.55</v>
      </c>
      <c r="K1936" s="10"/>
      <c r="M1936" s="21">
        <v>4</v>
      </c>
      <c r="N1936" s="69"/>
      <c r="P1936" s="239">
        <f t="shared" si="123"/>
        <v>66.137500000000003</v>
      </c>
      <c r="Q1936" s="10"/>
      <c r="R1936" s="10"/>
      <c r="S1936" s="10"/>
      <c r="T1936" s="176">
        <f t="shared" si="115"/>
        <v>287.5</v>
      </c>
      <c r="U1936" s="10"/>
      <c r="V1936" s="10"/>
      <c r="W1936" s="10"/>
      <c r="Y1936" s="10">
        <v>264.55</v>
      </c>
      <c r="Z1936" s="10">
        <f t="shared" si="121"/>
        <v>366.72</v>
      </c>
      <c r="AB1936" s="10">
        <f t="shared" si="122"/>
        <v>365.78</v>
      </c>
      <c r="AC1936" s="10">
        <v>251.38</v>
      </c>
      <c r="AD1936" s="10"/>
      <c r="AE1936" s="3"/>
      <c r="AF1936" s="3"/>
    </row>
    <row r="1937" spans="1:32" x14ac:dyDescent="0.2">
      <c r="A1937" s="55"/>
      <c r="B1937" s="195"/>
      <c r="C1937" s="449" t="s">
        <v>218</v>
      </c>
      <c r="D1937" s="10"/>
      <c r="E1937" s="21">
        <v>8313</v>
      </c>
      <c r="F1937" s="21">
        <v>156092</v>
      </c>
      <c r="G1937" s="10"/>
      <c r="H1937" s="10">
        <f t="shared" si="120"/>
        <v>476</v>
      </c>
      <c r="I1937" s="10"/>
      <c r="J1937" s="10">
        <v>29544.730000000003</v>
      </c>
      <c r="K1937" s="10"/>
      <c r="M1937" s="21">
        <v>68</v>
      </c>
      <c r="N1937" s="69"/>
      <c r="P1937" s="239">
        <f t="shared" si="123"/>
        <v>434.48132352941184</v>
      </c>
      <c r="Q1937" s="10"/>
      <c r="R1937" s="10"/>
      <c r="S1937" s="10"/>
      <c r="T1937" s="176">
        <f t="shared" si="115"/>
        <v>2295.4705882352941</v>
      </c>
      <c r="U1937" s="10"/>
      <c r="V1937" s="10"/>
      <c r="W1937" s="10"/>
      <c r="Y1937" s="10">
        <v>29544.730000000003</v>
      </c>
      <c r="Z1937" s="10">
        <f t="shared" si="121"/>
        <v>40955.300000000003</v>
      </c>
      <c r="AB1937" s="10">
        <f t="shared" si="122"/>
        <v>40849.67</v>
      </c>
      <c r="AC1937" s="10">
        <v>28073.65</v>
      </c>
      <c r="AD1937" s="10"/>
      <c r="AE1937" s="3"/>
      <c r="AF1937" s="3"/>
    </row>
    <row r="1938" spans="1:32" x14ac:dyDescent="0.2">
      <c r="A1938" s="55"/>
      <c r="B1938" s="195"/>
      <c r="C1938" s="449" t="s">
        <v>218</v>
      </c>
      <c r="D1938" s="10"/>
      <c r="E1938" s="21">
        <v>8352</v>
      </c>
      <c r="F1938" s="21">
        <v>339</v>
      </c>
      <c r="G1938" s="10"/>
      <c r="H1938" s="10">
        <f t="shared" si="120"/>
        <v>1</v>
      </c>
      <c r="I1938" s="10"/>
      <c r="J1938" s="10">
        <v>93.53</v>
      </c>
      <c r="K1938" s="10"/>
      <c r="M1938" s="21">
        <v>1</v>
      </c>
      <c r="N1938" s="69"/>
      <c r="P1938" s="239">
        <f t="shared" si="123"/>
        <v>93.53</v>
      </c>
      <c r="Q1938" s="10"/>
      <c r="R1938" s="10"/>
      <c r="S1938" s="10"/>
      <c r="T1938" s="176">
        <f t="shared" si="115"/>
        <v>339</v>
      </c>
      <c r="U1938" s="10"/>
      <c r="V1938" s="10"/>
      <c r="W1938" s="10"/>
      <c r="Y1938" s="10">
        <v>93.53</v>
      </c>
      <c r="Z1938" s="10">
        <f t="shared" si="121"/>
        <v>129.65</v>
      </c>
      <c r="AB1938" s="10">
        <f t="shared" si="122"/>
        <v>129.32</v>
      </c>
      <c r="AC1938" s="10">
        <v>88.87</v>
      </c>
      <c r="AD1938" s="10"/>
      <c r="AE1938" s="3"/>
      <c r="AF1938" s="3"/>
    </row>
    <row r="1939" spans="1:32" x14ac:dyDescent="0.2">
      <c r="A1939" s="55"/>
      <c r="B1939" s="195"/>
      <c r="C1939" s="449" t="s">
        <v>221</v>
      </c>
      <c r="D1939" s="10"/>
      <c r="E1939" s="21">
        <v>8204</v>
      </c>
      <c r="F1939" s="21">
        <v>644</v>
      </c>
      <c r="G1939" s="10"/>
      <c r="H1939" s="10">
        <f t="shared" si="120"/>
        <v>2</v>
      </c>
      <c r="I1939" s="10"/>
      <c r="J1939" s="10">
        <v>158.37</v>
      </c>
      <c r="K1939" s="10"/>
      <c r="M1939" s="21">
        <v>1</v>
      </c>
      <c r="N1939" s="69"/>
      <c r="P1939" s="239">
        <f t="shared" si="123"/>
        <v>158.37</v>
      </c>
      <c r="Q1939" s="10"/>
      <c r="R1939" s="10"/>
      <c r="S1939" s="10"/>
      <c r="T1939" s="176">
        <f t="shared" si="115"/>
        <v>644</v>
      </c>
      <c r="U1939" s="10"/>
      <c r="V1939" s="10"/>
      <c r="W1939" s="10"/>
      <c r="Y1939" s="10">
        <v>158.37</v>
      </c>
      <c r="Z1939" s="10">
        <f t="shared" si="121"/>
        <v>219.53</v>
      </c>
      <c r="AB1939" s="10">
        <f t="shared" si="122"/>
        <v>218.97</v>
      </c>
      <c r="AC1939" s="10">
        <v>150.47999999999999</v>
      </c>
      <c r="AD1939" s="10"/>
      <c r="AE1939" s="3"/>
      <c r="AF1939" s="3"/>
    </row>
    <row r="1940" spans="1:32" x14ac:dyDescent="0.2">
      <c r="A1940" s="55"/>
      <c r="B1940" s="195"/>
      <c r="C1940" s="449" t="s">
        <v>221</v>
      </c>
      <c r="D1940" s="10"/>
      <c r="E1940" s="21">
        <v>8210</v>
      </c>
      <c r="F1940" s="21">
        <v>444</v>
      </c>
      <c r="G1940" s="10"/>
      <c r="H1940" s="10">
        <f t="shared" si="120"/>
        <v>1</v>
      </c>
      <c r="I1940" s="10"/>
      <c r="J1940" s="10">
        <v>101.21000000000001</v>
      </c>
      <c r="K1940" s="10"/>
      <c r="M1940" s="21">
        <v>2</v>
      </c>
      <c r="N1940" s="69"/>
      <c r="P1940" s="239">
        <f t="shared" si="123"/>
        <v>50.605000000000004</v>
      </c>
      <c r="Q1940" s="10"/>
      <c r="R1940" s="10"/>
      <c r="S1940" s="10"/>
      <c r="T1940" s="176">
        <f t="shared" si="115"/>
        <v>222</v>
      </c>
      <c r="U1940" s="10"/>
      <c r="V1940" s="10"/>
      <c r="W1940" s="10"/>
      <c r="Y1940" s="10">
        <v>101.21000000000001</v>
      </c>
      <c r="Z1940" s="10">
        <f t="shared" si="121"/>
        <v>140.30000000000001</v>
      </c>
      <c r="AB1940" s="10">
        <f t="shared" si="122"/>
        <v>139.94</v>
      </c>
      <c r="AC1940" s="10">
        <v>96.17</v>
      </c>
      <c r="AD1940" s="10"/>
      <c r="AE1940" s="3"/>
      <c r="AF1940" s="3"/>
    </row>
    <row r="1941" spans="1:32" x14ac:dyDescent="0.2">
      <c r="A1941" s="55"/>
      <c r="B1941" s="195"/>
      <c r="C1941" s="449" t="s">
        <v>221</v>
      </c>
      <c r="D1941" s="10"/>
      <c r="E1941" s="21">
        <v>8251</v>
      </c>
      <c r="F1941" s="21">
        <v>3761</v>
      </c>
      <c r="G1941" s="10"/>
      <c r="H1941" s="10">
        <f t="shared" si="120"/>
        <v>11</v>
      </c>
      <c r="I1941" s="10"/>
      <c r="J1941" s="10">
        <v>554.04</v>
      </c>
      <c r="K1941" s="10"/>
      <c r="M1941" s="21">
        <v>15</v>
      </c>
      <c r="N1941" s="69"/>
      <c r="P1941" s="239">
        <f t="shared" si="123"/>
        <v>36.936</v>
      </c>
      <c r="Q1941" s="10"/>
      <c r="R1941" s="10"/>
      <c r="S1941" s="10"/>
      <c r="T1941" s="176">
        <f t="shared" si="115"/>
        <v>250.73333333333332</v>
      </c>
      <c r="U1941" s="10"/>
      <c r="V1941" s="10"/>
      <c r="W1941" s="10"/>
      <c r="Y1941" s="10">
        <v>554.04</v>
      </c>
      <c r="Z1941" s="10">
        <f t="shared" si="121"/>
        <v>768.02</v>
      </c>
      <c r="AB1941" s="10">
        <f t="shared" si="122"/>
        <v>766.04</v>
      </c>
      <c r="AC1941" s="10">
        <v>526.45000000000005</v>
      </c>
      <c r="AD1941" s="10"/>
      <c r="AE1941" s="3"/>
      <c r="AF1941" s="3"/>
    </row>
    <row r="1942" spans="1:32" x14ac:dyDescent="0.2">
      <c r="A1942" s="55"/>
      <c r="B1942" s="195"/>
      <c r="C1942" s="449" t="s">
        <v>222</v>
      </c>
      <c r="D1942" s="10"/>
      <c r="E1942" s="21">
        <v>8314</v>
      </c>
      <c r="F1942" s="21">
        <v>250288</v>
      </c>
      <c r="G1942" s="10"/>
      <c r="H1942" s="10">
        <f t="shared" si="120"/>
        <v>762</v>
      </c>
      <c r="I1942" s="10"/>
      <c r="J1942" s="10">
        <v>17208.280000000002</v>
      </c>
      <c r="K1942" s="10"/>
      <c r="M1942" s="21">
        <v>28</v>
      </c>
      <c r="N1942" s="69"/>
      <c r="P1942" s="239">
        <f t="shared" si="123"/>
        <v>614.58142857142866</v>
      </c>
      <c r="Q1942" s="10"/>
      <c r="R1942" s="10"/>
      <c r="S1942" s="10"/>
      <c r="T1942" s="176">
        <f t="shared" si="115"/>
        <v>8938.8571428571431</v>
      </c>
      <c r="U1942" s="10"/>
      <c r="V1942" s="10"/>
      <c r="W1942" s="10"/>
      <c r="Y1942" s="10">
        <v>17208.280000000002</v>
      </c>
      <c r="Z1942" s="10">
        <f t="shared" si="121"/>
        <v>23854.35</v>
      </c>
      <c r="AB1942" s="10">
        <f t="shared" si="122"/>
        <v>23792.83</v>
      </c>
      <c r="AC1942" s="10">
        <v>16351.45</v>
      </c>
      <c r="AD1942" s="10"/>
      <c r="AE1942" s="3"/>
      <c r="AF1942" s="3"/>
    </row>
    <row r="1943" spans="1:32" x14ac:dyDescent="0.2">
      <c r="A1943" s="55"/>
      <c r="B1943" s="195"/>
      <c r="C1943" s="449" t="s">
        <v>224</v>
      </c>
      <c r="D1943" s="10"/>
      <c r="E1943" s="21">
        <v>8210</v>
      </c>
      <c r="F1943" s="21">
        <v>626</v>
      </c>
      <c r="G1943" s="10"/>
      <c r="H1943" s="10">
        <f t="shared" si="120"/>
        <v>2</v>
      </c>
      <c r="I1943" s="10"/>
      <c r="J1943" s="10">
        <v>37.68</v>
      </c>
      <c r="K1943" s="10"/>
      <c r="M1943" s="21">
        <v>1</v>
      </c>
      <c r="N1943" s="69"/>
      <c r="P1943" s="239">
        <f t="shared" si="123"/>
        <v>37.68</v>
      </c>
      <c r="Q1943" s="10"/>
      <c r="R1943" s="10"/>
      <c r="S1943" s="10"/>
      <c r="T1943" s="176">
        <f t="shared" si="115"/>
        <v>626</v>
      </c>
      <c r="U1943" s="10"/>
      <c r="V1943" s="10"/>
      <c r="W1943" s="10"/>
      <c r="Y1943" s="10">
        <v>37.68</v>
      </c>
      <c r="Z1943" s="10">
        <f t="shared" si="121"/>
        <v>52.23</v>
      </c>
      <c r="AB1943" s="10">
        <f t="shared" si="122"/>
        <v>52.1</v>
      </c>
      <c r="AC1943" s="10">
        <v>35.799999999999997</v>
      </c>
      <c r="AD1943" s="10"/>
      <c r="AE1943" s="3"/>
      <c r="AF1943" s="3"/>
    </row>
    <row r="1944" spans="1:32" x14ac:dyDescent="0.2">
      <c r="A1944" s="55"/>
      <c r="B1944" s="195"/>
      <c r="C1944" s="449" t="s">
        <v>224</v>
      </c>
      <c r="D1944" s="10"/>
      <c r="E1944" s="21">
        <v>8214</v>
      </c>
      <c r="F1944" s="21">
        <v>208724</v>
      </c>
      <c r="G1944" s="10"/>
      <c r="H1944" s="10">
        <f t="shared" ref="H1944:H2007" si="124">ROUND($H$2376*F1944/$F$2376,0)</f>
        <v>636</v>
      </c>
      <c r="I1944" s="10"/>
      <c r="J1944" s="10">
        <v>32529.389999999996</v>
      </c>
      <c r="K1944" s="10"/>
      <c r="M1944" s="21">
        <v>131</v>
      </c>
      <c r="N1944" s="69"/>
      <c r="P1944" s="239">
        <f t="shared" si="123"/>
        <v>248.31595419847326</v>
      </c>
      <c r="Q1944" s="10"/>
      <c r="R1944" s="10"/>
      <c r="S1944" s="10"/>
      <c r="T1944" s="176">
        <f t="shared" si="115"/>
        <v>1593.3129770992366</v>
      </c>
      <c r="U1944" s="10"/>
      <c r="V1944" s="10"/>
      <c r="W1944" s="10"/>
      <c r="Y1944" s="10">
        <v>32529.389999999996</v>
      </c>
      <c r="Z1944" s="10">
        <f t="shared" ref="Z1944:Z2007" si="125">ROUND($Z$2376*Y1944/$Y$2376,2)</f>
        <v>45092.67</v>
      </c>
      <c r="AB1944" s="10">
        <f t="shared" ref="AB1944:AB2007" si="126">ROUND($AB$2376*Y1944/$Y$2376,2)</f>
        <v>44976.38</v>
      </c>
      <c r="AC1944" s="10">
        <v>30909.7</v>
      </c>
      <c r="AD1944" s="10"/>
      <c r="AE1944" s="3"/>
      <c r="AF1944" s="3"/>
    </row>
    <row r="1945" spans="1:32" x14ac:dyDescent="0.2">
      <c r="A1945" s="55"/>
      <c r="B1945" s="195"/>
      <c r="C1945" s="449" t="s">
        <v>227</v>
      </c>
      <c r="D1945" s="10"/>
      <c r="E1945" s="21">
        <v>8080</v>
      </c>
      <c r="F1945" s="21">
        <v>3113</v>
      </c>
      <c r="G1945" s="10"/>
      <c r="H1945" s="10">
        <f t="shared" si="124"/>
        <v>9</v>
      </c>
      <c r="I1945" s="10"/>
      <c r="J1945" s="10">
        <v>576.79</v>
      </c>
      <c r="K1945" s="10"/>
      <c r="M1945" s="21">
        <v>1</v>
      </c>
      <c r="N1945" s="69"/>
      <c r="P1945" s="239">
        <f t="shared" si="123"/>
        <v>576.79</v>
      </c>
      <c r="Q1945" s="10"/>
      <c r="R1945" s="10"/>
      <c r="S1945" s="10"/>
      <c r="T1945" s="176">
        <f t="shared" si="115"/>
        <v>3113</v>
      </c>
      <c r="U1945" s="10"/>
      <c r="V1945" s="10"/>
      <c r="W1945" s="10"/>
      <c r="Y1945" s="10">
        <v>576.79</v>
      </c>
      <c r="Z1945" s="10">
        <f t="shared" si="125"/>
        <v>799.55</v>
      </c>
      <c r="AB1945" s="10">
        <f t="shared" si="126"/>
        <v>797.49</v>
      </c>
      <c r="AC1945" s="10">
        <v>548.07000000000005</v>
      </c>
      <c r="AD1945" s="10"/>
      <c r="AE1945" s="3"/>
      <c r="AF1945" s="3"/>
    </row>
    <row r="1946" spans="1:32" x14ac:dyDescent="0.2">
      <c r="A1946" s="55"/>
      <c r="B1946" s="195"/>
      <c r="C1946" s="449" t="s">
        <v>227</v>
      </c>
      <c r="D1946" s="10"/>
      <c r="E1946" s="21">
        <v>8090</v>
      </c>
      <c r="F1946" s="21">
        <v>26982</v>
      </c>
      <c r="G1946" s="10"/>
      <c r="H1946" s="10">
        <f t="shared" si="124"/>
        <v>82</v>
      </c>
      <c r="I1946" s="10"/>
      <c r="J1946" s="10">
        <v>6221.77</v>
      </c>
      <c r="K1946" s="10"/>
      <c r="M1946" s="21">
        <v>14</v>
      </c>
      <c r="N1946" s="69"/>
      <c r="P1946" s="239">
        <f t="shared" si="123"/>
        <v>444.4121428571429</v>
      </c>
      <c r="Q1946" s="10"/>
      <c r="R1946" s="10"/>
      <c r="S1946" s="10"/>
      <c r="T1946" s="176">
        <f t="shared" si="115"/>
        <v>1927.2857142857142</v>
      </c>
      <c r="U1946" s="10"/>
      <c r="V1946" s="10"/>
      <c r="W1946" s="10"/>
      <c r="Y1946" s="10">
        <v>6221.77</v>
      </c>
      <c r="Z1946" s="10">
        <f t="shared" si="125"/>
        <v>8624.7000000000007</v>
      </c>
      <c r="AB1946" s="10">
        <f t="shared" si="126"/>
        <v>8602.4599999999991</v>
      </c>
      <c r="AC1946" s="10">
        <v>5911.98</v>
      </c>
      <c r="AD1946" s="10"/>
      <c r="AE1946" s="3"/>
      <c r="AF1946" s="3"/>
    </row>
    <row r="1947" spans="1:32" x14ac:dyDescent="0.2">
      <c r="A1947" s="55"/>
      <c r="B1947" s="195"/>
      <c r="C1947" s="449" t="s">
        <v>227</v>
      </c>
      <c r="D1947" s="10"/>
      <c r="E1947" s="21">
        <v>8091</v>
      </c>
      <c r="F1947" s="10"/>
      <c r="G1947" s="10"/>
      <c r="H1947" s="10">
        <f t="shared" si="124"/>
        <v>0</v>
      </c>
      <c r="I1947" s="10"/>
      <c r="J1947" s="10">
        <v>35.93</v>
      </c>
      <c r="K1947" s="10"/>
      <c r="M1947" s="21">
        <v>1</v>
      </c>
      <c r="N1947" s="69"/>
      <c r="P1947" s="239">
        <f t="shared" si="123"/>
        <v>35.93</v>
      </c>
      <c r="Q1947" s="10"/>
      <c r="R1947" s="10"/>
      <c r="S1947" s="10"/>
      <c r="T1947" s="176">
        <f t="shared" si="115"/>
        <v>0</v>
      </c>
      <c r="U1947" s="10"/>
      <c r="V1947" s="10"/>
      <c r="W1947" s="10"/>
      <c r="Y1947" s="10">
        <v>35.93</v>
      </c>
      <c r="Z1947" s="10">
        <f t="shared" si="125"/>
        <v>49.81</v>
      </c>
      <c r="AB1947" s="10">
        <f t="shared" si="126"/>
        <v>49.68</v>
      </c>
      <c r="AC1947" s="10">
        <v>34.14</v>
      </c>
      <c r="AD1947" s="10"/>
      <c r="AE1947" s="3"/>
      <c r="AF1947" s="3"/>
    </row>
    <row r="1948" spans="1:32" x14ac:dyDescent="0.2">
      <c r="A1948" s="55"/>
      <c r="B1948" s="195"/>
      <c r="C1948" s="449" t="s">
        <v>227</v>
      </c>
      <c r="D1948" s="10"/>
      <c r="E1948" s="21">
        <v>8096</v>
      </c>
      <c r="F1948" s="21">
        <v>20234</v>
      </c>
      <c r="G1948" s="10"/>
      <c r="H1948" s="10">
        <f t="shared" si="124"/>
        <v>62</v>
      </c>
      <c r="I1948" s="10"/>
      <c r="J1948" s="10">
        <v>2975.6800000000003</v>
      </c>
      <c r="K1948" s="10"/>
      <c r="M1948" s="21">
        <v>5</v>
      </c>
      <c r="N1948" s="69"/>
      <c r="P1948" s="239">
        <f t="shared" si="123"/>
        <v>595.13600000000008</v>
      </c>
      <c r="Q1948" s="10"/>
      <c r="R1948" s="10"/>
      <c r="S1948" s="10"/>
      <c r="T1948" s="176">
        <f t="shared" si="115"/>
        <v>4046.8</v>
      </c>
      <c r="U1948" s="10"/>
      <c r="V1948" s="10"/>
      <c r="W1948" s="10"/>
      <c r="Y1948" s="10">
        <v>2975.6800000000003</v>
      </c>
      <c r="Z1948" s="10">
        <f t="shared" si="125"/>
        <v>4124.93</v>
      </c>
      <c r="AB1948" s="10">
        <f t="shared" si="126"/>
        <v>4114.29</v>
      </c>
      <c r="AC1948" s="10">
        <v>2827.52</v>
      </c>
      <c r="AD1948" s="10"/>
      <c r="AE1948" s="3"/>
      <c r="AF1948" s="3"/>
    </row>
    <row r="1949" spans="1:32" x14ac:dyDescent="0.2">
      <c r="A1949" s="55"/>
      <c r="B1949" s="195"/>
      <c r="C1949" s="449" t="s">
        <v>231</v>
      </c>
      <c r="D1949" s="10"/>
      <c r="E1949" s="21">
        <v>8215</v>
      </c>
      <c r="F1949" s="21">
        <v>36812</v>
      </c>
      <c r="G1949" s="10"/>
      <c r="H1949" s="10">
        <f t="shared" si="124"/>
        <v>112</v>
      </c>
      <c r="I1949" s="10"/>
      <c r="J1949" s="10">
        <v>8042.8900000000012</v>
      </c>
      <c r="K1949" s="10"/>
      <c r="M1949" s="21">
        <v>57</v>
      </c>
      <c r="N1949" s="69"/>
      <c r="P1949" s="239">
        <f t="shared" ref="P1949:P2012" si="127">J1949/M1949</f>
        <v>141.10333333333335</v>
      </c>
      <c r="Q1949" s="10"/>
      <c r="R1949" s="10"/>
      <c r="S1949" s="10"/>
      <c r="T1949" s="176">
        <f t="shared" si="115"/>
        <v>645.82456140350882</v>
      </c>
      <c r="U1949" s="10"/>
      <c r="V1949" s="10"/>
      <c r="W1949" s="10"/>
      <c r="Y1949" s="10">
        <v>8042.8900000000012</v>
      </c>
      <c r="Z1949" s="10">
        <f t="shared" si="125"/>
        <v>11149.16</v>
      </c>
      <c r="AB1949" s="10">
        <f t="shared" si="126"/>
        <v>11120.41</v>
      </c>
      <c r="AC1949" s="10">
        <v>7642.42</v>
      </c>
      <c r="AD1949" s="10"/>
      <c r="AE1949" s="3"/>
      <c r="AF1949" s="3"/>
    </row>
    <row r="1950" spans="1:32" x14ac:dyDescent="0.2">
      <c r="A1950" s="55"/>
      <c r="B1950" s="195"/>
      <c r="C1950" s="449" t="s">
        <v>232</v>
      </c>
      <c r="D1950" s="10"/>
      <c r="E1950" s="21">
        <v>8260</v>
      </c>
      <c r="F1950" s="21">
        <v>23417</v>
      </c>
      <c r="G1950" s="10"/>
      <c r="H1950" s="10">
        <f t="shared" si="124"/>
        <v>71</v>
      </c>
      <c r="I1950" s="10"/>
      <c r="J1950" s="10">
        <v>3180</v>
      </c>
      <c r="K1950" s="10"/>
      <c r="M1950" s="21">
        <v>13</v>
      </c>
      <c r="N1950" s="69"/>
      <c r="P1950" s="239">
        <f t="shared" si="127"/>
        <v>244.61538461538461</v>
      </c>
      <c r="Q1950" s="10"/>
      <c r="R1950" s="10"/>
      <c r="S1950" s="10"/>
      <c r="T1950" s="176">
        <f t="shared" si="115"/>
        <v>1801.3076923076924</v>
      </c>
      <c r="U1950" s="10"/>
      <c r="V1950" s="10"/>
      <c r="W1950" s="10"/>
      <c r="Y1950" s="10">
        <v>3180</v>
      </c>
      <c r="Z1950" s="10">
        <f t="shared" si="125"/>
        <v>4408.16</v>
      </c>
      <c r="AB1950" s="10">
        <f t="shared" si="126"/>
        <v>4396.79</v>
      </c>
      <c r="AC1950" s="10">
        <v>3021.66</v>
      </c>
      <c r="AD1950" s="10"/>
      <c r="AE1950" s="3"/>
      <c r="AF1950" s="3"/>
    </row>
    <row r="1951" spans="1:32" x14ac:dyDescent="0.2">
      <c r="A1951" s="55"/>
      <c r="B1951" s="195"/>
      <c r="C1951" s="449" t="s">
        <v>233</v>
      </c>
      <c r="D1951" s="10"/>
      <c r="E1951" s="21">
        <v>8210</v>
      </c>
      <c r="F1951" s="21">
        <v>50859</v>
      </c>
      <c r="G1951" s="10"/>
      <c r="H1951" s="10">
        <f t="shared" si="124"/>
        <v>155</v>
      </c>
      <c r="I1951" s="10"/>
      <c r="J1951" s="10">
        <v>11280.84</v>
      </c>
      <c r="K1951" s="10"/>
      <c r="M1951" s="21">
        <v>46</v>
      </c>
      <c r="N1951" s="69"/>
      <c r="P1951" s="239">
        <f t="shared" si="127"/>
        <v>245.23565217391305</v>
      </c>
      <c r="Q1951" s="10"/>
      <c r="R1951" s="10"/>
      <c r="S1951" s="10"/>
      <c r="T1951" s="176">
        <f t="shared" si="115"/>
        <v>1105.6304347826087</v>
      </c>
      <c r="U1951" s="10"/>
      <c r="V1951" s="10"/>
      <c r="W1951" s="10"/>
      <c r="Y1951" s="10">
        <v>11280.84</v>
      </c>
      <c r="Z1951" s="10">
        <f t="shared" si="125"/>
        <v>15637.65</v>
      </c>
      <c r="AB1951" s="10">
        <f t="shared" si="126"/>
        <v>15597.32</v>
      </c>
      <c r="AC1951" s="10">
        <v>10719.15</v>
      </c>
      <c r="AD1951" s="10"/>
      <c r="AE1951" s="3"/>
      <c r="AF1951" s="3"/>
    </row>
    <row r="1952" spans="1:32" x14ac:dyDescent="0.2">
      <c r="A1952" s="55"/>
      <c r="B1952" s="195"/>
      <c r="C1952" s="449" t="s">
        <v>233</v>
      </c>
      <c r="D1952" s="10"/>
      <c r="E1952" s="21">
        <v>8242</v>
      </c>
      <c r="F1952" s="21">
        <v>13</v>
      </c>
      <c r="G1952" s="10"/>
      <c r="H1952" s="10">
        <f t="shared" si="124"/>
        <v>0</v>
      </c>
      <c r="I1952" s="10"/>
      <c r="J1952" s="10">
        <v>15.94</v>
      </c>
      <c r="K1952" s="10"/>
      <c r="M1952" s="21">
        <v>1</v>
      </c>
      <c r="N1952" s="69"/>
      <c r="P1952" s="239">
        <f t="shared" si="127"/>
        <v>15.94</v>
      </c>
      <c r="Q1952" s="10"/>
      <c r="R1952" s="10"/>
      <c r="S1952" s="10"/>
      <c r="T1952" s="176">
        <f t="shared" si="115"/>
        <v>13</v>
      </c>
      <c r="U1952" s="10"/>
      <c r="V1952" s="10"/>
      <c r="W1952" s="10"/>
      <c r="Y1952" s="10">
        <v>15.94</v>
      </c>
      <c r="Z1952" s="10">
        <f t="shared" si="125"/>
        <v>22.1</v>
      </c>
      <c r="AB1952" s="10">
        <f t="shared" si="126"/>
        <v>22.04</v>
      </c>
      <c r="AC1952" s="10">
        <v>15.15</v>
      </c>
      <c r="AD1952" s="10"/>
      <c r="AE1952" s="3"/>
      <c r="AF1952" s="3"/>
    </row>
    <row r="1953" spans="1:32" x14ac:dyDescent="0.2">
      <c r="A1953" s="55"/>
      <c r="B1953" s="195"/>
      <c r="C1953" s="449" t="s">
        <v>234</v>
      </c>
      <c r="D1953" s="10"/>
      <c r="E1953" s="21">
        <v>8315</v>
      </c>
      <c r="F1953" s="21">
        <v>895580</v>
      </c>
      <c r="G1953" s="10"/>
      <c r="H1953" s="10">
        <f t="shared" si="124"/>
        <v>2728</v>
      </c>
      <c r="I1953" s="10"/>
      <c r="J1953" s="10">
        <v>31494.560000000012</v>
      </c>
      <c r="K1953" s="10"/>
      <c r="M1953" s="21">
        <v>28</v>
      </c>
      <c r="N1953" s="69"/>
      <c r="P1953" s="239">
        <f t="shared" si="127"/>
        <v>1124.8057142857147</v>
      </c>
      <c r="Q1953" s="10"/>
      <c r="R1953" s="10"/>
      <c r="S1953" s="10"/>
      <c r="T1953" s="176">
        <f t="shared" si="115"/>
        <v>31985</v>
      </c>
      <c r="U1953" s="10"/>
      <c r="V1953" s="10"/>
      <c r="W1953" s="10"/>
      <c r="Y1953" s="10">
        <v>31494.560000000012</v>
      </c>
      <c r="Z1953" s="10">
        <f t="shared" si="125"/>
        <v>43658.18</v>
      </c>
      <c r="AB1953" s="10">
        <f t="shared" si="126"/>
        <v>43545.58</v>
      </c>
      <c r="AC1953" s="10">
        <v>29926.400000000001</v>
      </c>
      <c r="AD1953" s="10"/>
      <c r="AE1953" s="3"/>
      <c r="AF1953" s="3"/>
    </row>
    <row r="1954" spans="1:32" x14ac:dyDescent="0.2">
      <c r="A1954" s="55"/>
      <c r="B1954" s="195"/>
      <c r="C1954" s="449" t="s">
        <v>236</v>
      </c>
      <c r="D1954" s="10"/>
      <c r="E1954" s="21">
        <v>8270</v>
      </c>
      <c r="F1954" s="21">
        <v>1329</v>
      </c>
      <c r="G1954" s="10"/>
      <c r="H1954" s="10">
        <f t="shared" si="124"/>
        <v>4</v>
      </c>
      <c r="I1954" s="10"/>
      <c r="J1954" s="10">
        <v>292.61</v>
      </c>
      <c r="K1954" s="10"/>
      <c r="M1954" s="21">
        <v>1</v>
      </c>
      <c r="N1954" s="69"/>
      <c r="P1954" s="239">
        <f t="shared" si="127"/>
        <v>292.61</v>
      </c>
      <c r="Q1954" s="10"/>
      <c r="R1954" s="10"/>
      <c r="S1954" s="10"/>
      <c r="T1954" s="176">
        <f t="shared" si="115"/>
        <v>1329</v>
      </c>
      <c r="U1954" s="10"/>
      <c r="V1954" s="10"/>
      <c r="W1954" s="10"/>
      <c r="Y1954" s="10">
        <v>292.61</v>
      </c>
      <c r="Z1954" s="10">
        <f t="shared" si="125"/>
        <v>405.62</v>
      </c>
      <c r="AB1954" s="10">
        <f t="shared" si="126"/>
        <v>404.57</v>
      </c>
      <c r="AC1954" s="10">
        <v>278.04000000000002</v>
      </c>
      <c r="AD1954" s="10"/>
      <c r="AE1954" s="3"/>
      <c r="AF1954" s="3"/>
    </row>
    <row r="1955" spans="1:32" x14ac:dyDescent="0.2">
      <c r="A1955" s="55"/>
      <c r="B1955" s="195"/>
      <c r="C1955" s="449" t="s">
        <v>236</v>
      </c>
      <c r="D1955" s="10"/>
      <c r="E1955" s="21">
        <v>8316</v>
      </c>
      <c r="F1955" s="21">
        <v>27381</v>
      </c>
      <c r="G1955" s="10"/>
      <c r="H1955" s="10">
        <f t="shared" si="124"/>
        <v>83</v>
      </c>
      <c r="I1955" s="10"/>
      <c r="J1955" s="10">
        <v>5150.6499999999996</v>
      </c>
      <c r="K1955" s="10"/>
      <c r="M1955" s="21">
        <v>31</v>
      </c>
      <c r="N1955" s="69"/>
      <c r="P1955" s="239">
        <f t="shared" si="127"/>
        <v>166.14999999999998</v>
      </c>
      <c r="Q1955" s="10"/>
      <c r="R1955" s="10"/>
      <c r="S1955" s="10"/>
      <c r="T1955" s="176">
        <f t="shared" si="115"/>
        <v>883.25806451612902</v>
      </c>
      <c r="U1955" s="10"/>
      <c r="V1955" s="10"/>
      <c r="W1955" s="10"/>
      <c r="Y1955" s="10">
        <v>5150.6499999999996</v>
      </c>
      <c r="Z1955" s="10">
        <f t="shared" si="125"/>
        <v>7139.9</v>
      </c>
      <c r="AB1955" s="10">
        <f t="shared" si="126"/>
        <v>7121.49</v>
      </c>
      <c r="AC1955" s="10">
        <v>4894.1899999999996</v>
      </c>
      <c r="AD1955" s="10"/>
      <c r="AE1955" s="3"/>
      <c r="AF1955" s="3"/>
    </row>
    <row r="1956" spans="1:32" x14ac:dyDescent="0.2">
      <c r="A1956" s="55"/>
      <c r="B1956" s="195"/>
      <c r="C1956" s="449" t="s">
        <v>236</v>
      </c>
      <c r="D1956" s="10"/>
      <c r="E1956" s="21">
        <v>8318</v>
      </c>
      <c r="F1956" s="21">
        <v>331</v>
      </c>
      <c r="G1956" s="10"/>
      <c r="H1956" s="10">
        <f t="shared" si="124"/>
        <v>1</v>
      </c>
      <c r="I1956" s="10"/>
      <c r="J1956" s="10">
        <v>55.48</v>
      </c>
      <c r="K1956" s="10"/>
      <c r="M1956" s="21">
        <v>1</v>
      </c>
      <c r="N1956" s="69"/>
      <c r="P1956" s="239">
        <f t="shared" si="127"/>
        <v>55.48</v>
      </c>
      <c r="Q1956" s="10"/>
      <c r="R1956" s="10"/>
      <c r="S1956" s="10"/>
      <c r="T1956" s="176">
        <f t="shared" si="115"/>
        <v>331</v>
      </c>
      <c r="U1956" s="10"/>
      <c r="V1956" s="10"/>
      <c r="W1956" s="10"/>
      <c r="Y1956" s="10">
        <v>55.48</v>
      </c>
      <c r="Z1956" s="10">
        <f t="shared" si="125"/>
        <v>76.91</v>
      </c>
      <c r="AB1956" s="10">
        <f t="shared" si="126"/>
        <v>76.709999999999994</v>
      </c>
      <c r="AC1956" s="10">
        <v>52.72</v>
      </c>
      <c r="AD1956" s="10"/>
      <c r="AE1956" s="3"/>
      <c r="AF1956" s="3"/>
    </row>
    <row r="1957" spans="1:32" x14ac:dyDescent="0.2">
      <c r="A1957" s="55"/>
      <c r="B1957" s="195"/>
      <c r="C1957" s="449" t="s">
        <v>238</v>
      </c>
      <c r="D1957" s="10"/>
      <c r="E1957" s="21">
        <v>8317</v>
      </c>
      <c r="F1957" s="21">
        <v>189926</v>
      </c>
      <c r="G1957" s="10"/>
      <c r="H1957" s="10">
        <f t="shared" si="124"/>
        <v>579</v>
      </c>
      <c r="I1957" s="10"/>
      <c r="J1957" s="10">
        <v>30132.820000000007</v>
      </c>
      <c r="K1957" s="10"/>
      <c r="M1957" s="21">
        <v>87</v>
      </c>
      <c r="N1957" s="69"/>
      <c r="P1957" s="239">
        <f t="shared" si="127"/>
        <v>346.35425287356333</v>
      </c>
      <c r="Q1957" s="10"/>
      <c r="R1957" s="10"/>
      <c r="S1957" s="10"/>
      <c r="T1957" s="176">
        <f t="shared" si="115"/>
        <v>2183.0574712643679</v>
      </c>
      <c r="U1957" s="10"/>
      <c r="V1957" s="10"/>
      <c r="W1957" s="10"/>
      <c r="Y1957" s="10">
        <v>30132.820000000007</v>
      </c>
      <c r="Z1957" s="10">
        <f t="shared" si="125"/>
        <v>41770.51</v>
      </c>
      <c r="AB1957" s="10">
        <f t="shared" si="126"/>
        <v>41662.79</v>
      </c>
      <c r="AC1957" s="10">
        <v>28632.46</v>
      </c>
      <c r="AD1957" s="10"/>
      <c r="AE1957" s="3"/>
      <c r="AF1957" s="3"/>
    </row>
    <row r="1958" spans="1:32" x14ac:dyDescent="0.2">
      <c r="A1958" s="55"/>
      <c r="B1958" s="195"/>
      <c r="C1958" s="449" t="s">
        <v>240</v>
      </c>
      <c r="D1958" s="10"/>
      <c r="E1958" s="21">
        <v>8094</v>
      </c>
      <c r="F1958" s="21">
        <v>18028</v>
      </c>
      <c r="G1958" s="10"/>
      <c r="H1958" s="10">
        <f t="shared" si="124"/>
        <v>55</v>
      </c>
      <c r="I1958" s="10"/>
      <c r="J1958" s="10">
        <v>4143.3600000000006</v>
      </c>
      <c r="K1958" s="10"/>
      <c r="M1958" s="21">
        <v>6</v>
      </c>
      <c r="N1958" s="69"/>
      <c r="P1958" s="239">
        <f t="shared" si="127"/>
        <v>690.56000000000006</v>
      </c>
      <c r="Q1958" s="10"/>
      <c r="R1958" s="10"/>
      <c r="S1958" s="10"/>
      <c r="T1958" s="176">
        <f t="shared" si="115"/>
        <v>3004.6666666666665</v>
      </c>
      <c r="U1958" s="10"/>
      <c r="V1958" s="10"/>
      <c r="W1958" s="10"/>
      <c r="Y1958" s="10">
        <v>4143.3600000000006</v>
      </c>
      <c r="Z1958" s="10">
        <f t="shared" si="125"/>
        <v>5743.58</v>
      </c>
      <c r="AB1958" s="10">
        <f t="shared" si="126"/>
        <v>5728.77</v>
      </c>
      <c r="AC1958" s="10">
        <v>3937.06</v>
      </c>
      <c r="AD1958" s="10"/>
      <c r="AE1958" s="3"/>
      <c r="AF1958" s="3"/>
    </row>
    <row r="1959" spans="1:32" x14ac:dyDescent="0.2">
      <c r="A1959" s="55"/>
      <c r="B1959" s="195"/>
      <c r="C1959" s="449" t="s">
        <v>241</v>
      </c>
      <c r="D1959" s="10"/>
      <c r="E1959" s="21">
        <v>8310</v>
      </c>
      <c r="F1959" s="21">
        <v>11971</v>
      </c>
      <c r="G1959" s="10"/>
      <c r="H1959" s="10">
        <f t="shared" si="124"/>
        <v>36</v>
      </c>
      <c r="I1959" s="10"/>
      <c r="J1959" s="10">
        <v>2392.6899999999996</v>
      </c>
      <c r="K1959" s="10"/>
      <c r="M1959" s="21">
        <v>12</v>
      </c>
      <c r="N1959" s="69"/>
      <c r="P1959" s="239">
        <f t="shared" si="127"/>
        <v>199.39083333333329</v>
      </c>
      <c r="Q1959" s="10"/>
      <c r="R1959" s="10"/>
      <c r="S1959" s="10"/>
      <c r="T1959" s="176">
        <f t="shared" si="115"/>
        <v>997.58333333333337</v>
      </c>
      <c r="U1959" s="10"/>
      <c r="V1959" s="10"/>
      <c r="W1959" s="10"/>
      <c r="Y1959" s="10">
        <v>2392.6899999999996</v>
      </c>
      <c r="Z1959" s="10">
        <f t="shared" si="125"/>
        <v>3316.78</v>
      </c>
      <c r="AB1959" s="10">
        <f t="shared" si="126"/>
        <v>3308.22</v>
      </c>
      <c r="AC1959" s="10">
        <v>2273.5500000000002</v>
      </c>
      <c r="AD1959" s="10"/>
      <c r="AE1959" s="3"/>
      <c r="AF1959" s="3"/>
    </row>
    <row r="1960" spans="1:32" x14ac:dyDescent="0.2">
      <c r="A1960" s="55"/>
      <c r="B1960" s="195"/>
      <c r="C1960" s="449" t="s">
        <v>242</v>
      </c>
      <c r="D1960" s="10"/>
      <c r="E1960" s="21">
        <v>8004</v>
      </c>
      <c r="F1960" s="21">
        <v>3555</v>
      </c>
      <c r="G1960" s="10"/>
      <c r="H1960" s="10">
        <f t="shared" si="124"/>
        <v>11</v>
      </c>
      <c r="I1960" s="10"/>
      <c r="J1960" s="10">
        <v>343.6</v>
      </c>
      <c r="K1960" s="10"/>
      <c r="M1960" s="21">
        <v>3</v>
      </c>
      <c r="N1960" s="69"/>
      <c r="P1960" s="239">
        <f t="shared" si="127"/>
        <v>114.53333333333335</v>
      </c>
      <c r="Q1960" s="10"/>
      <c r="R1960" s="10"/>
      <c r="S1960" s="10"/>
      <c r="T1960" s="176">
        <f t="shared" si="115"/>
        <v>1185</v>
      </c>
      <c r="U1960" s="10"/>
      <c r="V1960" s="10"/>
      <c r="W1960" s="10"/>
      <c r="Y1960" s="10">
        <v>343.6</v>
      </c>
      <c r="Z1960" s="10">
        <f t="shared" si="125"/>
        <v>476.3</v>
      </c>
      <c r="AB1960" s="10">
        <f t="shared" si="126"/>
        <v>475.07</v>
      </c>
      <c r="AC1960" s="10">
        <v>326.49</v>
      </c>
      <c r="AD1960" s="10"/>
      <c r="AE1960" s="3"/>
      <c r="AF1960" s="3"/>
    </row>
    <row r="1961" spans="1:32" x14ac:dyDescent="0.2">
      <c r="A1961" s="55"/>
      <c r="B1961" s="195"/>
      <c r="C1961" s="449" t="s">
        <v>597</v>
      </c>
      <c r="D1961" s="10"/>
      <c r="E1961" s="21">
        <v>8092</v>
      </c>
      <c r="F1961" s="21">
        <v>69</v>
      </c>
      <c r="G1961" s="10"/>
      <c r="H1961" s="10">
        <f t="shared" si="124"/>
        <v>0</v>
      </c>
      <c r="I1961" s="10"/>
      <c r="J1961" s="10">
        <v>23.99</v>
      </c>
      <c r="K1961" s="10"/>
      <c r="M1961" s="21">
        <v>1</v>
      </c>
      <c r="N1961" s="69"/>
      <c r="P1961" s="239">
        <f t="shared" si="127"/>
        <v>23.99</v>
      </c>
      <c r="Q1961" s="10"/>
      <c r="R1961" s="10"/>
      <c r="S1961" s="10"/>
      <c r="T1961" s="176">
        <f t="shared" si="115"/>
        <v>69</v>
      </c>
      <c r="U1961" s="10"/>
      <c r="V1961" s="10"/>
      <c r="W1961" s="10"/>
      <c r="Y1961" s="10">
        <v>23.99</v>
      </c>
      <c r="Z1961" s="10">
        <f t="shared" si="125"/>
        <v>33.26</v>
      </c>
      <c r="AB1961" s="10">
        <f t="shared" si="126"/>
        <v>33.17</v>
      </c>
      <c r="AC1961" s="10">
        <v>22.8</v>
      </c>
      <c r="AD1961" s="10"/>
      <c r="AE1961" s="3"/>
      <c r="AF1961" s="3"/>
    </row>
    <row r="1962" spans="1:32" x14ac:dyDescent="0.2">
      <c r="A1962" s="55"/>
      <c r="B1962" s="195"/>
      <c r="C1962" s="449" t="s">
        <v>243</v>
      </c>
      <c r="D1962" s="10"/>
      <c r="E1962" s="21">
        <v>8091</v>
      </c>
      <c r="F1962" s="21">
        <v>468</v>
      </c>
      <c r="G1962" s="10"/>
      <c r="H1962" s="10">
        <f t="shared" si="124"/>
        <v>1</v>
      </c>
      <c r="I1962" s="10"/>
      <c r="J1962" s="10">
        <v>159.46</v>
      </c>
      <c r="K1962" s="10"/>
      <c r="M1962" s="21">
        <v>1</v>
      </c>
      <c r="N1962" s="69"/>
      <c r="P1962" s="239">
        <f t="shared" si="127"/>
        <v>159.46</v>
      </c>
      <c r="Q1962" s="10"/>
      <c r="R1962" s="10"/>
      <c r="S1962" s="10"/>
      <c r="T1962" s="176">
        <f t="shared" si="115"/>
        <v>468</v>
      </c>
      <c r="U1962" s="10"/>
      <c r="V1962" s="10"/>
      <c r="W1962" s="10"/>
      <c r="Y1962" s="10">
        <v>159.46</v>
      </c>
      <c r="Z1962" s="10">
        <f t="shared" si="125"/>
        <v>221.05</v>
      </c>
      <c r="AB1962" s="10">
        <f t="shared" si="126"/>
        <v>220.48</v>
      </c>
      <c r="AC1962" s="10">
        <v>151.52000000000001</v>
      </c>
      <c r="AD1962" s="10"/>
      <c r="AE1962" s="3"/>
      <c r="AF1962" s="3"/>
    </row>
    <row r="1963" spans="1:32" x14ac:dyDescent="0.2">
      <c r="A1963" s="55"/>
      <c r="B1963" s="195"/>
      <c r="C1963" s="449" t="s">
        <v>244</v>
      </c>
      <c r="D1963" s="10"/>
      <c r="E1963" s="21">
        <v>8360</v>
      </c>
      <c r="F1963" s="21">
        <v>181</v>
      </c>
      <c r="G1963" s="10"/>
      <c r="H1963" s="10">
        <f t="shared" si="124"/>
        <v>1</v>
      </c>
      <c r="I1963" s="10"/>
      <c r="J1963" s="10">
        <v>117.53</v>
      </c>
      <c r="K1963" s="10"/>
      <c r="M1963" s="21">
        <v>2</v>
      </c>
      <c r="N1963" s="69"/>
      <c r="P1963" s="239">
        <f t="shared" si="127"/>
        <v>58.765000000000001</v>
      </c>
      <c r="Q1963" s="10"/>
      <c r="R1963" s="10"/>
      <c r="S1963" s="10"/>
      <c r="T1963" s="176">
        <f t="shared" si="115"/>
        <v>90.5</v>
      </c>
      <c r="U1963" s="10"/>
      <c r="V1963" s="10"/>
      <c r="W1963" s="10"/>
      <c r="Y1963" s="10">
        <v>117.53</v>
      </c>
      <c r="Z1963" s="10">
        <f t="shared" si="125"/>
        <v>162.91999999999999</v>
      </c>
      <c r="AB1963" s="10">
        <f t="shared" si="126"/>
        <v>162.5</v>
      </c>
      <c r="AC1963" s="10">
        <v>111.68</v>
      </c>
      <c r="AD1963" s="10"/>
      <c r="AE1963" s="3"/>
      <c r="AF1963" s="3"/>
    </row>
    <row r="1964" spans="1:32" x14ac:dyDescent="0.2">
      <c r="A1964" s="55"/>
      <c r="B1964" s="195"/>
      <c r="C1964" s="449" t="s">
        <v>245</v>
      </c>
      <c r="D1964" s="10"/>
      <c r="E1964" s="21">
        <v>8242</v>
      </c>
      <c r="F1964" s="21">
        <v>1312</v>
      </c>
      <c r="G1964" s="10"/>
      <c r="H1964" s="10">
        <f t="shared" si="124"/>
        <v>4</v>
      </c>
      <c r="I1964" s="10"/>
      <c r="J1964" s="10">
        <v>350.74</v>
      </c>
      <c r="K1964" s="10"/>
      <c r="M1964" s="21">
        <v>3</v>
      </c>
      <c r="N1964" s="69"/>
      <c r="P1964" s="239">
        <f t="shared" si="127"/>
        <v>116.91333333333334</v>
      </c>
      <c r="Q1964" s="10"/>
      <c r="R1964" s="10"/>
      <c r="S1964" s="10"/>
      <c r="T1964" s="176">
        <f t="shared" si="115"/>
        <v>437.33333333333331</v>
      </c>
      <c r="U1964" s="10"/>
      <c r="V1964" s="10"/>
      <c r="W1964" s="10"/>
      <c r="Y1964" s="10">
        <v>350.74</v>
      </c>
      <c r="Z1964" s="10">
        <f t="shared" si="125"/>
        <v>486.2</v>
      </c>
      <c r="AB1964" s="10">
        <f t="shared" si="126"/>
        <v>484.95</v>
      </c>
      <c r="AC1964" s="10">
        <v>333.28</v>
      </c>
      <c r="AD1964" s="10"/>
      <c r="AE1964" s="3"/>
      <c r="AF1964" s="3"/>
    </row>
    <row r="1965" spans="1:32" x14ac:dyDescent="0.2">
      <c r="A1965" s="55"/>
      <c r="B1965" s="195"/>
      <c r="C1965" s="449" t="s">
        <v>247</v>
      </c>
      <c r="D1965" s="10"/>
      <c r="E1965" s="21">
        <v>8215</v>
      </c>
      <c r="F1965" s="21">
        <v>1497567</v>
      </c>
      <c r="G1965" s="10"/>
      <c r="H1965" s="10">
        <f t="shared" si="124"/>
        <v>4562</v>
      </c>
      <c r="I1965" s="10"/>
      <c r="J1965" s="10">
        <v>219517.82000000015</v>
      </c>
      <c r="K1965" s="10"/>
      <c r="M1965" s="21">
        <v>512</v>
      </c>
      <c r="N1965" s="69"/>
      <c r="P1965" s="239">
        <f t="shared" si="127"/>
        <v>428.7457421875003</v>
      </c>
      <c r="Q1965" s="10"/>
      <c r="R1965" s="10"/>
      <c r="S1965" s="10"/>
      <c r="T1965" s="176">
        <f t="shared" si="115"/>
        <v>2924.935546875</v>
      </c>
      <c r="U1965" s="10"/>
      <c r="V1965" s="10"/>
      <c r="W1965" s="10"/>
      <c r="Y1965" s="10">
        <v>219517.82000000015</v>
      </c>
      <c r="Z1965" s="10">
        <f t="shared" si="125"/>
        <v>304298.51</v>
      </c>
      <c r="AB1965" s="10">
        <f t="shared" si="126"/>
        <v>303513.74</v>
      </c>
      <c r="AC1965" s="10">
        <v>208587.68</v>
      </c>
      <c r="AD1965" s="10"/>
      <c r="AE1965" s="3"/>
      <c r="AF1965" s="3"/>
    </row>
    <row r="1966" spans="1:32" x14ac:dyDescent="0.2">
      <c r="A1966" s="55"/>
      <c r="B1966" s="195"/>
      <c r="C1966" s="449" t="s">
        <v>247</v>
      </c>
      <c r="D1966" s="10"/>
      <c r="E1966" s="21">
        <v>8241</v>
      </c>
      <c r="F1966" s="21">
        <v>120</v>
      </c>
      <c r="G1966" s="10"/>
      <c r="H1966" s="10">
        <f t="shared" si="124"/>
        <v>0</v>
      </c>
      <c r="I1966" s="10"/>
      <c r="J1966" s="10">
        <v>35.6</v>
      </c>
      <c r="K1966" s="10"/>
      <c r="M1966" s="21">
        <v>1</v>
      </c>
      <c r="N1966" s="69"/>
      <c r="P1966" s="239">
        <f t="shared" si="127"/>
        <v>35.6</v>
      </c>
      <c r="Q1966" s="10"/>
      <c r="R1966" s="10"/>
      <c r="S1966" s="10"/>
      <c r="T1966" s="176">
        <f t="shared" si="115"/>
        <v>120</v>
      </c>
      <c r="U1966" s="10"/>
      <c r="V1966" s="10"/>
      <c r="W1966" s="10"/>
      <c r="Y1966" s="10">
        <v>35.6</v>
      </c>
      <c r="Z1966" s="10">
        <f t="shared" si="125"/>
        <v>49.35</v>
      </c>
      <c r="AB1966" s="10">
        <f t="shared" si="126"/>
        <v>49.22</v>
      </c>
      <c r="AC1966" s="10">
        <v>33.83</v>
      </c>
      <c r="AD1966" s="10"/>
      <c r="AE1966" s="3"/>
      <c r="AF1966" s="3"/>
    </row>
    <row r="1967" spans="1:32" x14ac:dyDescent="0.2">
      <c r="A1967" s="55"/>
      <c r="B1967" s="195"/>
      <c r="C1967" s="449" t="s">
        <v>248</v>
      </c>
      <c r="D1967" s="10"/>
      <c r="E1967" s="21">
        <v>8234</v>
      </c>
      <c r="F1967" s="21">
        <v>7401927</v>
      </c>
      <c r="G1967" s="10"/>
      <c r="H1967" s="10">
        <f t="shared" si="124"/>
        <v>22549</v>
      </c>
      <c r="I1967" s="10"/>
      <c r="J1967" s="10">
        <v>837891.72000000044</v>
      </c>
      <c r="K1967" s="10"/>
      <c r="M1967" s="21">
        <v>1003</v>
      </c>
      <c r="N1967" s="69"/>
      <c r="P1967" s="239">
        <f t="shared" si="127"/>
        <v>835.38556331007021</v>
      </c>
      <c r="Q1967" s="10"/>
      <c r="R1967" s="10"/>
      <c r="S1967" s="10"/>
      <c r="T1967" s="176">
        <f t="shared" si="115"/>
        <v>7379.7876370887334</v>
      </c>
      <c r="U1967" s="10"/>
      <c r="V1967" s="10"/>
      <c r="W1967" s="10"/>
      <c r="Y1967" s="10">
        <v>837891.72000000044</v>
      </c>
      <c r="Z1967" s="10">
        <f t="shared" si="125"/>
        <v>1161496.6200000001</v>
      </c>
      <c r="AB1967" s="10">
        <f t="shared" si="126"/>
        <v>1158501.1599999999</v>
      </c>
      <c r="AC1967" s="10">
        <v>796171.75</v>
      </c>
      <c r="AD1967" s="10"/>
      <c r="AE1967" s="3"/>
      <c r="AF1967" s="3"/>
    </row>
    <row r="1968" spans="1:32" x14ac:dyDescent="0.2">
      <c r="A1968" s="55"/>
      <c r="B1968" s="195"/>
      <c r="C1968" s="449" t="s">
        <v>248</v>
      </c>
      <c r="D1968" s="10"/>
      <c r="E1968" s="21">
        <v>8330</v>
      </c>
      <c r="F1968" s="21">
        <v>751</v>
      </c>
      <c r="G1968" s="10"/>
      <c r="H1968" s="10">
        <f t="shared" si="124"/>
        <v>2</v>
      </c>
      <c r="I1968" s="10"/>
      <c r="J1968" s="10">
        <v>144.74</v>
      </c>
      <c r="K1968" s="10"/>
      <c r="M1968" s="21">
        <v>1</v>
      </c>
      <c r="N1968" s="69"/>
      <c r="P1968" s="239">
        <f t="shared" si="127"/>
        <v>144.74</v>
      </c>
      <c r="Q1968" s="10"/>
      <c r="R1968" s="10"/>
      <c r="S1968" s="10"/>
      <c r="T1968" s="176">
        <f t="shared" si="115"/>
        <v>751</v>
      </c>
      <c r="U1968" s="10"/>
      <c r="V1968" s="10"/>
      <c r="W1968" s="10"/>
      <c r="Y1968" s="10">
        <v>144.74</v>
      </c>
      <c r="Z1968" s="10">
        <f t="shared" si="125"/>
        <v>200.64</v>
      </c>
      <c r="AB1968" s="10">
        <f t="shared" si="126"/>
        <v>200.12</v>
      </c>
      <c r="AC1968" s="10">
        <v>137.53</v>
      </c>
      <c r="AD1968" s="10"/>
      <c r="AE1968" s="3"/>
      <c r="AF1968" s="3"/>
    </row>
    <row r="1969" spans="1:32" x14ac:dyDescent="0.2">
      <c r="A1969" s="55"/>
      <c r="B1969" s="195"/>
      <c r="C1969" s="449" t="s">
        <v>249</v>
      </c>
      <c r="D1969" s="10"/>
      <c r="E1969" s="21">
        <v>8270</v>
      </c>
      <c r="F1969" s="21">
        <v>27490</v>
      </c>
      <c r="G1969" s="10"/>
      <c r="H1969" s="10">
        <f t="shared" si="124"/>
        <v>84</v>
      </c>
      <c r="I1969" s="10"/>
      <c r="J1969" s="10">
        <v>4717.6200000000017</v>
      </c>
      <c r="K1969" s="10"/>
      <c r="M1969" s="21">
        <v>29</v>
      </c>
      <c r="N1969" s="69"/>
      <c r="P1969" s="239">
        <f t="shared" si="127"/>
        <v>162.67655172413799</v>
      </c>
      <c r="Q1969" s="10"/>
      <c r="R1969" s="10"/>
      <c r="S1969" s="10"/>
      <c r="T1969" s="176">
        <f t="shared" si="115"/>
        <v>947.93103448275861</v>
      </c>
      <c r="U1969" s="10"/>
      <c r="V1969" s="10"/>
      <c r="W1969" s="10"/>
      <c r="Y1969" s="10">
        <v>4717.6200000000017</v>
      </c>
      <c r="Z1969" s="10">
        <f t="shared" si="125"/>
        <v>6539.63</v>
      </c>
      <c r="AB1969" s="10">
        <f t="shared" si="126"/>
        <v>6522.76</v>
      </c>
      <c r="AC1969" s="10">
        <v>4482.72</v>
      </c>
      <c r="AD1969" s="10"/>
      <c r="AE1969" s="3"/>
      <c r="AF1969" s="3"/>
    </row>
    <row r="1970" spans="1:32" x14ac:dyDescent="0.2">
      <c r="A1970" s="55"/>
      <c r="B1970" s="195"/>
      <c r="C1970" s="449" t="s">
        <v>250</v>
      </c>
      <c r="D1970" s="10"/>
      <c r="E1970" s="21">
        <v>8028</v>
      </c>
      <c r="F1970" s="21">
        <v>9939</v>
      </c>
      <c r="G1970" s="10"/>
      <c r="H1970" s="10">
        <f t="shared" si="124"/>
        <v>30</v>
      </c>
      <c r="I1970" s="10"/>
      <c r="J1970" s="10">
        <v>1725.92</v>
      </c>
      <c r="K1970" s="10"/>
      <c r="M1970" s="21">
        <v>3</v>
      </c>
      <c r="N1970" s="69"/>
      <c r="P1970" s="239">
        <f t="shared" si="127"/>
        <v>575.30666666666673</v>
      </c>
      <c r="Q1970" s="10"/>
      <c r="R1970" s="10"/>
      <c r="S1970" s="10"/>
      <c r="T1970" s="176">
        <f t="shared" si="115"/>
        <v>3313</v>
      </c>
      <c r="U1970" s="10"/>
      <c r="V1970" s="10"/>
      <c r="W1970" s="10"/>
      <c r="Y1970" s="10">
        <v>1725.92</v>
      </c>
      <c r="Z1970" s="10">
        <f t="shared" si="125"/>
        <v>2392.4899999999998</v>
      </c>
      <c r="AB1970" s="10">
        <f t="shared" si="126"/>
        <v>2386.3200000000002</v>
      </c>
      <c r="AC1970" s="10">
        <v>1639.98</v>
      </c>
      <c r="AD1970" s="10"/>
      <c r="AE1970" s="3"/>
      <c r="AF1970" s="3"/>
    </row>
    <row r="1971" spans="1:32" x14ac:dyDescent="0.2">
      <c r="A1971" s="55"/>
      <c r="B1971" s="195"/>
      <c r="C1971" s="449" t="s">
        <v>251</v>
      </c>
      <c r="D1971" s="10"/>
      <c r="E1971" s="21">
        <v>8037</v>
      </c>
      <c r="F1971" s="21">
        <v>379111</v>
      </c>
      <c r="G1971" s="10"/>
      <c r="H1971" s="10">
        <f t="shared" si="124"/>
        <v>1155</v>
      </c>
      <c r="I1971" s="10"/>
      <c r="J1971" s="10">
        <v>52240.53</v>
      </c>
      <c r="K1971" s="10"/>
      <c r="M1971" s="21">
        <v>117</v>
      </c>
      <c r="N1971" s="69"/>
      <c r="P1971" s="239">
        <f t="shared" si="127"/>
        <v>446.50025641025638</v>
      </c>
      <c r="Q1971" s="10"/>
      <c r="R1971" s="10"/>
      <c r="S1971" s="10"/>
      <c r="T1971" s="176">
        <f t="shared" si="115"/>
        <v>3240.264957264957</v>
      </c>
      <c r="U1971" s="10"/>
      <c r="V1971" s="10"/>
      <c r="W1971" s="10"/>
      <c r="Y1971" s="10">
        <v>52240.53</v>
      </c>
      <c r="Z1971" s="10">
        <f t="shared" si="125"/>
        <v>72416.52</v>
      </c>
      <c r="AB1971" s="10">
        <f t="shared" si="126"/>
        <v>72229.759999999995</v>
      </c>
      <c r="AC1971" s="10">
        <v>49639.39</v>
      </c>
      <c r="AD1971" s="10"/>
      <c r="AE1971" s="3"/>
      <c r="AF1971" s="3"/>
    </row>
    <row r="1972" spans="1:32" x14ac:dyDescent="0.2">
      <c r="A1972" s="55"/>
      <c r="B1972" s="195"/>
      <c r="C1972" s="449" t="s">
        <v>252</v>
      </c>
      <c r="D1972" s="10"/>
      <c r="E1972" s="21">
        <v>8302</v>
      </c>
      <c r="F1972" s="21">
        <v>38</v>
      </c>
      <c r="G1972" s="10"/>
      <c r="H1972" s="10">
        <f t="shared" si="124"/>
        <v>0</v>
      </c>
      <c r="I1972" s="10"/>
      <c r="J1972" s="10">
        <v>21.53</v>
      </c>
      <c r="K1972" s="10"/>
      <c r="M1972" s="21">
        <v>1</v>
      </c>
      <c r="N1972" s="69"/>
      <c r="P1972" s="239">
        <f t="shared" si="127"/>
        <v>21.53</v>
      </c>
      <c r="Q1972" s="10"/>
      <c r="R1972" s="10"/>
      <c r="S1972" s="10"/>
      <c r="T1972" s="176">
        <f t="shared" si="115"/>
        <v>38</v>
      </c>
      <c r="U1972" s="10"/>
      <c r="V1972" s="10"/>
      <c r="W1972" s="10"/>
      <c r="Y1972" s="10">
        <v>21.53</v>
      </c>
      <c r="Z1972" s="10">
        <f t="shared" si="125"/>
        <v>29.85</v>
      </c>
      <c r="AB1972" s="10">
        <f t="shared" si="126"/>
        <v>29.77</v>
      </c>
      <c r="AC1972" s="10">
        <v>20.46</v>
      </c>
      <c r="AD1972" s="10"/>
      <c r="AE1972" s="3"/>
      <c r="AF1972" s="3"/>
    </row>
    <row r="1973" spans="1:32" x14ac:dyDescent="0.2">
      <c r="A1973" s="55"/>
      <c r="B1973" s="195"/>
      <c r="C1973" s="449" t="s">
        <v>252</v>
      </c>
      <c r="D1973" s="10"/>
      <c r="E1973" s="21">
        <v>8315</v>
      </c>
      <c r="F1973" s="21">
        <v>396</v>
      </c>
      <c r="G1973" s="10"/>
      <c r="H1973" s="10">
        <f t="shared" si="124"/>
        <v>1</v>
      </c>
      <c r="I1973" s="10"/>
      <c r="J1973" s="10">
        <v>26.1</v>
      </c>
      <c r="K1973" s="10"/>
      <c r="M1973" s="21">
        <v>1</v>
      </c>
      <c r="N1973" s="69"/>
      <c r="P1973" s="239">
        <f t="shared" si="127"/>
        <v>26.1</v>
      </c>
      <c r="Q1973" s="10"/>
      <c r="R1973" s="10"/>
      <c r="S1973" s="10"/>
      <c r="T1973" s="176">
        <f t="shared" si="115"/>
        <v>396</v>
      </c>
      <c r="U1973" s="10"/>
      <c r="V1973" s="10"/>
      <c r="W1973" s="10"/>
      <c r="Y1973" s="10">
        <v>26.1</v>
      </c>
      <c r="Z1973" s="10">
        <f t="shared" si="125"/>
        <v>36.18</v>
      </c>
      <c r="AB1973" s="10">
        <f t="shared" si="126"/>
        <v>36.090000000000003</v>
      </c>
      <c r="AC1973" s="10">
        <v>24.8</v>
      </c>
      <c r="AD1973" s="10"/>
      <c r="AE1973" s="3"/>
      <c r="AF1973" s="3"/>
    </row>
    <row r="1974" spans="1:32" x14ac:dyDescent="0.2">
      <c r="A1974" s="55"/>
      <c r="B1974" s="195"/>
      <c r="C1974" s="449" t="s">
        <v>252</v>
      </c>
      <c r="D1974" s="10"/>
      <c r="E1974" s="21">
        <v>8318</v>
      </c>
      <c r="F1974" s="21">
        <v>1260969</v>
      </c>
      <c r="G1974" s="10"/>
      <c r="H1974" s="10">
        <f t="shared" si="124"/>
        <v>3841</v>
      </c>
      <c r="I1974" s="10"/>
      <c r="J1974" s="10">
        <v>179426.84</v>
      </c>
      <c r="K1974" s="10"/>
      <c r="M1974" s="21">
        <v>525</v>
      </c>
      <c r="N1974" s="69"/>
      <c r="P1974" s="239">
        <f t="shared" si="127"/>
        <v>341.76540952380952</v>
      </c>
      <c r="Q1974" s="10"/>
      <c r="R1974" s="10"/>
      <c r="S1974" s="10"/>
      <c r="T1974" s="176">
        <f t="shared" si="115"/>
        <v>2401.8457142857142</v>
      </c>
      <c r="U1974" s="10"/>
      <c r="V1974" s="10"/>
      <c r="W1974" s="10"/>
      <c r="Y1974" s="10">
        <v>179426.84</v>
      </c>
      <c r="Z1974" s="10">
        <f t="shared" si="125"/>
        <v>248723.87</v>
      </c>
      <c r="AB1974" s="10">
        <f t="shared" si="126"/>
        <v>248082.42</v>
      </c>
      <c r="AC1974" s="10">
        <v>170492.89</v>
      </c>
      <c r="AD1974" s="10"/>
      <c r="AE1974" s="3"/>
      <c r="AF1974" s="3"/>
    </row>
    <row r="1975" spans="1:32" x14ac:dyDescent="0.2">
      <c r="A1975" s="55"/>
      <c r="B1975" s="195"/>
      <c r="C1975" s="449" t="s">
        <v>253</v>
      </c>
      <c r="D1975" s="10"/>
      <c r="E1975" s="21">
        <v>8037</v>
      </c>
      <c r="F1975" s="10"/>
      <c r="G1975" s="10"/>
      <c r="H1975" s="10">
        <f t="shared" si="124"/>
        <v>0</v>
      </c>
      <c r="I1975" s="10"/>
      <c r="J1975" s="10">
        <v>11.77</v>
      </c>
      <c r="K1975" s="10"/>
      <c r="M1975" s="21">
        <v>1</v>
      </c>
      <c r="N1975" s="69"/>
      <c r="P1975" s="239">
        <f t="shared" si="127"/>
        <v>11.77</v>
      </c>
      <c r="Q1975" s="10"/>
      <c r="R1975" s="10"/>
      <c r="S1975" s="10"/>
      <c r="T1975" s="176">
        <f t="shared" si="115"/>
        <v>0</v>
      </c>
      <c r="U1975" s="10"/>
      <c r="V1975" s="10"/>
      <c r="W1975" s="10"/>
      <c r="Y1975" s="10">
        <v>11.77</v>
      </c>
      <c r="Z1975" s="10">
        <f t="shared" si="125"/>
        <v>16.32</v>
      </c>
      <c r="AB1975" s="10">
        <f t="shared" si="126"/>
        <v>16.27</v>
      </c>
      <c r="AC1975" s="10">
        <v>11.18</v>
      </c>
      <c r="AD1975" s="10"/>
      <c r="AE1975" s="3"/>
      <c r="AF1975" s="3"/>
    </row>
    <row r="1976" spans="1:32" x14ac:dyDescent="0.2">
      <c r="A1976" s="55"/>
      <c r="B1976" s="195"/>
      <c r="C1976" s="449" t="s">
        <v>254</v>
      </c>
      <c r="D1976" s="10"/>
      <c r="E1976" s="21">
        <v>8079</v>
      </c>
      <c r="F1976" s="21">
        <v>344</v>
      </c>
      <c r="G1976" s="10"/>
      <c r="H1976" s="10">
        <f t="shared" si="124"/>
        <v>1</v>
      </c>
      <c r="I1976" s="10"/>
      <c r="J1976" s="10">
        <v>149.59</v>
      </c>
      <c r="K1976" s="10"/>
      <c r="M1976" s="21">
        <v>6</v>
      </c>
      <c r="N1976" s="69"/>
      <c r="P1976" s="239">
        <f t="shared" si="127"/>
        <v>24.931666666666668</v>
      </c>
      <c r="Q1976" s="10"/>
      <c r="R1976" s="10"/>
      <c r="S1976" s="10"/>
      <c r="T1976" s="176">
        <f t="shared" si="115"/>
        <v>57.333333333333336</v>
      </c>
      <c r="U1976" s="10"/>
      <c r="V1976" s="10"/>
      <c r="W1976" s="10"/>
      <c r="Y1976" s="10">
        <v>149.59</v>
      </c>
      <c r="Z1976" s="10">
        <f t="shared" si="125"/>
        <v>207.36</v>
      </c>
      <c r="AB1976" s="10">
        <f t="shared" si="126"/>
        <v>206.83</v>
      </c>
      <c r="AC1976" s="10">
        <v>142.13999999999999</v>
      </c>
      <c r="AD1976" s="10"/>
      <c r="AE1976" s="3"/>
      <c r="AF1976" s="3"/>
    </row>
    <row r="1977" spans="1:32" x14ac:dyDescent="0.2">
      <c r="A1977" s="55"/>
      <c r="B1977" s="195"/>
      <c r="C1977" s="449" t="s">
        <v>255</v>
      </c>
      <c r="D1977" s="10"/>
      <c r="E1977" s="21">
        <v>8217</v>
      </c>
      <c r="F1977" s="21">
        <v>286291</v>
      </c>
      <c r="G1977" s="10"/>
      <c r="H1977" s="10">
        <f t="shared" si="124"/>
        <v>872</v>
      </c>
      <c r="I1977" s="10"/>
      <c r="J1977" s="10">
        <v>44067.840000000026</v>
      </c>
      <c r="K1977" s="10"/>
      <c r="M1977" s="21">
        <v>127</v>
      </c>
      <c r="N1977" s="69"/>
      <c r="P1977" s="239">
        <f t="shared" si="127"/>
        <v>346.99086614173251</v>
      </c>
      <c r="Q1977" s="10"/>
      <c r="R1977" s="10"/>
      <c r="S1977" s="10"/>
      <c r="T1977" s="176">
        <f t="shared" si="115"/>
        <v>2254.2598425196852</v>
      </c>
      <c r="U1977" s="10"/>
      <c r="V1977" s="10"/>
      <c r="W1977" s="10"/>
      <c r="Y1977" s="10">
        <v>44067.840000000026</v>
      </c>
      <c r="Z1977" s="10">
        <f t="shared" si="125"/>
        <v>61087.42</v>
      </c>
      <c r="AB1977" s="10">
        <f t="shared" si="126"/>
        <v>60929.88</v>
      </c>
      <c r="AC1977" s="10">
        <v>41873.629999999997</v>
      </c>
      <c r="AD1977" s="10"/>
      <c r="AE1977" s="3"/>
      <c r="AF1977" s="3"/>
    </row>
    <row r="1978" spans="1:32" x14ac:dyDescent="0.2">
      <c r="A1978" s="55"/>
      <c r="B1978" s="195"/>
      <c r="C1978" s="449" t="s">
        <v>598</v>
      </c>
      <c r="D1978" s="10"/>
      <c r="E1978" s="21">
        <v>8330</v>
      </c>
      <c r="F1978" s="21">
        <v>1433</v>
      </c>
      <c r="G1978" s="10"/>
      <c r="H1978" s="10">
        <f t="shared" si="124"/>
        <v>4</v>
      </c>
      <c r="I1978" s="10"/>
      <c r="J1978" s="10">
        <v>315.44</v>
      </c>
      <c r="K1978" s="10"/>
      <c r="M1978" s="21">
        <v>2</v>
      </c>
      <c r="N1978" s="69"/>
      <c r="P1978" s="239">
        <f t="shared" si="127"/>
        <v>157.72</v>
      </c>
      <c r="Q1978" s="10"/>
      <c r="R1978" s="10"/>
      <c r="S1978" s="10"/>
      <c r="T1978" s="176">
        <f t="shared" si="115"/>
        <v>716.5</v>
      </c>
      <c r="U1978" s="10"/>
      <c r="V1978" s="10"/>
      <c r="W1978" s="10"/>
      <c r="Y1978" s="10">
        <v>315.44</v>
      </c>
      <c r="Z1978" s="10">
        <f t="shared" si="125"/>
        <v>437.27</v>
      </c>
      <c r="AB1978" s="10">
        <f t="shared" si="126"/>
        <v>436.14</v>
      </c>
      <c r="AC1978" s="10">
        <v>299.73</v>
      </c>
      <c r="AD1978" s="10"/>
      <c r="AE1978" s="3"/>
      <c r="AF1978" s="3"/>
    </row>
    <row r="1979" spans="1:32" x14ac:dyDescent="0.2">
      <c r="A1979" s="55"/>
      <c r="B1979" s="195"/>
      <c r="C1979" s="449" t="s">
        <v>260</v>
      </c>
      <c r="D1979" s="10"/>
      <c r="E1979" s="21">
        <v>8232</v>
      </c>
      <c r="F1979" s="21">
        <v>690</v>
      </c>
      <c r="G1979" s="10"/>
      <c r="H1979" s="10">
        <f t="shared" si="124"/>
        <v>2</v>
      </c>
      <c r="I1979" s="10"/>
      <c r="J1979" s="10">
        <v>65.569999999999993</v>
      </c>
      <c r="K1979" s="10"/>
      <c r="M1979" s="21">
        <v>1</v>
      </c>
      <c r="N1979" s="69"/>
      <c r="P1979" s="239">
        <f t="shared" si="127"/>
        <v>65.569999999999993</v>
      </c>
      <c r="Q1979" s="10"/>
      <c r="R1979" s="10"/>
      <c r="S1979" s="10"/>
      <c r="T1979" s="176">
        <f t="shared" si="115"/>
        <v>690</v>
      </c>
      <c r="U1979" s="10"/>
      <c r="V1979" s="10"/>
      <c r="W1979" s="10"/>
      <c r="Y1979" s="10">
        <v>65.569999999999993</v>
      </c>
      <c r="Z1979" s="10">
        <f t="shared" si="125"/>
        <v>90.89</v>
      </c>
      <c r="AB1979" s="10">
        <f t="shared" si="126"/>
        <v>90.66</v>
      </c>
      <c r="AC1979" s="10">
        <v>62.31</v>
      </c>
      <c r="AD1979" s="10"/>
      <c r="AE1979" s="3"/>
      <c r="AF1979" s="3"/>
    </row>
    <row r="1980" spans="1:32" x14ac:dyDescent="0.2">
      <c r="A1980" s="55"/>
      <c r="B1980" s="195"/>
      <c r="C1980" s="449" t="s">
        <v>260</v>
      </c>
      <c r="D1980" s="10"/>
      <c r="E1980" s="21">
        <v>8234</v>
      </c>
      <c r="F1980" s="21">
        <v>116976</v>
      </c>
      <c r="G1980" s="10"/>
      <c r="H1980" s="10">
        <f t="shared" si="124"/>
        <v>356</v>
      </c>
      <c r="I1980" s="10"/>
      <c r="J1980" s="10">
        <v>22265.540000000005</v>
      </c>
      <c r="K1980" s="10"/>
      <c r="M1980" s="21">
        <v>32</v>
      </c>
      <c r="N1980" s="69"/>
      <c r="P1980" s="239">
        <f t="shared" si="127"/>
        <v>695.79812500000014</v>
      </c>
      <c r="Q1980" s="10"/>
      <c r="R1980" s="10"/>
      <c r="S1980" s="10"/>
      <c r="T1980" s="176">
        <f t="shared" si="115"/>
        <v>3655.5</v>
      </c>
      <c r="U1980" s="10"/>
      <c r="V1980" s="10"/>
      <c r="W1980" s="10"/>
      <c r="Y1980" s="10">
        <v>22265.540000000005</v>
      </c>
      <c r="Z1980" s="10">
        <f t="shared" si="125"/>
        <v>30864.79</v>
      </c>
      <c r="AB1980" s="10">
        <f t="shared" si="126"/>
        <v>30785.19</v>
      </c>
      <c r="AC1980" s="10">
        <v>21156.9</v>
      </c>
      <c r="AD1980" s="10"/>
      <c r="AE1980" s="3"/>
      <c r="AF1980" s="3"/>
    </row>
    <row r="1981" spans="1:32" x14ac:dyDescent="0.2">
      <c r="A1981" s="55"/>
      <c r="B1981" s="195"/>
      <c r="C1981" s="449" t="s">
        <v>260</v>
      </c>
      <c r="D1981" s="10"/>
      <c r="E1981" s="21">
        <v>8330</v>
      </c>
      <c r="F1981" s="21">
        <v>139209</v>
      </c>
      <c r="G1981" s="10"/>
      <c r="H1981" s="10">
        <f t="shared" si="124"/>
        <v>424</v>
      </c>
      <c r="I1981" s="10"/>
      <c r="J1981" s="10">
        <v>13757.609999999999</v>
      </c>
      <c r="K1981" s="10"/>
      <c r="M1981" s="21">
        <v>23</v>
      </c>
      <c r="N1981" s="69"/>
      <c r="P1981" s="239">
        <f t="shared" si="127"/>
        <v>598.15695652173906</v>
      </c>
      <c r="Q1981" s="10"/>
      <c r="R1981" s="10"/>
      <c r="S1981" s="10"/>
      <c r="T1981" s="176">
        <f t="shared" si="115"/>
        <v>6052.565217391304</v>
      </c>
      <c r="U1981" s="10"/>
      <c r="V1981" s="10"/>
      <c r="W1981" s="10"/>
      <c r="Y1981" s="10">
        <v>13757.609999999999</v>
      </c>
      <c r="Z1981" s="10">
        <f t="shared" si="125"/>
        <v>19070.98</v>
      </c>
      <c r="AB1981" s="10">
        <f t="shared" si="126"/>
        <v>19021.8</v>
      </c>
      <c r="AC1981" s="10">
        <v>13072.6</v>
      </c>
      <c r="AD1981" s="10"/>
      <c r="AE1981" s="3"/>
      <c r="AF1981" s="3"/>
    </row>
    <row r="1982" spans="1:32" x14ac:dyDescent="0.2">
      <c r="A1982" s="55"/>
      <c r="B1982" s="195"/>
      <c r="C1982" s="449" t="s">
        <v>261</v>
      </c>
      <c r="D1982" s="10"/>
      <c r="E1982" s="21">
        <v>8021</v>
      </c>
      <c r="F1982" s="21">
        <v>630</v>
      </c>
      <c r="G1982" s="10"/>
      <c r="H1982" s="10">
        <f t="shared" si="124"/>
        <v>2</v>
      </c>
      <c r="I1982" s="10"/>
      <c r="J1982" s="10">
        <v>153.13</v>
      </c>
      <c r="K1982" s="10"/>
      <c r="M1982" s="21">
        <v>1</v>
      </c>
      <c r="N1982" s="69"/>
      <c r="P1982" s="239">
        <f t="shared" si="127"/>
        <v>153.13</v>
      </c>
      <c r="Q1982" s="10"/>
      <c r="R1982" s="10"/>
      <c r="S1982" s="10"/>
      <c r="T1982" s="176">
        <f t="shared" si="115"/>
        <v>630</v>
      </c>
      <c r="U1982" s="10"/>
      <c r="V1982" s="10"/>
      <c r="W1982" s="10"/>
      <c r="Y1982" s="10">
        <v>153.13</v>
      </c>
      <c r="Z1982" s="10">
        <f t="shared" si="125"/>
        <v>212.27</v>
      </c>
      <c r="AB1982" s="10">
        <f t="shared" si="126"/>
        <v>211.72</v>
      </c>
      <c r="AC1982" s="10">
        <v>145.51</v>
      </c>
      <c r="AD1982" s="10"/>
      <c r="AE1982" s="3"/>
      <c r="AF1982" s="3"/>
    </row>
    <row r="1983" spans="1:32" x14ac:dyDescent="0.2">
      <c r="A1983" s="55"/>
      <c r="B1983" s="195"/>
      <c r="C1983" s="449" t="s">
        <v>261</v>
      </c>
      <c r="D1983" s="10"/>
      <c r="E1983" s="21">
        <v>8081</v>
      </c>
      <c r="F1983" s="21">
        <v>1134079</v>
      </c>
      <c r="G1983" s="10"/>
      <c r="H1983" s="10">
        <f t="shared" si="124"/>
        <v>3455</v>
      </c>
      <c r="I1983" s="10"/>
      <c r="J1983" s="10">
        <v>129424.48999999998</v>
      </c>
      <c r="K1983" s="10"/>
      <c r="M1983" s="21">
        <v>291</v>
      </c>
      <c r="N1983" s="69"/>
      <c r="P1983" s="239">
        <f t="shared" si="127"/>
        <v>444.75769759450162</v>
      </c>
      <c r="Q1983" s="10"/>
      <c r="R1983" s="10"/>
      <c r="S1983" s="10"/>
      <c r="T1983" s="176">
        <f t="shared" si="115"/>
        <v>3897.1786941580758</v>
      </c>
      <c r="U1983" s="10"/>
      <c r="V1983" s="10"/>
      <c r="W1983" s="10"/>
      <c r="Y1983" s="10">
        <v>129424.48999999998</v>
      </c>
      <c r="Z1983" s="10">
        <f t="shared" si="125"/>
        <v>179409.94</v>
      </c>
      <c r="AB1983" s="10">
        <f t="shared" si="126"/>
        <v>178947.25</v>
      </c>
      <c r="AC1983" s="10">
        <v>122980.24</v>
      </c>
      <c r="AD1983" s="10"/>
      <c r="AE1983" s="3"/>
      <c r="AF1983" s="3"/>
    </row>
    <row r="1984" spans="1:32" x14ac:dyDescent="0.2">
      <c r="A1984" s="55"/>
      <c r="B1984" s="195"/>
      <c r="C1984" s="449" t="s">
        <v>264</v>
      </c>
      <c r="D1984" s="10"/>
      <c r="E1984" s="21">
        <v>8204</v>
      </c>
      <c r="F1984" s="21">
        <v>865692</v>
      </c>
      <c r="G1984" s="10"/>
      <c r="H1984" s="10">
        <f t="shared" si="124"/>
        <v>2637</v>
      </c>
      <c r="I1984" s="10"/>
      <c r="J1984" s="10">
        <v>162830.06000000017</v>
      </c>
      <c r="K1984" s="10"/>
      <c r="M1984" s="21">
        <v>324</v>
      </c>
      <c r="N1984" s="69"/>
      <c r="P1984" s="239">
        <f t="shared" si="127"/>
        <v>502.56191358024745</v>
      </c>
      <c r="Q1984" s="10"/>
      <c r="R1984" s="10"/>
      <c r="S1984" s="10"/>
      <c r="T1984" s="176">
        <f t="shared" si="115"/>
        <v>2671.8888888888887</v>
      </c>
      <c r="U1984" s="10"/>
      <c r="V1984" s="10"/>
      <c r="W1984" s="10"/>
      <c r="Y1984" s="10">
        <v>162830.06000000017</v>
      </c>
      <c r="Z1984" s="10">
        <f t="shared" si="125"/>
        <v>225717.19</v>
      </c>
      <c r="AB1984" s="10">
        <f t="shared" si="126"/>
        <v>225135.07</v>
      </c>
      <c r="AC1984" s="10">
        <v>154722.49</v>
      </c>
      <c r="AD1984" s="10"/>
      <c r="AE1984" s="3"/>
      <c r="AF1984" s="3"/>
    </row>
    <row r="1985" spans="1:32" x14ac:dyDescent="0.2">
      <c r="A1985" s="55"/>
      <c r="B1985" s="195"/>
      <c r="C1985" s="449" t="s">
        <v>264</v>
      </c>
      <c r="D1985" s="10"/>
      <c r="E1985" s="21">
        <v>8260</v>
      </c>
      <c r="F1985" s="21">
        <v>576</v>
      </c>
      <c r="G1985" s="10"/>
      <c r="H1985" s="10">
        <f t="shared" si="124"/>
        <v>2</v>
      </c>
      <c r="I1985" s="10"/>
      <c r="J1985" s="10">
        <v>35.020000000000003</v>
      </c>
      <c r="K1985" s="10"/>
      <c r="M1985" s="21">
        <v>1</v>
      </c>
      <c r="N1985" s="69"/>
      <c r="P1985" s="239">
        <f t="shared" si="127"/>
        <v>35.020000000000003</v>
      </c>
      <c r="Q1985" s="10"/>
      <c r="R1985" s="10"/>
      <c r="S1985" s="10"/>
      <c r="T1985" s="176">
        <f t="shared" si="115"/>
        <v>576</v>
      </c>
      <c r="U1985" s="10"/>
      <c r="V1985" s="10"/>
      <c r="W1985" s="10"/>
      <c r="Y1985" s="10">
        <v>35.020000000000003</v>
      </c>
      <c r="Z1985" s="10">
        <f t="shared" si="125"/>
        <v>48.55</v>
      </c>
      <c r="AB1985" s="10">
        <f t="shared" si="126"/>
        <v>48.42</v>
      </c>
      <c r="AC1985" s="10">
        <v>33.28</v>
      </c>
      <c r="AD1985" s="10"/>
      <c r="AE1985" s="3"/>
      <c r="AF1985" s="3"/>
    </row>
    <row r="1986" spans="1:32" x14ac:dyDescent="0.2">
      <c r="A1986" s="55"/>
      <c r="B1986" s="195"/>
      <c r="C1986" s="449" t="s">
        <v>266</v>
      </c>
      <c r="D1986" s="10"/>
      <c r="E1986" s="21">
        <v>8270</v>
      </c>
      <c r="F1986" s="21">
        <v>11717</v>
      </c>
      <c r="G1986" s="10"/>
      <c r="H1986" s="10">
        <f t="shared" si="124"/>
        <v>36</v>
      </c>
      <c r="I1986" s="10"/>
      <c r="J1986" s="10">
        <v>2952.58</v>
      </c>
      <c r="K1986" s="10"/>
      <c r="M1986" s="21">
        <v>7</v>
      </c>
      <c r="N1986" s="69"/>
      <c r="P1986" s="239">
        <f t="shared" si="127"/>
        <v>421.79714285714283</v>
      </c>
      <c r="Q1986" s="10"/>
      <c r="R1986" s="10"/>
      <c r="S1986" s="10"/>
      <c r="T1986" s="176">
        <f t="shared" si="115"/>
        <v>1673.8571428571429</v>
      </c>
      <c r="U1986" s="10"/>
      <c r="V1986" s="10"/>
      <c r="W1986" s="10"/>
      <c r="Y1986" s="10">
        <v>2952.58</v>
      </c>
      <c r="Z1986" s="10">
        <f t="shared" si="125"/>
        <v>4092.91</v>
      </c>
      <c r="AB1986" s="10">
        <f t="shared" si="126"/>
        <v>4082.35</v>
      </c>
      <c r="AC1986" s="10">
        <v>2805.57</v>
      </c>
      <c r="AD1986" s="10"/>
      <c r="AE1986" s="3"/>
      <c r="AF1986" s="3"/>
    </row>
    <row r="1987" spans="1:32" x14ac:dyDescent="0.2">
      <c r="A1987" s="55"/>
      <c r="B1987" s="195"/>
      <c r="C1987" s="449" t="s">
        <v>266</v>
      </c>
      <c r="D1987" s="10"/>
      <c r="E1987" s="21">
        <v>8319</v>
      </c>
      <c r="F1987" s="21">
        <v>198477</v>
      </c>
      <c r="G1987" s="10"/>
      <c r="H1987" s="10">
        <f t="shared" si="124"/>
        <v>605</v>
      </c>
      <c r="I1987" s="10"/>
      <c r="J1987" s="10">
        <v>36541.819999999992</v>
      </c>
      <c r="K1987" s="10"/>
      <c r="M1987" s="21">
        <v>124</v>
      </c>
      <c r="N1987" s="69"/>
      <c r="P1987" s="239">
        <f t="shared" si="127"/>
        <v>294.69209677419349</v>
      </c>
      <c r="Q1987" s="10"/>
      <c r="R1987" s="10"/>
      <c r="S1987" s="10"/>
      <c r="T1987" s="176">
        <f t="shared" si="115"/>
        <v>1600.6209677419354</v>
      </c>
      <c r="U1987" s="10"/>
      <c r="V1987" s="10"/>
      <c r="W1987" s="10"/>
      <c r="Y1987" s="10">
        <v>36541.819999999992</v>
      </c>
      <c r="Z1987" s="10">
        <f t="shared" si="125"/>
        <v>50654.76</v>
      </c>
      <c r="AB1987" s="10">
        <f t="shared" si="126"/>
        <v>50524.12</v>
      </c>
      <c r="AC1987" s="10">
        <v>34722.339999999997</v>
      </c>
      <c r="AD1987" s="10"/>
      <c r="AE1987" s="3"/>
      <c r="AF1987" s="3"/>
    </row>
    <row r="1988" spans="1:32" x14ac:dyDescent="0.2">
      <c r="A1988" s="55"/>
      <c r="B1988" s="195"/>
      <c r="C1988" s="449" t="s">
        <v>266</v>
      </c>
      <c r="D1988" s="10"/>
      <c r="E1988" s="21">
        <v>8330</v>
      </c>
      <c r="F1988" s="21">
        <v>19753</v>
      </c>
      <c r="G1988" s="10"/>
      <c r="H1988" s="10">
        <f t="shared" si="124"/>
        <v>60</v>
      </c>
      <c r="I1988" s="10"/>
      <c r="J1988" s="10">
        <v>4695.5</v>
      </c>
      <c r="K1988" s="10"/>
      <c r="M1988" s="21">
        <v>1</v>
      </c>
      <c r="N1988" s="69"/>
      <c r="P1988" s="239">
        <f t="shared" si="127"/>
        <v>4695.5</v>
      </c>
      <c r="Q1988" s="10"/>
      <c r="R1988" s="10"/>
      <c r="S1988" s="10"/>
      <c r="T1988" s="176">
        <f t="shared" si="115"/>
        <v>19753</v>
      </c>
      <c r="U1988" s="10"/>
      <c r="V1988" s="10"/>
      <c r="W1988" s="10"/>
      <c r="Y1988" s="10">
        <v>4695.5</v>
      </c>
      <c r="Z1988" s="10">
        <f t="shared" si="125"/>
        <v>6508.96</v>
      </c>
      <c r="AB1988" s="10">
        <f t="shared" si="126"/>
        <v>6492.18</v>
      </c>
      <c r="AC1988" s="10">
        <v>4461.7</v>
      </c>
      <c r="AD1988" s="10"/>
      <c r="AE1988" s="3"/>
      <c r="AF1988" s="3"/>
    </row>
    <row r="1989" spans="1:32" x14ac:dyDescent="0.2">
      <c r="A1989" s="55"/>
      <c r="B1989" s="195"/>
      <c r="C1989" s="449" t="s">
        <v>599</v>
      </c>
      <c r="D1989" s="10"/>
      <c r="E1989" s="21">
        <v>8053</v>
      </c>
      <c r="F1989" s="21">
        <v>13</v>
      </c>
      <c r="G1989" s="10"/>
      <c r="H1989" s="10">
        <f t="shared" si="124"/>
        <v>0</v>
      </c>
      <c r="I1989" s="10"/>
      <c r="J1989" s="10">
        <v>13.54</v>
      </c>
      <c r="K1989" s="10"/>
      <c r="M1989" s="21">
        <v>1</v>
      </c>
      <c r="N1989" s="69"/>
      <c r="P1989" s="239">
        <f t="shared" si="127"/>
        <v>13.54</v>
      </c>
      <c r="Q1989" s="10"/>
      <c r="R1989" s="10"/>
      <c r="S1989" s="10"/>
      <c r="T1989" s="176">
        <f t="shared" si="115"/>
        <v>13</v>
      </c>
      <c r="U1989" s="10"/>
      <c r="V1989" s="10"/>
      <c r="W1989" s="10"/>
      <c r="Y1989" s="10">
        <v>13.54</v>
      </c>
      <c r="Z1989" s="10">
        <f t="shared" si="125"/>
        <v>18.77</v>
      </c>
      <c r="AB1989" s="10">
        <f t="shared" si="126"/>
        <v>18.72</v>
      </c>
      <c r="AC1989" s="10">
        <v>12.87</v>
      </c>
      <c r="AD1989" s="10"/>
      <c r="AE1989" s="3"/>
      <c r="AF1989" s="3"/>
    </row>
    <row r="1990" spans="1:32" x14ac:dyDescent="0.2">
      <c r="A1990" s="55"/>
      <c r="B1990" s="195"/>
      <c r="C1990" s="449" t="s">
        <v>268</v>
      </c>
      <c r="D1990" s="10"/>
      <c r="E1990" s="21">
        <v>8025</v>
      </c>
      <c r="F1990" s="21">
        <v>17413</v>
      </c>
      <c r="G1990" s="10"/>
      <c r="H1990" s="10">
        <f t="shared" si="124"/>
        <v>53</v>
      </c>
      <c r="I1990" s="10"/>
      <c r="J1990" s="10">
        <v>4088.5699999999997</v>
      </c>
      <c r="K1990" s="10"/>
      <c r="M1990" s="21">
        <v>23</v>
      </c>
      <c r="N1990" s="69"/>
      <c r="P1990" s="239">
        <f t="shared" si="127"/>
        <v>177.76391304347825</v>
      </c>
      <c r="Q1990" s="10"/>
      <c r="R1990" s="10"/>
      <c r="S1990" s="10"/>
      <c r="T1990" s="176">
        <f t="shared" si="115"/>
        <v>757.08695652173913</v>
      </c>
      <c r="U1990" s="10"/>
      <c r="V1990" s="10"/>
      <c r="W1990" s="10"/>
      <c r="Y1990" s="10">
        <v>4088.5699999999997</v>
      </c>
      <c r="Z1990" s="10">
        <f t="shared" si="125"/>
        <v>5667.63</v>
      </c>
      <c r="AB1990" s="10">
        <f t="shared" si="126"/>
        <v>5653.01</v>
      </c>
      <c r="AC1990" s="10">
        <v>3884.99</v>
      </c>
      <c r="AD1990" s="10"/>
      <c r="AE1990" s="3"/>
      <c r="AF1990" s="3"/>
    </row>
    <row r="1991" spans="1:32" x14ac:dyDescent="0.2">
      <c r="A1991" s="55"/>
      <c r="B1991" s="195"/>
      <c r="C1991" s="449" t="s">
        <v>268</v>
      </c>
      <c r="D1991" s="10"/>
      <c r="E1991" s="21">
        <v>8067</v>
      </c>
      <c r="F1991" s="21">
        <v>310</v>
      </c>
      <c r="G1991" s="10"/>
      <c r="H1991" s="10">
        <f t="shared" si="124"/>
        <v>1</v>
      </c>
      <c r="I1991" s="10"/>
      <c r="J1991" s="10">
        <v>74.06</v>
      </c>
      <c r="K1991" s="10"/>
      <c r="M1991" s="21">
        <v>1</v>
      </c>
      <c r="N1991" s="69"/>
      <c r="P1991" s="239">
        <f t="shared" si="127"/>
        <v>74.06</v>
      </c>
      <c r="Q1991" s="10"/>
      <c r="R1991" s="10"/>
      <c r="S1991" s="10"/>
      <c r="T1991" s="176">
        <f t="shared" si="115"/>
        <v>310</v>
      </c>
      <c r="U1991" s="10"/>
      <c r="V1991" s="10"/>
      <c r="W1991" s="10"/>
      <c r="Y1991" s="10">
        <v>74.06</v>
      </c>
      <c r="Z1991" s="10">
        <f t="shared" si="125"/>
        <v>102.66</v>
      </c>
      <c r="AB1991" s="10">
        <f t="shared" si="126"/>
        <v>102.4</v>
      </c>
      <c r="AC1991" s="10">
        <v>70.37</v>
      </c>
      <c r="AD1991" s="10"/>
      <c r="AE1991" s="3"/>
      <c r="AF1991" s="3"/>
    </row>
    <row r="1992" spans="1:32" x14ac:dyDescent="0.2">
      <c r="A1992" s="55"/>
      <c r="B1992" s="195"/>
      <c r="C1992" s="449" t="s">
        <v>270</v>
      </c>
      <c r="D1992" s="10"/>
      <c r="E1992" s="21">
        <v>8302</v>
      </c>
      <c r="F1992" s="21">
        <v>60105</v>
      </c>
      <c r="G1992" s="10"/>
      <c r="H1992" s="10">
        <f t="shared" si="124"/>
        <v>183</v>
      </c>
      <c r="I1992" s="10"/>
      <c r="J1992" s="10">
        <v>10572.049999999996</v>
      </c>
      <c r="K1992" s="10"/>
      <c r="M1992" s="21">
        <v>53</v>
      </c>
      <c r="N1992" s="69"/>
      <c r="P1992" s="239">
        <f t="shared" si="127"/>
        <v>199.47264150943388</v>
      </c>
      <c r="Q1992" s="10"/>
      <c r="R1992" s="10"/>
      <c r="S1992" s="10"/>
      <c r="T1992" s="176">
        <f t="shared" si="115"/>
        <v>1134.0566037735848</v>
      </c>
      <c r="U1992" s="10"/>
      <c r="V1992" s="10"/>
      <c r="W1992" s="10"/>
      <c r="Y1992" s="10">
        <v>10572.049999999996</v>
      </c>
      <c r="Z1992" s="10">
        <f t="shared" si="125"/>
        <v>14655.12</v>
      </c>
      <c r="AB1992" s="10">
        <f t="shared" si="126"/>
        <v>14617.32</v>
      </c>
      <c r="AC1992" s="10">
        <v>10045.65</v>
      </c>
      <c r="AD1992" s="10"/>
      <c r="AE1992" s="3"/>
      <c r="AF1992" s="3"/>
    </row>
    <row r="1993" spans="1:32" x14ac:dyDescent="0.2">
      <c r="A1993" s="55"/>
      <c r="B1993" s="195"/>
      <c r="C1993" s="449" t="s">
        <v>270</v>
      </c>
      <c r="D1993" s="10"/>
      <c r="E1993" s="21">
        <v>8320</v>
      </c>
      <c r="F1993" s="21">
        <v>1513</v>
      </c>
      <c r="G1993" s="10"/>
      <c r="H1993" s="10">
        <f t="shared" si="124"/>
        <v>5</v>
      </c>
      <c r="I1993" s="10"/>
      <c r="J1993" s="10">
        <v>276.07</v>
      </c>
      <c r="K1993" s="10"/>
      <c r="M1993" s="21">
        <v>3</v>
      </c>
      <c r="N1993" s="69"/>
      <c r="P1993" s="239">
        <f t="shared" si="127"/>
        <v>92.023333333333326</v>
      </c>
      <c r="Q1993" s="10"/>
      <c r="R1993" s="10"/>
      <c r="S1993" s="10"/>
      <c r="T1993" s="176">
        <f t="shared" si="115"/>
        <v>504.33333333333331</v>
      </c>
      <c r="U1993" s="10"/>
      <c r="V1993" s="10"/>
      <c r="W1993" s="10"/>
      <c r="Y1993" s="10">
        <v>276.07</v>
      </c>
      <c r="Z1993" s="10">
        <f t="shared" si="125"/>
        <v>382.69</v>
      </c>
      <c r="AB1993" s="10">
        <f t="shared" si="126"/>
        <v>381.7</v>
      </c>
      <c r="AC1993" s="10">
        <v>262.32</v>
      </c>
      <c r="AD1993" s="10"/>
      <c r="AE1993" s="3"/>
      <c r="AF1993" s="3"/>
    </row>
    <row r="1994" spans="1:32" x14ac:dyDescent="0.2">
      <c r="A1994" s="55"/>
      <c r="B1994" s="195"/>
      <c r="C1994" s="449" t="s">
        <v>270</v>
      </c>
      <c r="D1994" s="10"/>
      <c r="E1994" s="21">
        <v>8332</v>
      </c>
      <c r="F1994" s="21">
        <v>4921</v>
      </c>
      <c r="G1994" s="10"/>
      <c r="H1994" s="10">
        <f t="shared" si="124"/>
        <v>15</v>
      </c>
      <c r="I1994" s="10"/>
      <c r="J1994" s="10">
        <v>1136.95</v>
      </c>
      <c r="K1994" s="10"/>
      <c r="M1994" s="21">
        <v>2</v>
      </c>
      <c r="N1994" s="69"/>
      <c r="P1994" s="239">
        <f t="shared" si="127"/>
        <v>568.47500000000002</v>
      </c>
      <c r="Q1994" s="10"/>
      <c r="R1994" s="10"/>
      <c r="S1994" s="10"/>
      <c r="T1994" s="176">
        <f t="shared" si="115"/>
        <v>2460.5</v>
      </c>
      <c r="U1994" s="10"/>
      <c r="V1994" s="10"/>
      <c r="W1994" s="10"/>
      <c r="Y1994" s="10">
        <v>1136.95</v>
      </c>
      <c r="Z1994" s="10">
        <f t="shared" si="125"/>
        <v>1576.06</v>
      </c>
      <c r="AB1994" s="10">
        <f t="shared" si="126"/>
        <v>1571.99</v>
      </c>
      <c r="AC1994" s="10">
        <v>1080.3399999999999</v>
      </c>
      <c r="AD1994" s="10"/>
      <c r="AE1994" s="3"/>
      <c r="AF1994" s="3"/>
    </row>
    <row r="1995" spans="1:32" x14ac:dyDescent="0.2">
      <c r="A1995" s="55"/>
      <c r="B1995" s="195"/>
      <c r="C1995" s="449" t="s">
        <v>273</v>
      </c>
      <c r="D1995" s="10"/>
      <c r="E1995" s="21">
        <v>8320</v>
      </c>
      <c r="F1995" s="21">
        <v>188286</v>
      </c>
      <c r="G1995" s="10"/>
      <c r="H1995" s="10">
        <f t="shared" si="124"/>
        <v>574</v>
      </c>
      <c r="I1995" s="10"/>
      <c r="J1995" s="10">
        <v>35539.230000000003</v>
      </c>
      <c r="K1995" s="10"/>
      <c r="M1995" s="21">
        <v>85</v>
      </c>
      <c r="N1995" s="69"/>
      <c r="P1995" s="239">
        <f t="shared" si="127"/>
        <v>418.10858823529418</v>
      </c>
      <c r="Q1995" s="10"/>
      <c r="R1995" s="10"/>
      <c r="S1995" s="10"/>
      <c r="T1995" s="176">
        <f t="shared" si="115"/>
        <v>2215.1294117647058</v>
      </c>
      <c r="U1995" s="10"/>
      <c r="V1995" s="10"/>
      <c r="W1995" s="10"/>
      <c r="Y1995" s="10">
        <v>35539.230000000003</v>
      </c>
      <c r="Z1995" s="10">
        <f t="shared" si="125"/>
        <v>49264.95</v>
      </c>
      <c r="AB1995" s="10">
        <f t="shared" si="126"/>
        <v>49137.9</v>
      </c>
      <c r="AC1995" s="10">
        <v>33769.67</v>
      </c>
      <c r="AD1995" s="10"/>
      <c r="AE1995" s="3"/>
      <c r="AF1995" s="3"/>
    </row>
    <row r="1996" spans="1:32" x14ac:dyDescent="0.2">
      <c r="A1996" s="55"/>
      <c r="B1996" s="195"/>
      <c r="C1996" s="449" t="s">
        <v>274</v>
      </c>
      <c r="D1996" s="10"/>
      <c r="E1996" s="21">
        <v>8080</v>
      </c>
      <c r="F1996" s="21">
        <v>73734</v>
      </c>
      <c r="G1996" s="10"/>
      <c r="H1996" s="10">
        <f t="shared" si="124"/>
        <v>225</v>
      </c>
      <c r="I1996" s="10"/>
      <c r="J1996" s="10">
        <v>7259.7099999999991</v>
      </c>
      <c r="K1996" s="10"/>
      <c r="M1996" s="21">
        <v>26</v>
      </c>
      <c r="N1996" s="69"/>
      <c r="P1996" s="239">
        <f t="shared" si="127"/>
        <v>279.21961538461534</v>
      </c>
      <c r="Q1996" s="10"/>
      <c r="R1996" s="10"/>
      <c r="S1996" s="10"/>
      <c r="T1996" s="176">
        <f t="shared" si="115"/>
        <v>2835.9230769230771</v>
      </c>
      <c r="U1996" s="10"/>
      <c r="V1996" s="10"/>
      <c r="W1996" s="10"/>
      <c r="Y1996" s="10">
        <v>7259.7099999999991</v>
      </c>
      <c r="Z1996" s="10">
        <f t="shared" si="125"/>
        <v>10063.51</v>
      </c>
      <c r="AB1996" s="10">
        <f t="shared" si="126"/>
        <v>10037.549999999999</v>
      </c>
      <c r="AC1996" s="10">
        <v>6898.24</v>
      </c>
      <c r="AD1996" s="10"/>
      <c r="AE1996" s="3"/>
      <c r="AF1996" s="3"/>
    </row>
    <row r="1997" spans="1:32" x14ac:dyDescent="0.2">
      <c r="A1997" s="55"/>
      <c r="B1997" s="195"/>
      <c r="C1997" s="449" t="s">
        <v>275</v>
      </c>
      <c r="D1997" s="10"/>
      <c r="E1997" s="21">
        <v>8232</v>
      </c>
      <c r="F1997" s="21">
        <v>79719</v>
      </c>
      <c r="G1997" s="10"/>
      <c r="H1997" s="10">
        <f t="shared" si="124"/>
        <v>243</v>
      </c>
      <c r="I1997" s="10"/>
      <c r="J1997" s="10">
        <v>17801.64</v>
      </c>
      <c r="K1997" s="10"/>
      <c r="M1997" s="21">
        <v>23</v>
      </c>
      <c r="N1997" s="69"/>
      <c r="P1997" s="239">
        <f t="shared" si="127"/>
        <v>773.98434782608695</v>
      </c>
      <c r="Q1997" s="10"/>
      <c r="R1997" s="10"/>
      <c r="S1997" s="10"/>
      <c r="T1997" s="176">
        <f t="shared" si="115"/>
        <v>3466.0434782608695</v>
      </c>
      <c r="U1997" s="10"/>
      <c r="V1997" s="10"/>
      <c r="W1997" s="10"/>
      <c r="Y1997" s="10">
        <v>17801.64</v>
      </c>
      <c r="Z1997" s="10">
        <f t="shared" si="125"/>
        <v>24676.87</v>
      </c>
      <c r="AB1997" s="10">
        <f t="shared" si="126"/>
        <v>24613.23</v>
      </c>
      <c r="AC1997" s="10">
        <v>16915.27</v>
      </c>
      <c r="AD1997" s="10"/>
      <c r="AE1997" s="3"/>
      <c r="AF1997" s="3"/>
    </row>
    <row r="1998" spans="1:32" x14ac:dyDescent="0.2">
      <c r="A1998" s="55"/>
      <c r="B1998" s="195"/>
      <c r="C1998" s="449" t="s">
        <v>275</v>
      </c>
      <c r="D1998" s="10"/>
      <c r="E1998" s="21">
        <v>8234</v>
      </c>
      <c r="F1998" s="21">
        <v>337056</v>
      </c>
      <c r="G1998" s="10"/>
      <c r="H1998" s="10">
        <f t="shared" si="124"/>
        <v>1027</v>
      </c>
      <c r="I1998" s="10"/>
      <c r="J1998" s="10">
        <v>40468.05999999999</v>
      </c>
      <c r="K1998" s="10"/>
      <c r="M1998" s="21">
        <v>31</v>
      </c>
      <c r="N1998" s="69"/>
      <c r="P1998" s="239">
        <f t="shared" si="127"/>
        <v>1305.4212903225803</v>
      </c>
      <c r="Q1998" s="10"/>
      <c r="R1998" s="10"/>
      <c r="S1998" s="10"/>
      <c r="T1998" s="176">
        <f t="shared" si="115"/>
        <v>10872.774193548386</v>
      </c>
      <c r="U1998" s="10"/>
      <c r="V1998" s="10"/>
      <c r="W1998" s="10"/>
      <c r="Y1998" s="10">
        <v>40468.05999999999</v>
      </c>
      <c r="Z1998" s="10">
        <f t="shared" si="125"/>
        <v>56097.36</v>
      </c>
      <c r="AB1998" s="10">
        <f t="shared" si="126"/>
        <v>55952.69</v>
      </c>
      <c r="AC1998" s="10">
        <v>38453.089999999997</v>
      </c>
      <c r="AD1998" s="10"/>
      <c r="AE1998" s="3"/>
      <c r="AF1998" s="3"/>
    </row>
    <row r="1999" spans="1:32" x14ac:dyDescent="0.2">
      <c r="A1999" s="55"/>
      <c r="B1999" s="195"/>
      <c r="C1999" s="449" t="s">
        <v>276</v>
      </c>
      <c r="D1999" s="10"/>
      <c r="E1999" s="21">
        <v>8050</v>
      </c>
      <c r="F1999" s="21">
        <v>5612</v>
      </c>
      <c r="G1999" s="10"/>
      <c r="H1999" s="10">
        <f t="shared" si="124"/>
        <v>17</v>
      </c>
      <c r="I1999" s="10"/>
      <c r="J1999" s="10">
        <v>554.54</v>
      </c>
      <c r="K1999" s="10"/>
      <c r="M1999" s="21">
        <v>4</v>
      </c>
      <c r="N1999" s="69"/>
      <c r="P1999" s="239">
        <f t="shared" si="127"/>
        <v>138.63499999999999</v>
      </c>
      <c r="Q1999" s="10"/>
      <c r="R1999" s="10"/>
      <c r="S1999" s="10"/>
      <c r="T1999" s="176">
        <f t="shared" si="115"/>
        <v>1403</v>
      </c>
      <c r="U1999" s="10"/>
      <c r="V1999" s="10"/>
      <c r="W1999" s="10"/>
      <c r="Y1999" s="10">
        <v>554.54</v>
      </c>
      <c r="Z1999" s="10">
        <f t="shared" si="125"/>
        <v>768.71</v>
      </c>
      <c r="AB1999" s="10">
        <f t="shared" si="126"/>
        <v>766.73</v>
      </c>
      <c r="AC1999" s="10">
        <v>526.92999999999995</v>
      </c>
      <c r="AD1999" s="10"/>
      <c r="AE1999" s="3"/>
      <c r="AF1999" s="3"/>
    </row>
    <row r="2000" spans="1:32" x14ac:dyDescent="0.2">
      <c r="A2000" s="55"/>
      <c r="B2000" s="195"/>
      <c r="C2000" s="449" t="s">
        <v>279</v>
      </c>
      <c r="D2000" s="10"/>
      <c r="E2000" s="21">
        <v>8090</v>
      </c>
      <c r="F2000" s="21">
        <v>845</v>
      </c>
      <c r="G2000" s="10"/>
      <c r="H2000" s="10">
        <f t="shared" si="124"/>
        <v>3</v>
      </c>
      <c r="I2000" s="10"/>
      <c r="J2000" s="10">
        <v>173.49</v>
      </c>
      <c r="K2000" s="10"/>
      <c r="M2000" s="21">
        <v>1</v>
      </c>
      <c r="N2000" s="69"/>
      <c r="P2000" s="239">
        <f t="shared" si="127"/>
        <v>173.49</v>
      </c>
      <c r="Q2000" s="10"/>
      <c r="R2000" s="10"/>
      <c r="S2000" s="10"/>
      <c r="T2000" s="176">
        <f t="shared" si="115"/>
        <v>845</v>
      </c>
      <c r="U2000" s="10"/>
      <c r="V2000" s="10"/>
      <c r="W2000" s="10"/>
      <c r="Y2000" s="10">
        <v>173.49</v>
      </c>
      <c r="Z2000" s="10">
        <f t="shared" si="125"/>
        <v>240.49</v>
      </c>
      <c r="AB2000" s="10">
        <f t="shared" si="126"/>
        <v>239.87</v>
      </c>
      <c r="AC2000" s="10">
        <v>164.85</v>
      </c>
      <c r="AD2000" s="10"/>
      <c r="AE2000" s="3"/>
      <c r="AF2000" s="3"/>
    </row>
    <row r="2001" spans="1:32" x14ac:dyDescent="0.2">
      <c r="A2001" s="55"/>
      <c r="B2001" s="195"/>
      <c r="C2001" s="449" t="s">
        <v>279</v>
      </c>
      <c r="D2001" s="10"/>
      <c r="E2001" s="21">
        <v>8343</v>
      </c>
      <c r="F2001" s="21">
        <v>6295</v>
      </c>
      <c r="G2001" s="10"/>
      <c r="H2001" s="10">
        <f t="shared" si="124"/>
        <v>19</v>
      </c>
      <c r="I2001" s="10"/>
      <c r="J2001" s="10">
        <v>2115.09</v>
      </c>
      <c r="K2001" s="10"/>
      <c r="M2001" s="21">
        <v>21</v>
      </c>
      <c r="N2001" s="69"/>
      <c r="P2001" s="239">
        <f t="shared" si="127"/>
        <v>100.71857142857144</v>
      </c>
      <c r="Q2001" s="10"/>
      <c r="R2001" s="10"/>
      <c r="S2001" s="10"/>
      <c r="T2001" s="176">
        <f t="shared" si="115"/>
        <v>299.76190476190476</v>
      </c>
      <c r="U2001" s="10"/>
      <c r="V2001" s="10"/>
      <c r="W2001" s="10"/>
      <c r="Y2001" s="10">
        <v>2115.09</v>
      </c>
      <c r="Z2001" s="10">
        <f t="shared" si="125"/>
        <v>2931.97</v>
      </c>
      <c r="AB2001" s="10">
        <f t="shared" si="126"/>
        <v>2924.4</v>
      </c>
      <c r="AC2001" s="10">
        <v>2009.78</v>
      </c>
      <c r="AD2001" s="10"/>
      <c r="AE2001" s="3"/>
      <c r="AF2001" s="3"/>
    </row>
    <row r="2002" spans="1:32" x14ac:dyDescent="0.2">
      <c r="A2002" s="55"/>
      <c r="B2002" s="195"/>
      <c r="C2002" s="449" t="s">
        <v>280</v>
      </c>
      <c r="D2002" s="10"/>
      <c r="E2002" s="21">
        <v>8204</v>
      </c>
      <c r="F2002" s="21">
        <v>14483</v>
      </c>
      <c r="G2002" s="10"/>
      <c r="H2002" s="10">
        <f t="shared" si="124"/>
        <v>44</v>
      </c>
      <c r="I2002" s="10"/>
      <c r="J2002" s="10">
        <v>3364.75</v>
      </c>
      <c r="K2002" s="10"/>
      <c r="M2002" s="21">
        <v>19</v>
      </c>
      <c r="N2002" s="69"/>
      <c r="P2002" s="239">
        <f t="shared" si="127"/>
        <v>177.09210526315789</v>
      </c>
      <c r="Q2002" s="10"/>
      <c r="R2002" s="10"/>
      <c r="S2002" s="10"/>
      <c r="T2002" s="176">
        <f t="shared" si="115"/>
        <v>762.26315789473688</v>
      </c>
      <c r="U2002" s="10"/>
      <c r="V2002" s="10"/>
      <c r="W2002" s="10"/>
      <c r="Y2002" s="10">
        <v>3364.75</v>
      </c>
      <c r="Z2002" s="10">
        <f t="shared" si="125"/>
        <v>4664.26</v>
      </c>
      <c r="AB2002" s="10">
        <f t="shared" si="126"/>
        <v>4652.2299999999996</v>
      </c>
      <c r="AC2002" s="10">
        <v>3197.21</v>
      </c>
      <c r="AD2002" s="10"/>
      <c r="AE2002" s="3"/>
      <c r="AF2002" s="3"/>
    </row>
    <row r="2003" spans="1:32" x14ac:dyDescent="0.2">
      <c r="A2003" s="55"/>
      <c r="B2003" s="195"/>
      <c r="C2003" s="449" t="s">
        <v>280</v>
      </c>
      <c r="D2003" s="10"/>
      <c r="E2003" s="21">
        <v>8251</v>
      </c>
      <c r="F2003" s="21">
        <v>11824</v>
      </c>
      <c r="G2003" s="10"/>
      <c r="H2003" s="10">
        <f t="shared" si="124"/>
        <v>36</v>
      </c>
      <c r="I2003" s="10"/>
      <c r="J2003" s="10">
        <v>4574.4799999999996</v>
      </c>
      <c r="K2003" s="10"/>
      <c r="M2003" s="21">
        <v>20</v>
      </c>
      <c r="N2003" s="69"/>
      <c r="P2003" s="239">
        <f t="shared" si="127"/>
        <v>228.72399999999999</v>
      </c>
      <c r="Q2003" s="10"/>
      <c r="R2003" s="10"/>
      <c r="S2003" s="10"/>
      <c r="T2003" s="176">
        <f t="shared" si="115"/>
        <v>591.20000000000005</v>
      </c>
      <c r="U2003" s="10"/>
      <c r="V2003" s="10"/>
      <c r="W2003" s="10"/>
      <c r="Y2003" s="10">
        <v>4574.4799999999996</v>
      </c>
      <c r="Z2003" s="10">
        <f t="shared" si="125"/>
        <v>6341.2</v>
      </c>
      <c r="AB2003" s="10">
        <f t="shared" si="126"/>
        <v>6324.85</v>
      </c>
      <c r="AC2003" s="10">
        <v>4346.71</v>
      </c>
      <c r="AD2003" s="10"/>
      <c r="AE2003" s="3"/>
      <c r="AF2003" s="3"/>
    </row>
    <row r="2004" spans="1:32" x14ac:dyDescent="0.2">
      <c r="A2004" s="55"/>
      <c r="B2004" s="195"/>
      <c r="C2004" s="449" t="s">
        <v>281</v>
      </c>
      <c r="D2004" s="10"/>
      <c r="E2004" s="21">
        <v>8009</v>
      </c>
      <c r="F2004" s="21">
        <v>9881</v>
      </c>
      <c r="G2004" s="10"/>
      <c r="H2004" s="10">
        <f t="shared" si="124"/>
        <v>30</v>
      </c>
      <c r="I2004" s="10"/>
      <c r="J2004" s="10">
        <v>1148.08</v>
      </c>
      <c r="K2004" s="10"/>
      <c r="M2004" s="21">
        <v>4</v>
      </c>
      <c r="N2004" s="69"/>
      <c r="P2004" s="239">
        <f t="shared" si="127"/>
        <v>287.02</v>
      </c>
      <c r="Q2004" s="10"/>
      <c r="R2004" s="10"/>
      <c r="S2004" s="10"/>
      <c r="T2004" s="176">
        <f t="shared" si="115"/>
        <v>2470.25</v>
      </c>
      <c r="U2004" s="10"/>
      <c r="V2004" s="10"/>
      <c r="W2004" s="10"/>
      <c r="Y2004" s="10">
        <v>1148.08</v>
      </c>
      <c r="Z2004" s="10">
        <f t="shared" si="125"/>
        <v>1591.48</v>
      </c>
      <c r="AB2004" s="10">
        <f t="shared" si="126"/>
        <v>1587.38</v>
      </c>
      <c r="AC2004" s="10">
        <v>1090.92</v>
      </c>
      <c r="AD2004" s="10"/>
      <c r="AE2004" s="3"/>
      <c r="AF2004" s="3"/>
    </row>
    <row r="2005" spans="1:32" x14ac:dyDescent="0.2">
      <c r="A2005" s="55"/>
      <c r="B2005" s="195"/>
      <c r="C2005" s="449" t="s">
        <v>282</v>
      </c>
      <c r="D2005" s="10"/>
      <c r="E2005" s="21">
        <v>8037</v>
      </c>
      <c r="F2005" s="21">
        <v>395806</v>
      </c>
      <c r="G2005" s="10"/>
      <c r="H2005" s="10">
        <f t="shared" si="124"/>
        <v>1206</v>
      </c>
      <c r="I2005" s="10"/>
      <c r="J2005" s="10">
        <v>51911.570000000014</v>
      </c>
      <c r="K2005" s="10"/>
      <c r="M2005" s="21">
        <v>140</v>
      </c>
      <c r="N2005" s="69"/>
      <c r="P2005" s="239">
        <f t="shared" si="127"/>
        <v>370.79692857142868</v>
      </c>
      <c r="Q2005" s="10"/>
      <c r="R2005" s="10"/>
      <c r="S2005" s="10"/>
      <c r="T2005" s="176">
        <f t="shared" si="115"/>
        <v>2827.1857142857143</v>
      </c>
      <c r="U2005" s="10"/>
      <c r="V2005" s="10"/>
      <c r="W2005" s="10"/>
      <c r="Y2005" s="10">
        <v>51911.570000000014</v>
      </c>
      <c r="Z2005" s="10">
        <f t="shared" si="125"/>
        <v>71960.509999999995</v>
      </c>
      <c r="AB2005" s="10">
        <f t="shared" si="126"/>
        <v>71774.92</v>
      </c>
      <c r="AC2005" s="10">
        <v>49326.81</v>
      </c>
      <c r="AD2005" s="10"/>
      <c r="AE2005" s="3"/>
      <c r="AF2005" s="3"/>
    </row>
    <row r="2006" spans="1:32" x14ac:dyDescent="0.2">
      <c r="A2006" s="55"/>
      <c r="B2006" s="195"/>
      <c r="C2006" s="449" t="s">
        <v>283</v>
      </c>
      <c r="D2006" s="10"/>
      <c r="E2006" s="21">
        <v>8360</v>
      </c>
      <c r="F2006" s="21">
        <v>1862</v>
      </c>
      <c r="G2006" s="10"/>
      <c r="H2006" s="10">
        <f t="shared" si="124"/>
        <v>6</v>
      </c>
      <c r="I2006" s="10"/>
      <c r="J2006" s="10">
        <v>330.5</v>
      </c>
      <c r="K2006" s="10"/>
      <c r="M2006" s="21">
        <v>3</v>
      </c>
      <c r="N2006" s="69"/>
      <c r="P2006" s="239">
        <f t="shared" si="127"/>
        <v>110.16666666666667</v>
      </c>
      <c r="Q2006" s="10"/>
      <c r="R2006" s="10"/>
      <c r="S2006" s="10"/>
      <c r="T2006" s="176">
        <f t="shared" si="115"/>
        <v>620.66666666666663</v>
      </c>
      <c r="U2006" s="10"/>
      <c r="V2006" s="10"/>
      <c r="W2006" s="10"/>
      <c r="Y2006" s="10">
        <v>330.5</v>
      </c>
      <c r="Z2006" s="10">
        <f t="shared" si="125"/>
        <v>458.14</v>
      </c>
      <c r="AB2006" s="10">
        <f t="shared" si="126"/>
        <v>456.96</v>
      </c>
      <c r="AC2006" s="10">
        <v>314.04000000000002</v>
      </c>
      <c r="AD2006" s="10"/>
      <c r="AE2006" s="3"/>
      <c r="AF2006" s="3"/>
    </row>
    <row r="2007" spans="1:32" x14ac:dyDescent="0.2">
      <c r="A2007" s="55"/>
      <c r="B2007" s="195"/>
      <c r="C2007" s="449" t="s">
        <v>284</v>
      </c>
      <c r="D2007" s="10"/>
      <c r="E2007" s="21">
        <v>0</v>
      </c>
      <c r="F2007" s="21">
        <v>698</v>
      </c>
      <c r="G2007" s="10"/>
      <c r="H2007" s="10">
        <f t="shared" si="124"/>
        <v>2</v>
      </c>
      <c r="I2007" s="10"/>
      <c r="J2007" s="10">
        <v>135.13</v>
      </c>
      <c r="K2007" s="10"/>
      <c r="M2007" s="21">
        <v>1</v>
      </c>
      <c r="N2007" s="69"/>
      <c r="P2007" s="239">
        <f t="shared" si="127"/>
        <v>135.13</v>
      </c>
      <c r="Q2007" s="10"/>
      <c r="R2007" s="10"/>
      <c r="S2007" s="10"/>
      <c r="T2007" s="176">
        <f t="shared" si="115"/>
        <v>698</v>
      </c>
      <c r="U2007" s="10"/>
      <c r="V2007" s="10"/>
      <c r="W2007" s="10"/>
      <c r="Y2007" s="10">
        <v>135.13</v>
      </c>
      <c r="Z2007" s="10">
        <f t="shared" si="125"/>
        <v>187.32</v>
      </c>
      <c r="AB2007" s="10">
        <f t="shared" si="126"/>
        <v>186.84</v>
      </c>
      <c r="AC2007" s="10">
        <v>128.4</v>
      </c>
      <c r="AD2007" s="10"/>
      <c r="AE2007" s="3"/>
      <c r="AF2007" s="3"/>
    </row>
    <row r="2008" spans="1:32" x14ac:dyDescent="0.2">
      <c r="A2008" s="55"/>
      <c r="B2008" s="195"/>
      <c r="C2008" s="449" t="s">
        <v>284</v>
      </c>
      <c r="D2008" s="10"/>
      <c r="E2008" s="21">
        <v>8321</v>
      </c>
      <c r="F2008" s="21">
        <v>39565</v>
      </c>
      <c r="G2008" s="10"/>
      <c r="H2008" s="10">
        <f t="shared" ref="H2008:H2071" si="128">ROUND($H$2376*F2008/$F$2376,0)</f>
        <v>121</v>
      </c>
      <c r="I2008" s="10"/>
      <c r="J2008" s="10">
        <v>11586.619999999999</v>
      </c>
      <c r="K2008" s="10"/>
      <c r="M2008" s="21">
        <v>28</v>
      </c>
      <c r="N2008" s="69"/>
      <c r="P2008" s="239">
        <f t="shared" si="127"/>
        <v>413.80785714285713</v>
      </c>
      <c r="Q2008" s="10"/>
      <c r="R2008" s="10"/>
      <c r="S2008" s="10"/>
      <c r="T2008" s="176">
        <f t="shared" si="115"/>
        <v>1413.0357142857142</v>
      </c>
      <c r="U2008" s="10"/>
      <c r="V2008" s="10"/>
      <c r="W2008" s="10"/>
      <c r="Y2008" s="10">
        <v>11586.619999999999</v>
      </c>
      <c r="Z2008" s="10">
        <f t="shared" ref="Z2008:Z2071" si="129">ROUND($Z$2376*Y2008/$Y$2376,2)</f>
        <v>16061.53</v>
      </c>
      <c r="AB2008" s="10">
        <f t="shared" ref="AB2008:AB2071" si="130">ROUND($AB$2376*Y2008/$Y$2376,2)</f>
        <v>16020.1</v>
      </c>
      <c r="AC2008" s="10">
        <v>11009.7</v>
      </c>
      <c r="AD2008" s="10"/>
      <c r="AE2008" s="3"/>
      <c r="AF2008" s="3"/>
    </row>
    <row r="2009" spans="1:32" x14ac:dyDescent="0.2">
      <c r="A2009" s="55"/>
      <c r="B2009" s="195"/>
      <c r="C2009" s="449" t="s">
        <v>286</v>
      </c>
      <c r="D2009" s="10"/>
      <c r="E2009" s="21">
        <v>8322</v>
      </c>
      <c r="F2009" s="21">
        <v>5271</v>
      </c>
      <c r="G2009" s="10"/>
      <c r="H2009" s="10">
        <f t="shared" si="128"/>
        <v>16</v>
      </c>
      <c r="I2009" s="10"/>
      <c r="J2009" s="10">
        <v>610.84</v>
      </c>
      <c r="K2009" s="10"/>
      <c r="M2009" s="21">
        <v>5</v>
      </c>
      <c r="N2009" s="69"/>
      <c r="P2009" s="239">
        <f t="shared" si="127"/>
        <v>122.16800000000001</v>
      </c>
      <c r="Q2009" s="10"/>
      <c r="R2009" s="10"/>
      <c r="S2009" s="10"/>
      <c r="T2009" s="176">
        <f t="shared" si="115"/>
        <v>1054.2</v>
      </c>
      <c r="U2009" s="10"/>
      <c r="V2009" s="10"/>
      <c r="W2009" s="10"/>
      <c r="Y2009" s="10">
        <v>610.84</v>
      </c>
      <c r="Z2009" s="10">
        <f t="shared" si="129"/>
        <v>846.75</v>
      </c>
      <c r="AB2009" s="10">
        <f t="shared" si="130"/>
        <v>844.57</v>
      </c>
      <c r="AC2009" s="10">
        <v>580.42999999999995</v>
      </c>
      <c r="AD2009" s="10"/>
      <c r="AE2009" s="3"/>
      <c r="AF2009" s="3"/>
    </row>
    <row r="2010" spans="1:32" x14ac:dyDescent="0.2">
      <c r="A2010" s="55"/>
      <c r="B2010" s="195"/>
      <c r="C2010" s="449" t="s">
        <v>286</v>
      </c>
      <c r="D2010" s="10"/>
      <c r="E2010" s="21">
        <v>8344</v>
      </c>
      <c r="F2010" s="21">
        <v>109082</v>
      </c>
      <c r="G2010" s="10"/>
      <c r="H2010" s="10">
        <f t="shared" si="128"/>
        <v>332</v>
      </c>
      <c r="I2010" s="10"/>
      <c r="J2010" s="10">
        <v>25024.390000000007</v>
      </c>
      <c r="K2010" s="10"/>
      <c r="M2010" s="21">
        <v>30</v>
      </c>
      <c r="N2010" s="69"/>
      <c r="P2010" s="239">
        <f t="shared" si="127"/>
        <v>834.14633333333359</v>
      </c>
      <c r="Q2010" s="10"/>
      <c r="R2010" s="10"/>
      <c r="S2010" s="10"/>
      <c r="T2010" s="176">
        <f t="shared" si="115"/>
        <v>3636.0666666666666</v>
      </c>
      <c r="U2010" s="10"/>
      <c r="V2010" s="10"/>
      <c r="W2010" s="10"/>
      <c r="Y2010" s="10">
        <v>25024.390000000007</v>
      </c>
      <c r="Z2010" s="10">
        <f t="shared" si="129"/>
        <v>34689.14</v>
      </c>
      <c r="AB2010" s="10">
        <f t="shared" si="130"/>
        <v>34599.68</v>
      </c>
      <c r="AC2010" s="10">
        <v>23778.39</v>
      </c>
      <c r="AD2010" s="10"/>
      <c r="AE2010" s="3"/>
      <c r="AF2010" s="3"/>
    </row>
    <row r="2011" spans="1:32" x14ac:dyDescent="0.2">
      <c r="A2011" s="55"/>
      <c r="B2011" s="195"/>
      <c r="C2011" s="449" t="s">
        <v>286</v>
      </c>
      <c r="D2011" s="10"/>
      <c r="E2011" s="21">
        <v>8873</v>
      </c>
      <c r="F2011" s="21">
        <v>15565</v>
      </c>
      <c r="G2011" s="10"/>
      <c r="H2011" s="10">
        <f t="shared" si="128"/>
        <v>47</v>
      </c>
      <c r="I2011" s="10"/>
      <c r="J2011" s="10">
        <v>3146.6</v>
      </c>
      <c r="K2011" s="10"/>
      <c r="M2011" s="21">
        <v>2</v>
      </c>
      <c r="N2011" s="69"/>
      <c r="P2011" s="239">
        <f t="shared" si="127"/>
        <v>1573.3</v>
      </c>
      <c r="Q2011" s="10"/>
      <c r="R2011" s="10"/>
      <c r="S2011" s="10"/>
      <c r="T2011" s="176">
        <f t="shared" si="115"/>
        <v>7782.5</v>
      </c>
      <c r="U2011" s="10"/>
      <c r="V2011" s="10"/>
      <c r="W2011" s="10"/>
      <c r="Y2011" s="10">
        <v>3146.6</v>
      </c>
      <c r="Z2011" s="10">
        <f t="shared" si="129"/>
        <v>4361.8599999999997</v>
      </c>
      <c r="AB2011" s="10">
        <f t="shared" si="130"/>
        <v>4350.6099999999997</v>
      </c>
      <c r="AC2011" s="10">
        <v>2989.93</v>
      </c>
      <c r="AD2011" s="10"/>
      <c r="AE2011" s="3"/>
      <c r="AF2011" s="3"/>
    </row>
    <row r="2012" spans="1:32" x14ac:dyDescent="0.2">
      <c r="A2012" s="55"/>
      <c r="B2012" s="195"/>
      <c r="C2012" s="449" t="s">
        <v>289</v>
      </c>
      <c r="D2012" s="10"/>
      <c r="E2012" s="21">
        <v>8322</v>
      </c>
      <c r="F2012" s="21">
        <v>1141477</v>
      </c>
      <c r="G2012" s="10"/>
      <c r="H2012" s="10">
        <f t="shared" si="128"/>
        <v>3477</v>
      </c>
      <c r="I2012" s="10"/>
      <c r="J2012" s="10">
        <v>192972.8400000002</v>
      </c>
      <c r="K2012" s="10"/>
      <c r="M2012" s="21">
        <v>480</v>
      </c>
      <c r="N2012" s="69"/>
      <c r="P2012" s="239">
        <f t="shared" si="127"/>
        <v>402.02675000000039</v>
      </c>
      <c r="Q2012" s="10"/>
      <c r="R2012" s="10"/>
      <c r="S2012" s="10"/>
      <c r="T2012" s="176">
        <f t="shared" si="115"/>
        <v>2378.0770833333331</v>
      </c>
      <c r="U2012" s="10"/>
      <c r="V2012" s="10"/>
      <c r="W2012" s="10"/>
      <c r="Y2012" s="10">
        <v>192972.8400000002</v>
      </c>
      <c r="Z2012" s="10">
        <f t="shared" si="129"/>
        <v>267501.51</v>
      </c>
      <c r="AB2012" s="10">
        <f t="shared" si="130"/>
        <v>266811.64</v>
      </c>
      <c r="AC2012" s="10">
        <v>183364.41</v>
      </c>
      <c r="AD2012" s="10"/>
      <c r="AE2012" s="3"/>
      <c r="AF2012" s="3"/>
    </row>
    <row r="2013" spans="1:32" x14ac:dyDescent="0.2">
      <c r="A2013" s="55"/>
      <c r="B2013" s="195"/>
      <c r="C2013" s="449" t="s">
        <v>289</v>
      </c>
      <c r="D2013" s="10"/>
      <c r="E2013" s="21">
        <v>8332</v>
      </c>
      <c r="F2013" s="21">
        <v>6606</v>
      </c>
      <c r="G2013" s="10"/>
      <c r="H2013" s="10">
        <f t="shared" si="128"/>
        <v>20</v>
      </c>
      <c r="I2013" s="10"/>
      <c r="J2013" s="10">
        <v>1234.18</v>
      </c>
      <c r="K2013" s="10"/>
      <c r="M2013" s="21">
        <v>1</v>
      </c>
      <c r="N2013" s="69"/>
      <c r="P2013" s="239">
        <f t="shared" ref="P2013:P2076" si="131">J2013/M2013</f>
        <v>1234.18</v>
      </c>
      <c r="Q2013" s="10"/>
      <c r="R2013" s="10"/>
      <c r="S2013" s="10"/>
      <c r="T2013" s="176">
        <f t="shared" si="115"/>
        <v>6606</v>
      </c>
      <c r="U2013" s="10"/>
      <c r="V2013" s="10"/>
      <c r="W2013" s="10"/>
      <c r="Y2013" s="10">
        <v>1234.18</v>
      </c>
      <c r="Z2013" s="10">
        <f t="shared" si="129"/>
        <v>1710.84</v>
      </c>
      <c r="AB2013" s="10">
        <f t="shared" si="130"/>
        <v>1706.42</v>
      </c>
      <c r="AC2013" s="10">
        <v>1172.73</v>
      </c>
      <c r="AD2013" s="10"/>
      <c r="AE2013" s="3"/>
      <c r="AF2013" s="3"/>
    </row>
    <row r="2014" spans="1:32" x14ac:dyDescent="0.2">
      <c r="A2014" s="55"/>
      <c r="B2014" s="195"/>
      <c r="C2014" s="449" t="s">
        <v>289</v>
      </c>
      <c r="D2014" s="10"/>
      <c r="E2014" s="21">
        <v>8344</v>
      </c>
      <c r="F2014" s="21">
        <v>913</v>
      </c>
      <c r="G2014" s="10"/>
      <c r="H2014" s="10">
        <f t="shared" si="128"/>
        <v>3</v>
      </c>
      <c r="I2014" s="10"/>
      <c r="J2014" s="10">
        <v>185.23000000000002</v>
      </c>
      <c r="K2014" s="10"/>
      <c r="M2014" s="21">
        <v>2</v>
      </c>
      <c r="N2014" s="69"/>
      <c r="P2014" s="239">
        <f t="shared" si="131"/>
        <v>92.615000000000009</v>
      </c>
      <c r="Q2014" s="10"/>
      <c r="R2014" s="10"/>
      <c r="S2014" s="10"/>
      <c r="T2014" s="176">
        <f t="shared" si="115"/>
        <v>456.5</v>
      </c>
      <c r="U2014" s="10"/>
      <c r="V2014" s="10"/>
      <c r="W2014" s="10"/>
      <c r="Y2014" s="10">
        <v>185.23000000000002</v>
      </c>
      <c r="Z2014" s="10">
        <f t="shared" si="129"/>
        <v>256.77</v>
      </c>
      <c r="AB2014" s="10">
        <f t="shared" si="130"/>
        <v>256.11</v>
      </c>
      <c r="AC2014" s="10">
        <v>176.01</v>
      </c>
      <c r="AD2014" s="10"/>
      <c r="AE2014" s="3"/>
      <c r="AF2014" s="3"/>
    </row>
    <row r="2015" spans="1:32" x14ac:dyDescent="0.2">
      <c r="A2015" s="55"/>
      <c r="B2015" s="195"/>
      <c r="C2015" s="449" t="s">
        <v>290</v>
      </c>
      <c r="D2015" s="10"/>
      <c r="E2015" s="21">
        <v>8322</v>
      </c>
      <c r="F2015" s="21">
        <v>1511</v>
      </c>
      <c r="G2015" s="10"/>
      <c r="H2015" s="10">
        <f t="shared" si="128"/>
        <v>5</v>
      </c>
      <c r="I2015" s="10"/>
      <c r="J2015" s="10">
        <v>178.5</v>
      </c>
      <c r="K2015" s="10"/>
      <c r="M2015" s="21">
        <v>2</v>
      </c>
      <c r="N2015" s="69"/>
      <c r="P2015" s="239">
        <f t="shared" si="131"/>
        <v>89.25</v>
      </c>
      <c r="Q2015" s="10"/>
      <c r="R2015" s="10"/>
      <c r="S2015" s="10"/>
      <c r="T2015" s="176">
        <f t="shared" si="115"/>
        <v>755.5</v>
      </c>
      <c r="U2015" s="10"/>
      <c r="V2015" s="10"/>
      <c r="W2015" s="10"/>
      <c r="Y2015" s="10">
        <v>178.5</v>
      </c>
      <c r="Z2015" s="10">
        <f t="shared" si="129"/>
        <v>247.44</v>
      </c>
      <c r="AB2015" s="10">
        <f t="shared" si="130"/>
        <v>246.8</v>
      </c>
      <c r="AC2015" s="10">
        <v>169.61</v>
      </c>
      <c r="AD2015" s="10"/>
      <c r="AE2015" s="3"/>
      <c r="AF2015" s="3"/>
    </row>
    <row r="2016" spans="1:32" x14ac:dyDescent="0.2">
      <c r="A2016" s="55"/>
      <c r="B2016" s="195"/>
      <c r="C2016" s="449" t="s">
        <v>291</v>
      </c>
      <c r="D2016" s="10"/>
      <c r="E2016" s="21">
        <v>8201</v>
      </c>
      <c r="F2016" s="21">
        <v>22258</v>
      </c>
      <c r="G2016" s="10"/>
      <c r="H2016" s="10">
        <f t="shared" si="128"/>
        <v>68</v>
      </c>
      <c r="I2016" s="10"/>
      <c r="J2016" s="10">
        <v>2079.9</v>
      </c>
      <c r="K2016" s="10"/>
      <c r="M2016" s="21">
        <v>7</v>
      </c>
      <c r="N2016" s="69"/>
      <c r="P2016" s="239">
        <f t="shared" si="131"/>
        <v>297.12857142857143</v>
      </c>
      <c r="Q2016" s="10"/>
      <c r="R2016" s="10"/>
      <c r="S2016" s="10"/>
      <c r="T2016" s="176">
        <f t="shared" si="115"/>
        <v>3179.7142857142858</v>
      </c>
      <c r="U2016" s="10"/>
      <c r="V2016" s="10"/>
      <c r="W2016" s="10"/>
      <c r="Y2016" s="10">
        <v>2079.9</v>
      </c>
      <c r="Z2016" s="10">
        <f t="shared" si="129"/>
        <v>2883.18</v>
      </c>
      <c r="AB2016" s="10">
        <f t="shared" si="130"/>
        <v>2875.75</v>
      </c>
      <c r="AC2016" s="10">
        <v>1976.34</v>
      </c>
      <c r="AD2016" s="10"/>
      <c r="AE2016" s="3"/>
      <c r="AF2016" s="3"/>
    </row>
    <row r="2017" spans="1:32" x14ac:dyDescent="0.2">
      <c r="A2017" s="55"/>
      <c r="B2017" s="195"/>
      <c r="C2017" s="449" t="s">
        <v>291</v>
      </c>
      <c r="D2017" s="10"/>
      <c r="E2017" s="21">
        <v>8205</v>
      </c>
      <c r="F2017" s="21">
        <v>1609220</v>
      </c>
      <c r="G2017" s="10"/>
      <c r="H2017" s="10">
        <f t="shared" si="128"/>
        <v>4902</v>
      </c>
      <c r="I2017" s="10"/>
      <c r="J2017" s="10">
        <v>225129.41999999998</v>
      </c>
      <c r="K2017" s="10"/>
      <c r="M2017" s="21">
        <v>380</v>
      </c>
      <c r="N2017" s="69"/>
      <c r="P2017" s="239">
        <f t="shared" si="131"/>
        <v>592.44584210526307</v>
      </c>
      <c r="Q2017" s="10"/>
      <c r="R2017" s="10"/>
      <c r="S2017" s="10"/>
      <c r="T2017" s="176">
        <f t="shared" si="115"/>
        <v>4234.7894736842109</v>
      </c>
      <c r="U2017" s="10"/>
      <c r="V2017" s="10"/>
      <c r="W2017" s="10"/>
      <c r="Y2017" s="10">
        <v>225129.41999999998</v>
      </c>
      <c r="Z2017" s="10">
        <f t="shared" si="129"/>
        <v>312077.39</v>
      </c>
      <c r="AB2017" s="10">
        <f t="shared" si="130"/>
        <v>311272.55</v>
      </c>
      <c r="AC2017" s="10">
        <v>213919.87</v>
      </c>
      <c r="AD2017" s="10"/>
      <c r="AE2017" s="3"/>
      <c r="AF2017" s="3"/>
    </row>
    <row r="2018" spans="1:32" x14ac:dyDescent="0.2">
      <c r="A2018" s="55"/>
      <c r="B2018" s="195"/>
      <c r="C2018" s="449" t="s">
        <v>291</v>
      </c>
      <c r="D2018" s="10"/>
      <c r="E2018" s="21">
        <v>8251</v>
      </c>
      <c r="F2018" s="21">
        <v>89</v>
      </c>
      <c r="G2018" s="10"/>
      <c r="H2018" s="10">
        <f t="shared" si="128"/>
        <v>0</v>
      </c>
      <c r="I2018" s="10"/>
      <c r="J2018" s="10">
        <v>31.83</v>
      </c>
      <c r="K2018" s="10"/>
      <c r="M2018" s="21">
        <v>1</v>
      </c>
      <c r="N2018" s="69"/>
      <c r="P2018" s="239">
        <f t="shared" si="131"/>
        <v>31.83</v>
      </c>
      <c r="Q2018" s="10"/>
      <c r="R2018" s="10"/>
      <c r="S2018" s="10"/>
      <c r="T2018" s="176">
        <f t="shared" si="115"/>
        <v>89</v>
      </c>
      <c r="U2018" s="10"/>
      <c r="V2018" s="10"/>
      <c r="W2018" s="10"/>
      <c r="Y2018" s="10">
        <v>31.83</v>
      </c>
      <c r="Z2018" s="10">
        <f t="shared" si="129"/>
        <v>44.12</v>
      </c>
      <c r="AB2018" s="10">
        <f t="shared" si="130"/>
        <v>44.01</v>
      </c>
      <c r="AC2018" s="10">
        <v>30.25</v>
      </c>
      <c r="AD2018" s="10"/>
      <c r="AE2018" s="3"/>
      <c r="AF2018" s="3"/>
    </row>
    <row r="2019" spans="1:32" x14ac:dyDescent="0.2">
      <c r="A2019" s="55"/>
      <c r="B2019" s="195"/>
      <c r="C2019" s="449" t="s">
        <v>291</v>
      </c>
      <c r="D2019" s="10"/>
      <c r="E2019" s="21">
        <v>8330</v>
      </c>
      <c r="F2019" s="21">
        <v>6</v>
      </c>
      <c r="G2019" s="10"/>
      <c r="H2019" s="10">
        <f t="shared" si="128"/>
        <v>0</v>
      </c>
      <c r="I2019" s="10"/>
      <c r="J2019" s="10">
        <v>17.190000000000001</v>
      </c>
      <c r="K2019" s="10"/>
      <c r="M2019" s="21">
        <v>1</v>
      </c>
      <c r="N2019" s="69"/>
      <c r="P2019" s="239">
        <f t="shared" si="131"/>
        <v>17.190000000000001</v>
      </c>
      <c r="Q2019" s="10"/>
      <c r="R2019" s="10"/>
      <c r="S2019" s="10"/>
      <c r="T2019" s="176">
        <f t="shared" si="115"/>
        <v>6</v>
      </c>
      <c r="U2019" s="10"/>
      <c r="V2019" s="10"/>
      <c r="W2019" s="10"/>
      <c r="Y2019" s="10">
        <v>17.190000000000001</v>
      </c>
      <c r="Z2019" s="10">
        <f t="shared" si="129"/>
        <v>23.83</v>
      </c>
      <c r="AB2019" s="10">
        <f t="shared" si="130"/>
        <v>23.77</v>
      </c>
      <c r="AC2019" s="10">
        <v>16.329999999999998</v>
      </c>
      <c r="AD2019" s="10"/>
      <c r="AE2019" s="3"/>
      <c r="AF2019" s="3"/>
    </row>
    <row r="2020" spans="1:32" x14ac:dyDescent="0.2">
      <c r="A2020" s="55"/>
      <c r="B2020" s="195"/>
      <c r="C2020" s="449" t="s">
        <v>294</v>
      </c>
      <c r="D2020" s="10"/>
      <c r="E2020" s="21">
        <v>8345</v>
      </c>
      <c r="F2020" s="21">
        <v>174</v>
      </c>
      <c r="G2020" s="10"/>
      <c r="H2020" s="10">
        <f t="shared" si="128"/>
        <v>1</v>
      </c>
      <c r="I2020" s="10"/>
      <c r="J2020" s="10">
        <v>155.63999999999999</v>
      </c>
      <c r="K2020" s="10"/>
      <c r="M2020" s="21">
        <v>9</v>
      </c>
      <c r="N2020" s="69"/>
      <c r="P2020" s="239">
        <f t="shared" si="131"/>
        <v>17.293333333333333</v>
      </c>
      <c r="Q2020" s="10"/>
      <c r="R2020" s="10"/>
      <c r="S2020" s="10"/>
      <c r="T2020" s="176">
        <f t="shared" si="115"/>
        <v>19.333333333333332</v>
      </c>
      <c r="U2020" s="10"/>
      <c r="V2020" s="10"/>
      <c r="W2020" s="10"/>
      <c r="Y2020" s="10">
        <v>155.63999999999999</v>
      </c>
      <c r="Z2020" s="10">
        <f t="shared" si="129"/>
        <v>215.75</v>
      </c>
      <c r="AB2020" s="10">
        <f t="shared" si="130"/>
        <v>215.19</v>
      </c>
      <c r="AC2020" s="10">
        <v>147.88999999999999</v>
      </c>
      <c r="AD2020" s="10"/>
      <c r="AE2020" s="3"/>
      <c r="AF2020" s="3"/>
    </row>
    <row r="2021" spans="1:32" x14ac:dyDescent="0.2">
      <c r="A2021" s="55"/>
      <c r="B2021" s="195"/>
      <c r="C2021" s="449" t="s">
        <v>296</v>
      </c>
      <c r="D2021" s="10"/>
      <c r="E2021" s="21">
        <v>8215</v>
      </c>
      <c r="F2021" s="21">
        <v>195995</v>
      </c>
      <c r="G2021" s="10"/>
      <c r="H2021" s="10">
        <f t="shared" si="128"/>
        <v>597</v>
      </c>
      <c r="I2021" s="10"/>
      <c r="J2021" s="10">
        <v>29514.219999999983</v>
      </c>
      <c r="K2021" s="10"/>
      <c r="M2021" s="21">
        <v>152</v>
      </c>
      <c r="N2021" s="69"/>
      <c r="P2021" s="239">
        <f t="shared" si="131"/>
        <v>194.1724999999999</v>
      </c>
      <c r="Q2021" s="10"/>
      <c r="R2021" s="10"/>
      <c r="S2021" s="10"/>
      <c r="T2021" s="176">
        <f t="shared" si="115"/>
        <v>1289.4407894736842</v>
      </c>
      <c r="U2021" s="10"/>
      <c r="V2021" s="10"/>
      <c r="W2021" s="10"/>
      <c r="Y2021" s="10">
        <v>29514.219999999983</v>
      </c>
      <c r="Z2021" s="10">
        <f t="shared" si="129"/>
        <v>40913</v>
      </c>
      <c r="AB2021" s="10">
        <f t="shared" si="130"/>
        <v>40807.49</v>
      </c>
      <c r="AC2021" s="10">
        <v>28044.66</v>
      </c>
      <c r="AD2021" s="10"/>
      <c r="AE2021" s="3"/>
      <c r="AF2021" s="3"/>
    </row>
    <row r="2022" spans="1:32" x14ac:dyDescent="0.2">
      <c r="A2022" s="55"/>
      <c r="B2022" s="195"/>
      <c r="C2022" s="449" t="s">
        <v>297</v>
      </c>
      <c r="D2022" s="10"/>
      <c r="E2022" s="21">
        <v>8026</v>
      </c>
      <c r="F2022" s="21">
        <v>1199500</v>
      </c>
      <c r="G2022" s="10"/>
      <c r="H2022" s="10">
        <f t="shared" si="128"/>
        <v>3654</v>
      </c>
      <c r="I2022" s="10"/>
      <c r="J2022" s="10">
        <v>154479.65000000005</v>
      </c>
      <c r="K2022" s="10"/>
      <c r="M2022" s="21">
        <v>243</v>
      </c>
      <c r="N2022" s="69"/>
      <c r="P2022" s="239">
        <f t="shared" si="131"/>
        <v>635.71872427983556</v>
      </c>
      <c r="Q2022" s="10"/>
      <c r="R2022" s="10"/>
      <c r="S2022" s="10"/>
      <c r="T2022" s="176">
        <f t="shared" si="115"/>
        <v>4936.2139917695476</v>
      </c>
      <c r="U2022" s="10"/>
      <c r="V2022" s="10"/>
      <c r="W2022" s="10"/>
      <c r="Y2022" s="10">
        <v>154479.65000000005</v>
      </c>
      <c r="Z2022" s="10">
        <f t="shared" si="129"/>
        <v>214141.74</v>
      </c>
      <c r="AB2022" s="10">
        <f t="shared" si="130"/>
        <v>213589.48</v>
      </c>
      <c r="AC2022" s="10">
        <v>146787.85999999999</v>
      </c>
      <c r="AD2022" s="10"/>
      <c r="AE2022" s="3"/>
      <c r="AF2022" s="3"/>
    </row>
    <row r="2023" spans="1:32" x14ac:dyDescent="0.2">
      <c r="A2023" s="55"/>
      <c r="B2023" s="195"/>
      <c r="C2023" s="449" t="s">
        <v>299</v>
      </c>
      <c r="D2023" s="10"/>
      <c r="E2023" s="21">
        <v>8027</v>
      </c>
      <c r="F2023" s="21">
        <v>1847745</v>
      </c>
      <c r="G2023" s="10"/>
      <c r="H2023" s="10">
        <f t="shared" si="128"/>
        <v>5629</v>
      </c>
      <c r="I2023" s="10"/>
      <c r="J2023" s="10">
        <v>210881.91999999998</v>
      </c>
      <c r="K2023" s="10"/>
      <c r="M2023" s="21">
        <v>236</v>
      </c>
      <c r="N2023" s="69"/>
      <c r="P2023" s="239">
        <f t="shared" si="131"/>
        <v>893.56745762711853</v>
      </c>
      <c r="Q2023" s="10"/>
      <c r="R2023" s="10"/>
      <c r="S2023" s="10"/>
      <c r="T2023" s="176">
        <f t="shared" si="115"/>
        <v>7829.4279661016953</v>
      </c>
      <c r="U2023" s="10"/>
      <c r="V2023" s="10"/>
      <c r="W2023" s="10"/>
      <c r="Y2023" s="10">
        <v>210881.91999999998</v>
      </c>
      <c r="Z2023" s="10">
        <f t="shared" si="129"/>
        <v>292327.31</v>
      </c>
      <c r="AB2023" s="10">
        <f t="shared" si="130"/>
        <v>291573.40999999997</v>
      </c>
      <c r="AC2023" s="10">
        <v>200381.77</v>
      </c>
      <c r="AD2023" s="10"/>
      <c r="AE2023" s="3"/>
      <c r="AF2023" s="3"/>
    </row>
    <row r="2024" spans="1:32" x14ac:dyDescent="0.2">
      <c r="A2024" s="55"/>
      <c r="B2024" s="195"/>
      <c r="C2024" s="449" t="s">
        <v>301</v>
      </c>
      <c r="D2024" s="10"/>
      <c r="E2024" s="21">
        <v>2028</v>
      </c>
      <c r="F2024" s="21">
        <v>467</v>
      </c>
      <c r="G2024" s="10"/>
      <c r="H2024" s="10">
        <f t="shared" si="128"/>
        <v>1</v>
      </c>
      <c r="I2024" s="10"/>
      <c r="J2024" s="10">
        <v>45.59</v>
      </c>
      <c r="K2024" s="10"/>
      <c r="M2024" s="21">
        <v>1</v>
      </c>
      <c r="N2024" s="69"/>
      <c r="P2024" s="239">
        <f t="shared" si="131"/>
        <v>45.59</v>
      </c>
      <c r="Q2024" s="10"/>
      <c r="R2024" s="10"/>
      <c r="S2024" s="10"/>
      <c r="T2024" s="176">
        <f t="shared" si="115"/>
        <v>467</v>
      </c>
      <c r="U2024" s="10"/>
      <c r="V2024" s="10"/>
      <c r="W2024" s="10"/>
      <c r="Y2024" s="10">
        <v>45.59</v>
      </c>
      <c r="Z2024" s="10">
        <f t="shared" si="129"/>
        <v>63.2</v>
      </c>
      <c r="AB2024" s="10">
        <f t="shared" si="130"/>
        <v>63.03</v>
      </c>
      <c r="AC2024" s="10">
        <v>43.32</v>
      </c>
      <c r="AD2024" s="10"/>
      <c r="AE2024" s="3"/>
      <c r="AF2024" s="3"/>
    </row>
    <row r="2025" spans="1:32" x14ac:dyDescent="0.2">
      <c r="A2025" s="55"/>
      <c r="B2025" s="195"/>
      <c r="C2025" s="449" t="s">
        <v>301</v>
      </c>
      <c r="D2025" s="10"/>
      <c r="E2025" s="21">
        <v>8028</v>
      </c>
      <c r="F2025" s="21">
        <v>10321649</v>
      </c>
      <c r="G2025" s="10"/>
      <c r="H2025" s="10">
        <f t="shared" si="128"/>
        <v>31443</v>
      </c>
      <c r="I2025" s="10"/>
      <c r="J2025" s="10">
        <v>890806.44999999984</v>
      </c>
      <c r="K2025" s="10"/>
      <c r="M2025" s="21">
        <v>1163</v>
      </c>
      <c r="N2025" s="69"/>
      <c r="P2025" s="239">
        <f t="shared" si="131"/>
        <v>765.95567497850368</v>
      </c>
      <c r="Q2025" s="10"/>
      <c r="R2025" s="10"/>
      <c r="S2025" s="10"/>
      <c r="T2025" s="176">
        <f t="shared" si="115"/>
        <v>8875.0206362854678</v>
      </c>
      <c r="U2025" s="10"/>
      <c r="V2025" s="10"/>
      <c r="W2025" s="10"/>
      <c r="Y2025" s="10">
        <v>890806.44999999984</v>
      </c>
      <c r="Z2025" s="10">
        <f t="shared" si="129"/>
        <v>1234847.72</v>
      </c>
      <c r="AB2025" s="10">
        <f t="shared" si="130"/>
        <v>1231663.1000000001</v>
      </c>
      <c r="AC2025" s="10">
        <v>846451.77</v>
      </c>
      <c r="AD2025" s="10"/>
      <c r="AE2025" s="3"/>
      <c r="AF2025" s="3"/>
    </row>
    <row r="2026" spans="1:32" x14ac:dyDescent="0.2">
      <c r="A2026" s="55"/>
      <c r="B2026" s="195"/>
      <c r="C2026" s="449" t="s">
        <v>600</v>
      </c>
      <c r="D2026" s="10"/>
      <c r="E2026" s="21">
        <v>8012</v>
      </c>
      <c r="F2026" s="21">
        <v>726</v>
      </c>
      <c r="G2026" s="10"/>
      <c r="H2026" s="10">
        <f t="shared" si="128"/>
        <v>2</v>
      </c>
      <c r="I2026" s="10"/>
      <c r="J2026" s="10">
        <v>249.67</v>
      </c>
      <c r="K2026" s="10"/>
      <c r="M2026" s="21">
        <v>1</v>
      </c>
      <c r="N2026" s="69"/>
      <c r="P2026" s="239">
        <f t="shared" si="131"/>
        <v>249.67</v>
      </c>
      <c r="Q2026" s="10"/>
      <c r="R2026" s="10"/>
      <c r="S2026" s="10"/>
      <c r="T2026" s="176">
        <f t="shared" si="115"/>
        <v>726</v>
      </c>
      <c r="U2026" s="10"/>
      <c r="V2026" s="10"/>
      <c r="W2026" s="10"/>
      <c r="Y2026" s="10">
        <v>249.67</v>
      </c>
      <c r="Z2026" s="10">
        <f t="shared" si="129"/>
        <v>346.1</v>
      </c>
      <c r="AB2026" s="10">
        <f t="shared" si="130"/>
        <v>345.2</v>
      </c>
      <c r="AC2026" s="10">
        <v>237.24</v>
      </c>
      <c r="AD2026" s="10"/>
      <c r="AE2026" s="3"/>
      <c r="AF2026" s="3"/>
    </row>
    <row r="2027" spans="1:32" x14ac:dyDescent="0.2">
      <c r="A2027" s="55"/>
      <c r="B2027" s="195"/>
      <c r="C2027" s="449" t="s">
        <v>600</v>
      </c>
      <c r="D2027" s="10"/>
      <c r="E2027" s="21">
        <v>8021</v>
      </c>
      <c r="F2027" s="21">
        <v>10078</v>
      </c>
      <c r="G2027" s="10"/>
      <c r="H2027" s="10">
        <f t="shared" si="128"/>
        <v>31</v>
      </c>
      <c r="I2027" s="10"/>
      <c r="J2027" s="10">
        <v>761.69</v>
      </c>
      <c r="K2027" s="10"/>
      <c r="M2027" s="21">
        <v>1</v>
      </c>
      <c r="N2027" s="69"/>
      <c r="P2027" s="239">
        <f t="shared" si="131"/>
        <v>761.69</v>
      </c>
      <c r="Q2027" s="10"/>
      <c r="R2027" s="10"/>
      <c r="S2027" s="10"/>
      <c r="T2027" s="176">
        <f t="shared" si="115"/>
        <v>10078</v>
      </c>
      <c r="U2027" s="10"/>
      <c r="V2027" s="10"/>
      <c r="W2027" s="10"/>
      <c r="Y2027" s="10">
        <v>761.69</v>
      </c>
      <c r="Z2027" s="10">
        <f t="shared" si="129"/>
        <v>1055.8599999999999</v>
      </c>
      <c r="AB2027" s="10">
        <f t="shared" si="130"/>
        <v>1053.1400000000001</v>
      </c>
      <c r="AC2027" s="10">
        <v>723.76</v>
      </c>
      <c r="AD2027" s="10"/>
      <c r="AE2027" s="3"/>
      <c r="AF2027" s="3"/>
    </row>
    <row r="2028" spans="1:32" x14ac:dyDescent="0.2">
      <c r="A2028" s="55"/>
      <c r="B2028" s="195"/>
      <c r="C2028" s="449" t="s">
        <v>303</v>
      </c>
      <c r="D2028" s="10"/>
      <c r="E2028" s="21">
        <v>8210</v>
      </c>
      <c r="F2028" s="21">
        <v>3253</v>
      </c>
      <c r="G2028" s="10"/>
      <c r="H2028" s="10">
        <f t="shared" si="128"/>
        <v>10</v>
      </c>
      <c r="I2028" s="10"/>
      <c r="J2028" s="10">
        <v>759.25</v>
      </c>
      <c r="K2028" s="10"/>
      <c r="M2028" s="21">
        <v>3</v>
      </c>
      <c r="N2028" s="69"/>
      <c r="P2028" s="239">
        <f t="shared" si="131"/>
        <v>253.08333333333334</v>
      </c>
      <c r="Q2028" s="10"/>
      <c r="R2028" s="10"/>
      <c r="S2028" s="10"/>
      <c r="T2028" s="176">
        <f t="shared" si="115"/>
        <v>1084.3333333333333</v>
      </c>
      <c r="U2028" s="10"/>
      <c r="V2028" s="10"/>
      <c r="W2028" s="10"/>
      <c r="Y2028" s="10">
        <v>759.25</v>
      </c>
      <c r="Z2028" s="10">
        <f t="shared" si="129"/>
        <v>1052.48</v>
      </c>
      <c r="AB2028" s="10">
        <f t="shared" si="130"/>
        <v>1049.77</v>
      </c>
      <c r="AC2028" s="10">
        <v>721.45</v>
      </c>
      <c r="AD2028" s="10"/>
      <c r="AE2028" s="3"/>
      <c r="AF2028" s="3"/>
    </row>
    <row r="2029" spans="1:32" x14ac:dyDescent="0.2">
      <c r="A2029" s="55"/>
      <c r="B2029" s="195"/>
      <c r="C2029" s="449" t="s">
        <v>303</v>
      </c>
      <c r="D2029" s="10"/>
      <c r="E2029" s="21">
        <v>8218</v>
      </c>
      <c r="F2029" s="21">
        <v>86880</v>
      </c>
      <c r="G2029" s="10"/>
      <c r="H2029" s="10">
        <f t="shared" si="128"/>
        <v>265</v>
      </c>
      <c r="I2029" s="10"/>
      <c r="J2029" s="10">
        <v>18144.750000000004</v>
      </c>
      <c r="K2029" s="10"/>
      <c r="M2029" s="21">
        <v>64</v>
      </c>
      <c r="N2029" s="69"/>
      <c r="P2029" s="239">
        <f t="shared" si="131"/>
        <v>283.51171875000006</v>
      </c>
      <c r="Q2029" s="10"/>
      <c r="R2029" s="10"/>
      <c r="S2029" s="10"/>
      <c r="T2029" s="176">
        <f t="shared" si="115"/>
        <v>1357.5</v>
      </c>
      <c r="U2029" s="10"/>
      <c r="V2029" s="10"/>
      <c r="W2029" s="10"/>
      <c r="Y2029" s="10">
        <v>18144.750000000004</v>
      </c>
      <c r="Z2029" s="10">
        <f t="shared" si="129"/>
        <v>25152.49</v>
      </c>
      <c r="AB2029" s="10">
        <f t="shared" si="130"/>
        <v>25087.63</v>
      </c>
      <c r="AC2029" s="10">
        <v>17241.29</v>
      </c>
      <c r="AD2029" s="10"/>
      <c r="AE2029" s="3"/>
      <c r="AF2029" s="3"/>
    </row>
    <row r="2030" spans="1:32" x14ac:dyDescent="0.2">
      <c r="A2030" s="55"/>
      <c r="B2030" s="195"/>
      <c r="C2030" s="449" t="s">
        <v>305</v>
      </c>
      <c r="D2030" s="10"/>
      <c r="E2030" s="21">
        <v>8302</v>
      </c>
      <c r="F2030" s="21">
        <v>2623</v>
      </c>
      <c r="G2030" s="10"/>
      <c r="H2030" s="10">
        <f t="shared" si="128"/>
        <v>8</v>
      </c>
      <c r="I2030" s="10"/>
      <c r="J2030" s="10">
        <v>904.55</v>
      </c>
      <c r="K2030" s="10"/>
      <c r="M2030" s="21">
        <v>11</v>
      </c>
      <c r="N2030" s="69"/>
      <c r="P2030" s="239">
        <f t="shared" si="131"/>
        <v>82.231818181818184</v>
      </c>
      <c r="Q2030" s="10"/>
      <c r="R2030" s="10"/>
      <c r="S2030" s="10"/>
      <c r="T2030" s="176">
        <f t="shared" si="115"/>
        <v>238.45454545454547</v>
      </c>
      <c r="U2030" s="10"/>
      <c r="V2030" s="10"/>
      <c r="W2030" s="10"/>
      <c r="Y2030" s="10">
        <v>904.55</v>
      </c>
      <c r="Z2030" s="10">
        <f t="shared" si="129"/>
        <v>1253.9000000000001</v>
      </c>
      <c r="AB2030" s="10">
        <f t="shared" si="130"/>
        <v>1250.67</v>
      </c>
      <c r="AC2030" s="10">
        <v>859.51</v>
      </c>
      <c r="AD2030" s="10"/>
      <c r="AE2030" s="3"/>
      <c r="AF2030" s="3"/>
    </row>
    <row r="2031" spans="1:32" x14ac:dyDescent="0.2">
      <c r="A2031" s="55"/>
      <c r="B2031" s="195"/>
      <c r="C2031" s="449" t="s">
        <v>306</v>
      </c>
      <c r="D2031" s="10"/>
      <c r="E2031" s="21">
        <v>8260</v>
      </c>
      <c r="F2031" s="21">
        <v>25594</v>
      </c>
      <c r="G2031" s="10"/>
      <c r="H2031" s="10">
        <f t="shared" si="128"/>
        <v>78</v>
      </c>
      <c r="I2031" s="10"/>
      <c r="J2031" s="10">
        <v>4552.8999999999996</v>
      </c>
      <c r="K2031" s="10"/>
      <c r="M2031" s="21">
        <v>17</v>
      </c>
      <c r="N2031" s="69"/>
      <c r="P2031" s="239">
        <f t="shared" si="131"/>
        <v>267.81764705882352</v>
      </c>
      <c r="Q2031" s="10"/>
      <c r="R2031" s="10"/>
      <c r="S2031" s="10"/>
      <c r="T2031" s="176">
        <f t="shared" si="115"/>
        <v>1505.5294117647059</v>
      </c>
      <c r="U2031" s="10"/>
      <c r="V2031" s="10"/>
      <c r="W2031" s="10"/>
      <c r="Y2031" s="10">
        <v>4552.8999999999996</v>
      </c>
      <c r="Z2031" s="10">
        <f t="shared" si="129"/>
        <v>6311.29</v>
      </c>
      <c r="AB2031" s="10">
        <f t="shared" si="130"/>
        <v>6295.01</v>
      </c>
      <c r="AC2031" s="10">
        <v>4326.2</v>
      </c>
      <c r="AD2031" s="10"/>
      <c r="AE2031" s="3"/>
      <c r="AF2031" s="3"/>
    </row>
    <row r="2032" spans="1:32" x14ac:dyDescent="0.2">
      <c r="A2032" s="55"/>
      <c r="B2032" s="195"/>
      <c r="C2032" s="449" t="s">
        <v>307</v>
      </c>
      <c r="D2032" s="10"/>
      <c r="E2032" s="21">
        <v>8215</v>
      </c>
      <c r="F2032" s="21">
        <v>69061</v>
      </c>
      <c r="G2032" s="10"/>
      <c r="H2032" s="10">
        <f t="shared" si="128"/>
        <v>210</v>
      </c>
      <c r="I2032" s="10"/>
      <c r="J2032" s="10">
        <v>13749.849999999999</v>
      </c>
      <c r="K2032" s="10"/>
      <c r="M2032" s="21">
        <v>48</v>
      </c>
      <c r="N2032" s="69"/>
      <c r="P2032" s="239">
        <f t="shared" si="131"/>
        <v>286.4552083333333</v>
      </c>
      <c r="Q2032" s="10"/>
      <c r="R2032" s="10"/>
      <c r="S2032" s="10"/>
      <c r="T2032" s="176">
        <f t="shared" si="115"/>
        <v>1438.7708333333333</v>
      </c>
      <c r="U2032" s="10"/>
      <c r="V2032" s="10"/>
      <c r="W2032" s="10"/>
      <c r="Y2032" s="10">
        <v>13749.849999999999</v>
      </c>
      <c r="Z2032" s="10">
        <f t="shared" si="129"/>
        <v>19060.22</v>
      </c>
      <c r="AB2032" s="10">
        <f t="shared" si="130"/>
        <v>19011.07</v>
      </c>
      <c r="AC2032" s="10">
        <v>13065.22</v>
      </c>
      <c r="AD2032" s="10"/>
      <c r="AE2032" s="3"/>
      <c r="AF2032" s="3"/>
    </row>
    <row r="2033" spans="1:32" x14ac:dyDescent="0.2">
      <c r="A2033" s="55"/>
      <c r="B2033" s="195"/>
      <c r="C2033" s="449" t="s">
        <v>308</v>
      </c>
      <c r="D2033" s="10"/>
      <c r="E2033" s="21">
        <v>8210</v>
      </c>
      <c r="F2033" s="21">
        <v>295</v>
      </c>
      <c r="G2033" s="10"/>
      <c r="H2033" s="10">
        <f t="shared" si="128"/>
        <v>1</v>
      </c>
      <c r="I2033" s="10"/>
      <c r="J2033" s="10">
        <v>156.59</v>
      </c>
      <c r="K2033" s="10"/>
      <c r="M2033" s="21">
        <v>1</v>
      </c>
      <c r="N2033" s="69"/>
      <c r="P2033" s="239">
        <f t="shared" si="131"/>
        <v>156.59</v>
      </c>
      <c r="Q2033" s="10"/>
      <c r="R2033" s="10"/>
      <c r="S2033" s="10"/>
      <c r="T2033" s="176">
        <f t="shared" si="115"/>
        <v>295</v>
      </c>
      <c r="U2033" s="10"/>
      <c r="V2033" s="10"/>
      <c r="W2033" s="10"/>
      <c r="Y2033" s="10">
        <v>156.59</v>
      </c>
      <c r="Z2033" s="10">
        <f t="shared" si="129"/>
        <v>217.07</v>
      </c>
      <c r="AB2033" s="10">
        <f t="shared" si="130"/>
        <v>216.51</v>
      </c>
      <c r="AC2033" s="10">
        <v>148.79</v>
      </c>
      <c r="AD2033" s="10"/>
      <c r="AE2033" s="3"/>
      <c r="AF2033" s="3"/>
    </row>
    <row r="2034" spans="1:32" x14ac:dyDescent="0.2">
      <c r="A2034" s="55"/>
      <c r="B2034" s="195"/>
      <c r="C2034" s="449" t="s">
        <v>308</v>
      </c>
      <c r="D2034" s="10"/>
      <c r="E2034" s="21">
        <v>8219</v>
      </c>
      <c r="F2034" s="21">
        <v>141009</v>
      </c>
      <c r="G2034" s="10"/>
      <c r="H2034" s="10">
        <f t="shared" si="128"/>
        <v>430</v>
      </c>
      <c r="I2034" s="10"/>
      <c r="J2034" s="10">
        <v>29843.289999999997</v>
      </c>
      <c r="K2034" s="10"/>
      <c r="M2034" s="21">
        <v>100</v>
      </c>
      <c r="N2034" s="69"/>
      <c r="P2034" s="239">
        <f t="shared" si="131"/>
        <v>298.43289999999996</v>
      </c>
      <c r="Q2034" s="10"/>
      <c r="R2034" s="10"/>
      <c r="S2034" s="10"/>
      <c r="T2034" s="176">
        <f t="shared" si="115"/>
        <v>1410.09</v>
      </c>
      <c r="U2034" s="10"/>
      <c r="V2034" s="10"/>
      <c r="W2034" s="10"/>
      <c r="Y2034" s="10">
        <v>29843.289999999997</v>
      </c>
      <c r="Z2034" s="10">
        <f t="shared" si="129"/>
        <v>41369.160000000003</v>
      </c>
      <c r="AB2034" s="10">
        <f t="shared" si="130"/>
        <v>41262.480000000003</v>
      </c>
      <c r="AC2034" s="10">
        <v>28357.34</v>
      </c>
      <c r="AD2034" s="10"/>
      <c r="AE2034" s="3"/>
      <c r="AF2034" s="3"/>
    </row>
    <row r="2035" spans="1:32" x14ac:dyDescent="0.2">
      <c r="A2035" s="55"/>
      <c r="B2035" s="195"/>
      <c r="C2035" s="449" t="s">
        <v>308</v>
      </c>
      <c r="D2035" s="10"/>
      <c r="E2035" s="21">
        <v>8242</v>
      </c>
      <c r="F2035" s="21">
        <v>1340</v>
      </c>
      <c r="G2035" s="10"/>
      <c r="H2035" s="10">
        <f t="shared" si="128"/>
        <v>4</v>
      </c>
      <c r="I2035" s="10"/>
      <c r="J2035" s="10">
        <v>113.64</v>
      </c>
      <c r="K2035" s="10"/>
      <c r="M2035" s="21">
        <v>1</v>
      </c>
      <c r="N2035" s="69"/>
      <c r="P2035" s="239">
        <f t="shared" si="131"/>
        <v>113.64</v>
      </c>
      <c r="Q2035" s="10"/>
      <c r="R2035" s="10"/>
      <c r="S2035" s="10"/>
      <c r="T2035" s="176">
        <f t="shared" si="115"/>
        <v>1340</v>
      </c>
      <c r="U2035" s="10"/>
      <c r="V2035" s="10"/>
      <c r="W2035" s="10"/>
      <c r="Y2035" s="10">
        <v>113.64</v>
      </c>
      <c r="Z2035" s="10">
        <f t="shared" si="129"/>
        <v>157.53</v>
      </c>
      <c r="AB2035" s="10">
        <f t="shared" si="130"/>
        <v>157.12</v>
      </c>
      <c r="AC2035" s="10">
        <v>107.98</v>
      </c>
      <c r="AD2035" s="10"/>
      <c r="AE2035" s="3"/>
      <c r="AF2035" s="3"/>
    </row>
    <row r="2036" spans="1:32" x14ac:dyDescent="0.2">
      <c r="A2036" s="55"/>
      <c r="B2036" s="195"/>
      <c r="C2036" s="449" t="s">
        <v>310</v>
      </c>
      <c r="D2036" s="10"/>
      <c r="E2036" s="21">
        <v>8230</v>
      </c>
      <c r="F2036" s="21">
        <v>21606</v>
      </c>
      <c r="G2036" s="10"/>
      <c r="H2036" s="10">
        <f t="shared" si="128"/>
        <v>66</v>
      </c>
      <c r="I2036" s="10"/>
      <c r="J2036" s="10">
        <v>4774.4799999999996</v>
      </c>
      <c r="K2036" s="10"/>
      <c r="M2036" s="21">
        <v>16</v>
      </c>
      <c r="N2036" s="69"/>
      <c r="P2036" s="239">
        <f t="shared" si="131"/>
        <v>298.40499999999997</v>
      </c>
      <c r="Q2036" s="10"/>
      <c r="R2036" s="10"/>
      <c r="S2036" s="10"/>
      <c r="T2036" s="176">
        <f t="shared" si="115"/>
        <v>1350.375</v>
      </c>
      <c r="U2036" s="10"/>
      <c r="V2036" s="10"/>
      <c r="W2036" s="10"/>
      <c r="Y2036" s="10">
        <v>4774.4799999999996</v>
      </c>
      <c r="Z2036" s="10">
        <f t="shared" si="129"/>
        <v>6618.45</v>
      </c>
      <c r="AB2036" s="10">
        <f t="shared" si="130"/>
        <v>6601.38</v>
      </c>
      <c r="AC2036" s="10">
        <v>4536.75</v>
      </c>
      <c r="AD2036" s="10"/>
      <c r="AE2036" s="3"/>
      <c r="AF2036" s="3"/>
    </row>
    <row r="2037" spans="1:32" x14ac:dyDescent="0.2">
      <c r="A2037" s="55"/>
      <c r="B2037" s="195"/>
      <c r="C2037" s="449" t="s">
        <v>311</v>
      </c>
      <c r="D2037" s="10"/>
      <c r="E2037" s="21">
        <v>8323</v>
      </c>
      <c r="F2037" s="21">
        <v>52273</v>
      </c>
      <c r="G2037" s="10"/>
      <c r="H2037" s="10">
        <f t="shared" si="128"/>
        <v>159</v>
      </c>
      <c r="I2037" s="10"/>
      <c r="J2037" s="10">
        <v>10424.179999999997</v>
      </c>
      <c r="K2037" s="10"/>
      <c r="M2037" s="21">
        <v>56</v>
      </c>
      <c r="N2037" s="69"/>
      <c r="P2037" s="239">
        <f t="shared" si="131"/>
        <v>186.14607142857136</v>
      </c>
      <c r="Q2037" s="10"/>
      <c r="R2037" s="10"/>
      <c r="S2037" s="10"/>
      <c r="T2037" s="176">
        <f t="shared" si="115"/>
        <v>933.44642857142856</v>
      </c>
      <c r="U2037" s="10"/>
      <c r="V2037" s="10"/>
      <c r="W2037" s="10"/>
      <c r="Y2037" s="10">
        <v>10424.179999999997</v>
      </c>
      <c r="Z2037" s="10">
        <f t="shared" si="129"/>
        <v>14450.14</v>
      </c>
      <c r="AB2037" s="10">
        <f t="shared" si="130"/>
        <v>14412.87</v>
      </c>
      <c r="AC2037" s="10">
        <v>9905.14</v>
      </c>
      <c r="AD2037" s="10"/>
      <c r="AE2037" s="3"/>
      <c r="AF2037" s="3"/>
    </row>
    <row r="2038" spans="1:32" x14ac:dyDescent="0.2">
      <c r="A2038" s="55"/>
      <c r="B2038" s="195"/>
      <c r="C2038" s="449" t="s">
        <v>313</v>
      </c>
      <c r="D2038" s="10"/>
      <c r="E2038" s="21">
        <v>8032</v>
      </c>
      <c r="F2038" s="21">
        <v>251137</v>
      </c>
      <c r="G2038" s="10"/>
      <c r="H2038" s="10">
        <f t="shared" si="128"/>
        <v>765</v>
      </c>
      <c r="I2038" s="10"/>
      <c r="J2038" s="10">
        <v>16562.47</v>
      </c>
      <c r="K2038" s="10"/>
      <c r="M2038" s="21">
        <v>22</v>
      </c>
      <c r="N2038" s="69"/>
      <c r="P2038" s="239">
        <f t="shared" si="131"/>
        <v>752.83954545454549</v>
      </c>
      <c r="Q2038" s="10"/>
      <c r="R2038" s="10"/>
      <c r="S2038" s="10"/>
      <c r="T2038" s="176">
        <f t="shared" si="115"/>
        <v>11415.318181818182</v>
      </c>
      <c r="U2038" s="10"/>
      <c r="V2038" s="10"/>
      <c r="W2038" s="10"/>
      <c r="Y2038" s="10">
        <v>16562.47</v>
      </c>
      <c r="Z2038" s="10">
        <f t="shared" si="129"/>
        <v>22959.119999999999</v>
      </c>
      <c r="AB2038" s="10">
        <f t="shared" si="130"/>
        <v>22899.9</v>
      </c>
      <c r="AC2038" s="10">
        <v>15737.8</v>
      </c>
      <c r="AD2038" s="10"/>
      <c r="AE2038" s="3"/>
      <c r="AF2038" s="3"/>
    </row>
    <row r="2039" spans="1:32" x14ac:dyDescent="0.2">
      <c r="A2039" s="55"/>
      <c r="B2039" s="195"/>
      <c r="C2039" s="449" t="s">
        <v>315</v>
      </c>
      <c r="D2039" s="10"/>
      <c r="E2039" s="21">
        <v>8349</v>
      </c>
      <c r="F2039" s="21">
        <v>60210</v>
      </c>
      <c r="G2039" s="10"/>
      <c r="H2039" s="10">
        <f t="shared" si="128"/>
        <v>183</v>
      </c>
      <c r="I2039" s="10"/>
      <c r="J2039" s="10">
        <v>3894.42</v>
      </c>
      <c r="K2039" s="10"/>
      <c r="M2039" s="21">
        <v>12</v>
      </c>
      <c r="N2039" s="69"/>
      <c r="P2039" s="239">
        <f t="shared" si="131"/>
        <v>324.53500000000003</v>
      </c>
      <c r="Q2039" s="10"/>
      <c r="R2039" s="10"/>
      <c r="S2039" s="10"/>
      <c r="T2039" s="176">
        <f t="shared" si="115"/>
        <v>5017.5</v>
      </c>
      <c r="U2039" s="10"/>
      <c r="V2039" s="10"/>
      <c r="W2039" s="10"/>
      <c r="Y2039" s="10">
        <v>3894.42</v>
      </c>
      <c r="Z2039" s="10">
        <f t="shared" si="129"/>
        <v>5398.5</v>
      </c>
      <c r="AB2039" s="10">
        <f t="shared" si="130"/>
        <v>5384.57</v>
      </c>
      <c r="AC2039" s="10">
        <v>3700.51</v>
      </c>
      <c r="AD2039" s="10"/>
      <c r="AE2039" s="3"/>
      <c r="AF2039" s="3"/>
    </row>
    <row r="2040" spans="1:32" x14ac:dyDescent="0.2">
      <c r="A2040" s="55"/>
      <c r="B2040" s="195"/>
      <c r="C2040" s="449" t="s">
        <v>316</v>
      </c>
      <c r="D2040" s="10"/>
      <c r="E2040" s="21">
        <v>8330</v>
      </c>
      <c r="F2040" s="21">
        <v>11244</v>
      </c>
      <c r="G2040" s="10"/>
      <c r="H2040" s="10">
        <f t="shared" si="128"/>
        <v>34</v>
      </c>
      <c r="I2040" s="10"/>
      <c r="J2040" s="10">
        <v>2005.16</v>
      </c>
      <c r="K2040" s="10"/>
      <c r="M2040" s="21">
        <v>2</v>
      </c>
      <c r="N2040" s="69"/>
      <c r="P2040" s="239">
        <f t="shared" si="131"/>
        <v>1002.58</v>
      </c>
      <c r="Q2040" s="10"/>
      <c r="R2040" s="10"/>
      <c r="S2040" s="10"/>
      <c r="T2040" s="176">
        <f t="shared" si="115"/>
        <v>5622</v>
      </c>
      <c r="U2040" s="10"/>
      <c r="V2040" s="10"/>
      <c r="W2040" s="10"/>
      <c r="Y2040" s="10">
        <v>2005.16</v>
      </c>
      <c r="Z2040" s="10">
        <f t="shared" si="129"/>
        <v>2779.58</v>
      </c>
      <c r="AB2040" s="10">
        <f t="shared" si="130"/>
        <v>2772.41</v>
      </c>
      <c r="AC2040" s="10">
        <v>1905.32</v>
      </c>
      <c r="AD2040" s="10"/>
      <c r="AE2040" s="3"/>
      <c r="AF2040" s="3"/>
    </row>
    <row r="2041" spans="1:32" x14ac:dyDescent="0.2">
      <c r="A2041" s="55"/>
      <c r="B2041" s="195"/>
      <c r="C2041" s="449" t="s">
        <v>317</v>
      </c>
      <c r="D2041" s="10"/>
      <c r="E2041" s="21">
        <v>8004</v>
      </c>
      <c r="F2041" s="21">
        <v>16</v>
      </c>
      <c r="G2041" s="10"/>
      <c r="H2041" s="10">
        <f t="shared" si="128"/>
        <v>0</v>
      </c>
      <c r="I2041" s="10"/>
      <c r="J2041" s="10">
        <v>14.67</v>
      </c>
      <c r="K2041" s="10"/>
      <c r="M2041" s="21">
        <v>1</v>
      </c>
      <c r="N2041" s="69"/>
      <c r="P2041" s="239">
        <f t="shared" si="131"/>
        <v>14.67</v>
      </c>
      <c r="Q2041" s="10"/>
      <c r="R2041" s="10"/>
      <c r="S2041" s="10"/>
      <c r="T2041" s="176">
        <f t="shared" si="115"/>
        <v>16</v>
      </c>
      <c r="U2041" s="10"/>
      <c r="V2041" s="10"/>
      <c r="W2041" s="10"/>
      <c r="Y2041" s="10">
        <v>14.67</v>
      </c>
      <c r="Z2041" s="10">
        <f t="shared" si="129"/>
        <v>20.34</v>
      </c>
      <c r="AB2041" s="10">
        <f t="shared" si="130"/>
        <v>20.28</v>
      </c>
      <c r="AC2041" s="10">
        <v>13.94</v>
      </c>
      <c r="AD2041" s="10"/>
      <c r="AE2041" s="3"/>
      <c r="AF2041" s="3"/>
    </row>
    <row r="2042" spans="1:32" x14ac:dyDescent="0.2">
      <c r="A2042" s="55"/>
      <c r="B2042" s="195"/>
      <c r="C2042" s="449" t="s">
        <v>317</v>
      </c>
      <c r="D2042" s="10"/>
      <c r="E2042" s="21">
        <v>8037</v>
      </c>
      <c r="F2042" s="21">
        <v>5489736</v>
      </c>
      <c r="G2042" s="10"/>
      <c r="H2042" s="10">
        <f t="shared" si="128"/>
        <v>16723</v>
      </c>
      <c r="I2042" s="10"/>
      <c r="J2042" s="10">
        <v>700047.9799999987</v>
      </c>
      <c r="K2042" s="10"/>
      <c r="M2042" s="21">
        <v>1547</v>
      </c>
      <c r="N2042" s="69"/>
      <c r="P2042" s="239">
        <f t="shared" si="131"/>
        <v>452.51970265029007</v>
      </c>
      <c r="Q2042" s="10"/>
      <c r="R2042" s="10"/>
      <c r="S2042" s="10"/>
      <c r="T2042" s="176">
        <f t="shared" si="115"/>
        <v>3548.6334841628959</v>
      </c>
      <c r="U2042" s="10"/>
      <c r="V2042" s="10"/>
      <c r="W2042" s="10"/>
      <c r="Y2042" s="10">
        <v>700047.9799999987</v>
      </c>
      <c r="Z2042" s="10">
        <f t="shared" si="129"/>
        <v>970415.79</v>
      </c>
      <c r="AB2042" s="10">
        <f t="shared" si="130"/>
        <v>967913.13</v>
      </c>
      <c r="AC2042" s="10">
        <v>665191.47</v>
      </c>
      <c r="AD2042" s="10"/>
      <c r="AE2042" s="3"/>
      <c r="AF2042" s="3"/>
    </row>
    <row r="2043" spans="1:32" x14ac:dyDescent="0.2">
      <c r="A2043" s="55"/>
      <c r="B2043" s="195"/>
      <c r="C2043" s="449" t="s">
        <v>317</v>
      </c>
      <c r="D2043" s="10"/>
      <c r="E2043" s="21">
        <v>8038</v>
      </c>
      <c r="F2043" s="21">
        <v>2585</v>
      </c>
      <c r="G2043" s="10"/>
      <c r="H2043" s="10">
        <f t="shared" si="128"/>
        <v>8</v>
      </c>
      <c r="I2043" s="10"/>
      <c r="J2043" s="10">
        <v>349.21</v>
      </c>
      <c r="K2043" s="10"/>
      <c r="M2043" s="21">
        <v>1</v>
      </c>
      <c r="N2043" s="69"/>
      <c r="P2043" s="239">
        <f t="shared" si="131"/>
        <v>349.21</v>
      </c>
      <c r="Q2043" s="10"/>
      <c r="R2043" s="10"/>
      <c r="S2043" s="10"/>
      <c r="T2043" s="176">
        <f t="shared" si="115"/>
        <v>2585</v>
      </c>
      <c r="U2043" s="10"/>
      <c r="V2043" s="10"/>
      <c r="W2043" s="10"/>
      <c r="Y2043" s="10">
        <v>349.21</v>
      </c>
      <c r="Z2043" s="10">
        <f t="shared" si="129"/>
        <v>484.08</v>
      </c>
      <c r="AB2043" s="10">
        <f t="shared" si="130"/>
        <v>482.83</v>
      </c>
      <c r="AC2043" s="10">
        <v>331.82</v>
      </c>
      <c r="AD2043" s="10"/>
      <c r="AE2043" s="3"/>
      <c r="AF2043" s="3"/>
    </row>
    <row r="2044" spans="1:32" x14ac:dyDescent="0.2">
      <c r="A2044" s="55"/>
      <c r="B2044" s="195"/>
      <c r="C2044" s="449" t="s">
        <v>317</v>
      </c>
      <c r="D2044" s="10"/>
      <c r="E2044" s="21">
        <v>8330</v>
      </c>
      <c r="F2044" s="21">
        <v>116964</v>
      </c>
      <c r="G2044" s="10"/>
      <c r="H2044" s="10">
        <f t="shared" si="128"/>
        <v>356</v>
      </c>
      <c r="I2044" s="10"/>
      <c r="J2044" s="10">
        <v>17291.16</v>
      </c>
      <c r="K2044" s="10"/>
      <c r="M2044" s="21">
        <v>1</v>
      </c>
      <c r="N2044" s="69"/>
      <c r="P2044" s="239">
        <f t="shared" si="131"/>
        <v>17291.16</v>
      </c>
      <c r="Q2044" s="10"/>
      <c r="R2044" s="10"/>
      <c r="S2044" s="10"/>
      <c r="T2044" s="176">
        <f t="shared" si="115"/>
        <v>116964</v>
      </c>
      <c r="U2044" s="10"/>
      <c r="V2044" s="10"/>
      <c r="W2044" s="10"/>
      <c r="Y2044" s="10">
        <v>17291.16</v>
      </c>
      <c r="Z2044" s="10">
        <f t="shared" si="129"/>
        <v>23969.24</v>
      </c>
      <c r="AB2044" s="10">
        <f t="shared" si="130"/>
        <v>23907.42</v>
      </c>
      <c r="AC2044" s="10">
        <v>16430.21</v>
      </c>
      <c r="AD2044" s="10"/>
      <c r="AE2044" s="3"/>
      <c r="AF2044" s="3"/>
    </row>
    <row r="2045" spans="1:32" x14ac:dyDescent="0.2">
      <c r="A2045" s="55"/>
      <c r="B2045" s="195"/>
      <c r="C2045" s="449" t="s">
        <v>318</v>
      </c>
      <c r="D2045" s="10"/>
      <c r="E2045" s="21">
        <v>8038</v>
      </c>
      <c r="F2045" s="21">
        <v>31810</v>
      </c>
      <c r="G2045" s="10"/>
      <c r="H2045" s="10">
        <f t="shared" si="128"/>
        <v>97</v>
      </c>
      <c r="I2045" s="10"/>
      <c r="J2045" s="10">
        <v>7087.96</v>
      </c>
      <c r="K2045" s="10"/>
      <c r="M2045" s="21">
        <v>39</v>
      </c>
      <c r="N2045" s="69"/>
      <c r="P2045" s="239">
        <f t="shared" si="131"/>
        <v>181.7425641025641</v>
      </c>
      <c r="Q2045" s="10"/>
      <c r="R2045" s="10"/>
      <c r="S2045" s="10"/>
      <c r="T2045" s="176">
        <f t="shared" si="115"/>
        <v>815.64102564102564</v>
      </c>
      <c r="U2045" s="10"/>
      <c r="V2045" s="10"/>
      <c r="W2045" s="10"/>
      <c r="Y2045" s="10">
        <v>7087.96</v>
      </c>
      <c r="Z2045" s="10">
        <f t="shared" si="129"/>
        <v>9825.42</v>
      </c>
      <c r="AB2045" s="10">
        <f t="shared" si="130"/>
        <v>9800.08</v>
      </c>
      <c r="AC2045" s="10">
        <v>6735.04</v>
      </c>
      <c r="AD2045" s="10"/>
      <c r="AE2045" s="3"/>
      <c r="AF2045" s="3"/>
    </row>
    <row r="2046" spans="1:32" x14ac:dyDescent="0.2">
      <c r="A2046" s="55"/>
      <c r="B2046" s="195"/>
      <c r="C2046" s="449" t="s">
        <v>320</v>
      </c>
      <c r="D2046" s="10"/>
      <c r="E2046" s="21">
        <v>8344</v>
      </c>
      <c r="F2046" s="21">
        <v>22046</v>
      </c>
      <c r="G2046" s="10"/>
      <c r="H2046" s="10">
        <f t="shared" si="128"/>
        <v>67</v>
      </c>
      <c r="I2046" s="10"/>
      <c r="J2046" s="10">
        <v>4720.34</v>
      </c>
      <c r="K2046" s="10"/>
      <c r="M2046" s="21">
        <v>7</v>
      </c>
      <c r="N2046" s="69"/>
      <c r="P2046" s="239">
        <f t="shared" si="131"/>
        <v>674.33428571428578</v>
      </c>
      <c r="Q2046" s="10"/>
      <c r="R2046" s="10"/>
      <c r="S2046" s="10"/>
      <c r="T2046" s="176">
        <f t="shared" si="115"/>
        <v>3149.4285714285716</v>
      </c>
      <c r="U2046" s="10"/>
      <c r="V2046" s="10"/>
      <c r="W2046" s="10"/>
      <c r="Y2046" s="10">
        <v>4720.34</v>
      </c>
      <c r="Z2046" s="10">
        <f t="shared" si="129"/>
        <v>6543.4</v>
      </c>
      <c r="AB2046" s="10">
        <f t="shared" si="130"/>
        <v>6526.52</v>
      </c>
      <c r="AC2046" s="10">
        <v>4485.3100000000004</v>
      </c>
      <c r="AD2046" s="10"/>
      <c r="AE2046" s="3"/>
      <c r="AF2046" s="3"/>
    </row>
    <row r="2047" spans="1:32" x14ac:dyDescent="0.2">
      <c r="A2047" s="55"/>
      <c r="B2047" s="195"/>
      <c r="C2047" s="449" t="s">
        <v>321</v>
      </c>
      <c r="D2047" s="10"/>
      <c r="E2047" s="21">
        <v>8343</v>
      </c>
      <c r="F2047" s="21">
        <v>15704</v>
      </c>
      <c r="G2047" s="10"/>
      <c r="H2047" s="10">
        <f t="shared" si="128"/>
        <v>48</v>
      </c>
      <c r="I2047" s="10"/>
      <c r="J2047" s="10">
        <v>4648.8500000000004</v>
      </c>
      <c r="K2047" s="10"/>
      <c r="M2047" s="21">
        <v>9</v>
      </c>
      <c r="N2047" s="69"/>
      <c r="P2047" s="239">
        <f t="shared" si="131"/>
        <v>516.53888888888889</v>
      </c>
      <c r="Q2047" s="10"/>
      <c r="R2047" s="10"/>
      <c r="S2047" s="10"/>
      <c r="T2047" s="176">
        <f t="shared" si="115"/>
        <v>1744.8888888888889</v>
      </c>
      <c r="U2047" s="10"/>
      <c r="V2047" s="10"/>
      <c r="W2047" s="10"/>
      <c r="Y2047" s="10">
        <v>4648.8500000000004</v>
      </c>
      <c r="Z2047" s="10">
        <f t="shared" si="129"/>
        <v>6444.3</v>
      </c>
      <c r="AB2047" s="10">
        <f t="shared" si="130"/>
        <v>6427.68</v>
      </c>
      <c r="AC2047" s="10">
        <v>4417.38</v>
      </c>
      <c r="AD2047" s="10"/>
      <c r="AE2047" s="3"/>
      <c r="AF2047" s="3"/>
    </row>
    <row r="2048" spans="1:32" x14ac:dyDescent="0.2">
      <c r="A2048" s="55"/>
      <c r="B2048" s="195"/>
      <c r="C2048" s="449" t="s">
        <v>322</v>
      </c>
      <c r="D2048" s="10"/>
      <c r="E2048" s="21">
        <v>8079</v>
      </c>
      <c r="F2048" s="21">
        <v>1375</v>
      </c>
      <c r="G2048" s="10"/>
      <c r="H2048" s="10">
        <f t="shared" si="128"/>
        <v>4</v>
      </c>
      <c r="I2048" s="10"/>
      <c r="J2048" s="10">
        <v>261.7</v>
      </c>
      <c r="K2048" s="10"/>
      <c r="M2048" s="21">
        <v>14</v>
      </c>
      <c r="N2048" s="69"/>
      <c r="P2048" s="239">
        <f t="shared" si="131"/>
        <v>18.692857142857143</v>
      </c>
      <c r="Q2048" s="10"/>
      <c r="R2048" s="10"/>
      <c r="S2048" s="10"/>
      <c r="T2048" s="176">
        <f t="shared" si="115"/>
        <v>98.214285714285708</v>
      </c>
      <c r="U2048" s="10"/>
      <c r="V2048" s="10"/>
      <c r="W2048" s="10"/>
      <c r="Y2048" s="10">
        <v>261.7</v>
      </c>
      <c r="Z2048" s="10">
        <f t="shared" si="129"/>
        <v>362.77</v>
      </c>
      <c r="AB2048" s="10">
        <f t="shared" si="130"/>
        <v>361.84</v>
      </c>
      <c r="AC2048" s="10">
        <v>248.67</v>
      </c>
      <c r="AD2048" s="10"/>
      <c r="AE2048" s="3"/>
      <c r="AF2048" s="3"/>
    </row>
    <row r="2049" spans="1:32" x14ac:dyDescent="0.2">
      <c r="A2049" s="55"/>
      <c r="B2049" s="195"/>
      <c r="C2049" s="449" t="s">
        <v>325</v>
      </c>
      <c r="D2049" s="10"/>
      <c r="E2049" s="21">
        <v>8039</v>
      </c>
      <c r="F2049" s="21">
        <v>118711</v>
      </c>
      <c r="G2049" s="10"/>
      <c r="H2049" s="10">
        <f t="shared" si="128"/>
        <v>362</v>
      </c>
      <c r="I2049" s="10"/>
      <c r="J2049" s="10">
        <v>16645.680000000004</v>
      </c>
      <c r="K2049" s="10"/>
      <c r="M2049" s="21">
        <v>51</v>
      </c>
      <c r="N2049" s="69"/>
      <c r="P2049" s="239">
        <f t="shared" si="131"/>
        <v>326.38588235294128</v>
      </c>
      <c r="Q2049" s="10"/>
      <c r="R2049" s="10"/>
      <c r="S2049" s="10"/>
      <c r="T2049" s="176">
        <f t="shared" si="115"/>
        <v>2327.6666666666665</v>
      </c>
      <c r="U2049" s="10"/>
      <c r="V2049" s="10"/>
      <c r="W2049" s="10"/>
      <c r="Y2049" s="10">
        <v>16645.680000000004</v>
      </c>
      <c r="Z2049" s="10">
        <f t="shared" si="129"/>
        <v>23074.46</v>
      </c>
      <c r="AB2049" s="10">
        <f t="shared" si="130"/>
        <v>23014.95</v>
      </c>
      <c r="AC2049" s="10">
        <v>15816.86</v>
      </c>
      <c r="AD2049" s="10"/>
      <c r="AE2049" s="3"/>
      <c r="AF2049" s="3"/>
    </row>
    <row r="2050" spans="1:32" x14ac:dyDescent="0.2">
      <c r="A2050" s="55"/>
      <c r="B2050" s="195"/>
      <c r="C2050" s="449" t="s">
        <v>601</v>
      </c>
      <c r="D2050" s="10"/>
      <c r="E2050" s="21">
        <v>8224</v>
      </c>
      <c r="F2050" s="21">
        <v>142</v>
      </c>
      <c r="G2050" s="10"/>
      <c r="H2050" s="10">
        <f t="shared" si="128"/>
        <v>0</v>
      </c>
      <c r="I2050" s="10"/>
      <c r="J2050" s="10">
        <v>84.32</v>
      </c>
      <c r="K2050" s="10"/>
      <c r="M2050" s="21">
        <v>2</v>
      </c>
      <c r="N2050" s="69"/>
      <c r="P2050" s="239">
        <f t="shared" si="131"/>
        <v>42.16</v>
      </c>
      <c r="Q2050" s="10"/>
      <c r="R2050" s="10"/>
      <c r="S2050" s="10"/>
      <c r="T2050" s="176">
        <f t="shared" si="115"/>
        <v>71</v>
      </c>
      <c r="U2050" s="10"/>
      <c r="V2050" s="10"/>
      <c r="W2050" s="10"/>
      <c r="Y2050" s="10">
        <v>84.32</v>
      </c>
      <c r="Z2050" s="10">
        <f t="shared" si="129"/>
        <v>116.89</v>
      </c>
      <c r="AB2050" s="10">
        <f t="shared" si="130"/>
        <v>116.58</v>
      </c>
      <c r="AC2050" s="10">
        <v>80.12</v>
      </c>
      <c r="AD2050" s="10"/>
      <c r="AE2050" s="3"/>
      <c r="AF2050" s="3"/>
    </row>
    <row r="2051" spans="1:32" x14ac:dyDescent="0.2">
      <c r="A2051" s="55"/>
      <c r="B2051" s="195"/>
      <c r="C2051" s="449" t="s">
        <v>327</v>
      </c>
      <c r="D2051" s="10"/>
      <c r="E2051" s="21">
        <v>8008</v>
      </c>
      <c r="F2051" s="21">
        <v>282768</v>
      </c>
      <c r="G2051" s="10"/>
      <c r="H2051" s="10">
        <f t="shared" si="128"/>
        <v>861</v>
      </c>
      <c r="I2051" s="10"/>
      <c r="J2051" s="10">
        <v>48991.539999999986</v>
      </c>
      <c r="K2051" s="10"/>
      <c r="M2051" s="21">
        <v>93</v>
      </c>
      <c r="N2051" s="69"/>
      <c r="P2051" s="239">
        <f t="shared" si="131"/>
        <v>526.79075268817189</v>
      </c>
      <c r="Q2051" s="10"/>
      <c r="R2051" s="10"/>
      <c r="S2051" s="10"/>
      <c r="T2051" s="176">
        <f t="shared" si="115"/>
        <v>3040.516129032258</v>
      </c>
      <c r="U2051" s="10"/>
      <c r="V2051" s="10"/>
      <c r="W2051" s="10"/>
      <c r="Y2051" s="10">
        <v>48991.539999999986</v>
      </c>
      <c r="Z2051" s="10">
        <f t="shared" si="129"/>
        <v>67912.72</v>
      </c>
      <c r="AB2051" s="10">
        <f t="shared" si="130"/>
        <v>67737.58</v>
      </c>
      <c r="AC2051" s="10">
        <v>46552.17</v>
      </c>
      <c r="AD2051" s="10"/>
      <c r="AE2051" s="3"/>
      <c r="AF2051" s="3"/>
    </row>
    <row r="2052" spans="1:32" x14ac:dyDescent="0.2">
      <c r="A2052" s="55"/>
      <c r="B2052" s="195"/>
      <c r="C2052" s="449" t="s">
        <v>328</v>
      </c>
      <c r="D2052" s="10"/>
      <c r="E2052" s="21">
        <v>8008</v>
      </c>
      <c r="F2052" s="21">
        <v>12863</v>
      </c>
      <c r="G2052" s="10"/>
      <c r="H2052" s="10">
        <f t="shared" si="128"/>
        <v>39</v>
      </c>
      <c r="I2052" s="10"/>
      <c r="J2052" s="10">
        <v>2727.11</v>
      </c>
      <c r="K2052" s="10"/>
      <c r="M2052" s="21">
        <v>12</v>
      </c>
      <c r="N2052" s="69"/>
      <c r="P2052" s="239">
        <f t="shared" si="131"/>
        <v>227.25916666666669</v>
      </c>
      <c r="Q2052" s="10"/>
      <c r="R2052" s="10"/>
      <c r="S2052" s="10"/>
      <c r="T2052" s="176">
        <f t="shared" si="115"/>
        <v>1071.9166666666667</v>
      </c>
      <c r="U2052" s="10"/>
      <c r="V2052" s="10"/>
      <c r="W2052" s="10"/>
      <c r="Y2052" s="10">
        <v>2727.11</v>
      </c>
      <c r="Z2052" s="10">
        <f t="shared" si="129"/>
        <v>3780.36</v>
      </c>
      <c r="AB2052" s="10">
        <f t="shared" si="130"/>
        <v>3770.61</v>
      </c>
      <c r="AC2052" s="10">
        <v>2591.3200000000002</v>
      </c>
      <c r="AD2052" s="10"/>
      <c r="AE2052" s="3"/>
      <c r="AF2052" s="3"/>
    </row>
    <row r="2053" spans="1:32" x14ac:dyDescent="0.2">
      <c r="A2053" s="55"/>
      <c r="B2053" s="195"/>
      <c r="C2053" s="449" t="s">
        <v>330</v>
      </c>
      <c r="D2053" s="10"/>
      <c r="E2053" s="21">
        <v>8324</v>
      </c>
      <c r="F2053" s="21">
        <v>18731</v>
      </c>
      <c r="G2053" s="10"/>
      <c r="H2053" s="10">
        <f t="shared" si="128"/>
        <v>57</v>
      </c>
      <c r="I2053" s="10"/>
      <c r="J2053" s="10">
        <v>2797.9199999999996</v>
      </c>
      <c r="K2053" s="10"/>
      <c r="M2053" s="21">
        <v>26</v>
      </c>
      <c r="N2053" s="69"/>
      <c r="P2053" s="239">
        <f t="shared" si="131"/>
        <v>107.61230769230768</v>
      </c>
      <c r="Q2053" s="10"/>
      <c r="R2053" s="10"/>
      <c r="S2053" s="10"/>
      <c r="T2053" s="176">
        <f t="shared" si="115"/>
        <v>720.42307692307691</v>
      </c>
      <c r="U2053" s="10"/>
      <c r="V2053" s="10"/>
      <c r="W2053" s="10"/>
      <c r="Y2053" s="10">
        <v>2797.9199999999996</v>
      </c>
      <c r="Z2053" s="10">
        <f t="shared" si="129"/>
        <v>3878.51</v>
      </c>
      <c r="AB2053" s="10">
        <f t="shared" si="130"/>
        <v>3868.51</v>
      </c>
      <c r="AC2053" s="10">
        <v>2658.61</v>
      </c>
      <c r="AD2053" s="10"/>
      <c r="AE2053" s="3"/>
      <c r="AF2053" s="3"/>
    </row>
    <row r="2054" spans="1:32" x14ac:dyDescent="0.2">
      <c r="A2054" s="55"/>
      <c r="B2054" s="195"/>
      <c r="C2054" s="449" t="s">
        <v>332</v>
      </c>
      <c r="D2054" s="10"/>
      <c r="E2054" s="21">
        <v>8083</v>
      </c>
      <c r="F2054" s="21">
        <v>20480</v>
      </c>
      <c r="G2054" s="10"/>
      <c r="H2054" s="10">
        <f t="shared" si="128"/>
        <v>62</v>
      </c>
      <c r="I2054" s="10"/>
      <c r="J2054" s="10">
        <v>2964.0099999999993</v>
      </c>
      <c r="K2054" s="10"/>
      <c r="M2054" s="21">
        <v>19</v>
      </c>
      <c r="N2054" s="69"/>
      <c r="P2054" s="239">
        <f t="shared" si="131"/>
        <v>156.00052631578944</v>
      </c>
      <c r="Q2054" s="10"/>
      <c r="R2054" s="10"/>
      <c r="S2054" s="10"/>
      <c r="T2054" s="176">
        <f t="shared" si="115"/>
        <v>1077.8947368421052</v>
      </c>
      <c r="U2054" s="10"/>
      <c r="V2054" s="10"/>
      <c r="W2054" s="10"/>
      <c r="Y2054" s="10">
        <v>2964.0099999999993</v>
      </c>
      <c r="Z2054" s="10">
        <f t="shared" si="129"/>
        <v>4108.75</v>
      </c>
      <c r="AB2054" s="10">
        <f t="shared" si="130"/>
        <v>4098.1499999999996</v>
      </c>
      <c r="AC2054" s="10">
        <v>2816.43</v>
      </c>
      <c r="AD2054" s="10"/>
      <c r="AE2054" s="3"/>
      <c r="AF2054" s="3"/>
    </row>
    <row r="2055" spans="1:32" x14ac:dyDescent="0.2">
      <c r="A2055" s="55"/>
      <c r="B2055" s="195"/>
      <c r="C2055" s="449" t="s">
        <v>334</v>
      </c>
      <c r="D2055" s="10"/>
      <c r="E2055" s="21">
        <v>8006</v>
      </c>
      <c r="F2055" s="21">
        <v>4797</v>
      </c>
      <c r="G2055" s="10"/>
      <c r="H2055" s="10">
        <f t="shared" si="128"/>
        <v>15</v>
      </c>
      <c r="I2055" s="10"/>
      <c r="J2055" s="10">
        <v>451.65000000000003</v>
      </c>
      <c r="K2055" s="10"/>
      <c r="M2055" s="21">
        <v>2</v>
      </c>
      <c r="N2055" s="69"/>
      <c r="P2055" s="239">
        <f t="shared" si="131"/>
        <v>225.82500000000002</v>
      </c>
      <c r="Q2055" s="10"/>
      <c r="R2055" s="10"/>
      <c r="S2055" s="10"/>
      <c r="T2055" s="176">
        <f t="shared" si="115"/>
        <v>2398.5</v>
      </c>
      <c r="U2055" s="10"/>
      <c r="V2055" s="10"/>
      <c r="W2055" s="10"/>
      <c r="Y2055" s="10">
        <v>451.65000000000003</v>
      </c>
      <c r="Z2055" s="10">
        <f t="shared" si="129"/>
        <v>626.08000000000004</v>
      </c>
      <c r="AB2055" s="10">
        <f t="shared" si="130"/>
        <v>624.47</v>
      </c>
      <c r="AC2055" s="10">
        <v>429.16</v>
      </c>
      <c r="AD2055" s="10"/>
      <c r="AE2055" s="3"/>
      <c r="AF2055" s="3"/>
    </row>
    <row r="2056" spans="1:32" x14ac:dyDescent="0.2">
      <c r="A2056" s="55"/>
      <c r="B2056" s="195"/>
      <c r="C2056" s="449" t="s">
        <v>334</v>
      </c>
      <c r="D2056" s="10"/>
      <c r="E2056" s="21">
        <v>8008</v>
      </c>
      <c r="F2056" s="21">
        <v>49803</v>
      </c>
      <c r="G2056" s="10"/>
      <c r="H2056" s="10">
        <f t="shared" si="128"/>
        <v>152</v>
      </c>
      <c r="I2056" s="10"/>
      <c r="J2056" s="10">
        <v>10257.969999999999</v>
      </c>
      <c r="K2056" s="10"/>
      <c r="M2056" s="21">
        <v>13</v>
      </c>
      <c r="N2056" s="69"/>
      <c r="P2056" s="239">
        <f t="shared" si="131"/>
        <v>789.0746153846153</v>
      </c>
      <c r="Q2056" s="10"/>
      <c r="R2056" s="10"/>
      <c r="S2056" s="10"/>
      <c r="T2056" s="176">
        <f t="shared" si="115"/>
        <v>3831</v>
      </c>
      <c r="U2056" s="10"/>
      <c r="V2056" s="10"/>
      <c r="W2056" s="10"/>
      <c r="Y2056" s="10">
        <v>10257.969999999999</v>
      </c>
      <c r="Z2056" s="10">
        <f t="shared" si="129"/>
        <v>14219.73</v>
      </c>
      <c r="AB2056" s="10">
        <f t="shared" si="130"/>
        <v>14183.06</v>
      </c>
      <c r="AC2056" s="10">
        <v>9747.2099999999991</v>
      </c>
      <c r="AD2056" s="10"/>
      <c r="AE2056" s="3"/>
      <c r="AF2056" s="3"/>
    </row>
    <row r="2057" spans="1:32" x14ac:dyDescent="0.2">
      <c r="A2057" s="55"/>
      <c r="B2057" s="195"/>
      <c r="C2057" s="449" t="s">
        <v>335</v>
      </c>
      <c r="D2057" s="10"/>
      <c r="E2057" s="21">
        <v>8008</v>
      </c>
      <c r="F2057" s="21">
        <v>437</v>
      </c>
      <c r="G2057" s="10"/>
      <c r="H2057" s="10">
        <f t="shared" si="128"/>
        <v>1</v>
      </c>
      <c r="I2057" s="10"/>
      <c r="J2057" s="10">
        <v>85.59</v>
      </c>
      <c r="K2057" s="10"/>
      <c r="M2057" s="21">
        <v>1</v>
      </c>
      <c r="N2057" s="69"/>
      <c r="P2057" s="239">
        <f t="shared" si="131"/>
        <v>85.59</v>
      </c>
      <c r="Q2057" s="10"/>
      <c r="R2057" s="10"/>
      <c r="S2057" s="10"/>
      <c r="T2057" s="176">
        <f t="shared" si="115"/>
        <v>437</v>
      </c>
      <c r="U2057" s="10"/>
      <c r="V2057" s="10"/>
      <c r="W2057" s="10"/>
      <c r="Y2057" s="10">
        <v>85.59</v>
      </c>
      <c r="Z2057" s="10">
        <f t="shared" si="129"/>
        <v>118.65</v>
      </c>
      <c r="AB2057" s="10">
        <f t="shared" si="130"/>
        <v>118.34</v>
      </c>
      <c r="AC2057" s="10">
        <v>81.33</v>
      </c>
      <c r="AD2057" s="10"/>
      <c r="AE2057" s="3"/>
      <c r="AF2057" s="3"/>
    </row>
    <row r="2058" spans="1:32" x14ac:dyDescent="0.2">
      <c r="A2058" s="55"/>
      <c r="B2058" s="195"/>
      <c r="C2058" s="449" t="s">
        <v>336</v>
      </c>
      <c r="D2058" s="10"/>
      <c r="E2058" s="21">
        <v>8087</v>
      </c>
      <c r="F2058" s="21">
        <v>3208</v>
      </c>
      <c r="G2058" s="10"/>
      <c r="H2058" s="10">
        <f t="shared" si="128"/>
        <v>10</v>
      </c>
      <c r="I2058" s="10"/>
      <c r="J2058" s="10">
        <v>424.98</v>
      </c>
      <c r="K2058" s="10"/>
      <c r="M2058" s="21">
        <v>8</v>
      </c>
      <c r="N2058" s="69"/>
      <c r="P2058" s="239">
        <f t="shared" si="131"/>
        <v>53.122500000000002</v>
      </c>
      <c r="Q2058" s="10"/>
      <c r="R2058" s="10"/>
      <c r="S2058" s="10"/>
      <c r="T2058" s="176">
        <f t="shared" si="115"/>
        <v>401</v>
      </c>
      <c r="U2058" s="10"/>
      <c r="V2058" s="10"/>
      <c r="W2058" s="10"/>
      <c r="Y2058" s="10">
        <v>424.98</v>
      </c>
      <c r="Z2058" s="10">
        <f t="shared" si="129"/>
        <v>589.11</v>
      </c>
      <c r="AB2058" s="10">
        <f t="shared" si="130"/>
        <v>587.59</v>
      </c>
      <c r="AC2058" s="10">
        <v>403.82</v>
      </c>
      <c r="AD2058" s="10"/>
      <c r="AE2058" s="3"/>
      <c r="AF2058" s="3"/>
    </row>
    <row r="2059" spans="1:32" x14ac:dyDescent="0.2">
      <c r="A2059" s="55"/>
      <c r="B2059" s="195"/>
      <c r="C2059" s="449" t="s">
        <v>337</v>
      </c>
      <c r="D2059" s="10"/>
      <c r="E2059" s="21">
        <v>8302</v>
      </c>
      <c r="F2059" s="21">
        <v>69926</v>
      </c>
      <c r="G2059" s="10"/>
      <c r="H2059" s="10">
        <f t="shared" si="128"/>
        <v>213</v>
      </c>
      <c r="I2059" s="10"/>
      <c r="J2059" s="10">
        <v>8897.5499999999993</v>
      </c>
      <c r="K2059" s="10"/>
      <c r="M2059" s="21">
        <v>35</v>
      </c>
      <c r="N2059" s="69"/>
      <c r="P2059" s="239">
        <f t="shared" si="131"/>
        <v>254.21571428571426</v>
      </c>
      <c r="Q2059" s="10"/>
      <c r="R2059" s="10"/>
      <c r="S2059" s="10"/>
      <c r="T2059" s="176">
        <f t="shared" si="115"/>
        <v>1997.8857142857144</v>
      </c>
      <c r="U2059" s="10"/>
      <c r="V2059" s="10"/>
      <c r="W2059" s="10"/>
      <c r="Y2059" s="10">
        <v>8897.5499999999993</v>
      </c>
      <c r="Z2059" s="10">
        <f t="shared" si="129"/>
        <v>12333.9</v>
      </c>
      <c r="AB2059" s="10">
        <f t="shared" si="130"/>
        <v>12302.09</v>
      </c>
      <c r="AC2059" s="10">
        <v>8454.5300000000007</v>
      </c>
      <c r="AD2059" s="10"/>
      <c r="AE2059" s="3"/>
      <c r="AF2059" s="3"/>
    </row>
    <row r="2060" spans="1:32" x14ac:dyDescent="0.2">
      <c r="A2060" s="55"/>
      <c r="B2060" s="195"/>
      <c r="C2060" s="449" t="s">
        <v>337</v>
      </c>
      <c r="D2060" s="10"/>
      <c r="E2060" s="21">
        <v>8318</v>
      </c>
      <c r="F2060" s="21">
        <v>2871</v>
      </c>
      <c r="G2060" s="10"/>
      <c r="H2060" s="10">
        <f t="shared" si="128"/>
        <v>9</v>
      </c>
      <c r="I2060" s="10"/>
      <c r="J2060" s="10">
        <v>996.13</v>
      </c>
      <c r="K2060" s="10"/>
      <c r="M2060" s="21">
        <v>1</v>
      </c>
      <c r="N2060" s="69"/>
      <c r="P2060" s="239">
        <f t="shared" si="131"/>
        <v>996.13</v>
      </c>
      <c r="Q2060" s="10"/>
      <c r="R2060" s="10"/>
      <c r="S2060" s="10"/>
      <c r="T2060" s="176">
        <f t="shared" si="115"/>
        <v>2871</v>
      </c>
      <c r="U2060" s="10"/>
      <c r="V2060" s="10"/>
      <c r="W2060" s="10"/>
      <c r="Y2060" s="10">
        <v>996.13</v>
      </c>
      <c r="Z2060" s="10">
        <f t="shared" si="129"/>
        <v>1380.85</v>
      </c>
      <c r="AB2060" s="10">
        <f t="shared" si="130"/>
        <v>1377.29</v>
      </c>
      <c r="AC2060" s="10">
        <v>946.53</v>
      </c>
      <c r="AD2060" s="10"/>
      <c r="AE2060" s="3"/>
      <c r="AF2060" s="3"/>
    </row>
    <row r="2061" spans="1:32" x14ac:dyDescent="0.2">
      <c r="A2061" s="55"/>
      <c r="B2061" s="195"/>
      <c r="C2061" s="449" t="s">
        <v>340</v>
      </c>
      <c r="D2061" s="10"/>
      <c r="E2061" s="21">
        <v>8080</v>
      </c>
      <c r="F2061" s="21">
        <v>1386287</v>
      </c>
      <c r="G2061" s="10"/>
      <c r="H2061" s="10">
        <f t="shared" si="128"/>
        <v>4223</v>
      </c>
      <c r="I2061" s="10"/>
      <c r="J2061" s="10">
        <v>182560.25000000006</v>
      </c>
      <c r="K2061" s="10"/>
      <c r="M2061" s="21">
        <v>237</v>
      </c>
      <c r="N2061" s="69"/>
      <c r="P2061" s="239">
        <f t="shared" si="131"/>
        <v>770.29641350211</v>
      </c>
      <c r="Q2061" s="10"/>
      <c r="R2061" s="10"/>
      <c r="S2061" s="10"/>
      <c r="T2061" s="176">
        <f t="shared" si="115"/>
        <v>5849.3122362869199</v>
      </c>
      <c r="U2061" s="10"/>
      <c r="V2061" s="10"/>
      <c r="W2061" s="10"/>
      <c r="Y2061" s="10">
        <v>182560.25000000006</v>
      </c>
      <c r="Z2061" s="10">
        <f t="shared" si="129"/>
        <v>253067.44</v>
      </c>
      <c r="AB2061" s="10">
        <f t="shared" si="130"/>
        <v>252414.79</v>
      </c>
      <c r="AC2061" s="10">
        <v>173470.28</v>
      </c>
      <c r="AD2061" s="10"/>
      <c r="AE2061" s="3"/>
      <c r="AF2061" s="3"/>
    </row>
    <row r="2062" spans="1:32" x14ac:dyDescent="0.2">
      <c r="A2062" s="55"/>
      <c r="B2062" s="195"/>
      <c r="C2062" s="449" t="s">
        <v>341</v>
      </c>
      <c r="D2062" s="10"/>
      <c r="E2062" s="21">
        <v>8088</v>
      </c>
      <c r="F2062" s="21">
        <v>436243</v>
      </c>
      <c r="G2062" s="10"/>
      <c r="H2062" s="10">
        <f t="shared" si="128"/>
        <v>1329</v>
      </c>
      <c r="I2062" s="10"/>
      <c r="J2062" s="10">
        <v>65465.299999999988</v>
      </c>
      <c r="K2062" s="10"/>
      <c r="M2062" s="21">
        <v>186</v>
      </c>
      <c r="N2062" s="69"/>
      <c r="P2062" s="239">
        <f t="shared" si="131"/>
        <v>351.96397849462357</v>
      </c>
      <c r="Q2062" s="10"/>
      <c r="R2062" s="10"/>
      <c r="S2062" s="10"/>
      <c r="T2062" s="176">
        <f t="shared" si="115"/>
        <v>2345.3924731182797</v>
      </c>
      <c r="U2062" s="10"/>
      <c r="V2062" s="10"/>
      <c r="W2062" s="10"/>
      <c r="Y2062" s="10">
        <v>65465.299999999988</v>
      </c>
      <c r="Z2062" s="10">
        <f t="shared" si="129"/>
        <v>90748.87</v>
      </c>
      <c r="AB2062" s="10">
        <f t="shared" si="130"/>
        <v>90514.83</v>
      </c>
      <c r="AC2062" s="10">
        <v>62205.68</v>
      </c>
      <c r="AD2062" s="10"/>
      <c r="AE2062" s="3"/>
      <c r="AF2062" s="3"/>
    </row>
    <row r="2063" spans="1:32" x14ac:dyDescent="0.2">
      <c r="A2063" s="55"/>
      <c r="B2063" s="195"/>
      <c r="C2063" s="449" t="s">
        <v>342</v>
      </c>
      <c r="D2063" s="10"/>
      <c r="E2063" s="21">
        <v>8322</v>
      </c>
      <c r="F2063" s="21">
        <v>4745</v>
      </c>
      <c r="G2063" s="10"/>
      <c r="H2063" s="10">
        <f t="shared" si="128"/>
        <v>14</v>
      </c>
      <c r="I2063" s="10"/>
      <c r="J2063" s="10">
        <v>1225.73</v>
      </c>
      <c r="K2063" s="10"/>
      <c r="M2063" s="21">
        <v>12</v>
      </c>
      <c r="N2063" s="69"/>
      <c r="P2063" s="239">
        <f t="shared" si="131"/>
        <v>102.14416666666666</v>
      </c>
      <c r="Q2063" s="10"/>
      <c r="R2063" s="10"/>
      <c r="S2063" s="10"/>
      <c r="T2063" s="176">
        <f t="shared" si="115"/>
        <v>395.41666666666669</v>
      </c>
      <c r="U2063" s="10"/>
      <c r="V2063" s="10"/>
      <c r="W2063" s="10"/>
      <c r="Y2063" s="10">
        <v>1225.73</v>
      </c>
      <c r="Z2063" s="10">
        <f t="shared" si="129"/>
        <v>1699.12</v>
      </c>
      <c r="AB2063" s="10">
        <f t="shared" si="130"/>
        <v>1694.74</v>
      </c>
      <c r="AC2063" s="10">
        <v>1164.7</v>
      </c>
      <c r="AD2063" s="10"/>
      <c r="AE2063" s="3"/>
      <c r="AF2063" s="3"/>
    </row>
    <row r="2064" spans="1:32" x14ac:dyDescent="0.2">
      <c r="A2064" s="55"/>
      <c r="B2064" s="195"/>
      <c r="C2064" s="449" t="s">
        <v>343</v>
      </c>
      <c r="D2064" s="10"/>
      <c r="E2064" s="21">
        <v>8322</v>
      </c>
      <c r="F2064" s="21">
        <v>24972</v>
      </c>
      <c r="G2064" s="10"/>
      <c r="H2064" s="10">
        <f t="shared" si="128"/>
        <v>76</v>
      </c>
      <c r="I2064" s="10"/>
      <c r="J2064" s="10">
        <v>3444.9499999999994</v>
      </c>
      <c r="K2064" s="10"/>
      <c r="M2064" s="21">
        <v>14</v>
      </c>
      <c r="N2064" s="69"/>
      <c r="P2064" s="239">
        <f t="shared" si="131"/>
        <v>246.06785714285709</v>
      </c>
      <c r="Q2064" s="10"/>
      <c r="R2064" s="10"/>
      <c r="S2064" s="10"/>
      <c r="T2064" s="176">
        <f t="shared" si="115"/>
        <v>1783.7142857142858</v>
      </c>
      <c r="U2064" s="10"/>
      <c r="V2064" s="10"/>
      <c r="W2064" s="10"/>
      <c r="Y2064" s="10">
        <v>3444.9499999999994</v>
      </c>
      <c r="Z2064" s="10">
        <f t="shared" si="129"/>
        <v>4775.4399999999996</v>
      </c>
      <c r="AB2064" s="10">
        <f t="shared" si="130"/>
        <v>4763.12</v>
      </c>
      <c r="AC2064" s="10">
        <v>3273.42</v>
      </c>
      <c r="AD2064" s="10"/>
      <c r="AE2064" s="3"/>
      <c r="AF2064" s="3"/>
    </row>
    <row r="2065" spans="1:32" x14ac:dyDescent="0.2">
      <c r="A2065" s="55"/>
      <c r="B2065" s="195"/>
      <c r="C2065" s="449" t="s">
        <v>344</v>
      </c>
      <c r="D2065" s="10"/>
      <c r="E2065" s="21">
        <v>8080</v>
      </c>
      <c r="F2065" s="21">
        <v>2280</v>
      </c>
      <c r="G2065" s="10"/>
      <c r="H2065" s="10">
        <f t="shared" si="128"/>
        <v>7</v>
      </c>
      <c r="I2065" s="10"/>
      <c r="J2065" s="10">
        <v>441.51</v>
      </c>
      <c r="K2065" s="10"/>
      <c r="M2065" s="21">
        <v>6</v>
      </c>
      <c r="N2065" s="69"/>
      <c r="P2065" s="239">
        <f t="shared" si="131"/>
        <v>73.584999999999994</v>
      </c>
      <c r="Q2065" s="10"/>
      <c r="R2065" s="10"/>
      <c r="S2065" s="10"/>
      <c r="T2065" s="176">
        <f t="shared" si="115"/>
        <v>380</v>
      </c>
      <c r="U2065" s="10"/>
      <c r="V2065" s="10"/>
      <c r="W2065" s="10"/>
      <c r="Y2065" s="10">
        <v>441.51</v>
      </c>
      <c r="Z2065" s="10">
        <f t="shared" si="129"/>
        <v>612.03</v>
      </c>
      <c r="AB2065" s="10">
        <f t="shared" si="130"/>
        <v>610.45000000000005</v>
      </c>
      <c r="AC2065" s="10">
        <v>419.53</v>
      </c>
      <c r="AD2065" s="10"/>
      <c r="AE2065" s="3"/>
      <c r="AF2065" s="3"/>
    </row>
    <row r="2066" spans="1:32" x14ac:dyDescent="0.2">
      <c r="A2066" s="55"/>
      <c r="B2066" s="195"/>
      <c r="C2066" s="449" t="s">
        <v>345</v>
      </c>
      <c r="D2066" s="10"/>
      <c r="E2066" s="21">
        <v>8019</v>
      </c>
      <c r="F2066" s="21">
        <v>94763</v>
      </c>
      <c r="G2066" s="10"/>
      <c r="H2066" s="10">
        <f t="shared" si="128"/>
        <v>289</v>
      </c>
      <c r="I2066" s="10"/>
      <c r="J2066" s="10">
        <v>17697.649999999994</v>
      </c>
      <c r="K2066" s="10"/>
      <c r="M2066" s="21">
        <v>29</v>
      </c>
      <c r="N2066" s="69"/>
      <c r="P2066" s="239">
        <f t="shared" si="131"/>
        <v>610.26379310344805</v>
      </c>
      <c r="Q2066" s="10"/>
      <c r="R2066" s="10"/>
      <c r="S2066" s="10"/>
      <c r="T2066" s="176">
        <f t="shared" si="115"/>
        <v>3267.6896551724139</v>
      </c>
      <c r="U2066" s="10"/>
      <c r="V2066" s="10"/>
      <c r="W2066" s="10"/>
      <c r="Y2066" s="10">
        <v>17697.649999999994</v>
      </c>
      <c r="Z2066" s="10">
        <f t="shared" si="129"/>
        <v>24532.720000000001</v>
      </c>
      <c r="AB2066" s="10">
        <f t="shared" si="130"/>
        <v>24469.45</v>
      </c>
      <c r="AC2066" s="10">
        <v>16816.46</v>
      </c>
      <c r="AD2066" s="10"/>
      <c r="AE2066" s="3"/>
      <c r="AF2066" s="3"/>
    </row>
    <row r="2067" spans="1:32" x14ac:dyDescent="0.2">
      <c r="A2067" s="55"/>
      <c r="B2067" s="195"/>
      <c r="C2067" s="449" t="s">
        <v>346</v>
      </c>
      <c r="D2067" s="10"/>
      <c r="E2067" s="21">
        <v>8080</v>
      </c>
      <c r="F2067" s="21">
        <v>40</v>
      </c>
      <c r="G2067" s="10"/>
      <c r="H2067" s="10">
        <f t="shared" si="128"/>
        <v>0</v>
      </c>
      <c r="I2067" s="10"/>
      <c r="J2067" s="10">
        <v>19.510000000000002</v>
      </c>
      <c r="K2067" s="10"/>
      <c r="M2067" s="21">
        <v>1</v>
      </c>
      <c r="N2067" s="69"/>
      <c r="P2067" s="239">
        <f t="shared" si="131"/>
        <v>19.510000000000002</v>
      </c>
      <c r="Q2067" s="10"/>
      <c r="R2067" s="10"/>
      <c r="S2067" s="10"/>
      <c r="T2067" s="176">
        <f t="shared" si="115"/>
        <v>40</v>
      </c>
      <c r="U2067" s="10"/>
      <c r="V2067" s="10"/>
      <c r="W2067" s="10"/>
      <c r="Y2067" s="10">
        <v>19.510000000000002</v>
      </c>
      <c r="Z2067" s="10">
        <f t="shared" si="129"/>
        <v>27.05</v>
      </c>
      <c r="AB2067" s="10">
        <f t="shared" si="130"/>
        <v>26.98</v>
      </c>
      <c r="AC2067" s="10">
        <v>18.54</v>
      </c>
      <c r="AD2067" s="10"/>
      <c r="AE2067" s="3"/>
      <c r="AF2067" s="3"/>
    </row>
    <row r="2068" spans="1:32" x14ac:dyDescent="0.2">
      <c r="A2068" s="55"/>
      <c r="B2068" s="195"/>
      <c r="C2068" s="449" t="s">
        <v>347</v>
      </c>
      <c r="D2068" s="10"/>
      <c r="E2068" s="21">
        <v>8088</v>
      </c>
      <c r="F2068" s="21">
        <v>18</v>
      </c>
      <c r="G2068" s="10"/>
      <c r="H2068" s="10">
        <f t="shared" si="128"/>
        <v>0</v>
      </c>
      <c r="I2068" s="10"/>
      <c r="J2068" s="10">
        <v>23.4</v>
      </c>
      <c r="K2068" s="10"/>
      <c r="M2068" s="21">
        <v>1</v>
      </c>
      <c r="N2068" s="69"/>
      <c r="P2068" s="239">
        <f t="shared" si="131"/>
        <v>23.4</v>
      </c>
      <c r="Q2068" s="10"/>
      <c r="R2068" s="10"/>
      <c r="S2068" s="10"/>
      <c r="T2068" s="176">
        <f t="shared" si="115"/>
        <v>18</v>
      </c>
      <c r="U2068" s="10"/>
      <c r="V2068" s="10"/>
      <c r="W2068" s="10"/>
      <c r="Y2068" s="10">
        <v>23.4</v>
      </c>
      <c r="Z2068" s="10">
        <f t="shared" si="129"/>
        <v>32.44</v>
      </c>
      <c r="AB2068" s="10">
        <f t="shared" si="130"/>
        <v>32.35</v>
      </c>
      <c r="AC2068" s="10">
        <v>22.23</v>
      </c>
      <c r="AD2068" s="10"/>
      <c r="AE2068" s="3"/>
      <c r="AF2068" s="3"/>
    </row>
    <row r="2069" spans="1:32" x14ac:dyDescent="0.2">
      <c r="A2069" s="55"/>
      <c r="B2069" s="195"/>
      <c r="C2069" s="449" t="s">
        <v>602</v>
      </c>
      <c r="D2069" s="10"/>
      <c r="E2069" s="21">
        <v>0</v>
      </c>
      <c r="F2069" s="21">
        <v>40</v>
      </c>
      <c r="G2069" s="10"/>
      <c r="H2069" s="10">
        <f t="shared" si="128"/>
        <v>0</v>
      </c>
      <c r="I2069" s="10"/>
      <c r="J2069" s="10">
        <v>29.9</v>
      </c>
      <c r="K2069" s="10"/>
      <c r="M2069" s="21">
        <v>1</v>
      </c>
      <c r="N2069" s="69"/>
      <c r="P2069" s="239">
        <f t="shared" si="131"/>
        <v>29.9</v>
      </c>
      <c r="Q2069" s="10"/>
      <c r="R2069" s="10"/>
      <c r="S2069" s="10"/>
      <c r="T2069" s="176">
        <f t="shared" si="115"/>
        <v>40</v>
      </c>
      <c r="U2069" s="10"/>
      <c r="V2069" s="10"/>
      <c r="W2069" s="10"/>
      <c r="Y2069" s="10">
        <v>29.9</v>
      </c>
      <c r="Z2069" s="10">
        <f t="shared" si="129"/>
        <v>41.45</v>
      </c>
      <c r="AB2069" s="10">
        <f t="shared" si="130"/>
        <v>41.34</v>
      </c>
      <c r="AC2069" s="10">
        <v>28.41</v>
      </c>
      <c r="AD2069" s="10"/>
      <c r="AE2069" s="3"/>
      <c r="AF2069" s="3"/>
    </row>
    <row r="2070" spans="1:32" x14ac:dyDescent="0.2">
      <c r="A2070" s="55"/>
      <c r="B2070" s="195"/>
      <c r="C2070" s="449" t="s">
        <v>602</v>
      </c>
      <c r="D2070" s="10"/>
      <c r="E2070" s="21">
        <v>8053</v>
      </c>
      <c r="F2070" s="21">
        <v>256</v>
      </c>
      <c r="G2070" s="10"/>
      <c r="H2070" s="10">
        <f t="shared" si="128"/>
        <v>1</v>
      </c>
      <c r="I2070" s="10"/>
      <c r="J2070" s="10">
        <v>195.37</v>
      </c>
      <c r="K2070" s="10"/>
      <c r="M2070" s="21">
        <v>4</v>
      </c>
      <c r="N2070" s="69"/>
      <c r="P2070" s="239">
        <f t="shared" si="131"/>
        <v>48.842500000000001</v>
      </c>
      <c r="Q2070" s="10"/>
      <c r="R2070" s="10"/>
      <c r="S2070" s="10"/>
      <c r="T2070" s="176">
        <f t="shared" si="115"/>
        <v>64</v>
      </c>
      <c r="U2070" s="10"/>
      <c r="V2070" s="10"/>
      <c r="W2070" s="10"/>
      <c r="Y2070" s="10">
        <v>195.37</v>
      </c>
      <c r="Z2070" s="10">
        <f t="shared" si="129"/>
        <v>270.82</v>
      </c>
      <c r="AB2070" s="10">
        <f t="shared" si="130"/>
        <v>270.13</v>
      </c>
      <c r="AC2070" s="10">
        <v>185.64</v>
      </c>
      <c r="AD2070" s="10"/>
      <c r="AE2070" s="3"/>
      <c r="AF2070" s="3"/>
    </row>
    <row r="2071" spans="1:32" x14ac:dyDescent="0.2">
      <c r="A2071" s="55"/>
      <c r="B2071" s="195"/>
      <c r="C2071" s="449" t="s">
        <v>348</v>
      </c>
      <c r="D2071" s="10"/>
      <c r="E2071" s="21">
        <v>8043</v>
      </c>
      <c r="F2071" s="21">
        <v>1682033</v>
      </c>
      <c r="G2071" s="10"/>
      <c r="H2071" s="10">
        <f t="shared" si="128"/>
        <v>5124</v>
      </c>
      <c r="I2071" s="10"/>
      <c r="J2071" s="10">
        <v>111861.71999999997</v>
      </c>
      <c r="K2071" s="10"/>
      <c r="M2071" s="21">
        <v>151</v>
      </c>
      <c r="N2071" s="69"/>
      <c r="P2071" s="239">
        <f t="shared" si="131"/>
        <v>740.80609271523156</v>
      </c>
      <c r="Q2071" s="10"/>
      <c r="R2071" s="10"/>
      <c r="S2071" s="10"/>
      <c r="T2071" s="176">
        <f t="shared" si="115"/>
        <v>11139.291390728476</v>
      </c>
      <c r="U2071" s="10"/>
      <c r="V2071" s="10"/>
      <c r="W2071" s="10"/>
      <c r="Y2071" s="10">
        <v>111861.71999999997</v>
      </c>
      <c r="Z2071" s="10">
        <f t="shared" si="129"/>
        <v>155064.20000000001</v>
      </c>
      <c r="AB2071" s="10">
        <f t="shared" si="130"/>
        <v>154664.29999999999</v>
      </c>
      <c r="AC2071" s="10">
        <v>106291.95</v>
      </c>
      <c r="AD2071" s="10"/>
      <c r="AE2071" s="3"/>
      <c r="AF2071" s="3"/>
    </row>
    <row r="2072" spans="1:32" x14ac:dyDescent="0.2">
      <c r="A2072" s="55"/>
      <c r="B2072" s="195"/>
      <c r="C2072" s="449" t="s">
        <v>350</v>
      </c>
      <c r="D2072" s="10"/>
      <c r="E2072" s="21">
        <v>8053</v>
      </c>
      <c r="F2072" s="21">
        <v>436445</v>
      </c>
      <c r="G2072" s="10"/>
      <c r="H2072" s="10">
        <f t="shared" ref="H2072:H2135" si="132">ROUND($H$2376*F2072/$F$2376,0)</f>
        <v>1330</v>
      </c>
      <c r="I2072" s="10"/>
      <c r="J2072" s="10">
        <v>55111.100000000006</v>
      </c>
      <c r="K2072" s="10"/>
      <c r="M2072" s="21">
        <v>123</v>
      </c>
      <c r="N2072" s="69"/>
      <c r="P2072" s="239">
        <f t="shared" si="131"/>
        <v>448.05772357723583</v>
      </c>
      <c r="Q2072" s="10"/>
      <c r="R2072" s="10"/>
      <c r="S2072" s="10"/>
      <c r="T2072" s="176">
        <f t="shared" si="115"/>
        <v>3548.3333333333335</v>
      </c>
      <c r="U2072" s="10"/>
      <c r="V2072" s="10"/>
      <c r="W2072" s="10"/>
      <c r="Y2072" s="10">
        <v>55111.100000000006</v>
      </c>
      <c r="Z2072" s="10">
        <f t="shared" ref="Z2072:Z2135" si="133">ROUND($Z$2376*Y2072/$Y$2376,2)</f>
        <v>76395.740000000005</v>
      </c>
      <c r="AB2072" s="10">
        <f t="shared" ref="AB2072:AB2135" si="134">ROUND($AB$2376*Y2072/$Y$2376,2)</f>
        <v>76198.720000000001</v>
      </c>
      <c r="AC2072" s="10">
        <v>52367.03</v>
      </c>
      <c r="AD2072" s="10"/>
      <c r="AE2072" s="3"/>
      <c r="AF2072" s="3"/>
    </row>
    <row r="2073" spans="1:32" x14ac:dyDescent="0.2">
      <c r="A2073" s="55"/>
      <c r="B2073" s="195"/>
      <c r="C2073" s="449" t="s">
        <v>351</v>
      </c>
      <c r="D2073" s="10"/>
      <c r="E2073" s="21">
        <v>8343</v>
      </c>
      <c r="F2073" s="21">
        <v>5785</v>
      </c>
      <c r="G2073" s="10"/>
      <c r="H2073" s="10">
        <f t="shared" si="132"/>
        <v>18</v>
      </c>
      <c r="I2073" s="10"/>
      <c r="J2073" s="10">
        <v>1250.31</v>
      </c>
      <c r="K2073" s="10"/>
      <c r="M2073" s="21">
        <v>8</v>
      </c>
      <c r="N2073" s="69"/>
      <c r="P2073" s="239">
        <f t="shared" si="131"/>
        <v>156.28874999999999</v>
      </c>
      <c r="Q2073" s="10"/>
      <c r="R2073" s="10"/>
      <c r="S2073" s="10"/>
      <c r="T2073" s="176">
        <f t="shared" si="115"/>
        <v>723.125</v>
      </c>
      <c r="U2073" s="10"/>
      <c r="V2073" s="10"/>
      <c r="W2073" s="10"/>
      <c r="Y2073" s="10">
        <v>1250.31</v>
      </c>
      <c r="Z2073" s="10">
        <f t="shared" si="133"/>
        <v>1733.2</v>
      </c>
      <c r="AB2073" s="10">
        <f t="shared" si="134"/>
        <v>1728.73</v>
      </c>
      <c r="AC2073" s="10">
        <v>1188.06</v>
      </c>
      <c r="AD2073" s="10"/>
      <c r="AE2073" s="3"/>
      <c r="AF2073" s="3"/>
    </row>
    <row r="2074" spans="1:32" x14ac:dyDescent="0.2">
      <c r="A2074" s="55"/>
      <c r="B2074" s="195"/>
      <c r="C2074" s="449" t="s">
        <v>352</v>
      </c>
      <c r="D2074" s="10"/>
      <c r="E2074" s="21">
        <v>8343</v>
      </c>
      <c r="F2074" s="21">
        <v>48</v>
      </c>
      <c r="G2074" s="10"/>
      <c r="H2074" s="10">
        <f t="shared" si="132"/>
        <v>0</v>
      </c>
      <c r="I2074" s="10"/>
      <c r="J2074" s="10">
        <v>29.65</v>
      </c>
      <c r="K2074" s="10"/>
      <c r="M2074" s="21">
        <v>1</v>
      </c>
      <c r="N2074" s="69"/>
      <c r="P2074" s="239">
        <f t="shared" si="131"/>
        <v>29.65</v>
      </c>
      <c r="Q2074" s="10"/>
      <c r="R2074" s="10"/>
      <c r="S2074" s="10"/>
      <c r="T2074" s="176">
        <f t="shared" si="115"/>
        <v>48</v>
      </c>
      <c r="U2074" s="10"/>
      <c r="V2074" s="10"/>
      <c r="W2074" s="10"/>
      <c r="Y2074" s="10">
        <v>29.65</v>
      </c>
      <c r="Z2074" s="10">
        <f t="shared" si="133"/>
        <v>41.1</v>
      </c>
      <c r="AB2074" s="10">
        <f t="shared" si="134"/>
        <v>41</v>
      </c>
      <c r="AC2074" s="10">
        <v>28.17</v>
      </c>
      <c r="AD2074" s="10"/>
      <c r="AE2074" s="3"/>
      <c r="AF2074" s="3"/>
    </row>
    <row r="2075" spans="1:32" x14ac:dyDescent="0.2">
      <c r="A2075" s="55"/>
      <c r="B2075" s="195"/>
      <c r="C2075" s="449" t="s">
        <v>353</v>
      </c>
      <c r="D2075" s="10"/>
      <c r="E2075" s="21">
        <v>8081</v>
      </c>
      <c r="F2075" s="21">
        <v>305</v>
      </c>
      <c r="G2075" s="10"/>
      <c r="H2075" s="10">
        <f t="shared" si="132"/>
        <v>1</v>
      </c>
      <c r="I2075" s="10"/>
      <c r="J2075" s="10">
        <v>115.33</v>
      </c>
      <c r="K2075" s="10"/>
      <c r="M2075" s="21">
        <v>2</v>
      </c>
      <c r="N2075" s="69"/>
      <c r="P2075" s="239">
        <f t="shared" si="131"/>
        <v>57.664999999999999</v>
      </c>
      <c r="Q2075" s="10"/>
      <c r="R2075" s="10"/>
      <c r="S2075" s="10"/>
      <c r="T2075" s="176">
        <f t="shared" si="115"/>
        <v>152.5</v>
      </c>
      <c r="U2075" s="10"/>
      <c r="V2075" s="10"/>
      <c r="W2075" s="10"/>
      <c r="Y2075" s="10">
        <v>115.33</v>
      </c>
      <c r="Z2075" s="10">
        <f t="shared" si="133"/>
        <v>159.87</v>
      </c>
      <c r="AB2075" s="10">
        <f t="shared" si="134"/>
        <v>159.46</v>
      </c>
      <c r="AC2075" s="10">
        <v>109.59</v>
      </c>
      <c r="AD2075" s="10"/>
      <c r="AE2075" s="3"/>
      <c r="AF2075" s="3"/>
    </row>
    <row r="2076" spans="1:32" x14ac:dyDescent="0.2">
      <c r="A2076" s="55"/>
      <c r="B2076" s="195"/>
      <c r="C2076" s="449" t="s">
        <v>354</v>
      </c>
      <c r="D2076" s="10"/>
      <c r="E2076" s="21">
        <v>8326</v>
      </c>
      <c r="F2076" s="21">
        <v>288679</v>
      </c>
      <c r="G2076" s="10"/>
      <c r="H2076" s="10">
        <f t="shared" si="132"/>
        <v>879</v>
      </c>
      <c r="I2076" s="10"/>
      <c r="J2076" s="10">
        <v>47341.800000000017</v>
      </c>
      <c r="K2076" s="10"/>
      <c r="M2076" s="21">
        <v>122</v>
      </c>
      <c r="N2076" s="69"/>
      <c r="P2076" s="239">
        <f t="shared" si="131"/>
        <v>388.04754098360672</v>
      </c>
      <c r="Q2076" s="10"/>
      <c r="R2076" s="10"/>
      <c r="S2076" s="10"/>
      <c r="T2076" s="176">
        <f t="shared" si="115"/>
        <v>2366.2213114754099</v>
      </c>
      <c r="U2076" s="10"/>
      <c r="V2076" s="10"/>
      <c r="W2076" s="10"/>
      <c r="Y2076" s="10">
        <v>47341.800000000017</v>
      </c>
      <c r="Z2076" s="10">
        <f t="shared" si="133"/>
        <v>65625.83</v>
      </c>
      <c r="AB2076" s="10">
        <f t="shared" si="134"/>
        <v>65456.58</v>
      </c>
      <c r="AC2076" s="10">
        <v>44984.58</v>
      </c>
      <c r="AD2076" s="10"/>
      <c r="AE2076" s="3"/>
      <c r="AF2076" s="3"/>
    </row>
    <row r="2077" spans="1:32" x14ac:dyDescent="0.2">
      <c r="A2077" s="55"/>
      <c r="B2077" s="195"/>
      <c r="C2077" s="449" t="s">
        <v>355</v>
      </c>
      <c r="D2077" s="10"/>
      <c r="E2077" s="21">
        <v>8332</v>
      </c>
      <c r="F2077" s="21">
        <v>79414</v>
      </c>
      <c r="G2077" s="10"/>
      <c r="H2077" s="10">
        <f t="shared" si="132"/>
        <v>242</v>
      </c>
      <c r="I2077" s="10"/>
      <c r="J2077" s="10">
        <v>13589.000000000004</v>
      </c>
      <c r="K2077" s="10"/>
      <c r="M2077" s="21">
        <v>48</v>
      </c>
      <c r="N2077" s="69"/>
      <c r="P2077" s="239">
        <f t="shared" ref="P2077:P2122" si="135">J2077/M2077</f>
        <v>283.10416666666674</v>
      </c>
      <c r="Q2077" s="10"/>
      <c r="R2077" s="10"/>
      <c r="S2077" s="10"/>
      <c r="T2077" s="176">
        <f t="shared" si="115"/>
        <v>1654.4583333333333</v>
      </c>
      <c r="U2077" s="10"/>
      <c r="V2077" s="10"/>
      <c r="W2077" s="10"/>
      <c r="Y2077" s="10">
        <v>13589.000000000004</v>
      </c>
      <c r="Z2077" s="10">
        <f t="shared" si="133"/>
        <v>18837.25</v>
      </c>
      <c r="AB2077" s="10">
        <f t="shared" si="134"/>
        <v>18788.669999999998</v>
      </c>
      <c r="AC2077" s="10">
        <v>12912.38</v>
      </c>
      <c r="AD2077" s="10"/>
      <c r="AE2077" s="3"/>
      <c r="AF2077" s="3"/>
    </row>
    <row r="2078" spans="1:32" x14ac:dyDescent="0.2">
      <c r="A2078" s="55"/>
      <c r="B2078" s="195"/>
      <c r="C2078" s="449" t="s">
        <v>356</v>
      </c>
      <c r="D2078" s="10"/>
      <c r="E2078" s="21">
        <v>8021</v>
      </c>
      <c r="F2078" s="21">
        <v>905573</v>
      </c>
      <c r="G2078" s="10"/>
      <c r="H2078" s="10">
        <f t="shared" si="132"/>
        <v>2759</v>
      </c>
      <c r="I2078" s="10"/>
      <c r="J2078" s="10">
        <v>80240.990000000078</v>
      </c>
      <c r="K2078" s="10"/>
      <c r="M2078" s="21">
        <v>136</v>
      </c>
      <c r="N2078" s="69"/>
      <c r="P2078" s="239">
        <f t="shared" si="135"/>
        <v>590.00727941176524</v>
      </c>
      <c r="Q2078" s="10"/>
      <c r="R2078" s="10"/>
      <c r="S2078" s="10"/>
      <c r="T2078" s="176">
        <f t="shared" si="115"/>
        <v>6658.625</v>
      </c>
      <c r="U2078" s="10"/>
      <c r="V2078" s="10"/>
      <c r="W2078" s="10"/>
      <c r="Y2078" s="10">
        <v>80240.990000000078</v>
      </c>
      <c r="Z2078" s="10">
        <f t="shared" si="133"/>
        <v>111231.12</v>
      </c>
      <c r="AB2078" s="10">
        <f t="shared" si="134"/>
        <v>110944.26</v>
      </c>
      <c r="AC2078" s="10">
        <v>76245.66</v>
      </c>
      <c r="AD2078" s="10"/>
      <c r="AE2078" s="3"/>
      <c r="AF2078" s="3"/>
    </row>
    <row r="2079" spans="1:32" x14ac:dyDescent="0.2">
      <c r="A2079" s="55"/>
      <c r="B2079" s="195"/>
      <c r="C2079" s="449" t="s">
        <v>357</v>
      </c>
      <c r="D2079" s="10"/>
      <c r="E2079" s="21">
        <v>8330</v>
      </c>
      <c r="F2079" s="21">
        <v>36272</v>
      </c>
      <c r="G2079" s="10"/>
      <c r="H2079" s="10">
        <f t="shared" si="132"/>
        <v>110</v>
      </c>
      <c r="I2079" s="10"/>
      <c r="J2079" s="10">
        <v>6575.3500000000022</v>
      </c>
      <c r="K2079" s="10"/>
      <c r="M2079" s="21">
        <v>14</v>
      </c>
      <c r="N2079" s="69"/>
      <c r="P2079" s="239">
        <f t="shared" si="135"/>
        <v>469.66785714285732</v>
      </c>
      <c r="Q2079" s="10"/>
      <c r="R2079" s="10"/>
      <c r="S2079" s="10"/>
      <c r="T2079" s="176">
        <f t="shared" si="115"/>
        <v>2590.8571428571427</v>
      </c>
      <c r="U2079" s="10"/>
      <c r="V2079" s="10"/>
      <c r="W2079" s="10"/>
      <c r="Y2079" s="10">
        <v>6575.3500000000022</v>
      </c>
      <c r="Z2079" s="10">
        <f t="shared" si="133"/>
        <v>9114.84</v>
      </c>
      <c r="AB2079" s="10">
        <f t="shared" si="134"/>
        <v>9091.33</v>
      </c>
      <c r="AC2079" s="10">
        <v>6247.95</v>
      </c>
      <c r="AD2079" s="10"/>
      <c r="AE2079" s="3"/>
      <c r="AF2079" s="3"/>
    </row>
    <row r="2080" spans="1:32" x14ac:dyDescent="0.2">
      <c r="A2080" s="55"/>
      <c r="B2080" s="195"/>
      <c r="C2080" s="449" t="s">
        <v>358</v>
      </c>
      <c r="D2080" s="10"/>
      <c r="E2080" s="21">
        <v>8201</v>
      </c>
      <c r="F2080" s="21">
        <v>3162</v>
      </c>
      <c r="G2080" s="10"/>
      <c r="H2080" s="10">
        <f t="shared" si="132"/>
        <v>10</v>
      </c>
      <c r="I2080" s="10"/>
      <c r="J2080" s="10">
        <v>268.17</v>
      </c>
      <c r="K2080" s="10"/>
      <c r="M2080" s="21">
        <v>1</v>
      </c>
      <c r="N2080" s="69"/>
      <c r="P2080" s="239">
        <f t="shared" si="135"/>
        <v>268.17</v>
      </c>
      <c r="Q2080" s="10"/>
      <c r="R2080" s="10"/>
      <c r="S2080" s="10"/>
      <c r="T2080" s="176">
        <f t="shared" si="115"/>
        <v>3162</v>
      </c>
      <c r="U2080" s="10"/>
      <c r="V2080" s="10"/>
      <c r="W2080" s="10"/>
      <c r="Y2080" s="10">
        <v>268.17</v>
      </c>
      <c r="Z2080" s="10">
        <f t="shared" si="133"/>
        <v>371.74</v>
      </c>
      <c r="AB2080" s="10">
        <f t="shared" si="134"/>
        <v>370.78</v>
      </c>
      <c r="AC2080" s="10">
        <v>254.82</v>
      </c>
      <c r="AD2080" s="10"/>
      <c r="AE2080" s="3"/>
      <c r="AF2080" s="3"/>
    </row>
    <row r="2081" spans="1:32" x14ac:dyDescent="0.2">
      <c r="A2081" s="55"/>
      <c r="B2081" s="195"/>
      <c r="C2081" s="449" t="s">
        <v>358</v>
      </c>
      <c r="D2081" s="10"/>
      <c r="E2081" s="21">
        <v>8205</v>
      </c>
      <c r="F2081" s="21">
        <v>2793</v>
      </c>
      <c r="G2081" s="10"/>
      <c r="H2081" s="10">
        <f t="shared" si="132"/>
        <v>9</v>
      </c>
      <c r="I2081" s="10"/>
      <c r="J2081" s="10">
        <v>218.02</v>
      </c>
      <c r="K2081" s="10"/>
      <c r="M2081" s="21">
        <v>1</v>
      </c>
      <c r="N2081" s="69"/>
      <c r="P2081" s="239">
        <f t="shared" si="135"/>
        <v>218.02</v>
      </c>
      <c r="Q2081" s="10"/>
      <c r="R2081" s="10"/>
      <c r="S2081" s="10"/>
      <c r="T2081" s="176">
        <f t="shared" si="115"/>
        <v>2793</v>
      </c>
      <c r="U2081" s="10"/>
      <c r="V2081" s="10"/>
      <c r="W2081" s="10"/>
      <c r="Y2081" s="10">
        <v>218.02</v>
      </c>
      <c r="Z2081" s="10">
        <f t="shared" si="133"/>
        <v>302.22000000000003</v>
      </c>
      <c r="AB2081" s="10">
        <f t="shared" si="134"/>
        <v>301.44</v>
      </c>
      <c r="AC2081" s="10">
        <v>207.16</v>
      </c>
      <c r="AD2081" s="10"/>
      <c r="AE2081" s="3"/>
      <c r="AF2081" s="3"/>
    </row>
    <row r="2082" spans="1:32" x14ac:dyDescent="0.2">
      <c r="A2082" s="55"/>
      <c r="B2082" s="195"/>
      <c r="C2082" s="449" t="s">
        <v>358</v>
      </c>
      <c r="D2082" s="10"/>
      <c r="E2082" s="21">
        <v>8220</v>
      </c>
      <c r="F2082" s="21">
        <v>34222</v>
      </c>
      <c r="G2082" s="10"/>
      <c r="H2082" s="10">
        <f t="shared" si="132"/>
        <v>104</v>
      </c>
      <c r="I2082" s="10"/>
      <c r="J2082" s="10">
        <v>6160.43</v>
      </c>
      <c r="K2082" s="10"/>
      <c r="M2082" s="21">
        <v>14</v>
      </c>
      <c r="N2082" s="69"/>
      <c r="P2082" s="239">
        <f t="shared" si="135"/>
        <v>440.03071428571428</v>
      </c>
      <c r="Q2082" s="10"/>
      <c r="R2082" s="10"/>
      <c r="S2082" s="10"/>
      <c r="T2082" s="176">
        <f t="shared" si="115"/>
        <v>2444.4285714285716</v>
      </c>
      <c r="U2082" s="10"/>
      <c r="V2082" s="10"/>
      <c r="W2082" s="10"/>
      <c r="Y2082" s="10">
        <v>6160.43</v>
      </c>
      <c r="Z2082" s="10">
        <f t="shared" si="133"/>
        <v>8539.67</v>
      </c>
      <c r="AB2082" s="10">
        <f t="shared" si="134"/>
        <v>8517.65</v>
      </c>
      <c r="AC2082" s="10">
        <v>5853.69</v>
      </c>
      <c r="AD2082" s="10"/>
      <c r="AE2082" s="3"/>
      <c r="AF2082" s="3"/>
    </row>
    <row r="2083" spans="1:32" x14ac:dyDescent="0.2">
      <c r="A2083" s="55"/>
      <c r="B2083" s="195"/>
      <c r="C2083" s="449" t="s">
        <v>360</v>
      </c>
      <c r="D2083" s="10"/>
      <c r="E2083" s="21">
        <v>8224</v>
      </c>
      <c r="F2083" s="21">
        <v>1609</v>
      </c>
      <c r="G2083" s="10"/>
      <c r="H2083" s="10">
        <f t="shared" si="132"/>
        <v>5</v>
      </c>
      <c r="I2083" s="10"/>
      <c r="J2083" s="10">
        <v>436.54</v>
      </c>
      <c r="K2083" s="10"/>
      <c r="M2083" s="21">
        <v>6</v>
      </c>
      <c r="N2083" s="69"/>
      <c r="P2083" s="239">
        <f t="shared" si="135"/>
        <v>72.756666666666675</v>
      </c>
      <c r="Q2083" s="10"/>
      <c r="R2083" s="10"/>
      <c r="S2083" s="10"/>
      <c r="T2083" s="176">
        <f t="shared" si="115"/>
        <v>268.16666666666669</v>
      </c>
      <c r="U2083" s="10"/>
      <c r="V2083" s="10"/>
      <c r="W2083" s="10"/>
      <c r="Y2083" s="10">
        <v>436.54</v>
      </c>
      <c r="Z2083" s="10">
        <f t="shared" si="133"/>
        <v>605.14</v>
      </c>
      <c r="AB2083" s="10">
        <f t="shared" si="134"/>
        <v>603.58000000000004</v>
      </c>
      <c r="AC2083" s="10">
        <v>414.8</v>
      </c>
      <c r="AD2083" s="10"/>
      <c r="AE2083" s="3"/>
      <c r="AF2083" s="3"/>
    </row>
    <row r="2084" spans="1:32" x14ac:dyDescent="0.2">
      <c r="A2084" s="55"/>
      <c r="B2084" s="195"/>
      <c r="C2084" s="449" t="s">
        <v>361</v>
      </c>
      <c r="D2084" s="10"/>
      <c r="E2084" s="21">
        <v>8237</v>
      </c>
      <c r="F2084" s="21">
        <v>396</v>
      </c>
      <c r="G2084" s="10"/>
      <c r="H2084" s="10">
        <f t="shared" si="132"/>
        <v>1</v>
      </c>
      <c r="I2084" s="10"/>
      <c r="J2084" s="10">
        <v>26.1</v>
      </c>
      <c r="K2084" s="10"/>
      <c r="M2084" s="21">
        <v>1</v>
      </c>
      <c r="N2084" s="69"/>
      <c r="P2084" s="239">
        <f t="shared" si="135"/>
        <v>26.1</v>
      </c>
      <c r="Q2084" s="10"/>
      <c r="R2084" s="10"/>
      <c r="S2084" s="10"/>
      <c r="T2084" s="176">
        <f t="shared" si="115"/>
        <v>396</v>
      </c>
      <c r="U2084" s="10"/>
      <c r="V2084" s="10"/>
      <c r="W2084" s="10"/>
      <c r="Y2084" s="10">
        <v>26.1</v>
      </c>
      <c r="Z2084" s="10">
        <f t="shared" si="133"/>
        <v>36.18</v>
      </c>
      <c r="AB2084" s="10">
        <f t="shared" si="134"/>
        <v>36.090000000000003</v>
      </c>
      <c r="AC2084" s="10">
        <v>24.8</v>
      </c>
      <c r="AD2084" s="10"/>
      <c r="AE2084" s="3"/>
      <c r="AF2084" s="3"/>
    </row>
    <row r="2085" spans="1:32" x14ac:dyDescent="0.2">
      <c r="A2085" s="55"/>
      <c r="B2085" s="195"/>
      <c r="C2085" s="449" t="s">
        <v>361</v>
      </c>
      <c r="D2085" s="10"/>
      <c r="E2085" s="21">
        <v>8270</v>
      </c>
      <c r="F2085" s="21">
        <v>37</v>
      </c>
      <c r="G2085" s="10"/>
      <c r="H2085" s="10">
        <f t="shared" si="132"/>
        <v>0</v>
      </c>
      <c r="I2085" s="10"/>
      <c r="J2085" s="10">
        <v>19.54</v>
      </c>
      <c r="K2085" s="10"/>
      <c r="M2085" s="21">
        <v>1</v>
      </c>
      <c r="N2085" s="69"/>
      <c r="P2085" s="239">
        <f t="shared" si="135"/>
        <v>19.54</v>
      </c>
      <c r="Q2085" s="10"/>
      <c r="R2085" s="10"/>
      <c r="S2085" s="10"/>
      <c r="T2085" s="176">
        <f t="shared" si="115"/>
        <v>37</v>
      </c>
      <c r="U2085" s="10"/>
      <c r="V2085" s="10"/>
      <c r="W2085" s="10"/>
      <c r="Y2085" s="10">
        <v>19.54</v>
      </c>
      <c r="Z2085" s="10">
        <f t="shared" si="133"/>
        <v>27.09</v>
      </c>
      <c r="AB2085" s="10">
        <f t="shared" si="134"/>
        <v>27.02</v>
      </c>
      <c r="AC2085" s="10">
        <v>18.57</v>
      </c>
      <c r="AD2085" s="10"/>
      <c r="AE2085" s="3"/>
      <c r="AF2085" s="3"/>
    </row>
    <row r="2086" spans="1:32" x14ac:dyDescent="0.2">
      <c r="A2086" s="55"/>
      <c r="B2086" s="195"/>
      <c r="C2086" s="449" t="s">
        <v>361</v>
      </c>
      <c r="D2086" s="10"/>
      <c r="E2086" s="21">
        <v>8327</v>
      </c>
      <c r="F2086" s="21">
        <v>666852</v>
      </c>
      <c r="G2086" s="10"/>
      <c r="H2086" s="10">
        <f t="shared" si="132"/>
        <v>2031</v>
      </c>
      <c r="I2086" s="10"/>
      <c r="J2086" s="10">
        <v>45200.850000000013</v>
      </c>
      <c r="K2086" s="10"/>
      <c r="M2086" s="21">
        <v>59</v>
      </c>
      <c r="N2086" s="69"/>
      <c r="P2086" s="239">
        <f t="shared" si="135"/>
        <v>766.11610169491553</v>
      </c>
      <c r="Q2086" s="10"/>
      <c r="R2086" s="10"/>
      <c r="S2086" s="10"/>
      <c r="T2086" s="176">
        <f t="shared" si="115"/>
        <v>11302.576271186441</v>
      </c>
      <c r="U2086" s="10"/>
      <c r="V2086" s="10"/>
      <c r="W2086" s="10"/>
      <c r="Y2086" s="10">
        <v>45200.850000000013</v>
      </c>
      <c r="Z2086" s="10">
        <f t="shared" si="133"/>
        <v>62658.02</v>
      </c>
      <c r="AB2086" s="10">
        <f t="shared" si="134"/>
        <v>62496.43</v>
      </c>
      <c r="AC2086" s="10">
        <v>42950.23</v>
      </c>
      <c r="AD2086" s="10"/>
      <c r="AE2086" s="3"/>
      <c r="AF2086" s="3"/>
    </row>
    <row r="2087" spans="1:32" x14ac:dyDescent="0.2">
      <c r="A2087" s="55"/>
      <c r="B2087" s="195"/>
      <c r="C2087" s="449" t="s">
        <v>364</v>
      </c>
      <c r="D2087" s="10"/>
      <c r="E2087" s="21">
        <v>8021</v>
      </c>
      <c r="F2087" s="21">
        <v>1821762</v>
      </c>
      <c r="G2087" s="10"/>
      <c r="H2087" s="10">
        <f t="shared" si="132"/>
        <v>5550</v>
      </c>
      <c r="I2087" s="10"/>
      <c r="J2087" s="10">
        <v>277920.43999999983</v>
      </c>
      <c r="K2087" s="10"/>
      <c r="M2087" s="21">
        <v>733</v>
      </c>
      <c r="N2087" s="69"/>
      <c r="P2087" s="239">
        <f t="shared" si="135"/>
        <v>379.15476125511572</v>
      </c>
      <c r="Q2087" s="10"/>
      <c r="R2087" s="10"/>
      <c r="S2087" s="10"/>
      <c r="T2087" s="176">
        <f t="shared" si="115"/>
        <v>2485.350613915416</v>
      </c>
      <c r="U2087" s="10"/>
      <c r="V2087" s="10"/>
      <c r="W2087" s="10"/>
      <c r="Y2087" s="10">
        <v>277920.43999999983</v>
      </c>
      <c r="Z2087" s="10">
        <f t="shared" si="133"/>
        <v>385257</v>
      </c>
      <c r="AB2087" s="10">
        <f t="shared" si="134"/>
        <v>384263.44</v>
      </c>
      <c r="AC2087" s="10">
        <v>264082.34000000003</v>
      </c>
      <c r="AD2087" s="10"/>
      <c r="AE2087" s="3"/>
      <c r="AF2087" s="3"/>
    </row>
    <row r="2088" spans="1:32" x14ac:dyDescent="0.2">
      <c r="A2088" s="55"/>
      <c r="B2088" s="195"/>
      <c r="C2088" s="449" t="s">
        <v>366</v>
      </c>
      <c r="D2088" s="10"/>
      <c r="E2088" s="21">
        <v>8221</v>
      </c>
      <c r="F2088" s="21">
        <v>1788478</v>
      </c>
      <c r="G2088" s="10"/>
      <c r="H2088" s="10">
        <f t="shared" si="132"/>
        <v>5448</v>
      </c>
      <c r="I2088" s="10"/>
      <c r="J2088" s="10">
        <v>252588.79000000015</v>
      </c>
      <c r="K2088" s="10"/>
      <c r="M2088" s="21">
        <v>537</v>
      </c>
      <c r="N2088" s="69"/>
      <c r="P2088" s="239">
        <f t="shared" si="135"/>
        <v>470.37018621973959</v>
      </c>
      <c r="Q2088" s="10"/>
      <c r="R2088" s="10"/>
      <c r="S2088" s="10"/>
      <c r="T2088" s="176">
        <f t="shared" si="115"/>
        <v>3330.4990689013034</v>
      </c>
      <c r="U2088" s="10"/>
      <c r="V2088" s="10"/>
      <c r="W2088" s="10"/>
      <c r="Y2088" s="10">
        <v>252588.79000000015</v>
      </c>
      <c r="Z2088" s="10">
        <f t="shared" si="133"/>
        <v>350141.93</v>
      </c>
      <c r="AB2088" s="10">
        <f t="shared" si="134"/>
        <v>349238.93</v>
      </c>
      <c r="AC2088" s="10">
        <v>240011.99</v>
      </c>
      <c r="AD2088" s="10"/>
      <c r="AE2088" s="3"/>
      <c r="AF2088" s="3"/>
    </row>
    <row r="2089" spans="1:32" x14ac:dyDescent="0.2">
      <c r="A2089" s="55"/>
      <c r="B2089" s="195"/>
      <c r="C2089" s="449" t="s">
        <v>370</v>
      </c>
      <c r="D2089" s="10"/>
      <c r="E2089" s="21">
        <v>8087</v>
      </c>
      <c r="F2089" s="21">
        <v>568081</v>
      </c>
      <c r="G2089" s="10"/>
      <c r="H2089" s="10">
        <f t="shared" si="132"/>
        <v>1731</v>
      </c>
      <c r="I2089" s="10"/>
      <c r="J2089" s="10">
        <v>51348.24</v>
      </c>
      <c r="K2089" s="10"/>
      <c r="M2089" s="21">
        <v>59</v>
      </c>
      <c r="N2089" s="69"/>
      <c r="P2089" s="239">
        <f t="shared" si="135"/>
        <v>870.30915254237289</v>
      </c>
      <c r="Q2089" s="10"/>
      <c r="R2089" s="10"/>
      <c r="S2089" s="10"/>
      <c r="T2089" s="176">
        <f t="shared" si="115"/>
        <v>9628.4915254237294</v>
      </c>
      <c r="U2089" s="10"/>
      <c r="V2089" s="10"/>
      <c r="W2089" s="10"/>
      <c r="Y2089" s="10">
        <v>51348.24</v>
      </c>
      <c r="Z2089" s="10">
        <f t="shared" si="133"/>
        <v>71179.61</v>
      </c>
      <c r="AB2089" s="10">
        <f t="shared" si="134"/>
        <v>70996.039999999994</v>
      </c>
      <c r="AC2089" s="10">
        <v>48791.53</v>
      </c>
      <c r="AD2089" s="10"/>
      <c r="AE2089" s="3"/>
      <c r="AF2089" s="3"/>
    </row>
    <row r="2090" spans="1:32" x14ac:dyDescent="0.2">
      <c r="A2090" s="55"/>
      <c r="B2090" s="195"/>
      <c r="C2090" s="449" t="s">
        <v>371</v>
      </c>
      <c r="D2090" s="10"/>
      <c r="E2090" s="21">
        <v>8014</v>
      </c>
      <c r="F2090" s="21">
        <v>52131</v>
      </c>
      <c r="G2090" s="10"/>
      <c r="H2090" s="10">
        <f t="shared" si="132"/>
        <v>159</v>
      </c>
      <c r="I2090" s="10"/>
      <c r="J2090" s="10">
        <v>4316.6499999999996</v>
      </c>
      <c r="K2090" s="10"/>
      <c r="M2090" s="21">
        <v>5</v>
      </c>
      <c r="N2090" s="69"/>
      <c r="P2090" s="239">
        <f t="shared" si="135"/>
        <v>863.32999999999993</v>
      </c>
      <c r="Q2090" s="10"/>
      <c r="R2090" s="10"/>
      <c r="S2090" s="10"/>
      <c r="T2090" s="176">
        <f t="shared" si="115"/>
        <v>10426.200000000001</v>
      </c>
      <c r="U2090" s="10"/>
      <c r="V2090" s="10"/>
      <c r="W2090" s="10"/>
      <c r="Y2090" s="10">
        <v>4316.6499999999996</v>
      </c>
      <c r="Z2090" s="10">
        <f t="shared" si="133"/>
        <v>5983.8</v>
      </c>
      <c r="AB2090" s="10">
        <f t="shared" si="134"/>
        <v>5968.37</v>
      </c>
      <c r="AC2090" s="10">
        <v>4101.72</v>
      </c>
      <c r="AD2090" s="10"/>
      <c r="AE2090" s="3"/>
      <c r="AF2090" s="3"/>
    </row>
    <row r="2091" spans="1:32" x14ac:dyDescent="0.2">
      <c r="A2091" s="55"/>
      <c r="B2091" s="195"/>
      <c r="C2091" s="449" t="s">
        <v>371</v>
      </c>
      <c r="D2091" s="10"/>
      <c r="E2091" s="21">
        <v>8085</v>
      </c>
      <c r="F2091" s="21">
        <v>657019</v>
      </c>
      <c r="G2091" s="10"/>
      <c r="H2091" s="10">
        <f t="shared" si="132"/>
        <v>2001</v>
      </c>
      <c r="I2091" s="10"/>
      <c r="J2091" s="10">
        <v>73682.61</v>
      </c>
      <c r="K2091" s="10"/>
      <c r="M2091" s="21">
        <v>8</v>
      </c>
      <c r="N2091" s="69"/>
      <c r="P2091" s="239">
        <f t="shared" si="135"/>
        <v>9210.3262500000001</v>
      </c>
      <c r="Q2091" s="10"/>
      <c r="R2091" s="10"/>
      <c r="S2091" s="10"/>
      <c r="T2091" s="176">
        <f t="shared" si="115"/>
        <v>82127.375</v>
      </c>
      <c r="U2091" s="10"/>
      <c r="V2091" s="10"/>
      <c r="W2091" s="10"/>
      <c r="Y2091" s="10">
        <v>73682.61</v>
      </c>
      <c r="Z2091" s="10">
        <f t="shared" si="133"/>
        <v>102139.81</v>
      </c>
      <c r="AB2091" s="10">
        <f t="shared" si="134"/>
        <v>101876.4</v>
      </c>
      <c r="AC2091" s="10">
        <v>70013.84</v>
      </c>
      <c r="AD2091" s="10"/>
      <c r="AE2091" s="3"/>
      <c r="AF2091" s="3"/>
    </row>
    <row r="2092" spans="1:32" x14ac:dyDescent="0.2">
      <c r="A2092" s="55"/>
      <c r="B2092" s="195"/>
      <c r="C2092" s="449" t="s">
        <v>372</v>
      </c>
      <c r="D2092" s="10"/>
      <c r="E2092" s="21">
        <v>8008</v>
      </c>
      <c r="F2092" s="21">
        <v>305836</v>
      </c>
      <c r="G2092" s="10"/>
      <c r="H2092" s="10">
        <f t="shared" si="132"/>
        <v>932</v>
      </c>
      <c r="I2092" s="10"/>
      <c r="J2092" s="10">
        <v>56996.22</v>
      </c>
      <c r="K2092" s="10"/>
      <c r="M2092" s="21">
        <v>117</v>
      </c>
      <c r="N2092" s="69"/>
      <c r="P2092" s="239">
        <f t="shared" si="135"/>
        <v>487.14717948717947</v>
      </c>
      <c r="Q2092" s="10"/>
      <c r="R2092" s="10"/>
      <c r="S2092" s="10"/>
      <c r="T2092" s="176">
        <f t="shared" si="115"/>
        <v>2613.9829059829058</v>
      </c>
      <c r="U2092" s="10"/>
      <c r="V2092" s="10"/>
      <c r="W2092" s="10"/>
      <c r="Y2092" s="10">
        <v>56996.22</v>
      </c>
      <c r="Z2092" s="10">
        <f t="shared" si="133"/>
        <v>79008.92</v>
      </c>
      <c r="AB2092" s="10">
        <f t="shared" si="134"/>
        <v>78805.16</v>
      </c>
      <c r="AC2092" s="10">
        <v>54158.29</v>
      </c>
      <c r="AD2092" s="10"/>
      <c r="AE2092" s="3"/>
      <c r="AF2092" s="3"/>
    </row>
    <row r="2093" spans="1:32" x14ac:dyDescent="0.2">
      <c r="A2093" s="55"/>
      <c r="B2093" s="195"/>
      <c r="C2093" s="449" t="s">
        <v>373</v>
      </c>
      <c r="D2093" s="10"/>
      <c r="E2093" s="21">
        <v>8403</v>
      </c>
      <c r="F2093" s="21">
        <v>528902</v>
      </c>
      <c r="G2093" s="10"/>
      <c r="H2093" s="10">
        <f t="shared" si="132"/>
        <v>1611</v>
      </c>
      <c r="I2093" s="10"/>
      <c r="J2093" s="10">
        <v>56572.220000000008</v>
      </c>
      <c r="K2093" s="10"/>
      <c r="M2093" s="21">
        <v>83</v>
      </c>
      <c r="N2093" s="69"/>
      <c r="P2093" s="239">
        <f t="shared" si="135"/>
        <v>681.59301204819292</v>
      </c>
      <c r="Q2093" s="10"/>
      <c r="R2093" s="10"/>
      <c r="S2093" s="10"/>
      <c r="T2093" s="176">
        <f t="shared" si="115"/>
        <v>6372.3132530120483</v>
      </c>
      <c r="U2093" s="10"/>
      <c r="V2093" s="10"/>
      <c r="W2093" s="10"/>
      <c r="Y2093" s="10">
        <v>56572.220000000008</v>
      </c>
      <c r="Z2093" s="10">
        <f t="shared" si="133"/>
        <v>78421.16</v>
      </c>
      <c r="AB2093" s="10">
        <f t="shared" si="134"/>
        <v>78218.92</v>
      </c>
      <c r="AC2093" s="10">
        <v>53755.4</v>
      </c>
      <c r="AD2093" s="10"/>
      <c r="AE2093" s="3"/>
      <c r="AF2093" s="3"/>
    </row>
    <row r="2094" spans="1:32" x14ac:dyDescent="0.2">
      <c r="A2094" s="55"/>
      <c r="B2094" s="195"/>
      <c r="C2094" s="449" t="s">
        <v>373</v>
      </c>
      <c r="D2094" s="10"/>
      <c r="E2094" s="21">
        <v>8406</v>
      </c>
      <c r="F2094" s="21">
        <v>431</v>
      </c>
      <c r="G2094" s="10"/>
      <c r="H2094" s="10">
        <f t="shared" si="132"/>
        <v>1</v>
      </c>
      <c r="I2094" s="10"/>
      <c r="J2094" s="10">
        <v>41.84</v>
      </c>
      <c r="K2094" s="10"/>
      <c r="M2094" s="21">
        <v>1</v>
      </c>
      <c r="N2094" s="69"/>
      <c r="P2094" s="239">
        <f t="shared" si="135"/>
        <v>41.84</v>
      </c>
      <c r="Q2094" s="10"/>
      <c r="R2094" s="10"/>
      <c r="S2094" s="10"/>
      <c r="T2094" s="176">
        <f t="shared" si="115"/>
        <v>431</v>
      </c>
      <c r="U2094" s="10"/>
      <c r="V2094" s="10"/>
      <c r="W2094" s="10"/>
      <c r="Y2094" s="10">
        <v>41.84</v>
      </c>
      <c r="Z2094" s="10">
        <f t="shared" si="133"/>
        <v>58</v>
      </c>
      <c r="AB2094" s="10">
        <f t="shared" si="134"/>
        <v>57.85</v>
      </c>
      <c r="AC2094" s="10">
        <v>39.76</v>
      </c>
      <c r="AD2094" s="10"/>
      <c r="AE2094" s="3"/>
      <c r="AF2094" s="3"/>
    </row>
    <row r="2095" spans="1:32" x14ac:dyDescent="0.2">
      <c r="A2095" s="55"/>
      <c r="B2095" s="195"/>
      <c r="C2095" s="449" t="s">
        <v>375</v>
      </c>
      <c r="D2095" s="10"/>
      <c r="E2095" s="21">
        <v>8008</v>
      </c>
      <c r="F2095" s="21">
        <v>36505</v>
      </c>
      <c r="G2095" s="10"/>
      <c r="H2095" s="10">
        <f t="shared" si="132"/>
        <v>111</v>
      </c>
      <c r="I2095" s="10"/>
      <c r="J2095" s="10">
        <v>4941.5700000000015</v>
      </c>
      <c r="K2095" s="10"/>
      <c r="M2095" s="21">
        <v>45</v>
      </c>
      <c r="N2095" s="69"/>
      <c r="P2095" s="239">
        <f t="shared" si="135"/>
        <v>109.8126666666667</v>
      </c>
      <c r="Q2095" s="10"/>
      <c r="R2095" s="10"/>
      <c r="S2095" s="10"/>
      <c r="T2095" s="176">
        <f t="shared" si="115"/>
        <v>811.22222222222217</v>
      </c>
      <c r="U2095" s="10"/>
      <c r="V2095" s="10"/>
      <c r="W2095" s="10"/>
      <c r="Y2095" s="10">
        <v>4941.5700000000015</v>
      </c>
      <c r="Z2095" s="10">
        <f t="shared" si="133"/>
        <v>6850.07</v>
      </c>
      <c r="AB2095" s="10">
        <f t="shared" si="134"/>
        <v>6832.4</v>
      </c>
      <c r="AC2095" s="10">
        <v>4695.5200000000004</v>
      </c>
      <c r="AD2095" s="10"/>
      <c r="AE2095" s="3"/>
      <c r="AF2095" s="3"/>
    </row>
    <row r="2096" spans="1:32" x14ac:dyDescent="0.2">
      <c r="A2096" s="55"/>
      <c r="B2096" s="195"/>
      <c r="C2096" s="449" t="s">
        <v>376</v>
      </c>
      <c r="D2096" s="10"/>
      <c r="E2096" s="21">
        <v>8215</v>
      </c>
      <c r="F2096" s="21">
        <v>48470</v>
      </c>
      <c r="G2096" s="10"/>
      <c r="H2096" s="10">
        <f t="shared" si="132"/>
        <v>148</v>
      </c>
      <c r="I2096" s="10"/>
      <c r="J2096" s="10">
        <v>9227.4499999999989</v>
      </c>
      <c r="K2096" s="10"/>
      <c r="M2096" s="21">
        <v>27</v>
      </c>
      <c r="N2096" s="69"/>
      <c r="P2096" s="239">
        <f t="shared" si="135"/>
        <v>341.75740740740736</v>
      </c>
      <c r="Q2096" s="10"/>
      <c r="R2096" s="10"/>
      <c r="S2096" s="10"/>
      <c r="T2096" s="176">
        <f t="shared" si="115"/>
        <v>1795.1851851851852</v>
      </c>
      <c r="U2096" s="10"/>
      <c r="V2096" s="10"/>
      <c r="W2096" s="10"/>
      <c r="Y2096" s="10">
        <v>9227.4499999999989</v>
      </c>
      <c r="Z2096" s="10">
        <f t="shared" si="133"/>
        <v>12791.21</v>
      </c>
      <c r="AB2096" s="10">
        <f t="shared" si="134"/>
        <v>12758.23</v>
      </c>
      <c r="AC2096" s="10">
        <v>8768</v>
      </c>
      <c r="AD2096" s="10"/>
      <c r="AE2096" s="3"/>
      <c r="AF2096" s="3"/>
    </row>
    <row r="2097" spans="1:32" x14ac:dyDescent="0.2">
      <c r="A2097" s="55"/>
      <c r="B2097" s="195"/>
      <c r="C2097" s="449" t="s">
        <v>377</v>
      </c>
      <c r="D2097" s="10"/>
      <c r="E2097" s="21">
        <v>8028</v>
      </c>
      <c r="F2097" s="21">
        <v>5631</v>
      </c>
      <c r="G2097" s="10"/>
      <c r="H2097" s="10">
        <f t="shared" si="132"/>
        <v>17</v>
      </c>
      <c r="I2097" s="10"/>
      <c r="J2097" s="10">
        <v>592.67999999999995</v>
      </c>
      <c r="K2097" s="10"/>
      <c r="M2097" s="21">
        <v>2</v>
      </c>
      <c r="N2097" s="69"/>
      <c r="P2097" s="239">
        <f t="shared" si="135"/>
        <v>296.33999999999997</v>
      </c>
      <c r="Q2097" s="10"/>
      <c r="R2097" s="10"/>
      <c r="S2097" s="10"/>
      <c r="T2097" s="176">
        <f t="shared" ref="T2097:T2345" si="136">F2097/M2097</f>
        <v>2815.5</v>
      </c>
      <c r="U2097" s="10"/>
      <c r="V2097" s="10"/>
      <c r="W2097" s="10"/>
      <c r="Y2097" s="10">
        <v>592.67999999999995</v>
      </c>
      <c r="Z2097" s="10">
        <f t="shared" si="133"/>
        <v>821.58</v>
      </c>
      <c r="AB2097" s="10">
        <f t="shared" si="134"/>
        <v>819.46</v>
      </c>
      <c r="AC2097" s="10">
        <v>563.16999999999996</v>
      </c>
      <c r="AD2097" s="10"/>
      <c r="AE2097" s="3"/>
      <c r="AF2097" s="3"/>
    </row>
    <row r="2098" spans="1:32" x14ac:dyDescent="0.2">
      <c r="A2098" s="55"/>
      <c r="B2098" s="195"/>
      <c r="C2098" s="449" t="s">
        <v>377</v>
      </c>
      <c r="D2098" s="10"/>
      <c r="E2098" s="21">
        <v>8312</v>
      </c>
      <c r="F2098" s="21">
        <v>900</v>
      </c>
      <c r="G2098" s="10"/>
      <c r="H2098" s="10">
        <f t="shared" si="132"/>
        <v>3</v>
      </c>
      <c r="I2098" s="10"/>
      <c r="J2098" s="10">
        <v>203.96</v>
      </c>
      <c r="K2098" s="10"/>
      <c r="M2098" s="21">
        <v>1</v>
      </c>
      <c r="N2098" s="69"/>
      <c r="P2098" s="239">
        <f t="shared" si="135"/>
        <v>203.96</v>
      </c>
      <c r="Q2098" s="10"/>
      <c r="R2098" s="10"/>
      <c r="S2098" s="10"/>
      <c r="T2098" s="176">
        <f t="shared" si="136"/>
        <v>900</v>
      </c>
      <c r="U2098" s="10"/>
      <c r="V2098" s="10"/>
      <c r="W2098" s="10"/>
      <c r="Y2098" s="10">
        <v>203.96</v>
      </c>
      <c r="Z2098" s="10">
        <f t="shared" si="133"/>
        <v>282.73</v>
      </c>
      <c r="AB2098" s="10">
        <f t="shared" si="134"/>
        <v>282</v>
      </c>
      <c r="AC2098" s="10">
        <v>193.8</v>
      </c>
      <c r="AD2098" s="10"/>
      <c r="AE2098" s="3"/>
      <c r="AF2098" s="3"/>
    </row>
    <row r="2099" spans="1:32" x14ac:dyDescent="0.2">
      <c r="A2099" s="55"/>
      <c r="B2099" s="195"/>
      <c r="C2099" s="449" t="s">
        <v>377</v>
      </c>
      <c r="D2099" s="10"/>
      <c r="E2099" s="21">
        <v>8328</v>
      </c>
      <c r="F2099" s="21">
        <v>349330</v>
      </c>
      <c r="G2099" s="10"/>
      <c r="H2099" s="10">
        <f t="shared" si="132"/>
        <v>1064</v>
      </c>
      <c r="I2099" s="10"/>
      <c r="J2099" s="10">
        <v>47491.859999999993</v>
      </c>
      <c r="K2099" s="10"/>
      <c r="M2099" s="21">
        <v>143</v>
      </c>
      <c r="N2099" s="69"/>
      <c r="P2099" s="239">
        <f t="shared" si="135"/>
        <v>332.11090909090905</v>
      </c>
      <c r="Q2099" s="10"/>
      <c r="R2099" s="10"/>
      <c r="S2099" s="10"/>
      <c r="T2099" s="176">
        <f t="shared" si="136"/>
        <v>2442.867132867133</v>
      </c>
      <c r="U2099" s="10"/>
      <c r="V2099" s="10"/>
      <c r="W2099" s="10"/>
      <c r="Y2099" s="10">
        <v>47491.859999999993</v>
      </c>
      <c r="Z2099" s="10">
        <f t="shared" si="133"/>
        <v>65833.850000000006</v>
      </c>
      <c r="AB2099" s="10">
        <f t="shared" si="134"/>
        <v>65664.06</v>
      </c>
      <c r="AC2099" s="10">
        <v>45127.16</v>
      </c>
      <c r="AD2099" s="10"/>
      <c r="AE2099" s="3"/>
      <c r="AF2099" s="3"/>
    </row>
    <row r="2100" spans="1:32" x14ac:dyDescent="0.2">
      <c r="A2100" s="55"/>
      <c r="B2100" s="195"/>
      <c r="C2100" s="449" t="s">
        <v>603</v>
      </c>
      <c r="D2100" s="10"/>
      <c r="E2100" s="21">
        <v>8050</v>
      </c>
      <c r="F2100" s="21">
        <v>387</v>
      </c>
      <c r="G2100" s="10"/>
      <c r="H2100" s="10">
        <f t="shared" si="132"/>
        <v>1</v>
      </c>
      <c r="I2100" s="10"/>
      <c r="J2100" s="10">
        <v>80.36</v>
      </c>
      <c r="K2100" s="10"/>
      <c r="M2100" s="21">
        <v>4</v>
      </c>
      <c r="N2100" s="69"/>
      <c r="P2100" s="239">
        <f t="shared" si="135"/>
        <v>20.09</v>
      </c>
      <c r="Q2100" s="10"/>
      <c r="R2100" s="10"/>
      <c r="S2100" s="10"/>
      <c r="T2100" s="176">
        <f t="shared" si="136"/>
        <v>96.75</v>
      </c>
      <c r="U2100" s="10"/>
      <c r="V2100" s="10"/>
      <c r="W2100" s="10"/>
      <c r="Y2100" s="10">
        <v>80.36</v>
      </c>
      <c r="Z2100" s="10">
        <f t="shared" si="133"/>
        <v>111.4</v>
      </c>
      <c r="AB2100" s="10">
        <f t="shared" si="134"/>
        <v>111.11</v>
      </c>
      <c r="AC2100" s="10">
        <v>76.36</v>
      </c>
      <c r="AD2100" s="10"/>
      <c r="AE2100" s="3"/>
      <c r="AF2100" s="3"/>
    </row>
    <row r="2101" spans="1:32" x14ac:dyDescent="0.2">
      <c r="A2101" s="55"/>
      <c r="B2101" s="195"/>
      <c r="C2101" s="449" t="s">
        <v>378</v>
      </c>
      <c r="D2101" s="10"/>
      <c r="E2101" s="21">
        <v>5050</v>
      </c>
      <c r="F2101" s="21">
        <v>876</v>
      </c>
      <c r="G2101" s="10"/>
      <c r="H2101" s="10">
        <f t="shared" si="132"/>
        <v>3</v>
      </c>
      <c r="I2101" s="10"/>
      <c r="J2101" s="10">
        <v>186</v>
      </c>
      <c r="K2101" s="10"/>
      <c r="M2101" s="21">
        <v>1</v>
      </c>
      <c r="N2101" s="69"/>
      <c r="P2101" s="239">
        <f t="shared" si="135"/>
        <v>186</v>
      </c>
      <c r="Q2101" s="10"/>
      <c r="R2101" s="10"/>
      <c r="S2101" s="10"/>
      <c r="T2101" s="176">
        <f t="shared" si="136"/>
        <v>876</v>
      </c>
      <c r="U2101" s="10"/>
      <c r="V2101" s="10"/>
      <c r="W2101" s="10"/>
      <c r="Y2101" s="10">
        <v>186</v>
      </c>
      <c r="Z2101" s="10">
        <f t="shared" si="133"/>
        <v>257.83999999999997</v>
      </c>
      <c r="AB2101" s="10">
        <f t="shared" si="134"/>
        <v>257.17</v>
      </c>
      <c r="AC2101" s="10">
        <v>176.74</v>
      </c>
      <c r="AD2101" s="10"/>
      <c r="AE2101" s="3"/>
      <c r="AF2101" s="3"/>
    </row>
    <row r="2102" spans="1:32" x14ac:dyDescent="0.2">
      <c r="A2102" s="55"/>
      <c r="B2102" s="195"/>
      <c r="C2102" s="449" t="s">
        <v>378</v>
      </c>
      <c r="D2102" s="10"/>
      <c r="E2102" s="21">
        <v>8005</v>
      </c>
      <c r="F2102" s="21">
        <v>1398</v>
      </c>
      <c r="G2102" s="10"/>
      <c r="H2102" s="10">
        <f t="shared" si="132"/>
        <v>4</v>
      </c>
      <c r="I2102" s="10"/>
      <c r="J2102" s="10">
        <v>269.13</v>
      </c>
      <c r="K2102" s="10"/>
      <c r="M2102" s="21">
        <v>3</v>
      </c>
      <c r="N2102" s="69"/>
      <c r="P2102" s="239">
        <f t="shared" si="135"/>
        <v>89.71</v>
      </c>
      <c r="Q2102" s="10"/>
      <c r="R2102" s="10"/>
      <c r="S2102" s="10"/>
      <c r="T2102" s="176">
        <f t="shared" si="136"/>
        <v>466</v>
      </c>
      <c r="U2102" s="10"/>
      <c r="V2102" s="10"/>
      <c r="W2102" s="10"/>
      <c r="Y2102" s="10">
        <v>269.13</v>
      </c>
      <c r="Z2102" s="10">
        <f t="shared" si="133"/>
        <v>373.07</v>
      </c>
      <c r="AB2102" s="10">
        <f t="shared" si="134"/>
        <v>372.11</v>
      </c>
      <c r="AC2102" s="10">
        <v>255.73</v>
      </c>
      <c r="AD2102" s="10"/>
      <c r="AE2102" s="3"/>
      <c r="AF2102" s="3"/>
    </row>
    <row r="2103" spans="1:32" x14ac:dyDescent="0.2">
      <c r="A2103" s="55"/>
      <c r="B2103" s="195"/>
      <c r="C2103" s="449" t="s">
        <v>378</v>
      </c>
      <c r="D2103" s="10"/>
      <c r="E2103" s="21">
        <v>8050</v>
      </c>
      <c r="F2103" s="21">
        <v>8125649</v>
      </c>
      <c r="G2103" s="10"/>
      <c r="H2103" s="10">
        <f t="shared" si="132"/>
        <v>24753</v>
      </c>
      <c r="I2103" s="10"/>
      <c r="J2103" s="10">
        <v>935559.14999999956</v>
      </c>
      <c r="K2103" s="10"/>
      <c r="M2103" s="21">
        <v>1353</v>
      </c>
      <c r="N2103" s="69"/>
      <c r="P2103" s="239">
        <f t="shared" si="135"/>
        <v>691.4701773835917</v>
      </c>
      <c r="Q2103" s="10"/>
      <c r="R2103" s="10"/>
      <c r="S2103" s="10"/>
      <c r="T2103" s="176">
        <f t="shared" si="136"/>
        <v>6005.6533628972657</v>
      </c>
      <c r="U2103" s="10"/>
      <c r="V2103" s="10"/>
      <c r="W2103" s="10"/>
      <c r="Y2103" s="10">
        <v>935559.14999999956</v>
      </c>
      <c r="Z2103" s="10">
        <f t="shared" si="133"/>
        <v>1296884.5</v>
      </c>
      <c r="AB2103" s="10">
        <f t="shared" si="134"/>
        <v>1293539.8899999999</v>
      </c>
      <c r="AC2103" s="10">
        <v>888976.16</v>
      </c>
      <c r="AD2103" s="10"/>
      <c r="AE2103" s="3"/>
      <c r="AF2103" s="3"/>
    </row>
    <row r="2104" spans="1:32" x14ac:dyDescent="0.2">
      <c r="A2104" s="55"/>
      <c r="B2104" s="195"/>
      <c r="C2104" s="449" t="s">
        <v>381</v>
      </c>
      <c r="D2104" s="10"/>
      <c r="E2104" s="21">
        <v>8023</v>
      </c>
      <c r="F2104" s="21">
        <v>1691</v>
      </c>
      <c r="G2104" s="10"/>
      <c r="H2104" s="10">
        <f t="shared" si="132"/>
        <v>5</v>
      </c>
      <c r="I2104" s="10"/>
      <c r="J2104" s="10">
        <v>513.98</v>
      </c>
      <c r="K2104" s="10"/>
      <c r="M2104" s="21">
        <v>1</v>
      </c>
      <c r="N2104" s="69"/>
      <c r="P2104" s="239">
        <f t="shared" si="135"/>
        <v>513.98</v>
      </c>
      <c r="Q2104" s="10"/>
      <c r="R2104" s="10"/>
      <c r="S2104" s="10"/>
      <c r="T2104" s="176">
        <f t="shared" si="136"/>
        <v>1691</v>
      </c>
      <c r="U2104" s="10"/>
      <c r="V2104" s="10"/>
      <c r="W2104" s="10"/>
      <c r="Y2104" s="10">
        <v>513.98</v>
      </c>
      <c r="Z2104" s="10">
        <f t="shared" si="133"/>
        <v>712.49</v>
      </c>
      <c r="AB2104" s="10">
        <f t="shared" si="134"/>
        <v>710.65</v>
      </c>
      <c r="AC2104" s="10">
        <v>488.39</v>
      </c>
      <c r="AD2104" s="10"/>
      <c r="AE2104" s="3"/>
      <c r="AF2104" s="3"/>
    </row>
    <row r="2105" spans="1:32" x14ac:dyDescent="0.2">
      <c r="A2105" s="55"/>
      <c r="B2105" s="195"/>
      <c r="C2105" s="449" t="s">
        <v>381</v>
      </c>
      <c r="D2105" s="10"/>
      <c r="E2105" s="21">
        <v>8079</v>
      </c>
      <c r="F2105" s="21">
        <v>635522</v>
      </c>
      <c r="G2105" s="10"/>
      <c r="H2105" s="10">
        <f t="shared" si="132"/>
        <v>1936</v>
      </c>
      <c r="I2105" s="10"/>
      <c r="J2105" s="10">
        <v>90375.319999999978</v>
      </c>
      <c r="K2105" s="10"/>
      <c r="M2105" s="21">
        <v>158</v>
      </c>
      <c r="N2105" s="69"/>
      <c r="P2105" s="239">
        <f t="shared" si="135"/>
        <v>571.99569620253146</v>
      </c>
      <c r="Q2105" s="10"/>
      <c r="R2105" s="10"/>
      <c r="S2105" s="10"/>
      <c r="T2105" s="176">
        <f t="shared" si="136"/>
        <v>4022.2911392405063</v>
      </c>
      <c r="U2105" s="10"/>
      <c r="V2105" s="10"/>
      <c r="W2105" s="10"/>
      <c r="Y2105" s="10">
        <v>90375.319999999978</v>
      </c>
      <c r="Z2105" s="10">
        <f t="shared" si="133"/>
        <v>125279.47</v>
      </c>
      <c r="AB2105" s="10">
        <f t="shared" si="134"/>
        <v>124956.38</v>
      </c>
      <c r="AC2105" s="10">
        <v>85875.39</v>
      </c>
      <c r="AD2105" s="10"/>
      <c r="AE2105" s="3"/>
      <c r="AF2105" s="3"/>
    </row>
    <row r="2106" spans="1:32" x14ac:dyDescent="0.2">
      <c r="A2106" s="55"/>
      <c r="B2106" s="195"/>
      <c r="C2106" s="449" t="s">
        <v>382</v>
      </c>
      <c r="D2106" s="10"/>
      <c r="E2106" s="21">
        <v>8028</v>
      </c>
      <c r="F2106" s="21">
        <v>10586</v>
      </c>
      <c r="G2106" s="10"/>
      <c r="H2106" s="10">
        <f t="shared" si="132"/>
        <v>32</v>
      </c>
      <c r="I2106" s="10"/>
      <c r="J2106" s="10">
        <v>2073.3900000000003</v>
      </c>
      <c r="K2106" s="10"/>
      <c r="M2106" s="21">
        <v>2</v>
      </c>
      <c r="N2106" s="69"/>
      <c r="P2106" s="239">
        <f t="shared" si="135"/>
        <v>1036.6950000000002</v>
      </c>
      <c r="Q2106" s="10"/>
      <c r="R2106" s="10"/>
      <c r="S2106" s="10"/>
      <c r="T2106" s="176">
        <f t="shared" si="136"/>
        <v>5293</v>
      </c>
      <c r="U2106" s="10"/>
      <c r="V2106" s="10"/>
      <c r="W2106" s="10"/>
      <c r="Y2106" s="10">
        <v>2073.3900000000003</v>
      </c>
      <c r="Z2106" s="10">
        <f t="shared" si="133"/>
        <v>2874.16</v>
      </c>
      <c r="AB2106" s="10">
        <f t="shared" si="134"/>
        <v>2866.75</v>
      </c>
      <c r="AC2106" s="10">
        <v>1970.15</v>
      </c>
      <c r="AD2106" s="10"/>
      <c r="AE2106" s="3"/>
      <c r="AF2106" s="3"/>
    </row>
    <row r="2107" spans="1:32" x14ac:dyDescent="0.2">
      <c r="A2107" s="55"/>
      <c r="B2107" s="195"/>
      <c r="C2107" s="449" t="s">
        <v>382</v>
      </c>
      <c r="D2107" s="10"/>
      <c r="E2107" s="21">
        <v>8051</v>
      </c>
      <c r="F2107" s="21">
        <v>1897260</v>
      </c>
      <c r="G2107" s="10"/>
      <c r="H2107" s="10">
        <f t="shared" si="132"/>
        <v>5780</v>
      </c>
      <c r="I2107" s="10"/>
      <c r="J2107" s="10">
        <v>231617.82000000027</v>
      </c>
      <c r="K2107" s="10"/>
      <c r="M2107" s="21">
        <v>502</v>
      </c>
      <c r="N2107" s="69"/>
      <c r="P2107" s="239">
        <f t="shared" si="135"/>
        <v>461.39007968127544</v>
      </c>
      <c r="Q2107" s="10"/>
      <c r="R2107" s="10"/>
      <c r="S2107" s="10"/>
      <c r="T2107" s="176">
        <f t="shared" si="136"/>
        <v>3779.402390438247</v>
      </c>
      <c r="U2107" s="10"/>
      <c r="V2107" s="10"/>
      <c r="W2107" s="10"/>
      <c r="Y2107" s="10">
        <v>231617.82000000027</v>
      </c>
      <c r="Z2107" s="10">
        <f t="shared" si="133"/>
        <v>321071.69</v>
      </c>
      <c r="AB2107" s="10">
        <f t="shared" si="134"/>
        <v>320243.65999999997</v>
      </c>
      <c r="AC2107" s="10">
        <v>220085.2</v>
      </c>
      <c r="AD2107" s="10"/>
      <c r="AE2107" s="3"/>
      <c r="AF2107" s="3"/>
    </row>
    <row r="2108" spans="1:32" x14ac:dyDescent="0.2">
      <c r="A2108" s="55"/>
      <c r="B2108" s="195"/>
      <c r="C2108" s="449" t="s">
        <v>382</v>
      </c>
      <c r="D2108" s="10"/>
      <c r="E2108" s="21">
        <v>8056</v>
      </c>
      <c r="F2108" s="21">
        <v>141</v>
      </c>
      <c r="G2108" s="10"/>
      <c r="H2108" s="10">
        <f t="shared" si="132"/>
        <v>0</v>
      </c>
      <c r="I2108" s="10"/>
      <c r="J2108" s="10">
        <v>89.08</v>
      </c>
      <c r="K2108" s="10"/>
      <c r="M2108" s="21">
        <v>7</v>
      </c>
      <c r="N2108" s="69"/>
      <c r="P2108" s="239">
        <f t="shared" si="135"/>
        <v>12.725714285714286</v>
      </c>
      <c r="Q2108" s="10"/>
      <c r="R2108" s="10"/>
      <c r="S2108" s="10"/>
      <c r="T2108" s="176">
        <f t="shared" si="136"/>
        <v>20.142857142857142</v>
      </c>
      <c r="U2108" s="10"/>
      <c r="V2108" s="10"/>
      <c r="W2108" s="10"/>
      <c r="Y2108" s="10">
        <v>89.08</v>
      </c>
      <c r="Z2108" s="10">
        <f t="shared" si="133"/>
        <v>123.48</v>
      </c>
      <c r="AB2108" s="10">
        <f t="shared" si="134"/>
        <v>123.17</v>
      </c>
      <c r="AC2108" s="10">
        <v>84.64</v>
      </c>
      <c r="AD2108" s="10"/>
      <c r="AE2108" s="3"/>
      <c r="AF2108" s="3"/>
    </row>
    <row r="2109" spans="1:32" x14ac:dyDescent="0.2">
      <c r="A2109" s="55"/>
      <c r="B2109" s="195"/>
      <c r="C2109" s="449" t="s">
        <v>382</v>
      </c>
      <c r="D2109" s="10"/>
      <c r="E2109" s="21">
        <v>8074</v>
      </c>
      <c r="F2109" s="21">
        <v>6285</v>
      </c>
      <c r="G2109" s="10"/>
      <c r="H2109" s="10">
        <f t="shared" si="132"/>
        <v>19</v>
      </c>
      <c r="I2109" s="10"/>
      <c r="J2109" s="10">
        <v>654.94000000000005</v>
      </c>
      <c r="K2109" s="10"/>
      <c r="M2109" s="21">
        <v>2</v>
      </c>
      <c r="N2109" s="69"/>
      <c r="P2109" s="239">
        <f t="shared" si="135"/>
        <v>327.47000000000003</v>
      </c>
      <c r="Q2109" s="10"/>
      <c r="R2109" s="10"/>
      <c r="S2109" s="10"/>
      <c r="T2109" s="176">
        <f t="shared" si="136"/>
        <v>3142.5</v>
      </c>
      <c r="U2109" s="10"/>
      <c r="V2109" s="10"/>
      <c r="W2109" s="10"/>
      <c r="Y2109" s="10">
        <v>654.94000000000005</v>
      </c>
      <c r="Z2109" s="10">
        <f t="shared" si="133"/>
        <v>907.89</v>
      </c>
      <c r="AB2109" s="10">
        <f t="shared" si="134"/>
        <v>905.55</v>
      </c>
      <c r="AC2109" s="10">
        <v>622.33000000000004</v>
      </c>
      <c r="AD2109" s="10"/>
      <c r="AE2109" s="3"/>
      <c r="AF2109" s="3"/>
    </row>
    <row r="2110" spans="1:32" x14ac:dyDescent="0.2">
      <c r="A2110" s="55"/>
      <c r="B2110" s="195"/>
      <c r="C2110" s="449" t="s">
        <v>382</v>
      </c>
      <c r="D2110" s="10"/>
      <c r="E2110" s="21">
        <v>8080</v>
      </c>
      <c r="F2110" s="21">
        <v>2001</v>
      </c>
      <c r="G2110" s="10"/>
      <c r="H2110" s="10">
        <f t="shared" si="132"/>
        <v>6</v>
      </c>
      <c r="I2110" s="10"/>
      <c r="J2110" s="10">
        <v>169.53</v>
      </c>
      <c r="K2110" s="10"/>
      <c r="M2110" s="21">
        <v>1</v>
      </c>
      <c r="N2110" s="69"/>
      <c r="P2110" s="239">
        <f t="shared" si="135"/>
        <v>169.53</v>
      </c>
      <c r="Q2110" s="10"/>
      <c r="R2110" s="10"/>
      <c r="S2110" s="10"/>
      <c r="T2110" s="176">
        <f t="shared" si="136"/>
        <v>2001</v>
      </c>
      <c r="U2110" s="10"/>
      <c r="V2110" s="10"/>
      <c r="W2110" s="10"/>
      <c r="Y2110" s="10">
        <v>169.53</v>
      </c>
      <c r="Z2110" s="10">
        <f t="shared" si="133"/>
        <v>235</v>
      </c>
      <c r="AB2110" s="10">
        <f t="shared" si="134"/>
        <v>234.4</v>
      </c>
      <c r="AC2110" s="10">
        <v>161.09</v>
      </c>
      <c r="AD2110" s="10"/>
      <c r="AE2110" s="3"/>
      <c r="AF2110" s="3"/>
    </row>
    <row r="2111" spans="1:32" x14ac:dyDescent="0.2">
      <c r="A2111" s="55"/>
      <c r="B2111" s="195"/>
      <c r="C2111" s="449" t="s">
        <v>382</v>
      </c>
      <c r="D2111" s="10"/>
      <c r="E2111" s="21">
        <v>8251</v>
      </c>
      <c r="F2111" s="21">
        <v>1119</v>
      </c>
      <c r="G2111" s="10"/>
      <c r="H2111" s="10">
        <f t="shared" si="132"/>
        <v>3</v>
      </c>
      <c r="I2111" s="10"/>
      <c r="J2111" s="10">
        <v>252.07</v>
      </c>
      <c r="K2111" s="10"/>
      <c r="M2111" s="21">
        <v>1</v>
      </c>
      <c r="N2111" s="69"/>
      <c r="P2111" s="239">
        <f t="shared" si="135"/>
        <v>252.07</v>
      </c>
      <c r="Q2111" s="10"/>
      <c r="R2111" s="10"/>
      <c r="S2111" s="10"/>
      <c r="T2111" s="176">
        <f t="shared" si="136"/>
        <v>1119</v>
      </c>
      <c r="U2111" s="10"/>
      <c r="V2111" s="10"/>
      <c r="W2111" s="10"/>
      <c r="Y2111" s="10">
        <v>252.07</v>
      </c>
      <c r="Z2111" s="10">
        <f t="shared" si="133"/>
        <v>349.42</v>
      </c>
      <c r="AB2111" s="10">
        <f t="shared" si="134"/>
        <v>348.52</v>
      </c>
      <c r="AC2111" s="10">
        <v>239.52</v>
      </c>
      <c r="AD2111" s="10"/>
      <c r="AE2111" s="3"/>
      <c r="AF2111" s="3"/>
    </row>
    <row r="2112" spans="1:32" x14ac:dyDescent="0.2">
      <c r="A2112" s="55"/>
      <c r="B2112" s="195"/>
      <c r="C2112" s="449" t="s">
        <v>385</v>
      </c>
      <c r="D2112" s="10"/>
      <c r="E2112" s="21">
        <v>8401</v>
      </c>
      <c r="F2112" s="21">
        <v>511</v>
      </c>
      <c r="G2112" s="10"/>
      <c r="H2112" s="10">
        <f t="shared" si="132"/>
        <v>2</v>
      </c>
      <c r="I2112" s="10"/>
      <c r="J2112" s="10">
        <v>102.07</v>
      </c>
      <c r="K2112" s="10"/>
      <c r="M2112" s="21">
        <v>1</v>
      </c>
      <c r="N2112" s="69"/>
      <c r="P2112" s="239">
        <f t="shared" si="135"/>
        <v>102.07</v>
      </c>
      <c r="Q2112" s="10"/>
      <c r="R2112" s="10"/>
      <c r="S2112" s="10"/>
      <c r="T2112" s="176">
        <f t="shared" si="136"/>
        <v>511</v>
      </c>
      <c r="U2112" s="10"/>
      <c r="V2112" s="10"/>
      <c r="W2112" s="10"/>
      <c r="Y2112" s="10">
        <v>102.07</v>
      </c>
      <c r="Z2112" s="10">
        <f t="shared" si="133"/>
        <v>141.49</v>
      </c>
      <c r="AB2112" s="10">
        <f t="shared" si="134"/>
        <v>141.13</v>
      </c>
      <c r="AC2112" s="10">
        <v>96.99</v>
      </c>
      <c r="AD2112" s="10"/>
      <c r="AE2112" s="3"/>
      <c r="AF2112" s="3"/>
    </row>
    <row r="2113" spans="1:32" x14ac:dyDescent="0.2">
      <c r="A2113" s="55"/>
      <c r="B2113" s="195"/>
      <c r="C2113" s="449" t="s">
        <v>385</v>
      </c>
      <c r="D2113" s="10"/>
      <c r="E2113" s="21">
        <v>8402</v>
      </c>
      <c r="F2113" s="21">
        <v>1817388</v>
      </c>
      <c r="G2113" s="10"/>
      <c r="H2113" s="10">
        <f t="shared" si="132"/>
        <v>5536</v>
      </c>
      <c r="I2113" s="10"/>
      <c r="J2113" s="10">
        <v>244236.64999999964</v>
      </c>
      <c r="K2113" s="10"/>
      <c r="M2113" s="21">
        <v>594</v>
      </c>
      <c r="N2113" s="69"/>
      <c r="P2113" s="239">
        <f t="shared" si="135"/>
        <v>411.17281144781083</v>
      </c>
      <c r="Q2113" s="10"/>
      <c r="R2113" s="10"/>
      <c r="S2113" s="10"/>
      <c r="T2113" s="176">
        <f t="shared" si="136"/>
        <v>3059.5757575757575</v>
      </c>
      <c r="U2113" s="10"/>
      <c r="V2113" s="10"/>
      <c r="W2113" s="10"/>
      <c r="Y2113" s="10">
        <v>244236.64999999964</v>
      </c>
      <c r="Z2113" s="10">
        <f t="shared" si="133"/>
        <v>338564.08</v>
      </c>
      <c r="AB2113" s="10">
        <f t="shared" si="134"/>
        <v>337690.94</v>
      </c>
      <c r="AC2113" s="10">
        <v>232075.72</v>
      </c>
      <c r="AD2113" s="10"/>
      <c r="AE2113" s="3"/>
      <c r="AF2113" s="3"/>
    </row>
    <row r="2114" spans="1:32" x14ac:dyDescent="0.2">
      <c r="A2114" s="55"/>
      <c r="B2114" s="195"/>
      <c r="C2114" s="449" t="s">
        <v>385</v>
      </c>
      <c r="D2114" s="10"/>
      <c r="E2114" s="21">
        <v>8406</v>
      </c>
      <c r="F2114" s="21">
        <v>2876</v>
      </c>
      <c r="G2114" s="10"/>
      <c r="H2114" s="10">
        <f t="shared" si="132"/>
        <v>9</v>
      </c>
      <c r="I2114" s="10"/>
      <c r="J2114" s="10">
        <v>510.28</v>
      </c>
      <c r="K2114" s="10"/>
      <c r="M2114" s="21">
        <v>6</v>
      </c>
      <c r="N2114" s="69"/>
      <c r="P2114" s="239">
        <f t="shared" si="135"/>
        <v>85.046666666666667</v>
      </c>
      <c r="Q2114" s="10"/>
      <c r="R2114" s="10"/>
      <c r="S2114" s="10"/>
      <c r="T2114" s="176">
        <f t="shared" si="136"/>
        <v>479.33333333333331</v>
      </c>
      <c r="U2114" s="10"/>
      <c r="V2114" s="10"/>
      <c r="W2114" s="10"/>
      <c r="Y2114" s="10">
        <v>510.28</v>
      </c>
      <c r="Z2114" s="10">
        <f t="shared" si="133"/>
        <v>707.36</v>
      </c>
      <c r="AB2114" s="10">
        <f t="shared" si="134"/>
        <v>705.53</v>
      </c>
      <c r="AC2114" s="10">
        <v>484.87</v>
      </c>
      <c r="AD2114" s="10"/>
      <c r="AE2114" s="3"/>
      <c r="AF2114" s="3"/>
    </row>
    <row r="2115" spans="1:32" x14ac:dyDescent="0.2">
      <c r="A2115" s="55"/>
      <c r="B2115" s="195"/>
      <c r="C2115" s="449" t="s">
        <v>388</v>
      </c>
      <c r="D2115" s="10"/>
      <c r="E2115" s="21">
        <v>8050</v>
      </c>
      <c r="F2115" s="21">
        <v>765</v>
      </c>
      <c r="G2115" s="10"/>
      <c r="H2115" s="10">
        <f t="shared" si="132"/>
        <v>2</v>
      </c>
      <c r="I2115" s="10"/>
      <c r="J2115" s="10">
        <v>69.56</v>
      </c>
      <c r="K2115" s="10"/>
      <c r="M2115" s="21">
        <v>1</v>
      </c>
      <c r="N2115" s="69"/>
      <c r="P2115" s="239">
        <f t="shared" si="135"/>
        <v>69.56</v>
      </c>
      <c r="Q2115" s="10"/>
      <c r="R2115" s="10"/>
      <c r="S2115" s="10"/>
      <c r="T2115" s="176">
        <f t="shared" si="136"/>
        <v>765</v>
      </c>
      <c r="U2115" s="10"/>
      <c r="V2115" s="10"/>
      <c r="W2115" s="10"/>
      <c r="Y2115" s="10">
        <v>69.56</v>
      </c>
      <c r="Z2115" s="10">
        <f t="shared" si="133"/>
        <v>96.42</v>
      </c>
      <c r="AB2115" s="10">
        <f t="shared" si="134"/>
        <v>96.18</v>
      </c>
      <c r="AC2115" s="10">
        <v>66.099999999999994</v>
      </c>
      <c r="AD2115" s="10"/>
      <c r="AE2115" s="3"/>
      <c r="AF2115" s="3"/>
    </row>
    <row r="2116" spans="1:32" x14ac:dyDescent="0.2">
      <c r="A2116" s="55"/>
      <c r="B2116" s="195"/>
      <c r="C2116" s="449" t="s">
        <v>388</v>
      </c>
      <c r="D2116" s="10"/>
      <c r="E2116" s="21">
        <v>8053</v>
      </c>
      <c r="F2116" s="21">
        <v>377340</v>
      </c>
      <c r="G2116" s="10"/>
      <c r="H2116" s="10">
        <f t="shared" si="132"/>
        <v>1149</v>
      </c>
      <c r="I2116" s="10"/>
      <c r="J2116" s="10">
        <v>78109.829999999987</v>
      </c>
      <c r="K2116" s="10"/>
      <c r="M2116" s="21">
        <v>176</v>
      </c>
      <c r="N2116" s="69"/>
      <c r="P2116" s="239">
        <f t="shared" si="135"/>
        <v>443.80585227272718</v>
      </c>
      <c r="Q2116" s="10"/>
      <c r="R2116" s="10"/>
      <c r="S2116" s="10"/>
      <c r="T2116" s="176">
        <f t="shared" si="136"/>
        <v>2143.9772727272725</v>
      </c>
      <c r="U2116" s="10"/>
      <c r="V2116" s="10"/>
      <c r="W2116" s="10"/>
      <c r="Y2116" s="10">
        <v>78109.829999999987</v>
      </c>
      <c r="Z2116" s="10">
        <f t="shared" si="133"/>
        <v>108276.88</v>
      </c>
      <c r="AB2116" s="10">
        <f t="shared" si="134"/>
        <v>107997.64</v>
      </c>
      <c r="AC2116" s="10">
        <v>74220.62</v>
      </c>
      <c r="AD2116" s="10"/>
      <c r="AE2116" s="3"/>
      <c r="AF2116" s="3"/>
    </row>
    <row r="2117" spans="1:32" x14ac:dyDescent="0.2">
      <c r="A2117" s="55"/>
      <c r="B2117" s="195"/>
      <c r="C2117" s="449" t="s">
        <v>390</v>
      </c>
      <c r="D2117" s="10"/>
      <c r="E2117" s="21">
        <v>8223</v>
      </c>
      <c r="F2117" s="21">
        <v>1096079</v>
      </c>
      <c r="G2117" s="10"/>
      <c r="H2117" s="10">
        <f t="shared" si="132"/>
        <v>3339</v>
      </c>
      <c r="I2117" s="10"/>
      <c r="J2117" s="10">
        <v>134418.30999999997</v>
      </c>
      <c r="K2117" s="10"/>
      <c r="M2117" s="21">
        <v>379</v>
      </c>
      <c r="N2117" s="69"/>
      <c r="P2117" s="239">
        <f t="shared" si="135"/>
        <v>354.66572559366745</v>
      </c>
      <c r="Q2117" s="10"/>
      <c r="R2117" s="10"/>
      <c r="S2117" s="10"/>
      <c r="T2117" s="176">
        <f t="shared" si="136"/>
        <v>2892.029023746702</v>
      </c>
      <c r="U2117" s="10"/>
      <c r="V2117" s="10"/>
      <c r="W2117" s="10"/>
      <c r="Y2117" s="10">
        <v>134418.30999999997</v>
      </c>
      <c r="Z2117" s="10">
        <f t="shared" si="133"/>
        <v>186332.44</v>
      </c>
      <c r="AB2117" s="10">
        <f t="shared" si="134"/>
        <v>185851.9</v>
      </c>
      <c r="AC2117" s="10">
        <v>127725.41</v>
      </c>
      <c r="AD2117" s="10"/>
      <c r="AE2117" s="3"/>
      <c r="AF2117" s="3"/>
    </row>
    <row r="2118" spans="1:32" x14ac:dyDescent="0.2">
      <c r="A2118" s="55"/>
      <c r="B2118" s="195"/>
      <c r="C2118" s="449" t="s">
        <v>390</v>
      </c>
      <c r="D2118" s="10"/>
      <c r="E2118" s="21">
        <v>8230</v>
      </c>
      <c r="F2118" s="21">
        <v>569</v>
      </c>
      <c r="G2118" s="10"/>
      <c r="H2118" s="10">
        <f t="shared" si="132"/>
        <v>2</v>
      </c>
      <c r="I2118" s="10"/>
      <c r="J2118" s="10">
        <v>172.12</v>
      </c>
      <c r="K2118" s="10"/>
      <c r="M2118" s="21">
        <v>1</v>
      </c>
      <c r="N2118" s="69"/>
      <c r="P2118" s="239">
        <f t="shared" si="135"/>
        <v>172.12</v>
      </c>
      <c r="Q2118" s="10"/>
      <c r="R2118" s="10"/>
      <c r="S2118" s="10"/>
      <c r="T2118" s="176">
        <f t="shared" si="136"/>
        <v>569</v>
      </c>
      <c r="U2118" s="10"/>
      <c r="V2118" s="10"/>
      <c r="W2118" s="10"/>
      <c r="Y2118" s="10">
        <v>172.12</v>
      </c>
      <c r="Z2118" s="10">
        <f t="shared" si="133"/>
        <v>238.6</v>
      </c>
      <c r="AB2118" s="10">
        <f t="shared" si="134"/>
        <v>237.98</v>
      </c>
      <c r="AC2118" s="10">
        <v>163.55000000000001</v>
      </c>
      <c r="AD2118" s="10"/>
      <c r="AE2118" s="3"/>
      <c r="AF2118" s="3"/>
    </row>
    <row r="2119" spans="1:32" x14ac:dyDescent="0.2">
      <c r="A2119" s="55"/>
      <c r="B2119" s="195"/>
      <c r="C2119" s="449" t="s">
        <v>392</v>
      </c>
      <c r="D2119" s="10"/>
      <c r="E2119" s="21">
        <v>8224</v>
      </c>
      <c r="F2119" s="21">
        <v>-58147</v>
      </c>
      <c r="G2119" s="10"/>
      <c r="H2119" s="10">
        <f t="shared" si="132"/>
        <v>-177</v>
      </c>
      <c r="I2119" s="10"/>
      <c r="J2119" s="10">
        <v>-4485.1900000000005</v>
      </c>
      <c r="K2119" s="10"/>
      <c r="M2119" s="21">
        <v>4</v>
      </c>
      <c r="N2119" s="69"/>
      <c r="P2119" s="239">
        <f t="shared" si="135"/>
        <v>-1121.2975000000001</v>
      </c>
      <c r="Q2119" s="10"/>
      <c r="R2119" s="10"/>
      <c r="S2119" s="10"/>
      <c r="T2119" s="176">
        <f t="shared" si="136"/>
        <v>-14536.75</v>
      </c>
      <c r="U2119" s="10"/>
      <c r="V2119" s="10"/>
      <c r="W2119" s="10"/>
      <c r="Y2119" s="10">
        <v>-4485.1900000000005</v>
      </c>
      <c r="Z2119" s="10">
        <f t="shared" si="133"/>
        <v>-6217.43</v>
      </c>
      <c r="AB2119" s="10">
        <f t="shared" si="134"/>
        <v>-6201.4</v>
      </c>
      <c r="AC2119" s="10">
        <v>-4261.87</v>
      </c>
      <c r="AD2119" s="10"/>
      <c r="AE2119" s="3"/>
      <c r="AF2119" s="3"/>
    </row>
    <row r="2120" spans="1:32" x14ac:dyDescent="0.2">
      <c r="A2120" s="55"/>
      <c r="B2120" s="195"/>
      <c r="C2120" s="449" t="s">
        <v>395</v>
      </c>
      <c r="D2120" s="10"/>
      <c r="E2120" s="21">
        <v>8329</v>
      </c>
      <c r="F2120" s="21">
        <v>370301</v>
      </c>
      <c r="G2120" s="10"/>
      <c r="H2120" s="10">
        <f t="shared" si="132"/>
        <v>1128</v>
      </c>
      <c r="I2120" s="10"/>
      <c r="J2120" s="10">
        <v>25499.03000000001</v>
      </c>
      <c r="K2120" s="10"/>
      <c r="M2120" s="21">
        <v>31</v>
      </c>
      <c r="N2120" s="69"/>
      <c r="P2120" s="239">
        <f t="shared" si="135"/>
        <v>822.54935483870997</v>
      </c>
      <c r="Q2120" s="10"/>
      <c r="R2120" s="10"/>
      <c r="S2120" s="10"/>
      <c r="T2120" s="176">
        <f t="shared" si="136"/>
        <v>11945.193548387097</v>
      </c>
      <c r="U2120" s="10"/>
      <c r="V2120" s="10"/>
      <c r="W2120" s="10"/>
      <c r="Y2120" s="10">
        <v>25499.03000000001</v>
      </c>
      <c r="Z2120" s="10">
        <f t="shared" si="133"/>
        <v>35347.089999999997</v>
      </c>
      <c r="AB2120" s="10">
        <f t="shared" si="134"/>
        <v>35255.93</v>
      </c>
      <c r="AC2120" s="10">
        <v>24229.39</v>
      </c>
      <c r="AD2120" s="10"/>
      <c r="AE2120" s="3"/>
      <c r="AF2120" s="3"/>
    </row>
    <row r="2121" spans="1:32" x14ac:dyDescent="0.2">
      <c r="A2121" s="55"/>
      <c r="B2121" s="195"/>
      <c r="C2121" s="449" t="s">
        <v>397</v>
      </c>
      <c r="D2121" s="10"/>
      <c r="E2121" s="21">
        <v>8050</v>
      </c>
      <c r="F2121" s="21">
        <v>97</v>
      </c>
      <c r="G2121" s="10"/>
      <c r="H2121" s="10">
        <f t="shared" si="132"/>
        <v>0</v>
      </c>
      <c r="I2121" s="10"/>
      <c r="J2121" s="10">
        <v>28.79</v>
      </c>
      <c r="K2121" s="10"/>
      <c r="M2121" s="21">
        <v>1</v>
      </c>
      <c r="N2121" s="69"/>
      <c r="P2121" s="239">
        <f t="shared" si="135"/>
        <v>28.79</v>
      </c>
      <c r="Q2121" s="10"/>
      <c r="R2121" s="10"/>
      <c r="S2121" s="10"/>
      <c r="T2121" s="176">
        <f t="shared" si="136"/>
        <v>97</v>
      </c>
      <c r="U2121" s="10"/>
      <c r="V2121" s="10"/>
      <c r="W2121" s="10"/>
      <c r="Y2121" s="10">
        <v>28.79</v>
      </c>
      <c r="Z2121" s="10">
        <f t="shared" si="133"/>
        <v>39.909999999999997</v>
      </c>
      <c r="AB2121" s="10">
        <f t="shared" si="134"/>
        <v>39.81</v>
      </c>
      <c r="AC2121" s="10">
        <v>27.36</v>
      </c>
      <c r="AD2121" s="10"/>
      <c r="AE2121" s="3"/>
      <c r="AF2121" s="3"/>
    </row>
    <row r="2122" spans="1:32" x14ac:dyDescent="0.2">
      <c r="A2122" s="55"/>
      <c r="B2122" s="195"/>
      <c r="C2122" s="449" t="s">
        <v>397</v>
      </c>
      <c r="D2122" s="10"/>
      <c r="E2122" s="21">
        <v>8092</v>
      </c>
      <c r="F2122" s="21">
        <v>58451</v>
      </c>
      <c r="G2122" s="10"/>
      <c r="H2122" s="10">
        <f t="shared" si="132"/>
        <v>178</v>
      </c>
      <c r="I2122" s="10"/>
      <c r="J2122" s="10">
        <v>10138.519999999995</v>
      </c>
      <c r="K2122" s="10"/>
      <c r="M2122" s="21">
        <v>42</v>
      </c>
      <c r="N2122" s="69"/>
      <c r="P2122" s="239">
        <f t="shared" si="135"/>
        <v>241.3933333333332</v>
      </c>
      <c r="Q2122" s="10"/>
      <c r="R2122" s="10"/>
      <c r="S2122" s="10"/>
      <c r="T2122" s="176">
        <f t="shared" si="136"/>
        <v>1391.6904761904761</v>
      </c>
      <c r="U2122" s="10"/>
      <c r="V2122" s="10"/>
      <c r="W2122" s="10"/>
      <c r="Y2122" s="10">
        <v>10138.519999999995</v>
      </c>
      <c r="Z2122" s="10">
        <f t="shared" si="133"/>
        <v>14054.15</v>
      </c>
      <c r="AB2122" s="10">
        <f t="shared" si="134"/>
        <v>14017.91</v>
      </c>
      <c r="AC2122" s="10">
        <v>9633.7099999999991</v>
      </c>
      <c r="AD2122" s="10"/>
      <c r="AE2122" s="3"/>
      <c r="AF2122" s="3"/>
    </row>
    <row r="2123" spans="1:32" x14ac:dyDescent="0.2">
      <c r="A2123" s="55"/>
      <c r="B2123" s="195"/>
      <c r="C2123" s="449" t="s">
        <v>398</v>
      </c>
      <c r="D2123" s="10"/>
      <c r="E2123" s="21">
        <v>8053</v>
      </c>
      <c r="F2123" s="21">
        <v>273</v>
      </c>
      <c r="G2123" s="10"/>
      <c r="H2123" s="10">
        <f t="shared" si="132"/>
        <v>1</v>
      </c>
      <c r="I2123" s="10"/>
      <c r="J2123" s="10">
        <v>58.91</v>
      </c>
      <c r="K2123" s="10"/>
      <c r="M2123" s="21">
        <v>1</v>
      </c>
      <c r="N2123" s="69"/>
      <c r="P2123" s="239">
        <f t="shared" ref="P2123:P2348" si="137">J2123/M2123</f>
        <v>58.91</v>
      </c>
      <c r="Q2123" s="10"/>
      <c r="R2123" s="10"/>
      <c r="S2123" s="10"/>
      <c r="T2123" s="176">
        <f t="shared" si="136"/>
        <v>273</v>
      </c>
      <c r="U2123" s="10"/>
      <c r="V2123" s="10"/>
      <c r="W2123" s="10"/>
      <c r="Y2123" s="10">
        <v>58.91</v>
      </c>
      <c r="Z2123" s="10">
        <f t="shared" si="133"/>
        <v>81.66</v>
      </c>
      <c r="AB2123" s="10">
        <f t="shared" si="134"/>
        <v>81.45</v>
      </c>
      <c r="AC2123" s="10">
        <v>55.98</v>
      </c>
      <c r="AD2123" s="10"/>
      <c r="AE2123" s="3"/>
      <c r="AF2123" s="3"/>
    </row>
    <row r="2124" spans="1:32" x14ac:dyDescent="0.2">
      <c r="A2124" s="55"/>
      <c r="B2124" s="195"/>
      <c r="C2124" s="449" t="s">
        <v>398</v>
      </c>
      <c r="D2124" s="10"/>
      <c r="E2124" s="21">
        <v>8215</v>
      </c>
      <c r="F2124" s="21">
        <v>520</v>
      </c>
      <c r="G2124" s="10"/>
      <c r="H2124" s="10">
        <f t="shared" si="132"/>
        <v>2</v>
      </c>
      <c r="I2124" s="10"/>
      <c r="J2124" s="10">
        <v>49.2</v>
      </c>
      <c r="K2124" s="10"/>
      <c r="M2124" s="21">
        <v>1</v>
      </c>
      <c r="N2124" s="69"/>
      <c r="P2124" s="239">
        <f t="shared" si="137"/>
        <v>49.2</v>
      </c>
      <c r="Q2124" s="10"/>
      <c r="R2124" s="10"/>
      <c r="S2124" s="10"/>
      <c r="T2124" s="176">
        <f t="shared" si="136"/>
        <v>520</v>
      </c>
      <c r="U2124" s="10"/>
      <c r="V2124" s="10"/>
      <c r="W2124" s="10"/>
      <c r="Y2124" s="10">
        <v>49.2</v>
      </c>
      <c r="Z2124" s="10">
        <f t="shared" si="133"/>
        <v>68.2</v>
      </c>
      <c r="AB2124" s="10">
        <f t="shared" si="134"/>
        <v>68.03</v>
      </c>
      <c r="AC2124" s="10">
        <v>46.75</v>
      </c>
      <c r="AD2124" s="10"/>
      <c r="AE2124" s="3"/>
      <c r="AF2124" s="3"/>
    </row>
    <row r="2125" spans="1:32" x14ac:dyDescent="0.2">
      <c r="A2125" s="55"/>
      <c r="B2125" s="195"/>
      <c r="C2125" s="449" t="s">
        <v>398</v>
      </c>
      <c r="D2125" s="10"/>
      <c r="E2125" s="21">
        <v>8330</v>
      </c>
      <c r="F2125" s="21">
        <v>8369734</v>
      </c>
      <c r="G2125" s="10"/>
      <c r="H2125" s="10">
        <f t="shared" si="132"/>
        <v>25497</v>
      </c>
      <c r="I2125" s="10"/>
      <c r="J2125" s="10">
        <v>925520.42000000051</v>
      </c>
      <c r="K2125" s="10"/>
      <c r="M2125" s="21">
        <v>1197</v>
      </c>
      <c r="N2125" s="69"/>
      <c r="P2125" s="239">
        <f t="shared" si="137"/>
        <v>773.20001670843817</v>
      </c>
      <c r="Q2125" s="10"/>
      <c r="R2125" s="10"/>
      <c r="S2125" s="10"/>
      <c r="T2125" s="176">
        <f t="shared" si="136"/>
        <v>6992.2589807852964</v>
      </c>
      <c r="U2125" s="10"/>
      <c r="V2125" s="10"/>
      <c r="W2125" s="10"/>
      <c r="Y2125" s="10">
        <v>925520.42000000051</v>
      </c>
      <c r="Z2125" s="10">
        <f t="shared" si="133"/>
        <v>1282968.68</v>
      </c>
      <c r="AB2125" s="10">
        <f t="shared" si="134"/>
        <v>1279659.96</v>
      </c>
      <c r="AC2125" s="10">
        <v>879437.28</v>
      </c>
      <c r="AD2125" s="10"/>
      <c r="AE2125" s="3"/>
      <c r="AF2125" s="3"/>
    </row>
    <row r="2126" spans="1:32" x14ac:dyDescent="0.2">
      <c r="A2126" s="55"/>
      <c r="B2126" s="195"/>
      <c r="C2126" s="449" t="s">
        <v>399</v>
      </c>
      <c r="D2126" s="10"/>
      <c r="E2126" s="21">
        <v>8210</v>
      </c>
      <c r="F2126" s="21">
        <v>115836</v>
      </c>
      <c r="G2126" s="10"/>
      <c r="H2126" s="10">
        <f t="shared" si="132"/>
        <v>353</v>
      </c>
      <c r="I2126" s="10"/>
      <c r="J2126" s="10">
        <v>22634.459999999995</v>
      </c>
      <c r="K2126" s="10"/>
      <c r="M2126" s="21">
        <v>57</v>
      </c>
      <c r="N2126" s="69"/>
      <c r="P2126" s="239">
        <f t="shared" si="137"/>
        <v>397.09578947368414</v>
      </c>
      <c r="Q2126" s="10"/>
      <c r="R2126" s="10"/>
      <c r="S2126" s="10"/>
      <c r="T2126" s="176">
        <f t="shared" si="136"/>
        <v>2032.2105263157894</v>
      </c>
      <c r="U2126" s="10"/>
      <c r="V2126" s="10"/>
      <c r="W2126" s="10"/>
      <c r="Y2126" s="10">
        <v>22634.459999999995</v>
      </c>
      <c r="Z2126" s="10">
        <f t="shared" si="133"/>
        <v>31376.19</v>
      </c>
      <c r="AB2126" s="10">
        <f t="shared" si="134"/>
        <v>31295.27</v>
      </c>
      <c r="AC2126" s="10">
        <v>21507.45</v>
      </c>
      <c r="AD2126" s="10"/>
      <c r="AE2126" s="3"/>
      <c r="AF2126" s="3"/>
    </row>
    <row r="2127" spans="1:32" x14ac:dyDescent="0.2">
      <c r="A2127" s="55"/>
      <c r="B2127" s="195"/>
      <c r="C2127" s="449" t="s">
        <v>400</v>
      </c>
      <c r="D2127" s="10"/>
      <c r="E2127" s="21">
        <v>8232</v>
      </c>
      <c r="F2127" s="21">
        <v>188070</v>
      </c>
      <c r="G2127" s="10"/>
      <c r="H2127" s="10">
        <f t="shared" si="132"/>
        <v>573</v>
      </c>
      <c r="I2127" s="10"/>
      <c r="J2127" s="10">
        <v>30199.309999999998</v>
      </c>
      <c r="K2127" s="10"/>
      <c r="M2127" s="21">
        <v>39</v>
      </c>
      <c r="N2127" s="69"/>
      <c r="P2127" s="239">
        <f t="shared" si="137"/>
        <v>774.34128205128195</v>
      </c>
      <c r="Q2127" s="10"/>
      <c r="R2127" s="10"/>
      <c r="S2127" s="10"/>
      <c r="T2127" s="176">
        <f t="shared" si="136"/>
        <v>4822.3076923076924</v>
      </c>
      <c r="U2127" s="10"/>
      <c r="V2127" s="10"/>
      <c r="W2127" s="10"/>
      <c r="Y2127" s="10">
        <v>30199.309999999998</v>
      </c>
      <c r="Z2127" s="10">
        <f t="shared" si="133"/>
        <v>41862.68</v>
      </c>
      <c r="AB2127" s="10">
        <f t="shared" si="134"/>
        <v>41754.720000000001</v>
      </c>
      <c r="AC2127" s="10">
        <v>28695.64</v>
      </c>
      <c r="AD2127" s="10"/>
      <c r="AE2127" s="3"/>
      <c r="AF2127" s="3"/>
    </row>
    <row r="2128" spans="1:32" x14ac:dyDescent="0.2">
      <c r="A2128" s="55"/>
      <c r="B2128" s="195"/>
      <c r="C2128" s="449" t="s">
        <v>400</v>
      </c>
      <c r="D2128" s="10"/>
      <c r="E2128" s="21">
        <v>8234</v>
      </c>
      <c r="F2128" s="21">
        <v>4352197</v>
      </c>
      <c r="G2128" s="10"/>
      <c r="H2128" s="10">
        <f t="shared" si="132"/>
        <v>13258</v>
      </c>
      <c r="I2128" s="10"/>
      <c r="J2128" s="10">
        <v>356552.83000000013</v>
      </c>
      <c r="K2128" s="10"/>
      <c r="M2128" s="21">
        <v>330</v>
      </c>
      <c r="N2128" s="69"/>
      <c r="P2128" s="239">
        <f t="shared" si="137"/>
        <v>1080.4631212121217</v>
      </c>
      <c r="Q2128" s="10"/>
      <c r="R2128" s="10"/>
      <c r="S2128" s="10"/>
      <c r="T2128" s="176">
        <f t="shared" si="136"/>
        <v>13188.475757575758</v>
      </c>
      <c r="U2128" s="10"/>
      <c r="V2128" s="10"/>
      <c r="W2128" s="10"/>
      <c r="Y2128" s="10">
        <v>356552.83000000013</v>
      </c>
      <c r="Z2128" s="10">
        <f t="shared" si="133"/>
        <v>494258.26</v>
      </c>
      <c r="AB2128" s="10">
        <f t="shared" si="134"/>
        <v>492983.59</v>
      </c>
      <c r="AC2128" s="10">
        <v>338799.49</v>
      </c>
      <c r="AD2128" s="10"/>
      <c r="AE2128" s="3"/>
      <c r="AF2128" s="3"/>
    </row>
    <row r="2129" spans="1:32" x14ac:dyDescent="0.2">
      <c r="A2129" s="55"/>
      <c r="B2129" s="195"/>
      <c r="C2129" s="449" t="s">
        <v>401</v>
      </c>
      <c r="D2129" s="10"/>
      <c r="E2129" s="21">
        <v>8055</v>
      </c>
      <c r="F2129" s="21">
        <v>692512</v>
      </c>
      <c r="G2129" s="10"/>
      <c r="H2129" s="10">
        <f t="shared" si="132"/>
        <v>2110</v>
      </c>
      <c r="I2129" s="10"/>
      <c r="J2129" s="10">
        <v>72630.479999999923</v>
      </c>
      <c r="K2129" s="10"/>
      <c r="M2129" s="21">
        <v>142</v>
      </c>
      <c r="N2129" s="69"/>
      <c r="P2129" s="239">
        <f t="shared" si="137"/>
        <v>511.48225352112621</v>
      </c>
      <c r="Q2129" s="10"/>
      <c r="R2129" s="10"/>
      <c r="S2129" s="10"/>
      <c r="T2129" s="176">
        <f t="shared" si="136"/>
        <v>4876.8450704225352</v>
      </c>
      <c r="U2129" s="10"/>
      <c r="V2129" s="10"/>
      <c r="W2129" s="10"/>
      <c r="Y2129" s="10">
        <v>72630.479999999923</v>
      </c>
      <c r="Z2129" s="10">
        <f t="shared" si="133"/>
        <v>100681.33</v>
      </c>
      <c r="AB2129" s="10">
        <f t="shared" si="134"/>
        <v>100421.68</v>
      </c>
      <c r="AC2129" s="10">
        <v>69014.09</v>
      </c>
      <c r="AD2129" s="10"/>
      <c r="AE2129" s="3"/>
      <c r="AF2129" s="3"/>
    </row>
    <row r="2130" spans="1:32" x14ac:dyDescent="0.2">
      <c r="A2130" s="55"/>
      <c r="B2130" s="195"/>
      <c r="C2130" s="449" t="s">
        <v>401</v>
      </c>
      <c r="D2130" s="10"/>
      <c r="E2130" s="21">
        <v>8088</v>
      </c>
      <c r="F2130" s="21">
        <v>10376</v>
      </c>
      <c r="G2130" s="10"/>
      <c r="H2130" s="10">
        <f t="shared" si="132"/>
        <v>32</v>
      </c>
      <c r="I2130" s="10"/>
      <c r="J2130" s="10">
        <v>2324.09</v>
      </c>
      <c r="K2130" s="10"/>
      <c r="M2130" s="21">
        <v>7</v>
      </c>
      <c r="N2130" s="69"/>
      <c r="P2130" s="239">
        <f t="shared" si="137"/>
        <v>332.01285714285717</v>
      </c>
      <c r="Q2130" s="10"/>
      <c r="R2130" s="10"/>
      <c r="S2130" s="10"/>
      <c r="T2130" s="176">
        <f t="shared" si="136"/>
        <v>1482.2857142857142</v>
      </c>
      <c r="U2130" s="10"/>
      <c r="V2130" s="10"/>
      <c r="W2130" s="10"/>
      <c r="Y2130" s="10">
        <v>2324.09</v>
      </c>
      <c r="Z2130" s="10">
        <f t="shared" si="133"/>
        <v>3221.68</v>
      </c>
      <c r="AB2130" s="10">
        <f t="shared" si="134"/>
        <v>3213.38</v>
      </c>
      <c r="AC2130" s="10">
        <v>2208.37</v>
      </c>
      <c r="AD2130" s="10"/>
      <c r="AE2130" s="3"/>
      <c r="AF2130" s="3"/>
    </row>
    <row r="2131" spans="1:32" x14ac:dyDescent="0.2">
      <c r="A2131" s="55"/>
      <c r="B2131" s="195"/>
      <c r="C2131" s="449" t="s">
        <v>604</v>
      </c>
      <c r="D2131" s="10"/>
      <c r="E2131" s="21">
        <v>8332</v>
      </c>
      <c r="F2131" s="21">
        <v>1088</v>
      </c>
      <c r="G2131" s="10"/>
      <c r="H2131" s="10">
        <f t="shared" si="132"/>
        <v>3</v>
      </c>
      <c r="I2131" s="10"/>
      <c r="J2131" s="10">
        <v>307.34000000000003</v>
      </c>
      <c r="K2131" s="10"/>
      <c r="M2131" s="21">
        <v>3</v>
      </c>
      <c r="N2131" s="69"/>
      <c r="P2131" s="239">
        <f t="shared" si="137"/>
        <v>102.44666666666667</v>
      </c>
      <c r="Q2131" s="10"/>
      <c r="R2131" s="10"/>
      <c r="S2131" s="10"/>
      <c r="T2131" s="176">
        <f t="shared" si="136"/>
        <v>362.66666666666669</v>
      </c>
      <c r="U2131" s="10"/>
      <c r="V2131" s="10"/>
      <c r="W2131" s="10"/>
      <c r="Y2131" s="10">
        <v>307.34000000000003</v>
      </c>
      <c r="Z2131" s="10">
        <f t="shared" si="133"/>
        <v>426.04</v>
      </c>
      <c r="AB2131" s="10">
        <f t="shared" si="134"/>
        <v>424.94</v>
      </c>
      <c r="AC2131" s="10">
        <v>292.04000000000002</v>
      </c>
      <c r="AD2131" s="10"/>
      <c r="AE2131" s="3"/>
      <c r="AF2131" s="3"/>
    </row>
    <row r="2132" spans="1:32" x14ac:dyDescent="0.2">
      <c r="A2132" s="55"/>
      <c r="B2132" s="195"/>
      <c r="C2132" s="449" t="s">
        <v>403</v>
      </c>
      <c r="D2132" s="10"/>
      <c r="E2132" s="21">
        <v>8027</v>
      </c>
      <c r="F2132" s="21">
        <v>955629</v>
      </c>
      <c r="G2132" s="10"/>
      <c r="H2132" s="10">
        <f t="shared" si="132"/>
        <v>2911</v>
      </c>
      <c r="I2132" s="10"/>
      <c r="J2132" s="10">
        <v>179540.58</v>
      </c>
      <c r="K2132" s="10"/>
      <c r="M2132" s="21">
        <v>4</v>
      </c>
      <c r="N2132" s="69"/>
      <c r="P2132" s="239">
        <f t="shared" si="137"/>
        <v>44885.144999999997</v>
      </c>
      <c r="Q2132" s="10"/>
      <c r="R2132" s="10"/>
      <c r="S2132" s="10"/>
      <c r="T2132" s="176">
        <f t="shared" si="136"/>
        <v>238907.25</v>
      </c>
      <c r="U2132" s="10"/>
      <c r="V2132" s="10"/>
      <c r="W2132" s="10"/>
      <c r="Y2132" s="10">
        <v>179540.58</v>
      </c>
      <c r="Z2132" s="10">
        <f t="shared" si="133"/>
        <v>248881.53</v>
      </c>
      <c r="AB2132" s="10">
        <f t="shared" si="134"/>
        <v>248239.68</v>
      </c>
      <c r="AC2132" s="10">
        <v>170600.97</v>
      </c>
      <c r="AD2132" s="10"/>
      <c r="AE2132" s="3"/>
      <c r="AF2132" s="3"/>
    </row>
    <row r="2133" spans="1:32" x14ac:dyDescent="0.2">
      <c r="A2133" s="55"/>
      <c r="B2133" s="195"/>
      <c r="C2133" s="449" t="s">
        <v>403</v>
      </c>
      <c r="D2133" s="10"/>
      <c r="E2133" s="21">
        <v>8056</v>
      </c>
      <c r="F2133" s="21">
        <v>753714</v>
      </c>
      <c r="G2133" s="10"/>
      <c r="H2133" s="10">
        <f t="shared" si="132"/>
        <v>2296</v>
      </c>
      <c r="I2133" s="10"/>
      <c r="J2133" s="10">
        <v>96797.200000000012</v>
      </c>
      <c r="K2133" s="10"/>
      <c r="M2133" s="21">
        <v>178</v>
      </c>
      <c r="N2133" s="69"/>
      <c r="P2133" s="239">
        <f t="shared" si="137"/>
        <v>543.80449438202254</v>
      </c>
      <c r="Q2133" s="10"/>
      <c r="R2133" s="10"/>
      <c r="S2133" s="10"/>
      <c r="T2133" s="176">
        <f t="shared" si="136"/>
        <v>4234.348314606742</v>
      </c>
      <c r="U2133" s="10"/>
      <c r="V2133" s="10"/>
      <c r="W2133" s="10"/>
      <c r="Y2133" s="10">
        <v>96797.200000000012</v>
      </c>
      <c r="Z2133" s="10">
        <f t="shared" si="133"/>
        <v>134181.56</v>
      </c>
      <c r="AB2133" s="10">
        <f t="shared" si="134"/>
        <v>133835.51</v>
      </c>
      <c r="AC2133" s="10">
        <v>91977.51</v>
      </c>
      <c r="AD2133" s="10"/>
      <c r="AE2133" s="3"/>
      <c r="AF2133" s="3"/>
    </row>
    <row r="2134" spans="1:32" x14ac:dyDescent="0.2">
      <c r="A2134" s="55"/>
      <c r="B2134" s="195"/>
      <c r="C2134" s="449" t="s">
        <v>605</v>
      </c>
      <c r="D2134" s="10"/>
      <c r="E2134" s="21">
        <v>8210</v>
      </c>
      <c r="F2134" s="21">
        <v>297</v>
      </c>
      <c r="G2134" s="10"/>
      <c r="H2134" s="10">
        <f t="shared" si="132"/>
        <v>1</v>
      </c>
      <c r="I2134" s="10"/>
      <c r="J2134" s="10">
        <v>61.8</v>
      </c>
      <c r="K2134" s="10"/>
      <c r="M2134" s="21">
        <v>1</v>
      </c>
      <c r="N2134" s="69"/>
      <c r="P2134" s="239">
        <f t="shared" si="137"/>
        <v>61.8</v>
      </c>
      <c r="Q2134" s="10"/>
      <c r="R2134" s="10"/>
      <c r="S2134" s="10"/>
      <c r="T2134" s="176">
        <f t="shared" si="136"/>
        <v>297</v>
      </c>
      <c r="U2134" s="10"/>
      <c r="V2134" s="10"/>
      <c r="W2134" s="10"/>
      <c r="Y2134" s="10">
        <v>61.8</v>
      </c>
      <c r="Z2134" s="10">
        <f t="shared" si="133"/>
        <v>85.67</v>
      </c>
      <c r="AB2134" s="10">
        <f t="shared" si="134"/>
        <v>85.45</v>
      </c>
      <c r="AC2134" s="10">
        <v>58.72</v>
      </c>
      <c r="AD2134" s="10"/>
      <c r="AE2134" s="3"/>
      <c r="AF2134" s="3"/>
    </row>
    <row r="2135" spans="1:32" x14ac:dyDescent="0.2">
      <c r="A2135" s="55"/>
      <c r="B2135" s="195"/>
      <c r="C2135" s="449" t="s">
        <v>404</v>
      </c>
      <c r="D2135" s="10"/>
      <c r="E2135" s="21">
        <v>8232</v>
      </c>
      <c r="F2135" s="21">
        <v>372</v>
      </c>
      <c r="G2135" s="10"/>
      <c r="H2135" s="10">
        <f t="shared" si="132"/>
        <v>1</v>
      </c>
      <c r="I2135" s="10"/>
      <c r="J2135" s="10">
        <v>24.55</v>
      </c>
      <c r="K2135" s="10"/>
      <c r="M2135" s="21">
        <v>1</v>
      </c>
      <c r="N2135" s="69"/>
      <c r="P2135" s="239">
        <f t="shared" si="137"/>
        <v>24.55</v>
      </c>
      <c r="Q2135" s="10"/>
      <c r="R2135" s="10"/>
      <c r="S2135" s="10"/>
      <c r="T2135" s="176">
        <f t="shared" si="136"/>
        <v>372</v>
      </c>
      <c r="U2135" s="10"/>
      <c r="V2135" s="10"/>
      <c r="W2135" s="10"/>
      <c r="Y2135" s="10">
        <v>24.55</v>
      </c>
      <c r="Z2135" s="10">
        <f t="shared" si="133"/>
        <v>34.03</v>
      </c>
      <c r="AB2135" s="10">
        <f t="shared" si="134"/>
        <v>33.94</v>
      </c>
      <c r="AC2135" s="10">
        <v>23.33</v>
      </c>
      <c r="AD2135" s="10"/>
      <c r="AE2135" s="3"/>
      <c r="AF2135" s="3"/>
    </row>
    <row r="2136" spans="1:32" x14ac:dyDescent="0.2">
      <c r="A2136" s="55"/>
      <c r="B2136" s="195"/>
      <c r="C2136" s="449" t="s">
        <v>404</v>
      </c>
      <c r="D2136" s="10"/>
      <c r="E2136" s="21">
        <v>8302</v>
      </c>
      <c r="F2136" s="21">
        <v>74617</v>
      </c>
      <c r="G2136" s="10"/>
      <c r="H2136" s="10">
        <f t="shared" ref="H2136:H2199" si="138">ROUND($H$2376*F2136/$F$2376,0)</f>
        <v>227</v>
      </c>
      <c r="I2136" s="10"/>
      <c r="J2136" s="10">
        <v>14671.97</v>
      </c>
      <c r="K2136" s="10"/>
      <c r="M2136" s="21">
        <v>1</v>
      </c>
      <c r="N2136" s="69"/>
      <c r="P2136" s="239">
        <f t="shared" si="137"/>
        <v>14671.97</v>
      </c>
      <c r="Q2136" s="10"/>
      <c r="R2136" s="10"/>
      <c r="S2136" s="10"/>
      <c r="T2136" s="176">
        <f t="shared" si="136"/>
        <v>74617</v>
      </c>
      <c r="U2136" s="10"/>
      <c r="V2136" s="10"/>
      <c r="W2136" s="10"/>
      <c r="Y2136" s="10">
        <v>14671.97</v>
      </c>
      <c r="Z2136" s="10">
        <f t="shared" ref="Z2136:Z2199" si="139">ROUND($Z$2376*Y2136/$Y$2376,2)</f>
        <v>20338.48</v>
      </c>
      <c r="AB2136" s="10">
        <f t="shared" ref="AB2136:AB2199" si="140">ROUND($AB$2376*Y2136/$Y$2376,2)</f>
        <v>20286.03</v>
      </c>
      <c r="AC2136" s="10">
        <v>13941.43</v>
      </c>
      <c r="AD2136" s="10"/>
      <c r="AE2136" s="3"/>
      <c r="AF2136" s="3"/>
    </row>
    <row r="2137" spans="1:32" x14ac:dyDescent="0.2">
      <c r="A2137" s="55"/>
      <c r="B2137" s="195"/>
      <c r="C2137" s="449" t="s">
        <v>404</v>
      </c>
      <c r="D2137" s="10"/>
      <c r="E2137" s="21">
        <v>8322</v>
      </c>
      <c r="F2137" s="21">
        <v>546</v>
      </c>
      <c r="G2137" s="10"/>
      <c r="H2137" s="10">
        <f t="shared" si="138"/>
        <v>2</v>
      </c>
      <c r="I2137" s="10"/>
      <c r="J2137" s="10">
        <v>124.1</v>
      </c>
      <c r="K2137" s="10"/>
      <c r="M2137" s="21">
        <v>1</v>
      </c>
      <c r="N2137" s="69"/>
      <c r="P2137" s="239">
        <f t="shared" si="137"/>
        <v>124.1</v>
      </c>
      <c r="Q2137" s="10"/>
      <c r="R2137" s="10"/>
      <c r="S2137" s="10"/>
      <c r="T2137" s="176">
        <f t="shared" si="136"/>
        <v>546</v>
      </c>
      <c r="U2137" s="10"/>
      <c r="V2137" s="10"/>
      <c r="W2137" s="10"/>
      <c r="Y2137" s="10">
        <v>124.1</v>
      </c>
      <c r="Z2137" s="10">
        <f t="shared" si="139"/>
        <v>172.03</v>
      </c>
      <c r="AB2137" s="10">
        <f t="shared" si="140"/>
        <v>171.59</v>
      </c>
      <c r="AC2137" s="10">
        <v>117.92</v>
      </c>
      <c r="AD2137" s="10"/>
      <c r="AE2137" s="3"/>
      <c r="AF2137" s="3"/>
    </row>
    <row r="2138" spans="1:32" x14ac:dyDescent="0.2">
      <c r="A2138" s="55"/>
      <c r="B2138" s="195"/>
      <c r="C2138" s="449" t="s">
        <v>404</v>
      </c>
      <c r="D2138" s="10"/>
      <c r="E2138" s="21">
        <v>8332</v>
      </c>
      <c r="F2138" s="21">
        <v>16557083</v>
      </c>
      <c r="G2138" s="10"/>
      <c r="H2138" s="10">
        <f t="shared" si="138"/>
        <v>50438</v>
      </c>
      <c r="I2138" s="10"/>
      <c r="J2138" s="10">
        <v>1820878.4199999906</v>
      </c>
      <c r="K2138" s="10"/>
      <c r="M2138" s="21">
        <v>1784</v>
      </c>
      <c r="N2138" s="69"/>
      <c r="P2138" s="239">
        <f t="shared" si="137"/>
        <v>1020.6717600896808</v>
      </c>
      <c r="Q2138" s="10"/>
      <c r="R2138" s="10"/>
      <c r="S2138" s="10"/>
      <c r="T2138" s="176">
        <f t="shared" si="136"/>
        <v>9280.8761210762332</v>
      </c>
      <c r="U2138" s="10"/>
      <c r="V2138" s="10"/>
      <c r="W2138" s="10"/>
      <c r="Y2138" s="10">
        <v>1820878.4199999906</v>
      </c>
      <c r="Z2138" s="10">
        <f t="shared" si="139"/>
        <v>2524125.8199999998</v>
      </c>
      <c r="AB2138" s="10">
        <f t="shared" si="140"/>
        <v>2517616.2000000002</v>
      </c>
      <c r="AC2138" s="10">
        <v>1730213.97</v>
      </c>
      <c r="AD2138" s="10"/>
      <c r="AE2138" s="3"/>
      <c r="AF2138" s="3"/>
    </row>
    <row r="2139" spans="1:32" x14ac:dyDescent="0.2">
      <c r="A2139" s="55"/>
      <c r="B2139" s="195"/>
      <c r="C2139" s="449" t="s">
        <v>405</v>
      </c>
      <c r="D2139" s="10"/>
      <c r="E2139" s="21">
        <v>8340</v>
      </c>
      <c r="F2139" s="21">
        <v>84793</v>
      </c>
      <c r="G2139" s="10"/>
      <c r="H2139" s="10">
        <f t="shared" si="138"/>
        <v>258</v>
      </c>
      <c r="I2139" s="10"/>
      <c r="J2139" s="10">
        <v>13058.120000000003</v>
      </c>
      <c r="K2139" s="10"/>
      <c r="M2139" s="21">
        <v>66</v>
      </c>
      <c r="N2139" s="69"/>
      <c r="P2139" s="239">
        <f t="shared" si="137"/>
        <v>197.85030303030308</v>
      </c>
      <c r="Q2139" s="10"/>
      <c r="R2139" s="10"/>
      <c r="S2139" s="10"/>
      <c r="T2139" s="176">
        <f t="shared" si="136"/>
        <v>1284.7424242424242</v>
      </c>
      <c r="U2139" s="10"/>
      <c r="V2139" s="10"/>
      <c r="W2139" s="10"/>
      <c r="Y2139" s="10">
        <v>13058.120000000003</v>
      </c>
      <c r="Z2139" s="10">
        <f t="shared" si="139"/>
        <v>18101.34</v>
      </c>
      <c r="AB2139" s="10">
        <f t="shared" si="140"/>
        <v>18054.66</v>
      </c>
      <c r="AC2139" s="10">
        <v>12407.94</v>
      </c>
      <c r="AD2139" s="10"/>
      <c r="AE2139" s="3"/>
      <c r="AF2139" s="3"/>
    </row>
    <row r="2140" spans="1:32" x14ac:dyDescent="0.2">
      <c r="A2140" s="55"/>
      <c r="B2140" s="195"/>
      <c r="C2140" s="449" t="s">
        <v>407</v>
      </c>
      <c r="D2140" s="10"/>
      <c r="E2140" s="21">
        <v>8341</v>
      </c>
      <c r="F2140" s="21">
        <v>175867</v>
      </c>
      <c r="G2140" s="10"/>
      <c r="H2140" s="10">
        <f t="shared" si="138"/>
        <v>536</v>
      </c>
      <c r="I2140" s="10"/>
      <c r="J2140" s="10">
        <v>34493.549999999996</v>
      </c>
      <c r="K2140" s="10"/>
      <c r="M2140" s="21">
        <v>116</v>
      </c>
      <c r="N2140" s="69"/>
      <c r="P2140" s="239">
        <f t="shared" si="137"/>
        <v>297.3581896551724</v>
      </c>
      <c r="Q2140" s="10"/>
      <c r="R2140" s="10"/>
      <c r="S2140" s="10"/>
      <c r="T2140" s="176">
        <f t="shared" si="136"/>
        <v>1516.094827586207</v>
      </c>
      <c r="U2140" s="10"/>
      <c r="V2140" s="10"/>
      <c r="W2140" s="10"/>
      <c r="Y2140" s="10">
        <v>34493.549999999996</v>
      </c>
      <c r="Z2140" s="10">
        <f t="shared" si="139"/>
        <v>47815.42</v>
      </c>
      <c r="AB2140" s="10">
        <f t="shared" si="140"/>
        <v>47692.1</v>
      </c>
      <c r="AC2140" s="10">
        <v>32776.06</v>
      </c>
      <c r="AD2140" s="10"/>
      <c r="AE2140" s="3"/>
      <c r="AF2140" s="3"/>
    </row>
    <row r="2141" spans="1:32" x14ac:dyDescent="0.2">
      <c r="A2141" s="55"/>
      <c r="B2141" s="195"/>
      <c r="C2141" s="449" t="s">
        <v>408</v>
      </c>
      <c r="D2141" s="10"/>
      <c r="E2141" s="21">
        <v>8342</v>
      </c>
      <c r="F2141" s="21">
        <v>46208</v>
      </c>
      <c r="G2141" s="10"/>
      <c r="H2141" s="10">
        <f t="shared" si="138"/>
        <v>141</v>
      </c>
      <c r="I2141" s="10"/>
      <c r="J2141" s="10">
        <v>9228.6999999999989</v>
      </c>
      <c r="K2141" s="10"/>
      <c r="M2141" s="21">
        <v>46</v>
      </c>
      <c r="N2141" s="69"/>
      <c r="P2141" s="239">
        <f t="shared" si="137"/>
        <v>200.62391304347824</v>
      </c>
      <c r="Q2141" s="10"/>
      <c r="R2141" s="10"/>
      <c r="S2141" s="10"/>
      <c r="T2141" s="176">
        <f t="shared" si="136"/>
        <v>1004.5217391304348</v>
      </c>
      <c r="U2141" s="10"/>
      <c r="V2141" s="10"/>
      <c r="W2141" s="10"/>
      <c r="Y2141" s="10">
        <v>9228.6999999999989</v>
      </c>
      <c r="Z2141" s="10">
        <f t="shared" si="139"/>
        <v>12792.95</v>
      </c>
      <c r="AB2141" s="10">
        <f t="shared" si="140"/>
        <v>12759.95</v>
      </c>
      <c r="AC2141" s="10">
        <v>8769.19</v>
      </c>
      <c r="AD2141" s="10"/>
      <c r="AE2141" s="3"/>
      <c r="AF2141" s="3"/>
    </row>
    <row r="2142" spans="1:32" x14ac:dyDescent="0.2">
      <c r="A2142" s="55"/>
      <c r="B2142" s="195"/>
      <c r="C2142" s="449" t="s">
        <v>591</v>
      </c>
      <c r="D2142" s="10"/>
      <c r="E2142" s="21">
        <v>8345</v>
      </c>
      <c r="F2142" s="21">
        <v>810</v>
      </c>
      <c r="G2142" s="10"/>
      <c r="H2142" s="10">
        <f t="shared" si="138"/>
        <v>2</v>
      </c>
      <c r="I2142" s="10"/>
      <c r="J2142" s="10">
        <v>253.44000000000003</v>
      </c>
      <c r="K2142" s="10"/>
      <c r="M2142" s="21">
        <v>8</v>
      </c>
      <c r="N2142" s="69"/>
      <c r="P2142" s="239">
        <f t="shared" si="137"/>
        <v>31.680000000000003</v>
      </c>
      <c r="Q2142" s="10"/>
      <c r="R2142" s="10"/>
      <c r="S2142" s="10"/>
      <c r="T2142" s="176">
        <f t="shared" si="136"/>
        <v>101.25</v>
      </c>
      <c r="U2142" s="10"/>
      <c r="V2142" s="10"/>
      <c r="W2142" s="10"/>
      <c r="Y2142" s="10">
        <v>253.44000000000003</v>
      </c>
      <c r="Z2142" s="10">
        <f t="shared" si="139"/>
        <v>351.32</v>
      </c>
      <c r="AB2142" s="10">
        <f t="shared" si="140"/>
        <v>350.42</v>
      </c>
      <c r="AC2142" s="10">
        <v>240.82</v>
      </c>
      <c r="AD2142" s="10"/>
      <c r="AE2142" s="3"/>
      <c r="AF2142" s="3"/>
    </row>
    <row r="2143" spans="1:32" x14ac:dyDescent="0.2">
      <c r="A2143" s="55"/>
      <c r="B2143" s="195"/>
      <c r="C2143" s="449" t="s">
        <v>591</v>
      </c>
      <c r="D2143" s="10"/>
      <c r="E2143" s="21">
        <v>8349</v>
      </c>
      <c r="F2143" s="21">
        <v>2</v>
      </c>
      <c r="G2143" s="10"/>
      <c r="H2143" s="10">
        <f t="shared" si="138"/>
        <v>0</v>
      </c>
      <c r="I2143" s="10"/>
      <c r="J2143" s="10">
        <v>12.02</v>
      </c>
      <c r="K2143" s="10"/>
      <c r="M2143" s="21">
        <v>1</v>
      </c>
      <c r="N2143" s="69"/>
      <c r="P2143" s="239">
        <f t="shared" si="137"/>
        <v>12.02</v>
      </c>
      <c r="Q2143" s="10"/>
      <c r="R2143" s="10"/>
      <c r="S2143" s="10"/>
      <c r="T2143" s="176">
        <f t="shared" si="136"/>
        <v>2</v>
      </c>
      <c r="U2143" s="10"/>
      <c r="V2143" s="10"/>
      <c r="W2143" s="10"/>
      <c r="Y2143" s="10">
        <v>12.02</v>
      </c>
      <c r="Z2143" s="10">
        <f t="shared" si="139"/>
        <v>16.66</v>
      </c>
      <c r="AB2143" s="10">
        <f t="shared" si="140"/>
        <v>16.62</v>
      </c>
      <c r="AC2143" s="10">
        <v>11.42</v>
      </c>
      <c r="AD2143" s="10"/>
      <c r="AE2143" s="3"/>
      <c r="AF2143" s="3"/>
    </row>
    <row r="2144" spans="1:32" x14ac:dyDescent="0.2">
      <c r="A2144" s="55"/>
      <c r="B2144" s="195"/>
      <c r="C2144" s="449" t="s">
        <v>411</v>
      </c>
      <c r="D2144" s="10"/>
      <c r="E2144" s="21">
        <v>8343</v>
      </c>
      <c r="F2144" s="21">
        <v>685377</v>
      </c>
      <c r="G2144" s="10"/>
      <c r="H2144" s="10">
        <f t="shared" si="138"/>
        <v>2088</v>
      </c>
      <c r="I2144" s="10"/>
      <c r="J2144" s="10">
        <v>109667.93000000011</v>
      </c>
      <c r="K2144" s="10"/>
      <c r="M2144" s="21">
        <v>289</v>
      </c>
      <c r="N2144" s="69"/>
      <c r="P2144" s="239">
        <f t="shared" si="137"/>
        <v>379.47380622837409</v>
      </c>
      <c r="Q2144" s="10"/>
      <c r="R2144" s="10"/>
      <c r="S2144" s="10"/>
      <c r="T2144" s="176">
        <f t="shared" si="136"/>
        <v>2371.5467128027681</v>
      </c>
      <c r="U2144" s="10"/>
      <c r="V2144" s="10"/>
      <c r="W2144" s="10"/>
      <c r="Y2144" s="10">
        <v>109667.93000000011</v>
      </c>
      <c r="Z2144" s="10">
        <f t="shared" si="139"/>
        <v>152023.14000000001</v>
      </c>
      <c r="AB2144" s="10">
        <f t="shared" si="140"/>
        <v>151631.07999999999</v>
      </c>
      <c r="AC2144" s="10">
        <v>104207.39</v>
      </c>
      <c r="AD2144" s="10"/>
      <c r="AE2144" s="3"/>
      <c r="AF2144" s="3"/>
    </row>
    <row r="2145" spans="1:32" x14ac:dyDescent="0.2">
      <c r="A2145" s="55"/>
      <c r="B2145" s="195"/>
      <c r="C2145" s="449" t="s">
        <v>412</v>
      </c>
      <c r="D2145" s="10"/>
      <c r="E2145" s="21">
        <v>8201</v>
      </c>
      <c r="F2145" s="21">
        <v>11095</v>
      </c>
      <c r="G2145" s="10"/>
      <c r="H2145" s="10">
        <f t="shared" si="138"/>
        <v>34</v>
      </c>
      <c r="I2145" s="10"/>
      <c r="J2145" s="10">
        <v>2463.4900000000002</v>
      </c>
      <c r="K2145" s="10"/>
      <c r="M2145" s="21">
        <v>6</v>
      </c>
      <c r="N2145" s="69"/>
      <c r="P2145" s="239">
        <f t="shared" si="137"/>
        <v>410.58166666666671</v>
      </c>
      <c r="Q2145" s="10"/>
      <c r="R2145" s="10"/>
      <c r="S2145" s="10"/>
      <c r="T2145" s="176">
        <f t="shared" si="136"/>
        <v>1849.1666666666667</v>
      </c>
      <c r="U2145" s="10"/>
      <c r="V2145" s="10"/>
      <c r="W2145" s="10"/>
      <c r="Y2145" s="10">
        <v>2463.4900000000002</v>
      </c>
      <c r="Z2145" s="10">
        <f t="shared" si="139"/>
        <v>3414.92</v>
      </c>
      <c r="AB2145" s="10">
        <f t="shared" si="140"/>
        <v>3406.12</v>
      </c>
      <c r="AC2145" s="10">
        <v>2340.83</v>
      </c>
      <c r="AD2145" s="10"/>
      <c r="AE2145" s="3"/>
      <c r="AF2145" s="3"/>
    </row>
    <row r="2146" spans="1:32" x14ac:dyDescent="0.2">
      <c r="A2146" s="55"/>
      <c r="B2146" s="195"/>
      <c r="C2146" s="449" t="s">
        <v>412</v>
      </c>
      <c r="D2146" s="10"/>
      <c r="E2146" s="21">
        <v>8205</v>
      </c>
      <c r="F2146" s="21">
        <v>12</v>
      </c>
      <c r="G2146" s="10"/>
      <c r="H2146" s="10">
        <f t="shared" si="138"/>
        <v>0</v>
      </c>
      <c r="I2146" s="10"/>
      <c r="J2146" s="10">
        <v>16.57</v>
      </c>
      <c r="K2146" s="10"/>
      <c r="M2146" s="21">
        <v>1</v>
      </c>
      <c r="N2146" s="69"/>
      <c r="P2146" s="239">
        <f t="shared" si="137"/>
        <v>16.57</v>
      </c>
      <c r="Q2146" s="10"/>
      <c r="R2146" s="10"/>
      <c r="S2146" s="10"/>
      <c r="T2146" s="176">
        <f t="shared" si="136"/>
        <v>12</v>
      </c>
      <c r="U2146" s="10"/>
      <c r="V2146" s="10"/>
      <c r="W2146" s="10"/>
      <c r="Y2146" s="10">
        <v>16.57</v>
      </c>
      <c r="Z2146" s="10">
        <f t="shared" si="139"/>
        <v>22.97</v>
      </c>
      <c r="AB2146" s="10">
        <f t="shared" si="140"/>
        <v>22.91</v>
      </c>
      <c r="AC2146" s="10">
        <v>15.74</v>
      </c>
      <c r="AD2146" s="10"/>
      <c r="AE2146" s="3"/>
      <c r="AF2146" s="3"/>
    </row>
    <row r="2147" spans="1:32" x14ac:dyDescent="0.2">
      <c r="A2147" s="55"/>
      <c r="B2147" s="195"/>
      <c r="C2147" s="449" t="s">
        <v>606</v>
      </c>
      <c r="D2147" s="10"/>
      <c r="E2147" s="21">
        <v>8054</v>
      </c>
      <c r="F2147" s="21">
        <v>20218</v>
      </c>
      <c r="G2147" s="10"/>
      <c r="H2147" s="10">
        <f t="shared" si="138"/>
        <v>62</v>
      </c>
      <c r="I2147" s="10"/>
      <c r="J2147" s="10">
        <v>4305.05</v>
      </c>
      <c r="K2147" s="10"/>
      <c r="M2147" s="21">
        <v>1</v>
      </c>
      <c r="N2147" s="69"/>
      <c r="P2147" s="239">
        <f t="shared" si="137"/>
        <v>4305.05</v>
      </c>
      <c r="Q2147" s="10"/>
      <c r="R2147" s="10"/>
      <c r="S2147" s="10"/>
      <c r="T2147" s="176">
        <f t="shared" si="136"/>
        <v>20218</v>
      </c>
      <c r="U2147" s="10"/>
      <c r="V2147" s="10"/>
      <c r="W2147" s="10"/>
      <c r="Y2147" s="10">
        <v>4305.05</v>
      </c>
      <c r="Z2147" s="10">
        <f t="shared" si="139"/>
        <v>5967.72</v>
      </c>
      <c r="AB2147" s="10">
        <f t="shared" si="140"/>
        <v>5952.33</v>
      </c>
      <c r="AC2147" s="10">
        <v>4090.69</v>
      </c>
      <c r="AD2147" s="10"/>
      <c r="AE2147" s="3"/>
      <c r="AF2147" s="3"/>
    </row>
    <row r="2148" spans="1:32" x14ac:dyDescent="0.2">
      <c r="A2148" s="55"/>
      <c r="B2148" s="195"/>
      <c r="C2148" s="449" t="s">
        <v>413</v>
      </c>
      <c r="D2148" s="10"/>
      <c r="E2148" s="21">
        <v>8043</v>
      </c>
      <c r="F2148" s="21">
        <v>167</v>
      </c>
      <c r="G2148" s="10"/>
      <c r="H2148" s="10">
        <f t="shared" si="138"/>
        <v>1</v>
      </c>
      <c r="I2148" s="10"/>
      <c r="J2148" s="10">
        <v>233.48</v>
      </c>
      <c r="K2148" s="10"/>
      <c r="M2148" s="21">
        <v>1</v>
      </c>
      <c r="N2148" s="69"/>
      <c r="P2148" s="239">
        <f t="shared" si="137"/>
        <v>233.48</v>
      </c>
      <c r="Q2148" s="10"/>
      <c r="R2148" s="10"/>
      <c r="S2148" s="10"/>
      <c r="T2148" s="176">
        <f t="shared" si="136"/>
        <v>167</v>
      </c>
      <c r="U2148" s="10"/>
      <c r="V2148" s="10"/>
      <c r="W2148" s="10"/>
      <c r="Y2148" s="10">
        <v>233.48</v>
      </c>
      <c r="Z2148" s="10">
        <f t="shared" si="139"/>
        <v>323.64999999999998</v>
      </c>
      <c r="AB2148" s="10">
        <f t="shared" si="140"/>
        <v>322.82</v>
      </c>
      <c r="AC2148" s="10">
        <v>221.85</v>
      </c>
      <c r="AD2148" s="10"/>
      <c r="AE2148" s="3"/>
      <c r="AF2148" s="3"/>
    </row>
    <row r="2149" spans="1:32" x14ac:dyDescent="0.2">
      <c r="A2149" s="55"/>
      <c r="B2149" s="195"/>
      <c r="C2149" s="449" t="s">
        <v>413</v>
      </c>
      <c r="D2149" s="10"/>
      <c r="E2149" s="21">
        <v>8061</v>
      </c>
      <c r="F2149" s="21">
        <v>498253</v>
      </c>
      <c r="G2149" s="10"/>
      <c r="H2149" s="10">
        <f t="shared" si="138"/>
        <v>1518</v>
      </c>
      <c r="I2149" s="10"/>
      <c r="J2149" s="10">
        <v>45694.229999999981</v>
      </c>
      <c r="K2149" s="10"/>
      <c r="M2149" s="21">
        <v>63</v>
      </c>
      <c r="N2149" s="69"/>
      <c r="P2149" s="239">
        <f t="shared" si="137"/>
        <v>725.30523809523777</v>
      </c>
      <c r="Q2149" s="10"/>
      <c r="R2149" s="10"/>
      <c r="S2149" s="10"/>
      <c r="T2149" s="176">
        <f t="shared" si="136"/>
        <v>7908.7777777777774</v>
      </c>
      <c r="U2149" s="10"/>
      <c r="V2149" s="10"/>
      <c r="W2149" s="10"/>
      <c r="Y2149" s="10">
        <v>45694.229999999981</v>
      </c>
      <c r="Z2149" s="10">
        <f t="shared" si="139"/>
        <v>63341.95</v>
      </c>
      <c r="AB2149" s="10">
        <f t="shared" si="140"/>
        <v>63178.59</v>
      </c>
      <c r="AC2149" s="10">
        <v>43419.040000000001</v>
      </c>
      <c r="AD2149" s="10"/>
      <c r="AE2149" s="3"/>
      <c r="AF2149" s="3"/>
    </row>
    <row r="2150" spans="1:32" x14ac:dyDescent="0.2">
      <c r="A2150" s="55"/>
      <c r="B2150" s="195"/>
      <c r="C2150" s="449" t="s">
        <v>413</v>
      </c>
      <c r="D2150" s="10"/>
      <c r="E2150" s="21">
        <v>8062</v>
      </c>
      <c r="F2150" s="21">
        <v>8855</v>
      </c>
      <c r="G2150" s="10"/>
      <c r="H2150" s="10">
        <f t="shared" si="138"/>
        <v>27</v>
      </c>
      <c r="I2150" s="10"/>
      <c r="J2150" s="10">
        <v>2188.4299999999998</v>
      </c>
      <c r="K2150" s="10"/>
      <c r="M2150" s="21">
        <v>1</v>
      </c>
      <c r="N2150" s="69"/>
      <c r="P2150" s="239">
        <f t="shared" si="137"/>
        <v>2188.4299999999998</v>
      </c>
      <c r="Q2150" s="10"/>
      <c r="R2150" s="10"/>
      <c r="S2150" s="10"/>
      <c r="T2150" s="176">
        <f t="shared" si="136"/>
        <v>8855</v>
      </c>
      <c r="U2150" s="10"/>
      <c r="V2150" s="10"/>
      <c r="W2150" s="10"/>
      <c r="Y2150" s="10">
        <v>2188.4299999999998</v>
      </c>
      <c r="Z2150" s="10">
        <f t="shared" si="139"/>
        <v>3033.63</v>
      </c>
      <c r="AB2150" s="10">
        <f t="shared" si="140"/>
        <v>3025.81</v>
      </c>
      <c r="AC2150" s="10">
        <v>2079.46</v>
      </c>
      <c r="AD2150" s="10"/>
      <c r="AE2150" s="3"/>
      <c r="AF2150" s="3"/>
    </row>
    <row r="2151" spans="1:32" x14ac:dyDescent="0.2">
      <c r="A2151" s="55"/>
      <c r="B2151" s="195"/>
      <c r="C2151" s="449" t="s">
        <v>413</v>
      </c>
      <c r="D2151" s="10"/>
      <c r="E2151" s="21">
        <v>8066</v>
      </c>
      <c r="F2151" s="21">
        <v>304</v>
      </c>
      <c r="G2151" s="10"/>
      <c r="H2151" s="10">
        <f t="shared" si="138"/>
        <v>1</v>
      </c>
      <c r="I2151" s="10"/>
      <c r="J2151" s="10">
        <v>66.239999999999995</v>
      </c>
      <c r="K2151" s="10"/>
      <c r="M2151" s="21">
        <v>1</v>
      </c>
      <c r="N2151" s="69"/>
      <c r="P2151" s="239">
        <f t="shared" si="137"/>
        <v>66.239999999999995</v>
      </c>
      <c r="Q2151" s="10"/>
      <c r="R2151" s="10"/>
      <c r="S2151" s="10"/>
      <c r="T2151" s="176">
        <f t="shared" si="136"/>
        <v>304</v>
      </c>
      <c r="U2151" s="10"/>
      <c r="V2151" s="10"/>
      <c r="W2151" s="10"/>
      <c r="Y2151" s="10">
        <v>66.239999999999995</v>
      </c>
      <c r="Z2151" s="10">
        <f t="shared" si="139"/>
        <v>91.82</v>
      </c>
      <c r="AB2151" s="10">
        <f t="shared" si="140"/>
        <v>91.59</v>
      </c>
      <c r="AC2151" s="10">
        <v>62.94</v>
      </c>
      <c r="AD2151" s="10"/>
      <c r="AE2151" s="3"/>
      <c r="AF2151" s="3"/>
    </row>
    <row r="2152" spans="1:32" x14ac:dyDescent="0.2">
      <c r="A2152" s="55"/>
      <c r="B2152" s="195"/>
      <c r="C2152" s="449" t="s">
        <v>415</v>
      </c>
      <c r="D2152" s="10"/>
      <c r="E2152" s="21">
        <v>8039</v>
      </c>
      <c r="F2152" s="21">
        <v>625</v>
      </c>
      <c r="G2152" s="10"/>
      <c r="H2152" s="10">
        <f t="shared" si="138"/>
        <v>2</v>
      </c>
      <c r="I2152" s="10"/>
      <c r="J2152" s="10">
        <v>149.94999999999999</v>
      </c>
      <c r="K2152" s="10"/>
      <c r="M2152" s="21">
        <v>1</v>
      </c>
      <c r="N2152" s="69"/>
      <c r="P2152" s="239">
        <f t="shared" si="137"/>
        <v>149.94999999999999</v>
      </c>
      <c r="Q2152" s="10"/>
      <c r="R2152" s="10"/>
      <c r="S2152" s="10"/>
      <c r="T2152" s="176">
        <f t="shared" si="136"/>
        <v>625</v>
      </c>
      <c r="U2152" s="10"/>
      <c r="V2152" s="10"/>
      <c r="W2152" s="10"/>
      <c r="Y2152" s="10">
        <v>149.94999999999999</v>
      </c>
      <c r="Z2152" s="10">
        <f t="shared" si="139"/>
        <v>207.86</v>
      </c>
      <c r="AB2152" s="10">
        <f t="shared" si="140"/>
        <v>207.33</v>
      </c>
      <c r="AC2152" s="10">
        <v>142.47999999999999</v>
      </c>
      <c r="AD2152" s="10"/>
      <c r="AE2152" s="3"/>
      <c r="AF2152" s="3"/>
    </row>
    <row r="2153" spans="1:32" x14ac:dyDescent="0.2">
      <c r="A2153" s="55"/>
      <c r="B2153" s="195"/>
      <c r="C2153" s="449" t="s">
        <v>415</v>
      </c>
      <c r="D2153" s="10"/>
      <c r="E2153" s="21">
        <v>8062</v>
      </c>
      <c r="F2153" s="21">
        <v>4181240</v>
      </c>
      <c r="G2153" s="10"/>
      <c r="H2153" s="10">
        <f t="shared" si="138"/>
        <v>12737</v>
      </c>
      <c r="I2153" s="10"/>
      <c r="J2153" s="10">
        <v>391927.34000000061</v>
      </c>
      <c r="K2153" s="10"/>
      <c r="M2153" s="21">
        <v>552</v>
      </c>
      <c r="N2153" s="69"/>
      <c r="P2153" s="239">
        <f t="shared" si="137"/>
        <v>710.01329710145035</v>
      </c>
      <c r="Q2153" s="10"/>
      <c r="R2153" s="10"/>
      <c r="S2153" s="10"/>
      <c r="T2153" s="176">
        <f t="shared" si="136"/>
        <v>7574.710144927536</v>
      </c>
      <c r="U2153" s="10"/>
      <c r="V2153" s="10"/>
      <c r="W2153" s="10"/>
      <c r="Y2153" s="10">
        <v>391927.34000000061</v>
      </c>
      <c r="Z2153" s="10">
        <f t="shared" si="139"/>
        <v>543294.88</v>
      </c>
      <c r="AB2153" s="10">
        <f t="shared" si="140"/>
        <v>541893.74</v>
      </c>
      <c r="AC2153" s="10">
        <v>372412.65</v>
      </c>
      <c r="AD2153" s="10"/>
      <c r="AE2153" s="3"/>
      <c r="AF2153" s="3"/>
    </row>
    <row r="2154" spans="1:32" x14ac:dyDescent="0.2">
      <c r="A2154" s="55"/>
      <c r="B2154" s="195"/>
      <c r="C2154" s="449" t="s">
        <v>607</v>
      </c>
      <c r="D2154" s="10"/>
      <c r="E2154" s="21">
        <v>8217</v>
      </c>
      <c r="F2154" s="21">
        <v>578</v>
      </c>
      <c r="G2154" s="10"/>
      <c r="H2154" s="10">
        <f t="shared" si="138"/>
        <v>2</v>
      </c>
      <c r="I2154" s="10"/>
      <c r="J2154" s="10">
        <v>96.5</v>
      </c>
      <c r="K2154" s="10"/>
      <c r="M2154" s="21">
        <v>1</v>
      </c>
      <c r="N2154" s="69"/>
      <c r="P2154" s="239">
        <f t="shared" si="137"/>
        <v>96.5</v>
      </c>
      <c r="Q2154" s="10"/>
      <c r="R2154" s="10"/>
      <c r="S2154" s="10"/>
      <c r="T2154" s="176">
        <f t="shared" si="136"/>
        <v>578</v>
      </c>
      <c r="U2154" s="10"/>
      <c r="V2154" s="10"/>
      <c r="W2154" s="10"/>
      <c r="Y2154" s="10">
        <v>96.5</v>
      </c>
      <c r="Z2154" s="10">
        <f t="shared" si="139"/>
        <v>133.77000000000001</v>
      </c>
      <c r="AB2154" s="10">
        <f t="shared" si="140"/>
        <v>133.41999999999999</v>
      </c>
      <c r="AC2154" s="10">
        <v>91.7</v>
      </c>
      <c r="AD2154" s="10"/>
      <c r="AE2154" s="3"/>
      <c r="AF2154" s="3"/>
    </row>
    <row r="2155" spans="1:32" x14ac:dyDescent="0.2">
      <c r="A2155" s="55"/>
      <c r="B2155" s="195"/>
      <c r="C2155" s="449" t="s">
        <v>417</v>
      </c>
      <c r="D2155" s="10"/>
      <c r="E2155" s="21">
        <v>8087</v>
      </c>
      <c r="F2155" s="21">
        <v>654142</v>
      </c>
      <c r="G2155" s="10"/>
      <c r="H2155" s="10">
        <f t="shared" si="138"/>
        <v>1993</v>
      </c>
      <c r="I2155" s="10"/>
      <c r="J2155" s="10">
        <v>105460.54000000001</v>
      </c>
      <c r="K2155" s="10"/>
      <c r="M2155" s="21">
        <v>233</v>
      </c>
      <c r="N2155" s="69"/>
      <c r="P2155" s="239">
        <f t="shared" si="137"/>
        <v>452.6203433476395</v>
      </c>
      <c r="Q2155" s="10"/>
      <c r="R2155" s="10"/>
      <c r="S2155" s="10"/>
      <c r="T2155" s="176">
        <f t="shared" si="136"/>
        <v>2807.4763948497853</v>
      </c>
      <c r="U2155" s="10"/>
      <c r="V2155" s="10"/>
      <c r="W2155" s="10"/>
      <c r="Y2155" s="10">
        <v>105460.54000000001</v>
      </c>
      <c r="Z2155" s="10">
        <f t="shared" si="139"/>
        <v>146190.79999999999</v>
      </c>
      <c r="AB2155" s="10">
        <f t="shared" si="140"/>
        <v>145813.78</v>
      </c>
      <c r="AC2155" s="10">
        <v>100209.49</v>
      </c>
      <c r="AD2155" s="10"/>
      <c r="AE2155" s="3"/>
      <c r="AF2155" s="3"/>
    </row>
    <row r="2156" spans="1:32" x14ac:dyDescent="0.2">
      <c r="A2156" s="55"/>
      <c r="B2156" s="195"/>
      <c r="C2156" s="449" t="s">
        <v>418</v>
      </c>
      <c r="D2156" s="10"/>
      <c r="E2156" s="21">
        <v>8037</v>
      </c>
      <c r="F2156" s="21">
        <v>49510</v>
      </c>
      <c r="G2156" s="10"/>
      <c r="H2156" s="10">
        <f t="shared" si="138"/>
        <v>151</v>
      </c>
      <c r="I2156" s="10"/>
      <c r="J2156" s="10">
        <v>11786.539999999999</v>
      </c>
      <c r="K2156" s="10"/>
      <c r="M2156" s="21">
        <v>57</v>
      </c>
      <c r="N2156" s="69"/>
      <c r="P2156" s="239">
        <f t="shared" si="137"/>
        <v>206.78140350877192</v>
      </c>
      <c r="Q2156" s="10"/>
      <c r="R2156" s="10"/>
      <c r="S2156" s="10"/>
      <c r="T2156" s="176">
        <f t="shared" si="136"/>
        <v>868.59649122807014</v>
      </c>
      <c r="U2156" s="10"/>
      <c r="V2156" s="10"/>
      <c r="W2156" s="10"/>
      <c r="Y2156" s="10">
        <v>11786.539999999999</v>
      </c>
      <c r="Z2156" s="10">
        <f t="shared" si="139"/>
        <v>16338.66</v>
      </c>
      <c r="AB2156" s="10">
        <f t="shared" si="140"/>
        <v>16296.52</v>
      </c>
      <c r="AC2156" s="10">
        <v>11199.67</v>
      </c>
      <c r="AD2156" s="10"/>
      <c r="AE2156" s="3"/>
      <c r="AF2156" s="3"/>
    </row>
    <row r="2157" spans="1:32" x14ac:dyDescent="0.2">
      <c r="A2157" s="55"/>
      <c r="B2157" s="195"/>
      <c r="C2157" s="449" t="s">
        <v>420</v>
      </c>
      <c r="D2157" s="10"/>
      <c r="E2157" s="21">
        <v>0</v>
      </c>
      <c r="F2157" s="21">
        <v>615</v>
      </c>
      <c r="G2157" s="10"/>
      <c r="H2157" s="10">
        <f t="shared" si="138"/>
        <v>2</v>
      </c>
      <c r="I2157" s="10"/>
      <c r="J2157" s="10">
        <v>224.56</v>
      </c>
      <c r="K2157" s="10"/>
      <c r="M2157" s="21">
        <v>1</v>
      </c>
      <c r="N2157" s="69"/>
      <c r="P2157" s="239">
        <f t="shared" si="137"/>
        <v>224.56</v>
      </c>
      <c r="Q2157" s="10"/>
      <c r="R2157" s="10"/>
      <c r="S2157" s="10"/>
      <c r="T2157" s="176">
        <f t="shared" si="136"/>
        <v>615</v>
      </c>
      <c r="U2157" s="10"/>
      <c r="V2157" s="10"/>
      <c r="W2157" s="10"/>
      <c r="Y2157" s="10">
        <v>224.56</v>
      </c>
      <c r="Z2157" s="10">
        <f t="shared" si="139"/>
        <v>311.29000000000002</v>
      </c>
      <c r="AB2157" s="10">
        <f t="shared" si="140"/>
        <v>310.49</v>
      </c>
      <c r="AC2157" s="10">
        <v>213.38</v>
      </c>
      <c r="AD2157" s="10"/>
      <c r="AE2157" s="3"/>
      <c r="AF2157" s="3"/>
    </row>
    <row r="2158" spans="1:32" x14ac:dyDescent="0.2">
      <c r="A2158" s="55"/>
      <c r="B2158" s="195"/>
      <c r="C2158" s="449" t="s">
        <v>420</v>
      </c>
      <c r="D2158" s="10"/>
      <c r="E2158" s="21">
        <v>8092</v>
      </c>
      <c r="F2158" s="10"/>
      <c r="G2158" s="10"/>
      <c r="H2158" s="10">
        <f t="shared" si="138"/>
        <v>0</v>
      </c>
      <c r="I2158" s="10"/>
      <c r="J2158" s="10">
        <v>11.38</v>
      </c>
      <c r="K2158" s="10"/>
      <c r="M2158" s="21">
        <v>1</v>
      </c>
      <c r="N2158" s="69"/>
      <c r="P2158" s="239">
        <f t="shared" si="137"/>
        <v>11.38</v>
      </c>
      <c r="Q2158" s="10"/>
      <c r="R2158" s="10"/>
      <c r="S2158" s="10"/>
      <c r="T2158" s="176">
        <f t="shared" si="136"/>
        <v>0</v>
      </c>
      <c r="U2158" s="10"/>
      <c r="V2158" s="10"/>
      <c r="W2158" s="10"/>
      <c r="Y2158" s="10">
        <v>11.38</v>
      </c>
      <c r="Z2158" s="10">
        <f t="shared" si="139"/>
        <v>15.78</v>
      </c>
      <c r="AB2158" s="10">
        <f t="shared" si="140"/>
        <v>15.73</v>
      </c>
      <c r="AC2158" s="10">
        <v>10.81</v>
      </c>
      <c r="AD2158" s="10"/>
      <c r="AE2158" s="3"/>
      <c r="AF2158" s="3"/>
    </row>
    <row r="2159" spans="1:32" x14ac:dyDescent="0.2">
      <c r="A2159" s="55"/>
      <c r="B2159" s="195"/>
      <c r="C2159" s="449" t="s">
        <v>420</v>
      </c>
      <c r="D2159" s="10"/>
      <c r="E2159" s="21">
        <v>8224</v>
      </c>
      <c r="F2159" s="21">
        <v>633328</v>
      </c>
      <c r="G2159" s="10"/>
      <c r="H2159" s="10">
        <f t="shared" si="138"/>
        <v>1929</v>
      </c>
      <c r="I2159" s="10"/>
      <c r="J2159" s="10">
        <v>65415.239999999976</v>
      </c>
      <c r="K2159" s="10"/>
      <c r="M2159" s="21">
        <v>164</v>
      </c>
      <c r="N2159" s="69"/>
      <c r="P2159" s="239">
        <f t="shared" si="137"/>
        <v>398.87341463414617</v>
      </c>
      <c r="Q2159" s="10"/>
      <c r="R2159" s="10"/>
      <c r="S2159" s="10"/>
      <c r="T2159" s="176">
        <f t="shared" si="136"/>
        <v>3861.7560975609758</v>
      </c>
      <c r="U2159" s="10"/>
      <c r="V2159" s="10"/>
      <c r="W2159" s="10"/>
      <c r="Y2159" s="10">
        <v>65415.239999999976</v>
      </c>
      <c r="Z2159" s="10">
        <f t="shared" si="139"/>
        <v>90679.47</v>
      </c>
      <c r="AB2159" s="10">
        <f t="shared" si="140"/>
        <v>90445.61</v>
      </c>
      <c r="AC2159" s="10">
        <v>62158.11</v>
      </c>
      <c r="AD2159" s="10"/>
      <c r="AE2159" s="3"/>
      <c r="AF2159" s="3"/>
    </row>
    <row r="2160" spans="1:32" x14ac:dyDescent="0.2">
      <c r="A2160" s="55"/>
      <c r="B2160" s="195"/>
      <c r="C2160" s="449" t="s">
        <v>608</v>
      </c>
      <c r="D2160" s="10"/>
      <c r="E2160" s="21">
        <v>8080</v>
      </c>
      <c r="F2160" s="21">
        <v>360</v>
      </c>
      <c r="G2160" s="10"/>
      <c r="H2160" s="10">
        <f t="shared" si="138"/>
        <v>1</v>
      </c>
      <c r="I2160" s="10"/>
      <c r="J2160" s="10">
        <v>39.14</v>
      </c>
      <c r="K2160" s="10"/>
      <c r="M2160" s="21">
        <v>1</v>
      </c>
      <c r="N2160" s="69"/>
      <c r="P2160" s="239">
        <f t="shared" si="137"/>
        <v>39.14</v>
      </c>
      <c r="Q2160" s="10"/>
      <c r="R2160" s="10"/>
      <c r="S2160" s="10"/>
      <c r="T2160" s="176">
        <f t="shared" si="136"/>
        <v>360</v>
      </c>
      <c r="U2160" s="10"/>
      <c r="V2160" s="10"/>
      <c r="W2160" s="10"/>
      <c r="Y2160" s="10">
        <v>39.14</v>
      </c>
      <c r="Z2160" s="10">
        <f t="shared" si="139"/>
        <v>54.26</v>
      </c>
      <c r="AB2160" s="10">
        <f t="shared" si="140"/>
        <v>54.12</v>
      </c>
      <c r="AC2160" s="10">
        <v>37.19</v>
      </c>
      <c r="AD2160" s="10"/>
      <c r="AE2160" s="3"/>
      <c r="AF2160" s="3"/>
    </row>
    <row r="2161" spans="1:32" x14ac:dyDescent="0.2">
      <c r="A2161" s="55"/>
      <c r="B2161" s="195"/>
      <c r="C2161" s="449" t="s">
        <v>421</v>
      </c>
      <c r="D2161" s="10"/>
      <c r="E2161" s="21">
        <v>8344</v>
      </c>
      <c r="F2161" s="21">
        <v>629231</v>
      </c>
      <c r="G2161" s="10"/>
      <c r="H2161" s="10">
        <f t="shared" si="138"/>
        <v>1917</v>
      </c>
      <c r="I2161" s="10"/>
      <c r="J2161" s="10">
        <v>112320.56000000008</v>
      </c>
      <c r="K2161" s="10"/>
      <c r="M2161" s="21">
        <v>298</v>
      </c>
      <c r="N2161" s="69"/>
      <c r="P2161" s="239">
        <f t="shared" si="137"/>
        <v>376.91463087248349</v>
      </c>
      <c r="Q2161" s="10"/>
      <c r="R2161" s="10"/>
      <c r="S2161" s="10"/>
      <c r="T2161" s="176">
        <f t="shared" si="136"/>
        <v>2111.5134228187922</v>
      </c>
      <c r="U2161" s="10"/>
      <c r="V2161" s="10"/>
      <c r="W2161" s="10"/>
      <c r="Y2161" s="10">
        <v>112320.56000000008</v>
      </c>
      <c r="Z2161" s="10">
        <f t="shared" si="139"/>
        <v>155700.25</v>
      </c>
      <c r="AB2161" s="10">
        <f t="shared" si="140"/>
        <v>155298.71</v>
      </c>
      <c r="AC2161" s="10">
        <v>106727.94</v>
      </c>
      <c r="AD2161" s="10"/>
      <c r="AE2161" s="3"/>
      <c r="AF2161" s="3"/>
    </row>
    <row r="2162" spans="1:32" x14ac:dyDescent="0.2">
      <c r="A2162" s="55"/>
      <c r="B2162" s="195"/>
      <c r="C2162" s="449" t="s">
        <v>422</v>
      </c>
      <c r="D2162" s="10"/>
      <c r="E2162" s="21">
        <v>8345</v>
      </c>
      <c r="F2162" s="21">
        <v>188397</v>
      </c>
      <c r="G2162" s="10"/>
      <c r="H2162" s="10">
        <f t="shared" si="138"/>
        <v>574</v>
      </c>
      <c r="I2162" s="10"/>
      <c r="J2162" s="10">
        <v>21204.289999999997</v>
      </c>
      <c r="K2162" s="10"/>
      <c r="M2162" s="21">
        <v>63</v>
      </c>
      <c r="N2162" s="69"/>
      <c r="P2162" s="239">
        <f t="shared" si="137"/>
        <v>336.57603174603167</v>
      </c>
      <c r="Q2162" s="10"/>
      <c r="R2162" s="10"/>
      <c r="S2162" s="10"/>
      <c r="T2162" s="176">
        <f t="shared" si="136"/>
        <v>2990.4285714285716</v>
      </c>
      <c r="U2162" s="10"/>
      <c r="V2162" s="10"/>
      <c r="W2162" s="10"/>
      <c r="Y2162" s="10">
        <v>21204.289999999997</v>
      </c>
      <c r="Z2162" s="10">
        <f t="shared" si="139"/>
        <v>29393.67</v>
      </c>
      <c r="AB2162" s="10">
        <f t="shared" si="140"/>
        <v>29317.86</v>
      </c>
      <c r="AC2162" s="10">
        <v>20148.490000000002</v>
      </c>
      <c r="AD2162" s="10"/>
      <c r="AE2162" s="3"/>
      <c r="AF2162" s="3"/>
    </row>
    <row r="2163" spans="1:32" x14ac:dyDescent="0.2">
      <c r="A2163" s="55"/>
      <c r="B2163" s="195"/>
      <c r="C2163" s="449" t="s">
        <v>423</v>
      </c>
      <c r="D2163" s="10"/>
      <c r="E2163" s="21">
        <v>8310</v>
      </c>
      <c r="F2163" s="21">
        <v>8</v>
      </c>
      <c r="G2163" s="10"/>
      <c r="H2163" s="10">
        <f t="shared" si="138"/>
        <v>0</v>
      </c>
      <c r="I2163" s="10"/>
      <c r="J2163" s="10">
        <v>12.69</v>
      </c>
      <c r="K2163" s="10"/>
      <c r="M2163" s="21">
        <v>1</v>
      </c>
      <c r="N2163" s="69"/>
      <c r="P2163" s="239">
        <f t="shared" si="137"/>
        <v>12.69</v>
      </c>
      <c r="Q2163" s="10"/>
      <c r="R2163" s="10"/>
      <c r="S2163" s="10"/>
      <c r="T2163" s="176">
        <f t="shared" si="136"/>
        <v>8</v>
      </c>
      <c r="U2163" s="10"/>
      <c r="V2163" s="10"/>
      <c r="W2163" s="10"/>
      <c r="Y2163" s="10">
        <v>12.69</v>
      </c>
      <c r="Z2163" s="10">
        <f t="shared" si="139"/>
        <v>17.59</v>
      </c>
      <c r="AB2163" s="10">
        <f t="shared" si="140"/>
        <v>17.55</v>
      </c>
      <c r="AC2163" s="10">
        <v>12.06</v>
      </c>
      <c r="AD2163" s="10"/>
      <c r="AE2163" s="3"/>
      <c r="AF2163" s="3"/>
    </row>
    <row r="2164" spans="1:32" x14ac:dyDescent="0.2">
      <c r="A2164" s="55"/>
      <c r="B2164" s="195"/>
      <c r="C2164" s="449" t="s">
        <v>423</v>
      </c>
      <c r="D2164" s="10"/>
      <c r="E2164" s="21">
        <v>8346</v>
      </c>
      <c r="F2164" s="21">
        <v>150285</v>
      </c>
      <c r="G2164" s="10"/>
      <c r="H2164" s="10">
        <f t="shared" si="138"/>
        <v>458</v>
      </c>
      <c r="I2164" s="10"/>
      <c r="J2164" s="10">
        <v>13159.110000000006</v>
      </c>
      <c r="K2164" s="10"/>
      <c r="M2164" s="21">
        <v>67</v>
      </c>
      <c r="N2164" s="69"/>
      <c r="P2164" s="239">
        <f t="shared" si="137"/>
        <v>196.40462686567173</v>
      </c>
      <c r="Q2164" s="10"/>
      <c r="R2164" s="10"/>
      <c r="S2164" s="10"/>
      <c r="T2164" s="176">
        <f t="shared" si="136"/>
        <v>2243.0597014925374</v>
      </c>
      <c r="U2164" s="10"/>
      <c r="V2164" s="10"/>
      <c r="W2164" s="10"/>
      <c r="Y2164" s="10">
        <v>13159.110000000006</v>
      </c>
      <c r="Z2164" s="10">
        <f t="shared" si="139"/>
        <v>18241.330000000002</v>
      </c>
      <c r="AB2164" s="10">
        <f t="shared" si="140"/>
        <v>18194.29</v>
      </c>
      <c r="AC2164" s="10">
        <v>12503.9</v>
      </c>
      <c r="AD2164" s="10"/>
      <c r="AE2164" s="3"/>
      <c r="AF2164" s="3"/>
    </row>
    <row r="2165" spans="1:32" x14ac:dyDescent="0.2">
      <c r="A2165" s="55"/>
      <c r="B2165" s="195"/>
      <c r="C2165" s="449" t="s">
        <v>425</v>
      </c>
      <c r="D2165" s="10"/>
      <c r="E2165" s="21">
        <v>8347</v>
      </c>
      <c r="F2165" s="21">
        <v>839434</v>
      </c>
      <c r="G2165" s="10"/>
      <c r="H2165" s="10">
        <f t="shared" si="138"/>
        <v>2557</v>
      </c>
      <c r="I2165" s="10"/>
      <c r="J2165" s="10">
        <v>64544.859999999979</v>
      </c>
      <c r="K2165" s="10"/>
      <c r="M2165" s="21">
        <v>77</v>
      </c>
      <c r="N2165" s="69"/>
      <c r="P2165" s="239">
        <f t="shared" si="137"/>
        <v>838.24493506493479</v>
      </c>
      <c r="Q2165" s="10"/>
      <c r="R2165" s="10"/>
      <c r="S2165" s="10"/>
      <c r="T2165" s="176">
        <f t="shared" si="136"/>
        <v>10901.74025974026</v>
      </c>
      <c r="U2165" s="10"/>
      <c r="V2165" s="10"/>
      <c r="W2165" s="10"/>
      <c r="Y2165" s="10">
        <v>64544.859999999979</v>
      </c>
      <c r="Z2165" s="10">
        <f t="shared" si="139"/>
        <v>89472.94</v>
      </c>
      <c r="AB2165" s="10">
        <f t="shared" si="140"/>
        <v>89242.19</v>
      </c>
      <c r="AC2165" s="10">
        <v>61331.07</v>
      </c>
      <c r="AD2165" s="10"/>
      <c r="AE2165" s="3"/>
      <c r="AF2165" s="3"/>
    </row>
    <row r="2166" spans="1:32" x14ac:dyDescent="0.2">
      <c r="A2166" s="55"/>
      <c r="B2166" s="195"/>
      <c r="C2166" s="449" t="s">
        <v>427</v>
      </c>
      <c r="D2166" s="10"/>
      <c r="E2166" s="21">
        <v>8008</v>
      </c>
      <c r="F2166" s="21">
        <v>38254</v>
      </c>
      <c r="G2166" s="10"/>
      <c r="H2166" s="10">
        <f t="shared" si="138"/>
        <v>117</v>
      </c>
      <c r="I2166" s="10"/>
      <c r="J2166" s="10">
        <v>8409.15</v>
      </c>
      <c r="K2166" s="10"/>
      <c r="M2166" s="21">
        <v>30</v>
      </c>
      <c r="N2166" s="69"/>
      <c r="P2166" s="239">
        <f t="shared" si="137"/>
        <v>280.30500000000001</v>
      </c>
      <c r="Q2166" s="10"/>
      <c r="R2166" s="10"/>
      <c r="S2166" s="10"/>
      <c r="T2166" s="176">
        <f t="shared" si="136"/>
        <v>1275.1333333333334</v>
      </c>
      <c r="U2166" s="10"/>
      <c r="V2166" s="10"/>
      <c r="W2166" s="10"/>
      <c r="Y2166" s="10">
        <v>8409.15</v>
      </c>
      <c r="Z2166" s="10">
        <f t="shared" si="139"/>
        <v>11656.88</v>
      </c>
      <c r="AB2166" s="10">
        <f t="shared" si="140"/>
        <v>11626.81</v>
      </c>
      <c r="AC2166" s="10">
        <v>7990.44</v>
      </c>
      <c r="AD2166" s="10"/>
      <c r="AE2166" s="3"/>
      <c r="AF2166" s="3"/>
    </row>
    <row r="2167" spans="1:32" x14ac:dyDescent="0.2">
      <c r="A2167" s="55"/>
      <c r="B2167" s="195"/>
      <c r="C2167" s="449" t="s">
        <v>428</v>
      </c>
      <c r="D2167" s="10"/>
      <c r="E2167" s="21">
        <v>8008</v>
      </c>
      <c r="F2167" s="21">
        <v>63688</v>
      </c>
      <c r="G2167" s="10"/>
      <c r="H2167" s="10">
        <f t="shared" si="138"/>
        <v>194</v>
      </c>
      <c r="I2167" s="10"/>
      <c r="J2167" s="10">
        <v>7135.2999999999993</v>
      </c>
      <c r="K2167" s="10"/>
      <c r="M2167" s="21">
        <v>19</v>
      </c>
      <c r="N2167" s="69"/>
      <c r="P2167" s="239">
        <f t="shared" si="137"/>
        <v>375.54210526315785</v>
      </c>
      <c r="Q2167" s="10"/>
      <c r="R2167" s="10"/>
      <c r="S2167" s="10"/>
      <c r="T2167" s="176">
        <f t="shared" si="136"/>
        <v>3352</v>
      </c>
      <c r="U2167" s="10"/>
      <c r="V2167" s="10"/>
      <c r="W2167" s="10"/>
      <c r="Y2167" s="10">
        <v>7135.2999999999993</v>
      </c>
      <c r="Z2167" s="10">
        <f t="shared" si="139"/>
        <v>9891.0499999999993</v>
      </c>
      <c r="AB2167" s="10">
        <f t="shared" si="140"/>
        <v>9865.5400000000009</v>
      </c>
      <c r="AC2167" s="10">
        <v>6780.02</v>
      </c>
      <c r="AD2167" s="10"/>
      <c r="AE2167" s="3"/>
      <c r="AF2167" s="3"/>
    </row>
    <row r="2168" spans="1:32" x14ac:dyDescent="0.2">
      <c r="A2168" s="55"/>
      <c r="B2168" s="195"/>
      <c r="C2168" s="449" t="s">
        <v>429</v>
      </c>
      <c r="D2168" s="10"/>
      <c r="E2168" s="21">
        <v>8204</v>
      </c>
      <c r="F2168" s="21">
        <v>1485863</v>
      </c>
      <c r="G2168" s="10"/>
      <c r="H2168" s="10">
        <f t="shared" si="138"/>
        <v>4526</v>
      </c>
      <c r="I2168" s="10"/>
      <c r="J2168" s="10">
        <v>175322.59999999983</v>
      </c>
      <c r="K2168" s="10"/>
      <c r="M2168" s="21">
        <v>198</v>
      </c>
      <c r="N2168" s="69"/>
      <c r="P2168" s="239">
        <f t="shared" si="137"/>
        <v>885.46767676767593</v>
      </c>
      <c r="Q2168" s="10"/>
      <c r="R2168" s="10"/>
      <c r="S2168" s="10"/>
      <c r="T2168" s="176">
        <f t="shared" si="136"/>
        <v>7504.3585858585857</v>
      </c>
      <c r="U2168" s="10"/>
      <c r="V2168" s="10"/>
      <c r="W2168" s="10"/>
      <c r="Y2168" s="10">
        <v>175322.59999999983</v>
      </c>
      <c r="Z2168" s="10">
        <f t="shared" si="139"/>
        <v>243034.51</v>
      </c>
      <c r="AB2168" s="10">
        <f t="shared" si="140"/>
        <v>242407.74</v>
      </c>
      <c r="AC2168" s="10">
        <v>166593.01</v>
      </c>
      <c r="AD2168" s="10"/>
      <c r="AE2168" s="3"/>
      <c r="AF2168" s="3"/>
    </row>
    <row r="2169" spans="1:32" x14ac:dyDescent="0.2">
      <c r="A2169" s="55"/>
      <c r="B2169" s="195"/>
      <c r="C2169" s="449" t="s">
        <v>429</v>
      </c>
      <c r="D2169" s="10"/>
      <c r="E2169" s="21">
        <v>8260</v>
      </c>
      <c r="F2169" s="21">
        <v>468</v>
      </c>
      <c r="G2169" s="10"/>
      <c r="H2169" s="10">
        <f t="shared" si="138"/>
        <v>1</v>
      </c>
      <c r="I2169" s="10"/>
      <c r="J2169" s="10">
        <v>48.48</v>
      </c>
      <c r="K2169" s="10"/>
      <c r="M2169" s="21">
        <v>1</v>
      </c>
      <c r="N2169" s="69"/>
      <c r="P2169" s="239">
        <f t="shared" si="137"/>
        <v>48.48</v>
      </c>
      <c r="Q2169" s="10"/>
      <c r="R2169" s="10"/>
      <c r="S2169" s="10"/>
      <c r="T2169" s="176">
        <f t="shared" si="136"/>
        <v>468</v>
      </c>
      <c r="U2169" s="10"/>
      <c r="V2169" s="10"/>
      <c r="W2169" s="10"/>
      <c r="Y2169" s="10">
        <v>48.48</v>
      </c>
      <c r="Z2169" s="10">
        <f t="shared" si="139"/>
        <v>67.2</v>
      </c>
      <c r="AB2169" s="10">
        <f t="shared" si="140"/>
        <v>67.03</v>
      </c>
      <c r="AC2169" s="10">
        <v>46.07</v>
      </c>
      <c r="AD2169" s="10"/>
      <c r="AE2169" s="3"/>
      <c r="AF2169" s="3"/>
    </row>
    <row r="2170" spans="1:32" x14ac:dyDescent="0.2">
      <c r="A2170" s="55"/>
      <c r="B2170" s="195"/>
      <c r="C2170" s="449" t="s">
        <v>431</v>
      </c>
      <c r="D2170" s="10"/>
      <c r="E2170" s="21">
        <v>8260</v>
      </c>
      <c r="F2170" s="21">
        <v>2924991</v>
      </c>
      <c r="G2170" s="10"/>
      <c r="H2170" s="10">
        <f t="shared" si="138"/>
        <v>8910</v>
      </c>
      <c r="I2170" s="10"/>
      <c r="J2170" s="10">
        <v>481124.83000000048</v>
      </c>
      <c r="K2170" s="10"/>
      <c r="M2170" s="21">
        <v>979</v>
      </c>
      <c r="N2170" s="69"/>
      <c r="P2170" s="239">
        <f t="shared" si="137"/>
        <v>491.44517875383093</v>
      </c>
      <c r="Q2170" s="10"/>
      <c r="R2170" s="10"/>
      <c r="S2170" s="10"/>
      <c r="T2170" s="176">
        <f t="shared" si="136"/>
        <v>2987.7334014300304</v>
      </c>
      <c r="U2170" s="10"/>
      <c r="V2170" s="10"/>
      <c r="W2170" s="10"/>
      <c r="Y2170" s="10">
        <v>481124.83000000048</v>
      </c>
      <c r="Z2170" s="10">
        <f t="shared" si="139"/>
        <v>666941.62</v>
      </c>
      <c r="AB2170" s="10">
        <f t="shared" si="140"/>
        <v>665221.61</v>
      </c>
      <c r="AC2170" s="10">
        <v>457168.86</v>
      </c>
      <c r="AD2170" s="10"/>
      <c r="AE2170" s="3"/>
      <c r="AF2170" s="3"/>
    </row>
    <row r="2171" spans="1:32" x14ac:dyDescent="0.2">
      <c r="A2171" s="55"/>
      <c r="B2171" s="195"/>
      <c r="C2171" s="449" t="s">
        <v>433</v>
      </c>
      <c r="D2171" s="10"/>
      <c r="E2171" s="21">
        <v>8225</v>
      </c>
      <c r="F2171" s="21">
        <v>2952926</v>
      </c>
      <c r="G2171" s="10"/>
      <c r="H2171" s="10">
        <f t="shared" si="138"/>
        <v>8996</v>
      </c>
      <c r="I2171" s="10"/>
      <c r="J2171" s="10">
        <v>394386.01000000013</v>
      </c>
      <c r="K2171" s="10"/>
      <c r="M2171" s="21">
        <v>797</v>
      </c>
      <c r="N2171" s="69"/>
      <c r="P2171" s="239">
        <f t="shared" si="137"/>
        <v>494.83815558343804</v>
      </c>
      <c r="Q2171" s="10"/>
      <c r="R2171" s="10"/>
      <c r="S2171" s="10"/>
      <c r="T2171" s="176">
        <f t="shared" si="136"/>
        <v>3705.0514429109157</v>
      </c>
      <c r="U2171" s="10"/>
      <c r="V2171" s="10"/>
      <c r="W2171" s="10"/>
      <c r="Y2171" s="10">
        <v>394386.01000000013</v>
      </c>
      <c r="Z2171" s="10">
        <f t="shared" si="139"/>
        <v>546703.12</v>
      </c>
      <c r="AB2171" s="10">
        <f t="shared" si="140"/>
        <v>545293.18999999994</v>
      </c>
      <c r="AC2171" s="10">
        <v>374748.9</v>
      </c>
      <c r="AD2171" s="10"/>
      <c r="AE2171" s="3"/>
      <c r="AF2171" s="3"/>
    </row>
    <row r="2172" spans="1:32" x14ac:dyDescent="0.2">
      <c r="A2172" s="55"/>
      <c r="B2172" s="195"/>
      <c r="C2172" s="449" t="s">
        <v>434</v>
      </c>
      <c r="D2172" s="10"/>
      <c r="E2172" s="21">
        <v>8085</v>
      </c>
      <c r="F2172" s="21">
        <v>194110</v>
      </c>
      <c r="G2172" s="10"/>
      <c r="H2172" s="10">
        <f t="shared" si="138"/>
        <v>591</v>
      </c>
      <c r="I2172" s="10"/>
      <c r="J2172" s="10">
        <v>9000.58</v>
      </c>
      <c r="K2172" s="10"/>
      <c r="M2172" s="21">
        <v>6</v>
      </c>
      <c r="N2172" s="69"/>
      <c r="P2172" s="239">
        <f t="shared" si="137"/>
        <v>1500.0966666666666</v>
      </c>
      <c r="Q2172" s="10"/>
      <c r="R2172" s="10"/>
      <c r="S2172" s="10"/>
      <c r="T2172" s="176">
        <f t="shared" si="136"/>
        <v>32351.666666666668</v>
      </c>
      <c r="U2172" s="10"/>
      <c r="V2172" s="10"/>
      <c r="W2172" s="10"/>
      <c r="Y2172" s="10">
        <v>9000.58</v>
      </c>
      <c r="Z2172" s="10">
        <f t="shared" si="139"/>
        <v>12476.72</v>
      </c>
      <c r="AB2172" s="10">
        <f t="shared" si="140"/>
        <v>12444.55</v>
      </c>
      <c r="AC2172" s="10">
        <v>8552.43</v>
      </c>
      <c r="AD2172" s="10"/>
      <c r="AE2172" s="3"/>
      <c r="AF2172" s="3"/>
    </row>
    <row r="2173" spans="1:32" x14ac:dyDescent="0.2">
      <c r="A2173" s="55"/>
      <c r="B2173" s="195"/>
      <c r="C2173" s="449" t="s">
        <v>435</v>
      </c>
      <c r="D2173" s="10"/>
      <c r="E2173" s="21">
        <v>8079</v>
      </c>
      <c r="F2173" s="21">
        <v>1810</v>
      </c>
      <c r="G2173" s="10"/>
      <c r="H2173" s="10">
        <f t="shared" si="138"/>
        <v>6</v>
      </c>
      <c r="I2173" s="10"/>
      <c r="J2173" s="10">
        <v>1851.67</v>
      </c>
      <c r="K2173" s="10"/>
      <c r="M2173" s="21">
        <v>2</v>
      </c>
      <c r="N2173" s="69"/>
      <c r="P2173" s="239">
        <f t="shared" si="137"/>
        <v>925.83500000000004</v>
      </c>
      <c r="Q2173" s="10"/>
      <c r="R2173" s="10"/>
      <c r="S2173" s="10"/>
      <c r="T2173" s="176">
        <f t="shared" si="136"/>
        <v>905</v>
      </c>
      <c r="U2173" s="10"/>
      <c r="V2173" s="10"/>
      <c r="W2173" s="10"/>
      <c r="Y2173" s="10">
        <v>1851.67</v>
      </c>
      <c r="Z2173" s="10">
        <f t="shared" si="139"/>
        <v>2566.81</v>
      </c>
      <c r="AB2173" s="10">
        <f t="shared" si="140"/>
        <v>2560.19</v>
      </c>
      <c r="AC2173" s="10">
        <v>1759.47</v>
      </c>
      <c r="AD2173" s="10"/>
      <c r="AE2173" s="3"/>
      <c r="AF2173" s="3"/>
    </row>
    <row r="2174" spans="1:32" x14ac:dyDescent="0.2">
      <c r="A2174" s="55"/>
      <c r="B2174" s="195"/>
      <c r="C2174" s="449" t="s">
        <v>436</v>
      </c>
      <c r="D2174" s="10"/>
      <c r="E2174" s="21">
        <v>8050</v>
      </c>
      <c r="F2174" s="21">
        <v>77971</v>
      </c>
      <c r="G2174" s="10"/>
      <c r="H2174" s="10">
        <f t="shared" si="138"/>
        <v>238</v>
      </c>
      <c r="I2174" s="10"/>
      <c r="J2174" s="10">
        <v>14642.13</v>
      </c>
      <c r="K2174" s="10"/>
      <c r="M2174" s="21">
        <v>19</v>
      </c>
      <c r="N2174" s="69"/>
      <c r="P2174" s="239">
        <f t="shared" si="137"/>
        <v>770.63842105263154</v>
      </c>
      <c r="Q2174" s="10"/>
      <c r="R2174" s="10"/>
      <c r="S2174" s="10"/>
      <c r="T2174" s="176">
        <f t="shared" si="136"/>
        <v>4103.7368421052633</v>
      </c>
      <c r="U2174" s="10"/>
      <c r="V2174" s="10"/>
      <c r="W2174" s="10"/>
      <c r="Y2174" s="10">
        <v>14642.13</v>
      </c>
      <c r="Z2174" s="10">
        <f t="shared" si="139"/>
        <v>20297.11</v>
      </c>
      <c r="AB2174" s="10">
        <f t="shared" si="140"/>
        <v>20244.77</v>
      </c>
      <c r="AC2174" s="10">
        <v>13913.07</v>
      </c>
      <c r="AD2174" s="10"/>
      <c r="AE2174" s="3"/>
      <c r="AF2174" s="3"/>
    </row>
    <row r="2175" spans="1:32" x14ac:dyDescent="0.2">
      <c r="A2175" s="55"/>
      <c r="B2175" s="195"/>
      <c r="C2175" s="449" t="s">
        <v>437</v>
      </c>
      <c r="D2175" s="10"/>
      <c r="E2175" s="21">
        <v>8220</v>
      </c>
      <c r="F2175" s="21">
        <v>100</v>
      </c>
      <c r="G2175" s="10"/>
      <c r="H2175" s="10">
        <f t="shared" si="138"/>
        <v>0</v>
      </c>
      <c r="I2175" s="10"/>
      <c r="J2175" s="10">
        <v>34.25</v>
      </c>
      <c r="K2175" s="10"/>
      <c r="M2175" s="21">
        <v>1</v>
      </c>
      <c r="N2175" s="69"/>
      <c r="P2175" s="239">
        <f t="shared" si="137"/>
        <v>34.25</v>
      </c>
      <c r="Q2175" s="10"/>
      <c r="R2175" s="10"/>
      <c r="S2175" s="10"/>
      <c r="T2175" s="176">
        <f t="shared" si="136"/>
        <v>100</v>
      </c>
      <c r="U2175" s="10"/>
      <c r="V2175" s="10"/>
      <c r="W2175" s="10"/>
      <c r="Y2175" s="10">
        <v>34.25</v>
      </c>
      <c r="Z2175" s="10">
        <f t="shared" si="139"/>
        <v>47.48</v>
      </c>
      <c r="AB2175" s="10">
        <f t="shared" si="140"/>
        <v>47.36</v>
      </c>
      <c r="AC2175" s="10">
        <v>32.54</v>
      </c>
      <c r="AD2175" s="10"/>
      <c r="AE2175" s="3"/>
      <c r="AF2175" s="3"/>
    </row>
    <row r="2176" spans="1:32" x14ac:dyDescent="0.2">
      <c r="A2176" s="55"/>
      <c r="B2176" s="195"/>
      <c r="C2176" s="449" t="s">
        <v>437</v>
      </c>
      <c r="D2176" s="10"/>
      <c r="E2176" s="21">
        <v>8226</v>
      </c>
      <c r="F2176" s="21">
        <v>5218078</v>
      </c>
      <c r="G2176" s="10"/>
      <c r="H2176" s="10">
        <f t="shared" si="138"/>
        <v>15896</v>
      </c>
      <c r="I2176" s="10"/>
      <c r="J2176" s="10">
        <v>664401.33000000101</v>
      </c>
      <c r="K2176" s="10"/>
      <c r="M2176" s="21">
        <v>1866</v>
      </c>
      <c r="N2176" s="69"/>
      <c r="P2176" s="239">
        <f t="shared" si="137"/>
        <v>356.05644694533817</v>
      </c>
      <c r="Q2176" s="10"/>
      <c r="R2176" s="10"/>
      <c r="S2176" s="10"/>
      <c r="T2176" s="176">
        <f t="shared" si="136"/>
        <v>2796.3976420150052</v>
      </c>
      <c r="U2176" s="10"/>
      <c r="V2176" s="10"/>
      <c r="W2176" s="10"/>
      <c r="Y2176" s="10">
        <v>664401.33000000101</v>
      </c>
      <c r="Z2176" s="10">
        <f t="shared" si="139"/>
        <v>921001.94</v>
      </c>
      <c r="AB2176" s="10">
        <f t="shared" si="140"/>
        <v>918626.71</v>
      </c>
      <c r="AC2176" s="10">
        <v>631319.73</v>
      </c>
      <c r="AD2176" s="10"/>
      <c r="AE2176" s="3"/>
      <c r="AF2176" s="3"/>
    </row>
    <row r="2177" spans="1:32" x14ac:dyDescent="0.2">
      <c r="A2177" s="55"/>
      <c r="B2177" s="195"/>
      <c r="C2177" s="449" t="s">
        <v>437</v>
      </c>
      <c r="D2177" s="10"/>
      <c r="E2177" s="21">
        <v>8260</v>
      </c>
      <c r="F2177" s="21">
        <v>263</v>
      </c>
      <c r="G2177" s="10"/>
      <c r="H2177" s="10">
        <f t="shared" si="138"/>
        <v>1</v>
      </c>
      <c r="I2177" s="10"/>
      <c r="J2177" s="10">
        <v>265.75</v>
      </c>
      <c r="K2177" s="10"/>
      <c r="M2177" s="21">
        <v>1</v>
      </c>
      <c r="N2177" s="69"/>
      <c r="P2177" s="239">
        <f t="shared" si="137"/>
        <v>265.75</v>
      </c>
      <c r="Q2177" s="10"/>
      <c r="R2177" s="10"/>
      <c r="S2177" s="10"/>
      <c r="T2177" s="176">
        <f t="shared" si="136"/>
        <v>263</v>
      </c>
      <c r="U2177" s="10"/>
      <c r="V2177" s="10"/>
      <c r="W2177" s="10"/>
      <c r="Y2177" s="10">
        <v>265.75</v>
      </c>
      <c r="Z2177" s="10">
        <f t="shared" si="139"/>
        <v>368.39</v>
      </c>
      <c r="AB2177" s="10">
        <f t="shared" si="140"/>
        <v>367.44</v>
      </c>
      <c r="AC2177" s="10">
        <v>252.52</v>
      </c>
      <c r="AD2177" s="10"/>
      <c r="AE2177" s="3"/>
      <c r="AF2177" s="3"/>
    </row>
    <row r="2178" spans="1:32" x14ac:dyDescent="0.2">
      <c r="A2178" s="55"/>
      <c r="B2178" s="195"/>
      <c r="C2178" s="449" t="s">
        <v>439</v>
      </c>
      <c r="D2178" s="10"/>
      <c r="E2178" s="21">
        <v>8203</v>
      </c>
      <c r="F2178" s="21">
        <v>265</v>
      </c>
      <c r="G2178" s="10"/>
      <c r="H2178" s="10">
        <f t="shared" si="138"/>
        <v>1</v>
      </c>
      <c r="I2178" s="10"/>
      <c r="J2178" s="10">
        <v>66.41</v>
      </c>
      <c r="K2178" s="10"/>
      <c r="M2178" s="21">
        <v>1</v>
      </c>
      <c r="N2178" s="69"/>
      <c r="P2178" s="239">
        <f t="shared" si="137"/>
        <v>66.41</v>
      </c>
      <c r="Q2178" s="10"/>
      <c r="R2178" s="10"/>
      <c r="S2178" s="10"/>
      <c r="T2178" s="176">
        <f t="shared" si="136"/>
        <v>265</v>
      </c>
      <c r="U2178" s="10"/>
      <c r="V2178" s="10"/>
      <c r="W2178" s="10"/>
      <c r="Y2178" s="10">
        <v>66.41</v>
      </c>
      <c r="Z2178" s="10">
        <f t="shared" si="139"/>
        <v>92.06</v>
      </c>
      <c r="AB2178" s="10">
        <f t="shared" si="140"/>
        <v>91.82</v>
      </c>
      <c r="AC2178" s="10">
        <v>63.1</v>
      </c>
      <c r="AD2178" s="10"/>
      <c r="AE2178" s="3"/>
      <c r="AF2178" s="3"/>
    </row>
    <row r="2179" spans="1:32" x14ac:dyDescent="0.2">
      <c r="A2179" s="55"/>
      <c r="B2179" s="195"/>
      <c r="C2179" s="449" t="s">
        <v>439</v>
      </c>
      <c r="D2179" s="10"/>
      <c r="E2179" s="21">
        <v>8210</v>
      </c>
      <c r="F2179" s="21">
        <v>2898</v>
      </c>
      <c r="G2179" s="10"/>
      <c r="H2179" s="10">
        <f t="shared" si="138"/>
        <v>9</v>
      </c>
      <c r="I2179" s="10"/>
      <c r="J2179" s="10">
        <v>740.71</v>
      </c>
      <c r="K2179" s="10"/>
      <c r="M2179" s="21">
        <v>1</v>
      </c>
      <c r="N2179" s="69"/>
      <c r="P2179" s="239">
        <f t="shared" si="137"/>
        <v>740.71</v>
      </c>
      <c r="Q2179" s="10"/>
      <c r="R2179" s="10"/>
      <c r="S2179" s="10"/>
      <c r="T2179" s="176">
        <f t="shared" si="136"/>
        <v>2898</v>
      </c>
      <c r="U2179" s="10"/>
      <c r="V2179" s="10"/>
      <c r="W2179" s="10"/>
      <c r="Y2179" s="10">
        <v>740.71</v>
      </c>
      <c r="Z2179" s="10">
        <f t="shared" si="139"/>
        <v>1026.78</v>
      </c>
      <c r="AB2179" s="10">
        <f t="shared" si="140"/>
        <v>1024.1300000000001</v>
      </c>
      <c r="AC2179" s="10">
        <v>703.83</v>
      </c>
      <c r="AD2179" s="10"/>
      <c r="AE2179" s="3"/>
      <c r="AF2179" s="3"/>
    </row>
    <row r="2180" spans="1:32" x14ac:dyDescent="0.2">
      <c r="A2180" s="55"/>
      <c r="B2180" s="195"/>
      <c r="C2180" s="449" t="s">
        <v>439</v>
      </c>
      <c r="D2180" s="10"/>
      <c r="E2180" s="21">
        <v>8230</v>
      </c>
      <c r="F2180" s="21">
        <v>1602669</v>
      </c>
      <c r="G2180" s="10"/>
      <c r="H2180" s="10">
        <f t="shared" si="138"/>
        <v>4882</v>
      </c>
      <c r="I2180" s="10"/>
      <c r="J2180" s="10">
        <v>323314.0300000002</v>
      </c>
      <c r="K2180" s="10"/>
      <c r="M2180" s="21">
        <v>614</v>
      </c>
      <c r="N2180" s="69"/>
      <c r="P2180" s="239">
        <f t="shared" si="137"/>
        <v>526.57008143322514</v>
      </c>
      <c r="Q2180" s="10"/>
      <c r="R2180" s="10"/>
      <c r="S2180" s="10"/>
      <c r="T2180" s="176">
        <f t="shared" si="136"/>
        <v>2610.2100977198697</v>
      </c>
      <c r="U2180" s="10"/>
      <c r="V2180" s="10"/>
      <c r="W2180" s="10"/>
      <c r="Y2180" s="10">
        <v>323314.0300000002</v>
      </c>
      <c r="Z2180" s="10">
        <f t="shared" si="139"/>
        <v>448182.2</v>
      </c>
      <c r="AB2180" s="10">
        <f t="shared" si="140"/>
        <v>447026.35</v>
      </c>
      <c r="AC2180" s="10">
        <v>307215.71000000002</v>
      </c>
      <c r="AD2180" s="10"/>
      <c r="AE2180" s="3"/>
      <c r="AF2180" s="3"/>
    </row>
    <row r="2181" spans="1:32" x14ac:dyDescent="0.2">
      <c r="A2181" s="55"/>
      <c r="B2181" s="195"/>
      <c r="C2181" s="449" t="s">
        <v>439</v>
      </c>
      <c r="D2181" s="10"/>
      <c r="E2181" s="21">
        <v>8243</v>
      </c>
      <c r="F2181" s="21">
        <v>694</v>
      </c>
      <c r="G2181" s="10"/>
      <c r="H2181" s="10">
        <f t="shared" si="138"/>
        <v>2</v>
      </c>
      <c r="I2181" s="10"/>
      <c r="J2181" s="10">
        <v>174.43</v>
      </c>
      <c r="K2181" s="10"/>
      <c r="M2181" s="21">
        <v>3</v>
      </c>
      <c r="N2181" s="69"/>
      <c r="P2181" s="239">
        <f t="shared" si="137"/>
        <v>58.143333333333338</v>
      </c>
      <c r="Q2181" s="10"/>
      <c r="R2181" s="10"/>
      <c r="S2181" s="10"/>
      <c r="T2181" s="176">
        <f t="shared" si="136"/>
        <v>231.33333333333334</v>
      </c>
      <c r="U2181" s="10"/>
      <c r="V2181" s="10"/>
      <c r="W2181" s="10"/>
      <c r="Y2181" s="10">
        <v>174.43</v>
      </c>
      <c r="Z2181" s="10">
        <f t="shared" si="139"/>
        <v>241.8</v>
      </c>
      <c r="AB2181" s="10">
        <f t="shared" si="140"/>
        <v>241.17</v>
      </c>
      <c r="AC2181" s="10">
        <v>165.74</v>
      </c>
      <c r="AD2181" s="10"/>
      <c r="AE2181" s="3"/>
      <c r="AF2181" s="3"/>
    </row>
    <row r="2182" spans="1:32" x14ac:dyDescent="0.2">
      <c r="A2182" s="55"/>
      <c r="B2182" s="195"/>
      <c r="C2182" s="449" t="s">
        <v>441</v>
      </c>
      <c r="D2182" s="10"/>
      <c r="E2182" s="21">
        <v>8231</v>
      </c>
      <c r="F2182" s="21">
        <v>185794</v>
      </c>
      <c r="G2182" s="10"/>
      <c r="H2182" s="10">
        <f t="shared" si="138"/>
        <v>566</v>
      </c>
      <c r="I2182" s="10"/>
      <c r="J2182" s="10">
        <v>34028.660000000003</v>
      </c>
      <c r="K2182" s="10"/>
      <c r="M2182" s="21">
        <v>88</v>
      </c>
      <c r="N2182" s="69"/>
      <c r="P2182" s="239">
        <f t="shared" si="137"/>
        <v>386.68931818181824</v>
      </c>
      <c r="Q2182" s="10"/>
      <c r="R2182" s="10"/>
      <c r="S2182" s="10"/>
      <c r="T2182" s="176">
        <f t="shared" si="136"/>
        <v>2111.2954545454545</v>
      </c>
      <c r="U2182" s="10"/>
      <c r="V2182" s="10"/>
      <c r="W2182" s="10"/>
      <c r="Y2182" s="10">
        <v>34028.660000000003</v>
      </c>
      <c r="Z2182" s="10">
        <f t="shared" si="139"/>
        <v>47170.98</v>
      </c>
      <c r="AB2182" s="10">
        <f t="shared" si="140"/>
        <v>47049.33</v>
      </c>
      <c r="AC2182" s="10">
        <v>32334.32</v>
      </c>
      <c r="AD2182" s="10"/>
      <c r="AE2182" s="3"/>
      <c r="AF2182" s="3"/>
    </row>
    <row r="2183" spans="1:32" x14ac:dyDescent="0.2">
      <c r="A2183" s="55"/>
      <c r="B2183" s="195"/>
      <c r="C2183" s="449" t="s">
        <v>442</v>
      </c>
      <c r="D2183" s="10"/>
      <c r="E2183" s="21">
        <v>8318</v>
      </c>
      <c r="F2183" s="21">
        <v>5604</v>
      </c>
      <c r="G2183" s="10"/>
      <c r="H2183" s="10">
        <f t="shared" si="138"/>
        <v>17</v>
      </c>
      <c r="I2183" s="10"/>
      <c r="J2183" s="10">
        <v>1908.17</v>
      </c>
      <c r="K2183" s="10"/>
      <c r="M2183" s="21">
        <v>10</v>
      </c>
      <c r="N2183" s="69"/>
      <c r="P2183" s="239">
        <f t="shared" si="137"/>
        <v>190.81700000000001</v>
      </c>
      <c r="Q2183" s="10"/>
      <c r="R2183" s="10"/>
      <c r="S2183" s="10"/>
      <c r="T2183" s="176">
        <f t="shared" si="136"/>
        <v>560.4</v>
      </c>
      <c r="U2183" s="10"/>
      <c r="V2183" s="10"/>
      <c r="W2183" s="10"/>
      <c r="Y2183" s="10">
        <v>1908.17</v>
      </c>
      <c r="Z2183" s="10">
        <f t="shared" si="139"/>
        <v>2645.13</v>
      </c>
      <c r="AB2183" s="10">
        <f t="shared" si="140"/>
        <v>2638.31</v>
      </c>
      <c r="AC2183" s="10">
        <v>1813.16</v>
      </c>
      <c r="AD2183" s="10"/>
      <c r="AE2183" s="3"/>
      <c r="AF2183" s="3"/>
    </row>
    <row r="2184" spans="1:32" x14ac:dyDescent="0.2">
      <c r="A2184" s="55"/>
      <c r="B2184" s="195"/>
      <c r="C2184" s="449" t="s">
        <v>444</v>
      </c>
      <c r="D2184" s="10"/>
      <c r="E2184" s="21">
        <v>8201</v>
      </c>
      <c r="F2184" s="21">
        <v>700</v>
      </c>
      <c r="G2184" s="10"/>
      <c r="H2184" s="10">
        <f t="shared" si="138"/>
        <v>2</v>
      </c>
      <c r="I2184" s="10"/>
      <c r="J2184" s="10">
        <v>135.46</v>
      </c>
      <c r="K2184" s="10"/>
      <c r="M2184" s="21">
        <v>1</v>
      </c>
      <c r="N2184" s="69"/>
      <c r="P2184" s="239">
        <f t="shared" si="137"/>
        <v>135.46</v>
      </c>
      <c r="Q2184" s="10"/>
      <c r="R2184" s="10"/>
      <c r="S2184" s="10"/>
      <c r="T2184" s="176">
        <f t="shared" si="136"/>
        <v>700</v>
      </c>
      <c r="U2184" s="10"/>
      <c r="V2184" s="10"/>
      <c r="W2184" s="10"/>
      <c r="Y2184" s="10">
        <v>135.46</v>
      </c>
      <c r="Z2184" s="10">
        <f t="shared" si="139"/>
        <v>187.78</v>
      </c>
      <c r="AB2184" s="10">
        <f t="shared" si="140"/>
        <v>187.29</v>
      </c>
      <c r="AC2184" s="10">
        <v>128.72</v>
      </c>
      <c r="AD2184" s="10"/>
      <c r="AE2184" s="3"/>
      <c r="AF2184" s="3"/>
    </row>
    <row r="2185" spans="1:32" x14ac:dyDescent="0.2">
      <c r="A2185" s="55"/>
      <c r="B2185" s="195"/>
      <c r="C2185" s="449" t="s">
        <v>445</v>
      </c>
      <c r="D2185" s="10"/>
      <c r="E2185" s="21">
        <v>8318</v>
      </c>
      <c r="F2185" s="21">
        <v>9258</v>
      </c>
      <c r="G2185" s="10"/>
      <c r="H2185" s="10">
        <f t="shared" si="138"/>
        <v>28</v>
      </c>
      <c r="I2185" s="10"/>
      <c r="J2185" s="10">
        <v>2450.4899999999998</v>
      </c>
      <c r="K2185" s="10"/>
      <c r="M2185" s="21">
        <v>5</v>
      </c>
      <c r="N2185" s="69"/>
      <c r="P2185" s="239">
        <f t="shared" si="137"/>
        <v>490.09799999999996</v>
      </c>
      <c r="Q2185" s="10"/>
      <c r="R2185" s="10"/>
      <c r="S2185" s="10"/>
      <c r="T2185" s="176">
        <f t="shared" si="136"/>
        <v>1851.6</v>
      </c>
      <c r="U2185" s="10"/>
      <c r="V2185" s="10"/>
      <c r="W2185" s="10"/>
      <c r="Y2185" s="10">
        <v>2450.4899999999998</v>
      </c>
      <c r="Z2185" s="10">
        <f t="shared" si="139"/>
        <v>3396.9</v>
      </c>
      <c r="AB2185" s="10">
        <f t="shared" si="140"/>
        <v>3388.14</v>
      </c>
      <c r="AC2185" s="10">
        <v>2328.48</v>
      </c>
      <c r="AD2185" s="10"/>
      <c r="AE2185" s="3"/>
      <c r="AF2185" s="3"/>
    </row>
    <row r="2186" spans="1:32" x14ac:dyDescent="0.2">
      <c r="A2186" s="55"/>
      <c r="B2186" s="195"/>
      <c r="C2186" s="449" t="s">
        <v>446</v>
      </c>
      <c r="D2186" s="10"/>
      <c r="E2186" s="21">
        <v>8223</v>
      </c>
      <c r="F2186" s="21">
        <v>189550</v>
      </c>
      <c r="G2186" s="10"/>
      <c r="H2186" s="10">
        <f t="shared" si="138"/>
        <v>577</v>
      </c>
      <c r="I2186" s="10"/>
      <c r="J2186" s="10">
        <v>37940.870000000003</v>
      </c>
      <c r="K2186" s="10"/>
      <c r="M2186" s="21">
        <v>114</v>
      </c>
      <c r="N2186" s="69"/>
      <c r="P2186" s="239">
        <f t="shared" si="137"/>
        <v>332.81464912280705</v>
      </c>
      <c r="Q2186" s="10"/>
      <c r="R2186" s="10"/>
      <c r="S2186" s="10"/>
      <c r="T2186" s="176">
        <f t="shared" si="136"/>
        <v>1662.719298245614</v>
      </c>
      <c r="U2186" s="10"/>
      <c r="V2186" s="10"/>
      <c r="W2186" s="10"/>
      <c r="Y2186" s="10">
        <v>37940.870000000003</v>
      </c>
      <c r="Z2186" s="10">
        <f t="shared" si="139"/>
        <v>52594.14</v>
      </c>
      <c r="AB2186" s="10">
        <f t="shared" si="140"/>
        <v>52458.5</v>
      </c>
      <c r="AC2186" s="10">
        <v>36051.730000000003</v>
      </c>
      <c r="AD2186" s="10"/>
      <c r="AE2186" s="3"/>
      <c r="AF2186" s="3"/>
    </row>
    <row r="2187" spans="1:32" x14ac:dyDescent="0.2">
      <c r="A2187" s="55"/>
      <c r="B2187" s="195"/>
      <c r="C2187" s="449" t="s">
        <v>446</v>
      </c>
      <c r="D2187" s="10"/>
      <c r="E2187" s="21">
        <v>8230</v>
      </c>
      <c r="F2187" s="21">
        <v>13037</v>
      </c>
      <c r="G2187" s="10"/>
      <c r="H2187" s="10">
        <f t="shared" si="138"/>
        <v>40</v>
      </c>
      <c r="I2187" s="10"/>
      <c r="J2187" s="10">
        <v>1348.77</v>
      </c>
      <c r="K2187" s="10"/>
      <c r="M2187" s="21">
        <v>2</v>
      </c>
      <c r="N2187" s="69"/>
      <c r="P2187" s="239">
        <f t="shared" si="137"/>
        <v>674.38499999999999</v>
      </c>
      <c r="Q2187" s="10"/>
      <c r="R2187" s="10"/>
      <c r="S2187" s="10"/>
      <c r="T2187" s="176">
        <f t="shared" si="136"/>
        <v>6518.5</v>
      </c>
      <c r="U2187" s="10"/>
      <c r="V2187" s="10"/>
      <c r="W2187" s="10"/>
      <c r="Y2187" s="10">
        <v>1348.77</v>
      </c>
      <c r="Z2187" s="10">
        <f t="shared" si="139"/>
        <v>1869.68</v>
      </c>
      <c r="AB2187" s="10">
        <f t="shared" si="140"/>
        <v>1864.86</v>
      </c>
      <c r="AC2187" s="10">
        <v>1281.6099999999999</v>
      </c>
      <c r="AD2187" s="10"/>
      <c r="AE2187" s="3"/>
      <c r="AF2187" s="3"/>
    </row>
    <row r="2188" spans="1:32" x14ac:dyDescent="0.2">
      <c r="A2188" s="55"/>
      <c r="B2188" s="195"/>
      <c r="C2188" s="449" t="s">
        <v>447</v>
      </c>
      <c r="D2188" s="10"/>
      <c r="E2188" s="21">
        <v>8087</v>
      </c>
      <c r="F2188" s="21">
        <v>531032</v>
      </c>
      <c r="G2188" s="10"/>
      <c r="H2188" s="10">
        <f t="shared" si="138"/>
        <v>1618</v>
      </c>
      <c r="I2188" s="10"/>
      <c r="J2188" s="10">
        <v>69478.23</v>
      </c>
      <c r="K2188" s="10"/>
      <c r="M2188" s="21">
        <v>182</v>
      </c>
      <c r="N2188" s="69"/>
      <c r="P2188" s="239">
        <f t="shared" si="137"/>
        <v>381.74851648351648</v>
      </c>
      <c r="Q2188" s="10"/>
      <c r="R2188" s="10"/>
      <c r="S2188" s="10"/>
      <c r="T2188" s="176">
        <f t="shared" si="136"/>
        <v>2917.7582417582416</v>
      </c>
      <c r="U2188" s="10"/>
      <c r="V2188" s="10"/>
      <c r="W2188" s="10"/>
      <c r="Y2188" s="10">
        <v>69478.23</v>
      </c>
      <c r="Z2188" s="10">
        <f t="shared" si="139"/>
        <v>96311.64</v>
      </c>
      <c r="AB2188" s="10">
        <f t="shared" si="140"/>
        <v>96063.26</v>
      </c>
      <c r="AC2188" s="10">
        <v>66018.8</v>
      </c>
      <c r="AD2188" s="10"/>
      <c r="AE2188" s="3"/>
      <c r="AF2188" s="3"/>
    </row>
    <row r="2189" spans="1:32" x14ac:dyDescent="0.2">
      <c r="A2189" s="55"/>
      <c r="B2189" s="195"/>
      <c r="C2189" s="449" t="s">
        <v>447</v>
      </c>
      <c r="D2189" s="10"/>
      <c r="E2189" s="21">
        <v>8092</v>
      </c>
      <c r="F2189" s="21">
        <v>7338</v>
      </c>
      <c r="G2189" s="10"/>
      <c r="H2189" s="10">
        <f t="shared" si="138"/>
        <v>22</v>
      </c>
      <c r="I2189" s="10"/>
      <c r="J2189" s="10">
        <v>2161.8000000000002</v>
      </c>
      <c r="K2189" s="10"/>
      <c r="M2189" s="21">
        <v>1</v>
      </c>
      <c r="N2189" s="69"/>
      <c r="P2189" s="239">
        <f t="shared" si="137"/>
        <v>2161.8000000000002</v>
      </c>
      <c r="Q2189" s="10"/>
      <c r="R2189" s="10"/>
      <c r="S2189" s="10"/>
      <c r="T2189" s="176">
        <f t="shared" si="136"/>
        <v>7338</v>
      </c>
      <c r="U2189" s="10"/>
      <c r="V2189" s="10"/>
      <c r="W2189" s="10"/>
      <c r="Y2189" s="10">
        <v>2161.8000000000002</v>
      </c>
      <c r="Z2189" s="10">
        <f t="shared" si="139"/>
        <v>2996.72</v>
      </c>
      <c r="AB2189" s="10">
        <f t="shared" si="140"/>
        <v>2988.99</v>
      </c>
      <c r="AC2189" s="10">
        <v>2054.16</v>
      </c>
      <c r="AD2189" s="10"/>
      <c r="AE2189" s="3"/>
      <c r="AF2189" s="3"/>
    </row>
    <row r="2190" spans="1:32" x14ac:dyDescent="0.2">
      <c r="A2190" s="55"/>
      <c r="B2190" s="195"/>
      <c r="C2190" s="449" t="s">
        <v>448</v>
      </c>
      <c r="D2190" s="10"/>
      <c r="E2190" s="21">
        <v>8318</v>
      </c>
      <c r="F2190" s="21">
        <v>4135</v>
      </c>
      <c r="G2190" s="10"/>
      <c r="H2190" s="10">
        <f t="shared" si="138"/>
        <v>13</v>
      </c>
      <c r="I2190" s="10"/>
      <c r="J2190" s="10">
        <v>593.40000000000009</v>
      </c>
      <c r="K2190" s="10"/>
      <c r="M2190" s="21">
        <v>12</v>
      </c>
      <c r="N2190" s="69"/>
      <c r="P2190" s="239">
        <f t="shared" si="137"/>
        <v>49.45000000000001</v>
      </c>
      <c r="Q2190" s="10"/>
      <c r="R2190" s="10"/>
      <c r="S2190" s="10"/>
      <c r="T2190" s="176">
        <f t="shared" si="136"/>
        <v>344.58333333333331</v>
      </c>
      <c r="U2190" s="10"/>
      <c r="V2190" s="10"/>
      <c r="W2190" s="10"/>
      <c r="Y2190" s="10">
        <v>593.40000000000009</v>
      </c>
      <c r="Z2190" s="10">
        <f t="shared" si="139"/>
        <v>822.58</v>
      </c>
      <c r="AB2190" s="10">
        <f t="shared" si="140"/>
        <v>820.46</v>
      </c>
      <c r="AC2190" s="10">
        <v>563.85</v>
      </c>
      <c r="AD2190" s="10"/>
      <c r="AE2190" s="3"/>
      <c r="AF2190" s="3"/>
    </row>
    <row r="2191" spans="1:32" x14ac:dyDescent="0.2">
      <c r="A2191" s="55"/>
      <c r="B2191" s="195"/>
      <c r="C2191" s="449" t="s">
        <v>449</v>
      </c>
      <c r="D2191" s="10"/>
      <c r="E2191" s="21">
        <v>8066</v>
      </c>
      <c r="F2191" s="21">
        <v>2936245</v>
      </c>
      <c r="G2191" s="10"/>
      <c r="H2191" s="10">
        <f t="shared" si="138"/>
        <v>8945</v>
      </c>
      <c r="I2191" s="10"/>
      <c r="J2191" s="10">
        <v>308395.91000000073</v>
      </c>
      <c r="K2191" s="10"/>
      <c r="M2191" s="21">
        <v>375</v>
      </c>
      <c r="N2191" s="69"/>
      <c r="P2191" s="239">
        <f t="shared" si="137"/>
        <v>822.38909333333527</v>
      </c>
      <c r="Q2191" s="10"/>
      <c r="R2191" s="10"/>
      <c r="S2191" s="10"/>
      <c r="T2191" s="176">
        <f t="shared" si="136"/>
        <v>7829.9866666666667</v>
      </c>
      <c r="U2191" s="10"/>
      <c r="V2191" s="10"/>
      <c r="W2191" s="10"/>
      <c r="Y2191" s="10">
        <v>308395.91000000073</v>
      </c>
      <c r="Z2191" s="10">
        <f t="shared" si="139"/>
        <v>427502.5</v>
      </c>
      <c r="AB2191" s="10">
        <f t="shared" si="140"/>
        <v>426399.99</v>
      </c>
      <c r="AC2191" s="10">
        <v>293040.38</v>
      </c>
      <c r="AD2191" s="10"/>
      <c r="AE2191" s="3"/>
      <c r="AF2191" s="3"/>
    </row>
    <row r="2192" spans="1:32" x14ac:dyDescent="0.2">
      <c r="A2192" s="55"/>
      <c r="B2192" s="195"/>
      <c r="C2192" s="449" t="s">
        <v>609</v>
      </c>
      <c r="D2192" s="10"/>
      <c r="E2192" s="21">
        <v>8008</v>
      </c>
      <c r="F2192" s="21">
        <v>457</v>
      </c>
      <c r="G2192" s="10"/>
      <c r="H2192" s="10">
        <f t="shared" si="138"/>
        <v>1</v>
      </c>
      <c r="I2192" s="10"/>
      <c r="J2192" s="10">
        <v>90.28</v>
      </c>
      <c r="K2192" s="10"/>
      <c r="M2192" s="21">
        <v>1</v>
      </c>
      <c r="N2192" s="69"/>
      <c r="P2192" s="239">
        <f t="shared" si="137"/>
        <v>90.28</v>
      </c>
      <c r="Q2192" s="10"/>
      <c r="R2192" s="10"/>
      <c r="S2192" s="10"/>
      <c r="T2192" s="176">
        <f t="shared" si="136"/>
        <v>457</v>
      </c>
      <c r="U2192" s="10"/>
      <c r="V2192" s="10"/>
      <c r="W2192" s="10"/>
      <c r="Y2192" s="10">
        <v>90.28</v>
      </c>
      <c r="Z2192" s="10">
        <f t="shared" si="139"/>
        <v>125.15</v>
      </c>
      <c r="AB2192" s="10">
        <f t="shared" si="140"/>
        <v>124.82</v>
      </c>
      <c r="AC2192" s="10">
        <v>85.78</v>
      </c>
      <c r="AD2192" s="10"/>
      <c r="AE2192" s="3"/>
      <c r="AF2192" s="3"/>
    </row>
    <row r="2193" spans="1:32" x14ac:dyDescent="0.2">
      <c r="A2193" s="55"/>
      <c r="B2193" s="195"/>
      <c r="C2193" s="449" t="s">
        <v>451</v>
      </c>
      <c r="D2193" s="10"/>
      <c r="E2193" s="21">
        <v>8067</v>
      </c>
      <c r="F2193" s="21">
        <v>9605248</v>
      </c>
      <c r="G2193" s="10"/>
      <c r="H2193" s="10">
        <f t="shared" si="138"/>
        <v>29261</v>
      </c>
      <c r="I2193" s="10"/>
      <c r="J2193" s="10">
        <v>374657.45000000024</v>
      </c>
      <c r="K2193" s="10"/>
      <c r="M2193" s="21">
        <v>204</v>
      </c>
      <c r="N2193" s="69"/>
      <c r="P2193" s="239">
        <f t="shared" si="137"/>
        <v>1836.5561274509816</v>
      </c>
      <c r="Q2193" s="10"/>
      <c r="R2193" s="10"/>
      <c r="S2193" s="10"/>
      <c r="T2193" s="176">
        <f t="shared" si="136"/>
        <v>47084.549019607846</v>
      </c>
      <c r="U2193" s="10"/>
      <c r="V2193" s="10"/>
      <c r="W2193" s="10"/>
      <c r="Y2193" s="10">
        <v>374657.45000000024</v>
      </c>
      <c r="Z2193" s="10">
        <f t="shared" si="139"/>
        <v>519355.13</v>
      </c>
      <c r="AB2193" s="10">
        <f t="shared" si="140"/>
        <v>518015.73</v>
      </c>
      <c r="AC2193" s="10">
        <v>356002.66</v>
      </c>
      <c r="AD2193" s="10"/>
      <c r="AE2193" s="3"/>
      <c r="AF2193" s="3"/>
    </row>
    <row r="2194" spans="1:32" x14ac:dyDescent="0.2">
      <c r="A2194" s="55"/>
      <c r="B2194" s="195"/>
      <c r="C2194" s="449" t="s">
        <v>453</v>
      </c>
      <c r="D2194" s="10"/>
      <c r="E2194" s="21">
        <v>8009</v>
      </c>
      <c r="F2194" s="21">
        <v>2353</v>
      </c>
      <c r="G2194" s="10"/>
      <c r="H2194" s="10">
        <f t="shared" si="138"/>
        <v>7</v>
      </c>
      <c r="I2194" s="10"/>
      <c r="J2194" s="10">
        <v>224.93</v>
      </c>
      <c r="K2194" s="10"/>
      <c r="M2194" s="21">
        <v>2</v>
      </c>
      <c r="N2194" s="69"/>
      <c r="P2194" s="239">
        <f t="shared" si="137"/>
        <v>112.465</v>
      </c>
      <c r="Q2194" s="10"/>
      <c r="R2194" s="10"/>
      <c r="S2194" s="10"/>
      <c r="T2194" s="176">
        <f t="shared" si="136"/>
        <v>1176.5</v>
      </c>
      <c r="U2194" s="10"/>
      <c r="V2194" s="10"/>
      <c r="W2194" s="10"/>
      <c r="Y2194" s="10">
        <v>224.93</v>
      </c>
      <c r="Z2194" s="10">
        <f t="shared" si="139"/>
        <v>311.8</v>
      </c>
      <c r="AB2194" s="10">
        <f t="shared" si="140"/>
        <v>311</v>
      </c>
      <c r="AC2194" s="10">
        <v>213.73</v>
      </c>
      <c r="AD2194" s="10"/>
      <c r="AE2194" s="3"/>
      <c r="AF2194" s="3"/>
    </row>
    <row r="2195" spans="1:32" x14ac:dyDescent="0.2">
      <c r="A2195" s="55"/>
      <c r="B2195" s="195"/>
      <c r="C2195" s="449" t="s">
        <v>454</v>
      </c>
      <c r="D2195" s="10"/>
      <c r="E2195" s="21">
        <v>8069</v>
      </c>
      <c r="F2195" s="21">
        <v>2335585</v>
      </c>
      <c r="G2195" s="10"/>
      <c r="H2195" s="10">
        <f t="shared" si="138"/>
        <v>7115</v>
      </c>
      <c r="I2195" s="10"/>
      <c r="J2195" s="10">
        <v>220515.74999999968</v>
      </c>
      <c r="K2195" s="10"/>
      <c r="M2195" s="21">
        <v>419</v>
      </c>
      <c r="N2195" s="69"/>
      <c r="P2195" s="239">
        <f t="shared" si="137"/>
        <v>526.29057279236201</v>
      </c>
      <c r="Q2195" s="10"/>
      <c r="R2195" s="10"/>
      <c r="S2195" s="10"/>
      <c r="T2195" s="176">
        <f t="shared" si="136"/>
        <v>5574.1885441527447</v>
      </c>
      <c r="U2195" s="10"/>
      <c r="V2195" s="10"/>
      <c r="W2195" s="10"/>
      <c r="Y2195" s="10">
        <v>220515.74999999968</v>
      </c>
      <c r="Z2195" s="10">
        <f t="shared" si="139"/>
        <v>305681.86</v>
      </c>
      <c r="AB2195" s="10">
        <f t="shared" si="140"/>
        <v>304893.52</v>
      </c>
      <c r="AC2195" s="10">
        <v>209535.92</v>
      </c>
      <c r="AD2195" s="10"/>
      <c r="AE2195" s="3"/>
      <c r="AF2195" s="3"/>
    </row>
    <row r="2196" spans="1:32" x14ac:dyDescent="0.2">
      <c r="A2196" s="55"/>
      <c r="B2196" s="195"/>
      <c r="C2196" s="449" t="s">
        <v>455</v>
      </c>
      <c r="D2196" s="10"/>
      <c r="E2196" s="21">
        <v>8070</v>
      </c>
      <c r="F2196" s="21">
        <v>3858870</v>
      </c>
      <c r="G2196" s="10"/>
      <c r="H2196" s="10">
        <f t="shared" si="138"/>
        <v>11755</v>
      </c>
      <c r="I2196" s="10"/>
      <c r="J2196" s="10">
        <v>410173.78999999963</v>
      </c>
      <c r="K2196" s="10"/>
      <c r="M2196" s="21">
        <v>674</v>
      </c>
      <c r="N2196" s="69"/>
      <c r="P2196" s="239">
        <f t="shared" si="137"/>
        <v>608.56645400593413</v>
      </c>
      <c r="Q2196" s="10"/>
      <c r="R2196" s="10"/>
      <c r="S2196" s="10"/>
      <c r="T2196" s="176">
        <f t="shared" si="136"/>
        <v>5725.3264094955493</v>
      </c>
      <c r="U2196" s="10"/>
      <c r="V2196" s="10"/>
      <c r="W2196" s="10"/>
      <c r="Y2196" s="10">
        <v>410173.78999999963</v>
      </c>
      <c r="Z2196" s="10">
        <f t="shared" si="139"/>
        <v>568588.35</v>
      </c>
      <c r="AB2196" s="10">
        <f t="shared" si="140"/>
        <v>567121.98</v>
      </c>
      <c r="AC2196" s="10">
        <v>389750.58</v>
      </c>
      <c r="AD2196" s="10"/>
      <c r="AE2196" s="3"/>
      <c r="AF2196" s="3"/>
    </row>
    <row r="2197" spans="1:32" x14ac:dyDescent="0.2">
      <c r="A2197" s="55"/>
      <c r="B2197" s="195"/>
      <c r="C2197" s="449" t="s">
        <v>455</v>
      </c>
      <c r="D2197" s="10"/>
      <c r="E2197" s="21">
        <v>8079</v>
      </c>
      <c r="F2197" s="21">
        <v>15125</v>
      </c>
      <c r="G2197" s="10"/>
      <c r="H2197" s="10">
        <f t="shared" si="138"/>
        <v>46</v>
      </c>
      <c r="I2197" s="10"/>
      <c r="J2197" s="10">
        <v>2908.94</v>
      </c>
      <c r="K2197" s="10"/>
      <c r="M2197" s="21">
        <v>2</v>
      </c>
      <c r="N2197" s="69"/>
      <c r="P2197" s="239">
        <f t="shared" si="137"/>
        <v>1454.47</v>
      </c>
      <c r="Q2197" s="10"/>
      <c r="R2197" s="10"/>
      <c r="S2197" s="10"/>
      <c r="T2197" s="176">
        <f t="shared" si="136"/>
        <v>7562.5</v>
      </c>
      <c r="U2197" s="10"/>
      <c r="V2197" s="10"/>
      <c r="W2197" s="10"/>
      <c r="Y2197" s="10">
        <v>2908.94</v>
      </c>
      <c r="Z2197" s="10">
        <f t="shared" si="139"/>
        <v>4032.41</v>
      </c>
      <c r="AB2197" s="10">
        <f t="shared" si="140"/>
        <v>4022.01</v>
      </c>
      <c r="AC2197" s="10">
        <v>2764.1</v>
      </c>
      <c r="AD2197" s="10"/>
      <c r="AE2197" s="3"/>
      <c r="AF2197" s="3"/>
    </row>
    <row r="2198" spans="1:32" x14ac:dyDescent="0.2">
      <c r="A2198" s="55"/>
      <c r="B2198" s="195"/>
      <c r="C2198" s="449" t="s">
        <v>457</v>
      </c>
      <c r="D2198" s="10"/>
      <c r="E2198" s="21">
        <v>8037</v>
      </c>
      <c r="F2198" s="21">
        <v>3398</v>
      </c>
      <c r="G2198" s="10"/>
      <c r="H2198" s="10">
        <f t="shared" si="138"/>
        <v>10</v>
      </c>
      <c r="I2198" s="10"/>
      <c r="J2198" s="10">
        <v>791.5100000000001</v>
      </c>
      <c r="K2198" s="10"/>
      <c r="M2198" s="21">
        <v>3</v>
      </c>
      <c r="N2198" s="69"/>
      <c r="P2198" s="239">
        <f t="shared" si="137"/>
        <v>263.8366666666667</v>
      </c>
      <c r="Q2198" s="10"/>
      <c r="R2198" s="10"/>
      <c r="S2198" s="10"/>
      <c r="T2198" s="176">
        <f t="shared" si="136"/>
        <v>1132.6666666666667</v>
      </c>
      <c r="U2198" s="10"/>
      <c r="V2198" s="10"/>
      <c r="W2198" s="10"/>
      <c r="Y2198" s="10">
        <v>791.5100000000001</v>
      </c>
      <c r="Z2198" s="10">
        <f t="shared" si="139"/>
        <v>1097.2</v>
      </c>
      <c r="AB2198" s="10">
        <f t="shared" si="140"/>
        <v>1094.3699999999999</v>
      </c>
      <c r="AC2198" s="10">
        <v>752.1</v>
      </c>
      <c r="AD2198" s="10"/>
      <c r="AE2198" s="3"/>
      <c r="AF2198" s="3"/>
    </row>
    <row r="2199" spans="1:32" x14ac:dyDescent="0.2">
      <c r="A2199" s="55"/>
      <c r="B2199" s="195"/>
      <c r="C2199" s="449" t="s">
        <v>588</v>
      </c>
      <c r="D2199" s="10"/>
      <c r="E2199" s="21">
        <v>8079</v>
      </c>
      <c r="F2199" s="21">
        <v>1106</v>
      </c>
      <c r="G2199" s="10"/>
      <c r="H2199" s="10">
        <f t="shared" si="138"/>
        <v>3</v>
      </c>
      <c r="I2199" s="10"/>
      <c r="J2199" s="10">
        <v>428.90999999999997</v>
      </c>
      <c r="K2199" s="10"/>
      <c r="M2199" s="21">
        <v>6</v>
      </c>
      <c r="N2199" s="69"/>
      <c r="P2199" s="239">
        <f t="shared" si="137"/>
        <v>71.484999999999999</v>
      </c>
      <c r="Q2199" s="10"/>
      <c r="R2199" s="10"/>
      <c r="S2199" s="10"/>
      <c r="T2199" s="176">
        <f t="shared" si="136"/>
        <v>184.33333333333334</v>
      </c>
      <c r="U2199" s="10"/>
      <c r="V2199" s="10"/>
      <c r="W2199" s="10"/>
      <c r="Y2199" s="10">
        <v>428.90999999999997</v>
      </c>
      <c r="Z2199" s="10">
        <f t="shared" si="139"/>
        <v>594.55999999999995</v>
      </c>
      <c r="AB2199" s="10">
        <f t="shared" si="140"/>
        <v>593.03</v>
      </c>
      <c r="AC2199" s="10">
        <v>407.55</v>
      </c>
      <c r="AD2199" s="10"/>
      <c r="AE2199" s="3"/>
      <c r="AF2199" s="3"/>
    </row>
    <row r="2200" spans="1:32" x14ac:dyDescent="0.2">
      <c r="A2200" s="55"/>
      <c r="B2200" s="195"/>
      <c r="C2200" s="449" t="s">
        <v>458</v>
      </c>
      <c r="D2200" s="10"/>
      <c r="E2200" s="21">
        <v>8270</v>
      </c>
      <c r="F2200" s="21">
        <v>181648</v>
      </c>
      <c r="G2200" s="10"/>
      <c r="H2200" s="10">
        <f t="shared" ref="H2200:H2263" si="141">ROUND($H$2376*F2200/$F$2376,0)</f>
        <v>553</v>
      </c>
      <c r="I2200" s="10"/>
      <c r="J2200" s="10">
        <v>39351.310000000005</v>
      </c>
      <c r="K2200" s="10"/>
      <c r="M2200" s="21">
        <v>81</v>
      </c>
      <c r="N2200" s="69"/>
      <c r="P2200" s="239">
        <f t="shared" si="137"/>
        <v>485.81864197530871</v>
      </c>
      <c r="Q2200" s="10"/>
      <c r="R2200" s="10"/>
      <c r="S2200" s="10"/>
      <c r="T2200" s="176">
        <f t="shared" si="136"/>
        <v>2242.5679012345681</v>
      </c>
      <c r="U2200" s="10"/>
      <c r="V2200" s="10"/>
      <c r="W2200" s="10"/>
      <c r="Y2200" s="10">
        <v>39351.310000000005</v>
      </c>
      <c r="Z2200" s="10">
        <f t="shared" ref="Z2200:Z2263" si="142">ROUND($Z$2376*Y2200/$Y$2376,2)</f>
        <v>54549.31</v>
      </c>
      <c r="AB2200" s="10">
        <f t="shared" ref="AB2200:AB2263" si="143">ROUND($AB$2376*Y2200/$Y$2376,2)</f>
        <v>54408.63</v>
      </c>
      <c r="AC2200" s="10">
        <v>37391.949999999997</v>
      </c>
      <c r="AD2200" s="10"/>
      <c r="AE2200" s="3"/>
      <c r="AF2200" s="3"/>
    </row>
    <row r="2201" spans="1:32" x14ac:dyDescent="0.2">
      <c r="A2201" s="55"/>
      <c r="B2201" s="195"/>
      <c r="C2201" s="449" t="s">
        <v>460</v>
      </c>
      <c r="D2201" s="10"/>
      <c r="E2201" s="21">
        <v>8067</v>
      </c>
      <c r="F2201" s="21">
        <v>20558</v>
      </c>
      <c r="G2201" s="10"/>
      <c r="H2201" s="10">
        <f t="shared" si="141"/>
        <v>63</v>
      </c>
      <c r="I2201" s="10"/>
      <c r="J2201" s="10">
        <v>4034.1</v>
      </c>
      <c r="K2201" s="10"/>
      <c r="M2201" s="21">
        <v>1</v>
      </c>
      <c r="N2201" s="69"/>
      <c r="P2201" s="239">
        <f t="shared" si="137"/>
        <v>4034.1</v>
      </c>
      <c r="Q2201" s="10"/>
      <c r="R2201" s="10"/>
      <c r="S2201" s="10"/>
      <c r="T2201" s="176">
        <f t="shared" si="136"/>
        <v>20558</v>
      </c>
      <c r="U2201" s="10"/>
      <c r="V2201" s="10"/>
      <c r="W2201" s="10"/>
      <c r="Y2201" s="10">
        <v>4034.1</v>
      </c>
      <c r="Z2201" s="10">
        <f t="shared" si="142"/>
        <v>5592.12</v>
      </c>
      <c r="AB2201" s="10">
        <f t="shared" si="143"/>
        <v>5577.7</v>
      </c>
      <c r="AC2201" s="10">
        <v>3833.24</v>
      </c>
      <c r="AD2201" s="10"/>
      <c r="AE2201" s="3"/>
      <c r="AF2201" s="3"/>
    </row>
    <row r="2202" spans="1:32" x14ac:dyDescent="0.2">
      <c r="A2202" s="55"/>
      <c r="B2202" s="195"/>
      <c r="C2202" s="449" t="s">
        <v>460</v>
      </c>
      <c r="D2202" s="10"/>
      <c r="E2202" s="21">
        <v>8098</v>
      </c>
      <c r="F2202" s="21">
        <v>40656</v>
      </c>
      <c r="G2202" s="10"/>
      <c r="H2202" s="10">
        <f t="shared" si="141"/>
        <v>124</v>
      </c>
      <c r="I2202" s="10"/>
      <c r="J2202" s="10">
        <v>7748.0999999999985</v>
      </c>
      <c r="K2202" s="10"/>
      <c r="M2202" s="21">
        <v>45</v>
      </c>
      <c r="N2202" s="69"/>
      <c r="P2202" s="239">
        <f t="shared" si="137"/>
        <v>172.17999999999998</v>
      </c>
      <c r="Q2202" s="10"/>
      <c r="R2202" s="10"/>
      <c r="S2202" s="10"/>
      <c r="T2202" s="176">
        <f t="shared" si="136"/>
        <v>903.4666666666667</v>
      </c>
      <c r="U2202" s="10"/>
      <c r="V2202" s="10"/>
      <c r="W2202" s="10"/>
      <c r="Y2202" s="10">
        <v>7748.0999999999985</v>
      </c>
      <c r="Z2202" s="10">
        <f t="shared" si="142"/>
        <v>10740.52</v>
      </c>
      <c r="AB2202" s="10">
        <f t="shared" si="143"/>
        <v>10712.82</v>
      </c>
      <c r="AC2202" s="10">
        <v>7362.31</v>
      </c>
      <c r="AD2202" s="10"/>
      <c r="AE2202" s="3"/>
      <c r="AF2202" s="3"/>
    </row>
    <row r="2203" spans="1:32" x14ac:dyDescent="0.2">
      <c r="A2203" s="55"/>
      <c r="B2203" s="195"/>
      <c r="C2203" s="449" t="s">
        <v>462</v>
      </c>
      <c r="D2203" s="10"/>
      <c r="E2203" s="21">
        <v>8009</v>
      </c>
      <c r="F2203" s="21">
        <v>310</v>
      </c>
      <c r="G2203" s="10"/>
      <c r="H2203" s="10">
        <f t="shared" si="141"/>
        <v>1</v>
      </c>
      <c r="I2203" s="10"/>
      <c r="J2203" s="10">
        <v>72.88</v>
      </c>
      <c r="K2203" s="10"/>
      <c r="M2203" s="21">
        <v>1</v>
      </c>
      <c r="N2203" s="69"/>
      <c r="P2203" s="239">
        <f t="shared" si="137"/>
        <v>72.88</v>
      </c>
      <c r="Q2203" s="10"/>
      <c r="R2203" s="10"/>
      <c r="S2203" s="10"/>
      <c r="T2203" s="176">
        <f t="shared" si="136"/>
        <v>310</v>
      </c>
      <c r="U2203" s="10"/>
      <c r="V2203" s="10"/>
      <c r="W2203" s="10"/>
      <c r="Y2203" s="10">
        <v>72.88</v>
      </c>
      <c r="Z2203" s="10">
        <f t="shared" si="142"/>
        <v>101.03</v>
      </c>
      <c r="AB2203" s="10">
        <f t="shared" si="143"/>
        <v>100.77</v>
      </c>
      <c r="AC2203" s="10">
        <v>69.25</v>
      </c>
      <c r="AD2203" s="10"/>
      <c r="AE2203" s="3"/>
      <c r="AF2203" s="3"/>
    </row>
    <row r="2204" spans="1:32" x14ac:dyDescent="0.2">
      <c r="A2204" s="55"/>
      <c r="B2204" s="195"/>
      <c r="C2204" s="449" t="s">
        <v>462</v>
      </c>
      <c r="D2204" s="10"/>
      <c r="E2204" s="21">
        <v>8021</v>
      </c>
      <c r="F2204" s="21">
        <v>948159</v>
      </c>
      <c r="G2204" s="10"/>
      <c r="H2204" s="10">
        <f t="shared" si="141"/>
        <v>2888</v>
      </c>
      <c r="I2204" s="10"/>
      <c r="J2204" s="10">
        <v>114576.3799999999</v>
      </c>
      <c r="K2204" s="10"/>
      <c r="M2204" s="21">
        <v>313</v>
      </c>
      <c r="N2204" s="69"/>
      <c r="P2204" s="239">
        <f t="shared" si="137"/>
        <v>366.05872204472814</v>
      </c>
      <c r="Q2204" s="10"/>
      <c r="R2204" s="10"/>
      <c r="S2204" s="10"/>
      <c r="T2204" s="176">
        <f t="shared" si="136"/>
        <v>3029.2619808306708</v>
      </c>
      <c r="U2204" s="10"/>
      <c r="V2204" s="10"/>
      <c r="W2204" s="10"/>
      <c r="Y2204" s="10">
        <v>114576.3799999999</v>
      </c>
      <c r="Z2204" s="10">
        <f t="shared" si="142"/>
        <v>158827.29999999999</v>
      </c>
      <c r="AB2204" s="10">
        <f t="shared" si="143"/>
        <v>158417.69</v>
      </c>
      <c r="AC2204" s="10">
        <v>108871.44</v>
      </c>
      <c r="AD2204" s="10"/>
      <c r="AE2204" s="3"/>
      <c r="AF2204" s="3"/>
    </row>
    <row r="2205" spans="1:32" x14ac:dyDescent="0.2">
      <c r="A2205" s="55"/>
      <c r="B2205" s="195"/>
      <c r="C2205" s="449" t="s">
        <v>464</v>
      </c>
      <c r="D2205" s="10"/>
      <c r="E2205" s="21">
        <v>8021</v>
      </c>
      <c r="F2205" s="21">
        <v>168867</v>
      </c>
      <c r="G2205" s="10"/>
      <c r="H2205" s="10">
        <f t="shared" si="141"/>
        <v>514</v>
      </c>
      <c r="I2205" s="10"/>
      <c r="J2205" s="10">
        <v>17436.27</v>
      </c>
      <c r="K2205" s="10"/>
      <c r="M2205" s="21">
        <v>26</v>
      </c>
      <c r="N2205" s="69"/>
      <c r="P2205" s="239">
        <f t="shared" si="137"/>
        <v>670.62576923076927</v>
      </c>
      <c r="Q2205" s="10"/>
      <c r="R2205" s="10"/>
      <c r="S2205" s="10"/>
      <c r="T2205" s="176">
        <f t="shared" si="136"/>
        <v>6494.8846153846152</v>
      </c>
      <c r="U2205" s="10"/>
      <c r="V2205" s="10"/>
      <c r="W2205" s="10"/>
      <c r="Y2205" s="10">
        <v>17436.27</v>
      </c>
      <c r="Z2205" s="10">
        <f t="shared" si="142"/>
        <v>24170.39</v>
      </c>
      <c r="AB2205" s="10">
        <f t="shared" si="143"/>
        <v>24108.05</v>
      </c>
      <c r="AC2205" s="10">
        <v>16568.09</v>
      </c>
      <c r="AD2205" s="10"/>
      <c r="AE2205" s="3"/>
      <c r="AF2205" s="3"/>
    </row>
    <row r="2206" spans="1:32" x14ac:dyDescent="0.2">
      <c r="A2206" s="55"/>
      <c r="B2206" s="195"/>
      <c r="C2206" s="449" t="s">
        <v>465</v>
      </c>
      <c r="D2206" s="10"/>
      <c r="E2206" s="21">
        <v>8201</v>
      </c>
      <c r="F2206" s="21">
        <v>128376</v>
      </c>
      <c r="G2206" s="10"/>
      <c r="H2206" s="10">
        <f t="shared" si="141"/>
        <v>391</v>
      </c>
      <c r="I2206" s="10"/>
      <c r="J2206" s="10">
        <v>18097.869999999995</v>
      </c>
      <c r="K2206" s="10"/>
      <c r="M2206" s="21">
        <v>24</v>
      </c>
      <c r="N2206" s="69"/>
      <c r="P2206" s="239">
        <f t="shared" si="137"/>
        <v>754.07791666666651</v>
      </c>
      <c r="Q2206" s="10"/>
      <c r="R2206" s="10"/>
      <c r="S2206" s="10"/>
      <c r="T2206" s="176">
        <f t="shared" si="136"/>
        <v>5349</v>
      </c>
      <c r="U2206" s="10"/>
      <c r="V2206" s="10"/>
      <c r="W2206" s="10"/>
      <c r="Y2206" s="10">
        <v>18097.869999999995</v>
      </c>
      <c r="Z2206" s="10">
        <f t="shared" si="142"/>
        <v>25087.51</v>
      </c>
      <c r="AB2206" s="10">
        <f t="shared" si="143"/>
        <v>25022.81</v>
      </c>
      <c r="AC2206" s="10">
        <v>17196.75</v>
      </c>
      <c r="AD2206" s="10"/>
      <c r="AE2206" s="3"/>
      <c r="AF2206" s="3"/>
    </row>
    <row r="2207" spans="1:32" x14ac:dyDescent="0.2">
      <c r="A2207" s="55"/>
      <c r="B2207" s="195"/>
      <c r="C2207" s="449" t="s">
        <v>466</v>
      </c>
      <c r="D2207" s="10"/>
      <c r="E2207" s="21">
        <v>8094</v>
      </c>
      <c r="F2207" s="21">
        <v>3774</v>
      </c>
      <c r="G2207" s="10"/>
      <c r="H2207" s="10">
        <f t="shared" si="141"/>
        <v>11</v>
      </c>
      <c r="I2207" s="10"/>
      <c r="J2207" s="10">
        <v>1076.0700000000002</v>
      </c>
      <c r="K2207" s="10"/>
      <c r="M2207" s="21">
        <v>7</v>
      </c>
      <c r="N2207" s="69"/>
      <c r="P2207" s="239">
        <f t="shared" si="137"/>
        <v>153.72428571428574</v>
      </c>
      <c r="Q2207" s="10"/>
      <c r="R2207" s="10"/>
      <c r="S2207" s="10"/>
      <c r="T2207" s="176">
        <f t="shared" si="136"/>
        <v>539.14285714285711</v>
      </c>
      <c r="U2207" s="10"/>
      <c r="V2207" s="10"/>
      <c r="W2207" s="10"/>
      <c r="Y2207" s="10">
        <v>1076.0700000000002</v>
      </c>
      <c r="Z2207" s="10">
        <f t="shared" si="142"/>
        <v>1491.66</v>
      </c>
      <c r="AB2207" s="10">
        <f t="shared" si="143"/>
        <v>1487.82</v>
      </c>
      <c r="AC2207" s="10">
        <v>1022.49</v>
      </c>
      <c r="AD2207" s="10"/>
      <c r="AE2207" s="3"/>
      <c r="AF2207" s="3"/>
    </row>
    <row r="2208" spans="1:32" x14ac:dyDescent="0.2">
      <c r="A2208" s="55"/>
      <c r="B2208" s="195"/>
      <c r="C2208" s="449" t="s">
        <v>466</v>
      </c>
      <c r="D2208" s="10"/>
      <c r="E2208" s="21">
        <v>8322</v>
      </c>
      <c r="F2208" s="21">
        <v>4385</v>
      </c>
      <c r="G2208" s="10"/>
      <c r="H2208" s="10">
        <f t="shared" si="141"/>
        <v>13</v>
      </c>
      <c r="I2208" s="10"/>
      <c r="J2208" s="10">
        <v>1003.65</v>
      </c>
      <c r="K2208" s="10"/>
      <c r="M2208" s="21">
        <v>1</v>
      </c>
      <c r="N2208" s="69"/>
      <c r="P2208" s="239">
        <f t="shared" si="137"/>
        <v>1003.65</v>
      </c>
      <c r="Q2208" s="10"/>
      <c r="R2208" s="10"/>
      <c r="S2208" s="10"/>
      <c r="T2208" s="176">
        <f t="shared" si="136"/>
        <v>4385</v>
      </c>
      <c r="U2208" s="10"/>
      <c r="V2208" s="10"/>
      <c r="W2208" s="10"/>
      <c r="Y2208" s="10">
        <v>1003.65</v>
      </c>
      <c r="Z2208" s="10">
        <f t="shared" si="142"/>
        <v>1391.27</v>
      </c>
      <c r="AB2208" s="10">
        <f t="shared" si="143"/>
        <v>1387.68</v>
      </c>
      <c r="AC2208" s="10">
        <v>953.68</v>
      </c>
      <c r="AD2208" s="10"/>
      <c r="AE2208" s="3"/>
      <c r="AF2208" s="3"/>
    </row>
    <row r="2209" spans="1:32" x14ac:dyDescent="0.2">
      <c r="A2209" s="55"/>
      <c r="B2209" s="195"/>
      <c r="C2209" s="449" t="s">
        <v>467</v>
      </c>
      <c r="D2209" s="10"/>
      <c r="E2209" s="21">
        <v>8071</v>
      </c>
      <c r="F2209" s="21">
        <v>1354121</v>
      </c>
      <c r="G2209" s="10"/>
      <c r="H2209" s="10">
        <f t="shared" si="141"/>
        <v>4125</v>
      </c>
      <c r="I2209" s="10"/>
      <c r="J2209" s="10">
        <v>191261.83000000016</v>
      </c>
      <c r="K2209" s="10"/>
      <c r="M2209" s="21">
        <v>475</v>
      </c>
      <c r="N2209" s="69"/>
      <c r="P2209" s="239">
        <f t="shared" si="137"/>
        <v>402.65648421052668</v>
      </c>
      <c r="Q2209" s="10"/>
      <c r="R2209" s="10"/>
      <c r="S2209" s="10"/>
      <c r="T2209" s="176">
        <f t="shared" si="136"/>
        <v>2850.7810526315789</v>
      </c>
      <c r="U2209" s="10"/>
      <c r="V2209" s="10"/>
      <c r="W2209" s="10"/>
      <c r="Y2209" s="10">
        <v>191261.83000000016</v>
      </c>
      <c r="Z2209" s="10">
        <f t="shared" si="142"/>
        <v>265129.69</v>
      </c>
      <c r="AB2209" s="10">
        <f t="shared" si="143"/>
        <v>264445.93</v>
      </c>
      <c r="AC2209" s="10">
        <v>181738.6</v>
      </c>
      <c r="AD2209" s="10"/>
      <c r="AE2209" s="3"/>
      <c r="AF2209" s="3"/>
    </row>
    <row r="2210" spans="1:32" x14ac:dyDescent="0.2">
      <c r="A2210" s="55"/>
      <c r="B2210" s="195"/>
      <c r="C2210" s="449" t="s">
        <v>469</v>
      </c>
      <c r="D2210" s="10"/>
      <c r="E2210" s="21">
        <v>8302</v>
      </c>
      <c r="F2210" s="21">
        <v>1090</v>
      </c>
      <c r="G2210" s="10"/>
      <c r="H2210" s="10">
        <f t="shared" si="141"/>
        <v>3</v>
      </c>
      <c r="I2210" s="10"/>
      <c r="J2210" s="10">
        <v>593.17000000000007</v>
      </c>
      <c r="K2210" s="10"/>
      <c r="M2210" s="21">
        <v>7</v>
      </c>
      <c r="N2210" s="69"/>
      <c r="P2210" s="239">
        <f t="shared" si="137"/>
        <v>84.738571428571433</v>
      </c>
      <c r="Q2210" s="10"/>
      <c r="R2210" s="10"/>
      <c r="S2210" s="10"/>
      <c r="T2210" s="176">
        <f t="shared" si="136"/>
        <v>155.71428571428572</v>
      </c>
      <c r="U2210" s="10"/>
      <c r="V2210" s="10"/>
      <c r="W2210" s="10"/>
      <c r="Y2210" s="10">
        <v>593.17000000000007</v>
      </c>
      <c r="Z2210" s="10">
        <f t="shared" si="142"/>
        <v>822.26</v>
      </c>
      <c r="AB2210" s="10">
        <f t="shared" si="143"/>
        <v>820.14</v>
      </c>
      <c r="AC2210" s="10">
        <v>563.64</v>
      </c>
      <c r="AD2210" s="10"/>
      <c r="AE2210" s="3"/>
      <c r="AF2210" s="3"/>
    </row>
    <row r="2211" spans="1:32" x14ac:dyDescent="0.2">
      <c r="A2211" s="55"/>
      <c r="B2211" s="195"/>
      <c r="C2211" s="449" t="s">
        <v>469</v>
      </c>
      <c r="D2211" s="10"/>
      <c r="E2211" s="21">
        <v>8318</v>
      </c>
      <c r="F2211" s="21">
        <v>605868</v>
      </c>
      <c r="G2211" s="10"/>
      <c r="H2211" s="10">
        <f t="shared" si="141"/>
        <v>1846</v>
      </c>
      <c r="I2211" s="10"/>
      <c r="J2211" s="10">
        <v>35697.11</v>
      </c>
      <c r="K2211" s="10"/>
      <c r="M2211" s="21">
        <v>47</v>
      </c>
      <c r="N2211" s="69"/>
      <c r="P2211" s="239">
        <f t="shared" si="137"/>
        <v>759.51297872340422</v>
      </c>
      <c r="Q2211" s="10"/>
      <c r="R2211" s="10"/>
      <c r="S2211" s="10"/>
      <c r="T2211" s="176">
        <f t="shared" si="136"/>
        <v>12890.808510638299</v>
      </c>
      <c r="U2211" s="10"/>
      <c r="V2211" s="10"/>
      <c r="W2211" s="10"/>
      <c r="Y2211" s="10">
        <v>35697.11</v>
      </c>
      <c r="Z2211" s="10">
        <f t="shared" si="142"/>
        <v>49483.81</v>
      </c>
      <c r="AB2211" s="10">
        <f t="shared" si="143"/>
        <v>49356.19</v>
      </c>
      <c r="AC2211" s="10">
        <v>33919.69</v>
      </c>
      <c r="AD2211" s="10"/>
      <c r="AE2211" s="3"/>
      <c r="AF2211" s="3"/>
    </row>
    <row r="2212" spans="1:32" x14ac:dyDescent="0.2">
      <c r="A2212" s="55"/>
      <c r="B2212" s="195"/>
      <c r="C2212" s="449" t="s">
        <v>469</v>
      </c>
      <c r="D2212" s="10"/>
      <c r="E2212" s="21">
        <v>8347</v>
      </c>
      <c r="F2212" s="21">
        <v>21</v>
      </c>
      <c r="G2212" s="10"/>
      <c r="H2212" s="10">
        <f t="shared" si="141"/>
        <v>0</v>
      </c>
      <c r="I2212" s="10"/>
      <c r="J2212" s="10">
        <v>15.57</v>
      </c>
      <c r="K2212" s="10"/>
      <c r="M2212" s="21">
        <v>1</v>
      </c>
      <c r="N2212" s="69"/>
      <c r="P2212" s="239">
        <f t="shared" si="137"/>
        <v>15.57</v>
      </c>
      <c r="Q2212" s="10"/>
      <c r="R2212" s="10"/>
      <c r="S2212" s="10"/>
      <c r="T2212" s="176">
        <f t="shared" si="136"/>
        <v>21</v>
      </c>
      <c r="U2212" s="10"/>
      <c r="V2212" s="10"/>
      <c r="W2212" s="10"/>
      <c r="Y2212" s="10">
        <v>15.57</v>
      </c>
      <c r="Z2212" s="10">
        <f t="shared" si="142"/>
        <v>21.58</v>
      </c>
      <c r="AB2212" s="10">
        <f t="shared" si="143"/>
        <v>21.53</v>
      </c>
      <c r="AC2212" s="10">
        <v>14.79</v>
      </c>
      <c r="AD2212" s="10"/>
      <c r="AE2212" s="3"/>
      <c r="AF2212" s="3"/>
    </row>
    <row r="2213" spans="1:32" x14ac:dyDescent="0.2">
      <c r="A2213" s="55"/>
      <c r="B2213" s="195"/>
      <c r="C2213" s="449" t="s">
        <v>470</v>
      </c>
      <c r="D2213" s="10"/>
      <c r="E2213" s="21">
        <v>8322</v>
      </c>
      <c r="F2213" s="21">
        <v>11651</v>
      </c>
      <c r="G2213" s="10"/>
      <c r="H2213" s="10">
        <f t="shared" si="141"/>
        <v>35</v>
      </c>
      <c r="I2213" s="10"/>
      <c r="J2213" s="10">
        <v>809.5100000000001</v>
      </c>
      <c r="K2213" s="10"/>
      <c r="M2213" s="21">
        <v>3</v>
      </c>
      <c r="N2213" s="69"/>
      <c r="P2213" s="239">
        <f t="shared" si="137"/>
        <v>269.8366666666667</v>
      </c>
      <c r="Q2213" s="10"/>
      <c r="R2213" s="10"/>
      <c r="S2213" s="10"/>
      <c r="T2213" s="176">
        <f t="shared" si="136"/>
        <v>3883.6666666666665</v>
      </c>
      <c r="U2213" s="10"/>
      <c r="V2213" s="10"/>
      <c r="W2213" s="10"/>
      <c r="Y2213" s="10">
        <v>809.5100000000001</v>
      </c>
      <c r="Z2213" s="10">
        <f t="shared" si="142"/>
        <v>1122.1500000000001</v>
      </c>
      <c r="AB2213" s="10">
        <f t="shared" si="143"/>
        <v>1119.26</v>
      </c>
      <c r="AC2213" s="10">
        <v>769.2</v>
      </c>
      <c r="AD2213" s="10"/>
      <c r="AE2213" s="3"/>
      <c r="AF2213" s="3"/>
    </row>
    <row r="2214" spans="1:32" x14ac:dyDescent="0.2">
      <c r="A2214" s="55"/>
      <c r="B2214" s="195"/>
      <c r="C2214" s="449" t="s">
        <v>471</v>
      </c>
      <c r="D2214" s="10"/>
      <c r="E2214" s="21">
        <v>8223</v>
      </c>
      <c r="F2214" s="21">
        <v>1267</v>
      </c>
      <c r="G2214" s="10"/>
      <c r="H2214" s="10">
        <f t="shared" si="141"/>
        <v>4</v>
      </c>
      <c r="I2214" s="10"/>
      <c r="J2214" s="10">
        <v>320.48</v>
      </c>
      <c r="K2214" s="10"/>
      <c r="M2214" s="21">
        <v>1</v>
      </c>
      <c r="N2214" s="69"/>
      <c r="P2214" s="239">
        <f t="shared" si="137"/>
        <v>320.48</v>
      </c>
      <c r="Q2214" s="10"/>
      <c r="R2214" s="10"/>
      <c r="S2214" s="10"/>
      <c r="T2214" s="176">
        <f t="shared" si="136"/>
        <v>1267</v>
      </c>
      <c r="U2214" s="10"/>
      <c r="V2214" s="10"/>
      <c r="W2214" s="10"/>
      <c r="Y2214" s="10">
        <v>320.48</v>
      </c>
      <c r="Z2214" s="10">
        <f t="shared" si="142"/>
        <v>444.25</v>
      </c>
      <c r="AB2214" s="10">
        <f t="shared" si="143"/>
        <v>443.11</v>
      </c>
      <c r="AC2214" s="10">
        <v>304.52</v>
      </c>
      <c r="AD2214" s="10"/>
      <c r="AE2214" s="3"/>
      <c r="AF2214" s="3"/>
    </row>
    <row r="2215" spans="1:32" x14ac:dyDescent="0.2">
      <c r="A2215" s="55"/>
      <c r="B2215" s="195"/>
      <c r="C2215" s="449" t="s">
        <v>471</v>
      </c>
      <c r="D2215" s="10"/>
      <c r="E2215" s="21">
        <v>8232</v>
      </c>
      <c r="F2215" s="21">
        <v>5416928</v>
      </c>
      <c r="G2215" s="10"/>
      <c r="H2215" s="10">
        <f t="shared" si="141"/>
        <v>16502</v>
      </c>
      <c r="I2215" s="10"/>
      <c r="J2215" s="10">
        <v>671007.6099999994</v>
      </c>
      <c r="K2215" s="10"/>
      <c r="M2215" s="21">
        <v>1158</v>
      </c>
      <c r="N2215" s="69"/>
      <c r="P2215" s="239">
        <f t="shared" si="137"/>
        <v>579.45389464594075</v>
      </c>
      <c r="Q2215" s="10"/>
      <c r="R2215" s="10"/>
      <c r="S2215" s="10"/>
      <c r="T2215" s="176">
        <f t="shared" si="136"/>
        <v>4677.8307426597585</v>
      </c>
      <c r="U2215" s="10"/>
      <c r="V2215" s="10"/>
      <c r="W2215" s="10"/>
      <c r="Y2215" s="10">
        <v>671007.6099999994</v>
      </c>
      <c r="Z2215" s="10">
        <f t="shared" si="142"/>
        <v>930159.65</v>
      </c>
      <c r="AB2215" s="10">
        <f t="shared" si="143"/>
        <v>927760.81</v>
      </c>
      <c r="AC2215" s="10">
        <v>637597.06999999995</v>
      </c>
      <c r="AD2215" s="10"/>
      <c r="AE2215" s="3"/>
      <c r="AF2215" s="3"/>
    </row>
    <row r="2216" spans="1:32" x14ac:dyDescent="0.2">
      <c r="A2216" s="55"/>
      <c r="B2216" s="195"/>
      <c r="C2216" s="449" t="s">
        <v>472</v>
      </c>
      <c r="D2216" s="10"/>
      <c r="E2216" s="21">
        <v>8318</v>
      </c>
      <c r="F2216" s="21">
        <v>77281</v>
      </c>
      <c r="G2216" s="10"/>
      <c r="H2216" s="10">
        <f t="shared" si="141"/>
        <v>235</v>
      </c>
      <c r="I2216" s="10"/>
      <c r="J2216" s="10">
        <v>12416.990000000002</v>
      </c>
      <c r="K2216" s="10"/>
      <c r="M2216" s="21">
        <v>29</v>
      </c>
      <c r="N2216" s="69"/>
      <c r="P2216" s="239">
        <f t="shared" si="137"/>
        <v>428.17206896551727</v>
      </c>
      <c r="Q2216" s="10"/>
      <c r="R2216" s="10"/>
      <c r="S2216" s="10"/>
      <c r="T2216" s="176">
        <f t="shared" si="136"/>
        <v>2664.8620689655172</v>
      </c>
      <c r="U2216" s="10"/>
      <c r="V2216" s="10"/>
      <c r="W2216" s="10"/>
      <c r="Y2216" s="10">
        <v>12416.990000000002</v>
      </c>
      <c r="Z2216" s="10">
        <f t="shared" si="142"/>
        <v>17212.599999999999</v>
      </c>
      <c r="AB2216" s="10">
        <f t="shared" si="143"/>
        <v>17168.21</v>
      </c>
      <c r="AC2216" s="10">
        <v>11798.73</v>
      </c>
      <c r="AD2216" s="10"/>
      <c r="AE2216" s="3"/>
      <c r="AF2216" s="3"/>
    </row>
    <row r="2217" spans="1:32" x14ac:dyDescent="0.2">
      <c r="A2217" s="55"/>
      <c r="B2217" s="195"/>
      <c r="C2217" s="449" t="s">
        <v>473</v>
      </c>
      <c r="D2217" s="10"/>
      <c r="E2217" s="21">
        <v>8201</v>
      </c>
      <c r="F2217" s="21">
        <v>698</v>
      </c>
      <c r="G2217" s="10"/>
      <c r="H2217" s="10">
        <f t="shared" si="141"/>
        <v>2</v>
      </c>
      <c r="I2217" s="10"/>
      <c r="J2217" s="10">
        <v>97.76</v>
      </c>
      <c r="K2217" s="10"/>
      <c r="M2217" s="21">
        <v>1</v>
      </c>
      <c r="N2217" s="69"/>
      <c r="P2217" s="239">
        <f t="shared" si="137"/>
        <v>97.76</v>
      </c>
      <c r="Q2217" s="10"/>
      <c r="R2217" s="10"/>
      <c r="S2217" s="10"/>
      <c r="T2217" s="176">
        <f t="shared" si="136"/>
        <v>698</v>
      </c>
      <c r="U2217" s="10"/>
      <c r="V2217" s="10"/>
      <c r="W2217" s="10"/>
      <c r="Y2217" s="10">
        <v>97.76</v>
      </c>
      <c r="Z2217" s="10">
        <f t="shared" si="142"/>
        <v>135.52000000000001</v>
      </c>
      <c r="AB2217" s="10">
        <f t="shared" si="143"/>
        <v>135.16999999999999</v>
      </c>
      <c r="AC2217" s="10">
        <v>92.89</v>
      </c>
      <c r="AD2217" s="10"/>
      <c r="AE2217" s="3"/>
      <c r="AF2217" s="3"/>
    </row>
    <row r="2218" spans="1:32" x14ac:dyDescent="0.2">
      <c r="A2218" s="55"/>
      <c r="B2218" s="195"/>
      <c r="C2218" s="449" t="s">
        <v>473</v>
      </c>
      <c r="D2218" s="10"/>
      <c r="E2218" s="21">
        <v>8205</v>
      </c>
      <c r="F2218" s="21">
        <v>54172</v>
      </c>
      <c r="G2218" s="10"/>
      <c r="H2218" s="10">
        <f t="shared" si="141"/>
        <v>165</v>
      </c>
      <c r="I2218" s="10"/>
      <c r="J2218" s="10">
        <v>9557.0300000000007</v>
      </c>
      <c r="K2218" s="10"/>
      <c r="M2218" s="21">
        <v>4</v>
      </c>
      <c r="N2218" s="69"/>
      <c r="P2218" s="239">
        <f t="shared" si="137"/>
        <v>2389.2575000000002</v>
      </c>
      <c r="Q2218" s="10"/>
      <c r="R2218" s="10"/>
      <c r="S2218" s="10"/>
      <c r="T2218" s="176">
        <f t="shared" si="136"/>
        <v>13543</v>
      </c>
      <c r="U2218" s="10"/>
      <c r="V2218" s="10"/>
      <c r="W2218" s="10"/>
      <c r="Y2218" s="10">
        <v>9557.0300000000007</v>
      </c>
      <c r="Z2218" s="10">
        <f t="shared" si="142"/>
        <v>13248.08</v>
      </c>
      <c r="AB2218" s="10">
        <f t="shared" si="143"/>
        <v>13213.92</v>
      </c>
      <c r="AC2218" s="10">
        <v>9081.17</v>
      </c>
      <c r="AD2218" s="10"/>
      <c r="AE2218" s="3"/>
      <c r="AF2218" s="3"/>
    </row>
    <row r="2219" spans="1:32" x14ac:dyDescent="0.2">
      <c r="A2219" s="55"/>
      <c r="B2219" s="195"/>
      <c r="C2219" s="449" t="s">
        <v>473</v>
      </c>
      <c r="D2219" s="10"/>
      <c r="E2219" s="21">
        <v>8215</v>
      </c>
      <c r="F2219" s="21">
        <v>29988</v>
      </c>
      <c r="G2219" s="10"/>
      <c r="H2219" s="10">
        <f t="shared" si="141"/>
        <v>91</v>
      </c>
      <c r="I2219" s="10"/>
      <c r="J2219" s="10">
        <v>5775.78</v>
      </c>
      <c r="K2219" s="10"/>
      <c r="M2219" s="21">
        <v>1</v>
      </c>
      <c r="N2219" s="69"/>
      <c r="P2219" s="239">
        <f t="shared" si="137"/>
        <v>5775.78</v>
      </c>
      <c r="Q2219" s="10"/>
      <c r="R2219" s="10"/>
      <c r="S2219" s="10"/>
      <c r="T2219" s="176">
        <f t="shared" si="136"/>
        <v>29988</v>
      </c>
      <c r="U2219" s="10"/>
      <c r="V2219" s="10"/>
      <c r="W2219" s="10"/>
      <c r="Y2219" s="10">
        <v>5775.78</v>
      </c>
      <c r="Z2219" s="10">
        <f t="shared" si="142"/>
        <v>8006.46</v>
      </c>
      <c r="AB2219" s="10">
        <f t="shared" si="143"/>
        <v>7985.81</v>
      </c>
      <c r="AC2219" s="10">
        <v>5488.19</v>
      </c>
      <c r="AD2219" s="10"/>
      <c r="AE2219" s="3"/>
      <c r="AF2219" s="3"/>
    </row>
    <row r="2220" spans="1:32" x14ac:dyDescent="0.2">
      <c r="A2220" s="55"/>
      <c r="B2220" s="195"/>
      <c r="C2220" s="449" t="s">
        <v>473</v>
      </c>
      <c r="D2220" s="10"/>
      <c r="E2220" s="21">
        <v>8230</v>
      </c>
      <c r="F2220" s="21">
        <v>144</v>
      </c>
      <c r="G2220" s="10"/>
      <c r="H2220" s="10">
        <f t="shared" si="141"/>
        <v>0</v>
      </c>
      <c r="I2220" s="10"/>
      <c r="J2220" s="10">
        <v>46.09</v>
      </c>
      <c r="K2220" s="10"/>
      <c r="M2220" s="21">
        <v>1</v>
      </c>
      <c r="N2220" s="69"/>
      <c r="P2220" s="239">
        <f t="shared" si="137"/>
        <v>46.09</v>
      </c>
      <c r="Q2220" s="10"/>
      <c r="R2220" s="10"/>
      <c r="S2220" s="10"/>
      <c r="T2220" s="176">
        <f t="shared" si="136"/>
        <v>144</v>
      </c>
      <c r="U2220" s="10"/>
      <c r="V2220" s="10"/>
      <c r="W2220" s="10"/>
      <c r="Y2220" s="10">
        <v>46.09</v>
      </c>
      <c r="Z2220" s="10">
        <f t="shared" si="142"/>
        <v>63.89</v>
      </c>
      <c r="AB2220" s="10">
        <f t="shared" si="143"/>
        <v>63.73</v>
      </c>
      <c r="AC2220" s="10">
        <v>43.8</v>
      </c>
      <c r="AD2220" s="10"/>
      <c r="AE2220" s="3"/>
      <c r="AF2220" s="3"/>
    </row>
    <row r="2221" spans="1:32" x14ac:dyDescent="0.2">
      <c r="A2221" s="55"/>
      <c r="B2221" s="195"/>
      <c r="C2221" s="449" t="s">
        <v>473</v>
      </c>
      <c r="D2221" s="10"/>
      <c r="E2221" s="21">
        <v>8234</v>
      </c>
      <c r="F2221" s="21">
        <v>1807</v>
      </c>
      <c r="G2221" s="10"/>
      <c r="H2221" s="10">
        <f t="shared" si="141"/>
        <v>6</v>
      </c>
      <c r="I2221" s="10"/>
      <c r="J2221" s="10">
        <v>378.17</v>
      </c>
      <c r="K2221" s="10"/>
      <c r="M2221" s="21">
        <v>1</v>
      </c>
      <c r="N2221" s="69"/>
      <c r="P2221" s="239">
        <f t="shared" si="137"/>
        <v>378.17</v>
      </c>
      <c r="Q2221" s="10"/>
      <c r="R2221" s="10"/>
      <c r="S2221" s="10"/>
      <c r="T2221" s="176">
        <f t="shared" si="136"/>
        <v>1807</v>
      </c>
      <c r="U2221" s="10"/>
      <c r="V2221" s="10"/>
      <c r="W2221" s="10"/>
      <c r="Y2221" s="10">
        <v>378.17</v>
      </c>
      <c r="Z2221" s="10">
        <f t="shared" si="142"/>
        <v>524.22</v>
      </c>
      <c r="AB2221" s="10">
        <f t="shared" si="143"/>
        <v>522.87</v>
      </c>
      <c r="AC2221" s="10">
        <v>359.34</v>
      </c>
      <c r="AD2221" s="10"/>
      <c r="AE2221" s="3"/>
      <c r="AF2221" s="3"/>
    </row>
    <row r="2222" spans="1:32" x14ac:dyDescent="0.2">
      <c r="A2222" s="55"/>
      <c r="B2222" s="195"/>
      <c r="C2222" s="449" t="s">
        <v>473</v>
      </c>
      <c r="D2222" s="10"/>
      <c r="E2222" s="21">
        <v>8240</v>
      </c>
      <c r="F2222" s="21">
        <v>11228019</v>
      </c>
      <c r="G2222" s="10"/>
      <c r="H2222" s="10">
        <f t="shared" si="141"/>
        <v>34204</v>
      </c>
      <c r="I2222" s="10"/>
      <c r="J2222" s="10">
        <v>444062.84999999986</v>
      </c>
      <c r="K2222" s="10"/>
      <c r="M2222" s="21">
        <v>261</v>
      </c>
      <c r="N2222" s="69"/>
      <c r="P2222" s="239">
        <f t="shared" si="137"/>
        <v>1701.3902298850569</v>
      </c>
      <c r="Q2222" s="10"/>
      <c r="R2222" s="10"/>
      <c r="S2222" s="10"/>
      <c r="T2222" s="176">
        <f t="shared" si="136"/>
        <v>43019.229885057473</v>
      </c>
      <c r="U2222" s="10"/>
      <c r="V2222" s="10"/>
      <c r="W2222" s="10"/>
      <c r="Y2222" s="10">
        <v>444062.84999999986</v>
      </c>
      <c r="Z2222" s="10">
        <f t="shared" si="142"/>
        <v>615565.81000000006</v>
      </c>
      <c r="AB2222" s="10">
        <f t="shared" si="143"/>
        <v>613978.29</v>
      </c>
      <c r="AC2222" s="10">
        <v>421952.25</v>
      </c>
      <c r="AD2222" s="10"/>
      <c r="AE2222" s="3"/>
      <c r="AF2222" s="3"/>
    </row>
    <row r="2223" spans="1:32" x14ac:dyDescent="0.2">
      <c r="A2223" s="55"/>
      <c r="B2223" s="195"/>
      <c r="C2223" s="449" t="s">
        <v>473</v>
      </c>
      <c r="D2223" s="10"/>
      <c r="E2223" s="21">
        <v>8241</v>
      </c>
      <c r="F2223" s="21">
        <v>10313</v>
      </c>
      <c r="G2223" s="10"/>
      <c r="H2223" s="10">
        <f t="shared" si="141"/>
        <v>31</v>
      </c>
      <c r="I2223" s="10"/>
      <c r="J2223" s="10">
        <v>2208.84</v>
      </c>
      <c r="K2223" s="10"/>
      <c r="M2223" s="21">
        <v>1</v>
      </c>
      <c r="N2223" s="69"/>
      <c r="P2223" s="239">
        <f t="shared" si="137"/>
        <v>2208.84</v>
      </c>
      <c r="Q2223" s="10"/>
      <c r="R2223" s="10"/>
      <c r="S2223" s="10"/>
      <c r="T2223" s="176">
        <f t="shared" si="136"/>
        <v>10313</v>
      </c>
      <c r="U2223" s="10"/>
      <c r="V2223" s="10"/>
      <c r="W2223" s="10"/>
      <c r="Y2223" s="10">
        <v>2208.84</v>
      </c>
      <c r="Z2223" s="10">
        <f t="shared" si="142"/>
        <v>3061.92</v>
      </c>
      <c r="AB2223" s="10">
        <f t="shared" si="143"/>
        <v>3054.03</v>
      </c>
      <c r="AC2223" s="10">
        <v>2098.86</v>
      </c>
      <c r="AD2223" s="10"/>
      <c r="AE2223" s="3"/>
      <c r="AF2223" s="3"/>
    </row>
    <row r="2224" spans="1:32" x14ac:dyDescent="0.2">
      <c r="A2224" s="55"/>
      <c r="B2224" s="195"/>
      <c r="C2224" s="449" t="s">
        <v>474</v>
      </c>
      <c r="D2224" s="10"/>
      <c r="E2224" s="21">
        <v>8344</v>
      </c>
      <c r="F2224" s="21">
        <v>32533</v>
      </c>
      <c r="G2224" s="10"/>
      <c r="H2224" s="10">
        <f t="shared" si="141"/>
        <v>99</v>
      </c>
      <c r="I2224" s="10"/>
      <c r="J2224" s="10">
        <v>7186.6099999999988</v>
      </c>
      <c r="K2224" s="10"/>
      <c r="M2224" s="21">
        <v>30</v>
      </c>
      <c r="N2224" s="69"/>
      <c r="P2224" s="239">
        <f t="shared" si="137"/>
        <v>239.55366666666663</v>
      </c>
      <c r="Q2224" s="10"/>
      <c r="R2224" s="10"/>
      <c r="S2224" s="10"/>
      <c r="T2224" s="176">
        <f t="shared" si="136"/>
        <v>1084.4333333333334</v>
      </c>
      <c r="U2224" s="10"/>
      <c r="V2224" s="10"/>
      <c r="W2224" s="10"/>
      <c r="Y2224" s="10">
        <v>7186.6099999999988</v>
      </c>
      <c r="Z2224" s="10">
        <f t="shared" si="142"/>
        <v>9962.17</v>
      </c>
      <c r="AB2224" s="10">
        <f t="shared" si="143"/>
        <v>9936.48</v>
      </c>
      <c r="AC2224" s="10">
        <v>6828.78</v>
      </c>
      <c r="AD2224" s="10"/>
      <c r="AE2224" s="3"/>
      <c r="AF2224" s="3"/>
    </row>
    <row r="2225" spans="1:32" x14ac:dyDescent="0.2">
      <c r="A2225" s="55"/>
      <c r="B2225" s="195"/>
      <c r="C2225" s="449" t="s">
        <v>475</v>
      </c>
      <c r="D2225" s="10"/>
      <c r="E2225" s="21">
        <v>8348</v>
      </c>
      <c r="F2225" s="21">
        <v>590933</v>
      </c>
      <c r="G2225" s="10"/>
      <c r="H2225" s="10">
        <f t="shared" si="141"/>
        <v>1800</v>
      </c>
      <c r="I2225" s="10"/>
      <c r="J2225" s="10">
        <v>46947.23000000001</v>
      </c>
      <c r="K2225" s="10"/>
      <c r="M2225" s="21">
        <v>51</v>
      </c>
      <c r="N2225" s="69"/>
      <c r="P2225" s="239">
        <f t="shared" si="137"/>
        <v>920.53392156862765</v>
      </c>
      <c r="Q2225" s="10"/>
      <c r="R2225" s="10"/>
      <c r="S2225" s="10"/>
      <c r="T2225" s="176">
        <f t="shared" si="136"/>
        <v>11586.921568627451</v>
      </c>
      <c r="U2225" s="10"/>
      <c r="V2225" s="10"/>
      <c r="W2225" s="10"/>
      <c r="Y2225" s="10">
        <v>46947.23000000001</v>
      </c>
      <c r="Z2225" s="10">
        <f t="shared" si="142"/>
        <v>65078.87</v>
      </c>
      <c r="AB2225" s="10">
        <f t="shared" si="143"/>
        <v>64911.040000000001</v>
      </c>
      <c r="AC2225" s="10">
        <v>44609.65</v>
      </c>
      <c r="AD2225" s="10"/>
      <c r="AE2225" s="3"/>
      <c r="AF2225" s="3"/>
    </row>
    <row r="2226" spans="1:32" x14ac:dyDescent="0.2">
      <c r="A2226" s="55"/>
      <c r="B2226" s="195"/>
      <c r="C2226" s="449" t="s">
        <v>475</v>
      </c>
      <c r="D2226" s="10"/>
      <c r="E2226" s="21">
        <v>8349</v>
      </c>
      <c r="F2226" s="21">
        <v>995</v>
      </c>
      <c r="G2226" s="10"/>
      <c r="H2226" s="10">
        <f t="shared" si="141"/>
        <v>3</v>
      </c>
      <c r="I2226" s="10"/>
      <c r="J2226" s="10">
        <v>238.46</v>
      </c>
      <c r="K2226" s="10"/>
      <c r="M2226" s="21">
        <v>1</v>
      </c>
      <c r="N2226" s="69"/>
      <c r="P2226" s="239">
        <f t="shared" si="137"/>
        <v>238.46</v>
      </c>
      <c r="Q2226" s="10"/>
      <c r="R2226" s="10"/>
      <c r="S2226" s="10"/>
      <c r="T2226" s="176">
        <f t="shared" si="136"/>
        <v>995</v>
      </c>
      <c r="U2226" s="10"/>
      <c r="V2226" s="10"/>
      <c r="W2226" s="10"/>
      <c r="Y2226" s="10">
        <v>238.46</v>
      </c>
      <c r="Z2226" s="10">
        <f t="shared" si="142"/>
        <v>330.56</v>
      </c>
      <c r="AB2226" s="10">
        <f t="shared" si="143"/>
        <v>329.7</v>
      </c>
      <c r="AC2226" s="10">
        <v>226.59</v>
      </c>
      <c r="AD2226" s="10"/>
      <c r="AE2226" s="3"/>
      <c r="AF2226" s="3"/>
    </row>
    <row r="2227" spans="1:32" x14ac:dyDescent="0.2">
      <c r="A2227" s="55"/>
      <c r="B2227" s="195"/>
      <c r="C2227" s="449" t="s">
        <v>477</v>
      </c>
      <c r="D2227" s="10"/>
      <c r="E2227" s="21">
        <v>8349</v>
      </c>
      <c r="F2227" s="21">
        <v>576931</v>
      </c>
      <c r="G2227" s="10"/>
      <c r="H2227" s="10">
        <f t="shared" si="141"/>
        <v>1758</v>
      </c>
      <c r="I2227" s="10"/>
      <c r="J2227" s="10">
        <v>90062.08000000006</v>
      </c>
      <c r="K2227" s="10"/>
      <c r="M2227" s="21">
        <v>141</v>
      </c>
      <c r="N2227" s="69"/>
      <c r="P2227" s="239">
        <f t="shared" si="137"/>
        <v>638.73815602836919</v>
      </c>
      <c r="Q2227" s="10"/>
      <c r="R2227" s="10"/>
      <c r="S2227" s="10"/>
      <c r="T2227" s="176">
        <f t="shared" si="136"/>
        <v>4091.7092198581558</v>
      </c>
      <c r="U2227" s="10"/>
      <c r="V2227" s="10"/>
      <c r="W2227" s="10"/>
      <c r="Y2227" s="10">
        <v>90062.08000000006</v>
      </c>
      <c r="Z2227" s="10">
        <f t="shared" si="142"/>
        <v>124845.25</v>
      </c>
      <c r="AB2227" s="10">
        <f t="shared" si="143"/>
        <v>124523.28</v>
      </c>
      <c r="AC2227" s="10">
        <v>85577.75</v>
      </c>
      <c r="AD2227" s="10"/>
      <c r="AE2227" s="3"/>
      <c r="AF2227" s="3"/>
    </row>
    <row r="2228" spans="1:32" x14ac:dyDescent="0.2">
      <c r="A2228" s="55"/>
      <c r="B2228" s="195"/>
      <c r="C2228" s="449" t="s">
        <v>478</v>
      </c>
      <c r="D2228" s="10"/>
      <c r="E2228" s="21">
        <v>8215</v>
      </c>
      <c r="F2228" s="21">
        <v>13</v>
      </c>
      <c r="G2228" s="10"/>
      <c r="H2228" s="10">
        <f t="shared" si="141"/>
        <v>0</v>
      </c>
      <c r="I2228" s="10"/>
      <c r="J2228" s="10">
        <v>29.47</v>
      </c>
      <c r="K2228" s="10"/>
      <c r="M2228" s="21">
        <v>2</v>
      </c>
      <c r="N2228" s="69"/>
      <c r="P2228" s="239">
        <f t="shared" si="137"/>
        <v>14.734999999999999</v>
      </c>
      <c r="Q2228" s="10"/>
      <c r="R2228" s="10"/>
      <c r="S2228" s="10"/>
      <c r="T2228" s="176">
        <f t="shared" si="136"/>
        <v>6.5</v>
      </c>
      <c r="U2228" s="10"/>
      <c r="V2228" s="10"/>
      <c r="W2228" s="10"/>
      <c r="Y2228" s="10">
        <v>29.47</v>
      </c>
      <c r="Z2228" s="10">
        <f t="shared" si="142"/>
        <v>40.85</v>
      </c>
      <c r="AB2228" s="10">
        <f t="shared" si="143"/>
        <v>40.75</v>
      </c>
      <c r="AC2228" s="10">
        <v>28</v>
      </c>
      <c r="AD2228" s="10"/>
      <c r="AE2228" s="3"/>
      <c r="AF2228" s="3"/>
    </row>
    <row r="2229" spans="1:32" x14ac:dyDescent="0.2">
      <c r="A2229" s="55"/>
      <c r="B2229" s="195"/>
      <c r="C2229" s="449" t="s">
        <v>478</v>
      </c>
      <c r="D2229" s="10"/>
      <c r="E2229" s="21">
        <v>8241</v>
      </c>
      <c r="F2229" s="21">
        <v>201589</v>
      </c>
      <c r="G2229" s="10"/>
      <c r="H2229" s="10">
        <f t="shared" si="141"/>
        <v>614</v>
      </c>
      <c r="I2229" s="10"/>
      <c r="J2229" s="10">
        <v>37903.30000000001</v>
      </c>
      <c r="K2229" s="10"/>
      <c r="M2229" s="21">
        <v>121</v>
      </c>
      <c r="N2229" s="69"/>
      <c r="P2229" s="239">
        <f t="shared" si="137"/>
        <v>313.25041322314058</v>
      </c>
      <c r="Q2229" s="10"/>
      <c r="R2229" s="10"/>
      <c r="S2229" s="10"/>
      <c r="T2229" s="176">
        <f t="shared" si="136"/>
        <v>1666.0247933884298</v>
      </c>
      <c r="U2229" s="10"/>
      <c r="V2229" s="10"/>
      <c r="W2229" s="10"/>
      <c r="Y2229" s="10">
        <v>37903.30000000001</v>
      </c>
      <c r="Z2229" s="10">
        <f t="shared" si="142"/>
        <v>52542.06</v>
      </c>
      <c r="AB2229" s="10">
        <f t="shared" si="143"/>
        <v>52406.55</v>
      </c>
      <c r="AC2229" s="10">
        <v>36016.03</v>
      </c>
      <c r="AD2229" s="10"/>
      <c r="AE2229" s="3"/>
      <c r="AF2229" s="3"/>
    </row>
    <row r="2230" spans="1:32" x14ac:dyDescent="0.2">
      <c r="A2230" s="55"/>
      <c r="B2230" s="195"/>
      <c r="C2230" s="449" t="s">
        <v>479</v>
      </c>
      <c r="D2230" s="10"/>
      <c r="E2230" s="21">
        <v>8001</v>
      </c>
      <c r="F2230" s="10"/>
      <c r="G2230" s="10"/>
      <c r="H2230" s="10">
        <f t="shared" si="141"/>
        <v>0</v>
      </c>
      <c r="I2230" s="10"/>
      <c r="J2230" s="10">
        <v>13.31</v>
      </c>
      <c r="K2230" s="10"/>
      <c r="M2230" s="21">
        <v>1</v>
      </c>
      <c r="N2230" s="69"/>
      <c r="P2230" s="239">
        <f t="shared" si="137"/>
        <v>13.31</v>
      </c>
      <c r="Q2230" s="10"/>
      <c r="R2230" s="10"/>
      <c r="S2230" s="10"/>
      <c r="T2230" s="176">
        <f t="shared" si="136"/>
        <v>0</v>
      </c>
      <c r="U2230" s="10"/>
      <c r="V2230" s="10"/>
      <c r="W2230" s="10"/>
      <c r="Y2230" s="10">
        <v>13.31</v>
      </c>
      <c r="Z2230" s="10">
        <f t="shared" si="142"/>
        <v>18.45</v>
      </c>
      <c r="AB2230" s="10">
        <f t="shared" si="143"/>
        <v>18.399999999999999</v>
      </c>
      <c r="AC2230" s="10">
        <v>12.65</v>
      </c>
      <c r="AD2230" s="10"/>
      <c r="AE2230" s="3"/>
      <c r="AF2230" s="3"/>
    </row>
    <row r="2231" spans="1:32" x14ac:dyDescent="0.2">
      <c r="A2231" s="55"/>
      <c r="B2231" s="195"/>
      <c r="C2231" s="449" t="s">
        <v>479</v>
      </c>
      <c r="D2231" s="10"/>
      <c r="E2231" s="21">
        <v>8070</v>
      </c>
      <c r="F2231" s="21">
        <v>299</v>
      </c>
      <c r="G2231" s="10"/>
      <c r="H2231" s="10">
        <f t="shared" si="141"/>
        <v>1</v>
      </c>
      <c r="I2231" s="10"/>
      <c r="J2231" s="10">
        <v>66.83</v>
      </c>
      <c r="K2231" s="10"/>
      <c r="M2231" s="21">
        <v>1</v>
      </c>
      <c r="N2231" s="69"/>
      <c r="P2231" s="239">
        <f t="shared" si="137"/>
        <v>66.83</v>
      </c>
      <c r="Q2231" s="10"/>
      <c r="R2231" s="10"/>
      <c r="S2231" s="10"/>
      <c r="T2231" s="176">
        <f t="shared" si="136"/>
        <v>299</v>
      </c>
      <c r="U2231" s="10"/>
      <c r="V2231" s="10"/>
      <c r="W2231" s="10"/>
      <c r="Y2231" s="10">
        <v>66.83</v>
      </c>
      <c r="Z2231" s="10">
        <f t="shared" si="142"/>
        <v>92.64</v>
      </c>
      <c r="AB2231" s="10">
        <f t="shared" si="143"/>
        <v>92.4</v>
      </c>
      <c r="AC2231" s="10">
        <v>63.5</v>
      </c>
      <c r="AD2231" s="10"/>
      <c r="AE2231" s="3"/>
      <c r="AF2231" s="3"/>
    </row>
    <row r="2232" spans="1:32" x14ac:dyDescent="0.2">
      <c r="A2232" s="55"/>
      <c r="B2232" s="195"/>
      <c r="C2232" s="449" t="s">
        <v>479</v>
      </c>
      <c r="D2232" s="10"/>
      <c r="E2232" s="21">
        <v>8072</v>
      </c>
      <c r="F2232" s="21">
        <v>277257</v>
      </c>
      <c r="G2232" s="10"/>
      <c r="H2232" s="10">
        <f t="shared" si="141"/>
        <v>845</v>
      </c>
      <c r="I2232" s="10"/>
      <c r="J2232" s="10">
        <v>36214.239999999983</v>
      </c>
      <c r="K2232" s="10"/>
      <c r="M2232" s="21">
        <v>152</v>
      </c>
      <c r="N2232" s="69"/>
      <c r="P2232" s="239">
        <f t="shared" si="137"/>
        <v>238.2515789473683</v>
      </c>
      <c r="Q2232" s="10"/>
      <c r="R2232" s="10"/>
      <c r="S2232" s="10"/>
      <c r="T2232" s="176">
        <f t="shared" si="136"/>
        <v>1824.0592105263158</v>
      </c>
      <c r="U2232" s="10"/>
      <c r="V2232" s="10"/>
      <c r="W2232" s="10"/>
      <c r="Y2232" s="10">
        <v>36214.239999999983</v>
      </c>
      <c r="Z2232" s="10">
        <f t="shared" si="142"/>
        <v>50200.66</v>
      </c>
      <c r="AB2232" s="10">
        <f t="shared" si="143"/>
        <v>50071.19</v>
      </c>
      <c r="AC2232" s="10">
        <v>34411.08</v>
      </c>
      <c r="AD2232" s="10"/>
      <c r="AE2232" s="3"/>
      <c r="AF2232" s="3"/>
    </row>
    <row r="2233" spans="1:32" x14ac:dyDescent="0.2">
      <c r="A2233" s="55"/>
      <c r="B2233" s="195"/>
      <c r="C2233" s="449" t="s">
        <v>479</v>
      </c>
      <c r="D2233" s="10"/>
      <c r="E2233" s="21">
        <v>8079</v>
      </c>
      <c r="F2233" s="21">
        <v>2780</v>
      </c>
      <c r="G2233" s="10"/>
      <c r="H2233" s="10">
        <f t="shared" si="141"/>
        <v>8</v>
      </c>
      <c r="I2233" s="10"/>
      <c r="J2233" s="10">
        <v>205.31</v>
      </c>
      <c r="K2233" s="10"/>
      <c r="M2233" s="21">
        <v>1</v>
      </c>
      <c r="N2233" s="69"/>
      <c r="P2233" s="239">
        <f t="shared" si="137"/>
        <v>205.31</v>
      </c>
      <c r="Q2233" s="10"/>
      <c r="R2233" s="10"/>
      <c r="S2233" s="10"/>
      <c r="T2233" s="176">
        <f t="shared" si="136"/>
        <v>2780</v>
      </c>
      <c r="U2233" s="10"/>
      <c r="V2233" s="10"/>
      <c r="W2233" s="10"/>
      <c r="Y2233" s="10">
        <v>205.31</v>
      </c>
      <c r="Z2233" s="10">
        <f t="shared" si="142"/>
        <v>284.60000000000002</v>
      </c>
      <c r="AB2233" s="10">
        <f t="shared" si="143"/>
        <v>283.87</v>
      </c>
      <c r="AC2233" s="10">
        <v>195.09</v>
      </c>
      <c r="AD2233" s="10"/>
      <c r="AE2233" s="3"/>
      <c r="AF2233" s="3"/>
    </row>
    <row r="2234" spans="1:32" x14ac:dyDescent="0.2">
      <c r="A2234" s="55"/>
      <c r="B2234" s="195"/>
      <c r="C2234" s="449" t="s">
        <v>479</v>
      </c>
      <c r="D2234" s="10"/>
      <c r="E2234" s="21">
        <v>8302</v>
      </c>
      <c r="F2234" s="21">
        <v>109</v>
      </c>
      <c r="G2234" s="10"/>
      <c r="H2234" s="10">
        <f t="shared" si="141"/>
        <v>0</v>
      </c>
      <c r="I2234" s="10"/>
      <c r="J2234" s="10">
        <v>34.11</v>
      </c>
      <c r="K2234" s="10"/>
      <c r="M2234" s="21">
        <v>1</v>
      </c>
      <c r="N2234" s="69"/>
      <c r="P2234" s="239">
        <f t="shared" si="137"/>
        <v>34.11</v>
      </c>
      <c r="Q2234" s="10"/>
      <c r="R2234" s="10"/>
      <c r="S2234" s="10"/>
      <c r="T2234" s="176">
        <f t="shared" si="136"/>
        <v>109</v>
      </c>
      <c r="U2234" s="10"/>
      <c r="V2234" s="10"/>
      <c r="W2234" s="10"/>
      <c r="Y2234" s="10">
        <v>34.11</v>
      </c>
      <c r="Z2234" s="10">
        <f t="shared" si="142"/>
        <v>47.28</v>
      </c>
      <c r="AB2234" s="10">
        <f t="shared" si="143"/>
        <v>47.16</v>
      </c>
      <c r="AC2234" s="10">
        <v>32.409999999999997</v>
      </c>
      <c r="AD2234" s="10"/>
      <c r="AE2234" s="3"/>
      <c r="AF2234" s="3"/>
    </row>
    <row r="2235" spans="1:32" x14ac:dyDescent="0.2">
      <c r="A2235" s="55"/>
      <c r="B2235" s="195"/>
      <c r="C2235" s="449" t="s">
        <v>481</v>
      </c>
      <c r="D2235" s="10"/>
      <c r="E2235" s="21">
        <v>8302</v>
      </c>
      <c r="F2235" s="21">
        <v>42450</v>
      </c>
      <c r="G2235" s="10"/>
      <c r="H2235" s="10">
        <f t="shared" si="141"/>
        <v>129</v>
      </c>
      <c r="I2235" s="10"/>
      <c r="J2235" s="10">
        <v>7755.3</v>
      </c>
      <c r="K2235" s="10"/>
      <c r="M2235" s="21">
        <v>6</v>
      </c>
      <c r="N2235" s="69"/>
      <c r="P2235" s="239">
        <f t="shared" si="137"/>
        <v>1292.55</v>
      </c>
      <c r="Q2235" s="10"/>
      <c r="R2235" s="10"/>
      <c r="S2235" s="10"/>
      <c r="T2235" s="176">
        <f t="shared" si="136"/>
        <v>7075</v>
      </c>
      <c r="U2235" s="10"/>
      <c r="V2235" s="10"/>
      <c r="W2235" s="10"/>
      <c r="Y2235" s="10">
        <v>7755.3</v>
      </c>
      <c r="Z2235" s="10">
        <f t="shared" si="142"/>
        <v>10750.5</v>
      </c>
      <c r="AB2235" s="10">
        <f t="shared" si="143"/>
        <v>10722.77</v>
      </c>
      <c r="AC2235" s="10">
        <v>7369.15</v>
      </c>
      <c r="AD2235" s="10"/>
      <c r="AE2235" s="3"/>
      <c r="AF2235" s="3"/>
    </row>
    <row r="2236" spans="1:32" x14ac:dyDescent="0.2">
      <c r="A2236" s="55"/>
      <c r="B2236" s="195"/>
      <c r="C2236" s="449" t="s">
        <v>482</v>
      </c>
      <c r="D2236" s="10"/>
      <c r="E2236" s="21">
        <v>8210</v>
      </c>
      <c r="F2236" s="21">
        <v>1951</v>
      </c>
      <c r="G2236" s="10"/>
      <c r="H2236" s="10">
        <f t="shared" si="141"/>
        <v>6</v>
      </c>
      <c r="I2236" s="10"/>
      <c r="J2236" s="10">
        <v>449.57</v>
      </c>
      <c r="K2236" s="10"/>
      <c r="M2236" s="21">
        <v>1</v>
      </c>
      <c r="N2236" s="69"/>
      <c r="P2236" s="239">
        <f t="shared" si="137"/>
        <v>449.57</v>
      </c>
      <c r="Q2236" s="10"/>
      <c r="R2236" s="10"/>
      <c r="S2236" s="10"/>
      <c r="T2236" s="176">
        <f t="shared" si="136"/>
        <v>1951</v>
      </c>
      <c r="U2236" s="10"/>
      <c r="V2236" s="10"/>
      <c r="W2236" s="10"/>
      <c r="Y2236" s="10">
        <v>449.57</v>
      </c>
      <c r="Z2236" s="10">
        <f t="shared" si="142"/>
        <v>623.20000000000005</v>
      </c>
      <c r="AB2236" s="10">
        <f t="shared" si="143"/>
        <v>621.59</v>
      </c>
      <c r="AC2236" s="10">
        <v>427.19</v>
      </c>
      <c r="AD2236" s="10"/>
      <c r="AE2236" s="3"/>
      <c r="AF2236" s="3"/>
    </row>
    <row r="2237" spans="1:32" x14ac:dyDescent="0.2">
      <c r="A2237" s="55"/>
      <c r="B2237" s="195"/>
      <c r="C2237" s="449" t="s">
        <v>483</v>
      </c>
      <c r="D2237" s="10"/>
      <c r="E2237" s="21">
        <v>8066</v>
      </c>
      <c r="F2237" s="21">
        <v>35468</v>
      </c>
      <c r="G2237" s="10"/>
      <c r="H2237" s="10">
        <f t="shared" si="141"/>
        <v>108</v>
      </c>
      <c r="I2237" s="10"/>
      <c r="J2237" s="10">
        <v>8531.159999999998</v>
      </c>
      <c r="K2237" s="10"/>
      <c r="M2237" s="21">
        <v>27</v>
      </c>
      <c r="N2237" s="69"/>
      <c r="P2237" s="239">
        <f t="shared" si="137"/>
        <v>315.96888888888884</v>
      </c>
      <c r="Q2237" s="10"/>
      <c r="R2237" s="10"/>
      <c r="S2237" s="10"/>
      <c r="T2237" s="176">
        <f t="shared" si="136"/>
        <v>1313.6296296296296</v>
      </c>
      <c r="U2237" s="10"/>
      <c r="V2237" s="10"/>
      <c r="W2237" s="10"/>
      <c r="Y2237" s="10">
        <v>8531.159999999998</v>
      </c>
      <c r="Z2237" s="10">
        <f t="shared" si="142"/>
        <v>11826.01</v>
      </c>
      <c r="AB2237" s="10">
        <f t="shared" si="143"/>
        <v>11795.51</v>
      </c>
      <c r="AC2237" s="10">
        <v>8106.38</v>
      </c>
      <c r="AD2237" s="10"/>
      <c r="AE2237" s="3"/>
      <c r="AF2237" s="3"/>
    </row>
    <row r="2238" spans="1:32" x14ac:dyDescent="0.2">
      <c r="A2238" s="55"/>
      <c r="B2238" s="195"/>
      <c r="C2238" s="449" t="s">
        <v>484</v>
      </c>
      <c r="D2238" s="10"/>
      <c r="E2238" s="21">
        <v>8350</v>
      </c>
      <c r="F2238" s="21">
        <v>211143</v>
      </c>
      <c r="G2238" s="10"/>
      <c r="H2238" s="10">
        <f t="shared" si="141"/>
        <v>643</v>
      </c>
      <c r="I2238" s="10"/>
      <c r="J2238" s="10">
        <v>31848.199999999993</v>
      </c>
      <c r="K2238" s="10"/>
      <c r="M2238" s="21">
        <v>103</v>
      </c>
      <c r="N2238" s="69"/>
      <c r="P2238" s="239">
        <f t="shared" si="137"/>
        <v>309.20582524271839</v>
      </c>
      <c r="Q2238" s="10"/>
      <c r="R2238" s="10"/>
      <c r="S2238" s="10"/>
      <c r="T2238" s="176">
        <f t="shared" si="136"/>
        <v>2049.9320388349515</v>
      </c>
      <c r="U2238" s="10"/>
      <c r="V2238" s="10"/>
      <c r="W2238" s="10"/>
      <c r="Y2238" s="10">
        <v>31848.199999999993</v>
      </c>
      <c r="Z2238" s="10">
        <f t="shared" si="142"/>
        <v>44148.4</v>
      </c>
      <c r="AB2238" s="10">
        <f t="shared" si="143"/>
        <v>44034.54</v>
      </c>
      <c r="AC2238" s="10">
        <v>30262.43</v>
      </c>
      <c r="AD2238" s="10"/>
      <c r="AE2238" s="3"/>
      <c r="AF2238" s="3"/>
    </row>
    <row r="2239" spans="1:32" x14ac:dyDescent="0.2">
      <c r="A2239" s="55"/>
      <c r="B2239" s="195"/>
      <c r="C2239" s="449" t="s">
        <v>485</v>
      </c>
      <c r="D2239" s="10"/>
      <c r="E2239" s="21">
        <v>8074</v>
      </c>
      <c r="F2239" s="21">
        <v>174945</v>
      </c>
      <c r="G2239" s="10"/>
      <c r="H2239" s="10">
        <f t="shared" si="141"/>
        <v>533</v>
      </c>
      <c r="I2239" s="10"/>
      <c r="J2239" s="10">
        <v>25062.849999999995</v>
      </c>
      <c r="K2239" s="10"/>
      <c r="M2239" s="21">
        <v>42</v>
      </c>
      <c r="N2239" s="69"/>
      <c r="P2239" s="239">
        <f t="shared" si="137"/>
        <v>596.73452380952369</v>
      </c>
      <c r="Q2239" s="10"/>
      <c r="R2239" s="10"/>
      <c r="S2239" s="10"/>
      <c r="T2239" s="176">
        <f t="shared" si="136"/>
        <v>4165.3571428571431</v>
      </c>
      <c r="U2239" s="10"/>
      <c r="V2239" s="10"/>
      <c r="W2239" s="10"/>
      <c r="Y2239" s="10">
        <v>25062.849999999995</v>
      </c>
      <c r="Z2239" s="10">
        <f t="shared" si="142"/>
        <v>34742.46</v>
      </c>
      <c r="AB2239" s="10">
        <f t="shared" si="143"/>
        <v>34652.86</v>
      </c>
      <c r="AC2239" s="10">
        <v>23814.93</v>
      </c>
      <c r="AD2239" s="10"/>
      <c r="AE2239" s="3"/>
      <c r="AF2239" s="3"/>
    </row>
    <row r="2240" spans="1:32" x14ac:dyDescent="0.2">
      <c r="A2240" s="55"/>
      <c r="B2240" s="195"/>
      <c r="C2240" s="449" t="s">
        <v>487</v>
      </c>
      <c r="D2240" s="10"/>
      <c r="E2240" s="21">
        <v>8242</v>
      </c>
      <c r="F2240" s="21">
        <v>3013004</v>
      </c>
      <c r="G2240" s="10"/>
      <c r="H2240" s="10">
        <f t="shared" si="141"/>
        <v>9179</v>
      </c>
      <c r="I2240" s="10"/>
      <c r="J2240" s="10">
        <v>297542.48999999987</v>
      </c>
      <c r="K2240" s="10"/>
      <c r="M2240" s="21">
        <v>506</v>
      </c>
      <c r="N2240" s="69"/>
      <c r="P2240" s="239">
        <f t="shared" si="137"/>
        <v>588.02863636363611</v>
      </c>
      <c r="Q2240" s="10"/>
      <c r="R2240" s="10"/>
      <c r="S2240" s="10"/>
      <c r="T2240" s="176">
        <f t="shared" si="136"/>
        <v>5954.553359683794</v>
      </c>
      <c r="U2240" s="10"/>
      <c r="V2240" s="10"/>
      <c r="W2240" s="10"/>
      <c r="Y2240" s="10">
        <v>297542.48999999987</v>
      </c>
      <c r="Z2240" s="10">
        <f t="shared" si="142"/>
        <v>412457.35</v>
      </c>
      <c r="AB2240" s="10">
        <f t="shared" si="143"/>
        <v>411393.64</v>
      </c>
      <c r="AC2240" s="10">
        <v>282727.37</v>
      </c>
      <c r="AD2240" s="10"/>
      <c r="AE2240" s="3"/>
      <c r="AF2240" s="3"/>
    </row>
    <row r="2241" spans="1:32" x14ac:dyDescent="0.2">
      <c r="A2241" s="55"/>
      <c r="B2241" s="195"/>
      <c r="C2241" s="449" t="s">
        <v>487</v>
      </c>
      <c r="D2241" s="10"/>
      <c r="E2241" s="21">
        <v>8247</v>
      </c>
      <c r="F2241" s="21">
        <v>2383</v>
      </c>
      <c r="G2241" s="10"/>
      <c r="H2241" s="10">
        <f t="shared" si="141"/>
        <v>7</v>
      </c>
      <c r="I2241" s="10"/>
      <c r="J2241" s="10">
        <v>370.27</v>
      </c>
      <c r="K2241" s="10"/>
      <c r="M2241" s="21">
        <v>2</v>
      </c>
      <c r="N2241" s="69"/>
      <c r="P2241" s="239">
        <f t="shared" si="137"/>
        <v>185.13499999999999</v>
      </c>
      <c r="Q2241" s="10"/>
      <c r="R2241" s="10"/>
      <c r="S2241" s="10"/>
      <c r="T2241" s="176">
        <f t="shared" si="136"/>
        <v>1191.5</v>
      </c>
      <c r="U2241" s="10"/>
      <c r="V2241" s="10"/>
      <c r="W2241" s="10"/>
      <c r="Y2241" s="10">
        <v>370.27</v>
      </c>
      <c r="Z2241" s="10">
        <f t="shared" si="142"/>
        <v>513.27</v>
      </c>
      <c r="AB2241" s="10">
        <f t="shared" si="143"/>
        <v>511.95</v>
      </c>
      <c r="AC2241" s="10">
        <v>351.83</v>
      </c>
      <c r="AD2241" s="10"/>
      <c r="AE2241" s="3"/>
      <c r="AF2241" s="3"/>
    </row>
    <row r="2242" spans="1:32" x14ac:dyDescent="0.2">
      <c r="A2242" s="55"/>
      <c r="B2242" s="195"/>
      <c r="C2242" s="449" t="s">
        <v>488</v>
      </c>
      <c r="D2242" s="10"/>
      <c r="E2242" s="21">
        <v>8351</v>
      </c>
      <c r="F2242" s="21">
        <v>4434</v>
      </c>
      <c r="G2242" s="10"/>
      <c r="H2242" s="10">
        <f t="shared" si="141"/>
        <v>14</v>
      </c>
      <c r="I2242" s="10"/>
      <c r="J2242" s="10">
        <v>734.43</v>
      </c>
      <c r="K2242" s="10"/>
      <c r="M2242" s="21">
        <v>7</v>
      </c>
      <c r="N2242" s="69"/>
      <c r="P2242" s="239">
        <f t="shared" si="137"/>
        <v>104.91857142857143</v>
      </c>
      <c r="Q2242" s="10"/>
      <c r="R2242" s="10"/>
      <c r="S2242" s="10"/>
      <c r="T2242" s="176">
        <f t="shared" si="136"/>
        <v>633.42857142857144</v>
      </c>
      <c r="U2242" s="10"/>
      <c r="V2242" s="10"/>
      <c r="W2242" s="10"/>
      <c r="Y2242" s="10">
        <v>734.43</v>
      </c>
      <c r="Z2242" s="10">
        <f t="shared" si="142"/>
        <v>1018.08</v>
      </c>
      <c r="AB2242" s="10">
        <f t="shared" si="143"/>
        <v>1015.45</v>
      </c>
      <c r="AC2242" s="10">
        <v>697.86</v>
      </c>
      <c r="AD2242" s="10"/>
      <c r="AE2242" s="3"/>
      <c r="AF2242" s="3"/>
    </row>
    <row r="2243" spans="1:32" x14ac:dyDescent="0.2">
      <c r="A2243" s="55"/>
      <c r="B2243" s="195"/>
      <c r="C2243" s="449" t="s">
        <v>490</v>
      </c>
      <c r="D2243" s="10"/>
      <c r="E2243" s="21">
        <v>8037</v>
      </c>
      <c r="F2243" s="21">
        <v>475170</v>
      </c>
      <c r="G2243" s="10"/>
      <c r="H2243" s="10">
        <f t="shared" si="141"/>
        <v>1448</v>
      </c>
      <c r="I2243" s="10"/>
      <c r="J2243" s="10">
        <v>29587.230000000007</v>
      </c>
      <c r="K2243" s="10"/>
      <c r="M2243" s="21">
        <v>27</v>
      </c>
      <c r="N2243" s="69"/>
      <c r="P2243" s="239">
        <f t="shared" si="137"/>
        <v>1095.8233333333335</v>
      </c>
      <c r="Q2243" s="10"/>
      <c r="R2243" s="10"/>
      <c r="S2243" s="10"/>
      <c r="T2243" s="176">
        <f t="shared" si="136"/>
        <v>17598.888888888891</v>
      </c>
      <c r="U2243" s="10"/>
      <c r="V2243" s="10"/>
      <c r="W2243" s="10"/>
      <c r="Y2243" s="10">
        <v>29587.230000000007</v>
      </c>
      <c r="Z2243" s="10">
        <f t="shared" si="142"/>
        <v>41014.21</v>
      </c>
      <c r="AB2243" s="10">
        <f t="shared" si="143"/>
        <v>40908.44</v>
      </c>
      <c r="AC2243" s="10">
        <v>28114.03</v>
      </c>
      <c r="AD2243" s="10"/>
      <c r="AE2243" s="3"/>
      <c r="AF2243" s="3"/>
    </row>
    <row r="2244" spans="1:32" x14ac:dyDescent="0.2">
      <c r="A2244" s="55"/>
      <c r="B2244" s="195"/>
      <c r="C2244" s="449" t="s">
        <v>491</v>
      </c>
      <c r="D2244" s="10"/>
      <c r="E2244" s="21">
        <v>8302</v>
      </c>
      <c r="F2244" s="21">
        <v>1620</v>
      </c>
      <c r="G2244" s="10"/>
      <c r="H2244" s="10">
        <f t="shared" si="141"/>
        <v>5</v>
      </c>
      <c r="I2244" s="10"/>
      <c r="J2244" s="10">
        <v>285.81</v>
      </c>
      <c r="K2244" s="10"/>
      <c r="M2244" s="21">
        <v>1</v>
      </c>
      <c r="N2244" s="69"/>
      <c r="P2244" s="239">
        <f t="shared" si="137"/>
        <v>285.81</v>
      </c>
      <c r="Q2244" s="10"/>
      <c r="R2244" s="10"/>
      <c r="S2244" s="10"/>
      <c r="T2244" s="176">
        <f t="shared" si="136"/>
        <v>1620</v>
      </c>
      <c r="U2244" s="10"/>
      <c r="V2244" s="10"/>
      <c r="W2244" s="10"/>
      <c r="Y2244" s="10">
        <v>285.81</v>
      </c>
      <c r="Z2244" s="10">
        <f t="shared" si="142"/>
        <v>396.19</v>
      </c>
      <c r="AB2244" s="10">
        <f t="shared" si="143"/>
        <v>395.17</v>
      </c>
      <c r="AC2244" s="10">
        <v>271.58</v>
      </c>
      <c r="AD2244" s="10"/>
      <c r="AE2244" s="3"/>
      <c r="AF2244" s="3"/>
    </row>
    <row r="2245" spans="1:32" x14ac:dyDescent="0.2">
      <c r="A2245" s="55"/>
      <c r="B2245" s="195"/>
      <c r="C2245" s="449" t="s">
        <v>491</v>
      </c>
      <c r="D2245" s="10"/>
      <c r="E2245" s="21">
        <v>8330</v>
      </c>
      <c r="F2245" s="21">
        <v>50</v>
      </c>
      <c r="G2245" s="10"/>
      <c r="H2245" s="10">
        <f t="shared" si="141"/>
        <v>0</v>
      </c>
      <c r="I2245" s="10"/>
      <c r="J2245" s="10">
        <v>16.510000000000002</v>
      </c>
      <c r="K2245" s="10"/>
      <c r="M2245" s="21">
        <v>1</v>
      </c>
      <c r="N2245" s="69"/>
      <c r="P2245" s="239">
        <f t="shared" si="137"/>
        <v>16.510000000000002</v>
      </c>
      <c r="Q2245" s="10"/>
      <c r="R2245" s="10"/>
      <c r="S2245" s="10"/>
      <c r="T2245" s="176">
        <f t="shared" si="136"/>
        <v>50</v>
      </c>
      <c r="U2245" s="10"/>
      <c r="V2245" s="10"/>
      <c r="W2245" s="10"/>
      <c r="Y2245" s="10">
        <v>16.510000000000002</v>
      </c>
      <c r="Z2245" s="10">
        <f t="shared" si="142"/>
        <v>22.89</v>
      </c>
      <c r="AB2245" s="10">
        <f t="shared" si="143"/>
        <v>22.83</v>
      </c>
      <c r="AC2245" s="10">
        <v>15.69</v>
      </c>
      <c r="AD2245" s="10"/>
      <c r="AE2245" s="3"/>
      <c r="AF2245" s="3"/>
    </row>
    <row r="2246" spans="1:32" x14ac:dyDescent="0.2">
      <c r="A2246" s="55"/>
      <c r="B2246" s="195"/>
      <c r="C2246" s="449" t="s">
        <v>491</v>
      </c>
      <c r="D2246" s="10"/>
      <c r="E2246" s="21">
        <v>8352</v>
      </c>
      <c r="F2246" s="21">
        <v>1041483</v>
      </c>
      <c r="G2246" s="10"/>
      <c r="H2246" s="10">
        <f t="shared" si="141"/>
        <v>3173</v>
      </c>
      <c r="I2246" s="10"/>
      <c r="J2246" s="10">
        <v>100560.7200000001</v>
      </c>
      <c r="K2246" s="10"/>
      <c r="M2246" s="21">
        <v>172</v>
      </c>
      <c r="N2246" s="69"/>
      <c r="P2246" s="239">
        <f t="shared" si="137"/>
        <v>584.65534883720989</v>
      </c>
      <c r="Q2246" s="10"/>
      <c r="R2246" s="10"/>
      <c r="S2246" s="10"/>
      <c r="T2246" s="176">
        <f t="shared" si="136"/>
        <v>6055.1337209302328</v>
      </c>
      <c r="U2246" s="10"/>
      <c r="V2246" s="10"/>
      <c r="W2246" s="10"/>
      <c r="Y2246" s="10">
        <v>100560.7200000001</v>
      </c>
      <c r="Z2246" s="10">
        <f t="shared" si="142"/>
        <v>139398.6</v>
      </c>
      <c r="AB2246" s="10">
        <f t="shared" si="143"/>
        <v>139039.1</v>
      </c>
      <c r="AC2246" s="10">
        <v>95553.64</v>
      </c>
      <c r="AD2246" s="10"/>
      <c r="AE2246" s="3"/>
      <c r="AF2246" s="3"/>
    </row>
    <row r="2247" spans="1:32" x14ac:dyDescent="0.2">
      <c r="A2247" s="55"/>
      <c r="B2247" s="195"/>
      <c r="C2247" s="449" t="s">
        <v>492</v>
      </c>
      <c r="D2247" s="10"/>
      <c r="E2247" s="21">
        <v>8079</v>
      </c>
      <c r="F2247" s="21">
        <v>2700486</v>
      </c>
      <c r="G2247" s="10"/>
      <c r="H2247" s="10">
        <f t="shared" si="141"/>
        <v>8227</v>
      </c>
      <c r="I2247" s="10"/>
      <c r="J2247" s="10">
        <v>351700.53000000073</v>
      </c>
      <c r="K2247" s="10"/>
      <c r="M2247" s="21">
        <v>623</v>
      </c>
      <c r="N2247" s="69"/>
      <c r="P2247" s="239">
        <f t="shared" si="137"/>
        <v>564.52733547351636</v>
      </c>
      <c r="Q2247" s="10"/>
      <c r="R2247" s="10"/>
      <c r="S2247" s="10"/>
      <c r="T2247" s="176">
        <f t="shared" si="136"/>
        <v>4334.6484751203852</v>
      </c>
      <c r="U2247" s="10"/>
      <c r="V2247" s="10"/>
      <c r="W2247" s="10"/>
      <c r="Y2247" s="10">
        <v>351700.53000000073</v>
      </c>
      <c r="Z2247" s="10">
        <f t="shared" si="142"/>
        <v>487531.94</v>
      </c>
      <c r="AB2247" s="10">
        <f t="shared" si="143"/>
        <v>486274.62</v>
      </c>
      <c r="AC2247" s="10">
        <v>334188.79999999999</v>
      </c>
      <c r="AD2247" s="10"/>
      <c r="AE2247" s="3"/>
      <c r="AF2247" s="3"/>
    </row>
    <row r="2248" spans="1:32" x14ac:dyDescent="0.2">
      <c r="A2248" s="55"/>
      <c r="B2248" s="195"/>
      <c r="C2248" s="449" t="s">
        <v>493</v>
      </c>
      <c r="D2248" s="10"/>
      <c r="E2248" s="21">
        <v>8210</v>
      </c>
      <c r="F2248" s="21">
        <v>295</v>
      </c>
      <c r="G2248" s="10"/>
      <c r="H2248" s="10">
        <f t="shared" si="141"/>
        <v>1</v>
      </c>
      <c r="I2248" s="10"/>
      <c r="J2248" s="10">
        <v>110.41999999999999</v>
      </c>
      <c r="K2248" s="10"/>
      <c r="M2248" s="21">
        <v>3</v>
      </c>
      <c r="N2248" s="69"/>
      <c r="P2248" s="239">
        <f t="shared" si="137"/>
        <v>36.806666666666665</v>
      </c>
      <c r="Q2248" s="10"/>
      <c r="R2248" s="10"/>
      <c r="S2248" s="10"/>
      <c r="T2248" s="176">
        <f t="shared" si="136"/>
        <v>98.333333333333329</v>
      </c>
      <c r="U2248" s="10"/>
      <c r="V2248" s="10"/>
      <c r="W2248" s="10"/>
      <c r="Y2248" s="10">
        <v>110.41999999999999</v>
      </c>
      <c r="Z2248" s="10">
        <f t="shared" si="142"/>
        <v>153.07</v>
      </c>
      <c r="AB2248" s="10">
        <f t="shared" si="143"/>
        <v>152.66999999999999</v>
      </c>
      <c r="AC2248" s="10">
        <v>104.92</v>
      </c>
      <c r="AD2248" s="10"/>
      <c r="AE2248" s="3"/>
      <c r="AF2248" s="3"/>
    </row>
    <row r="2249" spans="1:32" x14ac:dyDescent="0.2">
      <c r="A2249" s="55"/>
      <c r="B2249" s="195"/>
      <c r="C2249" s="449" t="s">
        <v>494</v>
      </c>
      <c r="D2249" s="10"/>
      <c r="E2249" s="21">
        <v>8234</v>
      </c>
      <c r="F2249" s="21">
        <v>12008</v>
      </c>
      <c r="G2249" s="10"/>
      <c r="H2249" s="10">
        <f t="shared" si="141"/>
        <v>37</v>
      </c>
      <c r="I2249" s="10"/>
      <c r="J2249" s="10">
        <v>2215.04</v>
      </c>
      <c r="K2249" s="10"/>
      <c r="M2249" s="21">
        <v>12</v>
      </c>
      <c r="N2249" s="69"/>
      <c r="P2249" s="239">
        <f t="shared" si="137"/>
        <v>184.58666666666667</v>
      </c>
      <c r="Q2249" s="10"/>
      <c r="R2249" s="10"/>
      <c r="S2249" s="10"/>
      <c r="T2249" s="176">
        <f t="shared" si="136"/>
        <v>1000.6666666666666</v>
      </c>
      <c r="U2249" s="10"/>
      <c r="V2249" s="10"/>
      <c r="W2249" s="10"/>
      <c r="Y2249" s="10">
        <v>2215.04</v>
      </c>
      <c r="Z2249" s="10">
        <f t="shared" si="142"/>
        <v>3070.52</v>
      </c>
      <c r="AB2249" s="10">
        <f t="shared" si="143"/>
        <v>3062.6</v>
      </c>
      <c r="AC2249" s="10">
        <v>2104.75</v>
      </c>
      <c r="AD2249" s="10"/>
      <c r="AE2249" s="3"/>
      <c r="AF2249" s="3"/>
    </row>
    <row r="2250" spans="1:32" x14ac:dyDescent="0.2">
      <c r="A2250" s="55"/>
      <c r="B2250" s="195"/>
      <c r="C2250" s="449" t="s">
        <v>494</v>
      </c>
      <c r="D2250" s="10"/>
      <c r="E2250" s="21">
        <v>8300</v>
      </c>
      <c r="F2250" s="21">
        <v>14222</v>
      </c>
      <c r="G2250" s="10"/>
      <c r="H2250" s="10">
        <f t="shared" si="141"/>
        <v>43</v>
      </c>
      <c r="I2250" s="10"/>
      <c r="J2250" s="10">
        <v>3474.86</v>
      </c>
      <c r="K2250" s="10"/>
      <c r="M2250" s="21">
        <v>9</v>
      </c>
      <c r="N2250" s="69"/>
      <c r="P2250" s="239">
        <f t="shared" si="137"/>
        <v>386.09555555555556</v>
      </c>
      <c r="Q2250" s="10"/>
      <c r="R2250" s="10"/>
      <c r="S2250" s="10"/>
      <c r="T2250" s="176">
        <f t="shared" si="136"/>
        <v>1580.2222222222222</v>
      </c>
      <c r="U2250" s="10"/>
      <c r="V2250" s="10"/>
      <c r="W2250" s="10"/>
      <c r="Y2250" s="10">
        <v>3474.86</v>
      </c>
      <c r="Z2250" s="10">
        <f t="shared" si="142"/>
        <v>4816.8999999999996</v>
      </c>
      <c r="AB2250" s="10">
        <f t="shared" si="143"/>
        <v>4804.47</v>
      </c>
      <c r="AC2250" s="10">
        <v>3301.84</v>
      </c>
      <c r="AD2250" s="10"/>
      <c r="AE2250" s="3"/>
      <c r="AF2250" s="3"/>
    </row>
    <row r="2251" spans="1:32" x14ac:dyDescent="0.2">
      <c r="A2251" s="55"/>
      <c r="B2251" s="195"/>
      <c r="C2251" s="449" t="s">
        <v>494</v>
      </c>
      <c r="D2251" s="10"/>
      <c r="E2251" s="21">
        <v>8330</v>
      </c>
      <c r="F2251" s="21">
        <v>3245</v>
      </c>
      <c r="G2251" s="10"/>
      <c r="H2251" s="10">
        <f t="shared" si="141"/>
        <v>10</v>
      </c>
      <c r="I2251" s="10"/>
      <c r="J2251" s="10">
        <v>835.98</v>
      </c>
      <c r="K2251" s="10"/>
      <c r="M2251" s="21">
        <v>9</v>
      </c>
      <c r="N2251" s="69"/>
      <c r="P2251" s="239">
        <f t="shared" si="137"/>
        <v>92.88666666666667</v>
      </c>
      <c r="Q2251" s="10"/>
      <c r="R2251" s="10"/>
      <c r="S2251" s="10"/>
      <c r="T2251" s="176">
        <f t="shared" si="136"/>
        <v>360.55555555555554</v>
      </c>
      <c r="U2251" s="10"/>
      <c r="V2251" s="10"/>
      <c r="W2251" s="10"/>
      <c r="Y2251" s="10">
        <v>835.98</v>
      </c>
      <c r="Z2251" s="10">
        <f t="shared" si="142"/>
        <v>1158.8499999999999</v>
      </c>
      <c r="AB2251" s="10">
        <f t="shared" si="143"/>
        <v>1155.8599999999999</v>
      </c>
      <c r="AC2251" s="10">
        <v>794.36</v>
      </c>
      <c r="AD2251" s="10"/>
      <c r="AE2251" s="3"/>
      <c r="AF2251" s="3"/>
    </row>
    <row r="2252" spans="1:32" x14ac:dyDescent="0.2">
      <c r="A2252" s="55"/>
      <c r="B2252" s="195"/>
      <c r="C2252" s="449" t="s">
        <v>497</v>
      </c>
      <c r="D2252" s="10"/>
      <c r="E2252" s="21">
        <v>8203</v>
      </c>
      <c r="F2252" s="21">
        <v>11694</v>
      </c>
      <c r="G2252" s="10"/>
      <c r="H2252" s="10">
        <f t="shared" si="141"/>
        <v>36</v>
      </c>
      <c r="I2252" s="10"/>
      <c r="J2252" s="10">
        <v>2309.7400000000002</v>
      </c>
      <c r="K2252" s="10"/>
      <c r="M2252" s="21">
        <v>2</v>
      </c>
      <c r="N2252" s="69"/>
      <c r="P2252" s="239">
        <f t="shared" si="137"/>
        <v>1154.8700000000001</v>
      </c>
      <c r="Q2252" s="10"/>
      <c r="R2252" s="10"/>
      <c r="S2252" s="10"/>
      <c r="T2252" s="176">
        <f t="shared" si="136"/>
        <v>5847</v>
      </c>
      <c r="U2252" s="10"/>
      <c r="V2252" s="10"/>
      <c r="W2252" s="10"/>
      <c r="Y2252" s="10">
        <v>2309.7400000000002</v>
      </c>
      <c r="Z2252" s="10">
        <f t="shared" si="142"/>
        <v>3201.79</v>
      </c>
      <c r="AB2252" s="10">
        <f t="shared" si="143"/>
        <v>3193.53</v>
      </c>
      <c r="AC2252" s="10">
        <v>2194.73</v>
      </c>
      <c r="AD2252" s="10"/>
      <c r="AE2252" s="3"/>
      <c r="AF2252" s="3"/>
    </row>
    <row r="2253" spans="1:32" x14ac:dyDescent="0.2">
      <c r="A2253" s="55"/>
      <c r="B2253" s="195"/>
      <c r="C2253" s="449" t="s">
        <v>497</v>
      </c>
      <c r="D2253" s="10"/>
      <c r="E2253" s="21">
        <v>8223</v>
      </c>
      <c r="F2253" s="21">
        <v>14312</v>
      </c>
      <c r="G2253" s="10"/>
      <c r="H2253" s="10">
        <f t="shared" si="141"/>
        <v>44</v>
      </c>
      <c r="I2253" s="10"/>
      <c r="J2253" s="10">
        <v>2762.3199999999997</v>
      </c>
      <c r="K2253" s="10"/>
      <c r="M2253" s="21">
        <v>4</v>
      </c>
      <c r="N2253" s="69"/>
      <c r="P2253" s="239">
        <f t="shared" si="137"/>
        <v>690.57999999999993</v>
      </c>
      <c r="Q2253" s="10"/>
      <c r="R2253" s="10"/>
      <c r="S2253" s="10"/>
      <c r="T2253" s="176">
        <f t="shared" si="136"/>
        <v>3578</v>
      </c>
      <c r="U2253" s="10"/>
      <c r="V2253" s="10"/>
      <c r="W2253" s="10"/>
      <c r="Y2253" s="10">
        <v>2762.3199999999997</v>
      </c>
      <c r="Z2253" s="10">
        <f t="shared" si="142"/>
        <v>3829.16</v>
      </c>
      <c r="AB2253" s="10">
        <f t="shared" si="143"/>
        <v>3819.29</v>
      </c>
      <c r="AC2253" s="10">
        <v>2624.78</v>
      </c>
      <c r="AD2253" s="10"/>
      <c r="AE2253" s="3"/>
      <c r="AF2253" s="3"/>
    </row>
    <row r="2254" spans="1:32" x14ac:dyDescent="0.2">
      <c r="A2254" s="55"/>
      <c r="B2254" s="195"/>
      <c r="C2254" s="449" t="s">
        <v>497</v>
      </c>
      <c r="D2254" s="10"/>
      <c r="E2254" s="21">
        <v>8234</v>
      </c>
      <c r="F2254" s="21">
        <v>1232</v>
      </c>
      <c r="G2254" s="10"/>
      <c r="H2254" s="10">
        <f t="shared" si="141"/>
        <v>4</v>
      </c>
      <c r="I2254" s="10"/>
      <c r="J2254" s="10">
        <v>222.44</v>
      </c>
      <c r="K2254" s="10"/>
      <c r="M2254" s="21">
        <v>1</v>
      </c>
      <c r="N2254" s="69"/>
      <c r="P2254" s="239">
        <f t="shared" si="137"/>
        <v>222.44</v>
      </c>
      <c r="Q2254" s="10"/>
      <c r="R2254" s="10"/>
      <c r="S2254" s="10"/>
      <c r="T2254" s="176">
        <f t="shared" si="136"/>
        <v>1232</v>
      </c>
      <c r="U2254" s="10"/>
      <c r="V2254" s="10"/>
      <c r="W2254" s="10"/>
      <c r="Y2254" s="10">
        <v>222.44</v>
      </c>
      <c r="Z2254" s="10">
        <f t="shared" si="142"/>
        <v>308.35000000000002</v>
      </c>
      <c r="AB2254" s="10">
        <f t="shared" si="143"/>
        <v>307.55</v>
      </c>
      <c r="AC2254" s="10">
        <v>211.36</v>
      </c>
      <c r="AD2254" s="10"/>
      <c r="AE2254" s="3"/>
      <c r="AF2254" s="3"/>
    </row>
    <row r="2255" spans="1:32" x14ac:dyDescent="0.2">
      <c r="A2255" s="55"/>
      <c r="B2255" s="195"/>
      <c r="C2255" s="449" t="s">
        <v>497</v>
      </c>
      <c r="D2255" s="10"/>
      <c r="E2255" s="21">
        <v>8243</v>
      </c>
      <c r="F2255" s="21">
        <v>1703397</v>
      </c>
      <c r="G2255" s="10"/>
      <c r="H2255" s="10">
        <f t="shared" si="141"/>
        <v>5189</v>
      </c>
      <c r="I2255" s="10"/>
      <c r="J2255" s="10">
        <v>269583.26000000013</v>
      </c>
      <c r="K2255" s="10"/>
      <c r="M2255" s="21">
        <v>557</v>
      </c>
      <c r="N2255" s="69"/>
      <c r="P2255" s="239">
        <f t="shared" si="137"/>
        <v>483.99149012567347</v>
      </c>
      <c r="Q2255" s="10"/>
      <c r="R2255" s="10"/>
      <c r="S2255" s="10"/>
      <c r="T2255" s="176">
        <f t="shared" si="136"/>
        <v>3058.1633752244165</v>
      </c>
      <c r="U2255" s="10"/>
      <c r="V2255" s="10"/>
      <c r="W2255" s="10"/>
      <c r="Y2255" s="10">
        <v>269583.26000000013</v>
      </c>
      <c r="Z2255" s="10">
        <f t="shared" si="142"/>
        <v>373699.89</v>
      </c>
      <c r="AB2255" s="10">
        <f t="shared" si="143"/>
        <v>372736.13</v>
      </c>
      <c r="AC2255" s="10">
        <v>256160.28</v>
      </c>
      <c r="AD2255" s="10"/>
      <c r="AE2255" s="3"/>
      <c r="AF2255" s="3"/>
    </row>
    <row r="2256" spans="1:32" x14ac:dyDescent="0.2">
      <c r="A2256" s="55"/>
      <c r="B2256" s="195"/>
      <c r="C2256" s="449" t="s">
        <v>498</v>
      </c>
      <c r="D2256" s="10"/>
      <c r="E2256" s="21">
        <v>8302</v>
      </c>
      <c r="F2256" s="21">
        <v>868406</v>
      </c>
      <c r="G2256" s="10"/>
      <c r="H2256" s="10">
        <f t="shared" si="141"/>
        <v>2645</v>
      </c>
      <c r="I2256" s="10"/>
      <c r="J2256" s="10">
        <v>61175.749999999993</v>
      </c>
      <c r="K2256" s="10"/>
      <c r="M2256" s="21">
        <v>61</v>
      </c>
      <c r="N2256" s="69"/>
      <c r="P2256" s="239">
        <f t="shared" si="137"/>
        <v>1002.8811475409835</v>
      </c>
      <c r="Q2256" s="10"/>
      <c r="R2256" s="10"/>
      <c r="S2256" s="10"/>
      <c r="T2256" s="176">
        <f t="shared" si="136"/>
        <v>14236.163934426229</v>
      </c>
      <c r="U2256" s="10"/>
      <c r="V2256" s="10"/>
      <c r="W2256" s="10"/>
      <c r="Y2256" s="10">
        <v>61175.749999999993</v>
      </c>
      <c r="Z2256" s="10">
        <f t="shared" si="142"/>
        <v>84802.64</v>
      </c>
      <c r="AB2256" s="10">
        <f t="shared" si="143"/>
        <v>84583.93</v>
      </c>
      <c r="AC2256" s="10">
        <v>58129.71</v>
      </c>
      <c r="AD2256" s="10"/>
      <c r="AE2256" s="3"/>
      <c r="AF2256" s="3"/>
    </row>
    <row r="2257" spans="1:32" x14ac:dyDescent="0.2">
      <c r="A2257" s="55"/>
      <c r="B2257" s="195"/>
      <c r="C2257" s="449" t="s">
        <v>499</v>
      </c>
      <c r="D2257" s="10"/>
      <c r="E2257" s="21">
        <v>8201</v>
      </c>
      <c r="F2257" s="21">
        <v>357973</v>
      </c>
      <c r="G2257" s="10"/>
      <c r="H2257" s="10">
        <f t="shared" si="141"/>
        <v>1090</v>
      </c>
      <c r="I2257" s="10"/>
      <c r="J2257" s="10">
        <v>25993.210000000006</v>
      </c>
      <c r="K2257" s="10"/>
      <c r="M2257" s="21">
        <v>41</v>
      </c>
      <c r="N2257" s="69"/>
      <c r="P2257" s="239">
        <f t="shared" si="137"/>
        <v>633.9807317073172</v>
      </c>
      <c r="Q2257" s="10"/>
      <c r="R2257" s="10"/>
      <c r="S2257" s="10"/>
      <c r="T2257" s="176">
        <f t="shared" si="136"/>
        <v>8731.0487804878048</v>
      </c>
      <c r="U2257" s="10"/>
      <c r="V2257" s="10"/>
      <c r="W2257" s="10"/>
      <c r="Y2257" s="10">
        <v>25993.210000000006</v>
      </c>
      <c r="Z2257" s="10">
        <f t="shared" si="142"/>
        <v>36032.129999999997</v>
      </c>
      <c r="AB2257" s="10">
        <f t="shared" si="143"/>
        <v>35939.21</v>
      </c>
      <c r="AC2257" s="10">
        <v>24698.97</v>
      </c>
      <c r="AD2257" s="10"/>
      <c r="AE2257" s="3"/>
      <c r="AF2257" s="3"/>
    </row>
    <row r="2258" spans="1:32" x14ac:dyDescent="0.2">
      <c r="A2258" s="55"/>
      <c r="B2258" s="195"/>
      <c r="C2258" s="449" t="s">
        <v>499</v>
      </c>
      <c r="D2258" s="10"/>
      <c r="E2258" s="21">
        <v>8403</v>
      </c>
      <c r="F2258" s="21">
        <v>1068</v>
      </c>
      <c r="G2258" s="10"/>
      <c r="H2258" s="10">
        <f t="shared" si="141"/>
        <v>3</v>
      </c>
      <c r="I2258" s="10"/>
      <c r="J2258" s="10">
        <v>284.81</v>
      </c>
      <c r="K2258" s="10"/>
      <c r="M2258" s="21">
        <v>4</v>
      </c>
      <c r="N2258" s="69"/>
      <c r="P2258" s="239">
        <f t="shared" si="137"/>
        <v>71.202500000000001</v>
      </c>
      <c r="Q2258" s="10"/>
      <c r="R2258" s="10"/>
      <c r="S2258" s="10"/>
      <c r="T2258" s="176">
        <f t="shared" si="136"/>
        <v>267</v>
      </c>
      <c r="U2258" s="10"/>
      <c r="V2258" s="10"/>
      <c r="W2258" s="10"/>
      <c r="Y2258" s="10">
        <v>284.81</v>
      </c>
      <c r="Z2258" s="10">
        <f t="shared" si="142"/>
        <v>394.81</v>
      </c>
      <c r="AB2258" s="10">
        <f t="shared" si="143"/>
        <v>393.79</v>
      </c>
      <c r="AC2258" s="10">
        <v>270.63</v>
      </c>
      <c r="AD2258" s="10"/>
      <c r="AE2258" s="3"/>
      <c r="AF2258" s="3"/>
    </row>
    <row r="2259" spans="1:32" x14ac:dyDescent="0.2">
      <c r="A2259" s="55"/>
      <c r="B2259" s="195"/>
      <c r="C2259" s="449" t="s">
        <v>500</v>
      </c>
      <c r="D2259" s="10"/>
      <c r="E2259" s="21">
        <v>8230</v>
      </c>
      <c r="F2259" s="21">
        <v>651800</v>
      </c>
      <c r="G2259" s="10"/>
      <c r="H2259" s="10">
        <f t="shared" si="141"/>
        <v>1986</v>
      </c>
      <c r="I2259" s="10"/>
      <c r="J2259" s="10">
        <v>85426.449999999983</v>
      </c>
      <c r="K2259" s="10"/>
      <c r="M2259" s="21">
        <v>218</v>
      </c>
      <c r="N2259" s="69"/>
      <c r="P2259" s="239">
        <f t="shared" si="137"/>
        <v>391.86444954128433</v>
      </c>
      <c r="Q2259" s="10"/>
      <c r="R2259" s="10"/>
      <c r="S2259" s="10"/>
      <c r="T2259" s="176">
        <f t="shared" si="136"/>
        <v>2989.9082568807339</v>
      </c>
      <c r="U2259" s="10"/>
      <c r="V2259" s="10"/>
      <c r="W2259" s="10"/>
      <c r="Y2259" s="10">
        <v>85426.449999999983</v>
      </c>
      <c r="Z2259" s="10">
        <f t="shared" si="142"/>
        <v>118419.28</v>
      </c>
      <c r="AB2259" s="10">
        <f t="shared" si="143"/>
        <v>118113.88</v>
      </c>
      <c r="AC2259" s="10">
        <v>81172.929999999993</v>
      </c>
      <c r="AD2259" s="10"/>
      <c r="AE2259" s="3"/>
      <c r="AF2259" s="3"/>
    </row>
    <row r="2260" spans="1:32" x14ac:dyDescent="0.2">
      <c r="A2260" s="55"/>
      <c r="B2260" s="195"/>
      <c r="C2260" s="449" t="s">
        <v>500</v>
      </c>
      <c r="D2260" s="10"/>
      <c r="E2260" s="21">
        <v>8246</v>
      </c>
      <c r="F2260" s="10"/>
      <c r="G2260" s="10"/>
      <c r="H2260" s="10">
        <f t="shared" si="141"/>
        <v>0</v>
      </c>
      <c r="I2260" s="10"/>
      <c r="J2260" s="10">
        <v>150.18</v>
      </c>
      <c r="K2260" s="10"/>
      <c r="M2260" s="21">
        <v>1</v>
      </c>
      <c r="N2260" s="69"/>
      <c r="P2260" s="239">
        <f t="shared" si="137"/>
        <v>150.18</v>
      </c>
      <c r="Q2260" s="10"/>
      <c r="R2260" s="10"/>
      <c r="S2260" s="10"/>
      <c r="T2260" s="176">
        <f t="shared" si="136"/>
        <v>0</v>
      </c>
      <c r="U2260" s="10"/>
      <c r="V2260" s="10"/>
      <c r="W2260" s="10"/>
      <c r="Y2260" s="10">
        <v>150.18</v>
      </c>
      <c r="Z2260" s="10">
        <f t="shared" si="142"/>
        <v>208.18</v>
      </c>
      <c r="AB2260" s="10">
        <f t="shared" si="143"/>
        <v>207.64</v>
      </c>
      <c r="AC2260" s="10">
        <v>142.69999999999999</v>
      </c>
      <c r="AD2260" s="10"/>
      <c r="AE2260" s="3"/>
      <c r="AF2260" s="3"/>
    </row>
    <row r="2261" spans="1:32" x14ac:dyDescent="0.2">
      <c r="A2261" s="55"/>
      <c r="B2261" s="195"/>
      <c r="C2261" s="449" t="s">
        <v>500</v>
      </c>
      <c r="D2261" s="10"/>
      <c r="E2261" s="21">
        <v>8247</v>
      </c>
      <c r="F2261" s="21">
        <v>28</v>
      </c>
      <c r="G2261" s="10"/>
      <c r="H2261" s="10">
        <f t="shared" si="141"/>
        <v>0</v>
      </c>
      <c r="I2261" s="10"/>
      <c r="J2261" s="10">
        <v>21.21</v>
      </c>
      <c r="K2261" s="10"/>
      <c r="M2261" s="21">
        <v>1</v>
      </c>
      <c r="N2261" s="69"/>
      <c r="P2261" s="239">
        <f t="shared" si="137"/>
        <v>21.21</v>
      </c>
      <c r="Q2261" s="10"/>
      <c r="R2261" s="10"/>
      <c r="S2261" s="10"/>
      <c r="T2261" s="176">
        <f t="shared" si="136"/>
        <v>28</v>
      </c>
      <c r="U2261" s="10"/>
      <c r="V2261" s="10"/>
      <c r="W2261" s="10"/>
      <c r="Y2261" s="10">
        <v>21.21</v>
      </c>
      <c r="Z2261" s="10">
        <f t="shared" si="142"/>
        <v>29.4</v>
      </c>
      <c r="AB2261" s="10">
        <f t="shared" si="143"/>
        <v>29.33</v>
      </c>
      <c r="AC2261" s="10">
        <v>20.149999999999999</v>
      </c>
      <c r="AD2261" s="10"/>
      <c r="AE2261" s="3"/>
      <c r="AF2261" s="3"/>
    </row>
    <row r="2262" spans="1:32" x14ac:dyDescent="0.2">
      <c r="A2262" s="55"/>
      <c r="B2262" s="195"/>
      <c r="C2262" s="449" t="s">
        <v>500</v>
      </c>
      <c r="D2262" s="10"/>
      <c r="E2262" s="21">
        <v>8270</v>
      </c>
      <c r="F2262" s="21">
        <v>5075</v>
      </c>
      <c r="G2262" s="10"/>
      <c r="H2262" s="10">
        <f t="shared" si="141"/>
        <v>15</v>
      </c>
      <c r="I2262" s="10"/>
      <c r="J2262" s="10">
        <v>1115.6099999999999</v>
      </c>
      <c r="K2262" s="10"/>
      <c r="M2262" s="21">
        <v>2</v>
      </c>
      <c r="N2262" s="69"/>
      <c r="P2262" s="239">
        <f t="shared" si="137"/>
        <v>557.80499999999995</v>
      </c>
      <c r="Q2262" s="10"/>
      <c r="R2262" s="10"/>
      <c r="S2262" s="10"/>
      <c r="T2262" s="176">
        <f t="shared" si="136"/>
        <v>2537.5</v>
      </c>
      <c r="U2262" s="10"/>
      <c r="V2262" s="10"/>
      <c r="W2262" s="10"/>
      <c r="Y2262" s="10">
        <v>1115.6099999999999</v>
      </c>
      <c r="Z2262" s="10">
        <f t="shared" si="142"/>
        <v>1546.47</v>
      </c>
      <c r="AB2262" s="10">
        <f t="shared" si="143"/>
        <v>1542.49</v>
      </c>
      <c r="AC2262" s="10">
        <v>1060.06</v>
      </c>
      <c r="AD2262" s="10"/>
      <c r="AE2262" s="3"/>
      <c r="AF2262" s="3"/>
    </row>
    <row r="2263" spans="1:32" x14ac:dyDescent="0.2">
      <c r="A2263" s="55"/>
      <c r="B2263" s="195"/>
      <c r="C2263" s="449" t="s">
        <v>501</v>
      </c>
      <c r="D2263" s="10"/>
      <c r="E2263" s="21">
        <v>8051</v>
      </c>
      <c r="F2263" s="21">
        <v>812</v>
      </c>
      <c r="G2263" s="10"/>
      <c r="H2263" s="10">
        <f t="shared" si="141"/>
        <v>2</v>
      </c>
      <c r="I2263" s="10"/>
      <c r="J2263" s="10">
        <v>194.69</v>
      </c>
      <c r="K2263" s="10"/>
      <c r="M2263" s="21">
        <v>1</v>
      </c>
      <c r="N2263" s="69"/>
      <c r="P2263" s="239">
        <f t="shared" si="137"/>
        <v>194.69</v>
      </c>
      <c r="Q2263" s="10"/>
      <c r="R2263" s="10"/>
      <c r="S2263" s="10"/>
      <c r="T2263" s="176">
        <f t="shared" si="136"/>
        <v>812</v>
      </c>
      <c r="U2263" s="10"/>
      <c r="V2263" s="10"/>
      <c r="W2263" s="10"/>
      <c r="Y2263" s="10">
        <v>194.69</v>
      </c>
      <c r="Z2263" s="10">
        <f t="shared" si="142"/>
        <v>269.88</v>
      </c>
      <c r="AB2263" s="10">
        <f t="shared" si="143"/>
        <v>269.19</v>
      </c>
      <c r="AC2263" s="10">
        <v>185</v>
      </c>
      <c r="AD2263" s="10"/>
      <c r="AE2263" s="3"/>
      <c r="AF2263" s="3"/>
    </row>
    <row r="2264" spans="1:32" x14ac:dyDescent="0.2">
      <c r="A2264" s="55"/>
      <c r="B2264" s="195"/>
      <c r="C2264" s="449" t="s">
        <v>501</v>
      </c>
      <c r="D2264" s="10"/>
      <c r="E2264" s="21">
        <v>8080</v>
      </c>
      <c r="F2264" s="21">
        <v>3732143</v>
      </c>
      <c r="G2264" s="10"/>
      <c r="H2264" s="10">
        <f t="shared" ref="H2264:H2327" si="144">ROUND($H$2376*F2264/$F$2376,0)</f>
        <v>11369</v>
      </c>
      <c r="I2264" s="10"/>
      <c r="J2264" s="10">
        <v>474545.09999999951</v>
      </c>
      <c r="K2264" s="10"/>
      <c r="M2264" s="21">
        <v>658</v>
      </c>
      <c r="N2264" s="69"/>
      <c r="P2264" s="239">
        <f t="shared" si="137"/>
        <v>721.19316109422414</v>
      </c>
      <c r="Q2264" s="10"/>
      <c r="R2264" s="10"/>
      <c r="S2264" s="10"/>
      <c r="T2264" s="176">
        <f t="shared" si="136"/>
        <v>5671.9498480243165</v>
      </c>
      <c r="U2264" s="10"/>
      <c r="V2264" s="10"/>
      <c r="W2264" s="10"/>
      <c r="Y2264" s="10">
        <v>474545.09999999951</v>
      </c>
      <c r="Z2264" s="10">
        <f t="shared" ref="Z2264:Z2327" si="145">ROUND($Z$2376*Y2264/$Y$2376,2)</f>
        <v>657820.71</v>
      </c>
      <c r="AB2264" s="10">
        <f t="shared" ref="AB2264:AB2327" si="146">ROUND($AB$2376*Y2264/$Y$2376,2)</f>
        <v>656124.22</v>
      </c>
      <c r="AC2264" s="10">
        <v>450916.74</v>
      </c>
      <c r="AD2264" s="10"/>
      <c r="AE2264" s="3"/>
      <c r="AF2264" s="3"/>
    </row>
    <row r="2265" spans="1:32" x14ac:dyDescent="0.2">
      <c r="A2265" s="55"/>
      <c r="B2265" s="195"/>
      <c r="C2265" s="449" t="s">
        <v>501</v>
      </c>
      <c r="D2265" s="10"/>
      <c r="E2265" s="21">
        <v>8085</v>
      </c>
      <c r="F2265" s="21">
        <v>621</v>
      </c>
      <c r="G2265" s="10"/>
      <c r="H2265" s="10">
        <f t="shared" si="144"/>
        <v>2</v>
      </c>
      <c r="I2265" s="10"/>
      <c r="J2265" s="10">
        <v>129.28</v>
      </c>
      <c r="K2265" s="10"/>
      <c r="M2265" s="21">
        <v>1</v>
      </c>
      <c r="N2265" s="69"/>
      <c r="P2265" s="239">
        <f t="shared" si="137"/>
        <v>129.28</v>
      </c>
      <c r="Q2265" s="10"/>
      <c r="R2265" s="10"/>
      <c r="S2265" s="10"/>
      <c r="T2265" s="176">
        <f t="shared" si="136"/>
        <v>621</v>
      </c>
      <c r="U2265" s="10"/>
      <c r="V2265" s="10"/>
      <c r="W2265" s="10"/>
      <c r="Y2265" s="10">
        <v>129.28</v>
      </c>
      <c r="Z2265" s="10">
        <f t="shared" si="145"/>
        <v>179.21</v>
      </c>
      <c r="AB2265" s="10">
        <f t="shared" si="146"/>
        <v>178.75</v>
      </c>
      <c r="AC2265" s="10">
        <v>122.84</v>
      </c>
      <c r="AD2265" s="10"/>
      <c r="AE2265" s="3"/>
      <c r="AF2265" s="3"/>
    </row>
    <row r="2266" spans="1:32" x14ac:dyDescent="0.2">
      <c r="A2266" s="55"/>
      <c r="B2266" s="195"/>
      <c r="C2266" s="449" t="s">
        <v>503</v>
      </c>
      <c r="D2266" s="10"/>
      <c r="E2266" s="21">
        <v>8019</v>
      </c>
      <c r="F2266" s="21">
        <v>8</v>
      </c>
      <c r="G2266" s="10"/>
      <c r="H2266" s="10">
        <f t="shared" si="144"/>
        <v>0</v>
      </c>
      <c r="I2266" s="10"/>
      <c r="J2266" s="10">
        <v>16.02</v>
      </c>
      <c r="K2266" s="10"/>
      <c r="M2266" s="21">
        <v>1</v>
      </c>
      <c r="N2266" s="69"/>
      <c r="P2266" s="239">
        <f t="shared" si="137"/>
        <v>16.02</v>
      </c>
      <c r="Q2266" s="10"/>
      <c r="R2266" s="10"/>
      <c r="S2266" s="10"/>
      <c r="T2266" s="176">
        <f t="shared" si="136"/>
        <v>8</v>
      </c>
      <c r="U2266" s="10"/>
      <c r="V2266" s="10"/>
      <c r="W2266" s="10"/>
      <c r="Y2266" s="10">
        <v>16.02</v>
      </c>
      <c r="Z2266" s="10">
        <f t="shared" si="145"/>
        <v>22.21</v>
      </c>
      <c r="AB2266" s="10">
        <f t="shared" si="146"/>
        <v>22.15</v>
      </c>
      <c r="AC2266" s="10">
        <v>15.22</v>
      </c>
      <c r="AD2266" s="10"/>
      <c r="AE2266" s="3"/>
      <c r="AF2266" s="3"/>
    </row>
    <row r="2267" spans="1:32" x14ac:dyDescent="0.2">
      <c r="A2267" s="55"/>
      <c r="B2267" s="195"/>
      <c r="C2267" s="449" t="s">
        <v>503</v>
      </c>
      <c r="D2267" s="10"/>
      <c r="E2267" s="21">
        <v>8088</v>
      </c>
      <c r="F2267" s="21">
        <v>41487</v>
      </c>
      <c r="G2267" s="10"/>
      <c r="H2267" s="10">
        <f t="shared" si="144"/>
        <v>126</v>
      </c>
      <c r="I2267" s="10"/>
      <c r="J2267" s="10">
        <v>5045.5499999999993</v>
      </c>
      <c r="K2267" s="10"/>
      <c r="M2267" s="21">
        <v>25</v>
      </c>
      <c r="N2267" s="69"/>
      <c r="P2267" s="239">
        <f t="shared" si="137"/>
        <v>201.82199999999997</v>
      </c>
      <c r="Q2267" s="10"/>
      <c r="R2267" s="10"/>
      <c r="S2267" s="10"/>
      <c r="T2267" s="176">
        <f t="shared" si="136"/>
        <v>1659.48</v>
      </c>
      <c r="U2267" s="10"/>
      <c r="V2267" s="10"/>
      <c r="W2267" s="10"/>
      <c r="Y2267" s="10">
        <v>5045.5499999999993</v>
      </c>
      <c r="Z2267" s="10">
        <f t="shared" si="145"/>
        <v>6994.21</v>
      </c>
      <c r="AB2267" s="10">
        <f t="shared" si="146"/>
        <v>6976.17</v>
      </c>
      <c r="AC2267" s="10">
        <v>4794.32</v>
      </c>
      <c r="AD2267" s="10"/>
      <c r="AE2267" s="3"/>
      <c r="AF2267" s="3"/>
    </row>
    <row r="2268" spans="1:32" x14ac:dyDescent="0.2">
      <c r="A2268" s="55"/>
      <c r="B2268" s="195"/>
      <c r="C2268" s="449" t="s">
        <v>504</v>
      </c>
      <c r="D2268" s="10"/>
      <c r="E2268" s="21">
        <v>8098</v>
      </c>
      <c r="F2268" s="21">
        <v>103895</v>
      </c>
      <c r="G2268" s="10"/>
      <c r="H2268" s="10">
        <f t="shared" si="144"/>
        <v>316</v>
      </c>
      <c r="I2268" s="10"/>
      <c r="J2268" s="10">
        <v>17745.55000000001</v>
      </c>
      <c r="K2268" s="10"/>
      <c r="M2268" s="21">
        <v>53</v>
      </c>
      <c r="N2268" s="69"/>
      <c r="P2268" s="239">
        <f t="shared" si="137"/>
        <v>334.82169811320773</v>
      </c>
      <c r="Q2268" s="10"/>
      <c r="R2268" s="10"/>
      <c r="S2268" s="10"/>
      <c r="T2268" s="176">
        <f t="shared" si="136"/>
        <v>1960.2830188679245</v>
      </c>
      <c r="U2268" s="10"/>
      <c r="V2268" s="10"/>
      <c r="W2268" s="10"/>
      <c r="Y2268" s="10">
        <v>17745.55000000001</v>
      </c>
      <c r="Z2268" s="10">
        <f t="shared" si="145"/>
        <v>24599.119999999999</v>
      </c>
      <c r="AB2268" s="10">
        <f t="shared" si="146"/>
        <v>24535.68</v>
      </c>
      <c r="AC2268" s="10">
        <v>16861.97</v>
      </c>
      <c r="AD2268" s="10"/>
      <c r="AE2268" s="3"/>
      <c r="AF2268" s="3"/>
    </row>
    <row r="2269" spans="1:32" x14ac:dyDescent="0.2">
      <c r="A2269" s="55"/>
      <c r="B2269" s="195"/>
      <c r="C2269" s="449" t="s">
        <v>505</v>
      </c>
      <c r="D2269" s="10"/>
      <c r="E2269" s="21">
        <v>8260</v>
      </c>
      <c r="F2269" s="21">
        <v>1854</v>
      </c>
      <c r="G2269" s="10"/>
      <c r="H2269" s="10">
        <f t="shared" si="144"/>
        <v>6</v>
      </c>
      <c r="I2269" s="10"/>
      <c r="J2269" s="10">
        <v>475.38</v>
      </c>
      <c r="K2269" s="10"/>
      <c r="M2269" s="21">
        <v>5</v>
      </c>
      <c r="N2269" s="69"/>
      <c r="P2269" s="239">
        <f t="shared" si="137"/>
        <v>95.075999999999993</v>
      </c>
      <c r="Q2269" s="10"/>
      <c r="R2269" s="10"/>
      <c r="S2269" s="10"/>
      <c r="T2269" s="176">
        <f t="shared" si="136"/>
        <v>370.8</v>
      </c>
      <c r="U2269" s="10"/>
      <c r="V2269" s="10"/>
      <c r="W2269" s="10"/>
      <c r="Y2269" s="10">
        <v>475.38</v>
      </c>
      <c r="Z2269" s="10">
        <f t="shared" si="145"/>
        <v>658.98</v>
      </c>
      <c r="AB2269" s="10">
        <f t="shared" si="146"/>
        <v>657.28</v>
      </c>
      <c r="AC2269" s="10">
        <v>451.71</v>
      </c>
      <c r="AD2269" s="10"/>
      <c r="AE2269" s="3"/>
      <c r="AF2269" s="3"/>
    </row>
    <row r="2270" spans="1:32" x14ac:dyDescent="0.2">
      <c r="A2270" s="55"/>
      <c r="B2270" s="195"/>
      <c r="C2270" s="449" t="s">
        <v>506</v>
      </c>
      <c r="D2270" s="10"/>
      <c r="E2270" s="21">
        <v>8353</v>
      </c>
      <c r="F2270" s="21">
        <v>58568</v>
      </c>
      <c r="G2270" s="10"/>
      <c r="H2270" s="10">
        <f t="shared" si="144"/>
        <v>178</v>
      </c>
      <c r="I2270" s="10"/>
      <c r="J2270" s="10">
        <v>11903.239999999994</v>
      </c>
      <c r="K2270" s="10"/>
      <c r="M2270" s="21">
        <v>45</v>
      </c>
      <c r="N2270" s="69"/>
      <c r="P2270" s="239">
        <f t="shared" si="137"/>
        <v>264.51644444444435</v>
      </c>
      <c r="Q2270" s="10"/>
      <c r="R2270" s="10"/>
      <c r="S2270" s="10"/>
      <c r="T2270" s="176">
        <f t="shared" si="136"/>
        <v>1301.5111111111112</v>
      </c>
      <c r="U2270" s="10"/>
      <c r="V2270" s="10"/>
      <c r="W2270" s="10"/>
      <c r="Y2270" s="10">
        <v>11903.239999999994</v>
      </c>
      <c r="Z2270" s="10">
        <f t="shared" si="145"/>
        <v>16500.43</v>
      </c>
      <c r="AB2270" s="10">
        <f t="shared" si="146"/>
        <v>16457.88</v>
      </c>
      <c r="AC2270" s="10">
        <v>11310.56</v>
      </c>
      <c r="AD2270" s="10"/>
      <c r="AE2270" s="3"/>
      <c r="AF2270" s="3"/>
    </row>
    <row r="2271" spans="1:32" x14ac:dyDescent="0.2">
      <c r="A2271" s="55"/>
      <c r="B2271" s="195"/>
      <c r="C2271" s="449" t="s">
        <v>508</v>
      </c>
      <c r="D2271" s="10"/>
      <c r="E2271" s="21">
        <v>8008</v>
      </c>
      <c r="F2271" s="21">
        <v>1000618</v>
      </c>
      <c r="G2271" s="10"/>
      <c r="H2271" s="10">
        <f t="shared" si="144"/>
        <v>3048</v>
      </c>
      <c r="I2271" s="10"/>
      <c r="J2271" s="10">
        <v>171981.50000000003</v>
      </c>
      <c r="K2271" s="10"/>
      <c r="M2271" s="21">
        <v>301</v>
      </c>
      <c r="N2271" s="69"/>
      <c r="P2271" s="239">
        <f t="shared" si="137"/>
        <v>571.36710963455164</v>
      </c>
      <c r="Q2271" s="10"/>
      <c r="R2271" s="10"/>
      <c r="S2271" s="10"/>
      <c r="T2271" s="176">
        <f t="shared" si="136"/>
        <v>3324.3122923588039</v>
      </c>
      <c r="U2271" s="10"/>
      <c r="V2271" s="10"/>
      <c r="W2271" s="10"/>
      <c r="Y2271" s="10">
        <v>171981.50000000003</v>
      </c>
      <c r="Z2271" s="10">
        <f t="shared" si="145"/>
        <v>238403.04</v>
      </c>
      <c r="AB2271" s="10">
        <f t="shared" si="146"/>
        <v>237788.2</v>
      </c>
      <c r="AC2271" s="10">
        <v>163418.26999999999</v>
      </c>
      <c r="AD2271" s="10"/>
      <c r="AE2271" s="3"/>
      <c r="AF2271" s="3"/>
    </row>
    <row r="2272" spans="1:32" x14ac:dyDescent="0.2">
      <c r="A2272" s="55"/>
      <c r="B2272" s="195"/>
      <c r="C2272" s="449" t="s">
        <v>508</v>
      </c>
      <c r="D2272" s="10"/>
      <c r="E2272" s="21">
        <v>8050</v>
      </c>
      <c r="F2272" s="21">
        <v>13</v>
      </c>
      <c r="G2272" s="10"/>
      <c r="H2272" s="10">
        <f t="shared" si="144"/>
        <v>0</v>
      </c>
      <c r="I2272" s="10"/>
      <c r="J2272" s="10">
        <v>14.66</v>
      </c>
      <c r="K2272" s="10"/>
      <c r="M2272" s="21">
        <v>1</v>
      </c>
      <c r="N2272" s="69"/>
      <c r="P2272" s="239">
        <f t="shared" si="137"/>
        <v>14.66</v>
      </c>
      <c r="Q2272" s="10"/>
      <c r="R2272" s="10"/>
      <c r="S2272" s="10"/>
      <c r="T2272" s="176">
        <f t="shared" si="136"/>
        <v>13</v>
      </c>
      <c r="U2272" s="10"/>
      <c r="V2272" s="10"/>
      <c r="W2272" s="10"/>
      <c r="Y2272" s="10">
        <v>14.66</v>
      </c>
      <c r="Z2272" s="10">
        <f t="shared" si="145"/>
        <v>20.32</v>
      </c>
      <c r="AB2272" s="10">
        <f t="shared" si="146"/>
        <v>20.27</v>
      </c>
      <c r="AC2272" s="10">
        <v>13.93</v>
      </c>
      <c r="AD2272" s="10"/>
      <c r="AE2272" s="3"/>
      <c r="AF2272" s="3"/>
    </row>
    <row r="2273" spans="1:32" x14ac:dyDescent="0.2">
      <c r="A2273" s="55"/>
      <c r="B2273" s="195"/>
      <c r="C2273" s="449" t="s">
        <v>509</v>
      </c>
      <c r="D2273" s="10"/>
      <c r="E2273" s="21">
        <v>8318</v>
      </c>
      <c r="F2273" s="21">
        <v>8838</v>
      </c>
      <c r="G2273" s="10"/>
      <c r="H2273" s="10">
        <f t="shared" si="144"/>
        <v>27</v>
      </c>
      <c r="I2273" s="10"/>
      <c r="J2273" s="10">
        <v>2820.57</v>
      </c>
      <c r="K2273" s="10"/>
      <c r="M2273" s="21">
        <v>7</v>
      </c>
      <c r="N2273" s="69"/>
      <c r="P2273" s="239">
        <f t="shared" si="137"/>
        <v>402.93857142857144</v>
      </c>
      <c r="Q2273" s="10"/>
      <c r="R2273" s="10"/>
      <c r="S2273" s="10"/>
      <c r="T2273" s="176">
        <f t="shared" si="136"/>
        <v>1262.5714285714287</v>
      </c>
      <c r="U2273" s="10"/>
      <c r="V2273" s="10"/>
      <c r="W2273" s="10"/>
      <c r="Y2273" s="10">
        <v>2820.57</v>
      </c>
      <c r="Z2273" s="10">
        <f t="shared" si="145"/>
        <v>3909.91</v>
      </c>
      <c r="AB2273" s="10">
        <f t="shared" si="146"/>
        <v>3899.83</v>
      </c>
      <c r="AC2273" s="10">
        <v>2680.13</v>
      </c>
      <c r="AD2273" s="10"/>
      <c r="AE2273" s="3"/>
      <c r="AF2273" s="3"/>
    </row>
    <row r="2274" spans="1:32" x14ac:dyDescent="0.2">
      <c r="A2274" s="55"/>
      <c r="B2274" s="195"/>
      <c r="C2274" s="449" t="s">
        <v>510</v>
      </c>
      <c r="D2274" s="10"/>
      <c r="E2274" s="21">
        <v>8081</v>
      </c>
      <c r="F2274" s="21">
        <v>3970386</v>
      </c>
      <c r="G2274" s="10"/>
      <c r="H2274" s="10">
        <f t="shared" si="144"/>
        <v>12095</v>
      </c>
      <c r="I2274" s="10"/>
      <c r="J2274" s="10">
        <v>451294.6999999992</v>
      </c>
      <c r="K2274" s="10"/>
      <c r="M2274" s="21">
        <v>740</v>
      </c>
      <c r="N2274" s="69"/>
      <c r="P2274" s="239">
        <f t="shared" si="137"/>
        <v>609.85770270270166</v>
      </c>
      <c r="Q2274" s="10"/>
      <c r="R2274" s="10"/>
      <c r="S2274" s="10"/>
      <c r="T2274" s="176">
        <f t="shared" si="136"/>
        <v>5365.3864864864863</v>
      </c>
      <c r="U2274" s="10"/>
      <c r="V2274" s="10"/>
      <c r="W2274" s="10"/>
      <c r="Y2274" s="10">
        <v>451294.6999999992</v>
      </c>
      <c r="Z2274" s="10">
        <f t="shared" si="145"/>
        <v>625590.69999999995</v>
      </c>
      <c r="AB2274" s="10">
        <f t="shared" si="146"/>
        <v>623977.32999999996</v>
      </c>
      <c r="AC2274" s="10">
        <v>428824.02</v>
      </c>
      <c r="AD2274" s="10"/>
      <c r="AE2274" s="3"/>
      <c r="AF2274" s="3"/>
    </row>
    <row r="2275" spans="1:32" x14ac:dyDescent="0.2">
      <c r="A2275" s="55"/>
      <c r="B2275" s="195"/>
      <c r="C2275" s="449" t="s">
        <v>510</v>
      </c>
      <c r="D2275" s="10"/>
      <c r="E2275" s="21">
        <v>8088</v>
      </c>
      <c r="F2275" s="21">
        <v>93</v>
      </c>
      <c r="G2275" s="10"/>
      <c r="H2275" s="10">
        <f t="shared" si="144"/>
        <v>0</v>
      </c>
      <c r="I2275" s="10"/>
      <c r="J2275" s="10">
        <v>26.99</v>
      </c>
      <c r="K2275" s="10"/>
      <c r="M2275" s="21">
        <v>1</v>
      </c>
      <c r="N2275" s="69"/>
      <c r="P2275" s="239">
        <f t="shared" si="137"/>
        <v>26.99</v>
      </c>
      <c r="Q2275" s="10"/>
      <c r="R2275" s="10"/>
      <c r="S2275" s="10"/>
      <c r="T2275" s="176">
        <f t="shared" si="136"/>
        <v>93</v>
      </c>
      <c r="U2275" s="10"/>
      <c r="V2275" s="10"/>
      <c r="W2275" s="10"/>
      <c r="Y2275" s="10">
        <v>26.99</v>
      </c>
      <c r="Z2275" s="10">
        <f t="shared" si="145"/>
        <v>37.409999999999997</v>
      </c>
      <c r="AB2275" s="10">
        <f t="shared" si="146"/>
        <v>37.32</v>
      </c>
      <c r="AC2275" s="10">
        <v>25.65</v>
      </c>
      <c r="AD2275" s="10"/>
      <c r="AE2275" s="3"/>
      <c r="AF2275" s="3"/>
    </row>
    <row r="2276" spans="1:32" x14ac:dyDescent="0.2">
      <c r="A2276" s="55"/>
      <c r="B2276" s="195"/>
      <c r="C2276" s="449" t="s">
        <v>511</v>
      </c>
      <c r="D2276" s="10"/>
      <c r="E2276" s="21">
        <v>8201</v>
      </c>
      <c r="F2276" s="21">
        <v>242274</v>
      </c>
      <c r="G2276" s="10"/>
      <c r="H2276" s="10">
        <f t="shared" si="144"/>
        <v>738</v>
      </c>
      <c r="I2276" s="10"/>
      <c r="J2276" s="10">
        <v>25636.840000000011</v>
      </c>
      <c r="K2276" s="10"/>
      <c r="M2276" s="21">
        <v>99</v>
      </c>
      <c r="N2276" s="69"/>
      <c r="P2276" s="239">
        <f t="shared" si="137"/>
        <v>258.95797979797993</v>
      </c>
      <c r="Q2276" s="10"/>
      <c r="R2276" s="10"/>
      <c r="S2276" s="10"/>
      <c r="T2276" s="176">
        <f t="shared" si="136"/>
        <v>2447.212121212121</v>
      </c>
      <c r="U2276" s="10"/>
      <c r="V2276" s="10"/>
      <c r="W2276" s="10"/>
      <c r="Y2276" s="10">
        <v>25636.840000000011</v>
      </c>
      <c r="Z2276" s="10">
        <f t="shared" si="145"/>
        <v>35538.129999999997</v>
      </c>
      <c r="AB2276" s="10">
        <f t="shared" si="146"/>
        <v>35446.480000000003</v>
      </c>
      <c r="AC2276" s="10">
        <v>24360.34</v>
      </c>
      <c r="AD2276" s="10"/>
      <c r="AE2276" s="3"/>
      <c r="AF2276" s="3"/>
    </row>
    <row r="2277" spans="1:32" x14ac:dyDescent="0.2">
      <c r="A2277" s="55"/>
      <c r="B2277" s="195"/>
      <c r="C2277" s="449" t="s">
        <v>511</v>
      </c>
      <c r="D2277" s="10"/>
      <c r="E2277" s="21">
        <v>8205</v>
      </c>
      <c r="F2277" s="21">
        <v>537539</v>
      </c>
      <c r="G2277" s="10"/>
      <c r="H2277" s="10">
        <f t="shared" si="144"/>
        <v>1638</v>
      </c>
      <c r="I2277" s="10"/>
      <c r="J2277" s="10">
        <v>66417.789999999994</v>
      </c>
      <c r="K2277" s="10"/>
      <c r="M2277" s="21">
        <v>193</v>
      </c>
      <c r="N2277" s="69"/>
      <c r="P2277" s="239">
        <f t="shared" si="137"/>
        <v>344.13362694300514</v>
      </c>
      <c r="Q2277" s="10"/>
      <c r="R2277" s="10"/>
      <c r="S2277" s="10"/>
      <c r="T2277" s="176">
        <f t="shared" si="136"/>
        <v>2785.1761658031087</v>
      </c>
      <c r="U2277" s="10"/>
      <c r="V2277" s="10"/>
      <c r="W2277" s="10"/>
      <c r="Y2277" s="10">
        <v>66417.789999999994</v>
      </c>
      <c r="Z2277" s="10">
        <f t="shared" si="145"/>
        <v>92069.22</v>
      </c>
      <c r="AB2277" s="10">
        <f t="shared" si="146"/>
        <v>91831.78</v>
      </c>
      <c r="AC2277" s="10">
        <v>63110.74</v>
      </c>
      <c r="AD2277" s="10"/>
      <c r="AE2277" s="3"/>
      <c r="AF2277" s="3"/>
    </row>
    <row r="2278" spans="1:32" x14ac:dyDescent="0.2">
      <c r="A2278" s="55"/>
      <c r="B2278" s="195"/>
      <c r="C2278" s="449" t="s">
        <v>512</v>
      </c>
      <c r="D2278" s="10"/>
      <c r="E2278" s="21">
        <v>8083</v>
      </c>
      <c r="F2278" s="21">
        <v>85383</v>
      </c>
      <c r="G2278" s="10"/>
      <c r="H2278" s="10">
        <f t="shared" si="144"/>
        <v>260</v>
      </c>
      <c r="I2278" s="10"/>
      <c r="J2278" s="10">
        <v>15488.890000000001</v>
      </c>
      <c r="K2278" s="10"/>
      <c r="M2278" s="21">
        <v>54</v>
      </c>
      <c r="N2278" s="69"/>
      <c r="P2278" s="239">
        <f t="shared" si="137"/>
        <v>286.83129629629633</v>
      </c>
      <c r="Q2278" s="10"/>
      <c r="R2278" s="10"/>
      <c r="S2278" s="10"/>
      <c r="T2278" s="176">
        <f t="shared" si="136"/>
        <v>1581.1666666666667</v>
      </c>
      <c r="U2278" s="10"/>
      <c r="V2278" s="10"/>
      <c r="W2278" s="10"/>
      <c r="Y2278" s="10">
        <v>15488.890000000001</v>
      </c>
      <c r="Z2278" s="10">
        <f t="shared" si="145"/>
        <v>21470.9</v>
      </c>
      <c r="AB2278" s="10">
        <f t="shared" si="146"/>
        <v>21415.53</v>
      </c>
      <c r="AC2278" s="10">
        <v>14717.67</v>
      </c>
      <c r="AD2278" s="10"/>
      <c r="AE2278" s="3"/>
      <c r="AF2278" s="3"/>
    </row>
    <row r="2279" spans="1:32" x14ac:dyDescent="0.2">
      <c r="A2279" s="55"/>
      <c r="B2279" s="195"/>
      <c r="C2279" s="449" t="s">
        <v>513</v>
      </c>
      <c r="D2279" s="10"/>
      <c r="E2279" s="21">
        <v>8224</v>
      </c>
      <c r="F2279" s="21">
        <v>9</v>
      </c>
      <c r="G2279" s="10"/>
      <c r="H2279" s="10">
        <f t="shared" si="144"/>
        <v>0</v>
      </c>
      <c r="I2279" s="10"/>
      <c r="J2279" s="10">
        <v>15.3</v>
      </c>
      <c r="K2279" s="10"/>
      <c r="M2279" s="21">
        <v>1</v>
      </c>
      <c r="N2279" s="69"/>
      <c r="P2279" s="239">
        <f t="shared" si="137"/>
        <v>15.3</v>
      </c>
      <c r="Q2279" s="10"/>
      <c r="R2279" s="10"/>
      <c r="S2279" s="10"/>
      <c r="T2279" s="176">
        <f t="shared" si="136"/>
        <v>9</v>
      </c>
      <c r="U2279" s="10"/>
      <c r="V2279" s="10"/>
      <c r="W2279" s="10"/>
      <c r="Y2279" s="10">
        <v>15.3</v>
      </c>
      <c r="Z2279" s="10">
        <f t="shared" si="145"/>
        <v>21.21</v>
      </c>
      <c r="AB2279" s="10">
        <f t="shared" si="146"/>
        <v>21.15</v>
      </c>
      <c r="AC2279" s="10">
        <v>14.54</v>
      </c>
      <c r="AD2279" s="10"/>
      <c r="AE2279" s="3"/>
      <c r="AF2279" s="3"/>
    </row>
    <row r="2280" spans="1:32" x14ac:dyDescent="0.2">
      <c r="A2280" s="55"/>
      <c r="B2280" s="195"/>
      <c r="C2280" s="449" t="s">
        <v>513</v>
      </c>
      <c r="D2280" s="10"/>
      <c r="E2280" s="21">
        <v>8225</v>
      </c>
      <c r="F2280" s="21">
        <v>164</v>
      </c>
      <c r="G2280" s="10"/>
      <c r="H2280" s="10">
        <f t="shared" si="144"/>
        <v>0</v>
      </c>
      <c r="I2280" s="10"/>
      <c r="J2280" s="10">
        <v>41.72</v>
      </c>
      <c r="K2280" s="10"/>
      <c r="M2280" s="21">
        <v>1</v>
      </c>
      <c r="N2280" s="69"/>
      <c r="P2280" s="239">
        <f t="shared" si="137"/>
        <v>41.72</v>
      </c>
      <c r="Q2280" s="10"/>
      <c r="R2280" s="10"/>
      <c r="S2280" s="10"/>
      <c r="T2280" s="176">
        <f t="shared" si="136"/>
        <v>164</v>
      </c>
      <c r="U2280" s="10"/>
      <c r="V2280" s="10"/>
      <c r="W2280" s="10"/>
      <c r="Y2280" s="10">
        <v>41.72</v>
      </c>
      <c r="Z2280" s="10">
        <f t="shared" si="145"/>
        <v>57.83</v>
      </c>
      <c r="AB2280" s="10">
        <f t="shared" si="146"/>
        <v>57.68</v>
      </c>
      <c r="AC2280" s="10">
        <v>39.64</v>
      </c>
      <c r="AD2280" s="10"/>
      <c r="AE2280" s="3"/>
      <c r="AF2280" s="3"/>
    </row>
    <row r="2281" spans="1:32" x14ac:dyDescent="0.2">
      <c r="A2281" s="55"/>
      <c r="B2281" s="195"/>
      <c r="C2281" s="449" t="s">
        <v>513</v>
      </c>
      <c r="D2281" s="10"/>
      <c r="E2281" s="21">
        <v>8244</v>
      </c>
      <c r="F2281" s="21">
        <v>6090773</v>
      </c>
      <c r="G2281" s="10"/>
      <c r="H2281" s="10">
        <f t="shared" si="144"/>
        <v>18554</v>
      </c>
      <c r="I2281" s="10"/>
      <c r="J2281" s="10">
        <v>604319.75000000035</v>
      </c>
      <c r="K2281" s="10"/>
      <c r="M2281" s="21">
        <v>944</v>
      </c>
      <c r="N2281" s="69"/>
      <c r="P2281" s="239">
        <f t="shared" si="137"/>
        <v>640.16922669491566</v>
      </c>
      <c r="Q2281" s="10"/>
      <c r="R2281" s="10"/>
      <c r="S2281" s="10"/>
      <c r="T2281" s="176">
        <f t="shared" si="136"/>
        <v>6452.0900423728817</v>
      </c>
      <c r="U2281" s="10"/>
      <c r="V2281" s="10"/>
      <c r="W2281" s="10"/>
      <c r="Y2281" s="10">
        <v>604319.75000000035</v>
      </c>
      <c r="Z2281" s="10">
        <f t="shared" si="145"/>
        <v>837716.05</v>
      </c>
      <c r="AB2281" s="10">
        <f t="shared" si="146"/>
        <v>835555.62</v>
      </c>
      <c r="AC2281" s="10">
        <v>574229.69999999995</v>
      </c>
      <c r="AD2281" s="10"/>
      <c r="AE2281" s="3"/>
      <c r="AF2281" s="3"/>
    </row>
    <row r="2282" spans="1:32" x14ac:dyDescent="0.2">
      <c r="A2282" s="55"/>
      <c r="B2282" s="195"/>
      <c r="C2282" s="449" t="s">
        <v>514</v>
      </c>
      <c r="D2282" s="10"/>
      <c r="E2282" s="21">
        <v>8088</v>
      </c>
      <c r="F2282" s="21">
        <v>5608</v>
      </c>
      <c r="G2282" s="10"/>
      <c r="H2282" s="10">
        <f t="shared" si="144"/>
        <v>17</v>
      </c>
      <c r="I2282" s="10"/>
      <c r="J2282" s="10">
        <v>1580.3000000000004</v>
      </c>
      <c r="K2282" s="10"/>
      <c r="M2282" s="21">
        <v>14</v>
      </c>
      <c r="N2282" s="69"/>
      <c r="P2282" s="239">
        <f t="shared" si="137"/>
        <v>112.87857142857146</v>
      </c>
      <c r="Q2282" s="10"/>
      <c r="R2282" s="10"/>
      <c r="S2282" s="10"/>
      <c r="T2282" s="176">
        <f t="shared" si="136"/>
        <v>400.57142857142856</v>
      </c>
      <c r="U2282" s="10"/>
      <c r="V2282" s="10"/>
      <c r="W2282" s="10"/>
      <c r="Y2282" s="10">
        <v>1580.3000000000004</v>
      </c>
      <c r="Z2282" s="10">
        <f t="shared" si="145"/>
        <v>2190.63</v>
      </c>
      <c r="AB2282" s="10">
        <f t="shared" si="146"/>
        <v>2184.98</v>
      </c>
      <c r="AC2282" s="10">
        <v>1501.61</v>
      </c>
      <c r="AD2282" s="10"/>
      <c r="AE2282" s="3"/>
      <c r="AF2282" s="3"/>
    </row>
    <row r="2283" spans="1:32" x14ac:dyDescent="0.2">
      <c r="A2283" s="55"/>
      <c r="B2283" s="195"/>
      <c r="C2283" s="449" t="s">
        <v>515</v>
      </c>
      <c r="D2283" s="10"/>
      <c r="E2283" s="21">
        <v>8245</v>
      </c>
      <c r="F2283" s="21">
        <v>117033</v>
      </c>
      <c r="G2283" s="10"/>
      <c r="H2283" s="10">
        <f t="shared" si="144"/>
        <v>357</v>
      </c>
      <c r="I2283" s="10"/>
      <c r="J2283" s="10">
        <v>11865.570000000002</v>
      </c>
      <c r="K2283" s="10"/>
      <c r="M2283" s="21">
        <v>57</v>
      </c>
      <c r="N2283" s="69"/>
      <c r="P2283" s="239">
        <f t="shared" si="137"/>
        <v>208.16789473684213</v>
      </c>
      <c r="Q2283" s="10"/>
      <c r="R2283" s="10"/>
      <c r="S2283" s="10"/>
      <c r="T2283" s="176">
        <f t="shared" si="136"/>
        <v>2053.2105263157896</v>
      </c>
      <c r="U2283" s="10"/>
      <c r="V2283" s="10"/>
      <c r="W2283" s="10"/>
      <c r="Y2283" s="10">
        <v>11865.570000000002</v>
      </c>
      <c r="Z2283" s="10">
        <f t="shared" si="145"/>
        <v>16448.21</v>
      </c>
      <c r="AB2283" s="10">
        <f t="shared" si="146"/>
        <v>16405.79</v>
      </c>
      <c r="AC2283" s="10">
        <v>11274.76</v>
      </c>
      <c r="AD2283" s="10"/>
      <c r="AE2283" s="3"/>
      <c r="AF2283" s="3"/>
    </row>
    <row r="2284" spans="1:32" x14ac:dyDescent="0.2">
      <c r="A2284" s="55"/>
      <c r="B2284" s="195"/>
      <c r="C2284" s="449" t="s">
        <v>517</v>
      </c>
      <c r="D2284" s="10"/>
      <c r="E2284" s="21">
        <v>8215</v>
      </c>
      <c r="F2284" s="21">
        <v>34974</v>
      </c>
      <c r="G2284" s="10"/>
      <c r="H2284" s="10">
        <f t="shared" si="144"/>
        <v>107</v>
      </c>
      <c r="I2284" s="10"/>
      <c r="J2284" s="10">
        <v>8782.7899999999972</v>
      </c>
      <c r="K2284" s="10"/>
      <c r="M2284" s="21">
        <v>49</v>
      </c>
      <c r="N2284" s="69"/>
      <c r="P2284" s="239">
        <f t="shared" si="137"/>
        <v>179.2406122448979</v>
      </c>
      <c r="Q2284" s="10"/>
      <c r="R2284" s="10"/>
      <c r="S2284" s="10"/>
      <c r="T2284" s="176">
        <f t="shared" si="136"/>
        <v>713.75510204081638</v>
      </c>
      <c r="U2284" s="10"/>
      <c r="V2284" s="10"/>
      <c r="W2284" s="10"/>
      <c r="Y2284" s="10">
        <v>8782.7899999999972</v>
      </c>
      <c r="Z2284" s="10">
        <f t="shared" si="145"/>
        <v>12174.82</v>
      </c>
      <c r="AB2284" s="10">
        <f t="shared" si="146"/>
        <v>12143.42</v>
      </c>
      <c r="AC2284" s="10">
        <v>8345.48</v>
      </c>
      <c r="AD2284" s="10"/>
      <c r="AE2284" s="3"/>
      <c r="AF2284" s="3"/>
    </row>
    <row r="2285" spans="1:32" x14ac:dyDescent="0.2">
      <c r="A2285" s="55"/>
      <c r="B2285" s="195"/>
      <c r="C2285" s="449" t="s">
        <v>518</v>
      </c>
      <c r="D2285" s="10"/>
      <c r="E2285" s="21">
        <v>8062</v>
      </c>
      <c r="F2285" s="21">
        <v>50</v>
      </c>
      <c r="G2285" s="10"/>
      <c r="H2285" s="10">
        <f t="shared" si="144"/>
        <v>0</v>
      </c>
      <c r="I2285" s="10"/>
      <c r="J2285" s="10">
        <v>102.41</v>
      </c>
      <c r="K2285" s="10"/>
      <c r="M2285" s="21">
        <v>2</v>
      </c>
      <c r="N2285" s="69"/>
      <c r="P2285" s="239">
        <f t="shared" si="137"/>
        <v>51.204999999999998</v>
      </c>
      <c r="Q2285" s="10"/>
      <c r="R2285" s="10"/>
      <c r="S2285" s="10"/>
      <c r="T2285" s="176">
        <f t="shared" si="136"/>
        <v>25</v>
      </c>
      <c r="U2285" s="10"/>
      <c r="V2285" s="10"/>
      <c r="W2285" s="10"/>
      <c r="Y2285" s="10">
        <v>102.41</v>
      </c>
      <c r="Z2285" s="10">
        <f t="shared" si="145"/>
        <v>141.96</v>
      </c>
      <c r="AB2285" s="10">
        <f t="shared" si="146"/>
        <v>141.6</v>
      </c>
      <c r="AC2285" s="10">
        <v>97.31</v>
      </c>
      <c r="AD2285" s="10"/>
      <c r="AE2285" s="3"/>
      <c r="AF2285" s="3"/>
    </row>
    <row r="2286" spans="1:32" x14ac:dyDescent="0.2">
      <c r="A2286" s="55"/>
      <c r="B2286" s="195"/>
      <c r="C2286" s="449" t="s">
        <v>520</v>
      </c>
      <c r="D2286" s="10"/>
      <c r="E2286" s="21">
        <v>8203</v>
      </c>
      <c r="F2286" s="21">
        <v>1165</v>
      </c>
      <c r="G2286" s="10"/>
      <c r="H2286" s="10">
        <f t="shared" si="144"/>
        <v>4</v>
      </c>
      <c r="I2286" s="10"/>
      <c r="J2286" s="10">
        <v>263.51</v>
      </c>
      <c r="K2286" s="10"/>
      <c r="M2286" s="21">
        <v>1</v>
      </c>
      <c r="N2286" s="69"/>
      <c r="P2286" s="239">
        <f t="shared" si="137"/>
        <v>263.51</v>
      </c>
      <c r="Q2286" s="10"/>
      <c r="R2286" s="10"/>
      <c r="S2286" s="10"/>
      <c r="T2286" s="176">
        <f t="shared" si="136"/>
        <v>1165</v>
      </c>
      <c r="U2286" s="10"/>
      <c r="V2286" s="10"/>
      <c r="W2286" s="10"/>
      <c r="Y2286" s="10">
        <v>263.51</v>
      </c>
      <c r="Z2286" s="10">
        <f t="shared" si="145"/>
        <v>365.28</v>
      </c>
      <c r="AB2286" s="10">
        <f t="shared" si="146"/>
        <v>364.34</v>
      </c>
      <c r="AC2286" s="10">
        <v>250.39</v>
      </c>
      <c r="AD2286" s="10"/>
      <c r="AE2286" s="3"/>
      <c r="AF2286" s="3"/>
    </row>
    <row r="2287" spans="1:32" x14ac:dyDescent="0.2">
      <c r="A2287" s="55"/>
      <c r="B2287" s="195"/>
      <c r="C2287" s="449" t="s">
        <v>520</v>
      </c>
      <c r="D2287" s="10"/>
      <c r="E2287" s="21">
        <v>8246</v>
      </c>
      <c r="F2287" s="21">
        <v>45724</v>
      </c>
      <c r="G2287" s="10"/>
      <c r="H2287" s="10">
        <f t="shared" si="144"/>
        <v>139</v>
      </c>
      <c r="I2287" s="10"/>
      <c r="J2287" s="10">
        <v>10502.98</v>
      </c>
      <c r="K2287" s="10"/>
      <c r="M2287" s="21">
        <v>66</v>
      </c>
      <c r="N2287" s="69"/>
      <c r="P2287" s="239">
        <f t="shared" si="137"/>
        <v>159.1360606060606</v>
      </c>
      <c r="Q2287" s="10"/>
      <c r="R2287" s="10"/>
      <c r="S2287" s="10"/>
      <c r="T2287" s="176">
        <f t="shared" si="136"/>
        <v>692.78787878787875</v>
      </c>
      <c r="U2287" s="10"/>
      <c r="V2287" s="10"/>
      <c r="W2287" s="10"/>
      <c r="Y2287" s="10">
        <v>10502.98</v>
      </c>
      <c r="Z2287" s="10">
        <f t="shared" si="145"/>
        <v>14559.37</v>
      </c>
      <c r="AB2287" s="10">
        <f t="shared" si="146"/>
        <v>14521.82</v>
      </c>
      <c r="AC2287" s="10">
        <v>9980.02</v>
      </c>
      <c r="AD2287" s="10"/>
      <c r="AE2287" s="3"/>
      <c r="AF2287" s="3"/>
    </row>
    <row r="2288" spans="1:32" x14ac:dyDescent="0.2">
      <c r="A2288" s="55"/>
      <c r="B2288" s="195"/>
      <c r="C2288" s="449" t="s">
        <v>521</v>
      </c>
      <c r="D2288" s="10"/>
      <c r="E2288" s="21">
        <v>8088</v>
      </c>
      <c r="F2288" s="21">
        <v>7812</v>
      </c>
      <c r="G2288" s="10"/>
      <c r="H2288" s="10">
        <f t="shared" si="144"/>
        <v>24</v>
      </c>
      <c r="I2288" s="10"/>
      <c r="J2288" s="10">
        <v>1690.93</v>
      </c>
      <c r="K2288" s="10"/>
      <c r="M2288" s="21">
        <v>15</v>
      </c>
      <c r="N2288" s="69"/>
      <c r="P2288" s="239">
        <f t="shared" si="137"/>
        <v>112.72866666666667</v>
      </c>
      <c r="Q2288" s="10"/>
      <c r="R2288" s="10"/>
      <c r="S2288" s="10"/>
      <c r="T2288" s="176">
        <f t="shared" si="136"/>
        <v>520.79999999999995</v>
      </c>
      <c r="U2288" s="10"/>
      <c r="V2288" s="10"/>
      <c r="W2288" s="10"/>
      <c r="Y2288" s="10">
        <v>1690.93</v>
      </c>
      <c r="Z2288" s="10">
        <f t="shared" si="145"/>
        <v>2343.9899999999998</v>
      </c>
      <c r="AB2288" s="10">
        <f t="shared" si="146"/>
        <v>2337.94</v>
      </c>
      <c r="AC2288" s="10">
        <v>1606.74</v>
      </c>
      <c r="AD2288" s="10"/>
      <c r="AE2288" s="3"/>
      <c r="AF2288" s="3"/>
    </row>
    <row r="2289" spans="1:32" x14ac:dyDescent="0.2">
      <c r="A2289" s="55"/>
      <c r="B2289" s="195"/>
      <c r="C2289" s="449" t="s">
        <v>522</v>
      </c>
      <c r="D2289" s="10"/>
      <c r="E2289" s="21">
        <v>8008</v>
      </c>
      <c r="F2289" s="21">
        <v>10895</v>
      </c>
      <c r="G2289" s="10"/>
      <c r="H2289" s="10">
        <f t="shared" si="144"/>
        <v>33</v>
      </c>
      <c r="I2289" s="10"/>
      <c r="J2289" s="10">
        <v>1563.1100000000001</v>
      </c>
      <c r="K2289" s="10"/>
      <c r="M2289" s="21">
        <v>7</v>
      </c>
      <c r="N2289" s="69"/>
      <c r="P2289" s="239">
        <f t="shared" si="137"/>
        <v>223.3014285714286</v>
      </c>
      <c r="Q2289" s="10"/>
      <c r="R2289" s="10"/>
      <c r="S2289" s="10"/>
      <c r="T2289" s="176">
        <f t="shared" si="136"/>
        <v>1556.4285714285713</v>
      </c>
      <c r="U2289" s="10"/>
      <c r="V2289" s="10"/>
      <c r="W2289" s="10"/>
      <c r="Y2289" s="10">
        <v>1563.1100000000001</v>
      </c>
      <c r="Z2289" s="10">
        <f t="shared" si="145"/>
        <v>2166.8000000000002</v>
      </c>
      <c r="AB2289" s="10">
        <f t="shared" si="146"/>
        <v>2161.2199999999998</v>
      </c>
      <c r="AC2289" s="10">
        <v>1485.28</v>
      </c>
      <c r="AD2289" s="10"/>
      <c r="AE2289" s="3"/>
      <c r="AF2289" s="3"/>
    </row>
    <row r="2290" spans="1:32" x14ac:dyDescent="0.2">
      <c r="A2290" s="55"/>
      <c r="B2290" s="195"/>
      <c r="C2290" s="449" t="s">
        <v>523</v>
      </c>
      <c r="D2290" s="10"/>
      <c r="E2290" s="21">
        <v>8092</v>
      </c>
      <c r="F2290" s="21">
        <v>480278</v>
      </c>
      <c r="G2290" s="10"/>
      <c r="H2290" s="10">
        <f t="shared" si="144"/>
        <v>1463</v>
      </c>
      <c r="I2290" s="10"/>
      <c r="J2290" s="10">
        <v>39740.039999999994</v>
      </c>
      <c r="K2290" s="10"/>
      <c r="M2290" s="21">
        <v>21</v>
      </c>
      <c r="N2290" s="69"/>
      <c r="P2290" s="239">
        <f t="shared" si="137"/>
        <v>1892.3828571428569</v>
      </c>
      <c r="Q2290" s="10"/>
      <c r="R2290" s="10"/>
      <c r="S2290" s="10"/>
      <c r="T2290" s="176">
        <f t="shared" si="136"/>
        <v>22870.380952380954</v>
      </c>
      <c r="U2290" s="10"/>
      <c r="V2290" s="10"/>
      <c r="W2290" s="10"/>
      <c r="Y2290" s="10">
        <v>39740.039999999994</v>
      </c>
      <c r="Z2290" s="10">
        <f t="shared" si="145"/>
        <v>55088.17</v>
      </c>
      <c r="AB2290" s="10">
        <f t="shared" si="146"/>
        <v>54946.1</v>
      </c>
      <c r="AC2290" s="10">
        <v>37761.32</v>
      </c>
      <c r="AD2290" s="10"/>
      <c r="AE2290" s="3"/>
      <c r="AF2290" s="3"/>
    </row>
    <row r="2291" spans="1:32" x14ac:dyDescent="0.2">
      <c r="A2291" s="55"/>
      <c r="B2291" s="195"/>
      <c r="C2291" s="449" t="s">
        <v>524</v>
      </c>
      <c r="D2291" s="10"/>
      <c r="E2291" s="21">
        <v>8270</v>
      </c>
      <c r="F2291" s="21">
        <v>2763</v>
      </c>
      <c r="G2291" s="10"/>
      <c r="H2291" s="10">
        <f t="shared" si="144"/>
        <v>8</v>
      </c>
      <c r="I2291" s="10"/>
      <c r="J2291" s="10">
        <v>672.16000000000008</v>
      </c>
      <c r="K2291" s="10"/>
      <c r="M2291" s="21">
        <v>10</v>
      </c>
      <c r="N2291" s="69"/>
      <c r="P2291" s="239">
        <f t="shared" si="137"/>
        <v>67.216000000000008</v>
      </c>
      <c r="Q2291" s="10"/>
      <c r="R2291" s="10"/>
      <c r="S2291" s="10"/>
      <c r="T2291" s="176">
        <f t="shared" si="136"/>
        <v>276.3</v>
      </c>
      <c r="U2291" s="10"/>
      <c r="V2291" s="10"/>
      <c r="W2291" s="10"/>
      <c r="Y2291" s="10">
        <v>672.16000000000008</v>
      </c>
      <c r="Z2291" s="10">
        <f t="shared" si="145"/>
        <v>931.76</v>
      </c>
      <c r="AB2291" s="10">
        <f t="shared" si="146"/>
        <v>929.35</v>
      </c>
      <c r="AC2291" s="10">
        <v>638.69000000000005</v>
      </c>
      <c r="AD2291" s="10"/>
      <c r="AE2291" s="3"/>
      <c r="AF2291" s="3"/>
    </row>
    <row r="2292" spans="1:32" x14ac:dyDescent="0.2">
      <c r="A2292" s="55"/>
      <c r="B2292" s="195"/>
      <c r="C2292" s="449" t="s">
        <v>525</v>
      </c>
      <c r="D2292" s="10"/>
      <c r="E2292" s="21">
        <v>8221</v>
      </c>
      <c r="F2292" s="21">
        <v>14826</v>
      </c>
      <c r="G2292" s="10"/>
      <c r="H2292" s="10">
        <f t="shared" si="144"/>
        <v>45</v>
      </c>
      <c r="I2292" s="10"/>
      <c r="J2292" s="10">
        <v>1241.8000000000002</v>
      </c>
      <c r="K2292" s="10"/>
      <c r="M2292" s="21">
        <v>2</v>
      </c>
      <c r="N2292" s="69"/>
      <c r="P2292" s="239">
        <f t="shared" si="137"/>
        <v>620.90000000000009</v>
      </c>
      <c r="Q2292" s="10"/>
      <c r="R2292" s="10"/>
      <c r="S2292" s="10"/>
      <c r="T2292" s="176">
        <f t="shared" si="136"/>
        <v>7413</v>
      </c>
      <c r="U2292" s="10"/>
      <c r="V2292" s="10"/>
      <c r="W2292" s="10"/>
      <c r="Y2292" s="10">
        <v>1241.8000000000002</v>
      </c>
      <c r="Z2292" s="10">
        <f t="shared" si="145"/>
        <v>1721.4</v>
      </c>
      <c r="AB2292" s="10">
        <f t="shared" si="146"/>
        <v>1716.96</v>
      </c>
      <c r="AC2292" s="10">
        <v>1179.97</v>
      </c>
      <c r="AD2292" s="10"/>
      <c r="AE2292" s="3"/>
      <c r="AF2292" s="3"/>
    </row>
    <row r="2293" spans="1:32" x14ac:dyDescent="0.2">
      <c r="A2293" s="55"/>
      <c r="B2293" s="195"/>
      <c r="C2293" s="449" t="s">
        <v>525</v>
      </c>
      <c r="D2293" s="10"/>
      <c r="E2293" s="21">
        <v>8234</v>
      </c>
      <c r="F2293" s="21">
        <v>140597</v>
      </c>
      <c r="G2293" s="10"/>
      <c r="H2293" s="10">
        <f t="shared" si="144"/>
        <v>428</v>
      </c>
      <c r="I2293" s="10"/>
      <c r="J2293" s="10">
        <v>22110.18</v>
      </c>
      <c r="K2293" s="10"/>
      <c r="M2293" s="21">
        <v>43</v>
      </c>
      <c r="N2293" s="69"/>
      <c r="P2293" s="239">
        <f t="shared" si="137"/>
        <v>514.19023255813954</v>
      </c>
      <c r="Q2293" s="10"/>
      <c r="R2293" s="10"/>
      <c r="S2293" s="10"/>
      <c r="T2293" s="176">
        <f t="shared" si="136"/>
        <v>3269.6976744186045</v>
      </c>
      <c r="U2293" s="10"/>
      <c r="V2293" s="10"/>
      <c r="W2293" s="10"/>
      <c r="Y2293" s="10">
        <v>22110.18</v>
      </c>
      <c r="Z2293" s="10">
        <f t="shared" si="145"/>
        <v>30649.42</v>
      </c>
      <c r="AB2293" s="10">
        <f t="shared" si="146"/>
        <v>30570.38</v>
      </c>
      <c r="AC2293" s="10">
        <v>21009.279999999999</v>
      </c>
      <c r="AD2293" s="10"/>
      <c r="AE2293" s="3"/>
      <c r="AF2293" s="3"/>
    </row>
    <row r="2294" spans="1:32" x14ac:dyDescent="0.2">
      <c r="A2294" s="55"/>
      <c r="B2294" s="195"/>
      <c r="C2294" s="449" t="s">
        <v>526</v>
      </c>
      <c r="D2294" s="10"/>
      <c r="E2294" s="21">
        <v>8247</v>
      </c>
      <c r="F2294" s="21">
        <v>1352013</v>
      </c>
      <c r="G2294" s="10"/>
      <c r="H2294" s="10">
        <f t="shared" si="144"/>
        <v>4119</v>
      </c>
      <c r="I2294" s="10"/>
      <c r="J2294" s="10">
        <v>215253.21999999977</v>
      </c>
      <c r="K2294" s="10"/>
      <c r="M2294" s="21">
        <v>415</v>
      </c>
      <c r="N2294" s="69"/>
      <c r="P2294" s="239">
        <f t="shared" si="137"/>
        <v>518.68245783132477</v>
      </c>
      <c r="Q2294" s="10"/>
      <c r="R2294" s="10"/>
      <c r="S2294" s="10"/>
      <c r="T2294" s="176">
        <f t="shared" si="136"/>
        <v>3257.8626506024098</v>
      </c>
      <c r="U2294" s="10"/>
      <c r="V2294" s="10"/>
      <c r="W2294" s="10"/>
      <c r="Y2294" s="10">
        <v>215253.21999999977</v>
      </c>
      <c r="Z2294" s="10">
        <f t="shared" si="145"/>
        <v>298386.87</v>
      </c>
      <c r="AB2294" s="10">
        <f t="shared" si="146"/>
        <v>297617.34000000003</v>
      </c>
      <c r="AC2294" s="10">
        <v>204535.42</v>
      </c>
      <c r="AD2294" s="10"/>
      <c r="AE2294" s="3"/>
      <c r="AF2294" s="3"/>
    </row>
    <row r="2295" spans="1:32" x14ac:dyDescent="0.2">
      <c r="A2295" s="55"/>
      <c r="B2295" s="195"/>
      <c r="C2295" s="449" t="s">
        <v>528</v>
      </c>
      <c r="D2295" s="10"/>
      <c r="E2295" s="21">
        <v>8302</v>
      </c>
      <c r="F2295" s="21">
        <v>48018</v>
      </c>
      <c r="G2295" s="10"/>
      <c r="H2295" s="10">
        <f t="shared" si="144"/>
        <v>146</v>
      </c>
      <c r="I2295" s="10"/>
      <c r="J2295" s="10">
        <v>5923.7299999999987</v>
      </c>
      <c r="K2295" s="10"/>
      <c r="M2295" s="21">
        <v>59</v>
      </c>
      <c r="N2295" s="69"/>
      <c r="P2295" s="239">
        <f t="shared" si="137"/>
        <v>100.40220338983049</v>
      </c>
      <c r="Q2295" s="10"/>
      <c r="R2295" s="10"/>
      <c r="S2295" s="10"/>
      <c r="T2295" s="176">
        <f t="shared" si="136"/>
        <v>813.86440677966107</v>
      </c>
      <c r="U2295" s="10"/>
      <c r="V2295" s="10"/>
      <c r="W2295" s="10"/>
      <c r="Y2295" s="10">
        <v>5923.7299999999987</v>
      </c>
      <c r="Z2295" s="10">
        <f t="shared" si="145"/>
        <v>8211.5499999999993</v>
      </c>
      <c r="AB2295" s="10">
        <f t="shared" si="146"/>
        <v>8190.38</v>
      </c>
      <c r="AC2295" s="10">
        <v>5628.78</v>
      </c>
      <c r="AD2295" s="10"/>
      <c r="AE2295" s="3"/>
      <c r="AF2295" s="3"/>
    </row>
    <row r="2296" spans="1:32" x14ac:dyDescent="0.2">
      <c r="A2296" s="55"/>
      <c r="B2296" s="195"/>
      <c r="C2296" s="449" t="s">
        <v>529</v>
      </c>
      <c r="D2296" s="10"/>
      <c r="E2296" s="21">
        <v>8084</v>
      </c>
      <c r="F2296" s="21">
        <v>2660393</v>
      </c>
      <c r="G2296" s="10"/>
      <c r="H2296" s="10">
        <f t="shared" si="144"/>
        <v>8104</v>
      </c>
      <c r="I2296" s="10"/>
      <c r="J2296" s="10">
        <v>210608.48000000007</v>
      </c>
      <c r="K2296" s="10"/>
      <c r="M2296" s="21">
        <v>255</v>
      </c>
      <c r="N2296" s="69"/>
      <c r="P2296" s="239">
        <f t="shared" si="137"/>
        <v>825.91560784313754</v>
      </c>
      <c r="Q2296" s="10"/>
      <c r="R2296" s="10"/>
      <c r="S2296" s="10"/>
      <c r="T2296" s="176">
        <f t="shared" si="136"/>
        <v>10432.913725490196</v>
      </c>
      <c r="U2296" s="10"/>
      <c r="V2296" s="10"/>
      <c r="W2296" s="10"/>
      <c r="Y2296" s="10">
        <v>210608.48000000007</v>
      </c>
      <c r="Z2296" s="10">
        <f t="shared" si="145"/>
        <v>291948.27</v>
      </c>
      <c r="AB2296" s="10">
        <f t="shared" si="146"/>
        <v>291195.34999999998</v>
      </c>
      <c r="AC2296" s="10">
        <v>200121.95</v>
      </c>
      <c r="AD2296" s="10"/>
      <c r="AE2296" s="3"/>
      <c r="AF2296" s="3"/>
    </row>
    <row r="2297" spans="1:32" x14ac:dyDescent="0.2">
      <c r="A2297" s="55"/>
      <c r="B2297" s="195"/>
      <c r="C2297" s="449" t="s">
        <v>530</v>
      </c>
      <c r="D2297" s="10"/>
      <c r="E2297" s="21">
        <v>8238</v>
      </c>
      <c r="F2297" s="21">
        <v>6753</v>
      </c>
      <c r="G2297" s="10"/>
      <c r="H2297" s="10">
        <f t="shared" si="144"/>
        <v>21</v>
      </c>
      <c r="I2297" s="10"/>
      <c r="J2297" s="10">
        <v>1444.73</v>
      </c>
      <c r="K2297" s="10"/>
      <c r="M2297" s="21">
        <v>1</v>
      </c>
      <c r="N2297" s="69"/>
      <c r="P2297" s="239">
        <f t="shared" si="137"/>
        <v>1444.73</v>
      </c>
      <c r="Q2297" s="10"/>
      <c r="R2297" s="10"/>
      <c r="S2297" s="10"/>
      <c r="T2297" s="176">
        <f t="shared" si="136"/>
        <v>6753</v>
      </c>
      <c r="U2297" s="10"/>
      <c r="V2297" s="10"/>
      <c r="W2297" s="10"/>
      <c r="Y2297" s="10">
        <v>1444.73</v>
      </c>
      <c r="Z2297" s="10">
        <f t="shared" si="145"/>
        <v>2002.7</v>
      </c>
      <c r="AB2297" s="10">
        <f t="shared" si="146"/>
        <v>1997.54</v>
      </c>
      <c r="AC2297" s="10">
        <v>1372.79</v>
      </c>
      <c r="AD2297" s="10"/>
      <c r="AE2297" s="3"/>
      <c r="AF2297" s="3"/>
    </row>
    <row r="2298" spans="1:32" x14ac:dyDescent="0.2">
      <c r="A2298" s="55"/>
      <c r="B2298" s="195"/>
      <c r="C2298" s="449" t="s">
        <v>530</v>
      </c>
      <c r="D2298" s="10"/>
      <c r="E2298" s="21">
        <v>8243</v>
      </c>
      <c r="F2298" s="21">
        <v>2188</v>
      </c>
      <c r="G2298" s="10"/>
      <c r="H2298" s="10">
        <f t="shared" si="144"/>
        <v>7</v>
      </c>
      <c r="I2298" s="10"/>
      <c r="J2298" s="10">
        <v>609.30000000000007</v>
      </c>
      <c r="K2298" s="10"/>
      <c r="M2298" s="21">
        <v>6</v>
      </c>
      <c r="N2298" s="69"/>
      <c r="P2298" s="239">
        <f t="shared" si="137"/>
        <v>101.55000000000001</v>
      </c>
      <c r="Q2298" s="10"/>
      <c r="R2298" s="10"/>
      <c r="S2298" s="10"/>
      <c r="T2298" s="176">
        <f t="shared" si="136"/>
        <v>364.66666666666669</v>
      </c>
      <c r="U2298" s="10"/>
      <c r="V2298" s="10"/>
      <c r="W2298" s="10"/>
      <c r="Y2298" s="10">
        <v>609.30000000000007</v>
      </c>
      <c r="Z2298" s="10">
        <f t="shared" si="145"/>
        <v>844.62</v>
      </c>
      <c r="AB2298" s="10">
        <f t="shared" si="146"/>
        <v>842.44</v>
      </c>
      <c r="AC2298" s="10">
        <v>578.96</v>
      </c>
      <c r="AD2298" s="10"/>
      <c r="AE2298" s="3"/>
      <c r="AF2298" s="3"/>
    </row>
    <row r="2299" spans="1:32" x14ac:dyDescent="0.2">
      <c r="A2299" s="55"/>
      <c r="B2299" s="195"/>
      <c r="C2299" s="449" t="s">
        <v>530</v>
      </c>
      <c r="D2299" s="10"/>
      <c r="E2299" s="21">
        <v>8248</v>
      </c>
      <c r="F2299" s="21">
        <v>129422</v>
      </c>
      <c r="G2299" s="10"/>
      <c r="H2299" s="10">
        <f t="shared" si="144"/>
        <v>394</v>
      </c>
      <c r="I2299" s="10"/>
      <c r="J2299" s="10">
        <v>26153.380000000005</v>
      </c>
      <c r="K2299" s="10"/>
      <c r="M2299" s="21">
        <v>45</v>
      </c>
      <c r="N2299" s="69"/>
      <c r="P2299" s="239">
        <f t="shared" si="137"/>
        <v>581.18622222222234</v>
      </c>
      <c r="Q2299" s="10"/>
      <c r="R2299" s="10"/>
      <c r="S2299" s="10"/>
      <c r="T2299" s="176">
        <f t="shared" si="136"/>
        <v>2876.0444444444443</v>
      </c>
      <c r="U2299" s="10"/>
      <c r="V2299" s="10"/>
      <c r="W2299" s="10"/>
      <c r="Y2299" s="10">
        <v>26153.380000000005</v>
      </c>
      <c r="Z2299" s="10">
        <f t="shared" si="145"/>
        <v>36254.160000000003</v>
      </c>
      <c r="AB2299" s="10">
        <f t="shared" si="146"/>
        <v>36160.660000000003</v>
      </c>
      <c r="AC2299" s="10">
        <v>24851.16</v>
      </c>
      <c r="AD2299" s="10"/>
      <c r="AE2299" s="3"/>
      <c r="AF2299" s="3"/>
    </row>
    <row r="2300" spans="1:32" x14ac:dyDescent="0.2">
      <c r="A2300" s="55"/>
      <c r="B2300" s="195"/>
      <c r="C2300" s="449" t="s">
        <v>532</v>
      </c>
      <c r="D2300" s="10"/>
      <c r="E2300" s="21">
        <v>8008</v>
      </c>
      <c r="F2300" s="21">
        <v>585725</v>
      </c>
      <c r="G2300" s="10"/>
      <c r="H2300" s="10">
        <f t="shared" si="144"/>
        <v>1784</v>
      </c>
      <c r="I2300" s="10"/>
      <c r="J2300" s="10">
        <v>84155.729999999981</v>
      </c>
      <c r="K2300" s="10"/>
      <c r="M2300" s="21">
        <v>168</v>
      </c>
      <c r="N2300" s="69"/>
      <c r="P2300" s="239">
        <f t="shared" si="137"/>
        <v>500.92696428571418</v>
      </c>
      <c r="Q2300" s="10"/>
      <c r="R2300" s="10"/>
      <c r="S2300" s="10"/>
      <c r="T2300" s="176">
        <f t="shared" si="136"/>
        <v>3486.4583333333335</v>
      </c>
      <c r="U2300" s="10"/>
      <c r="V2300" s="10"/>
      <c r="W2300" s="10"/>
      <c r="Y2300" s="10">
        <v>84155.729999999981</v>
      </c>
      <c r="Z2300" s="10">
        <f t="shared" si="145"/>
        <v>116657.79</v>
      </c>
      <c r="AB2300" s="10">
        <f t="shared" si="146"/>
        <v>116356.93</v>
      </c>
      <c r="AC2300" s="10">
        <v>79965.48</v>
      </c>
      <c r="AD2300" s="10"/>
      <c r="AE2300" s="3"/>
      <c r="AF2300" s="3"/>
    </row>
    <row r="2301" spans="1:32" x14ac:dyDescent="0.2">
      <c r="A2301" s="55"/>
      <c r="B2301" s="195"/>
      <c r="C2301" s="449" t="s">
        <v>533</v>
      </c>
      <c r="D2301" s="10"/>
      <c r="E2301" s="21">
        <v>8210</v>
      </c>
      <c r="F2301" s="21">
        <v>1333772</v>
      </c>
      <c r="G2301" s="10"/>
      <c r="H2301" s="10">
        <f t="shared" si="144"/>
        <v>4063</v>
      </c>
      <c r="I2301" s="10"/>
      <c r="J2301" s="10">
        <v>156444.35000000006</v>
      </c>
      <c r="K2301" s="10"/>
      <c r="M2301" s="21">
        <v>175</v>
      </c>
      <c r="N2301" s="69"/>
      <c r="P2301" s="239">
        <f t="shared" si="137"/>
        <v>893.96771428571469</v>
      </c>
      <c r="Q2301" s="10"/>
      <c r="R2301" s="10"/>
      <c r="S2301" s="10"/>
      <c r="T2301" s="176">
        <f t="shared" si="136"/>
        <v>7621.5542857142855</v>
      </c>
      <c r="U2301" s="10"/>
      <c r="V2301" s="10"/>
      <c r="W2301" s="10"/>
      <c r="Y2301" s="10">
        <v>156444.35000000006</v>
      </c>
      <c r="Z2301" s="10">
        <f t="shared" si="145"/>
        <v>216865.23</v>
      </c>
      <c r="AB2301" s="10">
        <f t="shared" si="146"/>
        <v>216305.95</v>
      </c>
      <c r="AC2301" s="10">
        <v>148654.74</v>
      </c>
      <c r="AD2301" s="10"/>
      <c r="AE2301" s="3"/>
      <c r="AF2301" s="3"/>
    </row>
    <row r="2302" spans="1:32" x14ac:dyDescent="0.2">
      <c r="A2302" s="55"/>
      <c r="B2302" s="195"/>
      <c r="C2302" s="449" t="s">
        <v>534</v>
      </c>
      <c r="D2302" s="10"/>
      <c r="E2302" s="21">
        <v>8085</v>
      </c>
      <c r="F2302" s="21">
        <v>22864480</v>
      </c>
      <c r="G2302" s="10"/>
      <c r="H2302" s="10">
        <f t="shared" si="144"/>
        <v>69652</v>
      </c>
      <c r="I2302" s="10"/>
      <c r="J2302" s="10">
        <v>1767784.9500000025</v>
      </c>
      <c r="K2302" s="10"/>
      <c r="M2302" s="21">
        <v>1001</v>
      </c>
      <c r="N2302" s="69"/>
      <c r="P2302" s="239">
        <f t="shared" si="137"/>
        <v>1766.0189310689336</v>
      </c>
      <c r="Q2302" s="10"/>
      <c r="R2302" s="10"/>
      <c r="S2302" s="10"/>
      <c r="T2302" s="176">
        <f t="shared" si="136"/>
        <v>22841.638361638361</v>
      </c>
      <c r="U2302" s="10"/>
      <c r="V2302" s="10"/>
      <c r="W2302" s="10"/>
      <c r="Y2302" s="10">
        <v>1767784.9500000025</v>
      </c>
      <c r="Z2302" s="10">
        <f t="shared" si="145"/>
        <v>2450526.94</v>
      </c>
      <c r="AB2302" s="10">
        <f t="shared" si="146"/>
        <v>2444207.14</v>
      </c>
      <c r="AC2302" s="10">
        <v>1679764.11</v>
      </c>
      <c r="AD2302" s="10"/>
      <c r="AE2302" s="3"/>
      <c r="AF2302" s="3"/>
    </row>
    <row r="2303" spans="1:32" x14ac:dyDescent="0.2">
      <c r="A2303" s="55"/>
      <c r="B2303" s="195"/>
      <c r="C2303" s="449" t="s">
        <v>534</v>
      </c>
      <c r="D2303" s="10"/>
      <c r="E2303" s="21">
        <v>8098</v>
      </c>
      <c r="F2303" s="21">
        <v>13360</v>
      </c>
      <c r="G2303" s="10"/>
      <c r="H2303" s="10">
        <f t="shared" si="144"/>
        <v>41</v>
      </c>
      <c r="I2303" s="10"/>
      <c r="J2303" s="10">
        <v>997.25</v>
      </c>
      <c r="K2303" s="10"/>
      <c r="M2303" s="21">
        <v>1</v>
      </c>
      <c r="N2303" s="69"/>
      <c r="P2303" s="239">
        <f t="shared" si="137"/>
        <v>997.25</v>
      </c>
      <c r="Q2303" s="10"/>
      <c r="R2303" s="10"/>
      <c r="S2303" s="10"/>
      <c r="T2303" s="176">
        <f t="shared" si="136"/>
        <v>13360</v>
      </c>
      <c r="U2303" s="10"/>
      <c r="V2303" s="10"/>
      <c r="W2303" s="10"/>
      <c r="Y2303" s="10">
        <v>997.25</v>
      </c>
      <c r="Z2303" s="10">
        <f t="shared" si="145"/>
        <v>1382.4</v>
      </c>
      <c r="AB2303" s="10">
        <f t="shared" si="146"/>
        <v>1378.84</v>
      </c>
      <c r="AC2303" s="10">
        <v>947.6</v>
      </c>
      <c r="AD2303" s="10"/>
      <c r="AE2303" s="3"/>
      <c r="AF2303" s="3"/>
    </row>
    <row r="2304" spans="1:32" x14ac:dyDescent="0.2">
      <c r="A2304" s="55"/>
      <c r="B2304" s="195"/>
      <c r="C2304" s="449" t="s">
        <v>535</v>
      </c>
      <c r="D2304" s="10"/>
      <c r="E2304" s="21">
        <v>8037</v>
      </c>
      <c r="F2304" s="21">
        <v>56446</v>
      </c>
      <c r="G2304" s="10"/>
      <c r="H2304" s="10">
        <f t="shared" si="144"/>
        <v>172</v>
      </c>
      <c r="I2304" s="10"/>
      <c r="J2304" s="10">
        <v>11703.12</v>
      </c>
      <c r="K2304" s="10"/>
      <c r="M2304" s="21">
        <v>51</v>
      </c>
      <c r="N2304" s="69"/>
      <c r="P2304" s="239">
        <f t="shared" si="137"/>
        <v>229.47294117647061</v>
      </c>
      <c r="Q2304" s="10"/>
      <c r="R2304" s="10"/>
      <c r="S2304" s="10"/>
      <c r="T2304" s="176">
        <f t="shared" si="136"/>
        <v>1106.7843137254902</v>
      </c>
      <c r="U2304" s="10"/>
      <c r="V2304" s="10"/>
      <c r="W2304" s="10"/>
      <c r="Y2304" s="10">
        <v>11703.12</v>
      </c>
      <c r="Z2304" s="10">
        <f t="shared" si="145"/>
        <v>16223.02</v>
      </c>
      <c r="AB2304" s="10">
        <f t="shared" si="146"/>
        <v>16181.18</v>
      </c>
      <c r="AC2304" s="10">
        <v>11120.4</v>
      </c>
      <c r="AD2304" s="10"/>
      <c r="AE2304" s="3"/>
      <c r="AF2304" s="3"/>
    </row>
    <row r="2305" spans="1:32" x14ac:dyDescent="0.2">
      <c r="A2305" s="55"/>
      <c r="B2305" s="195"/>
      <c r="C2305" s="449" t="s">
        <v>536</v>
      </c>
      <c r="D2305" s="10"/>
      <c r="E2305" s="21">
        <v>8088</v>
      </c>
      <c r="F2305" s="21">
        <v>1209583</v>
      </c>
      <c r="G2305" s="10"/>
      <c r="H2305" s="10">
        <f t="shared" si="144"/>
        <v>3685</v>
      </c>
      <c r="I2305" s="10"/>
      <c r="J2305" s="10">
        <v>146806.57000000012</v>
      </c>
      <c r="K2305" s="10"/>
      <c r="M2305" s="21">
        <v>326</v>
      </c>
      <c r="N2305" s="69"/>
      <c r="P2305" s="239">
        <f t="shared" si="137"/>
        <v>450.32690184049119</v>
      </c>
      <c r="Q2305" s="10"/>
      <c r="R2305" s="10"/>
      <c r="S2305" s="10"/>
      <c r="T2305" s="176">
        <f t="shared" si="136"/>
        <v>3710.377300613497</v>
      </c>
      <c r="U2305" s="10"/>
      <c r="V2305" s="10"/>
      <c r="W2305" s="10"/>
      <c r="Y2305" s="10">
        <v>146806.57000000012</v>
      </c>
      <c r="Z2305" s="10">
        <f t="shared" si="145"/>
        <v>203505.21</v>
      </c>
      <c r="AB2305" s="10">
        <f t="shared" si="146"/>
        <v>202980.38</v>
      </c>
      <c r="AC2305" s="10">
        <v>139496.84</v>
      </c>
      <c r="AD2305" s="10"/>
      <c r="AE2305" s="3"/>
      <c r="AF2305" s="3"/>
    </row>
    <row r="2306" spans="1:32" x14ac:dyDescent="0.2">
      <c r="A2306" s="55"/>
      <c r="B2306" s="195"/>
      <c r="C2306" s="449" t="s">
        <v>537</v>
      </c>
      <c r="D2306" s="10"/>
      <c r="E2306" s="21">
        <v>8004</v>
      </c>
      <c r="F2306" s="21">
        <v>523</v>
      </c>
      <c r="G2306" s="10"/>
      <c r="H2306" s="10">
        <f t="shared" si="144"/>
        <v>2</v>
      </c>
      <c r="I2306" s="10"/>
      <c r="J2306" s="10">
        <v>219.49</v>
      </c>
      <c r="K2306" s="10"/>
      <c r="M2306" s="21">
        <v>1</v>
      </c>
      <c r="N2306" s="69"/>
      <c r="P2306" s="239">
        <f t="shared" si="137"/>
        <v>219.49</v>
      </c>
      <c r="Q2306" s="10"/>
      <c r="R2306" s="10"/>
      <c r="S2306" s="10"/>
      <c r="T2306" s="176">
        <f t="shared" si="136"/>
        <v>523</v>
      </c>
      <c r="U2306" s="10"/>
      <c r="V2306" s="10"/>
      <c r="W2306" s="10"/>
      <c r="Y2306" s="10">
        <v>219.49</v>
      </c>
      <c r="Z2306" s="10">
        <f t="shared" si="145"/>
        <v>304.26</v>
      </c>
      <c r="AB2306" s="10">
        <f t="shared" si="146"/>
        <v>303.48</v>
      </c>
      <c r="AC2306" s="10">
        <v>208.56</v>
      </c>
      <c r="AD2306" s="10"/>
      <c r="AE2306" s="3"/>
      <c r="AF2306" s="3"/>
    </row>
    <row r="2307" spans="1:32" x14ac:dyDescent="0.2">
      <c r="A2307" s="55"/>
      <c r="B2307" s="195"/>
      <c r="C2307" s="449" t="s">
        <v>537</v>
      </c>
      <c r="D2307" s="10"/>
      <c r="E2307" s="21">
        <v>8009</v>
      </c>
      <c r="F2307" s="21">
        <v>433287</v>
      </c>
      <c r="G2307" s="10"/>
      <c r="H2307" s="10">
        <f t="shared" si="144"/>
        <v>1320</v>
      </c>
      <c r="I2307" s="10"/>
      <c r="J2307" s="10">
        <v>44944.950000000004</v>
      </c>
      <c r="K2307" s="10"/>
      <c r="M2307" s="21">
        <v>108</v>
      </c>
      <c r="N2307" s="69"/>
      <c r="P2307" s="239">
        <f t="shared" si="137"/>
        <v>416.15694444444449</v>
      </c>
      <c r="Q2307" s="10"/>
      <c r="R2307" s="10"/>
      <c r="S2307" s="10"/>
      <c r="T2307" s="176">
        <f t="shared" si="136"/>
        <v>4011.9166666666665</v>
      </c>
      <c r="U2307" s="10"/>
      <c r="V2307" s="10"/>
      <c r="W2307" s="10"/>
      <c r="Y2307" s="10">
        <v>44944.950000000004</v>
      </c>
      <c r="Z2307" s="10">
        <f t="shared" si="145"/>
        <v>62303.29</v>
      </c>
      <c r="AB2307" s="10">
        <f t="shared" si="146"/>
        <v>62142.61</v>
      </c>
      <c r="AC2307" s="10">
        <v>42707.07</v>
      </c>
      <c r="AD2307" s="10"/>
      <c r="AE2307" s="3"/>
      <c r="AF2307" s="3"/>
    </row>
    <row r="2308" spans="1:32" x14ac:dyDescent="0.2">
      <c r="A2308" s="55"/>
      <c r="B2308" s="195"/>
      <c r="C2308" s="449" t="s">
        <v>537</v>
      </c>
      <c r="D2308" s="10"/>
      <c r="E2308" s="21">
        <v>8037</v>
      </c>
      <c r="F2308" s="21">
        <v>127</v>
      </c>
      <c r="G2308" s="10"/>
      <c r="H2308" s="10">
        <f t="shared" si="144"/>
        <v>0</v>
      </c>
      <c r="I2308" s="10"/>
      <c r="J2308" s="10">
        <v>94.09</v>
      </c>
      <c r="K2308" s="10"/>
      <c r="M2308" s="21">
        <v>2</v>
      </c>
      <c r="N2308" s="69"/>
      <c r="P2308" s="239">
        <f t="shared" si="137"/>
        <v>47.045000000000002</v>
      </c>
      <c r="Q2308" s="10"/>
      <c r="R2308" s="10"/>
      <c r="S2308" s="10"/>
      <c r="T2308" s="176">
        <f t="shared" si="136"/>
        <v>63.5</v>
      </c>
      <c r="U2308" s="10"/>
      <c r="V2308" s="10"/>
      <c r="W2308" s="10"/>
      <c r="Y2308" s="10">
        <v>94.09</v>
      </c>
      <c r="Z2308" s="10">
        <f t="shared" si="145"/>
        <v>130.43</v>
      </c>
      <c r="AB2308" s="10">
        <f t="shared" si="146"/>
        <v>130.09</v>
      </c>
      <c r="AC2308" s="10">
        <v>89.41</v>
      </c>
      <c r="AD2308" s="10"/>
      <c r="AE2308" s="3"/>
      <c r="AF2308" s="3"/>
    </row>
    <row r="2309" spans="1:32" x14ac:dyDescent="0.2">
      <c r="A2309" s="55"/>
      <c r="B2309" s="195"/>
      <c r="C2309" s="449" t="s">
        <v>539</v>
      </c>
      <c r="D2309" s="10"/>
      <c r="E2309" s="21">
        <v>8204</v>
      </c>
      <c r="F2309" s="21">
        <v>5093</v>
      </c>
      <c r="G2309" s="10"/>
      <c r="H2309" s="10">
        <f t="shared" si="144"/>
        <v>16</v>
      </c>
      <c r="I2309" s="10"/>
      <c r="J2309" s="10">
        <v>741.44</v>
      </c>
      <c r="K2309" s="10"/>
      <c r="M2309" s="21">
        <v>10</v>
      </c>
      <c r="N2309" s="69"/>
      <c r="P2309" s="239">
        <f t="shared" si="137"/>
        <v>74.144000000000005</v>
      </c>
      <c r="Q2309" s="10"/>
      <c r="R2309" s="10"/>
      <c r="S2309" s="10"/>
      <c r="T2309" s="176">
        <f t="shared" si="136"/>
        <v>509.3</v>
      </c>
      <c r="U2309" s="10"/>
      <c r="V2309" s="10"/>
      <c r="W2309" s="10"/>
      <c r="Y2309" s="10">
        <v>741.44</v>
      </c>
      <c r="Z2309" s="10">
        <f t="shared" si="145"/>
        <v>1027.79</v>
      </c>
      <c r="AB2309" s="10">
        <f t="shared" si="146"/>
        <v>1025.1400000000001</v>
      </c>
      <c r="AC2309" s="10">
        <v>704.52</v>
      </c>
      <c r="AD2309" s="10"/>
      <c r="AE2309" s="3"/>
      <c r="AF2309" s="3"/>
    </row>
    <row r="2310" spans="1:32" x14ac:dyDescent="0.2">
      <c r="A2310" s="55"/>
      <c r="B2310" s="195"/>
      <c r="C2310" s="449" t="s">
        <v>540</v>
      </c>
      <c r="D2310" s="10"/>
      <c r="E2310" s="21">
        <v>8249</v>
      </c>
      <c r="F2310" s="21">
        <v>121</v>
      </c>
      <c r="G2310" s="10"/>
      <c r="H2310" s="10">
        <f t="shared" si="144"/>
        <v>0</v>
      </c>
      <c r="I2310" s="10"/>
      <c r="J2310" s="10">
        <v>35.42</v>
      </c>
      <c r="K2310" s="10"/>
      <c r="M2310" s="21">
        <v>1</v>
      </c>
      <c r="N2310" s="69"/>
      <c r="P2310" s="239">
        <f t="shared" si="137"/>
        <v>35.42</v>
      </c>
      <c r="Q2310" s="10"/>
      <c r="R2310" s="10"/>
      <c r="S2310" s="10"/>
      <c r="T2310" s="176">
        <f t="shared" si="136"/>
        <v>121</v>
      </c>
      <c r="U2310" s="10"/>
      <c r="V2310" s="10"/>
      <c r="W2310" s="10"/>
      <c r="Y2310" s="10">
        <v>35.42</v>
      </c>
      <c r="Z2310" s="10">
        <f t="shared" si="145"/>
        <v>49.1</v>
      </c>
      <c r="AB2310" s="10">
        <f t="shared" si="146"/>
        <v>48.97</v>
      </c>
      <c r="AC2310" s="10">
        <v>33.659999999999997</v>
      </c>
      <c r="AD2310" s="10"/>
      <c r="AE2310" s="3"/>
      <c r="AF2310" s="3"/>
    </row>
    <row r="2311" spans="1:32" x14ac:dyDescent="0.2">
      <c r="A2311" s="55"/>
      <c r="B2311" s="195"/>
      <c r="C2311" s="449" t="s">
        <v>541</v>
      </c>
      <c r="D2311" s="10"/>
      <c r="E2311" s="21">
        <v>8250</v>
      </c>
      <c r="F2311" s="21">
        <v>297659</v>
      </c>
      <c r="G2311" s="10"/>
      <c r="H2311" s="10">
        <f t="shared" si="144"/>
        <v>907</v>
      </c>
      <c r="I2311" s="10"/>
      <c r="J2311" s="10">
        <v>75163.91</v>
      </c>
      <c r="K2311" s="10"/>
      <c r="M2311" s="21">
        <v>82</v>
      </c>
      <c r="N2311" s="69"/>
      <c r="P2311" s="239">
        <f t="shared" si="137"/>
        <v>916.6330487804878</v>
      </c>
      <c r="Q2311" s="10"/>
      <c r="R2311" s="10"/>
      <c r="S2311" s="10"/>
      <c r="T2311" s="176">
        <f t="shared" si="136"/>
        <v>3629.9878048780488</v>
      </c>
      <c r="U2311" s="10"/>
      <c r="V2311" s="10"/>
      <c r="W2311" s="10"/>
      <c r="Y2311" s="10">
        <v>75163.91</v>
      </c>
      <c r="Z2311" s="10">
        <f t="shared" si="145"/>
        <v>104193.21</v>
      </c>
      <c r="AB2311" s="10">
        <f t="shared" si="146"/>
        <v>103924.5</v>
      </c>
      <c r="AC2311" s="10">
        <v>71421.38</v>
      </c>
      <c r="AD2311" s="10"/>
      <c r="AE2311" s="3"/>
      <c r="AF2311" s="3"/>
    </row>
    <row r="2312" spans="1:32" x14ac:dyDescent="0.2">
      <c r="A2312" s="55"/>
      <c r="B2312" s="195"/>
      <c r="C2312" s="449" t="s">
        <v>541</v>
      </c>
      <c r="D2312" s="10"/>
      <c r="E2312" s="21">
        <v>8251</v>
      </c>
      <c r="F2312" s="21">
        <v>255</v>
      </c>
      <c r="G2312" s="10"/>
      <c r="H2312" s="10">
        <f t="shared" si="144"/>
        <v>1</v>
      </c>
      <c r="I2312" s="10"/>
      <c r="J2312" s="10">
        <v>87.28</v>
      </c>
      <c r="K2312" s="10"/>
      <c r="M2312" s="21">
        <v>1</v>
      </c>
      <c r="N2312" s="69"/>
      <c r="P2312" s="239">
        <f t="shared" si="137"/>
        <v>87.28</v>
      </c>
      <c r="Q2312" s="10"/>
      <c r="R2312" s="10"/>
      <c r="S2312" s="10"/>
      <c r="T2312" s="176">
        <f t="shared" si="136"/>
        <v>255</v>
      </c>
      <c r="U2312" s="10"/>
      <c r="V2312" s="10"/>
      <c r="W2312" s="10"/>
      <c r="Y2312" s="10">
        <v>87.28</v>
      </c>
      <c r="Z2312" s="10">
        <f t="shared" si="145"/>
        <v>120.99</v>
      </c>
      <c r="AB2312" s="10">
        <f t="shared" si="146"/>
        <v>120.68</v>
      </c>
      <c r="AC2312" s="10">
        <v>82.93</v>
      </c>
      <c r="AD2312" s="10"/>
      <c r="AE2312" s="3"/>
      <c r="AF2312" s="3"/>
    </row>
    <row r="2313" spans="1:32" x14ac:dyDescent="0.2">
      <c r="A2313" s="55"/>
      <c r="B2313" s="195"/>
      <c r="C2313" s="449" t="s">
        <v>541</v>
      </c>
      <c r="D2313" s="10"/>
      <c r="E2313" s="21">
        <v>8270</v>
      </c>
      <c r="F2313" s="21">
        <v>9542</v>
      </c>
      <c r="G2313" s="10"/>
      <c r="H2313" s="10">
        <f t="shared" si="144"/>
        <v>29</v>
      </c>
      <c r="I2313" s="10"/>
      <c r="J2313" s="10">
        <v>863.17</v>
      </c>
      <c r="K2313" s="10"/>
      <c r="M2313" s="21">
        <v>4</v>
      </c>
      <c r="N2313" s="69"/>
      <c r="P2313" s="239">
        <f t="shared" si="137"/>
        <v>215.79249999999999</v>
      </c>
      <c r="Q2313" s="10"/>
      <c r="R2313" s="10"/>
      <c r="S2313" s="10"/>
      <c r="T2313" s="176">
        <f t="shared" si="136"/>
        <v>2385.5</v>
      </c>
      <c r="U2313" s="10"/>
      <c r="V2313" s="10"/>
      <c r="W2313" s="10"/>
      <c r="Y2313" s="10">
        <v>863.17</v>
      </c>
      <c r="Z2313" s="10">
        <f t="shared" si="145"/>
        <v>1196.54</v>
      </c>
      <c r="AB2313" s="10">
        <f t="shared" si="146"/>
        <v>1193.45</v>
      </c>
      <c r="AC2313" s="10">
        <v>820.19</v>
      </c>
      <c r="AD2313" s="10"/>
      <c r="AE2313" s="3"/>
      <c r="AF2313" s="3"/>
    </row>
    <row r="2314" spans="1:32" x14ac:dyDescent="0.2">
      <c r="A2314" s="55"/>
      <c r="B2314" s="195"/>
      <c r="C2314" s="449" t="s">
        <v>543</v>
      </c>
      <c r="D2314" s="10"/>
      <c r="E2314" s="21">
        <v>8087</v>
      </c>
      <c r="F2314" s="21">
        <v>1859344</v>
      </c>
      <c r="G2314" s="10"/>
      <c r="H2314" s="10">
        <f t="shared" si="144"/>
        <v>5664</v>
      </c>
      <c r="I2314" s="10"/>
      <c r="J2314" s="10">
        <v>254532.00000000032</v>
      </c>
      <c r="K2314" s="10"/>
      <c r="M2314" s="21">
        <v>536</v>
      </c>
      <c r="N2314" s="69"/>
      <c r="P2314" s="239">
        <f t="shared" si="137"/>
        <v>474.87313432835879</v>
      </c>
      <c r="Q2314" s="10"/>
      <c r="R2314" s="10"/>
      <c r="S2314" s="10"/>
      <c r="T2314" s="176">
        <f t="shared" si="136"/>
        <v>3468.9253731343283</v>
      </c>
      <c r="U2314" s="10"/>
      <c r="V2314" s="10"/>
      <c r="W2314" s="10"/>
      <c r="Y2314" s="10">
        <v>254532.00000000032</v>
      </c>
      <c r="Z2314" s="10">
        <f t="shared" si="145"/>
        <v>352835.63</v>
      </c>
      <c r="AB2314" s="10">
        <f t="shared" si="146"/>
        <v>351925.69</v>
      </c>
      <c r="AC2314" s="10">
        <v>241858.44</v>
      </c>
      <c r="AD2314" s="10"/>
      <c r="AE2314" s="3"/>
      <c r="AF2314" s="3"/>
    </row>
    <row r="2315" spans="1:32" x14ac:dyDescent="0.2">
      <c r="A2315" s="55"/>
      <c r="B2315" s="195"/>
      <c r="C2315" s="449" t="s">
        <v>544</v>
      </c>
      <c r="D2315" s="10"/>
      <c r="E2315" s="21">
        <v>8012</v>
      </c>
      <c r="F2315" s="21">
        <v>10129217</v>
      </c>
      <c r="G2315" s="10"/>
      <c r="H2315" s="10">
        <f t="shared" si="144"/>
        <v>30857</v>
      </c>
      <c r="I2315" s="10"/>
      <c r="J2315" s="10">
        <v>1086575.9500000011</v>
      </c>
      <c r="K2315" s="10"/>
      <c r="M2315" s="21">
        <v>1604</v>
      </c>
      <c r="N2315" s="69"/>
      <c r="P2315" s="239">
        <f t="shared" si="137"/>
        <v>677.41642768079873</v>
      </c>
      <c r="Q2315" s="10"/>
      <c r="R2315" s="10"/>
      <c r="S2315" s="10"/>
      <c r="T2315" s="176">
        <f t="shared" si="136"/>
        <v>6314.9731920199501</v>
      </c>
      <c r="U2315" s="10"/>
      <c r="V2315" s="10"/>
      <c r="W2315" s="10"/>
      <c r="Y2315" s="10">
        <v>1086575.9500000011</v>
      </c>
      <c r="Z2315" s="10">
        <f t="shared" si="145"/>
        <v>1506225.99</v>
      </c>
      <c r="AB2315" s="10">
        <f t="shared" si="146"/>
        <v>1502341.5</v>
      </c>
      <c r="AC2315" s="10">
        <v>1032473.6</v>
      </c>
      <c r="AD2315" s="10"/>
      <c r="AE2315" s="3"/>
      <c r="AF2315" s="3"/>
    </row>
    <row r="2316" spans="1:32" x14ac:dyDescent="0.2">
      <c r="A2316" s="55"/>
      <c r="B2316" s="195"/>
      <c r="C2316" s="449" t="s">
        <v>544</v>
      </c>
      <c r="D2316" s="10"/>
      <c r="E2316" s="21">
        <v>8032</v>
      </c>
      <c r="F2316" s="21">
        <v>372</v>
      </c>
      <c r="G2316" s="10"/>
      <c r="H2316" s="10">
        <f t="shared" si="144"/>
        <v>1</v>
      </c>
      <c r="I2316" s="10"/>
      <c r="J2316" s="10">
        <v>24.55</v>
      </c>
      <c r="K2316" s="10"/>
      <c r="M2316" s="21">
        <v>1</v>
      </c>
      <c r="N2316" s="69"/>
      <c r="P2316" s="239">
        <f t="shared" si="137"/>
        <v>24.55</v>
      </c>
      <c r="Q2316" s="10"/>
      <c r="R2316" s="10"/>
      <c r="S2316" s="10"/>
      <c r="T2316" s="176">
        <f t="shared" si="136"/>
        <v>372</v>
      </c>
      <c r="U2316" s="10"/>
      <c r="V2316" s="10"/>
      <c r="W2316" s="10"/>
      <c r="Y2316" s="10">
        <v>24.55</v>
      </c>
      <c r="Z2316" s="10">
        <f t="shared" si="145"/>
        <v>34.03</v>
      </c>
      <c r="AB2316" s="10">
        <f t="shared" si="146"/>
        <v>33.94</v>
      </c>
      <c r="AC2316" s="10">
        <v>23.33</v>
      </c>
      <c r="AD2316" s="10"/>
      <c r="AE2316" s="3"/>
      <c r="AF2316" s="3"/>
    </row>
    <row r="2317" spans="1:32" x14ac:dyDescent="0.2">
      <c r="A2317" s="55"/>
      <c r="B2317" s="195"/>
      <c r="C2317" s="449" t="s">
        <v>544</v>
      </c>
      <c r="D2317" s="10"/>
      <c r="E2317" s="21">
        <v>8080</v>
      </c>
      <c r="F2317" s="21">
        <v>434519</v>
      </c>
      <c r="G2317" s="10"/>
      <c r="H2317" s="10">
        <f t="shared" si="144"/>
        <v>1324</v>
      </c>
      <c r="I2317" s="10"/>
      <c r="J2317" s="10">
        <v>28958.739999999998</v>
      </c>
      <c r="K2317" s="10"/>
      <c r="M2317" s="21">
        <v>12</v>
      </c>
      <c r="N2317" s="69"/>
      <c r="P2317" s="239">
        <f t="shared" si="137"/>
        <v>2413.228333333333</v>
      </c>
      <c r="Q2317" s="10"/>
      <c r="R2317" s="10"/>
      <c r="S2317" s="10"/>
      <c r="T2317" s="176">
        <f t="shared" si="136"/>
        <v>36209.916666666664</v>
      </c>
      <c r="U2317" s="10"/>
      <c r="V2317" s="10"/>
      <c r="W2317" s="10"/>
      <c r="Y2317" s="10">
        <v>28958.739999999998</v>
      </c>
      <c r="Z2317" s="10">
        <f t="shared" si="145"/>
        <v>40142.99</v>
      </c>
      <c r="AB2317" s="10">
        <f t="shared" si="146"/>
        <v>40039.46</v>
      </c>
      <c r="AC2317" s="10">
        <v>27516.84</v>
      </c>
      <c r="AD2317" s="10"/>
      <c r="AE2317" s="3"/>
      <c r="AF2317" s="3"/>
    </row>
    <row r="2318" spans="1:32" x14ac:dyDescent="0.2">
      <c r="A2318" s="55"/>
      <c r="B2318" s="195"/>
      <c r="C2318" s="449" t="s">
        <v>544</v>
      </c>
      <c r="D2318" s="10"/>
      <c r="E2318" s="21">
        <v>99999</v>
      </c>
      <c r="F2318" s="21">
        <v>360</v>
      </c>
      <c r="G2318" s="10"/>
      <c r="H2318" s="10">
        <f t="shared" si="144"/>
        <v>1</v>
      </c>
      <c r="I2318" s="10"/>
      <c r="J2318" s="10">
        <v>39.14</v>
      </c>
      <c r="K2318" s="10"/>
      <c r="M2318" s="21">
        <v>1</v>
      </c>
      <c r="N2318" s="69"/>
      <c r="P2318" s="239">
        <f t="shared" si="137"/>
        <v>39.14</v>
      </c>
      <c r="Q2318" s="10"/>
      <c r="R2318" s="10"/>
      <c r="S2318" s="10"/>
      <c r="T2318" s="176">
        <f t="shared" si="136"/>
        <v>360</v>
      </c>
      <c r="U2318" s="10"/>
      <c r="V2318" s="10"/>
      <c r="W2318" s="10"/>
      <c r="Y2318" s="10">
        <v>39.14</v>
      </c>
      <c r="Z2318" s="10">
        <f t="shared" si="145"/>
        <v>54.26</v>
      </c>
      <c r="AB2318" s="10">
        <f t="shared" si="146"/>
        <v>54.12</v>
      </c>
      <c r="AC2318" s="10">
        <v>37.19</v>
      </c>
      <c r="AD2318" s="10"/>
      <c r="AE2318" s="3"/>
      <c r="AF2318" s="3"/>
    </row>
    <row r="2319" spans="1:32" x14ac:dyDescent="0.2">
      <c r="A2319" s="55"/>
      <c r="B2319" s="195"/>
      <c r="C2319" s="449" t="s">
        <v>545</v>
      </c>
      <c r="D2319" s="10"/>
      <c r="E2319" s="21">
        <v>8302</v>
      </c>
      <c r="F2319" s="21">
        <v>2745435</v>
      </c>
      <c r="G2319" s="10"/>
      <c r="H2319" s="10">
        <f t="shared" si="144"/>
        <v>8363</v>
      </c>
      <c r="I2319" s="10"/>
      <c r="J2319" s="10">
        <v>166473.15000000008</v>
      </c>
      <c r="K2319" s="10"/>
      <c r="M2319" s="21">
        <v>162</v>
      </c>
      <c r="N2319" s="69"/>
      <c r="P2319" s="239">
        <f t="shared" si="137"/>
        <v>1027.6120370370375</v>
      </c>
      <c r="Q2319" s="10"/>
      <c r="R2319" s="10"/>
      <c r="S2319" s="10"/>
      <c r="T2319" s="176">
        <f t="shared" si="136"/>
        <v>16947.129629629631</v>
      </c>
      <c r="U2319" s="10"/>
      <c r="V2319" s="10"/>
      <c r="W2319" s="10"/>
      <c r="Y2319" s="10">
        <v>166473.15000000008</v>
      </c>
      <c r="Z2319" s="10">
        <f t="shared" si="145"/>
        <v>230767.29</v>
      </c>
      <c r="AB2319" s="10">
        <f t="shared" si="146"/>
        <v>230172.15</v>
      </c>
      <c r="AC2319" s="10">
        <v>158184.19</v>
      </c>
      <c r="AD2319" s="10"/>
      <c r="AE2319" s="3"/>
      <c r="AF2319" s="3"/>
    </row>
    <row r="2320" spans="1:32" x14ac:dyDescent="0.2">
      <c r="A2320" s="55"/>
      <c r="B2320" s="195"/>
      <c r="C2320" s="449" t="s">
        <v>545</v>
      </c>
      <c r="D2320" s="10"/>
      <c r="E2320" s="21">
        <v>8318</v>
      </c>
      <c r="F2320" s="21">
        <v>7217</v>
      </c>
      <c r="G2320" s="10"/>
      <c r="H2320" s="10">
        <f t="shared" si="144"/>
        <v>22</v>
      </c>
      <c r="I2320" s="10"/>
      <c r="J2320" s="10">
        <v>1748.73</v>
      </c>
      <c r="K2320" s="10"/>
      <c r="M2320" s="21">
        <v>1</v>
      </c>
      <c r="N2320" s="69"/>
      <c r="P2320" s="239">
        <f t="shared" si="137"/>
        <v>1748.73</v>
      </c>
      <c r="Q2320" s="10"/>
      <c r="R2320" s="10"/>
      <c r="S2320" s="10"/>
      <c r="T2320" s="176">
        <f t="shared" si="136"/>
        <v>7217</v>
      </c>
      <c r="U2320" s="10"/>
      <c r="V2320" s="10"/>
      <c r="W2320" s="10"/>
      <c r="Y2320" s="10">
        <v>1748.73</v>
      </c>
      <c r="Z2320" s="10">
        <f t="shared" si="145"/>
        <v>2424.11</v>
      </c>
      <c r="AB2320" s="10">
        <f t="shared" si="146"/>
        <v>2417.86</v>
      </c>
      <c r="AC2320" s="10">
        <v>1661.66</v>
      </c>
      <c r="AD2320" s="10"/>
      <c r="AE2320" s="3"/>
      <c r="AF2320" s="3"/>
    </row>
    <row r="2321" spans="1:32" x14ac:dyDescent="0.2">
      <c r="A2321" s="55"/>
      <c r="B2321" s="195"/>
      <c r="C2321" s="449" t="s">
        <v>546</v>
      </c>
      <c r="D2321" s="10"/>
      <c r="E2321" s="21">
        <v>8318</v>
      </c>
      <c r="F2321" s="21">
        <v>5123</v>
      </c>
      <c r="G2321" s="10"/>
      <c r="H2321" s="10">
        <f t="shared" si="144"/>
        <v>16</v>
      </c>
      <c r="I2321" s="10"/>
      <c r="J2321" s="10">
        <v>1052.56</v>
      </c>
      <c r="K2321" s="10"/>
      <c r="M2321" s="21">
        <v>3</v>
      </c>
      <c r="N2321" s="69"/>
      <c r="P2321" s="239">
        <f t="shared" si="137"/>
        <v>350.8533333333333</v>
      </c>
      <c r="Q2321" s="10"/>
      <c r="R2321" s="10"/>
      <c r="S2321" s="10"/>
      <c r="T2321" s="176">
        <f t="shared" si="136"/>
        <v>1707.6666666666667</v>
      </c>
      <c r="U2321" s="10"/>
      <c r="V2321" s="10"/>
      <c r="W2321" s="10"/>
      <c r="Y2321" s="10">
        <v>1052.56</v>
      </c>
      <c r="Z2321" s="10">
        <f t="shared" si="145"/>
        <v>1459.07</v>
      </c>
      <c r="AB2321" s="10">
        <f t="shared" si="146"/>
        <v>1455.31</v>
      </c>
      <c r="AC2321" s="10">
        <v>1000.15</v>
      </c>
      <c r="AD2321" s="10"/>
      <c r="AE2321" s="3"/>
      <c r="AF2321" s="3"/>
    </row>
    <row r="2322" spans="1:32" x14ac:dyDescent="0.2">
      <c r="A2322" s="55"/>
      <c r="B2322" s="195"/>
      <c r="C2322" s="449" t="s">
        <v>548</v>
      </c>
      <c r="D2322" s="10"/>
      <c r="E2322" s="21">
        <v>8402</v>
      </c>
      <c r="F2322" s="21">
        <v>112</v>
      </c>
      <c r="G2322" s="10"/>
      <c r="H2322" s="10">
        <f t="shared" si="144"/>
        <v>0</v>
      </c>
      <c r="I2322" s="10"/>
      <c r="J2322" s="10">
        <v>90.06</v>
      </c>
      <c r="K2322" s="10"/>
      <c r="M2322" s="21">
        <v>5</v>
      </c>
      <c r="N2322" s="69"/>
      <c r="P2322" s="239">
        <f t="shared" si="137"/>
        <v>18.012</v>
      </c>
      <c r="Q2322" s="10"/>
      <c r="R2322" s="10"/>
      <c r="S2322" s="10"/>
      <c r="T2322" s="176">
        <f t="shared" si="136"/>
        <v>22.4</v>
      </c>
      <c r="U2322" s="10"/>
      <c r="V2322" s="10"/>
      <c r="W2322" s="10"/>
      <c r="Y2322" s="10">
        <v>90.06</v>
      </c>
      <c r="Z2322" s="10">
        <f t="shared" si="145"/>
        <v>124.84</v>
      </c>
      <c r="AB2322" s="10">
        <f t="shared" si="146"/>
        <v>124.52</v>
      </c>
      <c r="AC2322" s="10">
        <v>85.58</v>
      </c>
      <c r="AD2322" s="10"/>
      <c r="AE2322" s="3"/>
      <c r="AF2322" s="3"/>
    </row>
    <row r="2323" spans="1:32" x14ac:dyDescent="0.2">
      <c r="A2323" s="55"/>
      <c r="B2323" s="195"/>
      <c r="C2323" s="449" t="s">
        <v>548</v>
      </c>
      <c r="D2323" s="10"/>
      <c r="E2323" s="21">
        <v>8406</v>
      </c>
      <c r="F2323" s="21">
        <v>2590999</v>
      </c>
      <c r="G2323" s="10"/>
      <c r="H2323" s="10">
        <f t="shared" si="144"/>
        <v>7893</v>
      </c>
      <c r="I2323" s="10"/>
      <c r="J2323" s="10">
        <v>289029.49999999988</v>
      </c>
      <c r="K2323" s="10"/>
      <c r="M2323" s="21">
        <v>646</v>
      </c>
      <c r="N2323" s="69"/>
      <c r="P2323" s="239">
        <f t="shared" si="137"/>
        <v>447.41408668730634</v>
      </c>
      <c r="Q2323" s="10"/>
      <c r="R2323" s="10"/>
      <c r="S2323" s="10"/>
      <c r="T2323" s="176">
        <f t="shared" si="136"/>
        <v>4010.8343653250772</v>
      </c>
      <c r="U2323" s="10"/>
      <c r="V2323" s="10"/>
      <c r="W2323" s="10"/>
      <c r="Y2323" s="10">
        <v>289029.49999999988</v>
      </c>
      <c r="Z2323" s="10">
        <f t="shared" si="145"/>
        <v>400656.53</v>
      </c>
      <c r="AB2323" s="10">
        <f t="shared" si="146"/>
        <v>399623.25</v>
      </c>
      <c r="AC2323" s="10">
        <v>274638.26</v>
      </c>
      <c r="AD2323" s="10"/>
      <c r="AE2323" s="3"/>
      <c r="AF2323" s="3"/>
    </row>
    <row r="2324" spans="1:32" x14ac:dyDescent="0.2">
      <c r="A2324" s="55"/>
      <c r="B2324" s="195"/>
      <c r="C2324" s="449" t="s">
        <v>549</v>
      </c>
      <c r="D2324" s="10"/>
      <c r="E2324" s="21">
        <v>8251</v>
      </c>
      <c r="F2324" s="21">
        <v>658865</v>
      </c>
      <c r="G2324" s="10"/>
      <c r="H2324" s="10">
        <f t="shared" si="144"/>
        <v>2007</v>
      </c>
      <c r="I2324" s="10"/>
      <c r="J2324" s="10">
        <v>103979.30999999998</v>
      </c>
      <c r="K2324" s="10"/>
      <c r="M2324" s="21">
        <v>251</v>
      </c>
      <c r="N2324" s="69"/>
      <c r="P2324" s="239">
        <f t="shared" si="137"/>
        <v>414.2601992031872</v>
      </c>
      <c r="Q2324" s="10"/>
      <c r="R2324" s="10"/>
      <c r="S2324" s="10"/>
      <c r="T2324" s="176">
        <f t="shared" si="136"/>
        <v>2624.9601593625498</v>
      </c>
      <c r="U2324" s="10"/>
      <c r="V2324" s="10"/>
      <c r="W2324" s="10"/>
      <c r="Y2324" s="10">
        <v>103979.30999999998</v>
      </c>
      <c r="Z2324" s="10">
        <f t="shared" si="145"/>
        <v>144137.5</v>
      </c>
      <c r="AB2324" s="10">
        <f t="shared" si="146"/>
        <v>143765.76999999999</v>
      </c>
      <c r="AC2324" s="10">
        <v>98802.01</v>
      </c>
      <c r="AD2324" s="10"/>
      <c r="AE2324" s="3"/>
      <c r="AF2324" s="3"/>
    </row>
    <row r="2325" spans="1:32" x14ac:dyDescent="0.2">
      <c r="A2325" s="55"/>
      <c r="B2325" s="195"/>
      <c r="C2325" s="449" t="s">
        <v>549</v>
      </c>
      <c r="D2325" s="10"/>
      <c r="E2325" s="21">
        <v>8260</v>
      </c>
      <c r="F2325" s="21">
        <v>428</v>
      </c>
      <c r="G2325" s="10"/>
      <c r="H2325" s="10">
        <f t="shared" si="144"/>
        <v>1</v>
      </c>
      <c r="I2325" s="10"/>
      <c r="J2325" s="10">
        <v>173.96</v>
      </c>
      <c r="K2325" s="10"/>
      <c r="M2325" s="21">
        <v>1</v>
      </c>
      <c r="N2325" s="69"/>
      <c r="P2325" s="239">
        <f t="shared" si="137"/>
        <v>173.96</v>
      </c>
      <c r="Q2325" s="10"/>
      <c r="R2325" s="10"/>
      <c r="S2325" s="10"/>
      <c r="T2325" s="176">
        <f t="shared" si="136"/>
        <v>428</v>
      </c>
      <c r="U2325" s="10"/>
      <c r="V2325" s="10"/>
      <c r="W2325" s="10"/>
      <c r="Y2325" s="10">
        <v>173.96</v>
      </c>
      <c r="Z2325" s="10">
        <f t="shared" si="145"/>
        <v>241.15</v>
      </c>
      <c r="AB2325" s="10">
        <f t="shared" si="146"/>
        <v>240.52</v>
      </c>
      <c r="AC2325" s="10">
        <v>165.3</v>
      </c>
      <c r="AD2325" s="10"/>
      <c r="AE2325" s="3"/>
      <c r="AF2325" s="3"/>
    </row>
    <row r="2326" spans="1:32" x14ac:dyDescent="0.2">
      <c r="A2326" s="55"/>
      <c r="B2326" s="195"/>
      <c r="C2326" s="449" t="s">
        <v>550</v>
      </c>
      <c r="D2326" s="10"/>
      <c r="E2326" s="21">
        <v>8088</v>
      </c>
      <c r="F2326" s="21">
        <v>358</v>
      </c>
      <c r="G2326" s="10"/>
      <c r="H2326" s="10">
        <f t="shared" si="144"/>
        <v>1</v>
      </c>
      <c r="I2326" s="10"/>
      <c r="J2326" s="10">
        <v>133.72</v>
      </c>
      <c r="K2326" s="10"/>
      <c r="M2326" s="21">
        <v>4</v>
      </c>
      <c r="N2326" s="69"/>
      <c r="P2326" s="239">
        <f t="shared" si="137"/>
        <v>33.43</v>
      </c>
      <c r="Q2326" s="10"/>
      <c r="R2326" s="10"/>
      <c r="S2326" s="10"/>
      <c r="T2326" s="176">
        <f t="shared" si="136"/>
        <v>89.5</v>
      </c>
      <c r="U2326" s="10"/>
      <c r="V2326" s="10"/>
      <c r="W2326" s="10"/>
      <c r="Y2326" s="10">
        <v>133.72</v>
      </c>
      <c r="Z2326" s="10">
        <f t="shared" si="145"/>
        <v>185.36</v>
      </c>
      <c r="AB2326" s="10">
        <f t="shared" si="146"/>
        <v>184.89</v>
      </c>
      <c r="AC2326" s="10">
        <v>127.06</v>
      </c>
      <c r="AD2326" s="10"/>
      <c r="AE2326" s="3"/>
      <c r="AF2326" s="3"/>
    </row>
    <row r="2327" spans="1:32" x14ac:dyDescent="0.2">
      <c r="A2327" s="55"/>
      <c r="B2327" s="195"/>
      <c r="C2327" s="449" t="s">
        <v>551</v>
      </c>
      <c r="D2327" s="10"/>
      <c r="E2327" s="21">
        <v>8360</v>
      </c>
      <c r="F2327" s="21">
        <v>716979</v>
      </c>
      <c r="G2327" s="10"/>
      <c r="H2327" s="10">
        <f t="shared" si="144"/>
        <v>2184</v>
      </c>
      <c r="I2327" s="10"/>
      <c r="J2327" s="10">
        <v>69101.930000000022</v>
      </c>
      <c r="K2327" s="10"/>
      <c r="M2327" s="21">
        <v>123</v>
      </c>
      <c r="N2327" s="69"/>
      <c r="P2327" s="239">
        <f t="shared" si="137"/>
        <v>561.80430894308961</v>
      </c>
      <c r="Q2327" s="10"/>
      <c r="R2327" s="10"/>
      <c r="S2327" s="10"/>
      <c r="T2327" s="176">
        <f t="shared" si="136"/>
        <v>5829.0975609756097</v>
      </c>
      <c r="U2327" s="10"/>
      <c r="V2327" s="10"/>
      <c r="W2327" s="10"/>
      <c r="Y2327" s="10">
        <v>69101.930000000022</v>
      </c>
      <c r="Z2327" s="10">
        <f t="shared" si="145"/>
        <v>95790.01</v>
      </c>
      <c r="AB2327" s="10">
        <f t="shared" si="146"/>
        <v>95542.97</v>
      </c>
      <c r="AC2327" s="10">
        <v>65661.23</v>
      </c>
      <c r="AD2327" s="10"/>
      <c r="AE2327" s="3"/>
      <c r="AF2327" s="3"/>
    </row>
    <row r="2328" spans="1:32" x14ac:dyDescent="0.2">
      <c r="A2328" s="55"/>
      <c r="B2328" s="195"/>
      <c r="C2328" s="449" t="s">
        <v>551</v>
      </c>
      <c r="D2328" s="10"/>
      <c r="E2328" s="21">
        <v>8361</v>
      </c>
      <c r="F2328" s="21">
        <v>2176</v>
      </c>
      <c r="G2328" s="10"/>
      <c r="H2328" s="10">
        <f t="shared" ref="H2328:H2372" si="147">ROUND($H$2376*F2328/$F$2376,0)</f>
        <v>7</v>
      </c>
      <c r="I2328" s="10"/>
      <c r="J2328" s="10">
        <v>480.38</v>
      </c>
      <c r="K2328" s="10"/>
      <c r="M2328" s="21">
        <v>5</v>
      </c>
      <c r="N2328" s="69"/>
      <c r="P2328" s="239">
        <f t="shared" si="137"/>
        <v>96.075999999999993</v>
      </c>
      <c r="Q2328" s="10"/>
      <c r="R2328" s="10"/>
      <c r="S2328" s="10"/>
      <c r="T2328" s="176">
        <f t="shared" si="136"/>
        <v>435.2</v>
      </c>
      <c r="U2328" s="10"/>
      <c r="V2328" s="10"/>
      <c r="W2328" s="10"/>
      <c r="Y2328" s="10">
        <v>480.38</v>
      </c>
      <c r="Z2328" s="10">
        <f t="shared" ref="Z2328:Z2371" si="148">ROUND($Z$2376*Y2328/$Y$2376,2)</f>
        <v>665.91</v>
      </c>
      <c r="AB2328" s="10">
        <f t="shared" ref="AB2328:AB2371" si="149">ROUND($AB$2376*Y2328/$Y$2376,2)</f>
        <v>664.19</v>
      </c>
      <c r="AC2328" s="10">
        <v>456.46</v>
      </c>
      <c r="AD2328" s="10"/>
      <c r="AE2328" s="3"/>
      <c r="AF2328" s="3"/>
    </row>
    <row r="2329" spans="1:32" x14ac:dyDescent="0.2">
      <c r="A2329" s="55"/>
      <c r="B2329" s="195"/>
      <c r="C2329" s="449" t="s">
        <v>551</v>
      </c>
      <c r="D2329" s="10"/>
      <c r="E2329" s="21">
        <v>8362</v>
      </c>
      <c r="F2329" s="21">
        <v>236</v>
      </c>
      <c r="G2329" s="10"/>
      <c r="H2329" s="10">
        <f t="shared" si="147"/>
        <v>1</v>
      </c>
      <c r="I2329" s="10"/>
      <c r="J2329" s="10">
        <v>180.46</v>
      </c>
      <c r="K2329" s="10"/>
      <c r="M2329" s="21">
        <v>1</v>
      </c>
      <c r="N2329" s="69"/>
      <c r="P2329" s="239">
        <f t="shared" si="137"/>
        <v>180.46</v>
      </c>
      <c r="Q2329" s="10"/>
      <c r="R2329" s="10"/>
      <c r="S2329" s="10"/>
      <c r="T2329" s="176">
        <f t="shared" si="136"/>
        <v>236</v>
      </c>
      <c r="U2329" s="10"/>
      <c r="V2329" s="10"/>
      <c r="W2329" s="10"/>
      <c r="Y2329" s="10">
        <v>180.46</v>
      </c>
      <c r="Z2329" s="10">
        <f t="shared" si="148"/>
        <v>250.16</v>
      </c>
      <c r="AB2329" s="10">
        <f t="shared" si="149"/>
        <v>249.51</v>
      </c>
      <c r="AC2329" s="10">
        <v>171.47</v>
      </c>
      <c r="AD2329" s="10"/>
      <c r="AE2329" s="3"/>
      <c r="AF2329" s="3"/>
    </row>
    <row r="2330" spans="1:32" x14ac:dyDescent="0.2">
      <c r="A2330" s="55"/>
      <c r="B2330" s="195"/>
      <c r="C2330" s="449" t="s">
        <v>552</v>
      </c>
      <c r="D2330" s="10"/>
      <c r="E2330" s="21">
        <v>8034</v>
      </c>
      <c r="F2330" s="21">
        <v>60270</v>
      </c>
      <c r="G2330" s="10"/>
      <c r="H2330" s="10">
        <f t="shared" si="147"/>
        <v>184</v>
      </c>
      <c r="I2330" s="10"/>
      <c r="J2330" s="10">
        <v>11706.06</v>
      </c>
      <c r="K2330" s="10"/>
      <c r="M2330" s="21">
        <v>7</v>
      </c>
      <c r="N2330" s="69"/>
      <c r="P2330" s="239">
        <f t="shared" si="137"/>
        <v>1672.2942857142857</v>
      </c>
      <c r="Q2330" s="10"/>
      <c r="R2330" s="10"/>
      <c r="S2330" s="10"/>
      <c r="T2330" s="176">
        <f t="shared" si="136"/>
        <v>8610</v>
      </c>
      <c r="U2330" s="10"/>
      <c r="V2330" s="10"/>
      <c r="W2330" s="10"/>
      <c r="Y2330" s="10">
        <v>11706.06</v>
      </c>
      <c r="Z2330" s="10">
        <f t="shared" si="148"/>
        <v>16227.1</v>
      </c>
      <c r="AB2330" s="10">
        <f t="shared" si="149"/>
        <v>16185.25</v>
      </c>
      <c r="AC2330" s="10">
        <v>11123.2</v>
      </c>
      <c r="AD2330" s="10"/>
      <c r="AE2330" s="3"/>
      <c r="AF2330" s="3"/>
    </row>
    <row r="2331" spans="1:32" x14ac:dyDescent="0.2">
      <c r="A2331" s="55"/>
      <c r="B2331" s="195"/>
      <c r="C2331" s="449" t="s">
        <v>552</v>
      </c>
      <c r="D2331" s="10"/>
      <c r="E2331" s="21">
        <v>8043</v>
      </c>
      <c r="F2331" s="21">
        <v>7451654</v>
      </c>
      <c r="G2331" s="10"/>
      <c r="H2331" s="10">
        <f t="shared" si="147"/>
        <v>22700</v>
      </c>
      <c r="I2331" s="10"/>
      <c r="J2331" s="10">
        <v>611709.50999999966</v>
      </c>
      <c r="K2331" s="10"/>
      <c r="M2331" s="21">
        <v>345</v>
      </c>
      <c r="N2331" s="69"/>
      <c r="P2331" s="239">
        <f t="shared" si="137"/>
        <v>1773.07104347826</v>
      </c>
      <c r="Q2331" s="10"/>
      <c r="R2331" s="10"/>
      <c r="S2331" s="10"/>
      <c r="T2331" s="176">
        <f t="shared" si="136"/>
        <v>21598.997101449277</v>
      </c>
      <c r="U2331" s="10"/>
      <c r="V2331" s="10"/>
      <c r="W2331" s="10"/>
      <c r="Y2331" s="10">
        <v>611709.50999999966</v>
      </c>
      <c r="Z2331" s="10">
        <f t="shared" si="148"/>
        <v>847959.84</v>
      </c>
      <c r="AB2331" s="10">
        <f t="shared" si="149"/>
        <v>845772.98</v>
      </c>
      <c r="AC2331" s="10">
        <v>581251.52</v>
      </c>
      <c r="AD2331" s="10"/>
      <c r="AE2331" s="3"/>
      <c r="AF2331" s="3"/>
    </row>
    <row r="2332" spans="1:32" x14ac:dyDescent="0.2">
      <c r="A2332" s="55"/>
      <c r="B2332" s="195"/>
      <c r="C2332" s="449" t="s">
        <v>552</v>
      </c>
      <c r="D2332" s="10"/>
      <c r="E2332" s="21">
        <v>8053</v>
      </c>
      <c r="F2332" s="21">
        <v>4988</v>
      </c>
      <c r="G2332" s="10"/>
      <c r="H2332" s="10">
        <f t="shared" si="147"/>
        <v>15</v>
      </c>
      <c r="I2332" s="10"/>
      <c r="J2332" s="10">
        <v>1004.12</v>
      </c>
      <c r="K2332" s="10"/>
      <c r="M2332" s="21">
        <v>2</v>
      </c>
      <c r="N2332" s="69"/>
      <c r="P2332" s="239">
        <f t="shared" si="137"/>
        <v>502.06</v>
      </c>
      <c r="Q2332" s="10"/>
      <c r="R2332" s="10"/>
      <c r="S2332" s="10"/>
      <c r="T2332" s="176">
        <f t="shared" si="136"/>
        <v>2494</v>
      </c>
      <c r="U2332" s="10"/>
      <c r="V2332" s="10"/>
      <c r="W2332" s="10"/>
      <c r="Y2332" s="10">
        <v>1004.12</v>
      </c>
      <c r="Z2332" s="10">
        <f t="shared" si="148"/>
        <v>1391.92</v>
      </c>
      <c r="AB2332" s="10">
        <f t="shared" si="149"/>
        <v>1388.33</v>
      </c>
      <c r="AC2332" s="10">
        <v>954.12</v>
      </c>
      <c r="AD2332" s="10"/>
      <c r="AE2332" s="3"/>
      <c r="AF2332" s="3"/>
    </row>
    <row r="2333" spans="1:32" x14ac:dyDescent="0.2">
      <c r="A2333" s="55"/>
      <c r="B2333" s="195"/>
      <c r="C2333" s="449" t="s">
        <v>552</v>
      </c>
      <c r="D2333" s="10"/>
      <c r="E2333" s="21">
        <v>8084</v>
      </c>
      <c r="F2333" s="21">
        <v>638</v>
      </c>
      <c r="G2333" s="10"/>
      <c r="H2333" s="10">
        <f t="shared" si="147"/>
        <v>2</v>
      </c>
      <c r="I2333" s="10"/>
      <c r="J2333" s="10">
        <v>113.75</v>
      </c>
      <c r="K2333" s="10"/>
      <c r="M2333" s="21">
        <v>1</v>
      </c>
      <c r="N2333" s="69"/>
      <c r="P2333" s="239">
        <f t="shared" si="137"/>
        <v>113.75</v>
      </c>
      <c r="Q2333" s="10"/>
      <c r="R2333" s="10"/>
      <c r="S2333" s="10"/>
      <c r="T2333" s="176">
        <f t="shared" si="136"/>
        <v>638</v>
      </c>
      <c r="U2333" s="10"/>
      <c r="V2333" s="10"/>
      <c r="W2333" s="10"/>
      <c r="Y2333" s="10">
        <v>113.75</v>
      </c>
      <c r="Z2333" s="10">
        <f t="shared" si="148"/>
        <v>157.68</v>
      </c>
      <c r="AB2333" s="10">
        <f t="shared" si="149"/>
        <v>157.28</v>
      </c>
      <c r="AC2333" s="10">
        <v>108.09</v>
      </c>
      <c r="AD2333" s="10"/>
      <c r="AE2333" s="3"/>
      <c r="AF2333" s="3"/>
    </row>
    <row r="2334" spans="1:32" x14ac:dyDescent="0.2">
      <c r="A2334" s="55"/>
      <c r="B2334" s="195"/>
      <c r="C2334" s="449" t="s">
        <v>552</v>
      </c>
      <c r="D2334" s="10"/>
      <c r="E2334" s="21">
        <v>8091</v>
      </c>
      <c r="F2334" s="21">
        <v>2029</v>
      </c>
      <c r="G2334" s="10"/>
      <c r="H2334" s="10">
        <f t="shared" si="147"/>
        <v>6</v>
      </c>
      <c r="I2334" s="10"/>
      <c r="J2334" s="10">
        <v>481.64</v>
      </c>
      <c r="K2334" s="10"/>
      <c r="M2334" s="21">
        <v>1</v>
      </c>
      <c r="N2334" s="69"/>
      <c r="P2334" s="239">
        <f t="shared" si="137"/>
        <v>481.64</v>
      </c>
      <c r="Q2334" s="10"/>
      <c r="R2334" s="10"/>
      <c r="S2334" s="10"/>
      <c r="T2334" s="176">
        <f t="shared" si="136"/>
        <v>2029</v>
      </c>
      <c r="U2334" s="10"/>
      <c r="V2334" s="10"/>
      <c r="W2334" s="10"/>
      <c r="Y2334" s="10">
        <v>481.64</v>
      </c>
      <c r="Z2334" s="10">
        <f t="shared" si="148"/>
        <v>667.66</v>
      </c>
      <c r="AB2334" s="10">
        <f t="shared" si="149"/>
        <v>665.93</v>
      </c>
      <c r="AC2334" s="10">
        <v>457.66</v>
      </c>
      <c r="AD2334" s="10"/>
      <c r="AE2334" s="3"/>
      <c r="AF2334" s="3"/>
    </row>
    <row r="2335" spans="1:32" x14ac:dyDescent="0.2">
      <c r="A2335" s="55"/>
      <c r="B2335" s="195"/>
      <c r="C2335" s="449" t="s">
        <v>555</v>
      </c>
      <c r="D2335" s="10"/>
      <c r="E2335" s="21">
        <v>8215</v>
      </c>
      <c r="F2335" s="21">
        <v>16368</v>
      </c>
      <c r="G2335" s="10"/>
      <c r="H2335" s="10">
        <f t="shared" si="147"/>
        <v>50</v>
      </c>
      <c r="I2335" s="10"/>
      <c r="J2335" s="10">
        <v>3400.21</v>
      </c>
      <c r="K2335" s="10"/>
      <c r="M2335" s="21">
        <v>8</v>
      </c>
      <c r="N2335" s="69"/>
      <c r="P2335" s="239">
        <f t="shared" si="137"/>
        <v>425.02625</v>
      </c>
      <c r="Q2335" s="10"/>
      <c r="R2335" s="10"/>
      <c r="S2335" s="10"/>
      <c r="T2335" s="176">
        <f t="shared" si="136"/>
        <v>2046</v>
      </c>
      <c r="U2335" s="10"/>
      <c r="V2335" s="10"/>
      <c r="W2335" s="10"/>
      <c r="Y2335" s="10">
        <v>3400.21</v>
      </c>
      <c r="Z2335" s="10">
        <f t="shared" si="148"/>
        <v>4713.42</v>
      </c>
      <c r="AB2335" s="10">
        <f t="shared" si="149"/>
        <v>4701.26</v>
      </c>
      <c r="AC2335" s="10">
        <v>3230.91</v>
      </c>
      <c r="AD2335" s="10"/>
      <c r="AE2335" s="3"/>
      <c r="AF2335" s="3"/>
    </row>
    <row r="2336" spans="1:32" x14ac:dyDescent="0.2">
      <c r="A2336" s="55"/>
      <c r="B2336" s="195"/>
      <c r="C2336" s="449" t="s">
        <v>556</v>
      </c>
      <c r="D2336" s="10"/>
      <c r="E2336" s="21">
        <v>8005</v>
      </c>
      <c r="F2336" s="21">
        <v>57883</v>
      </c>
      <c r="G2336" s="10"/>
      <c r="H2336" s="10">
        <f t="shared" si="147"/>
        <v>176</v>
      </c>
      <c r="I2336" s="10"/>
      <c r="J2336" s="10">
        <v>9948.309999999994</v>
      </c>
      <c r="K2336" s="10"/>
      <c r="M2336" s="21">
        <v>45</v>
      </c>
      <c r="N2336" s="69"/>
      <c r="P2336" s="239">
        <f t="shared" si="137"/>
        <v>221.07355555555543</v>
      </c>
      <c r="Q2336" s="10"/>
      <c r="R2336" s="10"/>
      <c r="S2336" s="10"/>
      <c r="T2336" s="176">
        <f t="shared" si="136"/>
        <v>1286.2888888888888</v>
      </c>
      <c r="U2336" s="10"/>
      <c r="V2336" s="10"/>
      <c r="W2336" s="10"/>
      <c r="Y2336" s="10">
        <v>9948.309999999994</v>
      </c>
      <c r="Z2336" s="10">
        <f t="shared" si="148"/>
        <v>13790.48</v>
      </c>
      <c r="AB2336" s="10">
        <f t="shared" si="149"/>
        <v>13754.91</v>
      </c>
      <c r="AC2336" s="10">
        <v>9452.9699999999993</v>
      </c>
      <c r="AD2336" s="10"/>
      <c r="AE2336" s="3"/>
      <c r="AF2336" s="3"/>
    </row>
    <row r="2337" spans="1:32" x14ac:dyDescent="0.2">
      <c r="A2337" s="55"/>
      <c r="B2337" s="195"/>
      <c r="C2337" s="449" t="s">
        <v>557</v>
      </c>
      <c r="D2337" s="10"/>
      <c r="E2337" s="21">
        <v>8080</v>
      </c>
      <c r="F2337" s="21">
        <v>102856</v>
      </c>
      <c r="G2337" s="10"/>
      <c r="H2337" s="10">
        <f t="shared" si="147"/>
        <v>313</v>
      </c>
      <c r="I2337" s="10"/>
      <c r="J2337" s="10">
        <v>18429.609999999997</v>
      </c>
      <c r="K2337" s="10"/>
      <c r="M2337" s="21">
        <v>25</v>
      </c>
      <c r="N2337" s="69"/>
      <c r="P2337" s="239">
        <f t="shared" si="137"/>
        <v>737.18439999999987</v>
      </c>
      <c r="Q2337" s="10"/>
      <c r="R2337" s="10"/>
      <c r="S2337" s="10"/>
      <c r="T2337" s="176">
        <f t="shared" si="136"/>
        <v>4114.24</v>
      </c>
      <c r="U2337" s="10"/>
      <c r="V2337" s="10"/>
      <c r="W2337" s="10"/>
      <c r="Y2337" s="10">
        <v>18429.609999999997</v>
      </c>
      <c r="Z2337" s="10">
        <f t="shared" si="148"/>
        <v>25547.37</v>
      </c>
      <c r="AB2337" s="10">
        <f t="shared" si="149"/>
        <v>25481.48</v>
      </c>
      <c r="AC2337" s="10">
        <v>17511.97</v>
      </c>
      <c r="AD2337" s="10"/>
      <c r="AE2337" s="3"/>
      <c r="AF2337" s="3"/>
    </row>
    <row r="2338" spans="1:32" x14ac:dyDescent="0.2">
      <c r="A2338" s="55"/>
      <c r="B2338" s="195"/>
      <c r="C2338" s="449" t="s">
        <v>558</v>
      </c>
      <c r="D2338" s="10"/>
      <c r="E2338" s="21">
        <v>8089</v>
      </c>
      <c r="F2338" s="21">
        <v>333524</v>
      </c>
      <c r="G2338" s="10"/>
      <c r="H2338" s="10">
        <f t="shared" si="147"/>
        <v>1016</v>
      </c>
      <c r="I2338" s="10"/>
      <c r="J2338" s="10">
        <v>34471.249999999993</v>
      </c>
      <c r="K2338" s="10"/>
      <c r="M2338" s="21">
        <v>132</v>
      </c>
      <c r="N2338" s="69"/>
      <c r="P2338" s="239">
        <f t="shared" si="137"/>
        <v>261.14583333333326</v>
      </c>
      <c r="Q2338" s="10"/>
      <c r="R2338" s="10"/>
      <c r="S2338" s="10"/>
      <c r="T2338" s="176">
        <f t="shared" si="136"/>
        <v>2526.6969696969695</v>
      </c>
      <c r="U2338" s="10"/>
      <c r="V2338" s="10"/>
      <c r="W2338" s="10"/>
      <c r="Y2338" s="10">
        <v>34471.249999999993</v>
      </c>
      <c r="Z2338" s="10">
        <f t="shared" si="148"/>
        <v>47784.5</v>
      </c>
      <c r="AB2338" s="10">
        <f t="shared" si="149"/>
        <v>47661.27</v>
      </c>
      <c r="AC2338" s="10">
        <v>32754.87</v>
      </c>
      <c r="AD2338" s="10"/>
      <c r="AE2338" s="3"/>
      <c r="AF2338" s="3"/>
    </row>
    <row r="2339" spans="1:32" x14ac:dyDescent="0.2">
      <c r="A2339" s="55"/>
      <c r="B2339" s="195"/>
      <c r="C2339" s="449" t="s">
        <v>558</v>
      </c>
      <c r="D2339" s="10"/>
      <c r="E2339" s="21">
        <v>8095</v>
      </c>
      <c r="F2339" s="21">
        <v>96</v>
      </c>
      <c r="G2339" s="10"/>
      <c r="H2339" s="10">
        <f t="shared" si="147"/>
        <v>0</v>
      </c>
      <c r="I2339" s="10"/>
      <c r="J2339" s="10">
        <v>37.93</v>
      </c>
      <c r="K2339" s="10"/>
      <c r="M2339" s="21">
        <v>1</v>
      </c>
      <c r="N2339" s="69"/>
      <c r="P2339" s="239">
        <f t="shared" si="137"/>
        <v>37.93</v>
      </c>
      <c r="Q2339" s="10"/>
      <c r="R2339" s="10"/>
      <c r="S2339" s="10"/>
      <c r="T2339" s="176">
        <f t="shared" si="136"/>
        <v>96</v>
      </c>
      <c r="U2339" s="10"/>
      <c r="V2339" s="10"/>
      <c r="W2339" s="10"/>
      <c r="Y2339" s="10">
        <v>37.93</v>
      </c>
      <c r="Z2339" s="10">
        <f t="shared" si="148"/>
        <v>52.58</v>
      </c>
      <c r="AB2339" s="10">
        <f t="shared" si="149"/>
        <v>52.44</v>
      </c>
      <c r="AC2339" s="10">
        <v>36.04</v>
      </c>
      <c r="AD2339" s="10"/>
      <c r="AE2339" s="3"/>
      <c r="AF2339" s="3"/>
    </row>
    <row r="2340" spans="1:32" x14ac:dyDescent="0.2">
      <c r="A2340" s="55"/>
      <c r="B2340" s="195"/>
      <c r="C2340" s="449" t="s">
        <v>559</v>
      </c>
      <c r="D2340" s="10"/>
      <c r="E2340" s="21">
        <v>8080</v>
      </c>
      <c r="F2340" s="21">
        <v>1526</v>
      </c>
      <c r="G2340" s="10"/>
      <c r="H2340" s="10">
        <f t="shared" si="147"/>
        <v>5</v>
      </c>
      <c r="I2340" s="10"/>
      <c r="J2340" s="10">
        <v>144.02000000000001</v>
      </c>
      <c r="K2340" s="10"/>
      <c r="M2340" s="21">
        <v>1</v>
      </c>
      <c r="N2340" s="69"/>
      <c r="P2340" s="239">
        <f t="shared" si="137"/>
        <v>144.02000000000001</v>
      </c>
      <c r="Q2340" s="10"/>
      <c r="R2340" s="10"/>
      <c r="S2340" s="10"/>
      <c r="T2340" s="176">
        <f t="shared" si="136"/>
        <v>1526</v>
      </c>
      <c r="U2340" s="10"/>
      <c r="V2340" s="10"/>
      <c r="W2340" s="10"/>
      <c r="Y2340" s="10">
        <v>144.02000000000001</v>
      </c>
      <c r="Z2340" s="10">
        <f t="shared" si="148"/>
        <v>199.64</v>
      </c>
      <c r="AB2340" s="10">
        <f t="shared" si="149"/>
        <v>199.13</v>
      </c>
      <c r="AC2340" s="10">
        <v>136.85</v>
      </c>
      <c r="AD2340" s="10"/>
      <c r="AE2340" s="3"/>
      <c r="AF2340" s="3"/>
    </row>
    <row r="2341" spans="1:32" x14ac:dyDescent="0.2">
      <c r="A2341" s="55"/>
      <c r="B2341" s="195"/>
      <c r="C2341" s="449" t="s">
        <v>560</v>
      </c>
      <c r="D2341" s="10"/>
      <c r="E2341" s="21">
        <v>8037</v>
      </c>
      <c r="F2341" s="21">
        <v>95505</v>
      </c>
      <c r="G2341" s="10"/>
      <c r="H2341" s="10">
        <f t="shared" si="147"/>
        <v>291</v>
      </c>
      <c r="I2341" s="10"/>
      <c r="J2341" s="10">
        <v>20116.900000000001</v>
      </c>
      <c r="K2341" s="10"/>
      <c r="M2341" s="21">
        <v>6</v>
      </c>
      <c r="N2341" s="69"/>
      <c r="P2341" s="239">
        <f t="shared" si="137"/>
        <v>3352.8166666666671</v>
      </c>
      <c r="Q2341" s="10"/>
      <c r="R2341" s="10"/>
      <c r="S2341" s="10"/>
      <c r="T2341" s="176">
        <f t="shared" si="136"/>
        <v>15917.5</v>
      </c>
      <c r="U2341" s="10"/>
      <c r="V2341" s="10"/>
      <c r="W2341" s="10"/>
      <c r="Y2341" s="10">
        <v>20116.900000000001</v>
      </c>
      <c r="Z2341" s="10">
        <f t="shared" si="148"/>
        <v>27886.31</v>
      </c>
      <c r="AB2341" s="10">
        <f t="shared" si="149"/>
        <v>27814.400000000001</v>
      </c>
      <c r="AC2341" s="10">
        <v>19115.25</v>
      </c>
      <c r="AD2341" s="10"/>
      <c r="AE2341" s="3"/>
      <c r="AF2341" s="3"/>
    </row>
    <row r="2342" spans="1:32" x14ac:dyDescent="0.2">
      <c r="A2342" s="55"/>
      <c r="B2342" s="195"/>
      <c r="C2342" s="449" t="s">
        <v>560</v>
      </c>
      <c r="D2342" s="10"/>
      <c r="E2342" s="21">
        <v>8215</v>
      </c>
      <c r="F2342" s="21">
        <v>2484</v>
      </c>
      <c r="G2342" s="10"/>
      <c r="H2342" s="10">
        <f t="shared" si="147"/>
        <v>8</v>
      </c>
      <c r="I2342" s="10"/>
      <c r="J2342" s="10">
        <v>627.97000000000014</v>
      </c>
      <c r="K2342" s="10"/>
      <c r="M2342" s="21">
        <v>8</v>
      </c>
      <c r="N2342" s="69"/>
      <c r="P2342" s="239">
        <f t="shared" si="137"/>
        <v>78.496250000000018</v>
      </c>
      <c r="Q2342" s="10"/>
      <c r="R2342" s="10"/>
      <c r="S2342" s="10"/>
      <c r="T2342" s="176">
        <f t="shared" si="136"/>
        <v>310.5</v>
      </c>
      <c r="U2342" s="10"/>
      <c r="V2342" s="10"/>
      <c r="W2342" s="10"/>
      <c r="Y2342" s="10">
        <v>627.97000000000014</v>
      </c>
      <c r="Z2342" s="10">
        <f t="shared" si="148"/>
        <v>870.5</v>
      </c>
      <c r="AB2342" s="10">
        <f t="shared" si="149"/>
        <v>868.26</v>
      </c>
      <c r="AC2342" s="10">
        <v>596.70000000000005</v>
      </c>
      <c r="AD2342" s="10"/>
      <c r="AE2342" s="3"/>
      <c r="AF2342" s="3"/>
    </row>
    <row r="2343" spans="1:32" x14ac:dyDescent="0.2">
      <c r="A2343" s="55"/>
      <c r="B2343" s="195"/>
      <c r="C2343" s="449" t="s">
        <v>561</v>
      </c>
      <c r="D2343" s="10"/>
      <c r="E2343" s="21">
        <v>8090</v>
      </c>
      <c r="F2343" s="21">
        <v>511688</v>
      </c>
      <c r="G2343" s="10"/>
      <c r="H2343" s="10">
        <f t="shared" si="147"/>
        <v>1559</v>
      </c>
      <c r="I2343" s="10"/>
      <c r="J2343" s="10">
        <v>64418.169999999991</v>
      </c>
      <c r="K2343" s="10"/>
      <c r="M2343" s="21">
        <v>158</v>
      </c>
      <c r="N2343" s="69"/>
      <c r="P2343" s="239">
        <f t="shared" si="137"/>
        <v>407.70993670886071</v>
      </c>
      <c r="Q2343" s="10"/>
      <c r="R2343" s="10"/>
      <c r="S2343" s="10"/>
      <c r="T2343" s="176">
        <f t="shared" si="136"/>
        <v>3238.5316455696202</v>
      </c>
      <c r="U2343" s="10"/>
      <c r="V2343" s="10"/>
      <c r="W2343" s="10"/>
      <c r="Y2343" s="10">
        <v>64418.169999999991</v>
      </c>
      <c r="Z2343" s="10">
        <f t="shared" si="148"/>
        <v>89297.32</v>
      </c>
      <c r="AB2343" s="10">
        <f t="shared" si="149"/>
        <v>89067.03</v>
      </c>
      <c r="AC2343" s="10">
        <v>61210.69</v>
      </c>
      <c r="AD2343" s="10"/>
      <c r="AE2343" s="3"/>
      <c r="AF2343" s="3"/>
    </row>
    <row r="2344" spans="1:32" x14ac:dyDescent="0.2">
      <c r="A2344" s="55"/>
      <c r="B2344" s="195"/>
      <c r="C2344" s="449" t="s">
        <v>562</v>
      </c>
      <c r="D2344" s="10"/>
      <c r="E2344" s="21">
        <v>8004</v>
      </c>
      <c r="F2344" s="21">
        <v>11057</v>
      </c>
      <c r="G2344" s="10"/>
      <c r="H2344" s="10">
        <f t="shared" si="147"/>
        <v>34</v>
      </c>
      <c r="I2344" s="10"/>
      <c r="J2344" s="10">
        <v>1862.91</v>
      </c>
      <c r="K2344" s="10"/>
      <c r="M2344" s="21">
        <v>15</v>
      </c>
      <c r="N2344" s="69"/>
      <c r="P2344" s="239">
        <f t="shared" si="137"/>
        <v>124.194</v>
      </c>
      <c r="Q2344" s="10"/>
      <c r="R2344" s="10"/>
      <c r="S2344" s="10"/>
      <c r="T2344" s="176">
        <f t="shared" si="136"/>
        <v>737.13333333333333</v>
      </c>
      <c r="U2344" s="10"/>
      <c r="V2344" s="10"/>
      <c r="W2344" s="10"/>
      <c r="Y2344" s="10">
        <v>1862.91</v>
      </c>
      <c r="Z2344" s="10">
        <f t="shared" si="148"/>
        <v>2582.39</v>
      </c>
      <c r="AB2344" s="10">
        <f t="shared" si="149"/>
        <v>2575.73</v>
      </c>
      <c r="AC2344" s="10">
        <v>1770.15</v>
      </c>
      <c r="AD2344" s="10"/>
      <c r="AE2344" s="3"/>
      <c r="AF2344" s="3"/>
    </row>
    <row r="2345" spans="1:32" x14ac:dyDescent="0.2">
      <c r="A2345" s="55"/>
      <c r="B2345" s="195"/>
      <c r="C2345" s="449" t="s">
        <v>563</v>
      </c>
      <c r="D2345" s="10"/>
      <c r="E2345" s="21">
        <v>8232</v>
      </c>
      <c r="F2345" s="21">
        <v>311606</v>
      </c>
      <c r="G2345" s="10"/>
      <c r="H2345" s="10">
        <f t="shared" si="147"/>
        <v>949</v>
      </c>
      <c r="I2345" s="10"/>
      <c r="J2345" s="10">
        <v>34196.379999999997</v>
      </c>
      <c r="K2345" s="10"/>
      <c r="M2345" s="21">
        <v>82</v>
      </c>
      <c r="N2345" s="69"/>
      <c r="P2345" s="239">
        <f t="shared" si="137"/>
        <v>417.02902439024388</v>
      </c>
      <c r="Q2345" s="10"/>
      <c r="R2345" s="10"/>
      <c r="S2345" s="10"/>
      <c r="T2345" s="176">
        <f t="shared" si="136"/>
        <v>3800.0731707317073</v>
      </c>
      <c r="U2345" s="10"/>
      <c r="V2345" s="10"/>
      <c r="W2345" s="10"/>
      <c r="Y2345" s="10">
        <v>34196.379999999997</v>
      </c>
      <c r="Z2345" s="10">
        <f t="shared" si="148"/>
        <v>47403.48</v>
      </c>
      <c r="AB2345" s="10">
        <f t="shared" si="149"/>
        <v>47281.22</v>
      </c>
      <c r="AC2345" s="10">
        <v>32493.69</v>
      </c>
      <c r="AD2345" s="10"/>
      <c r="AE2345" s="3"/>
      <c r="AF2345" s="3"/>
    </row>
    <row r="2346" spans="1:32" x14ac:dyDescent="0.2">
      <c r="A2346" s="55"/>
      <c r="B2346" s="195"/>
      <c r="C2346" s="449" t="s">
        <v>563</v>
      </c>
      <c r="D2346" s="10"/>
      <c r="E2346" s="21">
        <v>8234</v>
      </c>
      <c r="F2346" s="21">
        <v>261</v>
      </c>
      <c r="G2346" s="10"/>
      <c r="H2346" s="10">
        <f t="shared" si="147"/>
        <v>1</v>
      </c>
      <c r="I2346" s="10"/>
      <c r="J2346" s="10">
        <v>100.24</v>
      </c>
      <c r="K2346" s="10"/>
      <c r="M2346" s="21">
        <v>2</v>
      </c>
      <c r="N2346" s="69"/>
      <c r="P2346" s="239">
        <f t="shared" si="137"/>
        <v>50.12</v>
      </c>
      <c r="Q2346" s="10"/>
      <c r="R2346" s="10"/>
      <c r="S2346" s="10"/>
      <c r="T2346" s="176">
        <f t="shared" ref="T2346:T2373" si="150">F2346/M2346</f>
        <v>130.5</v>
      </c>
      <c r="U2346" s="10"/>
      <c r="V2346" s="10"/>
      <c r="W2346" s="10"/>
      <c r="Y2346" s="10">
        <v>100.24</v>
      </c>
      <c r="Z2346" s="10">
        <f t="shared" si="148"/>
        <v>138.94999999999999</v>
      </c>
      <c r="AB2346" s="10">
        <f t="shared" si="149"/>
        <v>138.6</v>
      </c>
      <c r="AC2346" s="10">
        <v>95.25</v>
      </c>
      <c r="AD2346" s="10"/>
      <c r="AE2346" s="3"/>
      <c r="AF2346" s="3"/>
    </row>
    <row r="2347" spans="1:32" x14ac:dyDescent="0.2">
      <c r="A2347" s="55"/>
      <c r="B2347" s="195"/>
      <c r="C2347" s="449" t="s">
        <v>564</v>
      </c>
      <c r="D2347" s="10"/>
      <c r="E2347" s="21">
        <v>8009</v>
      </c>
      <c r="F2347" s="21">
        <v>1800</v>
      </c>
      <c r="G2347" s="10"/>
      <c r="H2347" s="10">
        <f t="shared" si="147"/>
        <v>5</v>
      </c>
      <c r="I2347" s="10"/>
      <c r="J2347" s="10">
        <v>305.50999999999993</v>
      </c>
      <c r="K2347" s="10"/>
      <c r="M2347" s="21">
        <v>3</v>
      </c>
      <c r="N2347" s="69"/>
      <c r="P2347" s="239">
        <f t="shared" si="137"/>
        <v>101.83666666666664</v>
      </c>
      <c r="Q2347" s="10"/>
      <c r="R2347" s="10"/>
      <c r="S2347" s="10"/>
      <c r="T2347" s="176">
        <f t="shared" si="150"/>
        <v>600</v>
      </c>
      <c r="U2347" s="10"/>
      <c r="V2347" s="10"/>
      <c r="W2347" s="10"/>
      <c r="Y2347" s="10">
        <v>305.50999999999993</v>
      </c>
      <c r="Z2347" s="10">
        <f t="shared" si="148"/>
        <v>423.5</v>
      </c>
      <c r="AB2347" s="10">
        <f t="shared" si="149"/>
        <v>422.41</v>
      </c>
      <c r="AC2347" s="10">
        <v>290.3</v>
      </c>
      <c r="AD2347" s="10"/>
      <c r="AE2347" s="3"/>
      <c r="AF2347" s="3"/>
    </row>
    <row r="2348" spans="1:32" x14ac:dyDescent="0.2">
      <c r="A2348" s="55"/>
      <c r="B2348" s="195"/>
      <c r="C2348" s="449" t="s">
        <v>564</v>
      </c>
      <c r="D2348" s="10"/>
      <c r="E2348" s="21">
        <v>8081</v>
      </c>
      <c r="F2348" s="21">
        <v>603</v>
      </c>
      <c r="G2348" s="10"/>
      <c r="H2348" s="10">
        <f t="shared" si="147"/>
        <v>2</v>
      </c>
      <c r="I2348" s="10"/>
      <c r="J2348" s="10">
        <v>146.38</v>
      </c>
      <c r="K2348" s="10"/>
      <c r="M2348" s="21">
        <v>1</v>
      </c>
      <c r="N2348" s="69"/>
      <c r="P2348" s="239">
        <f t="shared" si="137"/>
        <v>146.38</v>
      </c>
      <c r="Q2348" s="10"/>
      <c r="R2348" s="10"/>
      <c r="S2348" s="10"/>
      <c r="T2348" s="176">
        <f t="shared" si="150"/>
        <v>603</v>
      </c>
      <c r="U2348" s="10"/>
      <c r="V2348" s="10"/>
      <c r="W2348" s="10"/>
      <c r="Y2348" s="10">
        <v>146.38</v>
      </c>
      <c r="Z2348" s="10">
        <f t="shared" si="148"/>
        <v>202.91</v>
      </c>
      <c r="AB2348" s="10">
        <f t="shared" si="149"/>
        <v>202.39</v>
      </c>
      <c r="AC2348" s="10">
        <v>139.09</v>
      </c>
      <c r="AD2348" s="10"/>
      <c r="AE2348" s="3"/>
      <c r="AF2348" s="3"/>
    </row>
    <row r="2349" spans="1:32" x14ac:dyDescent="0.2">
      <c r="A2349" s="55"/>
      <c r="B2349" s="195"/>
      <c r="C2349" s="449" t="s">
        <v>564</v>
      </c>
      <c r="D2349" s="10"/>
      <c r="E2349" s="21">
        <v>8091</v>
      </c>
      <c r="F2349" s="21">
        <v>1780805</v>
      </c>
      <c r="G2349" s="10"/>
      <c r="H2349" s="10">
        <f t="shared" si="147"/>
        <v>5425</v>
      </c>
      <c r="I2349" s="10"/>
      <c r="J2349" s="10">
        <v>263370.92000000022</v>
      </c>
      <c r="K2349" s="10"/>
      <c r="M2349" s="21">
        <v>621</v>
      </c>
      <c r="N2349" s="69"/>
      <c r="P2349" s="239">
        <f t="shared" ref="P2349:P2373" si="151">J2349/M2349</f>
        <v>424.10776167471852</v>
      </c>
      <c r="Q2349" s="10"/>
      <c r="R2349" s="10"/>
      <c r="S2349" s="10"/>
      <c r="T2349" s="176">
        <f t="shared" si="150"/>
        <v>2867.6409017713368</v>
      </c>
      <c r="U2349" s="10"/>
      <c r="V2349" s="10"/>
      <c r="W2349" s="10"/>
      <c r="Y2349" s="10">
        <v>263370.92000000022</v>
      </c>
      <c r="Z2349" s="10">
        <f t="shared" si="148"/>
        <v>365088.26</v>
      </c>
      <c r="AB2349" s="10">
        <f t="shared" si="149"/>
        <v>364146.72</v>
      </c>
      <c r="AC2349" s="10">
        <v>250257.26</v>
      </c>
      <c r="AD2349" s="10"/>
      <c r="AE2349" s="3"/>
      <c r="AF2349" s="3"/>
    </row>
    <row r="2350" spans="1:32" x14ac:dyDescent="0.2">
      <c r="A2350" s="55"/>
      <c r="B2350" s="195"/>
      <c r="C2350" s="449" t="s">
        <v>565</v>
      </c>
      <c r="D2350" s="10"/>
      <c r="E2350" s="21">
        <v>8204</v>
      </c>
      <c r="F2350" s="21">
        <v>500470</v>
      </c>
      <c r="G2350" s="10"/>
      <c r="H2350" s="10">
        <f t="shared" si="147"/>
        <v>1525</v>
      </c>
      <c r="I2350" s="10"/>
      <c r="J2350" s="10">
        <v>79268.780000000057</v>
      </c>
      <c r="K2350" s="10"/>
      <c r="M2350" s="21">
        <v>188</v>
      </c>
      <c r="N2350" s="69"/>
      <c r="P2350" s="239">
        <f t="shared" si="151"/>
        <v>421.64244680851095</v>
      </c>
      <c r="Q2350" s="10"/>
      <c r="R2350" s="10"/>
      <c r="S2350" s="10"/>
      <c r="T2350" s="176">
        <f t="shared" si="150"/>
        <v>2662.0744680851062</v>
      </c>
      <c r="U2350" s="10"/>
      <c r="V2350" s="10"/>
      <c r="W2350" s="10"/>
      <c r="Y2350" s="10">
        <v>79268.780000000057</v>
      </c>
      <c r="Z2350" s="10">
        <f t="shared" si="148"/>
        <v>109883.43</v>
      </c>
      <c r="AB2350" s="10">
        <f t="shared" si="149"/>
        <v>109600.05</v>
      </c>
      <c r="AC2350" s="10">
        <v>75321.86</v>
      </c>
      <c r="AD2350" s="10"/>
      <c r="AE2350" s="3"/>
      <c r="AF2350" s="3"/>
    </row>
    <row r="2351" spans="1:32" x14ac:dyDescent="0.2">
      <c r="A2351" s="55"/>
      <c r="B2351" s="195"/>
      <c r="C2351" s="449" t="s">
        <v>566</v>
      </c>
      <c r="D2351" s="10"/>
      <c r="E2351" s="21">
        <v>8092</v>
      </c>
      <c r="F2351" s="21">
        <v>273439</v>
      </c>
      <c r="G2351" s="10"/>
      <c r="H2351" s="10">
        <f t="shared" si="147"/>
        <v>833</v>
      </c>
      <c r="I2351" s="10"/>
      <c r="J2351" s="10">
        <v>46022.369999999966</v>
      </c>
      <c r="K2351" s="10"/>
      <c r="M2351" s="21">
        <v>263</v>
      </c>
      <c r="N2351" s="69"/>
      <c r="P2351" s="239">
        <f t="shared" si="151"/>
        <v>174.98999999999987</v>
      </c>
      <c r="Q2351" s="10"/>
      <c r="R2351" s="10"/>
      <c r="S2351" s="10"/>
      <c r="T2351" s="176">
        <f t="shared" si="150"/>
        <v>1039.6920152091254</v>
      </c>
      <c r="U2351" s="10"/>
      <c r="V2351" s="10"/>
      <c r="W2351" s="10"/>
      <c r="Y2351" s="10">
        <v>46022.369999999966</v>
      </c>
      <c r="Z2351" s="10">
        <f t="shared" si="148"/>
        <v>63796.82</v>
      </c>
      <c r="AB2351" s="10">
        <f t="shared" si="149"/>
        <v>63632.29</v>
      </c>
      <c r="AC2351" s="10">
        <v>43730.84</v>
      </c>
      <c r="AD2351" s="10"/>
      <c r="AE2351" s="3"/>
      <c r="AF2351" s="3"/>
    </row>
    <row r="2352" spans="1:32" x14ac:dyDescent="0.2">
      <c r="A2352" s="55"/>
      <c r="B2352" s="195"/>
      <c r="C2352" s="449" t="s">
        <v>568</v>
      </c>
      <c r="D2352" s="10"/>
      <c r="E2352" s="21">
        <v>8087</v>
      </c>
      <c r="F2352" s="21">
        <v>64833</v>
      </c>
      <c r="G2352" s="10"/>
      <c r="H2352" s="10">
        <f t="shared" si="147"/>
        <v>198</v>
      </c>
      <c r="I2352" s="10"/>
      <c r="J2352" s="10">
        <v>9299.83</v>
      </c>
      <c r="K2352" s="10"/>
      <c r="M2352" s="21">
        <v>31</v>
      </c>
      <c r="N2352" s="69"/>
      <c r="P2352" s="239">
        <f t="shared" si="151"/>
        <v>299.99451612903226</v>
      </c>
      <c r="Q2352" s="10"/>
      <c r="R2352" s="10"/>
      <c r="S2352" s="10"/>
      <c r="T2352" s="176">
        <f t="shared" si="150"/>
        <v>2091.3870967741937</v>
      </c>
      <c r="U2352" s="10"/>
      <c r="V2352" s="10"/>
      <c r="W2352" s="10"/>
      <c r="Y2352" s="10">
        <v>9299.83</v>
      </c>
      <c r="Z2352" s="10">
        <f t="shared" si="148"/>
        <v>12891.55</v>
      </c>
      <c r="AB2352" s="10">
        <f t="shared" si="149"/>
        <v>12858.3</v>
      </c>
      <c r="AC2352" s="10">
        <v>8836.7800000000007</v>
      </c>
      <c r="AD2352" s="10"/>
      <c r="AE2352" s="3"/>
      <c r="AF2352" s="3"/>
    </row>
    <row r="2353" spans="1:32" x14ac:dyDescent="0.2">
      <c r="A2353" s="55"/>
      <c r="B2353" s="195"/>
      <c r="C2353" s="449" t="s">
        <v>569</v>
      </c>
      <c r="D2353" s="10"/>
      <c r="E2353" s="21">
        <v>8260</v>
      </c>
      <c r="F2353" s="21">
        <v>59899</v>
      </c>
      <c r="G2353" s="10"/>
      <c r="H2353" s="10">
        <f t="shared" si="147"/>
        <v>182</v>
      </c>
      <c r="I2353" s="10"/>
      <c r="J2353" s="10">
        <v>13990.699999999997</v>
      </c>
      <c r="K2353" s="10"/>
      <c r="M2353" s="21">
        <v>37</v>
      </c>
      <c r="N2353" s="69"/>
      <c r="P2353" s="239">
        <f t="shared" si="151"/>
        <v>378.12702702702694</v>
      </c>
      <c r="Q2353" s="10"/>
      <c r="R2353" s="10"/>
      <c r="S2353" s="10"/>
      <c r="T2353" s="176">
        <f t="shared" si="150"/>
        <v>1618.8918918918919</v>
      </c>
      <c r="U2353" s="10"/>
      <c r="V2353" s="10"/>
      <c r="W2353" s="10"/>
      <c r="Y2353" s="10">
        <v>13990.699999999997</v>
      </c>
      <c r="Z2353" s="10">
        <f t="shared" si="148"/>
        <v>19394.09</v>
      </c>
      <c r="AB2353" s="10">
        <f t="shared" si="149"/>
        <v>19344.080000000002</v>
      </c>
      <c r="AC2353" s="10">
        <v>13294.08</v>
      </c>
      <c r="AD2353" s="10"/>
      <c r="AE2353" s="3"/>
      <c r="AF2353" s="3"/>
    </row>
    <row r="2354" spans="1:32" x14ac:dyDescent="0.2">
      <c r="A2354" s="55"/>
      <c r="B2354" s="195"/>
      <c r="C2354" s="449" t="s">
        <v>570</v>
      </c>
      <c r="D2354" s="10"/>
      <c r="E2354" s="21">
        <v>8330</v>
      </c>
      <c r="F2354" s="21">
        <v>143482</v>
      </c>
      <c r="G2354" s="10"/>
      <c r="H2354" s="10">
        <f t="shared" si="147"/>
        <v>437</v>
      </c>
      <c r="I2354" s="10"/>
      <c r="J2354" s="10">
        <v>27488.949999999979</v>
      </c>
      <c r="K2354" s="10"/>
      <c r="M2354" s="21">
        <v>107</v>
      </c>
      <c r="N2354" s="69"/>
      <c r="P2354" s="239">
        <f t="shared" si="151"/>
        <v>256.90607476635495</v>
      </c>
      <c r="Q2354" s="10"/>
      <c r="R2354" s="10"/>
      <c r="S2354" s="10"/>
      <c r="T2354" s="176">
        <f t="shared" si="150"/>
        <v>1340.9532710280373</v>
      </c>
      <c r="U2354" s="10"/>
      <c r="V2354" s="10"/>
      <c r="W2354" s="10"/>
      <c r="Y2354" s="10">
        <v>27488.949999999979</v>
      </c>
      <c r="Z2354" s="10">
        <f t="shared" si="148"/>
        <v>38105.550000000003</v>
      </c>
      <c r="AB2354" s="10">
        <f t="shared" si="149"/>
        <v>38007.269999999997</v>
      </c>
      <c r="AC2354" s="10">
        <v>26120.23</v>
      </c>
      <c r="AD2354" s="10"/>
      <c r="AE2354" s="3"/>
      <c r="AF2354" s="3"/>
    </row>
    <row r="2355" spans="1:32" x14ac:dyDescent="0.2">
      <c r="A2355" s="55"/>
      <c r="B2355" s="195"/>
      <c r="C2355" s="449" t="s">
        <v>571</v>
      </c>
      <c r="D2355" s="10"/>
      <c r="E2355" s="21">
        <v>8252</v>
      </c>
      <c r="F2355" s="21">
        <v>57734</v>
      </c>
      <c r="G2355" s="10"/>
      <c r="H2355" s="10">
        <f t="shared" si="147"/>
        <v>176</v>
      </c>
      <c r="I2355" s="10"/>
      <c r="J2355" s="10">
        <v>9845.08</v>
      </c>
      <c r="K2355" s="10"/>
      <c r="M2355" s="21">
        <v>29</v>
      </c>
      <c r="N2355" s="69"/>
      <c r="P2355" s="239">
        <f t="shared" si="151"/>
        <v>339.48551724137928</v>
      </c>
      <c r="Q2355" s="10"/>
      <c r="R2355" s="10"/>
      <c r="S2355" s="10"/>
      <c r="T2355" s="176">
        <f t="shared" si="150"/>
        <v>1990.8275862068965</v>
      </c>
      <c r="U2355" s="10"/>
      <c r="V2355" s="10"/>
      <c r="W2355" s="10"/>
      <c r="Y2355" s="10">
        <v>9845.08</v>
      </c>
      <c r="Z2355" s="10">
        <f t="shared" si="148"/>
        <v>13647.38</v>
      </c>
      <c r="AB2355" s="10">
        <f t="shared" si="149"/>
        <v>13612.18</v>
      </c>
      <c r="AC2355" s="10">
        <v>9354.8799999999992</v>
      </c>
      <c r="AD2355" s="10"/>
      <c r="AE2355" s="3"/>
      <c r="AF2355" s="3"/>
    </row>
    <row r="2356" spans="1:32" x14ac:dyDescent="0.2">
      <c r="A2356" s="55"/>
      <c r="B2356" s="195"/>
      <c r="C2356" s="449" t="s">
        <v>573</v>
      </c>
      <c r="D2356" s="10"/>
      <c r="E2356" s="21">
        <v>8260</v>
      </c>
      <c r="F2356" s="21">
        <v>6514189</v>
      </c>
      <c r="G2356" s="10"/>
      <c r="H2356" s="10">
        <f t="shared" si="147"/>
        <v>19844</v>
      </c>
      <c r="I2356" s="10"/>
      <c r="J2356" s="10">
        <v>1029059.4600000007</v>
      </c>
      <c r="K2356" s="10"/>
      <c r="M2356" s="21">
        <v>1650</v>
      </c>
      <c r="N2356" s="69"/>
      <c r="P2356" s="239">
        <f t="shared" si="151"/>
        <v>623.67240000000038</v>
      </c>
      <c r="Q2356" s="10"/>
      <c r="R2356" s="10"/>
      <c r="S2356" s="10"/>
      <c r="T2356" s="176">
        <f t="shared" si="150"/>
        <v>3947.9933333333333</v>
      </c>
      <c r="U2356" s="10"/>
      <c r="V2356" s="10"/>
      <c r="W2356" s="10"/>
      <c r="Y2356" s="10">
        <v>1029059.4600000007</v>
      </c>
      <c r="Z2356" s="10">
        <f t="shared" si="148"/>
        <v>1426495.87</v>
      </c>
      <c r="AB2356" s="10">
        <f t="shared" si="149"/>
        <v>1422817</v>
      </c>
      <c r="AC2356" s="10">
        <v>977820.94</v>
      </c>
      <c r="AD2356" s="10"/>
      <c r="AE2356" s="3"/>
      <c r="AF2356" s="3"/>
    </row>
    <row r="2357" spans="1:32" x14ac:dyDescent="0.2">
      <c r="A2357" s="55"/>
      <c r="B2357" s="195"/>
      <c r="C2357" s="449" t="s">
        <v>574</v>
      </c>
      <c r="D2357" s="10"/>
      <c r="E2357" s="21">
        <v>8260</v>
      </c>
      <c r="F2357" s="21">
        <v>2838315</v>
      </c>
      <c r="G2357" s="10"/>
      <c r="H2357" s="10">
        <f t="shared" si="147"/>
        <v>8646</v>
      </c>
      <c r="I2357" s="10"/>
      <c r="J2357" s="10">
        <v>414273.91000000003</v>
      </c>
      <c r="K2357" s="10"/>
      <c r="M2357" s="21">
        <v>555</v>
      </c>
      <c r="N2357" s="69"/>
      <c r="P2357" s="239">
        <f t="shared" si="151"/>
        <v>746.43947747747757</v>
      </c>
      <c r="Q2357" s="10"/>
      <c r="R2357" s="10"/>
      <c r="S2357" s="10"/>
      <c r="T2357" s="176">
        <f t="shared" si="150"/>
        <v>5114.0810810810808</v>
      </c>
      <c r="U2357" s="10"/>
      <c r="V2357" s="10"/>
      <c r="W2357" s="10"/>
      <c r="Y2357" s="10">
        <v>414273.91000000003</v>
      </c>
      <c r="Z2357" s="10">
        <f t="shared" si="148"/>
        <v>574271.99</v>
      </c>
      <c r="AB2357" s="10">
        <f t="shared" si="149"/>
        <v>572790.97</v>
      </c>
      <c r="AC2357" s="10">
        <v>393646.55</v>
      </c>
      <c r="AD2357" s="10"/>
      <c r="AE2357" s="3"/>
      <c r="AF2357" s="3"/>
    </row>
    <row r="2358" spans="1:32" x14ac:dyDescent="0.2">
      <c r="A2358" s="55"/>
      <c r="B2358" s="195"/>
      <c r="C2358" s="449" t="s">
        <v>575</v>
      </c>
      <c r="D2358" s="10"/>
      <c r="E2358" s="21">
        <v>8009</v>
      </c>
      <c r="F2358" s="21">
        <v>459053</v>
      </c>
      <c r="G2358" s="10"/>
      <c r="H2358" s="10">
        <f t="shared" si="147"/>
        <v>1398</v>
      </c>
      <c r="I2358" s="10"/>
      <c r="J2358" s="10">
        <v>84326.900000000009</v>
      </c>
      <c r="K2358" s="10"/>
      <c r="M2358" s="21">
        <v>12</v>
      </c>
      <c r="N2358" s="69"/>
      <c r="P2358" s="239">
        <f t="shared" si="151"/>
        <v>7027.2416666666677</v>
      </c>
      <c r="Q2358" s="10"/>
      <c r="R2358" s="10"/>
      <c r="S2358" s="10"/>
      <c r="T2358" s="176">
        <f t="shared" si="150"/>
        <v>38254.416666666664</v>
      </c>
      <c r="U2358" s="10"/>
      <c r="V2358" s="10"/>
      <c r="W2358" s="10"/>
      <c r="Y2358" s="10">
        <v>84326.900000000009</v>
      </c>
      <c r="Z2358" s="10">
        <f t="shared" si="148"/>
        <v>116895.07</v>
      </c>
      <c r="AB2358" s="10">
        <f t="shared" si="149"/>
        <v>116593.60000000001</v>
      </c>
      <c r="AC2358" s="10">
        <v>80128.13</v>
      </c>
      <c r="AD2358" s="10"/>
      <c r="AE2358" s="3"/>
      <c r="AF2358" s="3"/>
    </row>
    <row r="2359" spans="1:32" x14ac:dyDescent="0.2">
      <c r="A2359" s="55"/>
      <c r="B2359" s="195"/>
      <c r="C2359" s="449" t="s">
        <v>575</v>
      </c>
      <c r="D2359" s="10"/>
      <c r="E2359" s="21">
        <v>8080</v>
      </c>
      <c r="F2359" s="21">
        <v>56</v>
      </c>
      <c r="G2359" s="10"/>
      <c r="H2359" s="10">
        <f t="shared" si="147"/>
        <v>0</v>
      </c>
      <c r="I2359" s="10"/>
      <c r="J2359" s="10">
        <v>36.22</v>
      </c>
      <c r="K2359" s="10"/>
      <c r="M2359" s="21">
        <v>1</v>
      </c>
      <c r="N2359" s="69"/>
      <c r="P2359" s="239">
        <f t="shared" si="151"/>
        <v>36.22</v>
      </c>
      <c r="Q2359" s="10"/>
      <c r="R2359" s="10"/>
      <c r="S2359" s="10"/>
      <c r="T2359" s="176">
        <f t="shared" si="150"/>
        <v>56</v>
      </c>
      <c r="U2359" s="10"/>
      <c r="V2359" s="10"/>
      <c r="W2359" s="10"/>
      <c r="Y2359" s="10">
        <v>36.22</v>
      </c>
      <c r="Z2359" s="10">
        <f t="shared" si="148"/>
        <v>50.21</v>
      </c>
      <c r="AB2359" s="10">
        <f t="shared" si="149"/>
        <v>50.08</v>
      </c>
      <c r="AC2359" s="10">
        <v>34.42</v>
      </c>
      <c r="AD2359" s="10"/>
      <c r="AE2359" s="3"/>
      <c r="AF2359" s="3"/>
    </row>
    <row r="2360" spans="1:32" x14ac:dyDescent="0.2">
      <c r="A2360" s="55"/>
      <c r="B2360" s="195"/>
      <c r="C2360" s="449" t="s">
        <v>575</v>
      </c>
      <c r="D2360" s="10"/>
      <c r="E2360" s="21">
        <v>8094</v>
      </c>
      <c r="F2360" s="21">
        <v>5482839</v>
      </c>
      <c r="G2360" s="10"/>
      <c r="H2360" s="10">
        <f t="shared" si="147"/>
        <v>16702</v>
      </c>
      <c r="I2360" s="10"/>
      <c r="J2360" s="10">
        <v>694895.19999999984</v>
      </c>
      <c r="K2360" s="10"/>
      <c r="M2360" s="21">
        <v>1460</v>
      </c>
      <c r="N2360" s="69"/>
      <c r="P2360" s="239">
        <f t="shared" si="151"/>
        <v>475.95561643835606</v>
      </c>
      <c r="Q2360" s="10"/>
      <c r="R2360" s="10"/>
      <c r="S2360" s="10"/>
      <c r="T2360" s="176">
        <f t="shared" si="150"/>
        <v>3755.3691780821919</v>
      </c>
      <c r="U2360" s="10"/>
      <c r="V2360" s="10"/>
      <c r="W2360" s="10"/>
      <c r="Y2360" s="10">
        <v>694895.19999999984</v>
      </c>
      <c r="Z2360" s="10">
        <f t="shared" si="148"/>
        <v>963272.94</v>
      </c>
      <c r="AB2360" s="10">
        <f t="shared" si="149"/>
        <v>960788.7</v>
      </c>
      <c r="AC2360" s="10">
        <v>660295.26</v>
      </c>
      <c r="AD2360" s="10"/>
      <c r="AE2360" s="3"/>
      <c r="AF2360" s="3"/>
    </row>
    <row r="2361" spans="1:32" x14ac:dyDescent="0.2">
      <c r="A2361" s="55"/>
      <c r="B2361" s="195"/>
      <c r="C2361" s="449" t="s">
        <v>576</v>
      </c>
      <c r="D2361" s="10"/>
      <c r="E2361" s="21">
        <v>8344</v>
      </c>
      <c r="F2361" s="21">
        <v>9844</v>
      </c>
      <c r="G2361" s="10"/>
      <c r="H2361" s="10">
        <f t="shared" si="147"/>
        <v>30</v>
      </c>
      <c r="I2361" s="10"/>
      <c r="J2361" s="10">
        <v>2624.89</v>
      </c>
      <c r="K2361" s="10"/>
      <c r="M2361" s="21">
        <v>39</v>
      </c>
      <c r="N2361" s="69"/>
      <c r="P2361" s="239">
        <f t="shared" si="151"/>
        <v>67.304871794871787</v>
      </c>
      <c r="Q2361" s="10"/>
      <c r="R2361" s="10"/>
      <c r="S2361" s="10"/>
      <c r="T2361" s="176">
        <f t="shared" si="150"/>
        <v>252.41025641025641</v>
      </c>
      <c r="U2361" s="10"/>
      <c r="V2361" s="10"/>
      <c r="W2361" s="10"/>
      <c r="Y2361" s="10">
        <v>2624.89</v>
      </c>
      <c r="Z2361" s="10">
        <f t="shared" si="148"/>
        <v>3638.66</v>
      </c>
      <c r="AB2361" s="10">
        <f t="shared" si="149"/>
        <v>3629.27</v>
      </c>
      <c r="AC2361" s="10">
        <v>2494.19</v>
      </c>
      <c r="AD2361" s="10"/>
      <c r="AE2361" s="3"/>
      <c r="AF2361" s="3"/>
    </row>
    <row r="2362" spans="1:32" x14ac:dyDescent="0.2">
      <c r="A2362" s="55"/>
      <c r="B2362" s="195"/>
      <c r="C2362" s="449" t="s">
        <v>577</v>
      </c>
      <c r="D2362" s="10"/>
      <c r="E2362" s="21">
        <v>8009</v>
      </c>
      <c r="F2362" s="21">
        <v>488</v>
      </c>
      <c r="G2362" s="10"/>
      <c r="H2362" s="10">
        <f t="shared" si="147"/>
        <v>1</v>
      </c>
      <c r="I2362" s="10"/>
      <c r="J2362" s="10">
        <v>70.97</v>
      </c>
      <c r="K2362" s="10"/>
      <c r="M2362" s="21">
        <v>2</v>
      </c>
      <c r="N2362" s="69"/>
      <c r="P2362" s="239">
        <f t="shared" si="151"/>
        <v>35.484999999999999</v>
      </c>
      <c r="Q2362" s="10"/>
      <c r="R2362" s="10"/>
      <c r="S2362" s="10"/>
      <c r="T2362" s="176">
        <f t="shared" si="150"/>
        <v>244</v>
      </c>
      <c r="U2362" s="10"/>
      <c r="V2362" s="10"/>
      <c r="W2362" s="10"/>
      <c r="Y2362" s="10">
        <v>70.97</v>
      </c>
      <c r="Z2362" s="10">
        <f t="shared" si="148"/>
        <v>98.38</v>
      </c>
      <c r="AB2362" s="10">
        <f t="shared" si="149"/>
        <v>98.13</v>
      </c>
      <c r="AC2362" s="10">
        <v>67.44</v>
      </c>
      <c r="AD2362" s="10"/>
      <c r="AE2362" s="3"/>
      <c r="AF2362" s="3"/>
    </row>
    <row r="2363" spans="1:32" x14ac:dyDescent="0.2">
      <c r="A2363" s="55"/>
      <c r="B2363" s="195"/>
      <c r="C2363" s="449" t="s">
        <v>577</v>
      </c>
      <c r="D2363" s="10"/>
      <c r="E2363" s="21">
        <v>8037</v>
      </c>
      <c r="F2363" s="21">
        <v>926</v>
      </c>
      <c r="G2363" s="10"/>
      <c r="H2363" s="10">
        <f t="shared" si="147"/>
        <v>3</v>
      </c>
      <c r="I2363" s="10"/>
      <c r="J2363" s="10">
        <v>285.52</v>
      </c>
      <c r="K2363" s="10"/>
      <c r="M2363" s="21">
        <v>1</v>
      </c>
      <c r="N2363" s="69"/>
      <c r="P2363" s="239">
        <f t="shared" si="151"/>
        <v>285.52</v>
      </c>
      <c r="Q2363" s="10"/>
      <c r="R2363" s="10"/>
      <c r="S2363" s="10"/>
      <c r="T2363" s="176">
        <f t="shared" si="150"/>
        <v>926</v>
      </c>
      <c r="U2363" s="10"/>
      <c r="V2363" s="10"/>
      <c r="W2363" s="10"/>
      <c r="Y2363" s="10">
        <v>285.52</v>
      </c>
      <c r="Z2363" s="10">
        <f t="shared" si="148"/>
        <v>395.79</v>
      </c>
      <c r="AB2363" s="10">
        <f t="shared" si="149"/>
        <v>394.77</v>
      </c>
      <c r="AC2363" s="10">
        <v>271.3</v>
      </c>
      <c r="AD2363" s="10"/>
      <c r="AE2363" s="3"/>
      <c r="AF2363" s="3"/>
    </row>
    <row r="2364" spans="1:32" x14ac:dyDescent="0.2">
      <c r="A2364" s="55"/>
      <c r="B2364" s="195"/>
      <c r="C2364" s="449" t="s">
        <v>577</v>
      </c>
      <c r="D2364" s="10"/>
      <c r="E2364" s="21">
        <v>8089</v>
      </c>
      <c r="F2364" s="21">
        <v>362</v>
      </c>
      <c r="G2364" s="10"/>
      <c r="H2364" s="10">
        <f t="shared" si="147"/>
        <v>1</v>
      </c>
      <c r="I2364" s="10"/>
      <c r="J2364" s="10">
        <v>73.14</v>
      </c>
      <c r="K2364" s="10"/>
      <c r="M2364" s="21">
        <v>1</v>
      </c>
      <c r="N2364" s="69"/>
      <c r="P2364" s="239">
        <f t="shared" si="151"/>
        <v>73.14</v>
      </c>
      <c r="Q2364" s="10"/>
      <c r="R2364" s="10"/>
      <c r="S2364" s="10"/>
      <c r="T2364" s="176">
        <f t="shared" si="150"/>
        <v>362</v>
      </c>
      <c r="U2364" s="10"/>
      <c r="V2364" s="10"/>
      <c r="W2364" s="10"/>
      <c r="Y2364" s="10">
        <v>73.14</v>
      </c>
      <c r="Z2364" s="10">
        <f t="shared" si="148"/>
        <v>101.39</v>
      </c>
      <c r="AB2364" s="10">
        <f t="shared" si="149"/>
        <v>101.13</v>
      </c>
      <c r="AC2364" s="10">
        <v>69.5</v>
      </c>
      <c r="AD2364" s="10"/>
      <c r="AE2364" s="3"/>
      <c r="AF2364" s="3"/>
    </row>
    <row r="2365" spans="1:32" x14ac:dyDescent="0.2">
      <c r="A2365" s="55"/>
      <c r="B2365" s="195"/>
      <c r="C2365" s="449" t="s">
        <v>577</v>
      </c>
      <c r="D2365" s="10"/>
      <c r="E2365" s="21">
        <v>8095</v>
      </c>
      <c r="F2365" s="21">
        <v>1365844</v>
      </c>
      <c r="G2365" s="10"/>
      <c r="H2365" s="10">
        <f t="shared" si="147"/>
        <v>4161</v>
      </c>
      <c r="I2365" s="10"/>
      <c r="J2365" s="10">
        <v>145553.45000000001</v>
      </c>
      <c r="K2365" s="10"/>
      <c r="M2365" s="21">
        <v>79</v>
      </c>
      <c r="N2365" s="69"/>
      <c r="P2365" s="239">
        <f t="shared" si="151"/>
        <v>1842.4487341772153</v>
      </c>
      <c r="Q2365" s="10"/>
      <c r="R2365" s="10"/>
      <c r="S2365" s="10"/>
      <c r="T2365" s="176">
        <f t="shared" si="150"/>
        <v>17289.164556962027</v>
      </c>
      <c r="U2365" s="10"/>
      <c r="V2365" s="10"/>
      <c r="W2365" s="10"/>
      <c r="Y2365" s="10">
        <v>145553.45000000001</v>
      </c>
      <c r="Z2365" s="10">
        <f t="shared" si="148"/>
        <v>201768.12</v>
      </c>
      <c r="AB2365" s="10">
        <f t="shared" si="149"/>
        <v>201247.77</v>
      </c>
      <c r="AC2365" s="10">
        <v>138306.10999999999</v>
      </c>
      <c r="AD2365" s="10"/>
      <c r="AE2365" s="3"/>
      <c r="AF2365" s="3"/>
    </row>
    <row r="2366" spans="1:32" x14ac:dyDescent="0.2">
      <c r="A2366" s="55"/>
      <c r="B2366" s="195"/>
      <c r="C2366" s="449" t="s">
        <v>579</v>
      </c>
      <c r="D2366" s="10"/>
      <c r="E2366" s="21">
        <v>8270</v>
      </c>
      <c r="F2366" s="21">
        <v>1574190</v>
      </c>
      <c r="G2366" s="10"/>
      <c r="H2366" s="10">
        <f t="shared" si="147"/>
        <v>4795</v>
      </c>
      <c r="I2366" s="10"/>
      <c r="J2366" s="10">
        <v>204847.74999999985</v>
      </c>
      <c r="K2366" s="10"/>
      <c r="M2366" s="21">
        <v>322</v>
      </c>
      <c r="N2366" s="69"/>
      <c r="P2366" s="239">
        <f t="shared" si="151"/>
        <v>636.17313664596224</v>
      </c>
      <c r="Q2366" s="10"/>
      <c r="R2366" s="10"/>
      <c r="S2366" s="10"/>
      <c r="T2366" s="176">
        <f t="shared" si="150"/>
        <v>4888.7888198757764</v>
      </c>
      <c r="U2366" s="10"/>
      <c r="V2366" s="10"/>
      <c r="W2366" s="10"/>
      <c r="Y2366" s="10">
        <v>204847.74999999985</v>
      </c>
      <c r="Z2366" s="10">
        <f t="shared" si="148"/>
        <v>283962.67</v>
      </c>
      <c r="AB2366" s="10">
        <f t="shared" si="149"/>
        <v>283230.34000000003</v>
      </c>
      <c r="AC2366" s="10">
        <v>194648.05</v>
      </c>
      <c r="AD2366" s="10"/>
      <c r="AE2366" s="3"/>
      <c r="AF2366" s="3"/>
    </row>
    <row r="2367" spans="1:32" x14ac:dyDescent="0.2">
      <c r="A2367" s="55"/>
      <c r="B2367" s="195"/>
      <c r="C2367" s="449" t="s">
        <v>610</v>
      </c>
      <c r="D2367" s="10"/>
      <c r="E2367" s="21">
        <v>8019</v>
      </c>
      <c r="F2367" s="21">
        <v>469</v>
      </c>
      <c r="G2367" s="10"/>
      <c r="H2367" s="10">
        <f t="shared" si="147"/>
        <v>1</v>
      </c>
      <c r="I2367" s="10"/>
      <c r="J2367" s="10">
        <v>280.20999999999998</v>
      </c>
      <c r="K2367" s="10"/>
      <c r="M2367" s="21">
        <v>4</v>
      </c>
      <c r="N2367" s="69"/>
      <c r="P2367" s="239">
        <f t="shared" si="151"/>
        <v>70.052499999999995</v>
      </c>
      <c r="Q2367" s="10"/>
      <c r="R2367" s="10"/>
      <c r="S2367" s="10"/>
      <c r="T2367" s="176">
        <f t="shared" si="150"/>
        <v>117.25</v>
      </c>
      <c r="U2367" s="10"/>
      <c r="V2367" s="10"/>
      <c r="W2367" s="10"/>
      <c r="Y2367" s="10">
        <v>280.20999999999998</v>
      </c>
      <c r="Z2367" s="10">
        <f t="shared" si="148"/>
        <v>388.43</v>
      </c>
      <c r="AB2367" s="10">
        <f t="shared" si="149"/>
        <v>387.43</v>
      </c>
      <c r="AC2367" s="10">
        <v>266.26</v>
      </c>
      <c r="AD2367" s="10"/>
      <c r="AE2367" s="3"/>
      <c r="AF2367" s="3"/>
    </row>
    <row r="2368" spans="1:32" x14ac:dyDescent="0.2">
      <c r="A2368" s="55"/>
      <c r="B2368" s="195"/>
      <c r="C2368" s="449" t="s">
        <v>611</v>
      </c>
      <c r="D2368" s="10"/>
      <c r="E2368" s="21">
        <v>8302</v>
      </c>
      <c r="F2368" s="21">
        <v>4026</v>
      </c>
      <c r="G2368" s="10"/>
      <c r="H2368" s="10">
        <f t="shared" si="147"/>
        <v>12</v>
      </c>
      <c r="I2368" s="10"/>
      <c r="J2368" s="10">
        <v>774.9</v>
      </c>
      <c r="K2368" s="10"/>
      <c r="M2368" s="21">
        <v>1</v>
      </c>
      <c r="N2368" s="69"/>
      <c r="P2368" s="239">
        <f t="shared" si="151"/>
        <v>774.9</v>
      </c>
      <c r="Q2368" s="10"/>
      <c r="R2368" s="10"/>
      <c r="S2368" s="10"/>
      <c r="T2368" s="176">
        <f t="shared" si="150"/>
        <v>4026</v>
      </c>
      <c r="U2368" s="10"/>
      <c r="V2368" s="10"/>
      <c r="W2368" s="10"/>
      <c r="Y2368" s="10">
        <v>774.9</v>
      </c>
      <c r="Z2368" s="10">
        <f t="shared" si="148"/>
        <v>1074.18</v>
      </c>
      <c r="AB2368" s="10">
        <f t="shared" si="149"/>
        <v>1071.4100000000001</v>
      </c>
      <c r="AC2368" s="10">
        <v>736.32</v>
      </c>
      <c r="AD2368" s="10"/>
      <c r="AE2368" s="3"/>
      <c r="AF2368" s="3"/>
    </row>
    <row r="2369" spans="1:37" x14ac:dyDescent="0.2">
      <c r="A2369" s="55"/>
      <c r="B2369" s="195"/>
      <c r="C2369" s="449" t="s">
        <v>583</v>
      </c>
      <c r="D2369" s="10"/>
      <c r="E2369" s="21">
        <v>8096</v>
      </c>
      <c r="F2369" s="21">
        <v>218</v>
      </c>
      <c r="G2369" s="10"/>
      <c r="H2369" s="10">
        <f t="shared" si="147"/>
        <v>1</v>
      </c>
      <c r="I2369" s="10"/>
      <c r="J2369" s="10">
        <v>117.7</v>
      </c>
      <c r="K2369" s="10"/>
      <c r="M2369" s="21">
        <v>1</v>
      </c>
      <c r="N2369" s="69"/>
      <c r="P2369" s="239">
        <f t="shared" si="151"/>
        <v>117.7</v>
      </c>
      <c r="Q2369" s="10"/>
      <c r="R2369" s="10"/>
      <c r="S2369" s="10"/>
      <c r="T2369" s="176">
        <f t="shared" si="150"/>
        <v>218</v>
      </c>
      <c r="U2369" s="10"/>
      <c r="V2369" s="10"/>
      <c r="W2369" s="10"/>
      <c r="Y2369" s="10">
        <v>117.7</v>
      </c>
      <c r="Z2369" s="10">
        <f t="shared" si="148"/>
        <v>163.16</v>
      </c>
      <c r="AB2369" s="10">
        <f t="shared" si="149"/>
        <v>162.74</v>
      </c>
      <c r="AC2369" s="10">
        <v>111.84</v>
      </c>
      <c r="AD2369" s="10"/>
      <c r="AE2369" s="3"/>
      <c r="AF2369" s="3"/>
    </row>
    <row r="2370" spans="1:37" x14ac:dyDescent="0.2">
      <c r="A2370" s="55"/>
      <c r="B2370" s="195"/>
      <c r="C2370" s="449" t="s">
        <v>583</v>
      </c>
      <c r="D2370" s="10"/>
      <c r="E2370" s="21">
        <v>8098</v>
      </c>
      <c r="F2370" s="21">
        <v>1596653</v>
      </c>
      <c r="G2370" s="10"/>
      <c r="H2370" s="10">
        <f t="shared" si="147"/>
        <v>4864</v>
      </c>
      <c r="I2370" s="10"/>
      <c r="J2370" s="10">
        <v>198463.43000000008</v>
      </c>
      <c r="K2370" s="10"/>
      <c r="M2370" s="21">
        <v>516</v>
      </c>
      <c r="N2370" s="69"/>
      <c r="P2370" s="239">
        <f t="shared" si="151"/>
        <v>384.61905038759704</v>
      </c>
      <c r="Q2370" s="10"/>
      <c r="R2370" s="10"/>
      <c r="S2370" s="10"/>
      <c r="T2370" s="176">
        <f t="shared" si="150"/>
        <v>3094.2887596899227</v>
      </c>
      <c r="U2370" s="10"/>
      <c r="V2370" s="10"/>
      <c r="W2370" s="10"/>
      <c r="Y2370" s="10">
        <v>198463.43000000008</v>
      </c>
      <c r="Z2370" s="10">
        <f t="shared" si="148"/>
        <v>275112.64</v>
      </c>
      <c r="AB2370" s="10">
        <f t="shared" si="149"/>
        <v>274403.14</v>
      </c>
      <c r="AC2370" s="10">
        <v>188581.62</v>
      </c>
      <c r="AD2370" s="10"/>
      <c r="AE2370" s="3"/>
      <c r="AF2370" s="3"/>
    </row>
    <row r="2371" spans="1:37" x14ac:dyDescent="0.2">
      <c r="A2371" s="55"/>
      <c r="B2371" s="195"/>
      <c r="C2371" s="449" t="s">
        <v>584</v>
      </c>
      <c r="D2371" s="10"/>
      <c r="E2371" s="21">
        <v>8085</v>
      </c>
      <c r="F2371" s="21">
        <v>72119</v>
      </c>
      <c r="G2371" s="10"/>
      <c r="H2371" s="10">
        <f t="shared" si="147"/>
        <v>220</v>
      </c>
      <c r="I2371" s="10"/>
      <c r="J2371" s="10">
        <v>20139.789999999997</v>
      </c>
      <c r="K2371" s="10"/>
      <c r="M2371" s="21">
        <v>17</v>
      </c>
      <c r="N2371" s="69"/>
      <c r="P2371" s="239">
        <f t="shared" si="151"/>
        <v>1184.6935294117645</v>
      </c>
      <c r="Q2371" s="10"/>
      <c r="R2371" s="10"/>
      <c r="S2371" s="10"/>
      <c r="T2371" s="176">
        <f t="shared" si="150"/>
        <v>4242.2941176470586</v>
      </c>
      <c r="U2371" s="10"/>
      <c r="V2371" s="10"/>
      <c r="W2371" s="10"/>
      <c r="Y2371" s="10">
        <v>20139.789999999997</v>
      </c>
      <c r="Z2371" s="10">
        <f t="shared" si="148"/>
        <v>27918.04</v>
      </c>
      <c r="AB2371" s="10">
        <f t="shared" si="149"/>
        <v>27846.04</v>
      </c>
      <c r="AC2371" s="10">
        <v>19137</v>
      </c>
      <c r="AD2371" s="10"/>
      <c r="AE2371" s="3"/>
      <c r="AF2371" s="3"/>
    </row>
    <row r="2372" spans="1:37" x14ac:dyDescent="0.2">
      <c r="A2372" s="55"/>
      <c r="B2372" s="195"/>
      <c r="C2372" s="449" t="s">
        <v>585</v>
      </c>
      <c r="D2372" s="10"/>
      <c r="E2372" s="21">
        <v>8098</v>
      </c>
      <c r="F2372" s="21">
        <v>9733</v>
      </c>
      <c r="G2372" s="10"/>
      <c r="H2372" s="10">
        <f t="shared" si="147"/>
        <v>30</v>
      </c>
      <c r="I2372" s="10"/>
      <c r="J2372" s="10">
        <v>2284.3999999999996</v>
      </c>
      <c r="K2372" s="10"/>
      <c r="M2372" s="21">
        <v>21</v>
      </c>
      <c r="N2372" s="69"/>
      <c r="P2372" s="239">
        <f t="shared" si="151"/>
        <v>108.78095238095236</v>
      </c>
      <c r="Q2372" s="10"/>
      <c r="R2372" s="10"/>
      <c r="S2372" s="10"/>
      <c r="T2372" s="176">
        <f t="shared" si="150"/>
        <v>463.47619047619048</v>
      </c>
      <c r="U2372" s="10"/>
      <c r="V2372" s="10"/>
      <c r="W2372" s="10"/>
      <c r="Y2372" s="10">
        <v>2284.3999999999996</v>
      </c>
      <c r="Z2372" s="10">
        <f>ROUND($Z$2376*Y2372/$Y$2376,2)</f>
        <v>3166.67</v>
      </c>
      <c r="AB2372" s="10">
        <f>ROUND($AB$2376*Y2372/$Y$2376,2)</f>
        <v>3158.5</v>
      </c>
      <c r="AC2372" s="10">
        <v>2170.66</v>
      </c>
      <c r="AD2372" s="10"/>
      <c r="AE2372" s="3"/>
      <c r="AF2372" s="3"/>
    </row>
    <row r="2373" spans="1:37" x14ac:dyDescent="0.2">
      <c r="A2373" s="55"/>
      <c r="B2373" s="195"/>
      <c r="C2373" s="449"/>
      <c r="D2373" s="10"/>
      <c r="E2373" s="21"/>
      <c r="F2373" s="21"/>
      <c r="G2373" s="10"/>
      <c r="H2373" s="10"/>
      <c r="I2373" s="10"/>
      <c r="J2373" s="10"/>
      <c r="K2373" s="10"/>
      <c r="M2373" s="21"/>
      <c r="N2373" s="69"/>
      <c r="P2373" s="239" t="e">
        <f t="shared" si="151"/>
        <v>#DIV/0!</v>
      </c>
      <c r="Q2373" s="10"/>
      <c r="R2373" s="10"/>
      <c r="S2373" s="10"/>
      <c r="T2373" s="176" t="e">
        <f t="shared" si="150"/>
        <v>#DIV/0!</v>
      </c>
      <c r="U2373" s="10"/>
      <c r="V2373" s="10"/>
      <c r="W2373" s="10"/>
      <c r="Y2373" s="10"/>
      <c r="Z2373" s="10"/>
      <c r="AB2373" s="10"/>
      <c r="AC2373" s="10"/>
      <c r="AD2373" s="10"/>
      <c r="AE2373" s="3"/>
      <c r="AF2373" s="3"/>
    </row>
    <row r="2374" spans="1:37" x14ac:dyDescent="0.2">
      <c r="A2374" s="55"/>
      <c r="B2374" s="195"/>
      <c r="C2374" s="10"/>
      <c r="D2374" s="10"/>
      <c r="E2374" s="10"/>
      <c r="F2374" s="10"/>
      <c r="G2374" s="10"/>
      <c r="H2374" s="10"/>
      <c r="I2374" s="10"/>
      <c r="J2374" s="10"/>
      <c r="K2374" s="10"/>
      <c r="M2374" s="10"/>
      <c r="N2374" s="69"/>
      <c r="P2374" s="198" t="e">
        <f t="shared" si="114"/>
        <v>#DIV/0!</v>
      </c>
      <c r="Q2374" s="10"/>
      <c r="R2374" s="10"/>
      <c r="S2374" s="10"/>
      <c r="T2374" s="166" t="e">
        <f t="shared" si="115"/>
        <v>#DIV/0!</v>
      </c>
      <c r="U2374" s="10"/>
      <c r="V2374" s="10"/>
      <c r="W2374" s="10"/>
      <c r="Y2374" s="10"/>
      <c r="Z2374" s="10"/>
      <c r="AB2374" s="10"/>
      <c r="AC2374" s="10"/>
      <c r="AD2374" s="10"/>
      <c r="AE2374" s="3"/>
      <c r="AF2374" s="3"/>
    </row>
    <row r="2375" spans="1:37" x14ac:dyDescent="0.2">
      <c r="A2375" s="55"/>
      <c r="B2375" s="195"/>
      <c r="C2375" s="10"/>
      <c r="D2375" s="10"/>
      <c r="E2375" s="10"/>
      <c r="F2375" s="10"/>
      <c r="G2375" s="10"/>
      <c r="H2375" s="10"/>
      <c r="I2375" s="10"/>
      <c r="J2375" s="10"/>
      <c r="K2375" s="10"/>
      <c r="M2375" s="10"/>
      <c r="N2375" s="69"/>
      <c r="P2375" s="198" t="e">
        <f t="shared" si="114"/>
        <v>#DIV/0!</v>
      </c>
      <c r="Q2375" s="10"/>
      <c r="R2375" s="10"/>
      <c r="S2375" s="10"/>
      <c r="T2375" s="166" t="e">
        <f t="shared" si="115"/>
        <v>#DIV/0!</v>
      </c>
      <c r="U2375" s="10"/>
      <c r="V2375" s="10"/>
      <c r="W2375" s="10"/>
      <c r="Y2375" s="10"/>
      <c r="Z2375" s="10"/>
      <c r="AB2375" s="10"/>
      <c r="AC2375" s="10"/>
      <c r="AD2375" s="10"/>
      <c r="AE2375" s="3"/>
      <c r="AF2375" s="3"/>
    </row>
    <row r="2376" spans="1:37" ht="15" x14ac:dyDescent="0.25">
      <c r="A2376" s="55"/>
      <c r="B2376" s="93" t="s">
        <v>586</v>
      </c>
      <c r="C2376" s="100"/>
      <c r="D2376" s="100"/>
      <c r="E2376" s="100"/>
      <c r="F2376" s="95">
        <f>SUM(F1815:F2375)</f>
        <v>431767357</v>
      </c>
      <c r="G2376" s="95"/>
      <c r="H2376" s="348">
        <v>1315300</v>
      </c>
      <c r="I2376" s="95"/>
      <c r="J2376" s="95">
        <f>SUM(J1815:J2375)</f>
        <v>42762969.85999997</v>
      </c>
      <c r="K2376" s="96"/>
      <c r="M2376" s="95">
        <f>SUM(M1815:M2375)</f>
        <v>66253</v>
      </c>
      <c r="N2376" s="96"/>
      <c r="P2376" s="101" t="s">
        <v>587</v>
      </c>
      <c r="Q2376" s="99" t="s">
        <v>587</v>
      </c>
      <c r="R2376" s="99" t="s">
        <v>587</v>
      </c>
      <c r="S2376" s="99" t="s">
        <v>587</v>
      </c>
      <c r="T2376" s="238">
        <f>F2376/M2376</f>
        <v>6516.9480174482669</v>
      </c>
      <c r="U2376" s="99" t="s">
        <v>587</v>
      </c>
      <c r="V2376" s="99" t="s">
        <v>587</v>
      </c>
      <c r="W2376" s="102" t="s">
        <v>587</v>
      </c>
      <c r="Y2376" s="167">
        <f>SUM(Y1815:Y2375)</f>
        <v>42762969.85999997</v>
      </c>
      <c r="Z2376" s="447">
        <v>59278596</v>
      </c>
      <c r="AB2376" s="239">
        <v>59125719</v>
      </c>
      <c r="AC2376" s="169">
        <f>SUM(AC1816:AC2372)</f>
        <v>40633733.199999958</v>
      </c>
      <c r="AD2376" s="96"/>
      <c r="AE2376" s="3"/>
      <c r="AF2376" s="3"/>
    </row>
    <row r="2377" spans="1:37" s="3" customFormat="1" x14ac:dyDescent="0.2">
      <c r="A2377" s="55"/>
      <c r="M2377" s="50"/>
      <c r="P2377" s="50"/>
      <c r="Y2377" s="50"/>
      <c r="AB2377" s="58"/>
      <c r="AC2377" s="4"/>
      <c r="AD2377" s="4"/>
      <c r="AH2377" s="73"/>
      <c r="AI2377" s="73"/>
      <c r="AJ2377" s="73"/>
      <c r="AK2377" s="73"/>
    </row>
    <row r="2378" spans="1:37" ht="63.75" x14ac:dyDescent="0.2">
      <c r="A2378" s="55"/>
      <c r="B2378" s="56" t="s">
        <v>592</v>
      </c>
      <c r="C2378" s="56" t="s">
        <v>44</v>
      </c>
      <c r="D2378" s="56" t="s">
        <v>45</v>
      </c>
      <c r="E2378" s="56" t="s">
        <v>46</v>
      </c>
      <c r="F2378" s="57" t="s">
        <v>47</v>
      </c>
      <c r="G2378" s="57" t="s">
        <v>47</v>
      </c>
      <c r="H2378" s="57" t="s">
        <v>48</v>
      </c>
      <c r="I2378" s="57" t="s">
        <v>48</v>
      </c>
      <c r="J2378" s="57" t="s">
        <v>49</v>
      </c>
      <c r="K2378" s="57" t="s">
        <v>50</v>
      </c>
      <c r="L2378" s="90"/>
      <c r="M2378" s="57" t="s">
        <v>51</v>
      </c>
      <c r="N2378" s="71" t="s">
        <v>51</v>
      </c>
      <c r="O2378" s="72"/>
      <c r="P2378" s="57" t="s">
        <v>52</v>
      </c>
      <c r="Q2378" s="57" t="s">
        <v>52</v>
      </c>
      <c r="R2378" s="57" t="s">
        <v>53</v>
      </c>
      <c r="S2378" s="57" t="s">
        <v>53</v>
      </c>
      <c r="T2378" s="57" t="s">
        <v>54</v>
      </c>
      <c r="U2378" s="57" t="s">
        <v>54</v>
      </c>
      <c r="V2378" s="57" t="s">
        <v>55</v>
      </c>
      <c r="W2378" s="57" t="s">
        <v>55</v>
      </c>
      <c r="X2378" s="72"/>
      <c r="Y2378" s="57" t="s">
        <v>56</v>
      </c>
      <c r="Z2378" s="57" t="s">
        <v>57</v>
      </c>
      <c r="AB2378" s="57" t="s">
        <v>58</v>
      </c>
      <c r="AC2378" s="57" t="s">
        <v>59</v>
      </c>
      <c r="AD2378" s="57" t="s">
        <v>60</v>
      </c>
      <c r="AE2378" s="3"/>
      <c r="AF2378" s="3"/>
    </row>
    <row r="2379" spans="1:37" x14ac:dyDescent="0.2">
      <c r="A2379" s="199">
        <v>45192</v>
      </c>
      <c r="B2379" s="195"/>
      <c r="C2379" s="10" t="s">
        <v>61</v>
      </c>
      <c r="D2379" s="10"/>
      <c r="E2379" s="10" t="s">
        <v>61</v>
      </c>
      <c r="F2379" s="10"/>
      <c r="G2379" s="10"/>
      <c r="H2379" s="10"/>
      <c r="I2379" s="10"/>
      <c r="J2379" s="10"/>
      <c r="K2379" s="10"/>
      <c r="M2379" s="10"/>
      <c r="N2379" s="69"/>
      <c r="P2379" s="198" t="e">
        <f t="shared" ref="P2379:P2930" si="152">J2379/M2379</f>
        <v>#DIV/0!</v>
      </c>
      <c r="Q2379" s="10"/>
      <c r="R2379" s="10"/>
      <c r="S2379" s="10"/>
      <c r="T2379" s="166" t="e">
        <f t="shared" ref="T2379:T2930" si="153">F2379/M2379</f>
        <v>#DIV/0!</v>
      </c>
      <c r="U2379" s="10"/>
      <c r="V2379" s="10"/>
      <c r="W2379" s="10"/>
      <c r="Y2379" s="10"/>
      <c r="Z2379" s="10"/>
      <c r="AB2379" s="10"/>
      <c r="AC2379" s="10"/>
      <c r="AD2379" s="10"/>
      <c r="AE2379" s="3"/>
      <c r="AF2379" s="3"/>
    </row>
    <row r="2380" spans="1:37" x14ac:dyDescent="0.2">
      <c r="A2380" s="55"/>
      <c r="B2380" s="195"/>
      <c r="C2380" s="10" t="s">
        <v>62</v>
      </c>
      <c r="D2380" s="10"/>
      <c r="E2380" s="10">
        <v>8201</v>
      </c>
      <c r="F2380" s="347">
        <v>2089712</v>
      </c>
      <c r="G2380" s="10"/>
      <c r="H2380" s="347">
        <f>ROUND($H$2931*F2380/$F$2931,0)</f>
        <v>6087</v>
      </c>
      <c r="I2380" s="10"/>
      <c r="J2380" s="10">
        <v>271500.58000000007</v>
      </c>
      <c r="K2380" s="10"/>
      <c r="M2380" s="10">
        <v>594</v>
      </c>
      <c r="N2380" s="69"/>
      <c r="P2380" s="239">
        <f t="shared" si="152"/>
        <v>457.07168350168365</v>
      </c>
      <c r="Q2380" s="10"/>
      <c r="R2380" s="10"/>
      <c r="S2380" s="10"/>
      <c r="T2380" s="176">
        <f t="shared" si="153"/>
        <v>3518.0336700336702</v>
      </c>
      <c r="U2380" s="10"/>
      <c r="V2380" s="10"/>
      <c r="W2380" s="10"/>
      <c r="Y2380" s="10">
        <v>271500.58000000007</v>
      </c>
      <c r="Z2380" s="10">
        <f t="shared" ref="Z2380:Z2443" si="154">ROUND($Z$2931*Y2380/$Y$2931,2)</f>
        <v>340052.85</v>
      </c>
      <c r="AB2380" s="244">
        <f t="shared" ref="AB2380:AB2443" si="155">ROUND($AB$2931*Y2380/$Y$2931,2)</f>
        <v>274085.07</v>
      </c>
      <c r="AC2380" s="10">
        <v>324904.59000000003</v>
      </c>
      <c r="AD2380" s="10"/>
      <c r="AE2380" s="3"/>
      <c r="AF2380" s="3"/>
    </row>
    <row r="2381" spans="1:37" x14ac:dyDescent="0.2">
      <c r="A2381" s="55"/>
      <c r="B2381" s="195"/>
      <c r="C2381" s="10" t="s">
        <v>62</v>
      </c>
      <c r="D2381" s="10"/>
      <c r="E2381" s="10">
        <v>8205</v>
      </c>
      <c r="F2381" s="347">
        <v>508656</v>
      </c>
      <c r="G2381" s="10"/>
      <c r="H2381" s="347">
        <f t="shared" ref="H2381:H2444" si="156">ROUND($H$2931*F2381/$F$2931,0)</f>
        <v>1482</v>
      </c>
      <c r="I2381" s="10"/>
      <c r="J2381" s="10">
        <v>30665.800000000003</v>
      </c>
      <c r="K2381" s="10"/>
      <c r="M2381" s="10">
        <v>27</v>
      </c>
      <c r="N2381" s="69"/>
      <c r="P2381" s="239">
        <f t="shared" si="152"/>
        <v>1135.7703703703705</v>
      </c>
      <c r="Q2381" s="10"/>
      <c r="R2381" s="10"/>
      <c r="S2381" s="10"/>
      <c r="T2381" s="176">
        <f t="shared" si="153"/>
        <v>18839.111111111109</v>
      </c>
      <c r="U2381" s="10"/>
      <c r="V2381" s="10"/>
      <c r="W2381" s="10"/>
      <c r="Y2381" s="10">
        <v>30665.800000000003</v>
      </c>
      <c r="Z2381" s="10">
        <f t="shared" si="154"/>
        <v>38408.730000000003</v>
      </c>
      <c r="AB2381" s="244">
        <f t="shared" si="155"/>
        <v>30957.72</v>
      </c>
      <c r="AC2381" s="10">
        <v>36697.75</v>
      </c>
      <c r="AD2381" s="10"/>
      <c r="AE2381" s="3"/>
      <c r="AF2381" s="3"/>
    </row>
    <row r="2382" spans="1:37" x14ac:dyDescent="0.2">
      <c r="A2382" s="55"/>
      <c r="B2382" s="195"/>
      <c r="C2382" s="10" t="s">
        <v>66</v>
      </c>
      <c r="D2382" s="10"/>
      <c r="E2382" s="10">
        <v>8201</v>
      </c>
      <c r="F2382" s="347">
        <v>1520524</v>
      </c>
      <c r="G2382" s="10"/>
      <c r="H2382" s="347">
        <f t="shared" si="156"/>
        <v>4429</v>
      </c>
      <c r="I2382" s="10"/>
      <c r="J2382" s="10">
        <v>154642.69000000012</v>
      </c>
      <c r="K2382" s="10"/>
      <c r="M2382" s="10">
        <v>311</v>
      </c>
      <c r="N2382" s="69"/>
      <c r="P2382" s="239">
        <f t="shared" si="152"/>
        <v>497.24337620578814</v>
      </c>
      <c r="Q2382" s="10"/>
      <c r="R2382" s="10"/>
      <c r="S2382" s="10"/>
      <c r="T2382" s="176">
        <f t="shared" si="153"/>
        <v>4889.144694533762</v>
      </c>
      <c r="U2382" s="10"/>
      <c r="V2382" s="10"/>
      <c r="W2382" s="10"/>
      <c r="Y2382" s="10">
        <v>154642.69000000012</v>
      </c>
      <c r="Z2382" s="10">
        <f t="shared" si="154"/>
        <v>193689.04</v>
      </c>
      <c r="AB2382" s="244">
        <f t="shared" si="155"/>
        <v>156114.78</v>
      </c>
      <c r="AC2382" s="10">
        <v>185060.83</v>
      </c>
      <c r="AD2382" s="10"/>
      <c r="AE2382" s="3"/>
      <c r="AF2382" s="3"/>
    </row>
    <row r="2383" spans="1:37" x14ac:dyDescent="0.2">
      <c r="A2383" s="55"/>
      <c r="B2383" s="195"/>
      <c r="C2383" s="10" t="s">
        <v>66</v>
      </c>
      <c r="D2383" s="10"/>
      <c r="E2383" s="10">
        <v>8203</v>
      </c>
      <c r="F2383" s="347"/>
      <c r="G2383" s="10"/>
      <c r="H2383" s="347">
        <f t="shared" si="156"/>
        <v>0</v>
      </c>
      <c r="I2383" s="10"/>
      <c r="J2383" s="10">
        <v>11.86</v>
      </c>
      <c r="K2383" s="10"/>
      <c r="M2383" s="10">
        <v>1</v>
      </c>
      <c r="N2383" s="69"/>
      <c r="P2383" s="239">
        <f t="shared" si="152"/>
        <v>11.86</v>
      </c>
      <c r="Q2383" s="10"/>
      <c r="R2383" s="10"/>
      <c r="S2383" s="10"/>
      <c r="T2383" s="176">
        <f t="shared" si="153"/>
        <v>0</v>
      </c>
      <c r="U2383" s="10"/>
      <c r="V2383" s="10"/>
      <c r="W2383" s="10"/>
      <c r="Y2383" s="10">
        <v>11.86</v>
      </c>
      <c r="Z2383" s="10">
        <f t="shared" si="154"/>
        <v>14.85</v>
      </c>
      <c r="AB2383" s="244">
        <f t="shared" si="155"/>
        <v>11.97</v>
      </c>
      <c r="AC2383" s="10">
        <v>14.19</v>
      </c>
      <c r="AD2383" s="10"/>
      <c r="AE2383" s="3"/>
      <c r="AF2383" s="3"/>
    </row>
    <row r="2384" spans="1:37" x14ac:dyDescent="0.2">
      <c r="A2384" s="55"/>
      <c r="B2384" s="195"/>
      <c r="C2384" s="10" t="s">
        <v>66</v>
      </c>
      <c r="D2384" s="10"/>
      <c r="E2384" s="10">
        <v>8205</v>
      </c>
      <c r="F2384" s="347">
        <v>2359</v>
      </c>
      <c r="G2384" s="10"/>
      <c r="H2384" s="347">
        <f t="shared" si="156"/>
        <v>7</v>
      </c>
      <c r="I2384" s="10"/>
      <c r="J2384" s="10">
        <v>601.83000000000004</v>
      </c>
      <c r="K2384" s="10"/>
      <c r="M2384" s="10">
        <v>3</v>
      </c>
      <c r="N2384" s="69"/>
      <c r="P2384" s="239">
        <f t="shared" si="152"/>
        <v>200.61</v>
      </c>
      <c r="Q2384" s="10"/>
      <c r="R2384" s="10"/>
      <c r="S2384" s="10"/>
      <c r="T2384" s="176">
        <f t="shared" si="153"/>
        <v>786.33333333333337</v>
      </c>
      <c r="U2384" s="10"/>
      <c r="V2384" s="10"/>
      <c r="W2384" s="10"/>
      <c r="Y2384" s="10">
        <v>601.83000000000004</v>
      </c>
      <c r="Z2384" s="10">
        <f t="shared" si="154"/>
        <v>753.79</v>
      </c>
      <c r="AB2384" s="244">
        <f t="shared" si="155"/>
        <v>607.55999999999995</v>
      </c>
      <c r="AC2384" s="10">
        <v>720.21</v>
      </c>
      <c r="AD2384" s="10"/>
      <c r="AE2384" s="3"/>
      <c r="AF2384" s="3"/>
    </row>
    <row r="2385" spans="1:32" x14ac:dyDescent="0.2">
      <c r="A2385" s="55"/>
      <c r="B2385" s="195"/>
      <c r="C2385" s="10" t="s">
        <v>66</v>
      </c>
      <c r="D2385" s="10"/>
      <c r="E2385" s="10">
        <v>8401</v>
      </c>
      <c r="F2385" s="347">
        <v>5689</v>
      </c>
      <c r="G2385" s="10"/>
      <c r="H2385" s="347">
        <f t="shared" si="156"/>
        <v>17</v>
      </c>
      <c r="I2385" s="10"/>
      <c r="J2385" s="10">
        <v>955.47</v>
      </c>
      <c r="K2385" s="10"/>
      <c r="M2385" s="10">
        <v>1</v>
      </c>
      <c r="N2385" s="69"/>
      <c r="P2385" s="239">
        <f t="shared" si="152"/>
        <v>955.47</v>
      </c>
      <c r="Q2385" s="10"/>
      <c r="R2385" s="10"/>
      <c r="S2385" s="10"/>
      <c r="T2385" s="176">
        <f t="shared" si="153"/>
        <v>5689</v>
      </c>
      <c r="U2385" s="10"/>
      <c r="V2385" s="10"/>
      <c r="W2385" s="10"/>
      <c r="Y2385" s="10">
        <v>955.47</v>
      </c>
      <c r="Z2385" s="10">
        <f t="shared" si="154"/>
        <v>1196.72</v>
      </c>
      <c r="AB2385" s="244">
        <f t="shared" si="155"/>
        <v>964.57</v>
      </c>
      <c r="AC2385" s="10">
        <v>1143.42</v>
      </c>
      <c r="AD2385" s="10"/>
      <c r="AE2385" s="3"/>
      <c r="AF2385" s="3"/>
    </row>
    <row r="2386" spans="1:32" x14ac:dyDescent="0.2">
      <c r="A2386" s="55"/>
      <c r="B2386" s="195"/>
      <c r="C2386" s="10" t="s">
        <v>67</v>
      </c>
      <c r="D2386" s="10"/>
      <c r="E2386" s="10">
        <v>8009</v>
      </c>
      <c r="F2386" s="347">
        <v>147230</v>
      </c>
      <c r="G2386" s="10"/>
      <c r="H2386" s="347">
        <f t="shared" si="156"/>
        <v>429</v>
      </c>
      <c r="I2386" s="10"/>
      <c r="J2386" s="10">
        <v>22587.35</v>
      </c>
      <c r="K2386" s="10"/>
      <c r="M2386" s="10">
        <v>66</v>
      </c>
      <c r="N2386" s="69"/>
      <c r="P2386" s="239">
        <f t="shared" si="152"/>
        <v>342.23257575757572</v>
      </c>
      <c r="Q2386" s="10"/>
      <c r="R2386" s="10"/>
      <c r="S2386" s="10"/>
      <c r="T2386" s="176">
        <f t="shared" si="153"/>
        <v>2230.757575757576</v>
      </c>
      <c r="U2386" s="10"/>
      <c r="V2386" s="10"/>
      <c r="W2386" s="10"/>
      <c r="Y2386" s="10">
        <v>22587.35</v>
      </c>
      <c r="Z2386" s="10">
        <f t="shared" si="154"/>
        <v>28290.52</v>
      </c>
      <c r="AB2386" s="244">
        <f t="shared" si="155"/>
        <v>22802.37</v>
      </c>
      <c r="AC2386" s="10">
        <v>27030.27</v>
      </c>
      <c r="AD2386" s="10"/>
      <c r="AE2386" s="3"/>
      <c r="AF2386" s="3"/>
    </row>
    <row r="2387" spans="1:32" x14ac:dyDescent="0.2">
      <c r="A2387" s="55"/>
      <c r="B2387" s="195"/>
      <c r="C2387" s="10" t="s">
        <v>69</v>
      </c>
      <c r="D2387" s="10"/>
      <c r="E2387" s="10">
        <v>8318</v>
      </c>
      <c r="F2387" s="347">
        <v>19897</v>
      </c>
      <c r="G2387" s="10"/>
      <c r="H2387" s="347">
        <f t="shared" si="156"/>
        <v>58</v>
      </c>
      <c r="I2387" s="10"/>
      <c r="J2387" s="10">
        <v>3566.4800000000005</v>
      </c>
      <c r="K2387" s="10"/>
      <c r="M2387" s="10">
        <v>6</v>
      </c>
      <c r="N2387" s="69"/>
      <c r="P2387" s="239">
        <f t="shared" si="152"/>
        <v>594.41333333333341</v>
      </c>
      <c r="Q2387" s="10"/>
      <c r="R2387" s="10"/>
      <c r="S2387" s="10"/>
      <c r="T2387" s="176">
        <f t="shared" si="153"/>
        <v>3316.1666666666665</v>
      </c>
      <c r="U2387" s="10"/>
      <c r="V2387" s="10"/>
      <c r="W2387" s="10"/>
      <c r="Y2387" s="10">
        <v>3566.4800000000005</v>
      </c>
      <c r="Z2387" s="10">
        <f t="shared" si="154"/>
        <v>4466.99</v>
      </c>
      <c r="AB2387" s="244">
        <f t="shared" si="155"/>
        <v>3600.43</v>
      </c>
      <c r="AC2387" s="10">
        <v>4268</v>
      </c>
      <c r="AD2387" s="10"/>
      <c r="AE2387" s="3"/>
      <c r="AF2387" s="3"/>
    </row>
    <row r="2388" spans="1:32" x14ac:dyDescent="0.2">
      <c r="A2388" s="55"/>
      <c r="B2388" s="195"/>
      <c r="C2388" s="10" t="s">
        <v>71</v>
      </c>
      <c r="D2388" s="10"/>
      <c r="E2388" s="10">
        <v>8001</v>
      </c>
      <c r="F2388" s="347">
        <v>340200</v>
      </c>
      <c r="G2388" s="10"/>
      <c r="H2388" s="347">
        <f t="shared" si="156"/>
        <v>991</v>
      </c>
      <c r="I2388" s="10"/>
      <c r="J2388" s="10">
        <v>57034.590000000018</v>
      </c>
      <c r="K2388" s="10"/>
      <c r="M2388" s="10">
        <v>173</v>
      </c>
      <c r="N2388" s="69"/>
      <c r="P2388" s="239">
        <f t="shared" si="152"/>
        <v>329.67971098265906</v>
      </c>
      <c r="Q2388" s="10"/>
      <c r="R2388" s="10"/>
      <c r="S2388" s="10"/>
      <c r="T2388" s="176">
        <f t="shared" si="153"/>
        <v>1966.4739884393064</v>
      </c>
      <c r="U2388" s="10"/>
      <c r="V2388" s="10"/>
      <c r="W2388" s="10"/>
      <c r="Y2388" s="10">
        <v>57034.590000000018</v>
      </c>
      <c r="Z2388" s="10">
        <f t="shared" si="154"/>
        <v>71435.48</v>
      </c>
      <c r="AB2388" s="244">
        <f t="shared" si="155"/>
        <v>57577.52</v>
      </c>
      <c r="AC2388" s="10">
        <v>68253.259999999995</v>
      </c>
      <c r="AD2388" s="10"/>
      <c r="AE2388" s="3"/>
      <c r="AF2388" s="3"/>
    </row>
    <row r="2389" spans="1:32" x14ac:dyDescent="0.2">
      <c r="A2389" s="55"/>
      <c r="B2389" s="195"/>
      <c r="C2389" s="10" t="s">
        <v>76</v>
      </c>
      <c r="D2389" s="10"/>
      <c r="E2389" s="10">
        <v>8244</v>
      </c>
      <c r="F2389" s="347">
        <v>398</v>
      </c>
      <c r="G2389" s="10"/>
      <c r="H2389" s="347">
        <f t="shared" si="156"/>
        <v>1</v>
      </c>
      <c r="I2389" s="10"/>
      <c r="J2389" s="10">
        <v>92.07</v>
      </c>
      <c r="K2389" s="10"/>
      <c r="M2389" s="10">
        <v>2</v>
      </c>
      <c r="N2389" s="69"/>
      <c r="P2389" s="239">
        <f t="shared" si="152"/>
        <v>46.034999999999997</v>
      </c>
      <c r="Q2389" s="10"/>
      <c r="R2389" s="10"/>
      <c r="S2389" s="10"/>
      <c r="T2389" s="176">
        <f t="shared" si="153"/>
        <v>199</v>
      </c>
      <c r="U2389" s="10"/>
      <c r="V2389" s="10"/>
      <c r="W2389" s="10"/>
      <c r="Y2389" s="10">
        <v>92.07</v>
      </c>
      <c r="Z2389" s="10">
        <f t="shared" si="154"/>
        <v>115.32</v>
      </c>
      <c r="AB2389" s="244">
        <f t="shared" si="155"/>
        <v>92.95</v>
      </c>
      <c r="AC2389" s="10">
        <v>110.18</v>
      </c>
      <c r="AD2389" s="10"/>
      <c r="AE2389" s="3"/>
      <c r="AF2389" s="3"/>
    </row>
    <row r="2390" spans="1:32" x14ac:dyDescent="0.2">
      <c r="A2390" s="55"/>
      <c r="B2390" s="195"/>
      <c r="C2390" s="10" t="s">
        <v>78</v>
      </c>
      <c r="D2390" s="10"/>
      <c r="E2390" s="10">
        <v>8037</v>
      </c>
      <c r="F2390" s="347">
        <v>176121</v>
      </c>
      <c r="G2390" s="10"/>
      <c r="H2390" s="347">
        <f t="shared" si="156"/>
        <v>513</v>
      </c>
      <c r="I2390" s="10"/>
      <c r="J2390" s="10">
        <v>18055.889999999996</v>
      </c>
      <c r="K2390" s="10"/>
      <c r="M2390" s="10">
        <v>35</v>
      </c>
      <c r="N2390" s="69"/>
      <c r="P2390" s="239">
        <f t="shared" si="152"/>
        <v>515.88257142857128</v>
      </c>
      <c r="Q2390" s="10"/>
      <c r="R2390" s="10"/>
      <c r="S2390" s="10"/>
      <c r="T2390" s="176">
        <f t="shared" si="153"/>
        <v>5032.028571428571</v>
      </c>
      <c r="U2390" s="10"/>
      <c r="V2390" s="10"/>
      <c r="W2390" s="10"/>
      <c r="Y2390" s="10">
        <v>18055.889999999996</v>
      </c>
      <c r="Z2390" s="10">
        <f t="shared" si="154"/>
        <v>22614.89</v>
      </c>
      <c r="AB2390" s="244">
        <f t="shared" si="155"/>
        <v>18227.77</v>
      </c>
      <c r="AC2390" s="10">
        <v>21607.47</v>
      </c>
      <c r="AD2390" s="10"/>
      <c r="AE2390" s="3"/>
      <c r="AF2390" s="3"/>
    </row>
    <row r="2391" spans="1:32" x14ac:dyDescent="0.2">
      <c r="A2391" s="55"/>
      <c r="B2391" s="195"/>
      <c r="C2391" s="10" t="s">
        <v>80</v>
      </c>
      <c r="D2391" s="10"/>
      <c r="E2391" s="10">
        <v>8004</v>
      </c>
      <c r="F2391" s="347">
        <v>1225453</v>
      </c>
      <c r="G2391" s="10"/>
      <c r="H2391" s="347">
        <f t="shared" si="156"/>
        <v>3570</v>
      </c>
      <c r="I2391" s="10"/>
      <c r="J2391" s="10">
        <v>195873.93999999992</v>
      </c>
      <c r="K2391" s="10"/>
      <c r="M2391" s="10">
        <v>401</v>
      </c>
      <c r="N2391" s="69"/>
      <c r="P2391" s="239">
        <f t="shared" si="152"/>
        <v>488.46369077306713</v>
      </c>
      <c r="Q2391" s="10"/>
      <c r="R2391" s="10"/>
      <c r="S2391" s="10"/>
      <c r="T2391" s="176">
        <f t="shared" si="153"/>
        <v>3055.9925187032418</v>
      </c>
      <c r="U2391" s="10"/>
      <c r="V2391" s="10"/>
      <c r="W2391" s="10"/>
      <c r="Y2391" s="10">
        <v>195873.93999999992</v>
      </c>
      <c r="Z2391" s="10">
        <f t="shared" si="154"/>
        <v>245330.94</v>
      </c>
      <c r="AB2391" s="244">
        <f t="shared" si="155"/>
        <v>197738.52</v>
      </c>
      <c r="AC2391" s="10">
        <v>234402.24</v>
      </c>
      <c r="AD2391" s="10"/>
      <c r="AE2391" s="3"/>
      <c r="AF2391" s="3"/>
    </row>
    <row r="2392" spans="1:32" x14ac:dyDescent="0.2">
      <c r="A2392" s="55"/>
      <c r="B2392" s="195"/>
      <c r="C2392" s="10" t="s">
        <v>82</v>
      </c>
      <c r="D2392" s="10"/>
      <c r="E2392" s="10">
        <v>8401</v>
      </c>
      <c r="F2392" s="347">
        <v>66654941</v>
      </c>
      <c r="G2392" s="10"/>
      <c r="H2392" s="347">
        <f t="shared" si="156"/>
        <v>194159</v>
      </c>
      <c r="I2392" s="10"/>
      <c r="J2392" s="10">
        <v>3825679.6900000041</v>
      </c>
      <c r="K2392" s="10"/>
      <c r="M2392" s="10">
        <v>2838</v>
      </c>
      <c r="N2392" s="69"/>
      <c r="P2392" s="239">
        <f t="shared" si="152"/>
        <v>1348.0196229739267</v>
      </c>
      <c r="Q2392" s="10"/>
      <c r="R2392" s="10"/>
      <c r="S2392" s="10"/>
      <c r="T2392" s="176">
        <f t="shared" si="153"/>
        <v>23486.589499647638</v>
      </c>
      <c r="U2392" s="10"/>
      <c r="V2392" s="10"/>
      <c r="W2392" s="10"/>
      <c r="Y2392" s="10">
        <v>3825679.6900000041</v>
      </c>
      <c r="Z2392" s="10">
        <f t="shared" si="154"/>
        <v>4791640.9000000004</v>
      </c>
      <c r="AB2392" s="244">
        <f t="shared" si="155"/>
        <v>3862097.4</v>
      </c>
      <c r="AC2392" s="10">
        <v>4578188.7699999996</v>
      </c>
      <c r="AD2392" s="10"/>
      <c r="AE2392" s="3"/>
      <c r="AF2392" s="3"/>
    </row>
    <row r="2393" spans="1:32" x14ac:dyDescent="0.2">
      <c r="A2393" s="55"/>
      <c r="B2393" s="195"/>
      <c r="C2393" s="10" t="s">
        <v>82</v>
      </c>
      <c r="D2393" s="10"/>
      <c r="E2393" s="10">
        <v>8402</v>
      </c>
      <c r="F2393" s="347">
        <v>3690</v>
      </c>
      <c r="G2393" s="10"/>
      <c r="H2393" s="347">
        <f t="shared" si="156"/>
        <v>11</v>
      </c>
      <c r="I2393" s="10"/>
      <c r="J2393" s="10">
        <v>797.98</v>
      </c>
      <c r="K2393" s="10"/>
      <c r="M2393" s="10">
        <v>2</v>
      </c>
      <c r="N2393" s="69"/>
      <c r="P2393" s="239">
        <f t="shared" si="152"/>
        <v>398.99</v>
      </c>
      <c r="Q2393" s="10"/>
      <c r="R2393" s="10"/>
      <c r="S2393" s="10"/>
      <c r="T2393" s="176">
        <f t="shared" si="153"/>
        <v>1845</v>
      </c>
      <c r="U2393" s="10"/>
      <c r="V2393" s="10"/>
      <c r="W2393" s="10"/>
      <c r="Y2393" s="10">
        <v>797.98</v>
      </c>
      <c r="Z2393" s="10">
        <f t="shared" si="154"/>
        <v>999.47</v>
      </c>
      <c r="AB2393" s="244">
        <f t="shared" si="155"/>
        <v>805.58</v>
      </c>
      <c r="AC2393" s="10">
        <v>954.95</v>
      </c>
      <c r="AD2393" s="10"/>
      <c r="AE2393" s="3"/>
      <c r="AF2393" s="3"/>
    </row>
    <row r="2394" spans="1:32" x14ac:dyDescent="0.2">
      <c r="A2394" s="55"/>
      <c r="B2394" s="195"/>
      <c r="C2394" s="10" t="s">
        <v>82</v>
      </c>
      <c r="D2394" s="10"/>
      <c r="E2394" s="10">
        <v>8404</v>
      </c>
      <c r="F2394" s="347">
        <v>283</v>
      </c>
      <c r="G2394" s="10"/>
      <c r="H2394" s="347">
        <f t="shared" si="156"/>
        <v>1</v>
      </c>
      <c r="I2394" s="10"/>
      <c r="J2394" s="10">
        <v>69.52</v>
      </c>
      <c r="K2394" s="10"/>
      <c r="M2394" s="10">
        <v>1</v>
      </c>
      <c r="N2394" s="69"/>
      <c r="P2394" s="239">
        <f t="shared" si="152"/>
        <v>69.52</v>
      </c>
      <c r="Q2394" s="10"/>
      <c r="R2394" s="10"/>
      <c r="S2394" s="10"/>
      <c r="T2394" s="176">
        <f t="shared" si="153"/>
        <v>283</v>
      </c>
      <c r="U2394" s="10"/>
      <c r="V2394" s="10"/>
      <c r="W2394" s="10"/>
      <c r="Y2394" s="10">
        <v>69.52</v>
      </c>
      <c r="Z2394" s="10">
        <f t="shared" si="154"/>
        <v>87.07</v>
      </c>
      <c r="AB2394" s="244">
        <f t="shared" si="155"/>
        <v>70.180000000000007</v>
      </c>
      <c r="AC2394" s="10">
        <v>83.19</v>
      </c>
      <c r="AD2394" s="10"/>
      <c r="AE2394" s="3"/>
      <c r="AF2394" s="3"/>
    </row>
    <row r="2395" spans="1:32" x14ac:dyDescent="0.2">
      <c r="A2395" s="55"/>
      <c r="B2395" s="195"/>
      <c r="C2395" s="10" t="s">
        <v>85</v>
      </c>
      <c r="D2395" s="10"/>
      <c r="E2395" s="10">
        <v>8087</v>
      </c>
      <c r="F2395" s="347">
        <v>49018</v>
      </c>
      <c r="G2395" s="10"/>
      <c r="H2395" s="347">
        <f t="shared" si="156"/>
        <v>143</v>
      </c>
      <c r="I2395" s="10"/>
      <c r="J2395" s="10">
        <v>26939.030000000002</v>
      </c>
      <c r="K2395" s="10"/>
      <c r="M2395" s="10">
        <v>8</v>
      </c>
      <c r="N2395" s="69"/>
      <c r="P2395" s="239">
        <f t="shared" si="152"/>
        <v>3367.3787500000003</v>
      </c>
      <c r="Q2395" s="10"/>
      <c r="R2395" s="10"/>
      <c r="S2395" s="10"/>
      <c r="T2395" s="176">
        <f t="shared" si="153"/>
        <v>6127.25</v>
      </c>
      <c r="U2395" s="10"/>
      <c r="V2395" s="10"/>
      <c r="W2395" s="10"/>
      <c r="Y2395" s="10">
        <v>26939.030000000002</v>
      </c>
      <c r="Z2395" s="10">
        <f t="shared" si="154"/>
        <v>33740.97</v>
      </c>
      <c r="AB2395" s="244">
        <f t="shared" si="155"/>
        <v>27195.47</v>
      </c>
      <c r="AC2395" s="10">
        <v>32237.919999999998</v>
      </c>
      <c r="AD2395" s="10"/>
      <c r="AE2395" s="3"/>
      <c r="AF2395" s="3"/>
    </row>
    <row r="2396" spans="1:32" x14ac:dyDescent="0.2">
      <c r="A2396" s="55"/>
      <c r="B2396" s="195"/>
      <c r="C2396" s="10" t="s">
        <v>87</v>
      </c>
      <c r="D2396" s="10"/>
      <c r="E2396" s="10">
        <v>8088</v>
      </c>
      <c r="F2396" s="347">
        <v>12564</v>
      </c>
      <c r="G2396" s="10"/>
      <c r="H2396" s="347">
        <f t="shared" si="156"/>
        <v>37</v>
      </c>
      <c r="I2396" s="10"/>
      <c r="J2396" s="10">
        <v>1238.94</v>
      </c>
      <c r="K2396" s="10"/>
      <c r="M2396" s="10">
        <v>8</v>
      </c>
      <c r="N2396" s="69"/>
      <c r="P2396" s="239">
        <f t="shared" si="152"/>
        <v>154.86750000000001</v>
      </c>
      <c r="Q2396" s="10"/>
      <c r="R2396" s="10"/>
      <c r="S2396" s="10"/>
      <c r="T2396" s="176">
        <f t="shared" si="153"/>
        <v>1570.5</v>
      </c>
      <c r="U2396" s="10"/>
      <c r="V2396" s="10"/>
      <c r="W2396" s="10"/>
      <c r="Y2396" s="10">
        <v>1238.94</v>
      </c>
      <c r="Z2396" s="10">
        <f t="shared" si="154"/>
        <v>1551.76</v>
      </c>
      <c r="AB2396" s="244">
        <f t="shared" si="155"/>
        <v>1250.73</v>
      </c>
      <c r="AC2396" s="10">
        <v>1482.63</v>
      </c>
      <c r="AD2396" s="10"/>
      <c r="AE2396" s="3"/>
      <c r="AF2396" s="3"/>
    </row>
    <row r="2397" spans="1:32" x14ac:dyDescent="0.2">
      <c r="A2397" s="55"/>
      <c r="B2397" s="195"/>
      <c r="C2397" s="10" t="s">
        <v>89</v>
      </c>
      <c r="D2397" s="10"/>
      <c r="E2397" s="10">
        <v>8085</v>
      </c>
      <c r="F2397" s="347">
        <v>17219</v>
      </c>
      <c r="G2397" s="10"/>
      <c r="H2397" s="347">
        <f t="shared" si="156"/>
        <v>50</v>
      </c>
      <c r="I2397" s="10"/>
      <c r="J2397" s="10">
        <v>3247.3</v>
      </c>
      <c r="K2397" s="10"/>
      <c r="M2397" s="10">
        <v>10</v>
      </c>
      <c r="N2397" s="69"/>
      <c r="P2397" s="239">
        <f t="shared" si="152"/>
        <v>324.73</v>
      </c>
      <c r="Q2397" s="10"/>
      <c r="R2397" s="10"/>
      <c r="S2397" s="10"/>
      <c r="T2397" s="176">
        <f t="shared" si="153"/>
        <v>1721.9</v>
      </c>
      <c r="U2397" s="10"/>
      <c r="V2397" s="10"/>
      <c r="W2397" s="10"/>
      <c r="Y2397" s="10">
        <v>3247.3</v>
      </c>
      <c r="Z2397" s="10">
        <f t="shared" si="154"/>
        <v>4067.22</v>
      </c>
      <c r="AB2397" s="244">
        <f t="shared" si="155"/>
        <v>3278.21</v>
      </c>
      <c r="AC2397" s="10">
        <v>3886.04</v>
      </c>
      <c r="AD2397" s="10"/>
      <c r="AE2397" s="3"/>
      <c r="AF2397" s="3"/>
    </row>
    <row r="2398" spans="1:32" x14ac:dyDescent="0.2">
      <c r="A2398" s="55"/>
      <c r="B2398" s="195"/>
      <c r="C2398" s="10" t="s">
        <v>91</v>
      </c>
      <c r="D2398" s="10"/>
      <c r="E2398" s="10">
        <v>8028</v>
      </c>
      <c r="F2398" s="347">
        <v>110494</v>
      </c>
      <c r="G2398" s="10"/>
      <c r="H2398" s="347">
        <f t="shared" si="156"/>
        <v>322</v>
      </c>
      <c r="I2398" s="10"/>
      <c r="J2398" s="10">
        <v>14121.120000000006</v>
      </c>
      <c r="K2398" s="10"/>
      <c r="M2398" s="10">
        <v>34</v>
      </c>
      <c r="N2398" s="69"/>
      <c r="P2398" s="239">
        <f t="shared" si="152"/>
        <v>415.32705882352957</v>
      </c>
      <c r="Q2398" s="10"/>
      <c r="R2398" s="10"/>
      <c r="S2398" s="10"/>
      <c r="T2398" s="176">
        <f t="shared" si="153"/>
        <v>3249.8235294117649</v>
      </c>
      <c r="U2398" s="10"/>
      <c r="V2398" s="10"/>
      <c r="W2398" s="10"/>
      <c r="Y2398" s="10">
        <v>14121.120000000006</v>
      </c>
      <c r="Z2398" s="10">
        <f t="shared" si="154"/>
        <v>17686.62</v>
      </c>
      <c r="AB2398" s="244">
        <f t="shared" si="155"/>
        <v>14255.54</v>
      </c>
      <c r="AC2398" s="10">
        <v>16898.73</v>
      </c>
      <c r="AD2398" s="10"/>
      <c r="AE2398" s="3"/>
      <c r="AF2398" s="3"/>
    </row>
    <row r="2399" spans="1:32" x14ac:dyDescent="0.2">
      <c r="A2399" s="55"/>
      <c r="B2399" s="195"/>
      <c r="C2399" s="10" t="s">
        <v>91</v>
      </c>
      <c r="D2399" s="10"/>
      <c r="E2399" s="10">
        <v>8343</v>
      </c>
      <c r="F2399" s="347">
        <v>372</v>
      </c>
      <c r="G2399" s="10"/>
      <c r="H2399" s="347">
        <f t="shared" si="156"/>
        <v>1</v>
      </c>
      <c r="I2399" s="10"/>
      <c r="J2399" s="10">
        <v>54.08</v>
      </c>
      <c r="K2399" s="10"/>
      <c r="M2399" s="10">
        <v>1</v>
      </c>
      <c r="N2399" s="69"/>
      <c r="P2399" s="239">
        <f t="shared" si="152"/>
        <v>54.08</v>
      </c>
      <c r="Q2399" s="10"/>
      <c r="R2399" s="10"/>
      <c r="S2399" s="10"/>
      <c r="T2399" s="176">
        <f t="shared" si="153"/>
        <v>372</v>
      </c>
      <c r="U2399" s="10"/>
      <c r="V2399" s="10"/>
      <c r="W2399" s="10"/>
      <c r="Y2399" s="10">
        <v>54.08</v>
      </c>
      <c r="Z2399" s="10">
        <f t="shared" si="154"/>
        <v>67.73</v>
      </c>
      <c r="AB2399" s="244">
        <f t="shared" si="155"/>
        <v>54.59</v>
      </c>
      <c r="AC2399" s="10">
        <v>64.709999999999994</v>
      </c>
      <c r="AD2399" s="10"/>
      <c r="AE2399" s="3"/>
      <c r="AF2399" s="3"/>
    </row>
    <row r="2400" spans="1:32" x14ac:dyDescent="0.2">
      <c r="A2400" s="55"/>
      <c r="B2400" s="195"/>
      <c r="C2400" s="10" t="s">
        <v>94</v>
      </c>
      <c r="D2400" s="10"/>
      <c r="E2400" s="10">
        <v>8202</v>
      </c>
      <c r="F2400" s="347">
        <v>1789490</v>
      </c>
      <c r="G2400" s="10"/>
      <c r="H2400" s="347">
        <f t="shared" si="156"/>
        <v>5213</v>
      </c>
      <c r="I2400" s="10"/>
      <c r="J2400" s="10">
        <v>228479.09999999998</v>
      </c>
      <c r="K2400" s="10"/>
      <c r="M2400" s="10">
        <v>465</v>
      </c>
      <c r="N2400" s="69"/>
      <c r="P2400" s="239">
        <f t="shared" si="152"/>
        <v>491.35290322580641</v>
      </c>
      <c r="Q2400" s="10"/>
      <c r="R2400" s="10"/>
      <c r="S2400" s="10"/>
      <c r="T2400" s="176">
        <f t="shared" si="153"/>
        <v>3848.3655913978496</v>
      </c>
      <c r="U2400" s="10"/>
      <c r="V2400" s="10"/>
      <c r="W2400" s="10"/>
      <c r="Y2400" s="10">
        <v>228479.09999999998</v>
      </c>
      <c r="Z2400" s="10">
        <f t="shared" si="154"/>
        <v>286168.7</v>
      </c>
      <c r="AB2400" s="244">
        <f t="shared" si="155"/>
        <v>230654.06</v>
      </c>
      <c r="AC2400" s="10">
        <v>273420.82</v>
      </c>
      <c r="AD2400" s="10"/>
      <c r="AE2400" s="3"/>
      <c r="AF2400" s="3"/>
    </row>
    <row r="2401" spans="1:32" x14ac:dyDescent="0.2">
      <c r="A2401" s="55"/>
      <c r="B2401" s="195"/>
      <c r="C2401" s="10" t="s">
        <v>99</v>
      </c>
      <c r="D2401" s="10"/>
      <c r="E2401" s="10">
        <v>8232</v>
      </c>
      <c r="F2401" s="347">
        <v>187531</v>
      </c>
      <c r="G2401" s="10"/>
      <c r="H2401" s="347">
        <f t="shared" si="156"/>
        <v>546</v>
      </c>
      <c r="I2401" s="10"/>
      <c r="J2401" s="10">
        <v>26241.38</v>
      </c>
      <c r="K2401" s="10"/>
      <c r="M2401" s="10">
        <v>40</v>
      </c>
      <c r="N2401" s="69"/>
      <c r="P2401" s="239">
        <f t="shared" si="152"/>
        <v>656.03449999999998</v>
      </c>
      <c r="Q2401" s="10"/>
      <c r="R2401" s="10"/>
      <c r="S2401" s="10"/>
      <c r="T2401" s="176">
        <f t="shared" si="153"/>
        <v>4688.2749999999996</v>
      </c>
      <c r="U2401" s="10"/>
      <c r="V2401" s="10"/>
      <c r="W2401" s="10"/>
      <c r="Y2401" s="10">
        <v>26241.38</v>
      </c>
      <c r="Z2401" s="10">
        <f t="shared" si="154"/>
        <v>32867.17</v>
      </c>
      <c r="AB2401" s="244">
        <f t="shared" si="155"/>
        <v>26491.18</v>
      </c>
      <c r="AC2401" s="10">
        <v>31403.05</v>
      </c>
      <c r="AD2401" s="10"/>
      <c r="AE2401" s="3"/>
      <c r="AF2401" s="3"/>
    </row>
    <row r="2402" spans="1:32" x14ac:dyDescent="0.2">
      <c r="A2402" s="55"/>
      <c r="B2402" s="195"/>
      <c r="C2402" s="10" t="s">
        <v>99</v>
      </c>
      <c r="D2402" s="10"/>
      <c r="E2402" s="10">
        <v>8234</v>
      </c>
      <c r="F2402" s="347">
        <v>1366473</v>
      </c>
      <c r="G2402" s="10"/>
      <c r="H2402" s="347">
        <f t="shared" si="156"/>
        <v>3980</v>
      </c>
      <c r="I2402" s="10"/>
      <c r="J2402" s="10">
        <v>199469.91000000024</v>
      </c>
      <c r="K2402" s="10"/>
      <c r="M2402" s="10">
        <v>344</v>
      </c>
      <c r="N2402" s="69"/>
      <c r="P2402" s="239">
        <f t="shared" si="152"/>
        <v>579.85438953488438</v>
      </c>
      <c r="Q2402" s="10"/>
      <c r="R2402" s="10"/>
      <c r="S2402" s="10"/>
      <c r="T2402" s="176">
        <f t="shared" si="153"/>
        <v>3972.3052325581393</v>
      </c>
      <c r="U2402" s="10"/>
      <c r="V2402" s="10"/>
      <c r="W2402" s="10"/>
      <c r="Y2402" s="10">
        <v>199469.91000000024</v>
      </c>
      <c r="Z2402" s="10">
        <f t="shared" si="154"/>
        <v>249834.87</v>
      </c>
      <c r="AB2402" s="244">
        <f t="shared" si="155"/>
        <v>201368.72</v>
      </c>
      <c r="AC2402" s="10">
        <v>238705.53</v>
      </c>
      <c r="AD2402" s="10"/>
      <c r="AE2402" s="3"/>
      <c r="AF2402" s="3"/>
    </row>
    <row r="2403" spans="1:32" x14ac:dyDescent="0.2">
      <c r="A2403" s="55"/>
      <c r="B2403" s="195"/>
      <c r="C2403" s="10" t="s">
        <v>101</v>
      </c>
      <c r="D2403" s="10"/>
      <c r="E2403" s="10">
        <v>8005</v>
      </c>
      <c r="F2403" s="347">
        <v>271577</v>
      </c>
      <c r="G2403" s="10"/>
      <c r="H2403" s="347">
        <f t="shared" si="156"/>
        <v>791</v>
      </c>
      <c r="I2403" s="10"/>
      <c r="J2403" s="10">
        <v>47705.180000000022</v>
      </c>
      <c r="K2403" s="10"/>
      <c r="M2403" s="10">
        <v>150</v>
      </c>
      <c r="N2403" s="69"/>
      <c r="P2403" s="239">
        <f t="shared" si="152"/>
        <v>318.03453333333346</v>
      </c>
      <c r="Q2403" s="10"/>
      <c r="R2403" s="10"/>
      <c r="S2403" s="10"/>
      <c r="T2403" s="176">
        <f t="shared" si="153"/>
        <v>1810.5133333333333</v>
      </c>
      <c r="U2403" s="10"/>
      <c r="V2403" s="10"/>
      <c r="W2403" s="10"/>
      <c r="Y2403" s="10">
        <v>47705.180000000022</v>
      </c>
      <c r="Z2403" s="10">
        <f t="shared" si="154"/>
        <v>59750.45</v>
      </c>
      <c r="AB2403" s="244">
        <f t="shared" si="155"/>
        <v>48159.3</v>
      </c>
      <c r="AC2403" s="10">
        <v>57088.76</v>
      </c>
      <c r="AD2403" s="10"/>
      <c r="AE2403" s="3"/>
      <c r="AF2403" s="3"/>
    </row>
    <row r="2404" spans="1:32" x14ac:dyDescent="0.2">
      <c r="A2404" s="55"/>
      <c r="B2404" s="195"/>
      <c r="C2404" s="10" t="s">
        <v>101</v>
      </c>
      <c r="D2404" s="10"/>
      <c r="E2404" s="10">
        <v>8006</v>
      </c>
      <c r="F2404" s="347">
        <v>508073</v>
      </c>
      <c r="G2404" s="10"/>
      <c r="H2404" s="347">
        <f t="shared" si="156"/>
        <v>1480</v>
      </c>
      <c r="I2404" s="10"/>
      <c r="J2404" s="10">
        <v>66900.74000000002</v>
      </c>
      <c r="K2404" s="10"/>
      <c r="M2404" s="10">
        <v>143</v>
      </c>
      <c r="N2404" s="69"/>
      <c r="P2404" s="239">
        <f t="shared" si="152"/>
        <v>467.83734265734279</v>
      </c>
      <c r="Q2404" s="10"/>
      <c r="R2404" s="10"/>
      <c r="S2404" s="10"/>
      <c r="T2404" s="176">
        <f t="shared" si="153"/>
        <v>3552.958041958042</v>
      </c>
      <c r="U2404" s="10"/>
      <c r="V2404" s="10"/>
      <c r="W2404" s="10"/>
      <c r="Y2404" s="10">
        <v>66900.74000000002</v>
      </c>
      <c r="Z2404" s="10">
        <f t="shared" si="154"/>
        <v>83792.78</v>
      </c>
      <c r="AB2404" s="244">
        <f t="shared" si="155"/>
        <v>67537.59</v>
      </c>
      <c r="AC2404" s="10">
        <v>80060.08</v>
      </c>
      <c r="AD2404" s="10"/>
      <c r="AE2404" s="3"/>
      <c r="AF2404" s="3"/>
    </row>
    <row r="2405" spans="1:32" x14ac:dyDescent="0.2">
      <c r="A2405" s="55"/>
      <c r="B2405" s="195"/>
      <c r="C2405" s="10" t="s">
        <v>101</v>
      </c>
      <c r="D2405" s="10"/>
      <c r="E2405" s="10">
        <v>8008</v>
      </c>
      <c r="F2405" s="347">
        <v>21296</v>
      </c>
      <c r="G2405" s="10"/>
      <c r="H2405" s="347">
        <f t="shared" si="156"/>
        <v>62</v>
      </c>
      <c r="I2405" s="10"/>
      <c r="J2405" s="10">
        <v>2373.2499999999995</v>
      </c>
      <c r="K2405" s="10"/>
      <c r="M2405" s="10">
        <v>5</v>
      </c>
      <c r="N2405" s="69"/>
      <c r="P2405" s="239">
        <f t="shared" si="152"/>
        <v>474.64999999999992</v>
      </c>
      <c r="Q2405" s="10"/>
      <c r="R2405" s="10"/>
      <c r="S2405" s="10"/>
      <c r="T2405" s="176">
        <f t="shared" si="153"/>
        <v>4259.2</v>
      </c>
      <c r="U2405" s="10"/>
      <c r="V2405" s="10"/>
      <c r="W2405" s="10"/>
      <c r="Y2405" s="10">
        <v>2373.2499999999995</v>
      </c>
      <c r="Z2405" s="10">
        <f t="shared" si="154"/>
        <v>2972.48</v>
      </c>
      <c r="AB2405" s="244">
        <f t="shared" si="155"/>
        <v>2395.84</v>
      </c>
      <c r="AC2405" s="10">
        <v>2840.07</v>
      </c>
      <c r="AD2405" s="10"/>
      <c r="AE2405" s="3"/>
      <c r="AF2405" s="3"/>
    </row>
    <row r="2406" spans="1:32" x14ac:dyDescent="0.2">
      <c r="A2406" s="55"/>
      <c r="B2406" s="195"/>
      <c r="C2406" s="10" t="s">
        <v>101</v>
      </c>
      <c r="D2406" s="10"/>
      <c r="E2406" s="10">
        <v>8050</v>
      </c>
      <c r="F2406" s="347">
        <v>5172</v>
      </c>
      <c r="G2406" s="10"/>
      <c r="H2406" s="347">
        <f t="shared" si="156"/>
        <v>15</v>
      </c>
      <c r="I2406" s="10"/>
      <c r="J2406" s="10">
        <v>849.09</v>
      </c>
      <c r="K2406" s="10"/>
      <c r="M2406" s="10">
        <v>1</v>
      </c>
      <c r="N2406" s="69"/>
      <c r="P2406" s="239">
        <f t="shared" si="152"/>
        <v>849.09</v>
      </c>
      <c r="Q2406" s="10"/>
      <c r="R2406" s="10"/>
      <c r="S2406" s="10"/>
      <c r="T2406" s="176">
        <f t="shared" si="153"/>
        <v>5172</v>
      </c>
      <c r="U2406" s="10"/>
      <c r="V2406" s="10"/>
      <c r="W2406" s="10"/>
      <c r="Y2406" s="10">
        <v>849.09</v>
      </c>
      <c r="Z2406" s="10">
        <f t="shared" si="154"/>
        <v>1063.48</v>
      </c>
      <c r="AB2406" s="244">
        <f t="shared" si="155"/>
        <v>857.17</v>
      </c>
      <c r="AC2406" s="10">
        <v>1016.1</v>
      </c>
      <c r="AD2406" s="10"/>
      <c r="AE2406" s="3"/>
      <c r="AF2406" s="3"/>
    </row>
    <row r="2407" spans="1:32" x14ac:dyDescent="0.2">
      <c r="A2407" s="55"/>
      <c r="B2407" s="195"/>
      <c r="C2407" s="10" t="s">
        <v>106</v>
      </c>
      <c r="D2407" s="10"/>
      <c r="E2407" s="10">
        <v>8080</v>
      </c>
      <c r="F2407" s="347">
        <v>86003</v>
      </c>
      <c r="G2407" s="10"/>
      <c r="H2407" s="347">
        <f t="shared" si="156"/>
        <v>251</v>
      </c>
      <c r="I2407" s="10"/>
      <c r="J2407" s="10">
        <v>16376.509999999998</v>
      </c>
      <c r="K2407" s="10"/>
      <c r="M2407" s="10">
        <v>68</v>
      </c>
      <c r="N2407" s="69"/>
      <c r="P2407" s="239">
        <f t="shared" si="152"/>
        <v>240.83102941176469</v>
      </c>
      <c r="Q2407" s="10"/>
      <c r="R2407" s="10"/>
      <c r="S2407" s="10"/>
      <c r="T2407" s="176">
        <f t="shared" si="153"/>
        <v>1264.75</v>
      </c>
      <c r="U2407" s="10"/>
      <c r="V2407" s="10"/>
      <c r="W2407" s="10"/>
      <c r="Y2407" s="10">
        <v>16376.509999999998</v>
      </c>
      <c r="Z2407" s="10">
        <f t="shared" si="154"/>
        <v>20511.48</v>
      </c>
      <c r="AB2407" s="244">
        <f t="shared" si="155"/>
        <v>16532.400000000001</v>
      </c>
      <c r="AC2407" s="10">
        <v>19597.759999999998</v>
      </c>
      <c r="AD2407" s="10"/>
      <c r="AE2407" s="3"/>
      <c r="AF2407" s="3"/>
    </row>
    <row r="2408" spans="1:32" x14ac:dyDescent="0.2">
      <c r="A2408" s="55"/>
      <c r="B2408" s="195"/>
      <c r="C2408" s="10" t="s">
        <v>111</v>
      </c>
      <c r="D2408" s="10"/>
      <c r="E2408" s="10">
        <v>8037</v>
      </c>
      <c r="F2408" s="347">
        <v>79</v>
      </c>
      <c r="G2408" s="10"/>
      <c r="H2408" s="347">
        <f t="shared" si="156"/>
        <v>0</v>
      </c>
      <c r="I2408" s="10"/>
      <c r="J2408" s="10">
        <v>31.770000000000003</v>
      </c>
      <c r="K2408" s="10"/>
      <c r="M2408" s="10">
        <v>2</v>
      </c>
      <c r="N2408" s="69"/>
      <c r="P2408" s="239">
        <f t="shared" si="152"/>
        <v>15.885000000000002</v>
      </c>
      <c r="Q2408" s="10"/>
      <c r="R2408" s="10"/>
      <c r="S2408" s="10"/>
      <c r="T2408" s="176">
        <f t="shared" si="153"/>
        <v>39.5</v>
      </c>
      <c r="U2408" s="10"/>
      <c r="V2408" s="10"/>
      <c r="W2408" s="10"/>
      <c r="Y2408" s="10">
        <v>31.770000000000003</v>
      </c>
      <c r="Z2408" s="10">
        <f t="shared" si="154"/>
        <v>39.79</v>
      </c>
      <c r="AB2408" s="244">
        <f t="shared" si="155"/>
        <v>32.07</v>
      </c>
      <c r="AC2408" s="10">
        <v>38.020000000000003</v>
      </c>
      <c r="AD2408" s="10"/>
      <c r="AE2408" s="3"/>
      <c r="AF2408" s="3"/>
    </row>
    <row r="2409" spans="1:32" x14ac:dyDescent="0.2">
      <c r="A2409" s="55"/>
      <c r="B2409" s="195"/>
      <c r="C2409" s="10" t="s">
        <v>593</v>
      </c>
      <c r="D2409" s="10"/>
      <c r="E2409" s="10">
        <v>8037</v>
      </c>
      <c r="F2409" s="347">
        <v>14099</v>
      </c>
      <c r="G2409" s="10"/>
      <c r="H2409" s="347">
        <f t="shared" si="156"/>
        <v>41</v>
      </c>
      <c r="I2409" s="10"/>
      <c r="J2409" s="10">
        <v>1993.7200000000003</v>
      </c>
      <c r="K2409" s="10"/>
      <c r="M2409" s="10">
        <v>13</v>
      </c>
      <c r="N2409" s="69"/>
      <c r="P2409" s="239">
        <f t="shared" si="152"/>
        <v>153.36307692307693</v>
      </c>
      <c r="Q2409" s="10"/>
      <c r="R2409" s="10"/>
      <c r="S2409" s="10"/>
      <c r="T2409" s="176">
        <f t="shared" si="153"/>
        <v>1084.5384615384614</v>
      </c>
      <c r="U2409" s="10"/>
      <c r="V2409" s="10"/>
      <c r="W2409" s="10"/>
      <c r="Y2409" s="10">
        <v>1993.7200000000003</v>
      </c>
      <c r="Z2409" s="10">
        <f t="shared" si="154"/>
        <v>2497.12</v>
      </c>
      <c r="AB2409" s="244">
        <f t="shared" si="155"/>
        <v>2012.7</v>
      </c>
      <c r="AC2409" s="10">
        <v>2385.89</v>
      </c>
      <c r="AD2409" s="10"/>
      <c r="AE2409" s="3"/>
      <c r="AF2409" s="3"/>
    </row>
    <row r="2410" spans="1:32" x14ac:dyDescent="0.2">
      <c r="A2410" s="55"/>
      <c r="B2410" s="195"/>
      <c r="C2410" s="10" t="s">
        <v>112</v>
      </c>
      <c r="D2410" s="10"/>
      <c r="E2410" s="10">
        <v>8050</v>
      </c>
      <c r="F2410" s="347"/>
      <c r="G2410" s="10"/>
      <c r="H2410" s="347">
        <f t="shared" si="156"/>
        <v>0</v>
      </c>
      <c r="I2410" s="10"/>
      <c r="J2410" s="10">
        <v>11.16</v>
      </c>
      <c r="K2410" s="10"/>
      <c r="M2410" s="10">
        <v>1</v>
      </c>
      <c r="N2410" s="69"/>
      <c r="P2410" s="239">
        <f t="shared" si="152"/>
        <v>11.16</v>
      </c>
      <c r="Q2410" s="10"/>
      <c r="R2410" s="10"/>
      <c r="S2410" s="10"/>
      <c r="T2410" s="176">
        <f t="shared" si="153"/>
        <v>0</v>
      </c>
      <c r="U2410" s="10"/>
      <c r="V2410" s="10"/>
      <c r="W2410" s="10"/>
      <c r="Y2410" s="10">
        <v>11.16</v>
      </c>
      <c r="Z2410" s="10">
        <f t="shared" si="154"/>
        <v>13.98</v>
      </c>
      <c r="AB2410" s="244">
        <f t="shared" si="155"/>
        <v>11.27</v>
      </c>
      <c r="AC2410" s="10">
        <v>13.36</v>
      </c>
      <c r="AD2410" s="10"/>
      <c r="AE2410" s="3"/>
      <c r="AF2410" s="3"/>
    </row>
    <row r="2411" spans="1:32" x14ac:dyDescent="0.2">
      <c r="A2411" s="55"/>
      <c r="B2411" s="195"/>
      <c r="C2411" s="10" t="s">
        <v>112</v>
      </c>
      <c r="D2411" s="10"/>
      <c r="E2411" s="10">
        <v>8302</v>
      </c>
      <c r="F2411" s="347">
        <v>6</v>
      </c>
      <c r="G2411" s="10"/>
      <c r="H2411" s="347">
        <f t="shared" si="156"/>
        <v>0</v>
      </c>
      <c r="I2411" s="10"/>
      <c r="J2411" s="10">
        <v>12.22</v>
      </c>
      <c r="K2411" s="10"/>
      <c r="M2411" s="10">
        <v>1</v>
      </c>
      <c r="N2411" s="69"/>
      <c r="P2411" s="239">
        <f t="shared" si="152"/>
        <v>12.22</v>
      </c>
      <c r="Q2411" s="10"/>
      <c r="R2411" s="10"/>
      <c r="S2411" s="10"/>
      <c r="T2411" s="176">
        <f t="shared" si="153"/>
        <v>6</v>
      </c>
      <c r="U2411" s="10"/>
      <c r="V2411" s="10"/>
      <c r="W2411" s="10"/>
      <c r="Y2411" s="10">
        <v>12.22</v>
      </c>
      <c r="Z2411" s="10">
        <f t="shared" si="154"/>
        <v>15.31</v>
      </c>
      <c r="AB2411" s="244">
        <f t="shared" si="155"/>
        <v>12.34</v>
      </c>
      <c r="AC2411" s="10">
        <v>14.63</v>
      </c>
      <c r="AD2411" s="10"/>
      <c r="AE2411" s="3"/>
      <c r="AF2411" s="3"/>
    </row>
    <row r="2412" spans="1:32" x14ac:dyDescent="0.2">
      <c r="A2412" s="55"/>
      <c r="B2412" s="195"/>
      <c r="C2412" s="10" t="s">
        <v>113</v>
      </c>
      <c r="D2412" s="10"/>
      <c r="E2412" s="10">
        <v>8008</v>
      </c>
      <c r="F2412" s="347">
        <v>2237893</v>
      </c>
      <c r="G2412" s="10"/>
      <c r="H2412" s="347">
        <f t="shared" si="156"/>
        <v>6519</v>
      </c>
      <c r="I2412" s="10"/>
      <c r="J2412" s="10">
        <v>298942.59999999998</v>
      </c>
      <c r="K2412" s="10"/>
      <c r="M2412" s="10">
        <v>479</v>
      </c>
      <c r="N2412" s="69"/>
      <c r="P2412" s="239">
        <f t="shared" si="152"/>
        <v>624.09728601252607</v>
      </c>
      <c r="Q2412" s="10"/>
      <c r="R2412" s="10"/>
      <c r="S2412" s="10"/>
      <c r="T2412" s="176">
        <f t="shared" si="153"/>
        <v>4672.010438413361</v>
      </c>
      <c r="U2412" s="10"/>
      <c r="V2412" s="10"/>
      <c r="W2412" s="10"/>
      <c r="Y2412" s="10">
        <v>298942.59999999998</v>
      </c>
      <c r="Z2412" s="10">
        <f t="shared" si="154"/>
        <v>374423.82</v>
      </c>
      <c r="AB2412" s="244">
        <f t="shared" si="155"/>
        <v>301788.32</v>
      </c>
      <c r="AC2412" s="10">
        <v>357744.45</v>
      </c>
      <c r="AD2412" s="10"/>
      <c r="AE2412" s="3"/>
      <c r="AF2412" s="3"/>
    </row>
    <row r="2413" spans="1:32" x14ac:dyDescent="0.2">
      <c r="A2413" s="55"/>
      <c r="B2413" s="195"/>
      <c r="C2413" s="10" t="s">
        <v>114</v>
      </c>
      <c r="D2413" s="10"/>
      <c r="E2413" s="10">
        <v>8008</v>
      </c>
      <c r="F2413" s="347">
        <v>11402</v>
      </c>
      <c r="G2413" s="10"/>
      <c r="H2413" s="347">
        <f t="shared" si="156"/>
        <v>33</v>
      </c>
      <c r="I2413" s="10"/>
      <c r="J2413" s="10">
        <v>1560.97</v>
      </c>
      <c r="K2413" s="10"/>
      <c r="M2413" s="10">
        <v>4</v>
      </c>
      <c r="N2413" s="69"/>
      <c r="P2413" s="239">
        <f t="shared" si="152"/>
        <v>390.24250000000001</v>
      </c>
      <c r="Q2413" s="10"/>
      <c r="R2413" s="10"/>
      <c r="S2413" s="10"/>
      <c r="T2413" s="176">
        <f t="shared" si="153"/>
        <v>2850.5</v>
      </c>
      <c r="U2413" s="10"/>
      <c r="V2413" s="10"/>
      <c r="W2413" s="10"/>
      <c r="Y2413" s="10">
        <v>1560.97</v>
      </c>
      <c r="Z2413" s="10">
        <f t="shared" si="154"/>
        <v>1955.11</v>
      </c>
      <c r="AB2413" s="244">
        <f t="shared" si="155"/>
        <v>1575.83</v>
      </c>
      <c r="AC2413" s="10">
        <v>1868.01</v>
      </c>
      <c r="AD2413" s="10"/>
      <c r="AE2413" s="3"/>
      <c r="AF2413" s="3"/>
    </row>
    <row r="2414" spans="1:32" x14ac:dyDescent="0.2">
      <c r="A2414" s="55"/>
      <c r="B2414" s="195"/>
      <c r="C2414" s="10" t="s">
        <v>115</v>
      </c>
      <c r="D2414" s="10"/>
      <c r="E2414" s="10">
        <v>8008</v>
      </c>
      <c r="F2414" s="347">
        <v>43209</v>
      </c>
      <c r="G2414" s="10"/>
      <c r="H2414" s="347">
        <f t="shared" si="156"/>
        <v>126</v>
      </c>
      <c r="I2414" s="10"/>
      <c r="J2414" s="10">
        <v>6110.0999999999985</v>
      </c>
      <c r="K2414" s="10"/>
      <c r="M2414" s="10">
        <v>14</v>
      </c>
      <c r="N2414" s="69"/>
      <c r="P2414" s="239">
        <f t="shared" si="152"/>
        <v>436.4357142857142</v>
      </c>
      <c r="Q2414" s="10"/>
      <c r="R2414" s="10"/>
      <c r="S2414" s="10"/>
      <c r="T2414" s="176">
        <f t="shared" si="153"/>
        <v>3086.3571428571427</v>
      </c>
      <c r="U2414" s="10"/>
      <c r="V2414" s="10"/>
      <c r="W2414" s="10"/>
      <c r="Y2414" s="10">
        <v>6110.0999999999985</v>
      </c>
      <c r="Z2414" s="10">
        <f t="shared" si="154"/>
        <v>7652.86</v>
      </c>
      <c r="AB2414" s="244">
        <f t="shared" si="155"/>
        <v>6168.26</v>
      </c>
      <c r="AC2414" s="10">
        <v>7311.95</v>
      </c>
      <c r="AD2414" s="10"/>
      <c r="AE2414" s="3"/>
      <c r="AF2414" s="3"/>
    </row>
    <row r="2415" spans="1:32" x14ac:dyDescent="0.2">
      <c r="A2415" s="55"/>
      <c r="B2415" s="195"/>
      <c r="C2415" s="10" t="s">
        <v>116</v>
      </c>
      <c r="D2415" s="10"/>
      <c r="E2415" s="10">
        <v>8008</v>
      </c>
      <c r="F2415" s="347">
        <v>12768</v>
      </c>
      <c r="G2415" s="10"/>
      <c r="H2415" s="347">
        <f t="shared" si="156"/>
        <v>37</v>
      </c>
      <c r="I2415" s="10"/>
      <c r="J2415" s="10">
        <v>1244.1399999999999</v>
      </c>
      <c r="K2415" s="10"/>
      <c r="M2415" s="10">
        <v>10</v>
      </c>
      <c r="N2415" s="69"/>
      <c r="P2415" s="239">
        <f t="shared" si="152"/>
        <v>124.41399999999999</v>
      </c>
      <c r="Q2415" s="10"/>
      <c r="R2415" s="10"/>
      <c r="S2415" s="10"/>
      <c r="T2415" s="176">
        <f t="shared" si="153"/>
        <v>1276.8</v>
      </c>
      <c r="U2415" s="10"/>
      <c r="V2415" s="10"/>
      <c r="W2415" s="10"/>
      <c r="Y2415" s="10">
        <v>1244.1399999999999</v>
      </c>
      <c r="Z2415" s="10">
        <f t="shared" si="154"/>
        <v>1558.28</v>
      </c>
      <c r="AB2415" s="244">
        <f t="shared" si="155"/>
        <v>1255.98</v>
      </c>
      <c r="AC2415" s="10">
        <v>1488.86</v>
      </c>
      <c r="AD2415" s="10"/>
      <c r="AE2415" s="3"/>
      <c r="AF2415" s="3"/>
    </row>
    <row r="2416" spans="1:32" x14ac:dyDescent="0.2">
      <c r="A2416" s="55"/>
      <c r="B2416" s="195"/>
      <c r="C2416" s="10" t="s">
        <v>117</v>
      </c>
      <c r="D2416" s="10"/>
      <c r="E2416" s="10">
        <v>8008</v>
      </c>
      <c r="F2416" s="347">
        <v>73844</v>
      </c>
      <c r="G2416" s="10"/>
      <c r="H2416" s="347">
        <f t="shared" si="156"/>
        <v>215</v>
      </c>
      <c r="I2416" s="10"/>
      <c r="J2416" s="10">
        <v>12569.62</v>
      </c>
      <c r="K2416" s="10"/>
      <c r="M2416" s="10">
        <v>11</v>
      </c>
      <c r="N2416" s="69"/>
      <c r="P2416" s="239">
        <f t="shared" si="152"/>
        <v>1142.6927272727273</v>
      </c>
      <c r="Q2416" s="10"/>
      <c r="R2416" s="10"/>
      <c r="S2416" s="10"/>
      <c r="T2416" s="176">
        <f t="shared" si="153"/>
        <v>6713.090909090909</v>
      </c>
      <c r="U2416" s="10"/>
      <c r="V2416" s="10"/>
      <c r="W2416" s="10"/>
      <c r="Y2416" s="10">
        <v>12569.62</v>
      </c>
      <c r="Z2416" s="10">
        <f t="shared" si="154"/>
        <v>15743.37</v>
      </c>
      <c r="AB2416" s="244">
        <f t="shared" si="155"/>
        <v>12689.27</v>
      </c>
      <c r="AC2416" s="10">
        <v>15042.05</v>
      </c>
      <c r="AD2416" s="10"/>
      <c r="AE2416" s="3"/>
      <c r="AF2416" s="3"/>
    </row>
    <row r="2417" spans="1:32" x14ac:dyDescent="0.2">
      <c r="A2417" s="55"/>
      <c r="B2417" s="195"/>
      <c r="C2417" s="10" t="s">
        <v>118</v>
      </c>
      <c r="D2417" s="10"/>
      <c r="E2417" s="10">
        <v>8050</v>
      </c>
      <c r="F2417" s="347">
        <v>139223</v>
      </c>
      <c r="G2417" s="10"/>
      <c r="H2417" s="347">
        <f t="shared" si="156"/>
        <v>406</v>
      </c>
      <c r="I2417" s="10"/>
      <c r="J2417" s="10">
        <v>16498.27</v>
      </c>
      <c r="K2417" s="10"/>
      <c r="M2417" s="10">
        <v>58</v>
      </c>
      <c r="N2417" s="69"/>
      <c r="P2417" s="239">
        <f t="shared" si="152"/>
        <v>284.45293103448279</v>
      </c>
      <c r="Q2417" s="10"/>
      <c r="R2417" s="10"/>
      <c r="S2417" s="10"/>
      <c r="T2417" s="176">
        <f t="shared" si="153"/>
        <v>2400.3965517241381</v>
      </c>
      <c r="U2417" s="10"/>
      <c r="V2417" s="10"/>
      <c r="W2417" s="10"/>
      <c r="Y2417" s="10">
        <v>16498.27</v>
      </c>
      <c r="Z2417" s="10">
        <f t="shared" si="154"/>
        <v>20663.98</v>
      </c>
      <c r="AB2417" s="244">
        <f t="shared" si="155"/>
        <v>16655.32</v>
      </c>
      <c r="AC2417" s="10">
        <v>19743.47</v>
      </c>
      <c r="AD2417" s="10"/>
      <c r="AE2417" s="3"/>
      <c r="AF2417" s="3"/>
    </row>
    <row r="2418" spans="1:32" x14ac:dyDescent="0.2">
      <c r="A2418" s="55"/>
      <c r="B2418" s="195"/>
      <c r="C2418" s="10" t="s">
        <v>119</v>
      </c>
      <c r="D2418" s="10"/>
      <c r="E2418" s="10">
        <v>8330</v>
      </c>
      <c r="F2418" s="347">
        <v>283</v>
      </c>
      <c r="G2418" s="10"/>
      <c r="H2418" s="347">
        <f t="shared" si="156"/>
        <v>1</v>
      </c>
      <c r="I2418" s="10"/>
      <c r="J2418" s="10">
        <v>101.81</v>
      </c>
      <c r="K2418" s="10"/>
      <c r="M2418" s="10">
        <v>1</v>
      </c>
      <c r="N2418" s="69"/>
      <c r="P2418" s="239">
        <f t="shared" si="152"/>
        <v>101.81</v>
      </c>
      <c r="Q2418" s="10"/>
      <c r="R2418" s="10"/>
      <c r="S2418" s="10"/>
      <c r="T2418" s="176">
        <f t="shared" si="153"/>
        <v>283</v>
      </c>
      <c r="U2418" s="10"/>
      <c r="V2418" s="10"/>
      <c r="W2418" s="10"/>
      <c r="Y2418" s="10">
        <v>101.81</v>
      </c>
      <c r="Z2418" s="10">
        <f t="shared" si="154"/>
        <v>127.52</v>
      </c>
      <c r="AB2418" s="244">
        <f t="shared" si="155"/>
        <v>102.78</v>
      </c>
      <c r="AC2418" s="10">
        <v>121.84</v>
      </c>
      <c r="AD2418" s="10"/>
      <c r="AE2418" s="3"/>
      <c r="AF2418" s="3"/>
    </row>
    <row r="2419" spans="1:32" x14ac:dyDescent="0.2">
      <c r="A2419" s="55"/>
      <c r="B2419" s="195"/>
      <c r="C2419" s="10" t="s">
        <v>121</v>
      </c>
      <c r="D2419" s="10"/>
      <c r="E2419" s="10">
        <v>8014</v>
      </c>
      <c r="F2419" s="347">
        <v>9374</v>
      </c>
      <c r="G2419" s="10"/>
      <c r="H2419" s="347">
        <f t="shared" si="156"/>
        <v>27</v>
      </c>
      <c r="I2419" s="10"/>
      <c r="J2419" s="10">
        <v>761.3</v>
      </c>
      <c r="K2419" s="10"/>
      <c r="M2419" s="10">
        <v>1</v>
      </c>
      <c r="N2419" s="69"/>
      <c r="P2419" s="239">
        <f t="shared" si="152"/>
        <v>761.3</v>
      </c>
      <c r="Q2419" s="10"/>
      <c r="R2419" s="10"/>
      <c r="S2419" s="10"/>
      <c r="T2419" s="176">
        <f t="shared" si="153"/>
        <v>9374</v>
      </c>
      <c r="U2419" s="10"/>
      <c r="V2419" s="10"/>
      <c r="W2419" s="10"/>
      <c r="Y2419" s="10">
        <v>761.3</v>
      </c>
      <c r="Z2419" s="10">
        <f t="shared" si="154"/>
        <v>953.52</v>
      </c>
      <c r="AB2419" s="244">
        <f t="shared" si="155"/>
        <v>768.55</v>
      </c>
      <c r="AC2419" s="10">
        <v>911.05</v>
      </c>
      <c r="AD2419" s="10"/>
      <c r="AE2419" s="3"/>
      <c r="AF2419" s="3"/>
    </row>
    <row r="2420" spans="1:32" x14ac:dyDescent="0.2">
      <c r="A2420" s="55"/>
      <c r="B2420" s="195"/>
      <c r="C2420" s="10" t="s">
        <v>121</v>
      </c>
      <c r="D2420" s="10"/>
      <c r="E2420" s="10">
        <v>8085</v>
      </c>
      <c r="F2420" s="347">
        <v>276098</v>
      </c>
      <c r="G2420" s="10"/>
      <c r="H2420" s="347">
        <f t="shared" si="156"/>
        <v>804</v>
      </c>
      <c r="I2420" s="10"/>
      <c r="J2420" s="10">
        <v>15326.92</v>
      </c>
      <c r="K2420" s="10"/>
      <c r="M2420" s="10">
        <v>14</v>
      </c>
      <c r="N2420" s="69"/>
      <c r="P2420" s="239">
        <f t="shared" si="152"/>
        <v>1094.78</v>
      </c>
      <c r="Q2420" s="10"/>
      <c r="R2420" s="10"/>
      <c r="S2420" s="10"/>
      <c r="T2420" s="176">
        <f t="shared" si="153"/>
        <v>19721.285714285714</v>
      </c>
      <c r="U2420" s="10"/>
      <c r="V2420" s="10"/>
      <c r="W2420" s="10"/>
      <c r="Y2420" s="10">
        <v>15326.92</v>
      </c>
      <c r="Z2420" s="10">
        <f t="shared" si="154"/>
        <v>19196.88</v>
      </c>
      <c r="AB2420" s="244">
        <f t="shared" si="155"/>
        <v>15472.82</v>
      </c>
      <c r="AC2420" s="10">
        <v>18341.72</v>
      </c>
      <c r="AD2420" s="10"/>
      <c r="AE2420" s="3"/>
      <c r="AF2420" s="3"/>
    </row>
    <row r="2421" spans="1:32" x14ac:dyDescent="0.2">
      <c r="A2421" s="55"/>
      <c r="B2421" s="195"/>
      <c r="C2421" s="10" t="s">
        <v>123</v>
      </c>
      <c r="D2421" s="10"/>
      <c r="E2421" s="10">
        <v>8223</v>
      </c>
      <c r="F2421" s="347">
        <v>48069</v>
      </c>
      <c r="G2421" s="10"/>
      <c r="H2421" s="347">
        <f t="shared" si="156"/>
        <v>140</v>
      </c>
      <c r="I2421" s="10"/>
      <c r="J2421" s="10">
        <v>8473.0499999999975</v>
      </c>
      <c r="K2421" s="10"/>
      <c r="M2421" s="10">
        <v>27</v>
      </c>
      <c r="N2421" s="69"/>
      <c r="P2421" s="239">
        <f t="shared" si="152"/>
        <v>313.81666666666655</v>
      </c>
      <c r="Q2421" s="10"/>
      <c r="R2421" s="10"/>
      <c r="S2421" s="10"/>
      <c r="T2421" s="176">
        <f t="shared" si="153"/>
        <v>1780.3333333333333</v>
      </c>
      <c r="U2421" s="10"/>
      <c r="V2421" s="10"/>
      <c r="W2421" s="10"/>
      <c r="Y2421" s="10">
        <v>8473.0499999999975</v>
      </c>
      <c r="Z2421" s="10">
        <f t="shared" si="154"/>
        <v>10612.44</v>
      </c>
      <c r="AB2421" s="244">
        <f t="shared" si="155"/>
        <v>8553.7099999999991</v>
      </c>
      <c r="AC2421" s="10">
        <v>10139.700000000001</v>
      </c>
      <c r="AD2421" s="10"/>
      <c r="AE2421" s="3"/>
      <c r="AF2421" s="3"/>
    </row>
    <row r="2422" spans="1:32" x14ac:dyDescent="0.2">
      <c r="A2422" s="55"/>
      <c r="B2422" s="195"/>
      <c r="C2422" s="10" t="s">
        <v>125</v>
      </c>
      <c r="D2422" s="10"/>
      <c r="E2422" s="10">
        <v>8330</v>
      </c>
      <c r="F2422" s="347">
        <v>47137</v>
      </c>
      <c r="G2422" s="10"/>
      <c r="H2422" s="347">
        <f t="shared" si="156"/>
        <v>137</v>
      </c>
      <c r="I2422" s="10"/>
      <c r="J2422" s="10">
        <v>8345.7299999999977</v>
      </c>
      <c r="K2422" s="10"/>
      <c r="M2422" s="10">
        <v>32</v>
      </c>
      <c r="N2422" s="69"/>
      <c r="P2422" s="239">
        <f t="shared" si="152"/>
        <v>260.80406249999993</v>
      </c>
      <c r="Q2422" s="10"/>
      <c r="R2422" s="10"/>
      <c r="S2422" s="10"/>
      <c r="T2422" s="176">
        <f t="shared" si="153"/>
        <v>1473.03125</v>
      </c>
      <c r="U2422" s="10"/>
      <c r="V2422" s="10"/>
      <c r="W2422" s="10"/>
      <c r="Y2422" s="10">
        <v>8345.7299999999977</v>
      </c>
      <c r="Z2422" s="10">
        <f t="shared" si="154"/>
        <v>10452.98</v>
      </c>
      <c r="AB2422" s="244">
        <f t="shared" si="155"/>
        <v>8425.18</v>
      </c>
      <c r="AC2422" s="10">
        <v>9987.34</v>
      </c>
      <c r="AD2422" s="10"/>
      <c r="AE2422" s="3"/>
      <c r="AF2422" s="3"/>
    </row>
    <row r="2423" spans="1:32" x14ac:dyDescent="0.2">
      <c r="A2423" s="55"/>
      <c r="B2423" s="195"/>
      <c r="C2423" s="10" t="s">
        <v>126</v>
      </c>
      <c r="D2423" s="10"/>
      <c r="E2423" s="10">
        <v>8270</v>
      </c>
      <c r="F2423" s="347">
        <v>41029</v>
      </c>
      <c r="G2423" s="10"/>
      <c r="H2423" s="347">
        <f t="shared" si="156"/>
        <v>120</v>
      </c>
      <c r="I2423" s="10"/>
      <c r="J2423" s="10">
        <v>8344.9199999999983</v>
      </c>
      <c r="K2423" s="10"/>
      <c r="M2423" s="10">
        <v>62</v>
      </c>
      <c r="N2423" s="69"/>
      <c r="P2423" s="239">
        <f t="shared" si="152"/>
        <v>134.59548387096771</v>
      </c>
      <c r="Q2423" s="10"/>
      <c r="R2423" s="10"/>
      <c r="S2423" s="10"/>
      <c r="T2423" s="176">
        <f t="shared" si="153"/>
        <v>661.75806451612902</v>
      </c>
      <c r="U2423" s="10"/>
      <c r="V2423" s="10"/>
      <c r="W2423" s="10"/>
      <c r="Y2423" s="10">
        <v>8344.9199999999983</v>
      </c>
      <c r="Z2423" s="10">
        <f t="shared" si="154"/>
        <v>10451.959999999999</v>
      </c>
      <c r="AB2423" s="244">
        <f t="shared" si="155"/>
        <v>8424.36</v>
      </c>
      <c r="AC2423" s="10">
        <v>9986.36</v>
      </c>
      <c r="AD2423" s="10"/>
      <c r="AE2423" s="3"/>
      <c r="AF2423" s="3"/>
    </row>
    <row r="2424" spans="1:32" x14ac:dyDescent="0.2">
      <c r="A2424" s="55"/>
      <c r="B2424" s="195"/>
      <c r="C2424" s="10" t="s">
        <v>128</v>
      </c>
      <c r="D2424" s="10"/>
      <c r="E2424" s="10">
        <v>8009</v>
      </c>
      <c r="F2424" s="347">
        <v>10853273</v>
      </c>
      <c r="G2424" s="10"/>
      <c r="H2424" s="347">
        <f t="shared" si="156"/>
        <v>31615</v>
      </c>
      <c r="I2424" s="10"/>
      <c r="J2424" s="10">
        <v>749639.63000000117</v>
      </c>
      <c r="K2424" s="10"/>
      <c r="M2424" s="10">
        <v>973</v>
      </c>
      <c r="N2424" s="69"/>
      <c r="P2424" s="239">
        <f t="shared" si="152"/>
        <v>770.44155190133722</v>
      </c>
      <c r="Q2424" s="10"/>
      <c r="R2424" s="10"/>
      <c r="S2424" s="10"/>
      <c r="T2424" s="176">
        <f t="shared" si="153"/>
        <v>11154.44295991778</v>
      </c>
      <c r="U2424" s="10"/>
      <c r="V2424" s="10"/>
      <c r="W2424" s="10"/>
      <c r="Y2424" s="10">
        <v>749639.63000000117</v>
      </c>
      <c r="Z2424" s="10">
        <f t="shared" si="154"/>
        <v>938919.15</v>
      </c>
      <c r="AB2424" s="244">
        <f t="shared" si="155"/>
        <v>756775.66</v>
      </c>
      <c r="AC2424" s="10">
        <v>897093.33</v>
      </c>
      <c r="AD2424" s="10"/>
      <c r="AE2424" s="3"/>
      <c r="AF2424" s="3"/>
    </row>
    <row r="2425" spans="1:32" x14ac:dyDescent="0.2">
      <c r="A2425" s="55"/>
      <c r="B2425" s="195"/>
      <c r="C2425" s="10" t="s">
        <v>128</v>
      </c>
      <c r="D2425" s="10"/>
      <c r="E2425" s="10">
        <v>8084</v>
      </c>
      <c r="F2425" s="347">
        <v>16</v>
      </c>
      <c r="G2425" s="10"/>
      <c r="H2425" s="347">
        <f t="shared" si="156"/>
        <v>0</v>
      </c>
      <c r="I2425" s="10"/>
      <c r="J2425" s="10">
        <v>13.58</v>
      </c>
      <c r="K2425" s="10"/>
      <c r="M2425" s="10">
        <v>1</v>
      </c>
      <c r="N2425" s="69"/>
      <c r="P2425" s="239">
        <f t="shared" si="152"/>
        <v>13.58</v>
      </c>
      <c r="Q2425" s="10"/>
      <c r="R2425" s="10"/>
      <c r="S2425" s="10"/>
      <c r="T2425" s="176">
        <f t="shared" si="153"/>
        <v>16</v>
      </c>
      <c r="U2425" s="10"/>
      <c r="V2425" s="10"/>
      <c r="W2425" s="10"/>
      <c r="Y2425" s="10">
        <v>13.58</v>
      </c>
      <c r="Z2425" s="10">
        <f t="shared" si="154"/>
        <v>17.010000000000002</v>
      </c>
      <c r="AB2425" s="244">
        <f t="shared" si="155"/>
        <v>13.71</v>
      </c>
      <c r="AC2425" s="10">
        <v>16.25</v>
      </c>
      <c r="AD2425" s="10"/>
      <c r="AE2425" s="3"/>
      <c r="AF2425" s="3"/>
    </row>
    <row r="2426" spans="1:32" x14ac:dyDescent="0.2">
      <c r="A2426" s="55"/>
      <c r="B2426" s="195"/>
      <c r="C2426" s="10" t="s">
        <v>128</v>
      </c>
      <c r="D2426" s="10"/>
      <c r="E2426" s="10">
        <v>8091</v>
      </c>
      <c r="F2426" s="347">
        <v>200966</v>
      </c>
      <c r="G2426" s="10"/>
      <c r="H2426" s="347">
        <f t="shared" si="156"/>
        <v>585</v>
      </c>
      <c r="I2426" s="10"/>
      <c r="J2426" s="10">
        <v>30575.249999999996</v>
      </c>
      <c r="K2426" s="10"/>
      <c r="M2426" s="10">
        <v>20</v>
      </c>
      <c r="N2426" s="69"/>
      <c r="P2426" s="239">
        <f t="shared" si="152"/>
        <v>1528.7624999999998</v>
      </c>
      <c r="Q2426" s="10"/>
      <c r="R2426" s="10"/>
      <c r="S2426" s="10"/>
      <c r="T2426" s="176">
        <f t="shared" si="153"/>
        <v>10048.299999999999</v>
      </c>
      <c r="U2426" s="10"/>
      <c r="V2426" s="10"/>
      <c r="W2426" s="10"/>
      <c r="Y2426" s="10">
        <v>30575.249999999996</v>
      </c>
      <c r="Z2426" s="10">
        <f t="shared" si="154"/>
        <v>38295.32</v>
      </c>
      <c r="AB2426" s="244">
        <f t="shared" si="155"/>
        <v>30866.3</v>
      </c>
      <c r="AC2426" s="10">
        <v>36589.379999999997</v>
      </c>
      <c r="AD2426" s="10"/>
      <c r="AE2426" s="3"/>
      <c r="AF2426" s="3"/>
    </row>
    <row r="2427" spans="1:32" x14ac:dyDescent="0.2">
      <c r="A2427" s="55"/>
      <c r="B2427" s="195"/>
      <c r="C2427" s="10" t="s">
        <v>128</v>
      </c>
      <c r="D2427" s="10"/>
      <c r="E2427" s="10">
        <v>8099</v>
      </c>
      <c r="F2427" s="347">
        <v>561</v>
      </c>
      <c r="G2427" s="10"/>
      <c r="H2427" s="347">
        <f t="shared" si="156"/>
        <v>2</v>
      </c>
      <c r="I2427" s="10"/>
      <c r="J2427" s="10">
        <v>104.06</v>
      </c>
      <c r="K2427" s="10"/>
      <c r="M2427" s="10">
        <v>1</v>
      </c>
      <c r="N2427" s="69"/>
      <c r="P2427" s="239">
        <f t="shared" si="152"/>
        <v>104.06</v>
      </c>
      <c r="Q2427" s="10"/>
      <c r="R2427" s="10"/>
      <c r="S2427" s="10"/>
      <c r="T2427" s="176">
        <f t="shared" si="153"/>
        <v>561</v>
      </c>
      <c r="U2427" s="10"/>
      <c r="V2427" s="10"/>
      <c r="W2427" s="10"/>
      <c r="Y2427" s="10">
        <v>104.06</v>
      </c>
      <c r="Z2427" s="10">
        <f t="shared" si="154"/>
        <v>130.33000000000001</v>
      </c>
      <c r="AB2427" s="244">
        <f t="shared" si="155"/>
        <v>105.05</v>
      </c>
      <c r="AC2427" s="10">
        <v>124.53</v>
      </c>
      <c r="AD2427" s="10"/>
      <c r="AE2427" s="3"/>
      <c r="AF2427" s="3"/>
    </row>
    <row r="2428" spans="1:32" x14ac:dyDescent="0.2">
      <c r="A2428" s="55"/>
      <c r="B2428" s="195"/>
      <c r="C2428" s="10" t="s">
        <v>128</v>
      </c>
      <c r="D2428" s="10"/>
      <c r="E2428" s="10">
        <v>8310</v>
      </c>
      <c r="F2428" s="347">
        <v>4520</v>
      </c>
      <c r="G2428" s="10"/>
      <c r="H2428" s="347">
        <f t="shared" si="156"/>
        <v>13</v>
      </c>
      <c r="I2428" s="10"/>
      <c r="J2428" s="10">
        <v>980.49</v>
      </c>
      <c r="K2428" s="10"/>
      <c r="M2428" s="10">
        <v>1</v>
      </c>
      <c r="N2428" s="69"/>
      <c r="P2428" s="239">
        <f t="shared" si="152"/>
        <v>980.49</v>
      </c>
      <c r="Q2428" s="10"/>
      <c r="R2428" s="10"/>
      <c r="S2428" s="10"/>
      <c r="T2428" s="176">
        <f t="shared" si="153"/>
        <v>4520</v>
      </c>
      <c r="U2428" s="10"/>
      <c r="V2428" s="10"/>
      <c r="W2428" s="10"/>
      <c r="Y2428" s="10">
        <v>980.49</v>
      </c>
      <c r="Z2428" s="10">
        <f t="shared" si="154"/>
        <v>1228.06</v>
      </c>
      <c r="AB2428" s="244">
        <f t="shared" si="155"/>
        <v>989.82</v>
      </c>
      <c r="AC2428" s="10">
        <v>1173.3499999999999</v>
      </c>
      <c r="AD2428" s="10"/>
      <c r="AE2428" s="3"/>
      <c r="AF2428" s="3"/>
    </row>
    <row r="2429" spans="1:32" x14ac:dyDescent="0.2">
      <c r="A2429" s="55"/>
      <c r="B2429" s="195"/>
      <c r="C2429" s="10" t="s">
        <v>594</v>
      </c>
      <c r="D2429" s="10"/>
      <c r="E2429" s="10">
        <v>8091</v>
      </c>
      <c r="F2429" s="347">
        <v>31425</v>
      </c>
      <c r="G2429" s="10"/>
      <c r="H2429" s="347">
        <f t="shared" si="156"/>
        <v>92</v>
      </c>
      <c r="I2429" s="10"/>
      <c r="J2429" s="10">
        <v>2651.7200000000003</v>
      </c>
      <c r="K2429" s="10"/>
      <c r="M2429" s="10">
        <v>3</v>
      </c>
      <c r="N2429" s="69"/>
      <c r="P2429" s="239">
        <f t="shared" si="152"/>
        <v>883.90666666666675</v>
      </c>
      <c r="Q2429" s="10"/>
      <c r="R2429" s="10"/>
      <c r="S2429" s="10"/>
      <c r="T2429" s="176">
        <f t="shared" si="153"/>
        <v>10475</v>
      </c>
      <c r="U2429" s="10"/>
      <c r="V2429" s="10"/>
      <c r="W2429" s="10"/>
      <c r="Y2429" s="10">
        <v>2651.7200000000003</v>
      </c>
      <c r="Z2429" s="10">
        <f t="shared" si="154"/>
        <v>3321.26</v>
      </c>
      <c r="AB2429" s="244">
        <f t="shared" si="155"/>
        <v>2676.96</v>
      </c>
      <c r="AC2429" s="10">
        <v>3173.31</v>
      </c>
      <c r="AD2429" s="10"/>
      <c r="AE2429" s="3"/>
      <c r="AF2429" s="3"/>
    </row>
    <row r="2430" spans="1:32" x14ac:dyDescent="0.2">
      <c r="A2430" s="55"/>
      <c r="B2430" s="195"/>
      <c r="C2430" s="10" t="s">
        <v>129</v>
      </c>
      <c r="D2430" s="10"/>
      <c r="E2430" s="10">
        <v>8080</v>
      </c>
      <c r="F2430" s="347">
        <v>807</v>
      </c>
      <c r="G2430" s="10"/>
      <c r="H2430" s="347">
        <f t="shared" si="156"/>
        <v>2</v>
      </c>
      <c r="I2430" s="10"/>
      <c r="J2430" s="10">
        <v>53.61</v>
      </c>
      <c r="K2430" s="10"/>
      <c r="M2430" s="10">
        <v>2</v>
      </c>
      <c r="N2430" s="69"/>
      <c r="P2430" s="239">
        <f t="shared" si="152"/>
        <v>26.805</v>
      </c>
      <c r="Q2430" s="10"/>
      <c r="R2430" s="10"/>
      <c r="S2430" s="10"/>
      <c r="T2430" s="176">
        <f t="shared" si="153"/>
        <v>403.5</v>
      </c>
      <c r="U2430" s="10"/>
      <c r="V2430" s="10"/>
      <c r="W2430" s="10"/>
      <c r="Y2430" s="10">
        <v>53.61</v>
      </c>
      <c r="Z2430" s="10">
        <f t="shared" si="154"/>
        <v>67.150000000000006</v>
      </c>
      <c r="AB2430" s="244">
        <f t="shared" si="155"/>
        <v>54.12</v>
      </c>
      <c r="AC2430" s="10">
        <v>64.150000000000006</v>
      </c>
      <c r="AD2430" s="10"/>
      <c r="AE2430" s="3"/>
      <c r="AF2430" s="3"/>
    </row>
    <row r="2431" spans="1:32" x14ac:dyDescent="0.2">
      <c r="A2431" s="55"/>
      <c r="B2431" s="195"/>
      <c r="C2431" s="10" t="s">
        <v>130</v>
      </c>
      <c r="D2431" s="10"/>
      <c r="E2431" s="10">
        <v>8080</v>
      </c>
      <c r="F2431" s="347">
        <v>1496</v>
      </c>
      <c r="G2431" s="10"/>
      <c r="H2431" s="347">
        <f t="shared" si="156"/>
        <v>4</v>
      </c>
      <c r="I2431" s="10"/>
      <c r="J2431" s="10">
        <v>345.92</v>
      </c>
      <c r="K2431" s="10"/>
      <c r="M2431" s="10">
        <v>1</v>
      </c>
      <c r="N2431" s="69"/>
      <c r="P2431" s="239">
        <f t="shared" si="152"/>
        <v>345.92</v>
      </c>
      <c r="Q2431" s="10"/>
      <c r="R2431" s="10"/>
      <c r="S2431" s="10"/>
      <c r="T2431" s="176">
        <f t="shared" si="153"/>
        <v>1496</v>
      </c>
      <c r="U2431" s="10"/>
      <c r="V2431" s="10"/>
      <c r="W2431" s="10"/>
      <c r="Y2431" s="10">
        <v>345.92</v>
      </c>
      <c r="Z2431" s="10">
        <f t="shared" si="154"/>
        <v>433.26</v>
      </c>
      <c r="AB2431" s="244">
        <f t="shared" si="155"/>
        <v>349.21</v>
      </c>
      <c r="AC2431" s="10">
        <v>413.96</v>
      </c>
      <c r="AD2431" s="10"/>
      <c r="AE2431" s="3"/>
      <c r="AF2431" s="3"/>
    </row>
    <row r="2432" spans="1:32" x14ac:dyDescent="0.2">
      <c r="A2432" s="55"/>
      <c r="B2432" s="195"/>
      <c r="C2432" s="10" t="s">
        <v>132</v>
      </c>
      <c r="D2432" s="10"/>
      <c r="E2432" s="10">
        <v>8301</v>
      </c>
      <c r="F2432" s="347">
        <v>154502</v>
      </c>
      <c r="G2432" s="10"/>
      <c r="H2432" s="347">
        <f t="shared" si="156"/>
        <v>450</v>
      </c>
      <c r="I2432" s="10"/>
      <c r="J2432" s="10">
        <v>9717.58</v>
      </c>
      <c r="K2432" s="10"/>
      <c r="M2432" s="10">
        <v>2</v>
      </c>
      <c r="N2432" s="69"/>
      <c r="P2432" s="239">
        <f t="shared" si="152"/>
        <v>4858.79</v>
      </c>
      <c r="Q2432" s="10"/>
      <c r="R2432" s="10"/>
      <c r="S2432" s="10"/>
      <c r="T2432" s="176">
        <f t="shared" si="153"/>
        <v>77251</v>
      </c>
      <c r="U2432" s="10"/>
      <c r="V2432" s="10"/>
      <c r="W2432" s="10"/>
      <c r="Y2432" s="10">
        <v>9717.58</v>
      </c>
      <c r="Z2432" s="10">
        <f t="shared" si="154"/>
        <v>12171.21</v>
      </c>
      <c r="AB2432" s="244">
        <f t="shared" si="155"/>
        <v>9810.08</v>
      </c>
      <c r="AC2432" s="10">
        <v>11629.02</v>
      </c>
      <c r="AD2432" s="10"/>
      <c r="AE2432" s="3"/>
      <c r="AF2432" s="3"/>
    </row>
    <row r="2433" spans="1:32" x14ac:dyDescent="0.2">
      <c r="A2433" s="55"/>
      <c r="B2433" s="195"/>
      <c r="C2433" s="10" t="s">
        <v>132</v>
      </c>
      <c r="D2433" s="10"/>
      <c r="E2433" s="10">
        <v>8349</v>
      </c>
      <c r="F2433" s="347">
        <v>50099</v>
      </c>
      <c r="G2433" s="10"/>
      <c r="H2433" s="347">
        <f t="shared" si="156"/>
        <v>146</v>
      </c>
      <c r="I2433" s="10"/>
      <c r="J2433" s="10">
        <v>7267.1799999999994</v>
      </c>
      <c r="K2433" s="10"/>
      <c r="M2433" s="10">
        <v>9</v>
      </c>
      <c r="N2433" s="69"/>
      <c r="P2433" s="239">
        <f t="shared" si="152"/>
        <v>807.46444444444433</v>
      </c>
      <c r="Q2433" s="10"/>
      <c r="R2433" s="10"/>
      <c r="S2433" s="10"/>
      <c r="T2433" s="176">
        <f t="shared" si="153"/>
        <v>5566.5555555555557</v>
      </c>
      <c r="U2433" s="10"/>
      <c r="V2433" s="10"/>
      <c r="W2433" s="10"/>
      <c r="Y2433" s="10">
        <v>7267.1799999999994</v>
      </c>
      <c r="Z2433" s="10">
        <f t="shared" si="154"/>
        <v>9102.1</v>
      </c>
      <c r="AB2433" s="244">
        <f t="shared" si="155"/>
        <v>7336.36</v>
      </c>
      <c r="AC2433" s="10">
        <v>8696.6299999999992</v>
      </c>
      <c r="AD2433" s="10"/>
      <c r="AE2433" s="3"/>
      <c r="AF2433" s="3"/>
    </row>
    <row r="2434" spans="1:32" x14ac:dyDescent="0.2">
      <c r="A2434" s="55"/>
      <c r="B2434" s="195"/>
      <c r="C2434" s="10" t="s">
        <v>135</v>
      </c>
      <c r="D2434" s="10"/>
      <c r="E2434" s="10">
        <v>8012</v>
      </c>
      <c r="F2434" s="347">
        <v>2397763</v>
      </c>
      <c r="G2434" s="10"/>
      <c r="H2434" s="347">
        <f t="shared" si="156"/>
        <v>6984</v>
      </c>
      <c r="I2434" s="10"/>
      <c r="J2434" s="10">
        <v>225816.13000000006</v>
      </c>
      <c r="K2434" s="10"/>
      <c r="M2434" s="10">
        <v>170</v>
      </c>
      <c r="N2434" s="69"/>
      <c r="P2434" s="239">
        <f t="shared" si="152"/>
        <v>1328.3301764705886</v>
      </c>
      <c r="Q2434" s="10"/>
      <c r="R2434" s="10"/>
      <c r="S2434" s="10"/>
      <c r="T2434" s="176">
        <f t="shared" si="153"/>
        <v>14104.488235294117</v>
      </c>
      <c r="U2434" s="10"/>
      <c r="V2434" s="10"/>
      <c r="W2434" s="10"/>
      <c r="Y2434" s="10">
        <v>225816.13000000006</v>
      </c>
      <c r="Z2434" s="10">
        <f t="shared" si="154"/>
        <v>282833.34999999998</v>
      </c>
      <c r="AB2434" s="244">
        <f t="shared" si="155"/>
        <v>227965.74</v>
      </c>
      <c r="AC2434" s="10">
        <v>270234.03999999998</v>
      </c>
      <c r="AD2434" s="10"/>
      <c r="AE2434" s="3"/>
      <c r="AF2434" s="3"/>
    </row>
    <row r="2435" spans="1:32" x14ac:dyDescent="0.2">
      <c r="A2435" s="55"/>
      <c r="B2435" s="195"/>
      <c r="C2435" s="10" t="s">
        <v>136</v>
      </c>
      <c r="D2435" s="10"/>
      <c r="E2435" s="10">
        <v>8037</v>
      </c>
      <c r="F2435" s="347">
        <v>2504253</v>
      </c>
      <c r="G2435" s="10"/>
      <c r="H2435" s="347">
        <f t="shared" si="156"/>
        <v>7295</v>
      </c>
      <c r="I2435" s="10"/>
      <c r="J2435" s="10">
        <v>143603.96999999991</v>
      </c>
      <c r="K2435" s="10"/>
      <c r="M2435" s="10">
        <v>94</v>
      </c>
      <c r="N2435" s="69"/>
      <c r="P2435" s="239">
        <f t="shared" si="152"/>
        <v>1527.7018085106374</v>
      </c>
      <c r="Q2435" s="10"/>
      <c r="R2435" s="10"/>
      <c r="S2435" s="10"/>
      <c r="T2435" s="176">
        <f t="shared" si="153"/>
        <v>26640.989361702126</v>
      </c>
      <c r="U2435" s="10"/>
      <c r="V2435" s="10"/>
      <c r="W2435" s="10"/>
      <c r="Y2435" s="10">
        <v>143603.96999999991</v>
      </c>
      <c r="Z2435" s="10">
        <f t="shared" si="154"/>
        <v>179863.11</v>
      </c>
      <c r="AB2435" s="244">
        <f t="shared" si="155"/>
        <v>144970.98000000001</v>
      </c>
      <c r="AC2435" s="10">
        <v>171850.8</v>
      </c>
      <c r="AD2435" s="10"/>
      <c r="AE2435" s="3"/>
      <c r="AF2435" s="3"/>
    </row>
    <row r="2436" spans="1:32" x14ac:dyDescent="0.2">
      <c r="A2436" s="55"/>
      <c r="B2436" s="195"/>
      <c r="C2436" s="10" t="s">
        <v>137</v>
      </c>
      <c r="D2436" s="10"/>
      <c r="E2436" s="10">
        <v>8088</v>
      </c>
      <c r="F2436" s="347">
        <v>78</v>
      </c>
      <c r="G2436" s="10"/>
      <c r="H2436" s="347">
        <f t="shared" si="156"/>
        <v>0</v>
      </c>
      <c r="I2436" s="10"/>
      <c r="J2436" s="10">
        <v>57.65</v>
      </c>
      <c r="K2436" s="10"/>
      <c r="M2436" s="10">
        <v>1</v>
      </c>
      <c r="N2436" s="69"/>
      <c r="P2436" s="239">
        <f t="shared" si="152"/>
        <v>57.65</v>
      </c>
      <c r="Q2436" s="10"/>
      <c r="R2436" s="10"/>
      <c r="S2436" s="10"/>
      <c r="T2436" s="176">
        <f t="shared" si="153"/>
        <v>78</v>
      </c>
      <c r="U2436" s="10"/>
      <c r="V2436" s="10"/>
      <c r="W2436" s="10"/>
      <c r="Y2436" s="10">
        <v>57.65</v>
      </c>
      <c r="Z2436" s="10">
        <f t="shared" si="154"/>
        <v>72.209999999999994</v>
      </c>
      <c r="AB2436" s="244">
        <f t="shared" si="155"/>
        <v>58.2</v>
      </c>
      <c r="AC2436" s="10">
        <v>68.989999999999995</v>
      </c>
      <c r="AD2436" s="10"/>
      <c r="AE2436" s="3"/>
      <c r="AF2436" s="3"/>
    </row>
    <row r="2437" spans="1:32" x14ac:dyDescent="0.2">
      <c r="A2437" s="55"/>
      <c r="B2437" s="195"/>
      <c r="C2437" s="10" t="s">
        <v>138</v>
      </c>
      <c r="D2437" s="10"/>
      <c r="E2437" s="10">
        <v>8037</v>
      </c>
      <c r="F2437" s="347">
        <v>29634</v>
      </c>
      <c r="G2437" s="10"/>
      <c r="H2437" s="347">
        <f t="shared" si="156"/>
        <v>86</v>
      </c>
      <c r="I2437" s="10"/>
      <c r="J2437" s="10">
        <v>4184.9399999999996</v>
      </c>
      <c r="K2437" s="10"/>
      <c r="M2437" s="10">
        <v>19</v>
      </c>
      <c r="N2437" s="69"/>
      <c r="P2437" s="239">
        <f t="shared" si="152"/>
        <v>220.26</v>
      </c>
      <c r="Q2437" s="10"/>
      <c r="R2437" s="10"/>
      <c r="S2437" s="10"/>
      <c r="T2437" s="176">
        <f t="shared" si="153"/>
        <v>1559.6842105263158</v>
      </c>
      <c r="U2437" s="10"/>
      <c r="V2437" s="10"/>
      <c r="W2437" s="10"/>
      <c r="Y2437" s="10">
        <v>4184.9399999999996</v>
      </c>
      <c r="Z2437" s="10">
        <f t="shared" si="154"/>
        <v>5241.6099999999997</v>
      </c>
      <c r="AB2437" s="244">
        <f t="shared" si="155"/>
        <v>4224.78</v>
      </c>
      <c r="AC2437" s="10">
        <v>5008.12</v>
      </c>
      <c r="AD2437" s="10"/>
      <c r="AE2437" s="3"/>
      <c r="AF2437" s="3"/>
    </row>
    <row r="2438" spans="1:32" x14ac:dyDescent="0.2">
      <c r="A2438" s="55"/>
      <c r="B2438" s="195"/>
      <c r="C2438" s="10" t="s">
        <v>141</v>
      </c>
      <c r="D2438" s="10"/>
      <c r="E2438" s="10">
        <v>8008</v>
      </c>
      <c r="F2438" s="347">
        <v>428034</v>
      </c>
      <c r="G2438" s="10"/>
      <c r="H2438" s="347">
        <f t="shared" si="156"/>
        <v>1247</v>
      </c>
      <c r="I2438" s="10"/>
      <c r="J2438" s="10">
        <v>67326.27999999997</v>
      </c>
      <c r="K2438" s="10"/>
      <c r="M2438" s="10">
        <v>117</v>
      </c>
      <c r="N2438" s="69"/>
      <c r="P2438" s="239">
        <f t="shared" si="152"/>
        <v>575.43829059829034</v>
      </c>
      <c r="Q2438" s="10"/>
      <c r="R2438" s="10"/>
      <c r="S2438" s="10"/>
      <c r="T2438" s="176">
        <f t="shared" si="153"/>
        <v>3658.4102564102564</v>
      </c>
      <c r="U2438" s="10"/>
      <c r="V2438" s="10"/>
      <c r="W2438" s="10"/>
      <c r="Y2438" s="10">
        <v>67326.27999999997</v>
      </c>
      <c r="Z2438" s="10">
        <f t="shared" si="154"/>
        <v>84325.759999999995</v>
      </c>
      <c r="AB2438" s="244">
        <f t="shared" si="155"/>
        <v>67967.179999999993</v>
      </c>
      <c r="AC2438" s="10">
        <v>80569.320000000007</v>
      </c>
      <c r="AD2438" s="10"/>
      <c r="AE2438" s="3"/>
      <c r="AF2438" s="3"/>
    </row>
    <row r="2439" spans="1:32" x14ac:dyDescent="0.2">
      <c r="A2439" s="55"/>
      <c r="B2439" s="195"/>
      <c r="C2439" s="10" t="s">
        <v>142</v>
      </c>
      <c r="D2439" s="10"/>
      <c r="E2439" s="10">
        <v>8014</v>
      </c>
      <c r="F2439" s="347">
        <v>10186144</v>
      </c>
      <c r="G2439" s="10"/>
      <c r="H2439" s="347">
        <f t="shared" si="156"/>
        <v>29671</v>
      </c>
      <c r="I2439" s="10"/>
      <c r="J2439" s="10">
        <v>940176.11999999976</v>
      </c>
      <c r="K2439" s="10"/>
      <c r="M2439" s="10">
        <v>356</v>
      </c>
      <c r="N2439" s="69"/>
      <c r="P2439" s="239">
        <f t="shared" si="152"/>
        <v>2640.94415730337</v>
      </c>
      <c r="Q2439" s="10"/>
      <c r="R2439" s="10"/>
      <c r="S2439" s="10"/>
      <c r="T2439" s="176">
        <f t="shared" si="153"/>
        <v>28612.764044943819</v>
      </c>
      <c r="U2439" s="10"/>
      <c r="V2439" s="10"/>
      <c r="W2439" s="10"/>
      <c r="Y2439" s="10">
        <v>940176.11999999976</v>
      </c>
      <c r="Z2439" s="10">
        <f t="shared" si="154"/>
        <v>1177564.96</v>
      </c>
      <c r="AB2439" s="244">
        <f t="shared" si="155"/>
        <v>949125.92</v>
      </c>
      <c r="AC2439" s="10">
        <v>1125108.24</v>
      </c>
      <c r="AD2439" s="10"/>
      <c r="AE2439" s="3"/>
      <c r="AF2439" s="3"/>
    </row>
    <row r="2440" spans="1:32" x14ac:dyDescent="0.2">
      <c r="A2440" s="55"/>
      <c r="B2440" s="195"/>
      <c r="C2440" s="10" t="s">
        <v>142</v>
      </c>
      <c r="D2440" s="10"/>
      <c r="E2440" s="10">
        <v>8085</v>
      </c>
      <c r="F2440" s="347">
        <v>372</v>
      </c>
      <c r="G2440" s="10"/>
      <c r="H2440" s="347">
        <f t="shared" si="156"/>
        <v>1</v>
      </c>
      <c r="I2440" s="10"/>
      <c r="J2440" s="10">
        <v>25.21</v>
      </c>
      <c r="K2440" s="10"/>
      <c r="M2440" s="10">
        <v>1</v>
      </c>
      <c r="N2440" s="69"/>
      <c r="P2440" s="239">
        <f t="shared" si="152"/>
        <v>25.21</v>
      </c>
      <c r="Q2440" s="10"/>
      <c r="R2440" s="10"/>
      <c r="S2440" s="10"/>
      <c r="T2440" s="176">
        <f t="shared" si="153"/>
        <v>372</v>
      </c>
      <c r="U2440" s="10"/>
      <c r="V2440" s="10"/>
      <c r="W2440" s="10"/>
      <c r="Y2440" s="10">
        <v>25.21</v>
      </c>
      <c r="Z2440" s="10">
        <f t="shared" si="154"/>
        <v>31.58</v>
      </c>
      <c r="AB2440" s="244">
        <f t="shared" si="155"/>
        <v>25.45</v>
      </c>
      <c r="AC2440" s="10">
        <v>30.17</v>
      </c>
      <c r="AD2440" s="10"/>
      <c r="AE2440" s="3"/>
      <c r="AF2440" s="3"/>
    </row>
    <row r="2441" spans="1:32" x14ac:dyDescent="0.2">
      <c r="A2441" s="55"/>
      <c r="B2441" s="195"/>
      <c r="C2441" s="10" t="s">
        <v>144</v>
      </c>
      <c r="D2441" s="10"/>
      <c r="E2441" s="10">
        <v>8302</v>
      </c>
      <c r="F2441" s="347">
        <v>19801730</v>
      </c>
      <c r="G2441" s="10"/>
      <c r="H2441" s="347">
        <f t="shared" si="156"/>
        <v>57680</v>
      </c>
      <c r="I2441" s="10"/>
      <c r="J2441" s="10">
        <v>1583804.800000001</v>
      </c>
      <c r="K2441" s="10"/>
      <c r="M2441" s="10">
        <v>1925</v>
      </c>
      <c r="N2441" s="69"/>
      <c r="P2441" s="239">
        <f t="shared" si="152"/>
        <v>822.75574025974072</v>
      </c>
      <c r="Q2441" s="10"/>
      <c r="R2441" s="10"/>
      <c r="S2441" s="10"/>
      <c r="T2441" s="176">
        <f t="shared" si="153"/>
        <v>10286.612987012986</v>
      </c>
      <c r="U2441" s="10"/>
      <c r="V2441" s="10"/>
      <c r="W2441" s="10"/>
      <c r="Y2441" s="10">
        <v>1583804.800000001</v>
      </c>
      <c r="Z2441" s="10">
        <f t="shared" si="154"/>
        <v>1983706.03</v>
      </c>
      <c r="AB2441" s="244">
        <f t="shared" si="155"/>
        <v>1598881.48</v>
      </c>
      <c r="AC2441" s="10">
        <v>1895338.33</v>
      </c>
      <c r="AD2441" s="10"/>
      <c r="AE2441" s="3"/>
      <c r="AF2441" s="3"/>
    </row>
    <row r="2442" spans="1:32" x14ac:dyDescent="0.2">
      <c r="A2442" s="55"/>
      <c r="B2442" s="195"/>
      <c r="C2442" s="10" t="s">
        <v>146</v>
      </c>
      <c r="D2442" s="10"/>
      <c r="E2442" s="10">
        <v>8203</v>
      </c>
      <c r="F2442" s="347">
        <v>1473984</v>
      </c>
      <c r="G2442" s="10"/>
      <c r="H2442" s="347">
        <f t="shared" si="156"/>
        <v>4294</v>
      </c>
      <c r="I2442" s="10"/>
      <c r="J2442" s="10">
        <v>202459.63999999996</v>
      </c>
      <c r="K2442" s="10"/>
      <c r="M2442" s="10">
        <v>491</v>
      </c>
      <c r="N2442" s="69"/>
      <c r="P2442" s="239">
        <f t="shared" si="152"/>
        <v>412.34142566191434</v>
      </c>
      <c r="Q2442" s="10"/>
      <c r="R2442" s="10"/>
      <c r="S2442" s="10"/>
      <c r="T2442" s="176">
        <f t="shared" si="153"/>
        <v>3002.0040733197557</v>
      </c>
      <c r="U2442" s="10"/>
      <c r="V2442" s="10"/>
      <c r="W2442" s="10"/>
      <c r="Y2442" s="10">
        <v>202459.63999999996</v>
      </c>
      <c r="Z2442" s="10">
        <f t="shared" si="154"/>
        <v>253579.49</v>
      </c>
      <c r="AB2442" s="244">
        <f t="shared" si="155"/>
        <v>204386.91</v>
      </c>
      <c r="AC2442" s="10">
        <v>242283.34</v>
      </c>
      <c r="AD2442" s="10"/>
      <c r="AE2442" s="3"/>
      <c r="AF2442" s="3"/>
    </row>
    <row r="2443" spans="1:32" x14ac:dyDescent="0.2">
      <c r="A2443" s="55"/>
      <c r="B2443" s="195"/>
      <c r="C2443" s="10" t="s">
        <v>149</v>
      </c>
      <c r="D2443" s="10"/>
      <c r="E2443" s="10">
        <v>8008</v>
      </c>
      <c r="F2443" s="347">
        <v>32109</v>
      </c>
      <c r="G2443" s="10"/>
      <c r="H2443" s="347">
        <f t="shared" si="156"/>
        <v>94</v>
      </c>
      <c r="I2443" s="10"/>
      <c r="J2443" s="10">
        <v>2323.5499999999997</v>
      </c>
      <c r="K2443" s="10"/>
      <c r="M2443" s="10">
        <v>7</v>
      </c>
      <c r="N2443" s="69"/>
      <c r="P2443" s="239">
        <f t="shared" si="152"/>
        <v>331.93571428571425</v>
      </c>
      <c r="Q2443" s="10"/>
      <c r="R2443" s="10"/>
      <c r="S2443" s="10"/>
      <c r="T2443" s="176">
        <f t="shared" si="153"/>
        <v>4587</v>
      </c>
      <c r="U2443" s="10"/>
      <c r="V2443" s="10"/>
      <c r="W2443" s="10"/>
      <c r="Y2443" s="10">
        <v>2323.5499999999997</v>
      </c>
      <c r="Z2443" s="10">
        <f t="shared" si="154"/>
        <v>2910.23</v>
      </c>
      <c r="AB2443" s="244">
        <f t="shared" si="155"/>
        <v>2345.67</v>
      </c>
      <c r="AC2443" s="10">
        <v>2780.59</v>
      </c>
      <c r="AD2443" s="10"/>
      <c r="AE2443" s="3"/>
      <c r="AF2443" s="3"/>
    </row>
    <row r="2444" spans="1:32" x14ac:dyDescent="0.2">
      <c r="A2444" s="55"/>
      <c r="B2444" s="195"/>
      <c r="C2444" s="10" t="s">
        <v>150</v>
      </c>
      <c r="D2444" s="10"/>
      <c r="E2444" s="10">
        <v>8005</v>
      </c>
      <c r="F2444" s="347">
        <v>28885</v>
      </c>
      <c r="G2444" s="10"/>
      <c r="H2444" s="347">
        <f t="shared" si="156"/>
        <v>84</v>
      </c>
      <c r="I2444" s="10"/>
      <c r="J2444" s="10">
        <v>5114.7999999999993</v>
      </c>
      <c r="K2444" s="10"/>
      <c r="M2444" s="10">
        <v>20</v>
      </c>
      <c r="N2444" s="69"/>
      <c r="P2444" s="239">
        <f t="shared" si="152"/>
        <v>255.73999999999995</v>
      </c>
      <c r="Q2444" s="10"/>
      <c r="R2444" s="10"/>
      <c r="S2444" s="10"/>
      <c r="T2444" s="176">
        <f t="shared" si="153"/>
        <v>1444.25</v>
      </c>
      <c r="U2444" s="10"/>
      <c r="V2444" s="10"/>
      <c r="W2444" s="10"/>
      <c r="Y2444" s="10">
        <v>5114.7999999999993</v>
      </c>
      <c r="Z2444" s="10">
        <f t="shared" ref="Z2444:Z2507" si="157">ROUND($Z$2931*Y2444/$Y$2931,2)</f>
        <v>6406.26</v>
      </c>
      <c r="AB2444" s="244">
        <f t="shared" ref="AB2444:AB2507" si="158">ROUND($AB$2931*Y2444/$Y$2931,2)</f>
        <v>5163.49</v>
      </c>
      <c r="AC2444" s="10">
        <v>6120.88</v>
      </c>
      <c r="AD2444" s="10"/>
      <c r="AE2444" s="3"/>
      <c r="AF2444" s="3"/>
    </row>
    <row r="2445" spans="1:32" x14ac:dyDescent="0.2">
      <c r="A2445" s="55"/>
      <c r="B2445" s="195"/>
      <c r="C2445" s="10" t="s">
        <v>151</v>
      </c>
      <c r="D2445" s="10"/>
      <c r="E2445" s="10">
        <v>8302</v>
      </c>
      <c r="F2445" s="347">
        <v>17190</v>
      </c>
      <c r="G2445" s="10"/>
      <c r="H2445" s="347">
        <f t="shared" ref="H2445:H2508" si="159">ROUND($H$2931*F2445/$F$2931,0)</f>
        <v>50</v>
      </c>
      <c r="I2445" s="10"/>
      <c r="J2445" s="10">
        <v>3498.8900000000003</v>
      </c>
      <c r="K2445" s="10"/>
      <c r="M2445" s="10">
        <v>18</v>
      </c>
      <c r="N2445" s="69"/>
      <c r="P2445" s="239">
        <f t="shared" si="152"/>
        <v>194.38277777777779</v>
      </c>
      <c r="Q2445" s="10"/>
      <c r="R2445" s="10"/>
      <c r="S2445" s="10"/>
      <c r="T2445" s="176">
        <f t="shared" si="153"/>
        <v>955</v>
      </c>
      <c r="U2445" s="10"/>
      <c r="V2445" s="10"/>
      <c r="W2445" s="10"/>
      <c r="Y2445" s="10">
        <v>3498.8900000000003</v>
      </c>
      <c r="Z2445" s="10">
        <f t="shared" si="157"/>
        <v>4382.34</v>
      </c>
      <c r="AB2445" s="244">
        <f t="shared" si="158"/>
        <v>3532.2</v>
      </c>
      <c r="AC2445" s="10">
        <v>4187.12</v>
      </c>
      <c r="AD2445" s="10"/>
      <c r="AE2445" s="3"/>
      <c r="AF2445" s="3"/>
    </row>
    <row r="2446" spans="1:32" x14ac:dyDescent="0.2">
      <c r="A2446" s="55"/>
      <c r="B2446" s="195"/>
      <c r="C2446" s="10" t="s">
        <v>152</v>
      </c>
      <c r="D2446" s="10"/>
      <c r="E2446" s="10">
        <v>8310</v>
      </c>
      <c r="F2446" s="347">
        <v>2287342</v>
      </c>
      <c r="G2446" s="10"/>
      <c r="H2446" s="347">
        <f t="shared" si="159"/>
        <v>6663</v>
      </c>
      <c r="I2446" s="10"/>
      <c r="J2446" s="10">
        <v>205480.83999999991</v>
      </c>
      <c r="K2446" s="10"/>
      <c r="M2446" s="10">
        <v>326</v>
      </c>
      <c r="N2446" s="69"/>
      <c r="P2446" s="239">
        <f t="shared" si="152"/>
        <v>630.30932515337395</v>
      </c>
      <c r="Q2446" s="10"/>
      <c r="R2446" s="10"/>
      <c r="S2446" s="10"/>
      <c r="T2446" s="176">
        <f t="shared" si="153"/>
        <v>7016.3865030674842</v>
      </c>
      <c r="U2446" s="10"/>
      <c r="V2446" s="10"/>
      <c r="W2446" s="10"/>
      <c r="Y2446" s="10">
        <v>205480.83999999991</v>
      </c>
      <c r="Z2446" s="10">
        <f t="shared" si="157"/>
        <v>257363.52</v>
      </c>
      <c r="AB2446" s="244">
        <f t="shared" si="158"/>
        <v>207436.87</v>
      </c>
      <c r="AC2446" s="10">
        <v>245898.81</v>
      </c>
      <c r="AD2446" s="10"/>
      <c r="AE2446" s="3"/>
      <c r="AF2446" s="3"/>
    </row>
    <row r="2447" spans="1:32" x14ac:dyDescent="0.2">
      <c r="A2447" s="55"/>
      <c r="B2447" s="195"/>
      <c r="C2447" s="10" t="s">
        <v>152</v>
      </c>
      <c r="D2447" s="10"/>
      <c r="E2447" s="10">
        <v>8326</v>
      </c>
      <c r="F2447" s="347">
        <v>99</v>
      </c>
      <c r="G2447" s="10"/>
      <c r="H2447" s="347">
        <f t="shared" si="159"/>
        <v>0</v>
      </c>
      <c r="I2447" s="10"/>
      <c r="J2447" s="10">
        <v>28.23</v>
      </c>
      <c r="K2447" s="10"/>
      <c r="M2447" s="10">
        <v>1</v>
      </c>
      <c r="N2447" s="69"/>
      <c r="P2447" s="239">
        <f t="shared" si="152"/>
        <v>28.23</v>
      </c>
      <c r="Q2447" s="10"/>
      <c r="R2447" s="10"/>
      <c r="S2447" s="10"/>
      <c r="T2447" s="176">
        <f t="shared" si="153"/>
        <v>99</v>
      </c>
      <c r="U2447" s="10"/>
      <c r="V2447" s="10"/>
      <c r="W2447" s="10"/>
      <c r="Y2447" s="10">
        <v>28.23</v>
      </c>
      <c r="Z2447" s="10">
        <f t="shared" si="157"/>
        <v>35.36</v>
      </c>
      <c r="AB2447" s="244">
        <f t="shared" si="158"/>
        <v>28.5</v>
      </c>
      <c r="AC2447" s="10">
        <v>33.78</v>
      </c>
      <c r="AD2447" s="10"/>
      <c r="AE2447" s="3"/>
      <c r="AF2447" s="3"/>
    </row>
    <row r="2448" spans="1:32" x14ac:dyDescent="0.2">
      <c r="A2448" s="55"/>
      <c r="B2448" s="195"/>
      <c r="C2448" s="10" t="s">
        <v>152</v>
      </c>
      <c r="D2448" s="10"/>
      <c r="E2448" s="10">
        <v>8360</v>
      </c>
      <c r="F2448" s="347"/>
      <c r="G2448" s="10"/>
      <c r="H2448" s="347">
        <f t="shared" si="159"/>
        <v>0</v>
      </c>
      <c r="I2448" s="10"/>
      <c r="J2448" s="10">
        <v>259.18</v>
      </c>
      <c r="K2448" s="10"/>
      <c r="M2448" s="10">
        <v>1</v>
      </c>
      <c r="N2448" s="69"/>
      <c r="P2448" s="239">
        <f t="shared" si="152"/>
        <v>259.18</v>
      </c>
      <c r="Q2448" s="10"/>
      <c r="R2448" s="10"/>
      <c r="S2448" s="10"/>
      <c r="T2448" s="176">
        <f t="shared" si="153"/>
        <v>0</v>
      </c>
      <c r="U2448" s="10"/>
      <c r="V2448" s="10"/>
      <c r="W2448" s="10"/>
      <c r="Y2448" s="10">
        <v>259.18</v>
      </c>
      <c r="Z2448" s="10">
        <f t="shared" si="157"/>
        <v>324.62</v>
      </c>
      <c r="AB2448" s="244">
        <f t="shared" si="158"/>
        <v>261.64999999999998</v>
      </c>
      <c r="AC2448" s="10">
        <v>310.16000000000003</v>
      </c>
      <c r="AD2448" s="10"/>
      <c r="AE2448" s="3"/>
      <c r="AF2448" s="3"/>
    </row>
    <row r="2449" spans="1:32" x14ac:dyDescent="0.2">
      <c r="A2449" s="55"/>
      <c r="B2449" s="195"/>
      <c r="C2449" s="10" t="s">
        <v>158</v>
      </c>
      <c r="D2449" s="10"/>
      <c r="E2449" s="10">
        <v>8310</v>
      </c>
      <c r="F2449" s="347">
        <v>566202</v>
      </c>
      <c r="G2449" s="10"/>
      <c r="H2449" s="347">
        <f t="shared" si="159"/>
        <v>1649</v>
      </c>
      <c r="I2449" s="10"/>
      <c r="J2449" s="10">
        <v>89449.590000000011</v>
      </c>
      <c r="K2449" s="10"/>
      <c r="M2449" s="10">
        <v>27</v>
      </c>
      <c r="N2449" s="69"/>
      <c r="P2449" s="239">
        <f t="shared" si="152"/>
        <v>3312.9477777777784</v>
      </c>
      <c r="Q2449" s="10"/>
      <c r="R2449" s="10"/>
      <c r="S2449" s="10"/>
      <c r="T2449" s="176">
        <f t="shared" si="153"/>
        <v>20970.444444444445</v>
      </c>
      <c r="U2449" s="10"/>
      <c r="V2449" s="10"/>
      <c r="W2449" s="10"/>
      <c r="Y2449" s="10">
        <v>89449.590000000011</v>
      </c>
      <c r="Z2449" s="10">
        <f t="shared" si="157"/>
        <v>112035.08</v>
      </c>
      <c r="AB2449" s="244">
        <f t="shared" si="158"/>
        <v>90301.09</v>
      </c>
      <c r="AC2449" s="10">
        <v>107044.28</v>
      </c>
      <c r="AD2449" s="10"/>
      <c r="AE2449" s="3"/>
      <c r="AF2449" s="3"/>
    </row>
    <row r="2450" spans="1:32" x14ac:dyDescent="0.2">
      <c r="A2450" s="55"/>
      <c r="B2450" s="195"/>
      <c r="C2450" s="10" t="s">
        <v>158</v>
      </c>
      <c r="D2450" s="10"/>
      <c r="E2450" s="10">
        <v>8360</v>
      </c>
      <c r="F2450" s="347">
        <v>3154</v>
      </c>
      <c r="G2450" s="10"/>
      <c r="H2450" s="347">
        <f t="shared" si="159"/>
        <v>9</v>
      </c>
      <c r="I2450" s="10"/>
      <c r="J2450" s="10">
        <v>626.01</v>
      </c>
      <c r="K2450" s="10"/>
      <c r="M2450" s="10">
        <v>1</v>
      </c>
      <c r="N2450" s="69"/>
      <c r="P2450" s="239">
        <f t="shared" si="152"/>
        <v>626.01</v>
      </c>
      <c r="Q2450" s="10"/>
      <c r="R2450" s="10"/>
      <c r="S2450" s="10"/>
      <c r="T2450" s="176">
        <f t="shared" si="153"/>
        <v>3154</v>
      </c>
      <c r="U2450" s="10"/>
      <c r="V2450" s="10"/>
      <c r="W2450" s="10"/>
      <c r="Y2450" s="10">
        <v>626.01</v>
      </c>
      <c r="Z2450" s="10">
        <f t="shared" si="157"/>
        <v>784.07</v>
      </c>
      <c r="AB2450" s="244">
        <f t="shared" si="158"/>
        <v>631.97</v>
      </c>
      <c r="AC2450" s="10">
        <v>749.15</v>
      </c>
      <c r="AD2450" s="10"/>
      <c r="AE2450" s="3"/>
      <c r="AF2450" s="3"/>
    </row>
    <row r="2451" spans="1:32" x14ac:dyDescent="0.2">
      <c r="A2451" s="55"/>
      <c r="B2451" s="195"/>
      <c r="C2451" s="10" t="s">
        <v>158</v>
      </c>
      <c r="D2451" s="10"/>
      <c r="E2451" s="10">
        <v>28520</v>
      </c>
      <c r="F2451" s="347">
        <v>5389</v>
      </c>
      <c r="G2451" s="10"/>
      <c r="H2451" s="347">
        <f t="shared" si="159"/>
        <v>16</v>
      </c>
      <c r="I2451" s="10"/>
      <c r="J2451" s="10">
        <v>440.94</v>
      </c>
      <c r="K2451" s="10"/>
      <c r="M2451" s="10">
        <v>1</v>
      </c>
      <c r="N2451" s="69"/>
      <c r="P2451" s="239">
        <f t="shared" si="152"/>
        <v>440.94</v>
      </c>
      <c r="Q2451" s="10"/>
      <c r="R2451" s="10"/>
      <c r="S2451" s="10"/>
      <c r="T2451" s="176">
        <f t="shared" si="153"/>
        <v>5389</v>
      </c>
      <c r="U2451" s="10"/>
      <c r="V2451" s="10"/>
      <c r="W2451" s="10"/>
      <c r="Y2451" s="10">
        <v>440.94</v>
      </c>
      <c r="Z2451" s="10">
        <f t="shared" si="157"/>
        <v>552.27</v>
      </c>
      <c r="AB2451" s="244">
        <f t="shared" si="158"/>
        <v>445.14</v>
      </c>
      <c r="AC2451" s="10">
        <v>527.67999999999995</v>
      </c>
      <c r="AD2451" s="10"/>
      <c r="AE2451" s="3"/>
      <c r="AF2451" s="3"/>
    </row>
    <row r="2452" spans="1:32" x14ac:dyDescent="0.2">
      <c r="A2452" s="55"/>
      <c r="B2452" s="195"/>
      <c r="C2452" s="10" t="s">
        <v>159</v>
      </c>
      <c r="D2452" s="10"/>
      <c r="E2452" s="10">
        <v>8080</v>
      </c>
      <c r="F2452" s="347">
        <v>16287</v>
      </c>
      <c r="G2452" s="10"/>
      <c r="H2452" s="347">
        <f t="shared" si="159"/>
        <v>47</v>
      </c>
      <c r="I2452" s="10"/>
      <c r="J2452" s="10">
        <v>2598.81</v>
      </c>
      <c r="K2452" s="10"/>
      <c r="M2452" s="10">
        <v>5</v>
      </c>
      <c r="N2452" s="69"/>
      <c r="P2452" s="239">
        <f t="shared" si="152"/>
        <v>519.76199999999994</v>
      </c>
      <c r="Q2452" s="10"/>
      <c r="R2452" s="10"/>
      <c r="S2452" s="10"/>
      <c r="T2452" s="176">
        <f t="shared" si="153"/>
        <v>3257.4</v>
      </c>
      <c r="U2452" s="10"/>
      <c r="V2452" s="10"/>
      <c r="W2452" s="10"/>
      <c r="Y2452" s="10">
        <v>2598.81</v>
      </c>
      <c r="Z2452" s="10">
        <f t="shared" si="157"/>
        <v>3254.99</v>
      </c>
      <c r="AB2452" s="244">
        <f t="shared" si="158"/>
        <v>2623.55</v>
      </c>
      <c r="AC2452" s="10">
        <v>3110</v>
      </c>
      <c r="AD2452" s="10"/>
      <c r="AE2452" s="3"/>
      <c r="AF2452" s="3"/>
    </row>
    <row r="2453" spans="1:32" x14ac:dyDescent="0.2">
      <c r="A2453" s="55"/>
      <c r="B2453" s="195"/>
      <c r="C2453" s="10" t="s">
        <v>160</v>
      </c>
      <c r="D2453" s="10"/>
      <c r="E2453" s="10">
        <v>8210</v>
      </c>
      <c r="F2453" s="347">
        <v>306317</v>
      </c>
      <c r="G2453" s="10"/>
      <c r="H2453" s="347">
        <f t="shared" si="159"/>
        <v>892</v>
      </c>
      <c r="I2453" s="10"/>
      <c r="J2453" s="10">
        <v>47997.580000000009</v>
      </c>
      <c r="K2453" s="10"/>
      <c r="M2453" s="10">
        <v>178</v>
      </c>
      <c r="N2453" s="69"/>
      <c r="P2453" s="239">
        <f t="shared" si="152"/>
        <v>269.64932584269667</v>
      </c>
      <c r="Q2453" s="10"/>
      <c r="R2453" s="10"/>
      <c r="S2453" s="10"/>
      <c r="T2453" s="176">
        <f t="shared" si="153"/>
        <v>1720.8820224719102</v>
      </c>
      <c r="U2453" s="10"/>
      <c r="V2453" s="10"/>
      <c r="W2453" s="10"/>
      <c r="Y2453" s="10">
        <v>47997.580000000009</v>
      </c>
      <c r="Z2453" s="10">
        <f t="shared" si="157"/>
        <v>60116.68</v>
      </c>
      <c r="AB2453" s="244">
        <f t="shared" si="158"/>
        <v>48454.48</v>
      </c>
      <c r="AC2453" s="10">
        <v>57438.67</v>
      </c>
      <c r="AD2453" s="10"/>
      <c r="AE2453" s="3"/>
      <c r="AF2453" s="3"/>
    </row>
    <row r="2454" spans="1:32" x14ac:dyDescent="0.2">
      <c r="A2454" s="55"/>
      <c r="B2454" s="195"/>
      <c r="C2454" s="10" t="s">
        <v>163</v>
      </c>
      <c r="D2454" s="10"/>
      <c r="E2454" s="10">
        <v>8001</v>
      </c>
      <c r="F2454" s="347">
        <v>122</v>
      </c>
      <c r="G2454" s="10"/>
      <c r="H2454" s="347">
        <f t="shared" si="159"/>
        <v>0</v>
      </c>
      <c r="I2454" s="10"/>
      <c r="J2454" s="10">
        <v>31.35</v>
      </c>
      <c r="K2454" s="10"/>
      <c r="M2454" s="10">
        <v>1</v>
      </c>
      <c r="N2454" s="69"/>
      <c r="P2454" s="239">
        <f t="shared" si="152"/>
        <v>31.35</v>
      </c>
      <c r="Q2454" s="10"/>
      <c r="R2454" s="10"/>
      <c r="S2454" s="10"/>
      <c r="T2454" s="176">
        <f t="shared" si="153"/>
        <v>122</v>
      </c>
      <c r="U2454" s="10"/>
      <c r="V2454" s="10"/>
      <c r="W2454" s="10"/>
      <c r="Y2454" s="10">
        <v>31.35</v>
      </c>
      <c r="Z2454" s="10">
        <f t="shared" si="157"/>
        <v>39.270000000000003</v>
      </c>
      <c r="AB2454" s="244">
        <f t="shared" si="158"/>
        <v>31.65</v>
      </c>
      <c r="AC2454" s="10">
        <v>37.520000000000003</v>
      </c>
      <c r="AD2454" s="10"/>
      <c r="AE2454" s="3"/>
      <c r="AF2454" s="3"/>
    </row>
    <row r="2455" spans="1:32" x14ac:dyDescent="0.2">
      <c r="A2455" s="55"/>
      <c r="B2455" s="195"/>
      <c r="C2455" s="10" t="s">
        <v>163</v>
      </c>
      <c r="D2455" s="10"/>
      <c r="E2455" s="10">
        <v>8079</v>
      </c>
      <c r="F2455" s="347">
        <v>10693</v>
      </c>
      <c r="G2455" s="10"/>
      <c r="H2455" s="347">
        <f t="shared" si="159"/>
        <v>31</v>
      </c>
      <c r="I2455" s="10"/>
      <c r="J2455" s="10">
        <v>1792.1000000000001</v>
      </c>
      <c r="K2455" s="10"/>
      <c r="M2455" s="10">
        <v>21</v>
      </c>
      <c r="N2455" s="69"/>
      <c r="P2455" s="239">
        <f t="shared" si="152"/>
        <v>85.338095238095249</v>
      </c>
      <c r="Q2455" s="10"/>
      <c r="R2455" s="10"/>
      <c r="S2455" s="10"/>
      <c r="T2455" s="176">
        <f t="shared" si="153"/>
        <v>509.1904761904762</v>
      </c>
      <c r="U2455" s="10"/>
      <c r="V2455" s="10"/>
      <c r="W2455" s="10"/>
      <c r="Y2455" s="10">
        <v>1792.1000000000001</v>
      </c>
      <c r="Z2455" s="10">
        <f t="shared" si="157"/>
        <v>2244.59</v>
      </c>
      <c r="AB2455" s="244">
        <f t="shared" si="158"/>
        <v>1809.16</v>
      </c>
      <c r="AC2455" s="10">
        <v>2144.61</v>
      </c>
      <c r="AD2455" s="10"/>
      <c r="AE2455" s="3"/>
      <c r="AF2455" s="3"/>
    </row>
    <row r="2456" spans="1:32" x14ac:dyDescent="0.2">
      <c r="A2456" s="55"/>
      <c r="B2456" s="195"/>
      <c r="C2456" s="10" t="s">
        <v>165</v>
      </c>
      <c r="D2456" s="10"/>
      <c r="E2456" s="10">
        <v>8204</v>
      </c>
      <c r="F2456" s="347">
        <v>5796218</v>
      </c>
      <c r="G2456" s="10"/>
      <c r="H2456" s="347">
        <f t="shared" si="159"/>
        <v>16884</v>
      </c>
      <c r="I2456" s="10"/>
      <c r="J2456" s="10">
        <v>703516.85999999812</v>
      </c>
      <c r="K2456" s="10"/>
      <c r="M2456" s="10">
        <v>935</v>
      </c>
      <c r="N2456" s="69"/>
      <c r="P2456" s="239">
        <f t="shared" si="152"/>
        <v>752.42444919785896</v>
      </c>
      <c r="Q2456" s="10"/>
      <c r="R2456" s="10"/>
      <c r="S2456" s="10"/>
      <c r="T2456" s="176">
        <f t="shared" si="153"/>
        <v>6199.1636363636362</v>
      </c>
      <c r="U2456" s="10"/>
      <c r="V2456" s="10"/>
      <c r="W2456" s="10"/>
      <c r="Y2456" s="10">
        <v>703516.85999999812</v>
      </c>
      <c r="Z2456" s="10">
        <f t="shared" si="157"/>
        <v>881150.65</v>
      </c>
      <c r="AB2456" s="244">
        <f t="shared" si="158"/>
        <v>710213.83</v>
      </c>
      <c r="AC2456" s="10">
        <v>841898.23</v>
      </c>
      <c r="AD2456" s="10"/>
      <c r="AE2456" s="3"/>
      <c r="AF2456" s="3"/>
    </row>
    <row r="2457" spans="1:32" x14ac:dyDescent="0.2">
      <c r="A2457" s="55"/>
      <c r="B2457" s="195"/>
      <c r="C2457" s="10" t="s">
        <v>169</v>
      </c>
      <c r="D2457" s="10"/>
      <c r="E2457" s="10">
        <v>8204</v>
      </c>
      <c r="F2457" s="347">
        <v>1920</v>
      </c>
      <c r="G2457" s="10"/>
      <c r="H2457" s="347">
        <f t="shared" si="159"/>
        <v>6</v>
      </c>
      <c r="I2457" s="10"/>
      <c r="J2457" s="10">
        <v>209.59999999999997</v>
      </c>
      <c r="K2457" s="10"/>
      <c r="M2457" s="10">
        <v>3</v>
      </c>
      <c r="N2457" s="69"/>
      <c r="P2457" s="239">
        <f t="shared" si="152"/>
        <v>69.86666666666666</v>
      </c>
      <c r="Q2457" s="10"/>
      <c r="R2457" s="10"/>
      <c r="S2457" s="10"/>
      <c r="T2457" s="176">
        <f t="shared" si="153"/>
        <v>640</v>
      </c>
      <c r="U2457" s="10"/>
      <c r="V2457" s="10"/>
      <c r="W2457" s="10"/>
      <c r="Y2457" s="10">
        <v>209.59999999999997</v>
      </c>
      <c r="Z2457" s="10">
        <f t="shared" si="157"/>
        <v>262.52</v>
      </c>
      <c r="AB2457" s="244">
        <f t="shared" si="158"/>
        <v>211.6</v>
      </c>
      <c r="AC2457" s="10">
        <v>250.83</v>
      </c>
      <c r="AD2457" s="10"/>
      <c r="AE2457" s="3"/>
      <c r="AF2457" s="3"/>
    </row>
    <row r="2458" spans="1:32" x14ac:dyDescent="0.2">
      <c r="A2458" s="55"/>
      <c r="B2458" s="195"/>
      <c r="C2458" s="10" t="s">
        <v>171</v>
      </c>
      <c r="D2458" s="10"/>
      <c r="E2458" s="10">
        <v>8201</v>
      </c>
      <c r="F2458" s="347">
        <v>168</v>
      </c>
      <c r="G2458" s="10"/>
      <c r="H2458" s="347">
        <f t="shared" si="159"/>
        <v>0</v>
      </c>
      <c r="I2458" s="10"/>
      <c r="J2458" s="10">
        <v>82.25</v>
      </c>
      <c r="K2458" s="10"/>
      <c r="M2458" s="10">
        <v>1</v>
      </c>
      <c r="N2458" s="69"/>
      <c r="P2458" s="239">
        <f t="shared" si="152"/>
        <v>82.25</v>
      </c>
      <c r="Q2458" s="10"/>
      <c r="R2458" s="10"/>
      <c r="S2458" s="10"/>
      <c r="T2458" s="176">
        <f t="shared" si="153"/>
        <v>168</v>
      </c>
      <c r="U2458" s="10"/>
      <c r="V2458" s="10"/>
      <c r="W2458" s="10"/>
      <c r="Y2458" s="10">
        <v>82.25</v>
      </c>
      <c r="Z2458" s="10">
        <f t="shared" si="157"/>
        <v>103.02</v>
      </c>
      <c r="AB2458" s="244">
        <f t="shared" si="158"/>
        <v>83.03</v>
      </c>
      <c r="AC2458" s="10">
        <v>98.43</v>
      </c>
      <c r="AD2458" s="10"/>
      <c r="AE2458" s="3"/>
      <c r="AF2458" s="3"/>
    </row>
    <row r="2459" spans="1:32" x14ac:dyDescent="0.2">
      <c r="A2459" s="55"/>
      <c r="B2459" s="195"/>
      <c r="C2459" s="10" t="s">
        <v>171</v>
      </c>
      <c r="D2459" s="10"/>
      <c r="E2459" s="10">
        <v>8202</v>
      </c>
      <c r="F2459" s="347">
        <v>566</v>
      </c>
      <c r="G2459" s="10"/>
      <c r="H2459" s="347">
        <f t="shared" si="159"/>
        <v>2</v>
      </c>
      <c r="I2459" s="10"/>
      <c r="J2459" s="10">
        <v>144.35</v>
      </c>
      <c r="K2459" s="10"/>
      <c r="M2459" s="10">
        <v>5</v>
      </c>
      <c r="N2459" s="69"/>
      <c r="P2459" s="239">
        <f t="shared" si="152"/>
        <v>28.869999999999997</v>
      </c>
      <c r="Q2459" s="10"/>
      <c r="R2459" s="10"/>
      <c r="S2459" s="10"/>
      <c r="T2459" s="176">
        <f t="shared" si="153"/>
        <v>113.2</v>
      </c>
      <c r="U2459" s="10"/>
      <c r="V2459" s="10"/>
      <c r="W2459" s="10"/>
      <c r="Y2459" s="10">
        <v>144.35</v>
      </c>
      <c r="Z2459" s="10">
        <f t="shared" si="157"/>
        <v>180.8</v>
      </c>
      <c r="AB2459" s="244">
        <f t="shared" si="158"/>
        <v>145.72</v>
      </c>
      <c r="AC2459" s="10">
        <v>172.74</v>
      </c>
      <c r="AD2459" s="10"/>
      <c r="AE2459" s="3"/>
      <c r="AF2459" s="3"/>
    </row>
    <row r="2460" spans="1:32" x14ac:dyDescent="0.2">
      <c r="A2460" s="55"/>
      <c r="B2460" s="195"/>
      <c r="C2460" s="10" t="s">
        <v>171</v>
      </c>
      <c r="D2460" s="10"/>
      <c r="E2460" s="10">
        <v>8210</v>
      </c>
      <c r="F2460" s="347">
        <v>5425558</v>
      </c>
      <c r="G2460" s="10"/>
      <c r="H2460" s="347">
        <f t="shared" si="159"/>
        <v>15804</v>
      </c>
      <c r="I2460" s="10"/>
      <c r="J2460" s="10">
        <v>616259.53999999899</v>
      </c>
      <c r="K2460" s="10"/>
      <c r="M2460" s="10">
        <v>850</v>
      </c>
      <c r="N2460" s="69"/>
      <c r="P2460" s="239">
        <f t="shared" si="152"/>
        <v>725.01122352941059</v>
      </c>
      <c r="Q2460" s="10"/>
      <c r="R2460" s="10"/>
      <c r="S2460" s="10"/>
      <c r="T2460" s="176">
        <f t="shared" si="153"/>
        <v>6383.0094117647059</v>
      </c>
      <c r="U2460" s="10"/>
      <c r="V2460" s="10"/>
      <c r="W2460" s="10"/>
      <c r="Y2460" s="10">
        <v>616259.53999999899</v>
      </c>
      <c r="Z2460" s="10">
        <f t="shared" si="157"/>
        <v>771861.38</v>
      </c>
      <c r="AB2460" s="244">
        <f t="shared" si="158"/>
        <v>622125.89</v>
      </c>
      <c r="AC2460" s="10">
        <v>737477.46</v>
      </c>
      <c r="AD2460" s="10"/>
      <c r="AE2460" s="3"/>
      <c r="AF2460" s="3"/>
    </row>
    <row r="2461" spans="1:32" x14ac:dyDescent="0.2">
      <c r="A2461" s="55"/>
      <c r="B2461" s="195"/>
      <c r="C2461" s="10" t="s">
        <v>172</v>
      </c>
      <c r="D2461" s="10"/>
      <c r="E2461" s="10">
        <v>8212</v>
      </c>
      <c r="F2461" s="347">
        <v>161992</v>
      </c>
      <c r="G2461" s="10"/>
      <c r="H2461" s="347">
        <f t="shared" si="159"/>
        <v>472</v>
      </c>
      <c r="I2461" s="10"/>
      <c r="J2461" s="10">
        <v>16333.409999999996</v>
      </c>
      <c r="K2461" s="10"/>
      <c r="M2461" s="10">
        <v>63</v>
      </c>
      <c r="N2461" s="69"/>
      <c r="P2461" s="239">
        <f t="shared" si="152"/>
        <v>259.26047619047614</v>
      </c>
      <c r="Q2461" s="10"/>
      <c r="R2461" s="10"/>
      <c r="S2461" s="10"/>
      <c r="T2461" s="176">
        <f t="shared" si="153"/>
        <v>2571.3015873015875</v>
      </c>
      <c r="U2461" s="10"/>
      <c r="V2461" s="10"/>
      <c r="W2461" s="10"/>
      <c r="Y2461" s="10">
        <v>16333.409999999996</v>
      </c>
      <c r="Z2461" s="10">
        <f t="shared" si="157"/>
        <v>20457.5</v>
      </c>
      <c r="AB2461" s="244">
        <f t="shared" si="158"/>
        <v>16488.89</v>
      </c>
      <c r="AC2461" s="10">
        <v>19546.18</v>
      </c>
      <c r="AD2461" s="10"/>
      <c r="AE2461" s="3"/>
      <c r="AF2461" s="3"/>
    </row>
    <row r="2462" spans="1:32" x14ac:dyDescent="0.2">
      <c r="A2462" s="55"/>
      <c r="B2462" s="195"/>
      <c r="C2462" s="10" t="s">
        <v>173</v>
      </c>
      <c r="D2462" s="10"/>
      <c r="E2462" s="10">
        <v>8232</v>
      </c>
      <c r="F2462" s="347">
        <v>219575</v>
      </c>
      <c r="G2462" s="10"/>
      <c r="H2462" s="347">
        <f t="shared" si="159"/>
        <v>640</v>
      </c>
      <c r="I2462" s="10"/>
      <c r="J2462" s="10">
        <v>36177.589999999975</v>
      </c>
      <c r="K2462" s="10"/>
      <c r="M2462" s="10">
        <v>102</v>
      </c>
      <c r="N2462" s="69"/>
      <c r="P2462" s="239">
        <f t="shared" si="152"/>
        <v>354.68225490196056</v>
      </c>
      <c r="Q2462" s="10"/>
      <c r="R2462" s="10"/>
      <c r="S2462" s="10"/>
      <c r="T2462" s="176">
        <f t="shared" si="153"/>
        <v>2152.6960784313724</v>
      </c>
      <c r="U2462" s="10"/>
      <c r="V2462" s="10"/>
      <c r="W2462" s="10"/>
      <c r="Y2462" s="10">
        <v>36177.589999999975</v>
      </c>
      <c r="Z2462" s="10">
        <f t="shared" si="157"/>
        <v>45312.21</v>
      </c>
      <c r="AB2462" s="244">
        <f t="shared" si="158"/>
        <v>36521.97</v>
      </c>
      <c r="AC2462" s="10">
        <v>43293.7</v>
      </c>
      <c r="AD2462" s="10"/>
      <c r="AE2462" s="3"/>
      <c r="AF2462" s="3"/>
    </row>
    <row r="2463" spans="1:32" x14ac:dyDescent="0.2">
      <c r="A2463" s="55"/>
      <c r="B2463" s="195"/>
      <c r="C2463" s="10" t="s">
        <v>173</v>
      </c>
      <c r="D2463" s="10"/>
      <c r="E2463" s="10">
        <v>8234</v>
      </c>
      <c r="F2463" s="347">
        <v>890670</v>
      </c>
      <c r="G2463" s="10"/>
      <c r="H2463" s="347">
        <f t="shared" si="159"/>
        <v>2594</v>
      </c>
      <c r="I2463" s="10"/>
      <c r="J2463" s="10">
        <v>86875.310000000027</v>
      </c>
      <c r="K2463" s="10"/>
      <c r="M2463" s="10">
        <v>157</v>
      </c>
      <c r="N2463" s="69"/>
      <c r="P2463" s="239">
        <f t="shared" si="152"/>
        <v>553.34592356687915</v>
      </c>
      <c r="Q2463" s="10"/>
      <c r="R2463" s="10"/>
      <c r="S2463" s="10"/>
      <c r="T2463" s="176">
        <f t="shared" si="153"/>
        <v>5673.0573248407645</v>
      </c>
      <c r="U2463" s="10"/>
      <c r="V2463" s="10"/>
      <c r="W2463" s="10"/>
      <c r="Y2463" s="10">
        <v>86875.310000000027</v>
      </c>
      <c r="Z2463" s="10">
        <f t="shared" si="157"/>
        <v>108810.81</v>
      </c>
      <c r="AB2463" s="244">
        <f t="shared" si="158"/>
        <v>87702.3</v>
      </c>
      <c r="AC2463" s="10">
        <v>103963.64</v>
      </c>
      <c r="AD2463" s="10"/>
      <c r="AE2463" s="3"/>
      <c r="AF2463" s="3"/>
    </row>
    <row r="2464" spans="1:32" x14ac:dyDescent="0.2">
      <c r="A2464" s="55"/>
      <c r="B2464" s="195"/>
      <c r="C2464" s="10" t="s">
        <v>595</v>
      </c>
      <c r="D2464" s="10"/>
      <c r="E2464" s="10">
        <v>8302</v>
      </c>
      <c r="F2464" s="347">
        <v>30712</v>
      </c>
      <c r="G2464" s="10"/>
      <c r="H2464" s="347">
        <f t="shared" si="159"/>
        <v>89</v>
      </c>
      <c r="I2464" s="10"/>
      <c r="J2464" s="10">
        <v>4760.5599999999995</v>
      </c>
      <c r="K2464" s="10"/>
      <c r="M2464" s="10">
        <v>18</v>
      </c>
      <c r="N2464" s="69"/>
      <c r="P2464" s="239">
        <f t="shared" si="152"/>
        <v>264.4755555555555</v>
      </c>
      <c r="Q2464" s="10"/>
      <c r="R2464" s="10"/>
      <c r="S2464" s="10"/>
      <c r="T2464" s="176">
        <f t="shared" si="153"/>
        <v>1706.2222222222222</v>
      </c>
      <c r="U2464" s="10"/>
      <c r="V2464" s="10"/>
      <c r="W2464" s="10"/>
      <c r="Y2464" s="10">
        <v>4760.5599999999995</v>
      </c>
      <c r="Z2464" s="10">
        <f t="shared" si="157"/>
        <v>5962.57</v>
      </c>
      <c r="AB2464" s="244">
        <f t="shared" si="158"/>
        <v>4805.88</v>
      </c>
      <c r="AC2464" s="10">
        <v>5696.96</v>
      </c>
      <c r="AD2464" s="10"/>
      <c r="AE2464" s="3"/>
      <c r="AF2464" s="3"/>
    </row>
    <row r="2465" spans="1:32" x14ac:dyDescent="0.2">
      <c r="A2465" s="55"/>
      <c r="B2465" s="195"/>
      <c r="C2465" s="10" t="s">
        <v>174</v>
      </c>
      <c r="D2465" s="10"/>
      <c r="E2465" s="10">
        <v>8332</v>
      </c>
      <c r="F2465" s="347">
        <v>31994</v>
      </c>
      <c r="G2465" s="10"/>
      <c r="H2465" s="347">
        <f t="shared" si="159"/>
        <v>93</v>
      </c>
      <c r="I2465" s="10"/>
      <c r="J2465" s="10">
        <v>5456.57</v>
      </c>
      <c r="K2465" s="10"/>
      <c r="M2465" s="10">
        <v>37</v>
      </c>
      <c r="N2465" s="69"/>
      <c r="P2465" s="239">
        <f t="shared" si="152"/>
        <v>147.47486486486486</v>
      </c>
      <c r="Q2465" s="10"/>
      <c r="R2465" s="10"/>
      <c r="S2465" s="10"/>
      <c r="T2465" s="176">
        <f t="shared" si="153"/>
        <v>864.70270270270271</v>
      </c>
      <c r="U2465" s="10"/>
      <c r="V2465" s="10"/>
      <c r="W2465" s="10"/>
      <c r="Y2465" s="10">
        <v>5456.57</v>
      </c>
      <c r="Z2465" s="10">
        <f t="shared" si="157"/>
        <v>6834.32</v>
      </c>
      <c r="AB2465" s="244">
        <f t="shared" si="158"/>
        <v>5508.51</v>
      </c>
      <c r="AC2465" s="10">
        <v>6529.87</v>
      </c>
      <c r="AD2465" s="10"/>
      <c r="AE2465" s="3"/>
      <c r="AF2465" s="3"/>
    </row>
    <row r="2466" spans="1:32" x14ac:dyDescent="0.2">
      <c r="A2466" s="55"/>
      <c r="B2466" s="195"/>
      <c r="C2466" s="10" t="s">
        <v>176</v>
      </c>
      <c r="D2466" s="10"/>
      <c r="E2466" s="10">
        <v>8069</v>
      </c>
      <c r="F2466" s="347">
        <v>7653210</v>
      </c>
      <c r="G2466" s="10"/>
      <c r="H2466" s="347">
        <f t="shared" si="159"/>
        <v>22293</v>
      </c>
      <c r="I2466" s="10"/>
      <c r="J2466" s="10">
        <v>553669.45000000042</v>
      </c>
      <c r="K2466" s="10"/>
      <c r="M2466" s="10">
        <v>390</v>
      </c>
      <c r="N2466" s="69"/>
      <c r="P2466" s="239">
        <f t="shared" si="152"/>
        <v>1419.6652564102576</v>
      </c>
      <c r="Q2466" s="10"/>
      <c r="R2466" s="10"/>
      <c r="S2466" s="10"/>
      <c r="T2466" s="176">
        <f t="shared" si="153"/>
        <v>19623.615384615383</v>
      </c>
      <c r="U2466" s="10"/>
      <c r="V2466" s="10"/>
      <c r="W2466" s="10"/>
      <c r="Y2466" s="10">
        <v>553669.45000000042</v>
      </c>
      <c r="Z2466" s="10">
        <f t="shared" si="157"/>
        <v>693467.67</v>
      </c>
      <c r="AB2466" s="244">
        <f t="shared" si="158"/>
        <v>558939.98</v>
      </c>
      <c r="AC2466" s="10">
        <v>662575.92000000004</v>
      </c>
      <c r="AD2466" s="10"/>
      <c r="AE2466" s="3"/>
      <c r="AF2466" s="3"/>
    </row>
    <row r="2467" spans="1:32" x14ac:dyDescent="0.2">
      <c r="A2467" s="55"/>
      <c r="B2467" s="195"/>
      <c r="C2467" s="10" t="s">
        <v>176</v>
      </c>
      <c r="D2467" s="10"/>
      <c r="E2467" s="10">
        <v>8096</v>
      </c>
      <c r="F2467" s="347">
        <v>559</v>
      </c>
      <c r="G2467" s="10"/>
      <c r="H2467" s="347">
        <f t="shared" si="159"/>
        <v>2</v>
      </c>
      <c r="I2467" s="10"/>
      <c r="J2467" s="10">
        <v>98.44</v>
      </c>
      <c r="K2467" s="10"/>
      <c r="M2467" s="10">
        <v>1</v>
      </c>
      <c r="N2467" s="69"/>
      <c r="P2467" s="239">
        <f t="shared" si="152"/>
        <v>98.44</v>
      </c>
      <c r="Q2467" s="10"/>
      <c r="R2467" s="10"/>
      <c r="S2467" s="10"/>
      <c r="T2467" s="176">
        <f t="shared" si="153"/>
        <v>559</v>
      </c>
      <c r="U2467" s="10"/>
      <c r="V2467" s="10"/>
      <c r="W2467" s="10"/>
      <c r="Y2467" s="10">
        <v>98.44</v>
      </c>
      <c r="Z2467" s="10">
        <f t="shared" si="157"/>
        <v>123.3</v>
      </c>
      <c r="AB2467" s="244">
        <f t="shared" si="158"/>
        <v>99.38</v>
      </c>
      <c r="AC2467" s="10">
        <v>117.81</v>
      </c>
      <c r="AD2467" s="10"/>
      <c r="AE2467" s="3"/>
      <c r="AF2467" s="3"/>
    </row>
    <row r="2468" spans="1:32" x14ac:dyDescent="0.2">
      <c r="A2468" s="55"/>
      <c r="B2468" s="195"/>
      <c r="C2468" s="10" t="s">
        <v>178</v>
      </c>
      <c r="D2468" s="10"/>
      <c r="E2468" s="10">
        <v>8094</v>
      </c>
      <c r="F2468" s="347">
        <v>213912</v>
      </c>
      <c r="G2468" s="10"/>
      <c r="H2468" s="347">
        <f t="shared" si="159"/>
        <v>623</v>
      </c>
      <c r="I2468" s="10"/>
      <c r="J2468" s="10">
        <v>28721.960000000003</v>
      </c>
      <c r="K2468" s="10"/>
      <c r="M2468" s="10">
        <v>83</v>
      </c>
      <c r="N2468" s="69"/>
      <c r="P2468" s="239">
        <f t="shared" si="152"/>
        <v>346.04771084337352</v>
      </c>
      <c r="Q2468" s="10"/>
      <c r="R2468" s="10"/>
      <c r="S2468" s="10"/>
      <c r="T2468" s="176">
        <f t="shared" si="153"/>
        <v>2577.2530120481929</v>
      </c>
      <c r="U2468" s="10"/>
      <c r="V2468" s="10"/>
      <c r="W2468" s="10"/>
      <c r="Y2468" s="10">
        <v>28721.960000000003</v>
      </c>
      <c r="Z2468" s="10">
        <f t="shared" si="157"/>
        <v>35974.080000000002</v>
      </c>
      <c r="AB2468" s="244">
        <f t="shared" si="158"/>
        <v>28995.37</v>
      </c>
      <c r="AC2468" s="10">
        <v>34371.550000000003</v>
      </c>
      <c r="AD2468" s="10"/>
      <c r="AE2468" s="3"/>
      <c r="AF2468" s="3"/>
    </row>
    <row r="2469" spans="1:32" x14ac:dyDescent="0.2">
      <c r="A2469" s="55"/>
      <c r="B2469" s="195"/>
      <c r="C2469" s="10" t="s">
        <v>180</v>
      </c>
      <c r="D2469" s="10"/>
      <c r="E2469" s="10">
        <v>8050</v>
      </c>
      <c r="F2469" s="347">
        <v>122</v>
      </c>
      <c r="G2469" s="10"/>
      <c r="H2469" s="347">
        <f t="shared" si="159"/>
        <v>0</v>
      </c>
      <c r="I2469" s="10"/>
      <c r="J2469" s="10">
        <v>42.37</v>
      </c>
      <c r="K2469" s="10"/>
      <c r="M2469" s="10">
        <v>2</v>
      </c>
      <c r="N2469" s="69"/>
      <c r="P2469" s="239">
        <f t="shared" si="152"/>
        <v>21.184999999999999</v>
      </c>
      <c r="Q2469" s="10"/>
      <c r="R2469" s="10"/>
      <c r="S2469" s="10"/>
      <c r="T2469" s="176">
        <f t="shared" si="153"/>
        <v>61</v>
      </c>
      <c r="U2469" s="10"/>
      <c r="V2469" s="10"/>
      <c r="W2469" s="10"/>
      <c r="Y2469" s="10">
        <v>42.37</v>
      </c>
      <c r="Z2469" s="10">
        <f t="shared" si="157"/>
        <v>53.07</v>
      </c>
      <c r="AB2469" s="244">
        <f t="shared" si="158"/>
        <v>42.77</v>
      </c>
      <c r="AC2469" s="10">
        <v>50.7</v>
      </c>
      <c r="AD2469" s="10"/>
      <c r="AE2469" s="3"/>
      <c r="AF2469" s="3"/>
    </row>
    <row r="2470" spans="1:32" x14ac:dyDescent="0.2">
      <c r="A2470" s="55"/>
      <c r="B2470" s="195"/>
      <c r="C2470" s="10" t="s">
        <v>181</v>
      </c>
      <c r="D2470" s="10"/>
      <c r="E2470" s="10">
        <v>8009</v>
      </c>
      <c r="F2470" s="347">
        <v>86</v>
      </c>
      <c r="G2470" s="10"/>
      <c r="H2470" s="347">
        <f t="shared" si="159"/>
        <v>0</v>
      </c>
      <c r="I2470" s="10"/>
      <c r="J2470" s="10">
        <v>24.42</v>
      </c>
      <c r="K2470" s="10"/>
      <c r="M2470" s="10">
        <v>1</v>
      </c>
      <c r="N2470" s="69"/>
      <c r="P2470" s="239">
        <f t="shared" si="152"/>
        <v>24.42</v>
      </c>
      <c r="Q2470" s="10"/>
      <c r="R2470" s="10"/>
      <c r="S2470" s="10"/>
      <c r="T2470" s="176">
        <f t="shared" si="153"/>
        <v>86</v>
      </c>
      <c r="U2470" s="10"/>
      <c r="V2470" s="10"/>
      <c r="W2470" s="10"/>
      <c r="Y2470" s="10">
        <v>24.42</v>
      </c>
      <c r="Z2470" s="10">
        <f t="shared" si="157"/>
        <v>30.59</v>
      </c>
      <c r="AB2470" s="244">
        <f t="shared" si="158"/>
        <v>24.65</v>
      </c>
      <c r="AC2470" s="10">
        <v>29.22</v>
      </c>
      <c r="AD2470" s="10"/>
      <c r="AE2470" s="3"/>
      <c r="AF2470" s="3"/>
    </row>
    <row r="2471" spans="1:32" x14ac:dyDescent="0.2">
      <c r="A2471" s="55"/>
      <c r="B2471" s="195"/>
      <c r="C2471" s="10" t="s">
        <v>181</v>
      </c>
      <c r="D2471" s="10"/>
      <c r="E2471" s="10">
        <v>8018</v>
      </c>
      <c r="F2471" s="347">
        <v>315544</v>
      </c>
      <c r="G2471" s="10"/>
      <c r="H2471" s="347">
        <f t="shared" si="159"/>
        <v>919</v>
      </c>
      <c r="I2471" s="10"/>
      <c r="J2471" s="10">
        <v>50377.079999999987</v>
      </c>
      <c r="K2471" s="10"/>
      <c r="M2471" s="10">
        <v>142</v>
      </c>
      <c r="N2471" s="69"/>
      <c r="P2471" s="239">
        <f t="shared" si="152"/>
        <v>354.76816901408444</v>
      </c>
      <c r="Q2471" s="10"/>
      <c r="R2471" s="10"/>
      <c r="S2471" s="10"/>
      <c r="T2471" s="176">
        <f t="shared" si="153"/>
        <v>2222.1408450704225</v>
      </c>
      <c r="U2471" s="10"/>
      <c r="V2471" s="10"/>
      <c r="W2471" s="10"/>
      <c r="Y2471" s="10">
        <v>50377.079999999987</v>
      </c>
      <c r="Z2471" s="10">
        <f t="shared" si="157"/>
        <v>63096.99</v>
      </c>
      <c r="AB2471" s="244">
        <f t="shared" si="158"/>
        <v>50856.63</v>
      </c>
      <c r="AC2471" s="10">
        <v>60286.22</v>
      </c>
      <c r="AD2471" s="10"/>
      <c r="AE2471" s="3"/>
      <c r="AF2471" s="3"/>
    </row>
    <row r="2472" spans="1:32" x14ac:dyDescent="0.2">
      <c r="A2472" s="55"/>
      <c r="B2472" s="195"/>
      <c r="C2472" s="10" t="s">
        <v>181</v>
      </c>
      <c r="D2472" s="10"/>
      <c r="E2472" s="10">
        <v>8081</v>
      </c>
      <c r="F2472" s="347">
        <v>9681</v>
      </c>
      <c r="G2472" s="10"/>
      <c r="H2472" s="347">
        <f t="shared" si="159"/>
        <v>28</v>
      </c>
      <c r="I2472" s="10"/>
      <c r="J2472" s="10">
        <v>855.1099999999999</v>
      </c>
      <c r="K2472" s="10"/>
      <c r="M2472" s="10">
        <v>2</v>
      </c>
      <c r="N2472" s="69"/>
      <c r="P2472" s="239">
        <f t="shared" si="152"/>
        <v>427.55499999999995</v>
      </c>
      <c r="Q2472" s="10"/>
      <c r="R2472" s="10"/>
      <c r="S2472" s="10"/>
      <c r="T2472" s="176">
        <f t="shared" si="153"/>
        <v>4840.5</v>
      </c>
      <c r="U2472" s="10"/>
      <c r="V2472" s="10"/>
      <c r="W2472" s="10"/>
      <c r="Y2472" s="10">
        <v>855.1099999999999</v>
      </c>
      <c r="Z2472" s="10">
        <f t="shared" si="157"/>
        <v>1071.02</v>
      </c>
      <c r="AB2472" s="244">
        <f t="shared" si="158"/>
        <v>863.25</v>
      </c>
      <c r="AC2472" s="10">
        <v>1023.31</v>
      </c>
      <c r="AD2472" s="10"/>
      <c r="AE2472" s="3"/>
      <c r="AF2472" s="3"/>
    </row>
    <row r="2473" spans="1:32" x14ac:dyDescent="0.2">
      <c r="A2473" s="55"/>
      <c r="B2473" s="195"/>
      <c r="C2473" s="10" t="s">
        <v>183</v>
      </c>
      <c r="D2473" s="10"/>
      <c r="E2473" s="10">
        <v>8050</v>
      </c>
      <c r="F2473" s="347"/>
      <c r="G2473" s="10"/>
      <c r="H2473" s="347">
        <f t="shared" si="159"/>
        <v>0</v>
      </c>
      <c r="I2473" s="10"/>
      <c r="J2473" s="10">
        <v>11.16</v>
      </c>
      <c r="K2473" s="10"/>
      <c r="M2473" s="10">
        <v>1</v>
      </c>
      <c r="N2473" s="69"/>
      <c r="P2473" s="239">
        <f t="shared" si="152"/>
        <v>11.16</v>
      </c>
      <c r="Q2473" s="10"/>
      <c r="R2473" s="10"/>
      <c r="S2473" s="10"/>
      <c r="T2473" s="176">
        <f t="shared" si="153"/>
        <v>0</v>
      </c>
      <c r="U2473" s="10"/>
      <c r="V2473" s="10"/>
      <c r="W2473" s="10"/>
      <c r="Y2473" s="10">
        <v>11.16</v>
      </c>
      <c r="Z2473" s="10">
        <f t="shared" si="157"/>
        <v>13.98</v>
      </c>
      <c r="AB2473" s="244">
        <f t="shared" si="158"/>
        <v>11.27</v>
      </c>
      <c r="AC2473" s="10">
        <v>13.36</v>
      </c>
      <c r="AD2473" s="10"/>
      <c r="AE2473" s="3"/>
      <c r="AF2473" s="3"/>
    </row>
    <row r="2474" spans="1:32" x14ac:dyDescent="0.2">
      <c r="A2474" s="55"/>
      <c r="B2474" s="195"/>
      <c r="C2474" s="10" t="s">
        <v>183</v>
      </c>
      <c r="D2474" s="10"/>
      <c r="E2474" s="10">
        <v>8092</v>
      </c>
      <c r="F2474" s="347">
        <v>641546</v>
      </c>
      <c r="G2474" s="10"/>
      <c r="H2474" s="347">
        <f t="shared" si="159"/>
        <v>1869</v>
      </c>
      <c r="I2474" s="10"/>
      <c r="J2474" s="10">
        <v>30494.860000000004</v>
      </c>
      <c r="K2474" s="10"/>
      <c r="M2474" s="10">
        <v>36</v>
      </c>
      <c r="N2474" s="69"/>
      <c r="P2474" s="239">
        <f t="shared" si="152"/>
        <v>847.07944444444456</v>
      </c>
      <c r="Q2474" s="10"/>
      <c r="R2474" s="10"/>
      <c r="S2474" s="10"/>
      <c r="T2474" s="176">
        <f t="shared" si="153"/>
        <v>17820.722222222223</v>
      </c>
      <c r="U2474" s="10"/>
      <c r="V2474" s="10"/>
      <c r="W2474" s="10"/>
      <c r="Y2474" s="10">
        <v>30494.860000000004</v>
      </c>
      <c r="Z2474" s="10">
        <f t="shared" si="157"/>
        <v>38194.629999999997</v>
      </c>
      <c r="AB2474" s="244">
        <f t="shared" si="158"/>
        <v>30785.15</v>
      </c>
      <c r="AC2474" s="10">
        <v>36493.18</v>
      </c>
      <c r="AD2474" s="10"/>
      <c r="AE2474" s="3"/>
      <c r="AF2474" s="3"/>
    </row>
    <row r="2475" spans="1:32" x14ac:dyDescent="0.2">
      <c r="A2475" s="55"/>
      <c r="B2475" s="195"/>
      <c r="C2475" s="10" t="s">
        <v>184</v>
      </c>
      <c r="D2475" s="10"/>
      <c r="E2475" s="10">
        <v>8311</v>
      </c>
      <c r="F2475" s="347">
        <v>639505</v>
      </c>
      <c r="G2475" s="10"/>
      <c r="H2475" s="347">
        <f t="shared" si="159"/>
        <v>1863</v>
      </c>
      <c r="I2475" s="10"/>
      <c r="J2475" s="10">
        <v>119808.05999999998</v>
      </c>
      <c r="K2475" s="10"/>
      <c r="M2475" s="10">
        <v>194</v>
      </c>
      <c r="N2475" s="69"/>
      <c r="P2475" s="239">
        <f t="shared" si="152"/>
        <v>617.56731958762873</v>
      </c>
      <c r="Q2475" s="10"/>
      <c r="R2475" s="10"/>
      <c r="S2475" s="10"/>
      <c r="T2475" s="176">
        <f t="shared" si="153"/>
        <v>3296.4175257731958</v>
      </c>
      <c r="U2475" s="10"/>
      <c r="V2475" s="10"/>
      <c r="W2475" s="10"/>
      <c r="Y2475" s="10">
        <v>119808.05999999998</v>
      </c>
      <c r="Z2475" s="10">
        <f t="shared" si="157"/>
        <v>150058.88</v>
      </c>
      <c r="AB2475" s="244">
        <f t="shared" si="158"/>
        <v>120948.55</v>
      </c>
      <c r="AC2475" s="10">
        <v>143374.24</v>
      </c>
      <c r="AD2475" s="10"/>
      <c r="AE2475" s="3"/>
      <c r="AF2475" s="3"/>
    </row>
    <row r="2476" spans="1:32" x14ac:dyDescent="0.2">
      <c r="A2476" s="55"/>
      <c r="B2476" s="195"/>
      <c r="C2476" s="10" t="s">
        <v>188</v>
      </c>
      <c r="D2476" s="10"/>
      <c r="E2476" s="10">
        <v>8332</v>
      </c>
      <c r="F2476" s="347">
        <v>1578</v>
      </c>
      <c r="G2476" s="10"/>
      <c r="H2476" s="347">
        <f t="shared" si="159"/>
        <v>5</v>
      </c>
      <c r="I2476" s="10"/>
      <c r="J2476" s="10">
        <v>319.95999999999998</v>
      </c>
      <c r="K2476" s="10"/>
      <c r="M2476" s="10">
        <v>1</v>
      </c>
      <c r="N2476" s="69"/>
      <c r="P2476" s="239">
        <f t="shared" si="152"/>
        <v>319.95999999999998</v>
      </c>
      <c r="Q2476" s="10"/>
      <c r="R2476" s="10"/>
      <c r="S2476" s="10"/>
      <c r="T2476" s="176">
        <f t="shared" si="153"/>
        <v>1578</v>
      </c>
      <c r="U2476" s="10"/>
      <c r="V2476" s="10"/>
      <c r="W2476" s="10"/>
      <c r="Y2476" s="10">
        <v>319.95999999999998</v>
      </c>
      <c r="Z2476" s="10">
        <f t="shared" si="157"/>
        <v>400.75</v>
      </c>
      <c r="AB2476" s="244">
        <f t="shared" si="158"/>
        <v>323.01</v>
      </c>
      <c r="AC2476" s="10">
        <v>382.9</v>
      </c>
      <c r="AD2476" s="10"/>
      <c r="AE2476" s="3"/>
      <c r="AF2476" s="3"/>
    </row>
    <row r="2477" spans="1:32" x14ac:dyDescent="0.2">
      <c r="A2477" s="55"/>
      <c r="B2477" s="195"/>
      <c r="C2477" s="10" t="s">
        <v>189</v>
      </c>
      <c r="D2477" s="10"/>
      <c r="E2477" s="10">
        <v>8318</v>
      </c>
      <c r="F2477" s="347">
        <v>240407</v>
      </c>
      <c r="G2477" s="10"/>
      <c r="H2477" s="347">
        <f t="shared" si="159"/>
        <v>700</v>
      </c>
      <c r="I2477" s="10"/>
      <c r="J2477" s="10">
        <v>51713.19</v>
      </c>
      <c r="K2477" s="10"/>
      <c r="M2477" s="10">
        <v>61</v>
      </c>
      <c r="N2477" s="69"/>
      <c r="P2477" s="239">
        <f t="shared" si="152"/>
        <v>847.75721311475411</v>
      </c>
      <c r="Q2477" s="10"/>
      <c r="R2477" s="10"/>
      <c r="S2477" s="10"/>
      <c r="T2477" s="176">
        <f t="shared" si="153"/>
        <v>3941.0983606557379</v>
      </c>
      <c r="U2477" s="10"/>
      <c r="V2477" s="10"/>
      <c r="W2477" s="10"/>
      <c r="Y2477" s="10">
        <v>51713.19</v>
      </c>
      <c r="Z2477" s="10">
        <f t="shared" si="157"/>
        <v>64770.46</v>
      </c>
      <c r="AB2477" s="244">
        <f t="shared" si="158"/>
        <v>52205.46</v>
      </c>
      <c r="AC2477" s="10">
        <v>61885.14</v>
      </c>
      <c r="AD2477" s="10"/>
      <c r="AE2477" s="3"/>
      <c r="AF2477" s="3"/>
    </row>
    <row r="2478" spans="1:32" x14ac:dyDescent="0.2">
      <c r="A2478" s="55"/>
      <c r="B2478" s="195"/>
      <c r="C2478" s="10" t="s">
        <v>190</v>
      </c>
      <c r="D2478" s="10"/>
      <c r="E2478" s="10">
        <v>8080</v>
      </c>
      <c r="F2478" s="347">
        <v>5</v>
      </c>
      <c r="G2478" s="10"/>
      <c r="H2478" s="347">
        <f t="shared" si="159"/>
        <v>0</v>
      </c>
      <c r="I2478" s="10"/>
      <c r="J2478" s="10">
        <v>25.33</v>
      </c>
      <c r="K2478" s="10"/>
      <c r="M2478" s="10">
        <v>2</v>
      </c>
      <c r="N2478" s="69"/>
      <c r="P2478" s="239">
        <f t="shared" si="152"/>
        <v>12.664999999999999</v>
      </c>
      <c r="Q2478" s="10"/>
      <c r="R2478" s="10"/>
      <c r="S2478" s="10"/>
      <c r="T2478" s="176">
        <f t="shared" si="153"/>
        <v>2.5</v>
      </c>
      <c r="U2478" s="10"/>
      <c r="V2478" s="10"/>
      <c r="W2478" s="10"/>
      <c r="Y2478" s="10">
        <v>25.33</v>
      </c>
      <c r="Z2478" s="10">
        <f t="shared" si="157"/>
        <v>31.73</v>
      </c>
      <c r="AB2478" s="244">
        <f t="shared" si="158"/>
        <v>25.57</v>
      </c>
      <c r="AC2478" s="10">
        <v>30.31</v>
      </c>
      <c r="AD2478" s="10"/>
      <c r="AE2478" s="3"/>
      <c r="AF2478" s="3"/>
    </row>
    <row r="2479" spans="1:32" x14ac:dyDescent="0.2">
      <c r="A2479" s="55"/>
      <c r="B2479" s="195"/>
      <c r="C2479" s="10" t="s">
        <v>191</v>
      </c>
      <c r="D2479" s="10"/>
      <c r="E2479" s="10">
        <v>8019</v>
      </c>
      <c r="F2479" s="347">
        <v>183362</v>
      </c>
      <c r="G2479" s="10"/>
      <c r="H2479" s="347">
        <f t="shared" si="159"/>
        <v>534</v>
      </c>
      <c r="I2479" s="10"/>
      <c r="J2479" s="10">
        <v>33860.569999999985</v>
      </c>
      <c r="K2479" s="10"/>
      <c r="M2479" s="10">
        <v>137</v>
      </c>
      <c r="N2479" s="69"/>
      <c r="P2479" s="239">
        <f t="shared" si="152"/>
        <v>247.15744525547436</v>
      </c>
      <c r="Q2479" s="10"/>
      <c r="R2479" s="10"/>
      <c r="S2479" s="10"/>
      <c r="T2479" s="176">
        <f t="shared" si="153"/>
        <v>1338.4087591240875</v>
      </c>
      <c r="U2479" s="10"/>
      <c r="V2479" s="10"/>
      <c r="W2479" s="10"/>
      <c r="Y2479" s="10">
        <v>33860.569999999985</v>
      </c>
      <c r="Z2479" s="10">
        <f t="shared" si="157"/>
        <v>42410.16</v>
      </c>
      <c r="AB2479" s="244">
        <f t="shared" si="158"/>
        <v>34182.9</v>
      </c>
      <c r="AC2479" s="10">
        <v>40520.93</v>
      </c>
      <c r="AD2479" s="10"/>
      <c r="AE2479" s="3"/>
      <c r="AF2479" s="3"/>
    </row>
    <row r="2480" spans="1:32" x14ac:dyDescent="0.2">
      <c r="A2480" s="55"/>
      <c r="B2480" s="195"/>
      <c r="C2480" s="10" t="s">
        <v>193</v>
      </c>
      <c r="D2480" s="10"/>
      <c r="E2480" s="10">
        <v>8089</v>
      </c>
      <c r="F2480" s="347">
        <v>126914</v>
      </c>
      <c r="G2480" s="10"/>
      <c r="H2480" s="347">
        <f t="shared" si="159"/>
        <v>370</v>
      </c>
      <c r="I2480" s="10"/>
      <c r="J2480" s="10">
        <v>24639.3</v>
      </c>
      <c r="K2480" s="10"/>
      <c r="M2480" s="10">
        <v>76</v>
      </c>
      <c r="N2480" s="69"/>
      <c r="P2480" s="239">
        <f t="shared" si="152"/>
        <v>324.20131578947365</v>
      </c>
      <c r="Q2480" s="10"/>
      <c r="R2480" s="10"/>
      <c r="S2480" s="10"/>
      <c r="T2480" s="176">
        <f t="shared" si="153"/>
        <v>1669.921052631579</v>
      </c>
      <c r="U2480" s="10"/>
      <c r="V2480" s="10"/>
      <c r="W2480" s="10"/>
      <c r="Y2480" s="10">
        <v>24639.3</v>
      </c>
      <c r="Z2480" s="10">
        <f t="shared" si="157"/>
        <v>30860.58</v>
      </c>
      <c r="AB2480" s="244">
        <f t="shared" si="158"/>
        <v>24873.85</v>
      </c>
      <c r="AC2480" s="10">
        <v>29485.84</v>
      </c>
      <c r="AD2480" s="10"/>
      <c r="AE2480" s="3"/>
      <c r="AF2480" s="3"/>
    </row>
    <row r="2481" spans="1:32" x14ac:dyDescent="0.2">
      <c r="A2481" s="55"/>
      <c r="B2481" s="195"/>
      <c r="C2481" s="10" t="s">
        <v>195</v>
      </c>
      <c r="D2481" s="10"/>
      <c r="E2481" s="10">
        <v>8241</v>
      </c>
      <c r="F2481" s="347">
        <v>4634</v>
      </c>
      <c r="G2481" s="10"/>
      <c r="H2481" s="347">
        <f t="shared" si="159"/>
        <v>13</v>
      </c>
      <c r="I2481" s="10"/>
      <c r="J2481" s="10">
        <v>825.0200000000001</v>
      </c>
      <c r="K2481" s="10"/>
      <c r="M2481" s="10">
        <v>6</v>
      </c>
      <c r="N2481" s="69"/>
      <c r="P2481" s="239">
        <f t="shared" si="152"/>
        <v>137.50333333333336</v>
      </c>
      <c r="Q2481" s="10"/>
      <c r="R2481" s="10"/>
      <c r="S2481" s="10"/>
      <c r="T2481" s="176">
        <f t="shared" si="153"/>
        <v>772.33333333333337</v>
      </c>
      <c r="U2481" s="10"/>
      <c r="V2481" s="10"/>
      <c r="W2481" s="10"/>
      <c r="Y2481" s="10">
        <v>825.0200000000001</v>
      </c>
      <c r="Z2481" s="10">
        <f t="shared" si="157"/>
        <v>1033.33</v>
      </c>
      <c r="AB2481" s="244">
        <f t="shared" si="158"/>
        <v>832.87</v>
      </c>
      <c r="AC2481" s="10">
        <v>987.3</v>
      </c>
      <c r="AD2481" s="10"/>
      <c r="AE2481" s="3"/>
      <c r="AF2481" s="3"/>
    </row>
    <row r="2482" spans="1:32" x14ac:dyDescent="0.2">
      <c r="A2482" s="55"/>
      <c r="B2482" s="195"/>
      <c r="C2482" s="10" t="s">
        <v>197</v>
      </c>
      <c r="D2482" s="10"/>
      <c r="E2482" s="10">
        <v>8020</v>
      </c>
      <c r="F2482" s="347">
        <v>633893</v>
      </c>
      <c r="G2482" s="10"/>
      <c r="H2482" s="347">
        <f t="shared" si="159"/>
        <v>1846</v>
      </c>
      <c r="I2482" s="10"/>
      <c r="J2482" s="10">
        <v>100370.64999999998</v>
      </c>
      <c r="K2482" s="10"/>
      <c r="M2482" s="10">
        <v>186</v>
      </c>
      <c r="N2482" s="69"/>
      <c r="P2482" s="239">
        <f t="shared" si="152"/>
        <v>539.62715053763429</v>
      </c>
      <c r="Q2482" s="10"/>
      <c r="R2482" s="10"/>
      <c r="S2482" s="10"/>
      <c r="T2482" s="176">
        <f t="shared" si="153"/>
        <v>3408.0268817204301</v>
      </c>
      <c r="U2482" s="10"/>
      <c r="V2482" s="10"/>
      <c r="W2482" s="10"/>
      <c r="Y2482" s="10">
        <v>100370.64999999998</v>
      </c>
      <c r="Z2482" s="10">
        <f t="shared" si="157"/>
        <v>125713.64</v>
      </c>
      <c r="AB2482" s="244">
        <f t="shared" si="158"/>
        <v>101326.11</v>
      </c>
      <c r="AC2482" s="10">
        <v>120113.51</v>
      </c>
      <c r="AD2482" s="10"/>
      <c r="AE2482" s="3"/>
      <c r="AF2482" s="3"/>
    </row>
    <row r="2483" spans="1:32" x14ac:dyDescent="0.2">
      <c r="A2483" s="55"/>
      <c r="B2483" s="195"/>
      <c r="C2483" s="10" t="s">
        <v>200</v>
      </c>
      <c r="D2483" s="10"/>
      <c r="E2483" s="10">
        <v>8312</v>
      </c>
      <c r="F2483" s="347">
        <v>2209204</v>
      </c>
      <c r="G2483" s="10"/>
      <c r="H2483" s="347">
        <f t="shared" si="159"/>
        <v>6435</v>
      </c>
      <c r="I2483" s="10"/>
      <c r="J2483" s="10">
        <v>210173.06999999995</v>
      </c>
      <c r="K2483" s="10"/>
      <c r="M2483" s="10">
        <v>351</v>
      </c>
      <c r="N2483" s="69"/>
      <c r="P2483" s="239">
        <f t="shared" si="152"/>
        <v>598.78367521367511</v>
      </c>
      <c r="Q2483" s="10"/>
      <c r="R2483" s="10"/>
      <c r="S2483" s="10"/>
      <c r="T2483" s="176">
        <f t="shared" si="153"/>
        <v>6294.0284900284896</v>
      </c>
      <c r="U2483" s="10"/>
      <c r="V2483" s="10"/>
      <c r="W2483" s="10"/>
      <c r="Y2483" s="10">
        <v>210173.06999999995</v>
      </c>
      <c r="Z2483" s="10">
        <f t="shared" si="157"/>
        <v>263240.51</v>
      </c>
      <c r="AB2483" s="244">
        <f t="shared" si="158"/>
        <v>212173.77</v>
      </c>
      <c r="AC2483" s="10">
        <v>251514</v>
      </c>
      <c r="AD2483" s="10"/>
      <c r="AE2483" s="3"/>
      <c r="AF2483" s="3"/>
    </row>
    <row r="2484" spans="1:32" x14ac:dyDescent="0.2">
      <c r="A2484" s="55"/>
      <c r="B2484" s="195"/>
      <c r="C2484" s="10" t="s">
        <v>203</v>
      </c>
      <c r="D2484" s="10"/>
      <c r="E2484" s="10">
        <v>8004</v>
      </c>
      <c r="F2484" s="347">
        <v>2931</v>
      </c>
      <c r="G2484" s="10"/>
      <c r="H2484" s="347">
        <f t="shared" si="159"/>
        <v>9</v>
      </c>
      <c r="I2484" s="10"/>
      <c r="J2484" s="10">
        <v>275.2</v>
      </c>
      <c r="K2484" s="10"/>
      <c r="M2484" s="10">
        <v>1</v>
      </c>
      <c r="N2484" s="69"/>
      <c r="P2484" s="239">
        <f t="shared" si="152"/>
        <v>275.2</v>
      </c>
      <c r="Q2484" s="10"/>
      <c r="R2484" s="10"/>
      <c r="S2484" s="10"/>
      <c r="T2484" s="176">
        <f t="shared" si="153"/>
        <v>2931</v>
      </c>
      <c r="U2484" s="10"/>
      <c r="V2484" s="10"/>
      <c r="W2484" s="10"/>
      <c r="Y2484" s="10">
        <v>275.2</v>
      </c>
      <c r="Z2484" s="10">
        <f t="shared" si="157"/>
        <v>344.69</v>
      </c>
      <c r="AB2484" s="244">
        <f t="shared" si="158"/>
        <v>277.82</v>
      </c>
      <c r="AC2484" s="10">
        <v>329.33</v>
      </c>
      <c r="AD2484" s="10"/>
      <c r="AE2484" s="3"/>
      <c r="AF2484" s="3"/>
    </row>
    <row r="2485" spans="1:32" x14ac:dyDescent="0.2">
      <c r="A2485" s="55"/>
      <c r="B2485" s="195"/>
      <c r="C2485" s="10" t="s">
        <v>203</v>
      </c>
      <c r="D2485" s="10"/>
      <c r="E2485" s="10">
        <v>8021</v>
      </c>
      <c r="F2485" s="347">
        <v>2329996</v>
      </c>
      <c r="G2485" s="10"/>
      <c r="H2485" s="347">
        <f t="shared" si="159"/>
        <v>6787</v>
      </c>
      <c r="I2485" s="10"/>
      <c r="J2485" s="10">
        <v>304548.8</v>
      </c>
      <c r="K2485" s="10"/>
      <c r="M2485" s="10">
        <v>508</v>
      </c>
      <c r="N2485" s="69"/>
      <c r="P2485" s="239">
        <f t="shared" si="152"/>
        <v>599.50551181102355</v>
      </c>
      <c r="Q2485" s="10"/>
      <c r="R2485" s="10"/>
      <c r="S2485" s="10"/>
      <c r="T2485" s="176">
        <f t="shared" si="153"/>
        <v>4586.6062992125981</v>
      </c>
      <c r="U2485" s="10"/>
      <c r="V2485" s="10"/>
      <c r="W2485" s="10"/>
      <c r="Y2485" s="10">
        <v>304548.8</v>
      </c>
      <c r="Z2485" s="10">
        <f t="shared" si="157"/>
        <v>381445.55</v>
      </c>
      <c r="AB2485" s="244">
        <f t="shared" si="158"/>
        <v>307447.89</v>
      </c>
      <c r="AC2485" s="10">
        <v>364453.39</v>
      </c>
      <c r="AD2485" s="10"/>
      <c r="AE2485" s="3"/>
      <c r="AF2485" s="3"/>
    </row>
    <row r="2486" spans="1:32" x14ac:dyDescent="0.2">
      <c r="A2486" s="55"/>
      <c r="B2486" s="195"/>
      <c r="C2486" s="10" t="s">
        <v>203</v>
      </c>
      <c r="D2486" s="10"/>
      <c r="E2486" s="10">
        <v>8201</v>
      </c>
      <c r="F2486" s="347">
        <v>26</v>
      </c>
      <c r="G2486" s="10"/>
      <c r="H2486" s="347">
        <f t="shared" si="159"/>
        <v>0</v>
      </c>
      <c r="I2486" s="10"/>
      <c r="J2486" s="10">
        <v>32.379999999999995</v>
      </c>
      <c r="K2486" s="10"/>
      <c r="M2486" s="10">
        <v>2</v>
      </c>
      <c r="N2486" s="69"/>
      <c r="P2486" s="239">
        <f t="shared" si="152"/>
        <v>16.189999999999998</v>
      </c>
      <c r="Q2486" s="10"/>
      <c r="R2486" s="10"/>
      <c r="S2486" s="10"/>
      <c r="T2486" s="176">
        <f t="shared" si="153"/>
        <v>13</v>
      </c>
      <c r="U2486" s="10"/>
      <c r="V2486" s="10"/>
      <c r="W2486" s="10"/>
      <c r="Y2486" s="10">
        <v>32.379999999999995</v>
      </c>
      <c r="Z2486" s="10">
        <f t="shared" si="157"/>
        <v>40.56</v>
      </c>
      <c r="AB2486" s="244">
        <f t="shared" si="158"/>
        <v>32.69</v>
      </c>
      <c r="AC2486" s="10">
        <v>38.75</v>
      </c>
      <c r="AD2486" s="10"/>
      <c r="AE2486" s="3"/>
      <c r="AF2486" s="3"/>
    </row>
    <row r="2487" spans="1:32" x14ac:dyDescent="0.2">
      <c r="A2487" s="55"/>
      <c r="B2487" s="195"/>
      <c r="C2487" s="10" t="s">
        <v>205</v>
      </c>
      <c r="D2487" s="10"/>
      <c r="E2487" s="10">
        <v>8210</v>
      </c>
      <c r="F2487" s="347">
        <v>734313</v>
      </c>
      <c r="G2487" s="10"/>
      <c r="H2487" s="347">
        <f t="shared" si="159"/>
        <v>2139</v>
      </c>
      <c r="I2487" s="10"/>
      <c r="J2487" s="10">
        <v>128815.84000000007</v>
      </c>
      <c r="K2487" s="10"/>
      <c r="M2487" s="10">
        <v>175</v>
      </c>
      <c r="N2487" s="69"/>
      <c r="P2487" s="239">
        <f t="shared" si="152"/>
        <v>736.09051428571468</v>
      </c>
      <c r="Q2487" s="10"/>
      <c r="R2487" s="10"/>
      <c r="S2487" s="10"/>
      <c r="T2487" s="176">
        <f t="shared" si="153"/>
        <v>4196.0742857142859</v>
      </c>
      <c r="U2487" s="10"/>
      <c r="V2487" s="10"/>
      <c r="W2487" s="10"/>
      <c r="Y2487" s="10">
        <v>128815.84000000007</v>
      </c>
      <c r="Z2487" s="10">
        <f t="shared" si="157"/>
        <v>161341.07</v>
      </c>
      <c r="AB2487" s="244">
        <f t="shared" si="158"/>
        <v>130042.07</v>
      </c>
      <c r="AC2487" s="10">
        <v>154153.84</v>
      </c>
      <c r="AD2487" s="10"/>
      <c r="AE2487" s="3"/>
      <c r="AF2487" s="3"/>
    </row>
    <row r="2488" spans="1:32" x14ac:dyDescent="0.2">
      <c r="A2488" s="55"/>
      <c r="B2488" s="195"/>
      <c r="C2488" s="10" t="s">
        <v>207</v>
      </c>
      <c r="D2488" s="10"/>
      <c r="E2488" s="10">
        <v>8302</v>
      </c>
      <c r="F2488" s="347">
        <v>586</v>
      </c>
      <c r="G2488" s="10"/>
      <c r="H2488" s="347">
        <f t="shared" si="159"/>
        <v>2</v>
      </c>
      <c r="I2488" s="10"/>
      <c r="J2488" s="10">
        <v>147.94999999999999</v>
      </c>
      <c r="K2488" s="10"/>
      <c r="M2488" s="10">
        <v>3</v>
      </c>
      <c r="N2488" s="69"/>
      <c r="P2488" s="239">
        <f t="shared" si="152"/>
        <v>49.316666666666663</v>
      </c>
      <c r="Q2488" s="10"/>
      <c r="R2488" s="10"/>
      <c r="S2488" s="10"/>
      <c r="T2488" s="176">
        <f t="shared" si="153"/>
        <v>195.33333333333334</v>
      </c>
      <c r="U2488" s="10"/>
      <c r="V2488" s="10"/>
      <c r="W2488" s="10"/>
      <c r="Y2488" s="10">
        <v>147.94999999999999</v>
      </c>
      <c r="Z2488" s="10">
        <f t="shared" si="157"/>
        <v>185.31</v>
      </c>
      <c r="AB2488" s="244">
        <f t="shared" si="158"/>
        <v>149.36000000000001</v>
      </c>
      <c r="AC2488" s="10">
        <v>177.05</v>
      </c>
      <c r="AD2488" s="10"/>
      <c r="AE2488" s="3"/>
      <c r="AF2488" s="3"/>
    </row>
    <row r="2489" spans="1:32" x14ac:dyDescent="0.2">
      <c r="A2489" s="55"/>
      <c r="B2489" s="195"/>
      <c r="C2489" s="10" t="s">
        <v>208</v>
      </c>
      <c r="D2489" s="10"/>
      <c r="E2489" s="10">
        <v>8204</v>
      </c>
      <c r="F2489" s="347">
        <v>1914239</v>
      </c>
      <c r="G2489" s="10"/>
      <c r="H2489" s="347">
        <f t="shared" si="159"/>
        <v>5576</v>
      </c>
      <c r="I2489" s="10"/>
      <c r="J2489" s="10">
        <v>206879.2000000001</v>
      </c>
      <c r="K2489" s="10"/>
      <c r="M2489" s="10">
        <v>348</v>
      </c>
      <c r="N2489" s="69"/>
      <c r="P2489" s="239">
        <f t="shared" si="152"/>
        <v>594.4804597701152</v>
      </c>
      <c r="Q2489" s="10"/>
      <c r="R2489" s="10"/>
      <c r="S2489" s="10"/>
      <c r="T2489" s="176">
        <f t="shared" si="153"/>
        <v>5500.6867816091954</v>
      </c>
      <c r="U2489" s="10"/>
      <c r="V2489" s="10"/>
      <c r="W2489" s="10"/>
      <c r="Y2489" s="10">
        <v>206879.2000000001</v>
      </c>
      <c r="Z2489" s="10">
        <f t="shared" si="157"/>
        <v>259114.96</v>
      </c>
      <c r="AB2489" s="244">
        <f t="shared" si="158"/>
        <v>208848.54</v>
      </c>
      <c r="AC2489" s="10">
        <v>247572.22</v>
      </c>
      <c r="AD2489" s="10"/>
      <c r="AE2489" s="3"/>
      <c r="AF2489" s="3"/>
    </row>
    <row r="2490" spans="1:32" x14ac:dyDescent="0.2">
      <c r="A2490" s="55"/>
      <c r="B2490" s="195"/>
      <c r="C2490" s="10" t="s">
        <v>209</v>
      </c>
      <c r="D2490" s="10"/>
      <c r="E2490" s="10">
        <v>8094</v>
      </c>
      <c r="F2490" s="347">
        <v>123586</v>
      </c>
      <c r="G2490" s="10"/>
      <c r="H2490" s="347">
        <f t="shared" si="159"/>
        <v>360</v>
      </c>
      <c r="I2490" s="10"/>
      <c r="J2490" s="10">
        <v>17408.89</v>
      </c>
      <c r="K2490" s="10"/>
      <c r="M2490" s="10">
        <v>41</v>
      </c>
      <c r="N2490" s="69"/>
      <c r="P2490" s="239">
        <f t="shared" si="152"/>
        <v>424.60707317073167</v>
      </c>
      <c r="Q2490" s="10"/>
      <c r="R2490" s="10"/>
      <c r="S2490" s="10"/>
      <c r="T2490" s="176">
        <f t="shared" si="153"/>
        <v>3014.2926829268295</v>
      </c>
      <c r="U2490" s="10"/>
      <c r="V2490" s="10"/>
      <c r="W2490" s="10"/>
      <c r="Y2490" s="10">
        <v>17408.89</v>
      </c>
      <c r="Z2490" s="10">
        <f t="shared" si="157"/>
        <v>21804.53</v>
      </c>
      <c r="AB2490" s="244">
        <f t="shared" si="158"/>
        <v>17574.61</v>
      </c>
      <c r="AC2490" s="10">
        <v>20833.21</v>
      </c>
      <c r="AD2490" s="10"/>
      <c r="AE2490" s="3"/>
      <c r="AF2490" s="3"/>
    </row>
    <row r="2491" spans="1:32" x14ac:dyDescent="0.2">
      <c r="A2491" s="55"/>
      <c r="B2491" s="195"/>
      <c r="C2491" s="10" t="s">
        <v>210</v>
      </c>
      <c r="D2491" s="10"/>
      <c r="E2491" s="10">
        <v>8205</v>
      </c>
      <c r="F2491" s="347">
        <v>852</v>
      </c>
      <c r="G2491" s="10"/>
      <c r="H2491" s="347">
        <f t="shared" si="159"/>
        <v>2</v>
      </c>
      <c r="I2491" s="10"/>
      <c r="J2491" s="10">
        <v>200.18</v>
      </c>
      <c r="K2491" s="10"/>
      <c r="M2491" s="10">
        <v>1</v>
      </c>
      <c r="N2491" s="69"/>
      <c r="P2491" s="239">
        <f t="shared" si="152"/>
        <v>200.18</v>
      </c>
      <c r="Q2491" s="10"/>
      <c r="R2491" s="10"/>
      <c r="S2491" s="10"/>
      <c r="T2491" s="176">
        <f t="shared" si="153"/>
        <v>852</v>
      </c>
      <c r="U2491" s="10"/>
      <c r="V2491" s="10"/>
      <c r="W2491" s="10"/>
      <c r="Y2491" s="10">
        <v>200.18</v>
      </c>
      <c r="Z2491" s="10">
        <f t="shared" si="157"/>
        <v>250.72</v>
      </c>
      <c r="AB2491" s="244">
        <f t="shared" si="158"/>
        <v>202.09</v>
      </c>
      <c r="AC2491" s="10">
        <v>239.56</v>
      </c>
      <c r="AD2491" s="10"/>
      <c r="AE2491" s="3"/>
      <c r="AF2491" s="3"/>
    </row>
    <row r="2492" spans="1:32" x14ac:dyDescent="0.2">
      <c r="A2492" s="55"/>
      <c r="B2492" s="195"/>
      <c r="C2492" s="10" t="s">
        <v>210</v>
      </c>
      <c r="D2492" s="10"/>
      <c r="E2492" s="10">
        <v>8213</v>
      </c>
      <c r="F2492" s="347">
        <v>196939</v>
      </c>
      <c r="G2492" s="10"/>
      <c r="H2492" s="347">
        <f t="shared" si="159"/>
        <v>574</v>
      </c>
      <c r="I2492" s="10"/>
      <c r="J2492" s="10">
        <v>39343.889999999992</v>
      </c>
      <c r="K2492" s="10"/>
      <c r="M2492" s="10">
        <v>93</v>
      </c>
      <c r="N2492" s="69"/>
      <c r="P2492" s="239">
        <f t="shared" si="152"/>
        <v>423.05258064516119</v>
      </c>
      <c r="Q2492" s="10"/>
      <c r="R2492" s="10"/>
      <c r="S2492" s="10"/>
      <c r="T2492" s="176">
        <f t="shared" si="153"/>
        <v>2117.6236559139784</v>
      </c>
      <c r="U2492" s="10"/>
      <c r="V2492" s="10"/>
      <c r="W2492" s="10"/>
      <c r="Y2492" s="10">
        <v>39343.889999999992</v>
      </c>
      <c r="Z2492" s="10">
        <f t="shared" si="157"/>
        <v>49277.99</v>
      </c>
      <c r="AB2492" s="244">
        <f t="shared" si="158"/>
        <v>39718.42</v>
      </c>
      <c r="AC2492" s="10">
        <v>47082.82</v>
      </c>
      <c r="AD2492" s="10"/>
      <c r="AE2492" s="3"/>
      <c r="AF2492" s="3"/>
    </row>
    <row r="2493" spans="1:32" x14ac:dyDescent="0.2">
      <c r="A2493" s="55"/>
      <c r="B2493" s="195"/>
      <c r="C2493" s="10" t="s">
        <v>213</v>
      </c>
      <c r="D2493" s="10"/>
      <c r="E2493" s="10">
        <v>8201</v>
      </c>
      <c r="F2493" s="347">
        <v>4827</v>
      </c>
      <c r="G2493" s="10"/>
      <c r="H2493" s="347">
        <f t="shared" si="159"/>
        <v>14</v>
      </c>
      <c r="I2493" s="10"/>
      <c r="J2493" s="10">
        <v>967.46</v>
      </c>
      <c r="K2493" s="10"/>
      <c r="M2493" s="10">
        <v>1</v>
      </c>
      <c r="N2493" s="69"/>
      <c r="P2493" s="239">
        <f t="shared" si="152"/>
        <v>967.46</v>
      </c>
      <c r="Q2493" s="10"/>
      <c r="R2493" s="10"/>
      <c r="S2493" s="10"/>
      <c r="T2493" s="176">
        <f t="shared" si="153"/>
        <v>4827</v>
      </c>
      <c r="U2493" s="10"/>
      <c r="V2493" s="10"/>
      <c r="W2493" s="10"/>
      <c r="Y2493" s="10">
        <v>967.46</v>
      </c>
      <c r="Z2493" s="10">
        <f t="shared" si="157"/>
        <v>1211.74</v>
      </c>
      <c r="AB2493" s="244">
        <f t="shared" si="158"/>
        <v>976.67</v>
      </c>
      <c r="AC2493" s="10">
        <v>1157.76</v>
      </c>
      <c r="AD2493" s="10"/>
      <c r="AE2493" s="3"/>
      <c r="AF2493" s="3"/>
    </row>
    <row r="2494" spans="1:32" x14ac:dyDescent="0.2">
      <c r="A2494" s="55"/>
      <c r="B2494" s="195"/>
      <c r="C2494" s="10" t="s">
        <v>214</v>
      </c>
      <c r="D2494" s="10"/>
      <c r="E2494" s="10">
        <v>8230</v>
      </c>
      <c r="F2494" s="347">
        <v>306</v>
      </c>
      <c r="G2494" s="10"/>
      <c r="H2494" s="347">
        <f t="shared" si="159"/>
        <v>1</v>
      </c>
      <c r="I2494" s="10"/>
      <c r="J2494" s="10">
        <v>81.010000000000005</v>
      </c>
      <c r="K2494" s="10"/>
      <c r="M2494" s="10">
        <v>2</v>
      </c>
      <c r="N2494" s="69"/>
      <c r="P2494" s="239">
        <f t="shared" si="152"/>
        <v>40.505000000000003</v>
      </c>
      <c r="Q2494" s="10"/>
      <c r="R2494" s="10"/>
      <c r="S2494" s="10"/>
      <c r="T2494" s="176">
        <f t="shared" si="153"/>
        <v>153</v>
      </c>
      <c r="U2494" s="10"/>
      <c r="V2494" s="10"/>
      <c r="W2494" s="10"/>
      <c r="Y2494" s="10">
        <v>81.010000000000005</v>
      </c>
      <c r="Z2494" s="10">
        <f t="shared" si="157"/>
        <v>101.46</v>
      </c>
      <c r="AB2494" s="244">
        <f t="shared" si="158"/>
        <v>81.78</v>
      </c>
      <c r="AC2494" s="10">
        <v>96.94</v>
      </c>
      <c r="AD2494" s="10"/>
      <c r="AE2494" s="3"/>
      <c r="AF2494" s="3"/>
    </row>
    <row r="2495" spans="1:32" x14ac:dyDescent="0.2">
      <c r="A2495" s="55"/>
      <c r="B2495" s="195"/>
      <c r="C2495" s="10" t="s">
        <v>214</v>
      </c>
      <c r="D2495" s="10"/>
      <c r="E2495" s="10">
        <v>8270</v>
      </c>
      <c r="F2495" s="347">
        <v>106156</v>
      </c>
      <c r="G2495" s="10"/>
      <c r="H2495" s="347">
        <f t="shared" si="159"/>
        <v>309</v>
      </c>
      <c r="I2495" s="10"/>
      <c r="J2495" s="10">
        <v>17494.189999999999</v>
      </c>
      <c r="K2495" s="10"/>
      <c r="M2495" s="10">
        <v>55</v>
      </c>
      <c r="N2495" s="69"/>
      <c r="P2495" s="239">
        <f t="shared" si="152"/>
        <v>318.07618181818179</v>
      </c>
      <c r="Q2495" s="10"/>
      <c r="R2495" s="10"/>
      <c r="S2495" s="10"/>
      <c r="T2495" s="176">
        <f t="shared" si="153"/>
        <v>1930.1090909090908</v>
      </c>
      <c r="U2495" s="10"/>
      <c r="V2495" s="10"/>
      <c r="W2495" s="10"/>
      <c r="Y2495" s="10">
        <v>17494.189999999999</v>
      </c>
      <c r="Z2495" s="10">
        <f t="shared" si="157"/>
        <v>21911.37</v>
      </c>
      <c r="AB2495" s="244">
        <f t="shared" si="158"/>
        <v>17660.72</v>
      </c>
      <c r="AC2495" s="10">
        <v>20935.29</v>
      </c>
      <c r="AD2495" s="10"/>
      <c r="AE2495" s="3"/>
      <c r="AF2495" s="3"/>
    </row>
    <row r="2496" spans="1:32" x14ac:dyDescent="0.2">
      <c r="A2496" s="55"/>
      <c r="B2496" s="195"/>
      <c r="C2496" s="10" t="s">
        <v>596</v>
      </c>
      <c r="D2496" s="10"/>
      <c r="E2496" s="10">
        <v>8332</v>
      </c>
      <c r="F2496" s="347">
        <v>7670</v>
      </c>
      <c r="G2496" s="10"/>
      <c r="H2496" s="347">
        <f t="shared" si="159"/>
        <v>22</v>
      </c>
      <c r="I2496" s="10"/>
      <c r="J2496" s="10">
        <v>799.80000000000007</v>
      </c>
      <c r="K2496" s="10"/>
      <c r="M2496" s="10">
        <v>6</v>
      </c>
      <c r="N2496" s="69"/>
      <c r="P2496" s="239">
        <f t="shared" si="152"/>
        <v>133.30000000000001</v>
      </c>
      <c r="Q2496" s="10"/>
      <c r="R2496" s="10"/>
      <c r="S2496" s="10"/>
      <c r="T2496" s="176">
        <f t="shared" si="153"/>
        <v>1278.3333333333333</v>
      </c>
      <c r="U2496" s="10"/>
      <c r="V2496" s="10"/>
      <c r="W2496" s="10"/>
      <c r="Y2496" s="10">
        <v>799.80000000000007</v>
      </c>
      <c r="Z2496" s="10">
        <f t="shared" si="157"/>
        <v>1001.74</v>
      </c>
      <c r="AB2496" s="244">
        <f t="shared" si="158"/>
        <v>807.41</v>
      </c>
      <c r="AC2496" s="10">
        <v>957.12</v>
      </c>
      <c r="AD2496" s="10"/>
      <c r="AE2496" s="3"/>
      <c r="AF2496" s="3"/>
    </row>
    <row r="2497" spans="1:32" x14ac:dyDescent="0.2">
      <c r="A2497" s="55"/>
      <c r="B2497" s="195"/>
      <c r="C2497" s="10" t="s">
        <v>215</v>
      </c>
      <c r="D2497" s="10"/>
      <c r="E2497" s="10">
        <v>8037</v>
      </c>
      <c r="F2497" s="347">
        <v>20440</v>
      </c>
      <c r="G2497" s="10"/>
      <c r="H2497" s="347">
        <f t="shared" si="159"/>
        <v>60</v>
      </c>
      <c r="I2497" s="10"/>
      <c r="J2497" s="10">
        <v>3607.1699999999996</v>
      </c>
      <c r="K2497" s="10"/>
      <c r="M2497" s="10">
        <v>9</v>
      </c>
      <c r="N2497" s="69"/>
      <c r="P2497" s="239">
        <f t="shared" si="152"/>
        <v>400.79666666666662</v>
      </c>
      <c r="Q2497" s="10"/>
      <c r="R2497" s="10"/>
      <c r="S2497" s="10"/>
      <c r="T2497" s="176">
        <f t="shared" si="153"/>
        <v>2271.1111111111113</v>
      </c>
      <c r="U2497" s="10"/>
      <c r="V2497" s="10"/>
      <c r="W2497" s="10"/>
      <c r="Y2497" s="10">
        <v>3607.1699999999996</v>
      </c>
      <c r="Z2497" s="10">
        <f t="shared" si="157"/>
        <v>4517.96</v>
      </c>
      <c r="AB2497" s="244">
        <f t="shared" si="158"/>
        <v>3641.51</v>
      </c>
      <c r="AC2497" s="10">
        <v>4316.7</v>
      </c>
      <c r="AD2497" s="10"/>
      <c r="AE2497" s="3"/>
      <c r="AF2497" s="3"/>
    </row>
    <row r="2498" spans="1:32" x14ac:dyDescent="0.2">
      <c r="A2498" s="55"/>
      <c r="B2498" s="195"/>
      <c r="C2498" s="10" t="s">
        <v>216</v>
      </c>
      <c r="D2498" s="10"/>
      <c r="E2498" s="10">
        <v>8318</v>
      </c>
      <c r="F2498" s="347">
        <v>28099</v>
      </c>
      <c r="G2498" s="10"/>
      <c r="H2498" s="347">
        <f t="shared" si="159"/>
        <v>82</v>
      </c>
      <c r="I2498" s="10"/>
      <c r="J2498" s="10">
        <v>5679.87</v>
      </c>
      <c r="K2498" s="10"/>
      <c r="M2498" s="10">
        <v>19</v>
      </c>
      <c r="N2498" s="69"/>
      <c r="P2498" s="239">
        <f t="shared" si="152"/>
        <v>298.94052631578944</v>
      </c>
      <c r="Q2498" s="10"/>
      <c r="R2498" s="10"/>
      <c r="S2498" s="10"/>
      <c r="T2498" s="176">
        <f t="shared" si="153"/>
        <v>1478.8947368421052</v>
      </c>
      <c r="U2498" s="10"/>
      <c r="V2498" s="10"/>
      <c r="W2498" s="10"/>
      <c r="Y2498" s="10">
        <v>5679.87</v>
      </c>
      <c r="Z2498" s="10">
        <f t="shared" si="157"/>
        <v>7114</v>
      </c>
      <c r="AB2498" s="244">
        <f t="shared" si="158"/>
        <v>5733.94</v>
      </c>
      <c r="AC2498" s="10">
        <v>6797.1</v>
      </c>
      <c r="AD2498" s="10"/>
      <c r="AE2498" s="3"/>
      <c r="AF2498" s="3"/>
    </row>
    <row r="2499" spans="1:32" x14ac:dyDescent="0.2">
      <c r="A2499" s="55"/>
      <c r="B2499" s="195"/>
      <c r="C2499" s="10" t="s">
        <v>217</v>
      </c>
      <c r="D2499" s="10"/>
      <c r="E2499" s="10">
        <v>8023</v>
      </c>
      <c r="F2499" s="347">
        <v>171317</v>
      </c>
      <c r="G2499" s="10"/>
      <c r="H2499" s="347">
        <f t="shared" si="159"/>
        <v>499</v>
      </c>
      <c r="I2499" s="10"/>
      <c r="J2499" s="10">
        <v>13314.829999999998</v>
      </c>
      <c r="K2499" s="10"/>
      <c r="M2499" s="10">
        <v>34</v>
      </c>
      <c r="N2499" s="69"/>
      <c r="P2499" s="239">
        <f t="shared" si="152"/>
        <v>391.61264705882348</v>
      </c>
      <c r="Q2499" s="10"/>
      <c r="R2499" s="10"/>
      <c r="S2499" s="10"/>
      <c r="T2499" s="176">
        <f t="shared" si="153"/>
        <v>5038.7352941176468</v>
      </c>
      <c r="U2499" s="10"/>
      <c r="V2499" s="10"/>
      <c r="W2499" s="10"/>
      <c r="Y2499" s="10">
        <v>13314.829999999998</v>
      </c>
      <c r="Z2499" s="10">
        <f t="shared" si="157"/>
        <v>16676.740000000002</v>
      </c>
      <c r="AB2499" s="244">
        <f t="shared" si="158"/>
        <v>13441.58</v>
      </c>
      <c r="AC2499" s="10">
        <v>15933.85</v>
      </c>
      <c r="AD2499" s="10"/>
      <c r="AE2499" s="3"/>
      <c r="AF2499" s="3"/>
    </row>
    <row r="2500" spans="1:32" x14ac:dyDescent="0.2">
      <c r="A2500" s="55"/>
      <c r="B2500" s="195"/>
      <c r="C2500" s="10" t="s">
        <v>218</v>
      </c>
      <c r="D2500" s="10"/>
      <c r="E2500" s="10">
        <v>8302</v>
      </c>
      <c r="F2500" s="347">
        <v>536</v>
      </c>
      <c r="G2500" s="10"/>
      <c r="H2500" s="347">
        <f t="shared" si="159"/>
        <v>2</v>
      </c>
      <c r="I2500" s="10"/>
      <c r="J2500" s="10">
        <v>84.51</v>
      </c>
      <c r="K2500" s="10"/>
      <c r="M2500" s="10">
        <v>3</v>
      </c>
      <c r="N2500" s="69"/>
      <c r="P2500" s="239">
        <f t="shared" si="152"/>
        <v>28.17</v>
      </c>
      <c r="Q2500" s="10"/>
      <c r="R2500" s="10"/>
      <c r="S2500" s="10"/>
      <c r="T2500" s="176">
        <f t="shared" si="153"/>
        <v>178.66666666666666</v>
      </c>
      <c r="U2500" s="10"/>
      <c r="V2500" s="10"/>
      <c r="W2500" s="10"/>
      <c r="Y2500" s="10">
        <v>84.51</v>
      </c>
      <c r="Z2500" s="10">
        <f t="shared" si="157"/>
        <v>105.85</v>
      </c>
      <c r="AB2500" s="244">
        <f t="shared" si="158"/>
        <v>85.31</v>
      </c>
      <c r="AC2500" s="10">
        <v>101.13</v>
      </c>
      <c r="AD2500" s="10"/>
      <c r="AE2500" s="3"/>
      <c r="AF2500" s="3"/>
    </row>
    <row r="2501" spans="1:32" x14ac:dyDescent="0.2">
      <c r="A2501" s="55"/>
      <c r="B2501" s="195"/>
      <c r="C2501" s="10" t="s">
        <v>218</v>
      </c>
      <c r="D2501" s="10"/>
      <c r="E2501" s="10">
        <v>8313</v>
      </c>
      <c r="F2501" s="347">
        <v>152302</v>
      </c>
      <c r="G2501" s="10"/>
      <c r="H2501" s="347">
        <f t="shared" si="159"/>
        <v>444</v>
      </c>
      <c r="I2501" s="10"/>
      <c r="J2501" s="10">
        <v>25005.57</v>
      </c>
      <c r="K2501" s="10"/>
      <c r="M2501" s="10">
        <v>68</v>
      </c>
      <c r="N2501" s="69"/>
      <c r="P2501" s="239">
        <f t="shared" si="152"/>
        <v>367.72897058823531</v>
      </c>
      <c r="Q2501" s="10"/>
      <c r="R2501" s="10"/>
      <c r="S2501" s="10"/>
      <c r="T2501" s="176">
        <f t="shared" si="153"/>
        <v>2239.7352941176468</v>
      </c>
      <c r="U2501" s="10"/>
      <c r="V2501" s="10"/>
      <c r="W2501" s="10"/>
      <c r="Y2501" s="10">
        <v>25005.57</v>
      </c>
      <c r="Z2501" s="10">
        <f t="shared" si="157"/>
        <v>31319.33</v>
      </c>
      <c r="AB2501" s="244">
        <f t="shared" si="158"/>
        <v>25243.61</v>
      </c>
      <c r="AC2501" s="10">
        <v>29924.16</v>
      </c>
      <c r="AD2501" s="10"/>
      <c r="AE2501" s="3"/>
      <c r="AF2501" s="3"/>
    </row>
    <row r="2502" spans="1:32" x14ac:dyDescent="0.2">
      <c r="A2502" s="55"/>
      <c r="B2502" s="195"/>
      <c r="C2502" s="10" t="s">
        <v>218</v>
      </c>
      <c r="D2502" s="10"/>
      <c r="E2502" s="10">
        <v>8352</v>
      </c>
      <c r="F2502" s="347">
        <v>126</v>
      </c>
      <c r="G2502" s="10"/>
      <c r="H2502" s="347">
        <f t="shared" si="159"/>
        <v>0</v>
      </c>
      <c r="I2502" s="10"/>
      <c r="J2502" s="10">
        <v>61.88</v>
      </c>
      <c r="K2502" s="10"/>
      <c r="M2502" s="10">
        <v>1</v>
      </c>
      <c r="N2502" s="69"/>
      <c r="P2502" s="239">
        <f t="shared" si="152"/>
        <v>61.88</v>
      </c>
      <c r="Q2502" s="10"/>
      <c r="R2502" s="10"/>
      <c r="S2502" s="10"/>
      <c r="T2502" s="176">
        <f t="shared" si="153"/>
        <v>126</v>
      </c>
      <c r="U2502" s="10"/>
      <c r="V2502" s="10"/>
      <c r="W2502" s="10"/>
      <c r="Y2502" s="10">
        <v>61.88</v>
      </c>
      <c r="Z2502" s="10">
        <f t="shared" si="157"/>
        <v>77.5</v>
      </c>
      <c r="AB2502" s="244">
        <f t="shared" si="158"/>
        <v>62.47</v>
      </c>
      <c r="AC2502" s="10">
        <v>74.05</v>
      </c>
      <c r="AD2502" s="10"/>
      <c r="AE2502" s="3"/>
      <c r="AF2502" s="3"/>
    </row>
    <row r="2503" spans="1:32" x14ac:dyDescent="0.2">
      <c r="A2503" s="55"/>
      <c r="B2503" s="195"/>
      <c r="C2503" s="10" t="s">
        <v>221</v>
      </c>
      <c r="D2503" s="10"/>
      <c r="E2503" s="10">
        <v>8204</v>
      </c>
      <c r="F2503" s="347">
        <v>529</v>
      </c>
      <c r="G2503" s="10"/>
      <c r="H2503" s="347">
        <f t="shared" si="159"/>
        <v>2</v>
      </c>
      <c r="I2503" s="10"/>
      <c r="J2503" s="10">
        <v>125.82</v>
      </c>
      <c r="K2503" s="10"/>
      <c r="M2503" s="10">
        <v>1</v>
      </c>
      <c r="N2503" s="69"/>
      <c r="P2503" s="239">
        <f t="shared" si="152"/>
        <v>125.82</v>
      </c>
      <c r="Q2503" s="10"/>
      <c r="R2503" s="10"/>
      <c r="S2503" s="10"/>
      <c r="T2503" s="176">
        <f t="shared" si="153"/>
        <v>529</v>
      </c>
      <c r="U2503" s="10"/>
      <c r="V2503" s="10"/>
      <c r="W2503" s="10"/>
      <c r="Y2503" s="10">
        <v>125.82</v>
      </c>
      <c r="Z2503" s="10">
        <f t="shared" si="157"/>
        <v>157.59</v>
      </c>
      <c r="AB2503" s="244">
        <f t="shared" si="158"/>
        <v>127.02</v>
      </c>
      <c r="AC2503" s="10">
        <v>150.57</v>
      </c>
      <c r="AD2503" s="10"/>
      <c r="AE2503" s="3"/>
      <c r="AF2503" s="3"/>
    </row>
    <row r="2504" spans="1:32" x14ac:dyDescent="0.2">
      <c r="A2504" s="55"/>
      <c r="B2504" s="195"/>
      <c r="C2504" s="10" t="s">
        <v>221</v>
      </c>
      <c r="D2504" s="10"/>
      <c r="E2504" s="10">
        <v>8251</v>
      </c>
      <c r="F2504" s="347">
        <v>3141</v>
      </c>
      <c r="G2504" s="10"/>
      <c r="H2504" s="347">
        <f t="shared" si="159"/>
        <v>9</v>
      </c>
      <c r="I2504" s="10"/>
      <c r="J2504" s="10">
        <v>732.43999999999994</v>
      </c>
      <c r="K2504" s="10"/>
      <c r="M2504" s="10">
        <v>16</v>
      </c>
      <c r="N2504" s="69"/>
      <c r="P2504" s="239">
        <f t="shared" si="152"/>
        <v>45.777499999999996</v>
      </c>
      <c r="Q2504" s="10"/>
      <c r="R2504" s="10"/>
      <c r="S2504" s="10"/>
      <c r="T2504" s="176">
        <f t="shared" si="153"/>
        <v>196.3125</v>
      </c>
      <c r="U2504" s="10"/>
      <c r="V2504" s="10"/>
      <c r="W2504" s="10"/>
      <c r="Y2504" s="10">
        <v>732.43999999999994</v>
      </c>
      <c r="Z2504" s="10">
        <f t="shared" si="157"/>
        <v>917.38</v>
      </c>
      <c r="AB2504" s="244">
        <f t="shared" si="158"/>
        <v>739.41</v>
      </c>
      <c r="AC2504" s="10">
        <v>876.51</v>
      </c>
      <c r="AD2504" s="10"/>
      <c r="AE2504" s="3"/>
      <c r="AF2504" s="3"/>
    </row>
    <row r="2505" spans="1:32" x14ac:dyDescent="0.2">
      <c r="A2505" s="55"/>
      <c r="B2505" s="195"/>
      <c r="C2505" s="10" t="s">
        <v>222</v>
      </c>
      <c r="D2505" s="10"/>
      <c r="E2505" s="10">
        <v>8314</v>
      </c>
      <c r="F2505" s="347">
        <v>439333</v>
      </c>
      <c r="G2505" s="10"/>
      <c r="H2505" s="347">
        <f t="shared" si="159"/>
        <v>1280</v>
      </c>
      <c r="I2505" s="10"/>
      <c r="J2505" s="10">
        <v>22875.67</v>
      </c>
      <c r="K2505" s="10"/>
      <c r="M2505" s="10">
        <v>28</v>
      </c>
      <c r="N2505" s="69"/>
      <c r="P2505" s="239">
        <f t="shared" si="152"/>
        <v>816.98821428571421</v>
      </c>
      <c r="Q2505" s="10"/>
      <c r="R2505" s="10"/>
      <c r="S2505" s="10"/>
      <c r="T2505" s="176">
        <f t="shared" si="153"/>
        <v>15690.464285714286</v>
      </c>
      <c r="U2505" s="10"/>
      <c r="V2505" s="10"/>
      <c r="W2505" s="10"/>
      <c r="Y2505" s="10">
        <v>22875.67</v>
      </c>
      <c r="Z2505" s="10">
        <f t="shared" si="157"/>
        <v>28651.64</v>
      </c>
      <c r="AB2505" s="244">
        <f t="shared" si="158"/>
        <v>23093.43</v>
      </c>
      <c r="AC2505" s="10">
        <v>27375.3</v>
      </c>
      <c r="AD2505" s="10"/>
      <c r="AE2505" s="3"/>
      <c r="AF2505" s="3"/>
    </row>
    <row r="2506" spans="1:32" x14ac:dyDescent="0.2">
      <c r="A2506" s="55"/>
      <c r="B2506" s="195"/>
      <c r="C2506" s="10" t="s">
        <v>224</v>
      </c>
      <c r="D2506" s="10"/>
      <c r="E2506" s="10">
        <v>8210</v>
      </c>
      <c r="F2506" s="347">
        <v>626</v>
      </c>
      <c r="G2506" s="10"/>
      <c r="H2506" s="347">
        <f t="shared" si="159"/>
        <v>2</v>
      </c>
      <c r="I2506" s="10"/>
      <c r="J2506" s="10">
        <v>38.86</v>
      </c>
      <c r="K2506" s="10"/>
      <c r="M2506" s="10">
        <v>1</v>
      </c>
      <c r="N2506" s="69"/>
      <c r="P2506" s="239">
        <f t="shared" si="152"/>
        <v>38.86</v>
      </c>
      <c r="Q2506" s="10"/>
      <c r="R2506" s="10"/>
      <c r="S2506" s="10"/>
      <c r="T2506" s="176">
        <f t="shared" si="153"/>
        <v>626</v>
      </c>
      <c r="U2506" s="10"/>
      <c r="V2506" s="10"/>
      <c r="W2506" s="10"/>
      <c r="Y2506" s="10">
        <v>38.86</v>
      </c>
      <c r="Z2506" s="10">
        <f t="shared" si="157"/>
        <v>48.67</v>
      </c>
      <c r="AB2506" s="244">
        <f t="shared" si="158"/>
        <v>39.229999999999997</v>
      </c>
      <c r="AC2506" s="10">
        <v>46.5</v>
      </c>
      <c r="AD2506" s="10"/>
      <c r="AE2506" s="3"/>
      <c r="AF2506" s="3"/>
    </row>
    <row r="2507" spans="1:32" x14ac:dyDescent="0.2">
      <c r="A2507" s="55"/>
      <c r="B2507" s="195"/>
      <c r="C2507" s="10" t="s">
        <v>224</v>
      </c>
      <c r="D2507" s="10"/>
      <c r="E2507" s="10">
        <v>8214</v>
      </c>
      <c r="F2507" s="347">
        <v>251603</v>
      </c>
      <c r="G2507" s="10"/>
      <c r="H2507" s="347">
        <f t="shared" si="159"/>
        <v>733</v>
      </c>
      <c r="I2507" s="10"/>
      <c r="J2507" s="10">
        <v>36273.340000000011</v>
      </c>
      <c r="K2507" s="10"/>
      <c r="M2507" s="10">
        <v>132</v>
      </c>
      <c r="N2507" s="69"/>
      <c r="P2507" s="239">
        <f t="shared" si="152"/>
        <v>274.79803030303037</v>
      </c>
      <c r="Q2507" s="10"/>
      <c r="R2507" s="10"/>
      <c r="S2507" s="10"/>
      <c r="T2507" s="176">
        <f t="shared" si="153"/>
        <v>1906.0833333333333</v>
      </c>
      <c r="U2507" s="10"/>
      <c r="V2507" s="10"/>
      <c r="W2507" s="10"/>
      <c r="Y2507" s="10">
        <v>36273.340000000011</v>
      </c>
      <c r="Z2507" s="10">
        <f t="shared" si="157"/>
        <v>45432.14</v>
      </c>
      <c r="AB2507" s="244">
        <f t="shared" si="158"/>
        <v>36618.639999999999</v>
      </c>
      <c r="AC2507" s="10">
        <v>43408.29</v>
      </c>
      <c r="AD2507" s="10"/>
      <c r="AE2507" s="3"/>
      <c r="AF2507" s="3"/>
    </row>
    <row r="2508" spans="1:32" x14ac:dyDescent="0.2">
      <c r="A2508" s="55"/>
      <c r="B2508" s="195"/>
      <c r="C2508" s="10" t="s">
        <v>227</v>
      </c>
      <c r="D2508" s="10"/>
      <c r="E2508" s="10">
        <v>8080</v>
      </c>
      <c r="F2508" s="347">
        <v>2565</v>
      </c>
      <c r="G2508" s="10"/>
      <c r="H2508" s="347">
        <f t="shared" si="159"/>
        <v>7</v>
      </c>
      <c r="I2508" s="10"/>
      <c r="J2508" s="10">
        <v>430.4</v>
      </c>
      <c r="K2508" s="10"/>
      <c r="M2508" s="10">
        <v>1</v>
      </c>
      <c r="N2508" s="69"/>
      <c r="P2508" s="239">
        <f t="shared" si="152"/>
        <v>430.4</v>
      </c>
      <c r="Q2508" s="10"/>
      <c r="R2508" s="10"/>
      <c r="S2508" s="10"/>
      <c r="T2508" s="176">
        <f t="shared" si="153"/>
        <v>2565</v>
      </c>
      <c r="U2508" s="10"/>
      <c r="V2508" s="10"/>
      <c r="W2508" s="10"/>
      <c r="Y2508" s="10">
        <v>430.4</v>
      </c>
      <c r="Z2508" s="10">
        <f t="shared" ref="Z2508:Z2571" si="160">ROUND($Z$2931*Y2508/$Y$2931,2)</f>
        <v>539.07000000000005</v>
      </c>
      <c r="AB2508" s="244">
        <f t="shared" ref="AB2508:AB2571" si="161">ROUND($AB$2931*Y2508/$Y$2931,2)</f>
        <v>434.5</v>
      </c>
      <c r="AC2508" s="10">
        <v>515.05999999999995</v>
      </c>
      <c r="AD2508" s="10"/>
      <c r="AE2508" s="3"/>
      <c r="AF2508" s="3"/>
    </row>
    <row r="2509" spans="1:32" x14ac:dyDescent="0.2">
      <c r="A2509" s="55"/>
      <c r="B2509" s="195"/>
      <c r="C2509" s="10" t="s">
        <v>227</v>
      </c>
      <c r="D2509" s="10"/>
      <c r="E2509" s="10">
        <v>8090</v>
      </c>
      <c r="F2509" s="347">
        <v>21676</v>
      </c>
      <c r="G2509" s="10"/>
      <c r="H2509" s="347">
        <f t="shared" ref="H2509:H2572" si="162">ROUND($H$2931*F2509/$F$2931,0)</f>
        <v>63</v>
      </c>
      <c r="I2509" s="10"/>
      <c r="J2509" s="10">
        <v>5557.0599999999995</v>
      </c>
      <c r="K2509" s="10"/>
      <c r="M2509" s="10">
        <v>14</v>
      </c>
      <c r="N2509" s="69"/>
      <c r="P2509" s="239">
        <f t="shared" si="152"/>
        <v>396.93285714285713</v>
      </c>
      <c r="Q2509" s="10"/>
      <c r="R2509" s="10"/>
      <c r="S2509" s="10"/>
      <c r="T2509" s="176">
        <f t="shared" si="153"/>
        <v>1548.2857142857142</v>
      </c>
      <c r="U2509" s="10"/>
      <c r="V2509" s="10"/>
      <c r="W2509" s="10"/>
      <c r="Y2509" s="10">
        <v>5557.0599999999995</v>
      </c>
      <c r="Z2509" s="10">
        <f t="shared" si="160"/>
        <v>6960.18</v>
      </c>
      <c r="AB2509" s="244">
        <f t="shared" si="161"/>
        <v>5609.96</v>
      </c>
      <c r="AC2509" s="10">
        <v>6650.13</v>
      </c>
      <c r="AD2509" s="10"/>
      <c r="AE2509" s="3"/>
      <c r="AF2509" s="3"/>
    </row>
    <row r="2510" spans="1:32" x14ac:dyDescent="0.2">
      <c r="A2510" s="55"/>
      <c r="B2510" s="195"/>
      <c r="C2510" s="10" t="s">
        <v>227</v>
      </c>
      <c r="D2510" s="10"/>
      <c r="E2510" s="10">
        <v>8091</v>
      </c>
      <c r="F2510" s="347"/>
      <c r="G2510" s="10"/>
      <c r="H2510" s="347">
        <f t="shared" si="162"/>
        <v>0</v>
      </c>
      <c r="I2510" s="10"/>
      <c r="J2510" s="10">
        <v>38.33</v>
      </c>
      <c r="K2510" s="10"/>
      <c r="M2510" s="10">
        <v>1</v>
      </c>
      <c r="N2510" s="69"/>
      <c r="P2510" s="239">
        <f t="shared" si="152"/>
        <v>38.33</v>
      </c>
      <c r="Q2510" s="10"/>
      <c r="R2510" s="10"/>
      <c r="S2510" s="10"/>
      <c r="T2510" s="176">
        <f t="shared" si="153"/>
        <v>0</v>
      </c>
      <c r="U2510" s="10"/>
      <c r="V2510" s="10"/>
      <c r="W2510" s="10"/>
      <c r="Y2510" s="10">
        <v>38.33</v>
      </c>
      <c r="Z2510" s="10">
        <f t="shared" si="160"/>
        <v>48.01</v>
      </c>
      <c r="AB2510" s="244">
        <f t="shared" si="161"/>
        <v>38.69</v>
      </c>
      <c r="AC2510" s="10">
        <v>45.86</v>
      </c>
      <c r="AD2510" s="10"/>
      <c r="AE2510" s="3"/>
      <c r="AF2510" s="3"/>
    </row>
    <row r="2511" spans="1:32" x14ac:dyDescent="0.2">
      <c r="A2511" s="55"/>
      <c r="B2511" s="195"/>
      <c r="C2511" s="10" t="s">
        <v>227</v>
      </c>
      <c r="D2511" s="10"/>
      <c r="E2511" s="10">
        <v>8096</v>
      </c>
      <c r="F2511" s="347">
        <v>17806</v>
      </c>
      <c r="G2511" s="10"/>
      <c r="H2511" s="347">
        <f t="shared" si="162"/>
        <v>52</v>
      </c>
      <c r="I2511" s="10"/>
      <c r="J2511" s="10">
        <v>3305.9900000000002</v>
      </c>
      <c r="K2511" s="10"/>
      <c r="M2511" s="10">
        <v>5</v>
      </c>
      <c r="N2511" s="69"/>
      <c r="P2511" s="239">
        <f t="shared" si="152"/>
        <v>661.19800000000009</v>
      </c>
      <c r="Q2511" s="10"/>
      <c r="R2511" s="10"/>
      <c r="S2511" s="10"/>
      <c r="T2511" s="176">
        <f t="shared" si="153"/>
        <v>3561.2</v>
      </c>
      <c r="U2511" s="10"/>
      <c r="V2511" s="10"/>
      <c r="W2511" s="10"/>
      <c r="Y2511" s="10">
        <v>3305.9900000000002</v>
      </c>
      <c r="Z2511" s="10">
        <f t="shared" si="160"/>
        <v>4140.7299999999996</v>
      </c>
      <c r="AB2511" s="244">
        <f t="shared" si="161"/>
        <v>3337.46</v>
      </c>
      <c r="AC2511" s="10">
        <v>3956.28</v>
      </c>
      <c r="AD2511" s="10"/>
      <c r="AE2511" s="3"/>
      <c r="AF2511" s="3"/>
    </row>
    <row r="2512" spans="1:32" x14ac:dyDescent="0.2">
      <c r="A2512" s="55"/>
      <c r="B2512" s="195"/>
      <c r="C2512" s="10" t="s">
        <v>231</v>
      </c>
      <c r="D2512" s="10"/>
      <c r="E2512" s="10">
        <v>8215</v>
      </c>
      <c r="F2512" s="347">
        <v>44931</v>
      </c>
      <c r="G2512" s="10"/>
      <c r="H2512" s="347">
        <f t="shared" si="162"/>
        <v>131</v>
      </c>
      <c r="I2512" s="10"/>
      <c r="J2512" s="10">
        <v>8854.7000000000025</v>
      </c>
      <c r="K2512" s="10"/>
      <c r="M2512" s="10">
        <v>57</v>
      </c>
      <c r="N2512" s="69"/>
      <c r="P2512" s="239">
        <f t="shared" si="152"/>
        <v>155.34561403508778</v>
      </c>
      <c r="Q2512" s="10"/>
      <c r="R2512" s="10"/>
      <c r="S2512" s="10"/>
      <c r="T2512" s="176">
        <f t="shared" si="153"/>
        <v>788.26315789473688</v>
      </c>
      <c r="U2512" s="10"/>
      <c r="V2512" s="10"/>
      <c r="W2512" s="10"/>
      <c r="Y2512" s="10">
        <v>8854.7000000000025</v>
      </c>
      <c r="Z2512" s="10">
        <f t="shared" si="160"/>
        <v>11090.46</v>
      </c>
      <c r="AB2512" s="244">
        <f t="shared" si="161"/>
        <v>8938.99</v>
      </c>
      <c r="AC2512" s="10">
        <v>10596.41</v>
      </c>
      <c r="AD2512" s="10"/>
      <c r="AE2512" s="3"/>
      <c r="AF2512" s="3"/>
    </row>
    <row r="2513" spans="1:32" x14ac:dyDescent="0.2">
      <c r="A2513" s="55"/>
      <c r="B2513" s="195"/>
      <c r="C2513" s="10" t="s">
        <v>232</v>
      </c>
      <c r="D2513" s="10"/>
      <c r="E2513" s="10">
        <v>8260</v>
      </c>
      <c r="F2513" s="347">
        <v>24652</v>
      </c>
      <c r="G2513" s="10"/>
      <c r="H2513" s="347">
        <f t="shared" si="162"/>
        <v>72</v>
      </c>
      <c r="I2513" s="10"/>
      <c r="J2513" s="10">
        <v>3247.59</v>
      </c>
      <c r="K2513" s="10"/>
      <c r="M2513" s="10">
        <v>13</v>
      </c>
      <c r="N2513" s="69"/>
      <c r="P2513" s="239">
        <f t="shared" si="152"/>
        <v>249.81461538461539</v>
      </c>
      <c r="Q2513" s="10"/>
      <c r="R2513" s="10"/>
      <c r="S2513" s="10"/>
      <c r="T2513" s="176">
        <f t="shared" si="153"/>
        <v>1896.3076923076924</v>
      </c>
      <c r="U2513" s="10"/>
      <c r="V2513" s="10"/>
      <c r="W2513" s="10"/>
      <c r="Y2513" s="10">
        <v>3247.59</v>
      </c>
      <c r="Z2513" s="10">
        <f t="shared" si="160"/>
        <v>4067.59</v>
      </c>
      <c r="AB2513" s="244">
        <f t="shared" si="161"/>
        <v>3278.5</v>
      </c>
      <c r="AC2513" s="10">
        <v>3886.38</v>
      </c>
      <c r="AD2513" s="10"/>
      <c r="AE2513" s="3"/>
      <c r="AF2513" s="3"/>
    </row>
    <row r="2514" spans="1:32" x14ac:dyDescent="0.2">
      <c r="A2514" s="55"/>
      <c r="B2514" s="195"/>
      <c r="C2514" s="10" t="s">
        <v>233</v>
      </c>
      <c r="D2514" s="10"/>
      <c r="E2514" s="10">
        <v>8210</v>
      </c>
      <c r="F2514" s="347">
        <v>63313</v>
      </c>
      <c r="G2514" s="10"/>
      <c r="H2514" s="347">
        <f t="shared" si="162"/>
        <v>184</v>
      </c>
      <c r="I2514" s="10"/>
      <c r="J2514" s="10">
        <v>14018.880000000003</v>
      </c>
      <c r="K2514" s="10"/>
      <c r="M2514" s="10">
        <v>46</v>
      </c>
      <c r="N2514" s="69"/>
      <c r="P2514" s="239">
        <f t="shared" si="152"/>
        <v>304.75826086956528</v>
      </c>
      <c r="Q2514" s="10"/>
      <c r="R2514" s="10"/>
      <c r="S2514" s="10"/>
      <c r="T2514" s="176">
        <f t="shared" si="153"/>
        <v>1376.3695652173913</v>
      </c>
      <c r="U2514" s="10"/>
      <c r="V2514" s="10"/>
      <c r="W2514" s="10"/>
      <c r="Y2514" s="10">
        <v>14018.880000000003</v>
      </c>
      <c r="Z2514" s="10">
        <f t="shared" si="160"/>
        <v>17558.560000000001</v>
      </c>
      <c r="AB2514" s="244">
        <f t="shared" si="161"/>
        <v>14152.33</v>
      </c>
      <c r="AC2514" s="10">
        <v>16776.39</v>
      </c>
      <c r="AD2514" s="10"/>
      <c r="AE2514" s="3"/>
      <c r="AF2514" s="3"/>
    </row>
    <row r="2515" spans="1:32" x14ac:dyDescent="0.2">
      <c r="A2515" s="55"/>
      <c r="B2515" s="195"/>
      <c r="C2515" s="10" t="s">
        <v>233</v>
      </c>
      <c r="D2515" s="10"/>
      <c r="E2515" s="10">
        <v>8242</v>
      </c>
      <c r="F2515" s="347">
        <v>20</v>
      </c>
      <c r="G2515" s="10"/>
      <c r="H2515" s="347">
        <f t="shared" si="162"/>
        <v>0</v>
      </c>
      <c r="I2515" s="10"/>
      <c r="J2515" s="10">
        <v>16.34</v>
      </c>
      <c r="K2515" s="10"/>
      <c r="M2515" s="10">
        <v>1</v>
      </c>
      <c r="N2515" s="69"/>
      <c r="P2515" s="239">
        <f t="shared" si="152"/>
        <v>16.34</v>
      </c>
      <c r="Q2515" s="10"/>
      <c r="R2515" s="10"/>
      <c r="S2515" s="10"/>
      <c r="T2515" s="176">
        <f t="shared" si="153"/>
        <v>20</v>
      </c>
      <c r="U2515" s="10"/>
      <c r="V2515" s="10"/>
      <c r="W2515" s="10"/>
      <c r="Y2515" s="10">
        <v>16.34</v>
      </c>
      <c r="Z2515" s="10">
        <f t="shared" si="160"/>
        <v>20.47</v>
      </c>
      <c r="AB2515" s="244">
        <f t="shared" si="161"/>
        <v>16.5</v>
      </c>
      <c r="AC2515" s="10">
        <v>19.559999999999999</v>
      </c>
      <c r="AD2515" s="10"/>
      <c r="AE2515" s="3"/>
      <c r="AF2515" s="3"/>
    </row>
    <row r="2516" spans="1:32" x14ac:dyDescent="0.2">
      <c r="A2516" s="55"/>
      <c r="B2516" s="195"/>
      <c r="C2516" s="10" t="s">
        <v>234</v>
      </c>
      <c r="D2516" s="10"/>
      <c r="E2516" s="10">
        <v>8315</v>
      </c>
      <c r="F2516" s="347">
        <v>951400</v>
      </c>
      <c r="G2516" s="10"/>
      <c r="H2516" s="347">
        <f t="shared" si="162"/>
        <v>2771</v>
      </c>
      <c r="I2516" s="10"/>
      <c r="J2516" s="10">
        <v>37105.009999999995</v>
      </c>
      <c r="K2516" s="10"/>
      <c r="M2516" s="10">
        <v>28</v>
      </c>
      <c r="N2516" s="69"/>
      <c r="P2516" s="239">
        <f t="shared" si="152"/>
        <v>1325.1789285714283</v>
      </c>
      <c r="Q2516" s="10"/>
      <c r="R2516" s="10"/>
      <c r="S2516" s="10"/>
      <c r="T2516" s="176">
        <f t="shared" si="153"/>
        <v>33978.571428571428</v>
      </c>
      <c r="U2516" s="10"/>
      <c r="V2516" s="10"/>
      <c r="W2516" s="10"/>
      <c r="Y2516" s="10">
        <v>37105.009999999995</v>
      </c>
      <c r="Z2516" s="10">
        <f t="shared" si="160"/>
        <v>46473.8</v>
      </c>
      <c r="AB2516" s="244">
        <f t="shared" si="161"/>
        <v>37458.22</v>
      </c>
      <c r="AC2516" s="10">
        <v>44403.54</v>
      </c>
      <c r="AD2516" s="10"/>
      <c r="AE2516" s="3"/>
      <c r="AF2516" s="3"/>
    </row>
    <row r="2517" spans="1:32" x14ac:dyDescent="0.2">
      <c r="A2517" s="55"/>
      <c r="B2517" s="195"/>
      <c r="C2517" s="10" t="s">
        <v>236</v>
      </c>
      <c r="D2517" s="10"/>
      <c r="E2517" s="10">
        <v>8270</v>
      </c>
      <c r="F2517" s="347">
        <v>1278</v>
      </c>
      <c r="G2517" s="10"/>
      <c r="H2517" s="347">
        <f t="shared" si="162"/>
        <v>4</v>
      </c>
      <c r="I2517" s="10"/>
      <c r="J2517" s="10">
        <v>275.76</v>
      </c>
      <c r="K2517" s="10"/>
      <c r="M2517" s="10">
        <v>1</v>
      </c>
      <c r="N2517" s="69"/>
      <c r="P2517" s="239">
        <f t="shared" si="152"/>
        <v>275.76</v>
      </c>
      <c r="Q2517" s="10"/>
      <c r="R2517" s="10"/>
      <c r="S2517" s="10"/>
      <c r="T2517" s="176">
        <f t="shared" si="153"/>
        <v>1278</v>
      </c>
      <c r="U2517" s="10"/>
      <c r="V2517" s="10"/>
      <c r="W2517" s="10"/>
      <c r="Y2517" s="10">
        <v>275.76</v>
      </c>
      <c r="Z2517" s="10">
        <f t="shared" si="160"/>
        <v>345.39</v>
      </c>
      <c r="AB2517" s="244">
        <f t="shared" si="161"/>
        <v>278.39</v>
      </c>
      <c r="AC2517" s="10">
        <v>330.01</v>
      </c>
      <c r="AD2517" s="10"/>
      <c r="AE2517" s="3"/>
      <c r="AF2517" s="3"/>
    </row>
    <row r="2518" spans="1:32" x14ac:dyDescent="0.2">
      <c r="A2518" s="55"/>
      <c r="B2518" s="195"/>
      <c r="C2518" s="10" t="s">
        <v>236</v>
      </c>
      <c r="D2518" s="10"/>
      <c r="E2518" s="10">
        <v>8316</v>
      </c>
      <c r="F2518" s="347">
        <v>51598</v>
      </c>
      <c r="G2518" s="10"/>
      <c r="H2518" s="347">
        <f t="shared" si="162"/>
        <v>150</v>
      </c>
      <c r="I2518" s="10"/>
      <c r="J2518" s="10">
        <v>7293.2</v>
      </c>
      <c r="K2518" s="10"/>
      <c r="M2518" s="10">
        <v>31</v>
      </c>
      <c r="N2518" s="69"/>
      <c r="P2518" s="239">
        <f t="shared" si="152"/>
        <v>235.26451612903224</v>
      </c>
      <c r="Q2518" s="10"/>
      <c r="R2518" s="10"/>
      <c r="S2518" s="10"/>
      <c r="T2518" s="176">
        <f t="shared" si="153"/>
        <v>1664.4516129032259</v>
      </c>
      <c r="U2518" s="10"/>
      <c r="V2518" s="10"/>
      <c r="W2518" s="10"/>
      <c r="Y2518" s="10">
        <v>7293.2</v>
      </c>
      <c r="Z2518" s="10">
        <f t="shared" si="160"/>
        <v>9134.69</v>
      </c>
      <c r="AB2518" s="244">
        <f t="shared" si="161"/>
        <v>7362.63</v>
      </c>
      <c r="AC2518" s="10">
        <v>8727.77</v>
      </c>
      <c r="AD2518" s="10"/>
      <c r="AE2518" s="3"/>
      <c r="AF2518" s="3"/>
    </row>
    <row r="2519" spans="1:32" x14ac:dyDescent="0.2">
      <c r="A2519" s="55"/>
      <c r="B2519" s="195"/>
      <c r="C2519" s="10" t="s">
        <v>238</v>
      </c>
      <c r="D2519" s="10"/>
      <c r="E2519" s="10">
        <v>8317</v>
      </c>
      <c r="F2519" s="347">
        <v>190233</v>
      </c>
      <c r="G2519" s="10"/>
      <c r="H2519" s="347">
        <f t="shared" si="162"/>
        <v>554</v>
      </c>
      <c r="I2519" s="10"/>
      <c r="J2519" s="10">
        <v>27675.37</v>
      </c>
      <c r="K2519" s="10"/>
      <c r="M2519" s="10">
        <v>87</v>
      </c>
      <c r="N2519" s="69"/>
      <c r="P2519" s="239">
        <f t="shared" si="152"/>
        <v>318.10770114942528</v>
      </c>
      <c r="Q2519" s="10"/>
      <c r="R2519" s="10"/>
      <c r="S2519" s="10"/>
      <c r="T2519" s="176">
        <f t="shared" si="153"/>
        <v>2186.5862068965516</v>
      </c>
      <c r="U2519" s="10"/>
      <c r="V2519" s="10"/>
      <c r="W2519" s="10"/>
      <c r="Y2519" s="10">
        <v>27675.37</v>
      </c>
      <c r="Z2519" s="10">
        <f t="shared" si="160"/>
        <v>34663.24</v>
      </c>
      <c r="AB2519" s="244">
        <f t="shared" si="161"/>
        <v>27938.82</v>
      </c>
      <c r="AC2519" s="10">
        <v>33119.1</v>
      </c>
      <c r="AD2519" s="10"/>
      <c r="AE2519" s="3"/>
      <c r="AF2519" s="3"/>
    </row>
    <row r="2520" spans="1:32" x14ac:dyDescent="0.2">
      <c r="A2520" s="55"/>
      <c r="B2520" s="195"/>
      <c r="C2520" s="10" t="s">
        <v>240</v>
      </c>
      <c r="D2520" s="10"/>
      <c r="E2520" s="10">
        <v>8094</v>
      </c>
      <c r="F2520" s="347">
        <v>10870</v>
      </c>
      <c r="G2520" s="10"/>
      <c r="H2520" s="347">
        <f t="shared" si="162"/>
        <v>32</v>
      </c>
      <c r="I2520" s="10"/>
      <c r="J2520" s="10">
        <v>2919.6900000000005</v>
      </c>
      <c r="K2520" s="10"/>
      <c r="M2520" s="10">
        <v>6</v>
      </c>
      <c r="N2520" s="69"/>
      <c r="P2520" s="239">
        <f t="shared" si="152"/>
        <v>486.61500000000007</v>
      </c>
      <c r="Q2520" s="10"/>
      <c r="R2520" s="10"/>
      <c r="S2520" s="10"/>
      <c r="T2520" s="176">
        <f t="shared" si="153"/>
        <v>1811.6666666666667</v>
      </c>
      <c r="U2520" s="10"/>
      <c r="V2520" s="10"/>
      <c r="W2520" s="10"/>
      <c r="Y2520" s="10">
        <v>2919.6900000000005</v>
      </c>
      <c r="Z2520" s="10">
        <f t="shared" si="160"/>
        <v>3656.89</v>
      </c>
      <c r="AB2520" s="244">
        <f t="shared" si="161"/>
        <v>2947.48</v>
      </c>
      <c r="AC2520" s="10">
        <v>3493.99</v>
      </c>
      <c r="AD2520" s="10"/>
      <c r="AE2520" s="3"/>
      <c r="AF2520" s="3"/>
    </row>
    <row r="2521" spans="1:32" x14ac:dyDescent="0.2">
      <c r="A2521" s="55"/>
      <c r="B2521" s="195"/>
      <c r="C2521" s="10" t="s">
        <v>241</v>
      </c>
      <c r="D2521" s="10"/>
      <c r="E2521" s="10">
        <v>8310</v>
      </c>
      <c r="F2521" s="347">
        <v>13589</v>
      </c>
      <c r="G2521" s="10"/>
      <c r="H2521" s="347">
        <f t="shared" si="162"/>
        <v>40</v>
      </c>
      <c r="I2521" s="10"/>
      <c r="J2521" s="10">
        <v>2501.83</v>
      </c>
      <c r="K2521" s="10"/>
      <c r="M2521" s="10">
        <v>11</v>
      </c>
      <c r="N2521" s="69"/>
      <c r="P2521" s="239">
        <f t="shared" si="152"/>
        <v>227.43909090909091</v>
      </c>
      <c r="Q2521" s="10"/>
      <c r="R2521" s="10"/>
      <c r="S2521" s="10"/>
      <c r="T2521" s="176">
        <f t="shared" si="153"/>
        <v>1235.3636363636363</v>
      </c>
      <c r="U2521" s="10"/>
      <c r="V2521" s="10"/>
      <c r="W2521" s="10"/>
      <c r="Y2521" s="10">
        <v>2501.83</v>
      </c>
      <c r="Z2521" s="10">
        <f t="shared" si="160"/>
        <v>3133.53</v>
      </c>
      <c r="AB2521" s="244">
        <f t="shared" si="161"/>
        <v>2525.65</v>
      </c>
      <c r="AC2521" s="10">
        <v>2993.94</v>
      </c>
      <c r="AD2521" s="10"/>
      <c r="AE2521" s="3"/>
      <c r="AF2521" s="3"/>
    </row>
    <row r="2522" spans="1:32" x14ac:dyDescent="0.2">
      <c r="A2522" s="55"/>
      <c r="B2522" s="195"/>
      <c r="C2522" s="10" t="s">
        <v>242</v>
      </c>
      <c r="D2522" s="10"/>
      <c r="E2522" s="10">
        <v>8004</v>
      </c>
      <c r="F2522" s="347">
        <v>4402</v>
      </c>
      <c r="G2522" s="10"/>
      <c r="H2522" s="347">
        <f t="shared" si="162"/>
        <v>13</v>
      </c>
      <c r="I2522" s="10"/>
      <c r="J2522" s="10">
        <v>456.25</v>
      </c>
      <c r="K2522" s="10"/>
      <c r="M2522" s="10">
        <v>3</v>
      </c>
      <c r="N2522" s="69"/>
      <c r="P2522" s="239">
        <f t="shared" si="152"/>
        <v>152.08333333333334</v>
      </c>
      <c r="Q2522" s="10"/>
      <c r="R2522" s="10"/>
      <c r="S2522" s="10"/>
      <c r="T2522" s="176">
        <f t="shared" si="153"/>
        <v>1467.3333333333333</v>
      </c>
      <c r="U2522" s="10"/>
      <c r="V2522" s="10"/>
      <c r="W2522" s="10"/>
      <c r="Y2522" s="10">
        <v>456.25</v>
      </c>
      <c r="Z2522" s="10">
        <f t="shared" si="160"/>
        <v>571.45000000000005</v>
      </c>
      <c r="AB2522" s="244">
        <f t="shared" si="161"/>
        <v>460.59</v>
      </c>
      <c r="AC2522" s="10">
        <v>545.99</v>
      </c>
      <c r="AD2522" s="10"/>
      <c r="AE2522" s="3"/>
      <c r="AF2522" s="3"/>
    </row>
    <row r="2523" spans="1:32" x14ac:dyDescent="0.2">
      <c r="A2523" s="55"/>
      <c r="B2523" s="195"/>
      <c r="C2523" s="10" t="s">
        <v>597</v>
      </c>
      <c r="D2523" s="10"/>
      <c r="E2523" s="10">
        <v>8092</v>
      </c>
      <c r="F2523" s="347">
        <v>69</v>
      </c>
      <c r="G2523" s="10"/>
      <c r="H2523" s="347">
        <f t="shared" si="162"/>
        <v>0</v>
      </c>
      <c r="I2523" s="10"/>
      <c r="J2523" s="10">
        <v>21.88</v>
      </c>
      <c r="K2523" s="10"/>
      <c r="M2523" s="10">
        <v>1</v>
      </c>
      <c r="N2523" s="69"/>
      <c r="P2523" s="239">
        <f t="shared" si="152"/>
        <v>21.88</v>
      </c>
      <c r="Q2523" s="10"/>
      <c r="R2523" s="10"/>
      <c r="S2523" s="10"/>
      <c r="T2523" s="176">
        <f t="shared" si="153"/>
        <v>69</v>
      </c>
      <c r="U2523" s="10"/>
      <c r="V2523" s="10"/>
      <c r="W2523" s="10"/>
      <c r="Y2523" s="10">
        <v>21.88</v>
      </c>
      <c r="Z2523" s="10">
        <f t="shared" si="160"/>
        <v>27.4</v>
      </c>
      <c r="AB2523" s="244">
        <f t="shared" si="161"/>
        <v>22.09</v>
      </c>
      <c r="AC2523" s="10">
        <v>26.19</v>
      </c>
      <c r="AD2523" s="10"/>
      <c r="AE2523" s="3"/>
      <c r="AF2523" s="3"/>
    </row>
    <row r="2524" spans="1:32" x14ac:dyDescent="0.2">
      <c r="A2524" s="55"/>
      <c r="B2524" s="195"/>
      <c r="C2524" s="10" t="s">
        <v>243</v>
      </c>
      <c r="D2524" s="10"/>
      <c r="E2524" s="10">
        <v>8091</v>
      </c>
      <c r="F2524" s="347">
        <v>613</v>
      </c>
      <c r="G2524" s="10"/>
      <c r="H2524" s="347">
        <f t="shared" si="162"/>
        <v>2</v>
      </c>
      <c r="I2524" s="10"/>
      <c r="J2524" s="10">
        <v>178.98</v>
      </c>
      <c r="K2524" s="10"/>
      <c r="M2524" s="10">
        <v>1</v>
      </c>
      <c r="N2524" s="69"/>
      <c r="P2524" s="239">
        <f t="shared" si="152"/>
        <v>178.98</v>
      </c>
      <c r="Q2524" s="10"/>
      <c r="R2524" s="10"/>
      <c r="S2524" s="10"/>
      <c r="T2524" s="176">
        <f t="shared" si="153"/>
        <v>613</v>
      </c>
      <c r="U2524" s="10"/>
      <c r="V2524" s="10"/>
      <c r="W2524" s="10"/>
      <c r="Y2524" s="10">
        <v>178.98</v>
      </c>
      <c r="Z2524" s="10">
        <f t="shared" si="160"/>
        <v>224.17</v>
      </c>
      <c r="AB2524" s="244">
        <f t="shared" si="161"/>
        <v>180.68</v>
      </c>
      <c r="AC2524" s="10">
        <v>214.18</v>
      </c>
      <c r="AD2524" s="10"/>
      <c r="AE2524" s="3"/>
      <c r="AF2524" s="3"/>
    </row>
    <row r="2525" spans="1:32" x14ac:dyDescent="0.2">
      <c r="A2525" s="55"/>
      <c r="B2525" s="195"/>
      <c r="C2525" s="10" t="s">
        <v>244</v>
      </c>
      <c r="D2525" s="10"/>
      <c r="E2525" s="10">
        <v>8360</v>
      </c>
      <c r="F2525" s="347">
        <v>592</v>
      </c>
      <c r="G2525" s="10"/>
      <c r="H2525" s="347">
        <f t="shared" si="162"/>
        <v>2</v>
      </c>
      <c r="I2525" s="10"/>
      <c r="J2525" s="10">
        <v>165.62</v>
      </c>
      <c r="K2525" s="10"/>
      <c r="M2525" s="10">
        <v>2</v>
      </c>
      <c r="N2525" s="69"/>
      <c r="P2525" s="239">
        <f t="shared" si="152"/>
        <v>82.81</v>
      </c>
      <c r="Q2525" s="10"/>
      <c r="R2525" s="10"/>
      <c r="S2525" s="10"/>
      <c r="T2525" s="176">
        <f t="shared" si="153"/>
        <v>296</v>
      </c>
      <c r="U2525" s="10"/>
      <c r="V2525" s="10"/>
      <c r="W2525" s="10"/>
      <c r="Y2525" s="10">
        <v>165.62</v>
      </c>
      <c r="Z2525" s="10">
        <f t="shared" si="160"/>
        <v>207.44</v>
      </c>
      <c r="AB2525" s="244">
        <f t="shared" si="161"/>
        <v>167.2</v>
      </c>
      <c r="AC2525" s="10">
        <v>198.2</v>
      </c>
      <c r="AD2525" s="10"/>
      <c r="AE2525" s="3"/>
      <c r="AF2525" s="3"/>
    </row>
    <row r="2526" spans="1:32" x14ac:dyDescent="0.2">
      <c r="A2526" s="55"/>
      <c r="B2526" s="195"/>
      <c r="C2526" s="10" t="s">
        <v>245</v>
      </c>
      <c r="D2526" s="10"/>
      <c r="E2526" s="10">
        <v>8242</v>
      </c>
      <c r="F2526" s="347">
        <v>1502</v>
      </c>
      <c r="G2526" s="10"/>
      <c r="H2526" s="347">
        <f t="shared" si="162"/>
        <v>4</v>
      </c>
      <c r="I2526" s="10"/>
      <c r="J2526" s="10">
        <v>341.53999999999996</v>
      </c>
      <c r="K2526" s="10"/>
      <c r="M2526" s="10">
        <v>3</v>
      </c>
      <c r="N2526" s="69"/>
      <c r="P2526" s="239">
        <f t="shared" si="152"/>
        <v>113.84666666666665</v>
      </c>
      <c r="Q2526" s="10"/>
      <c r="R2526" s="10"/>
      <c r="S2526" s="10"/>
      <c r="T2526" s="176">
        <f t="shared" si="153"/>
        <v>500.66666666666669</v>
      </c>
      <c r="U2526" s="10"/>
      <c r="V2526" s="10"/>
      <c r="W2526" s="10"/>
      <c r="Y2526" s="10">
        <v>341.53999999999996</v>
      </c>
      <c r="Z2526" s="10">
        <f t="shared" si="160"/>
        <v>427.78</v>
      </c>
      <c r="AB2526" s="244">
        <f t="shared" si="161"/>
        <v>344.79</v>
      </c>
      <c r="AC2526" s="10">
        <v>408.72</v>
      </c>
      <c r="AD2526" s="10"/>
      <c r="AE2526" s="3"/>
      <c r="AF2526" s="3"/>
    </row>
    <row r="2527" spans="1:32" x14ac:dyDescent="0.2">
      <c r="A2527" s="55"/>
      <c r="B2527" s="195"/>
      <c r="C2527" s="10" t="s">
        <v>247</v>
      </c>
      <c r="D2527" s="10"/>
      <c r="E2527" s="10">
        <v>8215</v>
      </c>
      <c r="F2527" s="347">
        <v>1753049</v>
      </c>
      <c r="G2527" s="10"/>
      <c r="H2527" s="347">
        <f t="shared" si="162"/>
        <v>5106</v>
      </c>
      <c r="I2527" s="10"/>
      <c r="J2527" s="10">
        <v>237914.79000000007</v>
      </c>
      <c r="K2527" s="10"/>
      <c r="M2527" s="10">
        <v>503</v>
      </c>
      <c r="N2527" s="69"/>
      <c r="P2527" s="239">
        <f t="shared" si="152"/>
        <v>472.99163021868799</v>
      </c>
      <c r="Q2527" s="10"/>
      <c r="R2527" s="10"/>
      <c r="S2527" s="10"/>
      <c r="T2527" s="176">
        <f t="shared" si="153"/>
        <v>3485.1868787276344</v>
      </c>
      <c r="U2527" s="10"/>
      <c r="V2527" s="10"/>
      <c r="W2527" s="10"/>
      <c r="Y2527" s="10">
        <v>237914.79000000007</v>
      </c>
      <c r="Z2527" s="10">
        <f t="shared" si="160"/>
        <v>297986.84999999998</v>
      </c>
      <c r="AB2527" s="244">
        <f t="shared" si="161"/>
        <v>240179.57</v>
      </c>
      <c r="AC2527" s="10">
        <v>284712.5</v>
      </c>
      <c r="AD2527" s="10"/>
      <c r="AE2527" s="3"/>
      <c r="AF2527" s="3"/>
    </row>
    <row r="2528" spans="1:32" x14ac:dyDescent="0.2">
      <c r="A2528" s="55"/>
      <c r="B2528" s="195"/>
      <c r="C2528" s="10" t="s">
        <v>247</v>
      </c>
      <c r="D2528" s="10"/>
      <c r="E2528" s="10">
        <v>8241</v>
      </c>
      <c r="F2528" s="347">
        <v>132</v>
      </c>
      <c r="G2528" s="10"/>
      <c r="H2528" s="347">
        <f t="shared" si="162"/>
        <v>0</v>
      </c>
      <c r="I2528" s="10"/>
      <c r="J2528" s="10">
        <v>37.74</v>
      </c>
      <c r="K2528" s="10"/>
      <c r="M2528" s="10">
        <v>1</v>
      </c>
      <c r="N2528" s="69"/>
      <c r="P2528" s="239">
        <f t="shared" si="152"/>
        <v>37.74</v>
      </c>
      <c r="Q2528" s="10"/>
      <c r="R2528" s="10"/>
      <c r="S2528" s="10"/>
      <c r="T2528" s="176">
        <f t="shared" si="153"/>
        <v>132</v>
      </c>
      <c r="U2528" s="10"/>
      <c r="V2528" s="10"/>
      <c r="W2528" s="10"/>
      <c r="Y2528" s="10">
        <v>37.74</v>
      </c>
      <c r="Z2528" s="10">
        <f t="shared" si="160"/>
        <v>47.27</v>
      </c>
      <c r="AB2528" s="244">
        <f t="shared" si="161"/>
        <v>38.1</v>
      </c>
      <c r="AC2528" s="10">
        <v>45.16</v>
      </c>
      <c r="AD2528" s="10"/>
      <c r="AE2528" s="3"/>
      <c r="AF2528" s="3"/>
    </row>
    <row r="2529" spans="1:32" x14ac:dyDescent="0.2">
      <c r="A2529" s="55"/>
      <c r="B2529" s="195"/>
      <c r="C2529" s="10" t="s">
        <v>248</v>
      </c>
      <c r="D2529" s="10"/>
      <c r="E2529" s="10">
        <v>8234</v>
      </c>
      <c r="F2529" s="347">
        <v>8283140</v>
      </c>
      <c r="G2529" s="10"/>
      <c r="H2529" s="347">
        <f t="shared" si="162"/>
        <v>24128</v>
      </c>
      <c r="I2529" s="10"/>
      <c r="J2529" s="10">
        <v>892197.50999999954</v>
      </c>
      <c r="K2529" s="10"/>
      <c r="M2529" s="10">
        <v>978</v>
      </c>
      <c r="N2529" s="69"/>
      <c r="P2529" s="239">
        <f t="shared" si="152"/>
        <v>912.26739263803631</v>
      </c>
      <c r="Q2529" s="10"/>
      <c r="R2529" s="10"/>
      <c r="S2529" s="10"/>
      <c r="T2529" s="176">
        <f t="shared" si="153"/>
        <v>8469.4683026584862</v>
      </c>
      <c r="U2529" s="10"/>
      <c r="V2529" s="10"/>
      <c r="W2529" s="10"/>
      <c r="Y2529" s="10">
        <v>892197.50999999954</v>
      </c>
      <c r="Z2529" s="10">
        <f t="shared" si="160"/>
        <v>1117472.04</v>
      </c>
      <c r="AB2529" s="244">
        <f t="shared" si="161"/>
        <v>900690.59</v>
      </c>
      <c r="AC2529" s="10">
        <v>1067692.27</v>
      </c>
      <c r="AD2529" s="10"/>
      <c r="AE2529" s="3"/>
      <c r="AF2529" s="3"/>
    </row>
    <row r="2530" spans="1:32" x14ac:dyDescent="0.2">
      <c r="A2530" s="55"/>
      <c r="B2530" s="195"/>
      <c r="C2530" s="10" t="s">
        <v>248</v>
      </c>
      <c r="D2530" s="10"/>
      <c r="E2530" s="10">
        <v>8330</v>
      </c>
      <c r="F2530" s="347">
        <v>882</v>
      </c>
      <c r="G2530" s="10"/>
      <c r="H2530" s="347">
        <f t="shared" si="162"/>
        <v>3</v>
      </c>
      <c r="I2530" s="10"/>
      <c r="J2530" s="10">
        <v>152.22999999999999</v>
      </c>
      <c r="K2530" s="10"/>
      <c r="M2530" s="10">
        <v>1</v>
      </c>
      <c r="N2530" s="69"/>
      <c r="P2530" s="239">
        <f t="shared" si="152"/>
        <v>152.22999999999999</v>
      </c>
      <c r="Q2530" s="10"/>
      <c r="R2530" s="10"/>
      <c r="S2530" s="10"/>
      <c r="T2530" s="176">
        <f t="shared" si="153"/>
        <v>882</v>
      </c>
      <c r="U2530" s="10"/>
      <c r="V2530" s="10"/>
      <c r="W2530" s="10"/>
      <c r="Y2530" s="10">
        <v>152.22999999999999</v>
      </c>
      <c r="Z2530" s="10">
        <f t="shared" si="160"/>
        <v>190.67</v>
      </c>
      <c r="AB2530" s="244">
        <f t="shared" si="161"/>
        <v>153.68</v>
      </c>
      <c r="AC2530" s="10">
        <v>182.17</v>
      </c>
      <c r="AD2530" s="10"/>
      <c r="AE2530" s="3"/>
      <c r="AF2530" s="3"/>
    </row>
    <row r="2531" spans="1:32" x14ac:dyDescent="0.2">
      <c r="A2531" s="55"/>
      <c r="B2531" s="195"/>
      <c r="C2531" s="10" t="s">
        <v>249</v>
      </c>
      <c r="D2531" s="10"/>
      <c r="E2531" s="10">
        <v>8270</v>
      </c>
      <c r="F2531" s="347">
        <v>33516</v>
      </c>
      <c r="G2531" s="10"/>
      <c r="H2531" s="347">
        <f t="shared" si="162"/>
        <v>98</v>
      </c>
      <c r="I2531" s="10"/>
      <c r="J2531" s="10">
        <v>5189.5599999999995</v>
      </c>
      <c r="K2531" s="10"/>
      <c r="M2531" s="10">
        <v>29</v>
      </c>
      <c r="N2531" s="69"/>
      <c r="P2531" s="239">
        <f t="shared" si="152"/>
        <v>178.95034482758618</v>
      </c>
      <c r="Q2531" s="10"/>
      <c r="R2531" s="10"/>
      <c r="S2531" s="10"/>
      <c r="T2531" s="176">
        <f t="shared" si="153"/>
        <v>1155.7241379310344</v>
      </c>
      <c r="U2531" s="10"/>
      <c r="V2531" s="10"/>
      <c r="W2531" s="10"/>
      <c r="Y2531" s="10">
        <v>5189.5599999999995</v>
      </c>
      <c r="Z2531" s="10">
        <f t="shared" si="160"/>
        <v>6499.89</v>
      </c>
      <c r="AB2531" s="244">
        <f t="shared" si="161"/>
        <v>5238.96</v>
      </c>
      <c r="AC2531" s="10">
        <v>6210.34</v>
      </c>
      <c r="AD2531" s="10"/>
      <c r="AE2531" s="3"/>
      <c r="AF2531" s="3"/>
    </row>
    <row r="2532" spans="1:32" x14ac:dyDescent="0.2">
      <c r="A2532" s="55"/>
      <c r="B2532" s="195"/>
      <c r="C2532" s="10" t="s">
        <v>250</v>
      </c>
      <c r="D2532" s="10"/>
      <c r="E2532" s="10">
        <v>8028</v>
      </c>
      <c r="F2532" s="347">
        <v>11954</v>
      </c>
      <c r="G2532" s="10"/>
      <c r="H2532" s="347">
        <f t="shared" si="162"/>
        <v>35</v>
      </c>
      <c r="I2532" s="10"/>
      <c r="J2532" s="10">
        <v>1871.8799999999999</v>
      </c>
      <c r="K2532" s="10"/>
      <c r="M2532" s="10">
        <v>3</v>
      </c>
      <c r="N2532" s="69"/>
      <c r="P2532" s="239">
        <f t="shared" si="152"/>
        <v>623.95999999999992</v>
      </c>
      <c r="Q2532" s="10"/>
      <c r="R2532" s="10"/>
      <c r="S2532" s="10"/>
      <c r="T2532" s="176">
        <f t="shared" si="153"/>
        <v>3984.6666666666665</v>
      </c>
      <c r="U2532" s="10"/>
      <c r="V2532" s="10"/>
      <c r="W2532" s="10"/>
      <c r="Y2532" s="10">
        <v>1871.8799999999999</v>
      </c>
      <c r="Z2532" s="10">
        <f t="shared" si="160"/>
        <v>2344.52</v>
      </c>
      <c r="AB2532" s="244">
        <f t="shared" si="161"/>
        <v>1889.7</v>
      </c>
      <c r="AC2532" s="10">
        <v>2240.08</v>
      </c>
      <c r="AD2532" s="10"/>
      <c r="AE2532" s="3"/>
      <c r="AF2532" s="3"/>
    </row>
    <row r="2533" spans="1:32" x14ac:dyDescent="0.2">
      <c r="A2533" s="55"/>
      <c r="B2533" s="195"/>
      <c r="C2533" s="10" t="s">
        <v>251</v>
      </c>
      <c r="D2533" s="10"/>
      <c r="E2533" s="10">
        <v>8037</v>
      </c>
      <c r="F2533" s="347">
        <v>445796</v>
      </c>
      <c r="G2533" s="10"/>
      <c r="H2533" s="347">
        <f t="shared" si="162"/>
        <v>1299</v>
      </c>
      <c r="I2533" s="10"/>
      <c r="J2533" s="10">
        <v>52343.429999999964</v>
      </c>
      <c r="K2533" s="10"/>
      <c r="M2533" s="10">
        <v>117</v>
      </c>
      <c r="N2533" s="69"/>
      <c r="P2533" s="239">
        <f t="shared" si="152"/>
        <v>447.37974358974327</v>
      </c>
      <c r="Q2533" s="10"/>
      <c r="R2533" s="10"/>
      <c r="S2533" s="10"/>
      <c r="T2533" s="176">
        <f t="shared" si="153"/>
        <v>3810.2222222222222</v>
      </c>
      <c r="U2533" s="10"/>
      <c r="V2533" s="10"/>
      <c r="W2533" s="10"/>
      <c r="Y2533" s="10">
        <v>52343.429999999964</v>
      </c>
      <c r="Z2533" s="10">
        <f t="shared" si="160"/>
        <v>65559.83</v>
      </c>
      <c r="AB2533" s="244">
        <f t="shared" si="161"/>
        <v>52841.7</v>
      </c>
      <c r="AC2533" s="10">
        <v>62639.35</v>
      </c>
      <c r="AD2533" s="10"/>
      <c r="AE2533" s="3"/>
      <c r="AF2533" s="3"/>
    </row>
    <row r="2534" spans="1:32" x14ac:dyDescent="0.2">
      <c r="A2534" s="55"/>
      <c r="B2534" s="195"/>
      <c r="C2534" s="10" t="s">
        <v>252</v>
      </c>
      <c r="D2534" s="10"/>
      <c r="E2534" s="10">
        <v>8302</v>
      </c>
      <c r="F2534" s="347">
        <v>38</v>
      </c>
      <c r="G2534" s="10"/>
      <c r="H2534" s="347">
        <f t="shared" si="162"/>
        <v>0</v>
      </c>
      <c r="I2534" s="10"/>
      <c r="J2534" s="10">
        <v>19.05</v>
      </c>
      <c r="K2534" s="10"/>
      <c r="M2534" s="10">
        <v>1</v>
      </c>
      <c r="N2534" s="69"/>
      <c r="P2534" s="239">
        <f t="shared" si="152"/>
        <v>19.05</v>
      </c>
      <c r="Q2534" s="10"/>
      <c r="R2534" s="10"/>
      <c r="S2534" s="10"/>
      <c r="T2534" s="176">
        <f t="shared" si="153"/>
        <v>38</v>
      </c>
      <c r="U2534" s="10"/>
      <c r="V2534" s="10"/>
      <c r="W2534" s="10"/>
      <c r="Y2534" s="10">
        <v>19.05</v>
      </c>
      <c r="Z2534" s="10">
        <f t="shared" si="160"/>
        <v>23.86</v>
      </c>
      <c r="AB2534" s="244">
        <f t="shared" si="161"/>
        <v>19.23</v>
      </c>
      <c r="AC2534" s="10">
        <v>22.8</v>
      </c>
      <c r="AD2534" s="10"/>
      <c r="AE2534" s="3"/>
      <c r="AF2534" s="3"/>
    </row>
    <row r="2535" spans="1:32" x14ac:dyDescent="0.2">
      <c r="A2535" s="55"/>
      <c r="B2535" s="195"/>
      <c r="C2535" s="10" t="s">
        <v>252</v>
      </c>
      <c r="D2535" s="10"/>
      <c r="E2535" s="10">
        <v>8315</v>
      </c>
      <c r="F2535" s="347">
        <v>372</v>
      </c>
      <c r="G2535" s="10"/>
      <c r="H2535" s="347">
        <f t="shared" si="162"/>
        <v>1</v>
      </c>
      <c r="I2535" s="10"/>
      <c r="J2535" s="10">
        <v>25.21</v>
      </c>
      <c r="K2535" s="10"/>
      <c r="M2535" s="10">
        <v>1</v>
      </c>
      <c r="N2535" s="69"/>
      <c r="P2535" s="239">
        <f t="shared" si="152"/>
        <v>25.21</v>
      </c>
      <c r="Q2535" s="10"/>
      <c r="R2535" s="10"/>
      <c r="S2535" s="10"/>
      <c r="T2535" s="176">
        <f t="shared" si="153"/>
        <v>372</v>
      </c>
      <c r="U2535" s="10"/>
      <c r="V2535" s="10"/>
      <c r="W2535" s="10"/>
      <c r="Y2535" s="10">
        <v>25.21</v>
      </c>
      <c r="Z2535" s="10">
        <f t="shared" si="160"/>
        <v>31.58</v>
      </c>
      <c r="AB2535" s="244">
        <f t="shared" si="161"/>
        <v>25.45</v>
      </c>
      <c r="AC2535" s="10">
        <v>30.17</v>
      </c>
      <c r="AD2535" s="10"/>
      <c r="AE2535" s="3"/>
      <c r="AF2535" s="3"/>
    </row>
    <row r="2536" spans="1:32" x14ac:dyDescent="0.2">
      <c r="A2536" s="55"/>
      <c r="B2536" s="195"/>
      <c r="C2536" s="10" t="s">
        <v>252</v>
      </c>
      <c r="D2536" s="10"/>
      <c r="E2536" s="10">
        <v>8318</v>
      </c>
      <c r="F2536" s="347">
        <v>1410472</v>
      </c>
      <c r="G2536" s="10"/>
      <c r="H2536" s="347">
        <f t="shared" si="162"/>
        <v>4109</v>
      </c>
      <c r="I2536" s="10"/>
      <c r="J2536" s="10">
        <v>184711.38999999996</v>
      </c>
      <c r="K2536" s="10"/>
      <c r="M2536" s="10">
        <v>526</v>
      </c>
      <c r="N2536" s="69"/>
      <c r="P2536" s="239">
        <f t="shared" si="152"/>
        <v>351.16233840304176</v>
      </c>
      <c r="Q2536" s="10"/>
      <c r="R2536" s="10"/>
      <c r="S2536" s="10"/>
      <c r="T2536" s="176">
        <f t="shared" si="153"/>
        <v>2681.5057034220531</v>
      </c>
      <c r="U2536" s="10"/>
      <c r="V2536" s="10"/>
      <c r="W2536" s="10"/>
      <c r="Y2536" s="10">
        <v>184711.38999999996</v>
      </c>
      <c r="Z2536" s="10">
        <f t="shared" si="160"/>
        <v>231349.91</v>
      </c>
      <c r="AB2536" s="244">
        <f t="shared" si="161"/>
        <v>186469.71</v>
      </c>
      <c r="AC2536" s="10">
        <v>221044.02</v>
      </c>
      <c r="AD2536" s="10"/>
      <c r="AE2536" s="3"/>
      <c r="AF2536" s="3"/>
    </row>
    <row r="2537" spans="1:32" x14ac:dyDescent="0.2">
      <c r="A2537" s="55"/>
      <c r="B2537" s="195"/>
      <c r="C2537" s="10" t="s">
        <v>253</v>
      </c>
      <c r="D2537" s="10"/>
      <c r="E2537" s="10">
        <v>8037</v>
      </c>
      <c r="F2537" s="347"/>
      <c r="G2537" s="10"/>
      <c r="H2537" s="347">
        <f t="shared" si="162"/>
        <v>0</v>
      </c>
      <c r="I2537" s="10"/>
      <c r="J2537" s="10">
        <v>12.28</v>
      </c>
      <c r="K2537" s="10"/>
      <c r="M2537" s="10">
        <v>1</v>
      </c>
      <c r="N2537" s="69"/>
      <c r="P2537" s="239">
        <f t="shared" si="152"/>
        <v>12.28</v>
      </c>
      <c r="Q2537" s="10"/>
      <c r="R2537" s="10"/>
      <c r="S2537" s="10"/>
      <c r="T2537" s="176">
        <f t="shared" si="153"/>
        <v>0</v>
      </c>
      <c r="U2537" s="10"/>
      <c r="V2537" s="10"/>
      <c r="W2537" s="10"/>
      <c r="Y2537" s="10">
        <v>12.28</v>
      </c>
      <c r="Z2537" s="10">
        <f t="shared" si="160"/>
        <v>15.38</v>
      </c>
      <c r="AB2537" s="244">
        <f t="shared" si="161"/>
        <v>12.4</v>
      </c>
      <c r="AC2537" s="10">
        <v>14.7</v>
      </c>
      <c r="AD2537" s="10"/>
      <c r="AE2537" s="3"/>
      <c r="AF2537" s="3"/>
    </row>
    <row r="2538" spans="1:32" x14ac:dyDescent="0.2">
      <c r="A2538" s="55"/>
      <c r="B2538" s="195"/>
      <c r="C2538" s="10" t="s">
        <v>254</v>
      </c>
      <c r="D2538" s="10"/>
      <c r="E2538" s="10">
        <v>8079</v>
      </c>
      <c r="F2538" s="347">
        <v>512</v>
      </c>
      <c r="G2538" s="10"/>
      <c r="H2538" s="347">
        <f t="shared" si="162"/>
        <v>1</v>
      </c>
      <c r="I2538" s="10"/>
      <c r="J2538" s="10">
        <v>223.42</v>
      </c>
      <c r="K2538" s="10"/>
      <c r="M2538" s="10">
        <v>9</v>
      </c>
      <c r="N2538" s="69"/>
      <c r="P2538" s="239">
        <f t="shared" si="152"/>
        <v>24.824444444444442</v>
      </c>
      <c r="Q2538" s="10"/>
      <c r="R2538" s="10"/>
      <c r="S2538" s="10"/>
      <c r="T2538" s="176">
        <f t="shared" si="153"/>
        <v>56.888888888888886</v>
      </c>
      <c r="U2538" s="10"/>
      <c r="V2538" s="10"/>
      <c r="W2538" s="10"/>
      <c r="Y2538" s="10">
        <v>223.42</v>
      </c>
      <c r="Z2538" s="10">
        <f t="shared" si="160"/>
        <v>279.83</v>
      </c>
      <c r="AB2538" s="244">
        <f t="shared" si="161"/>
        <v>225.55</v>
      </c>
      <c r="AC2538" s="10">
        <v>267.37</v>
      </c>
      <c r="AD2538" s="10"/>
      <c r="AE2538" s="3"/>
      <c r="AF2538" s="3"/>
    </row>
    <row r="2539" spans="1:32" x14ac:dyDescent="0.2">
      <c r="A2539" s="55"/>
      <c r="B2539" s="195"/>
      <c r="C2539" s="10" t="s">
        <v>255</v>
      </c>
      <c r="D2539" s="10"/>
      <c r="E2539" s="10">
        <v>8217</v>
      </c>
      <c r="F2539" s="347">
        <v>327004</v>
      </c>
      <c r="G2539" s="10"/>
      <c r="H2539" s="347">
        <f t="shared" si="162"/>
        <v>953</v>
      </c>
      <c r="I2539" s="10"/>
      <c r="J2539" s="10">
        <v>50418.570000000014</v>
      </c>
      <c r="K2539" s="10"/>
      <c r="M2539" s="10">
        <v>126</v>
      </c>
      <c r="N2539" s="69"/>
      <c r="P2539" s="239">
        <f t="shared" si="152"/>
        <v>400.14738095238107</v>
      </c>
      <c r="Q2539" s="10"/>
      <c r="R2539" s="10"/>
      <c r="S2539" s="10"/>
      <c r="T2539" s="176">
        <f t="shared" si="153"/>
        <v>2595.2698412698414</v>
      </c>
      <c r="U2539" s="10"/>
      <c r="V2539" s="10"/>
      <c r="W2539" s="10"/>
      <c r="Y2539" s="10">
        <v>50418.570000000014</v>
      </c>
      <c r="Z2539" s="10">
        <f t="shared" si="160"/>
        <v>63148.959999999999</v>
      </c>
      <c r="AB2539" s="244">
        <f t="shared" si="161"/>
        <v>50898.52</v>
      </c>
      <c r="AC2539" s="10">
        <v>60335.88</v>
      </c>
      <c r="AD2539" s="10"/>
      <c r="AE2539" s="3"/>
      <c r="AF2539" s="3"/>
    </row>
    <row r="2540" spans="1:32" x14ac:dyDescent="0.2">
      <c r="A2540" s="55"/>
      <c r="B2540" s="195"/>
      <c r="C2540" s="10" t="s">
        <v>598</v>
      </c>
      <c r="D2540" s="10"/>
      <c r="E2540" s="10">
        <v>8330</v>
      </c>
      <c r="F2540" s="347">
        <v>1028</v>
      </c>
      <c r="G2540" s="10"/>
      <c r="H2540" s="347">
        <f t="shared" si="162"/>
        <v>3</v>
      </c>
      <c r="I2540" s="10"/>
      <c r="J2540" s="10">
        <v>204.8</v>
      </c>
      <c r="K2540" s="10"/>
      <c r="M2540" s="10">
        <v>2</v>
      </c>
      <c r="N2540" s="69"/>
      <c r="P2540" s="239">
        <f t="shared" si="152"/>
        <v>102.4</v>
      </c>
      <c r="Q2540" s="10"/>
      <c r="R2540" s="10"/>
      <c r="S2540" s="10"/>
      <c r="T2540" s="176">
        <f t="shared" si="153"/>
        <v>514</v>
      </c>
      <c r="U2540" s="10"/>
      <c r="V2540" s="10"/>
      <c r="W2540" s="10"/>
      <c r="Y2540" s="10">
        <v>204.8</v>
      </c>
      <c r="Z2540" s="10">
        <f t="shared" si="160"/>
        <v>256.51</v>
      </c>
      <c r="AB2540" s="244">
        <f t="shared" si="161"/>
        <v>206.75</v>
      </c>
      <c r="AC2540" s="10">
        <v>245.08</v>
      </c>
      <c r="AD2540" s="10"/>
      <c r="AE2540" s="3"/>
      <c r="AF2540" s="3"/>
    </row>
    <row r="2541" spans="1:32" x14ac:dyDescent="0.2">
      <c r="A2541" s="55"/>
      <c r="B2541" s="195"/>
      <c r="C2541" s="10" t="s">
        <v>260</v>
      </c>
      <c r="D2541" s="10"/>
      <c r="E2541" s="10">
        <v>8232</v>
      </c>
      <c r="F2541" s="347">
        <v>743</v>
      </c>
      <c r="G2541" s="10"/>
      <c r="H2541" s="347">
        <f t="shared" si="162"/>
        <v>2</v>
      </c>
      <c r="I2541" s="10"/>
      <c r="J2541" s="10">
        <v>76.31</v>
      </c>
      <c r="K2541" s="10"/>
      <c r="M2541" s="10">
        <v>1</v>
      </c>
      <c r="N2541" s="69"/>
      <c r="P2541" s="239">
        <f t="shared" si="152"/>
        <v>76.31</v>
      </c>
      <c r="Q2541" s="10"/>
      <c r="R2541" s="10"/>
      <c r="S2541" s="10"/>
      <c r="T2541" s="176">
        <f t="shared" si="153"/>
        <v>743</v>
      </c>
      <c r="U2541" s="10"/>
      <c r="V2541" s="10"/>
      <c r="W2541" s="10"/>
      <c r="Y2541" s="10">
        <v>76.31</v>
      </c>
      <c r="Z2541" s="10">
        <f t="shared" si="160"/>
        <v>95.58</v>
      </c>
      <c r="AB2541" s="244">
        <f t="shared" si="161"/>
        <v>77.040000000000006</v>
      </c>
      <c r="AC2541" s="10">
        <v>91.32</v>
      </c>
      <c r="AD2541" s="10"/>
      <c r="AE2541" s="3"/>
      <c r="AF2541" s="3"/>
    </row>
    <row r="2542" spans="1:32" x14ac:dyDescent="0.2">
      <c r="A2542" s="55"/>
      <c r="B2542" s="195"/>
      <c r="C2542" s="10" t="s">
        <v>260</v>
      </c>
      <c r="D2542" s="10"/>
      <c r="E2542" s="10">
        <v>8234</v>
      </c>
      <c r="F2542" s="347">
        <v>161633</v>
      </c>
      <c r="G2542" s="10"/>
      <c r="H2542" s="347">
        <f t="shared" si="162"/>
        <v>471</v>
      </c>
      <c r="I2542" s="10"/>
      <c r="J2542" s="10">
        <v>26950.71</v>
      </c>
      <c r="K2542" s="10"/>
      <c r="M2542" s="10">
        <v>33</v>
      </c>
      <c r="N2542" s="69"/>
      <c r="P2542" s="239">
        <f t="shared" si="152"/>
        <v>816.68818181818176</v>
      </c>
      <c r="Q2542" s="10"/>
      <c r="R2542" s="10"/>
      <c r="S2542" s="10"/>
      <c r="T2542" s="176">
        <f t="shared" si="153"/>
        <v>4897.969696969697</v>
      </c>
      <c r="U2542" s="10"/>
      <c r="V2542" s="10"/>
      <c r="W2542" s="10"/>
      <c r="Y2542" s="10">
        <v>26950.71</v>
      </c>
      <c r="Z2542" s="10">
        <f t="shared" si="160"/>
        <v>33755.599999999999</v>
      </c>
      <c r="AB2542" s="244">
        <f t="shared" si="161"/>
        <v>27207.26</v>
      </c>
      <c r="AC2542" s="10">
        <v>32251.9</v>
      </c>
      <c r="AD2542" s="10"/>
      <c r="AE2542" s="3"/>
      <c r="AF2542" s="3"/>
    </row>
    <row r="2543" spans="1:32" x14ac:dyDescent="0.2">
      <c r="A2543" s="55"/>
      <c r="B2543" s="195"/>
      <c r="C2543" s="10" t="s">
        <v>260</v>
      </c>
      <c r="D2543" s="10"/>
      <c r="E2543" s="10">
        <v>8330</v>
      </c>
      <c r="F2543" s="347">
        <v>161273</v>
      </c>
      <c r="G2543" s="10"/>
      <c r="H2543" s="347">
        <f t="shared" si="162"/>
        <v>470</v>
      </c>
      <c r="I2543" s="10"/>
      <c r="J2543" s="10">
        <v>14370.869999999995</v>
      </c>
      <c r="K2543" s="10"/>
      <c r="M2543" s="10">
        <v>23</v>
      </c>
      <c r="N2543" s="69"/>
      <c r="P2543" s="239">
        <f t="shared" si="152"/>
        <v>624.82043478260846</v>
      </c>
      <c r="Q2543" s="10"/>
      <c r="R2543" s="10"/>
      <c r="S2543" s="10"/>
      <c r="T2543" s="176">
        <f t="shared" si="153"/>
        <v>7011.869565217391</v>
      </c>
      <c r="U2543" s="10"/>
      <c r="V2543" s="10"/>
      <c r="W2543" s="10"/>
      <c r="Y2543" s="10">
        <v>14370.869999999995</v>
      </c>
      <c r="Z2543" s="10">
        <f t="shared" si="160"/>
        <v>17999.43</v>
      </c>
      <c r="AB2543" s="244">
        <f t="shared" si="161"/>
        <v>14507.67</v>
      </c>
      <c r="AC2543" s="10">
        <v>17197.61</v>
      </c>
      <c r="AD2543" s="10"/>
      <c r="AE2543" s="3"/>
      <c r="AF2543" s="3"/>
    </row>
    <row r="2544" spans="1:32" x14ac:dyDescent="0.2">
      <c r="A2544" s="55"/>
      <c r="B2544" s="195"/>
      <c r="C2544" s="10" t="s">
        <v>261</v>
      </c>
      <c r="D2544" s="10"/>
      <c r="E2544" s="10">
        <v>8021</v>
      </c>
      <c r="F2544" s="347">
        <v>586</v>
      </c>
      <c r="G2544" s="10"/>
      <c r="H2544" s="347">
        <f t="shared" si="162"/>
        <v>2</v>
      </c>
      <c r="I2544" s="10"/>
      <c r="J2544" s="10">
        <v>130.66</v>
      </c>
      <c r="K2544" s="10"/>
      <c r="M2544" s="10">
        <v>1</v>
      </c>
      <c r="N2544" s="69"/>
      <c r="P2544" s="239">
        <f t="shared" si="152"/>
        <v>130.66</v>
      </c>
      <c r="Q2544" s="10"/>
      <c r="R2544" s="10"/>
      <c r="S2544" s="10"/>
      <c r="T2544" s="176">
        <f t="shared" si="153"/>
        <v>586</v>
      </c>
      <c r="U2544" s="10"/>
      <c r="V2544" s="10"/>
      <c r="W2544" s="10"/>
      <c r="Y2544" s="10">
        <v>130.66</v>
      </c>
      <c r="Z2544" s="10">
        <f t="shared" si="160"/>
        <v>163.65</v>
      </c>
      <c r="AB2544" s="244">
        <f t="shared" si="161"/>
        <v>131.9</v>
      </c>
      <c r="AC2544" s="10">
        <v>156.36000000000001</v>
      </c>
      <c r="AD2544" s="10"/>
      <c r="AE2544" s="3"/>
      <c r="AF2544" s="3"/>
    </row>
    <row r="2545" spans="1:32" x14ac:dyDescent="0.2">
      <c r="A2545" s="55"/>
      <c r="B2545" s="195"/>
      <c r="C2545" s="10" t="s">
        <v>261</v>
      </c>
      <c r="D2545" s="10"/>
      <c r="E2545" s="10">
        <v>8081</v>
      </c>
      <c r="F2545" s="347">
        <v>993052</v>
      </c>
      <c r="G2545" s="10"/>
      <c r="H2545" s="347">
        <f t="shared" si="162"/>
        <v>2893</v>
      </c>
      <c r="I2545" s="10"/>
      <c r="J2545" s="10">
        <v>130518.84999999999</v>
      </c>
      <c r="K2545" s="10"/>
      <c r="M2545" s="10">
        <v>286</v>
      </c>
      <c r="N2545" s="69"/>
      <c r="P2545" s="239">
        <f t="shared" si="152"/>
        <v>456.35961538461538</v>
      </c>
      <c r="Q2545" s="10"/>
      <c r="R2545" s="10"/>
      <c r="S2545" s="10"/>
      <c r="T2545" s="176">
        <f t="shared" si="153"/>
        <v>3472.2097902097903</v>
      </c>
      <c r="U2545" s="10"/>
      <c r="V2545" s="10"/>
      <c r="W2545" s="10"/>
      <c r="Y2545" s="10">
        <v>130518.84999999999</v>
      </c>
      <c r="Z2545" s="10">
        <f t="shared" si="160"/>
        <v>163474.07999999999</v>
      </c>
      <c r="AB2545" s="244">
        <f t="shared" si="161"/>
        <v>131761.29999999999</v>
      </c>
      <c r="AC2545" s="10">
        <v>156191.84</v>
      </c>
      <c r="AD2545" s="10"/>
      <c r="AE2545" s="3"/>
      <c r="AF2545" s="3"/>
    </row>
    <row r="2546" spans="1:32" x14ac:dyDescent="0.2">
      <c r="A2546" s="55"/>
      <c r="B2546" s="195"/>
      <c r="C2546" s="10" t="s">
        <v>264</v>
      </c>
      <c r="D2546" s="10"/>
      <c r="E2546" s="10">
        <v>8204</v>
      </c>
      <c r="F2546" s="347">
        <v>1023958</v>
      </c>
      <c r="G2546" s="10"/>
      <c r="H2546" s="347">
        <f t="shared" si="162"/>
        <v>2983</v>
      </c>
      <c r="I2546" s="10"/>
      <c r="J2546" s="10">
        <v>182388.17000000016</v>
      </c>
      <c r="K2546" s="10"/>
      <c r="M2546" s="10">
        <v>326</v>
      </c>
      <c r="N2546" s="69"/>
      <c r="P2546" s="239">
        <f t="shared" si="152"/>
        <v>559.47291411042988</v>
      </c>
      <c r="Q2546" s="10"/>
      <c r="R2546" s="10"/>
      <c r="S2546" s="10"/>
      <c r="T2546" s="176">
        <f t="shared" si="153"/>
        <v>3140.9754601226996</v>
      </c>
      <c r="U2546" s="10"/>
      <c r="V2546" s="10"/>
      <c r="W2546" s="10"/>
      <c r="Y2546" s="10">
        <v>182388.17000000016</v>
      </c>
      <c r="Z2546" s="10">
        <f t="shared" si="160"/>
        <v>228440.09</v>
      </c>
      <c r="AB2546" s="244">
        <f t="shared" si="161"/>
        <v>184124.37</v>
      </c>
      <c r="AC2546" s="10">
        <v>218263.82</v>
      </c>
      <c r="AD2546" s="10"/>
      <c r="AE2546" s="3"/>
      <c r="AF2546" s="3"/>
    </row>
    <row r="2547" spans="1:32" x14ac:dyDescent="0.2">
      <c r="A2547" s="55"/>
      <c r="B2547" s="195"/>
      <c r="C2547" s="10" t="s">
        <v>264</v>
      </c>
      <c r="D2547" s="10"/>
      <c r="E2547" s="10">
        <v>8260</v>
      </c>
      <c r="F2547" s="347">
        <v>576</v>
      </c>
      <c r="G2547" s="10"/>
      <c r="H2547" s="347">
        <f t="shared" si="162"/>
        <v>2</v>
      </c>
      <c r="I2547" s="10"/>
      <c r="J2547" s="10">
        <v>36.11</v>
      </c>
      <c r="K2547" s="10"/>
      <c r="M2547" s="10">
        <v>1</v>
      </c>
      <c r="N2547" s="69"/>
      <c r="P2547" s="239">
        <f t="shared" si="152"/>
        <v>36.11</v>
      </c>
      <c r="Q2547" s="10"/>
      <c r="R2547" s="10"/>
      <c r="S2547" s="10"/>
      <c r="T2547" s="176">
        <f t="shared" si="153"/>
        <v>576</v>
      </c>
      <c r="U2547" s="10"/>
      <c r="V2547" s="10"/>
      <c r="W2547" s="10"/>
      <c r="Y2547" s="10">
        <v>36.11</v>
      </c>
      <c r="Z2547" s="10">
        <f t="shared" si="160"/>
        <v>45.23</v>
      </c>
      <c r="AB2547" s="244">
        <f t="shared" si="161"/>
        <v>36.450000000000003</v>
      </c>
      <c r="AC2547" s="10">
        <v>43.21</v>
      </c>
      <c r="AD2547" s="10"/>
      <c r="AE2547" s="3"/>
      <c r="AF2547" s="3"/>
    </row>
    <row r="2548" spans="1:32" x14ac:dyDescent="0.2">
      <c r="A2548" s="55"/>
      <c r="B2548" s="195"/>
      <c r="C2548" s="10" t="s">
        <v>266</v>
      </c>
      <c r="D2548" s="10"/>
      <c r="E2548" s="10">
        <v>8270</v>
      </c>
      <c r="F2548" s="347">
        <v>14117</v>
      </c>
      <c r="G2548" s="10"/>
      <c r="H2548" s="347">
        <f t="shared" si="162"/>
        <v>41</v>
      </c>
      <c r="I2548" s="10"/>
      <c r="J2548" s="10">
        <v>2541.64</v>
      </c>
      <c r="K2548" s="10"/>
      <c r="M2548" s="10">
        <v>7</v>
      </c>
      <c r="N2548" s="69"/>
      <c r="P2548" s="239">
        <f t="shared" si="152"/>
        <v>363.09142857142854</v>
      </c>
      <c r="Q2548" s="10"/>
      <c r="R2548" s="10"/>
      <c r="S2548" s="10"/>
      <c r="T2548" s="176">
        <f t="shared" si="153"/>
        <v>2016.7142857142858</v>
      </c>
      <c r="U2548" s="10"/>
      <c r="V2548" s="10"/>
      <c r="W2548" s="10"/>
      <c r="Y2548" s="10">
        <v>2541.64</v>
      </c>
      <c r="Z2548" s="10">
        <f t="shared" si="160"/>
        <v>3183.39</v>
      </c>
      <c r="AB2548" s="244">
        <f t="shared" si="161"/>
        <v>2565.83</v>
      </c>
      <c r="AC2548" s="10">
        <v>3041.57</v>
      </c>
      <c r="AD2548" s="10"/>
      <c r="AE2548" s="3"/>
      <c r="AF2548" s="3"/>
    </row>
    <row r="2549" spans="1:32" x14ac:dyDescent="0.2">
      <c r="A2549" s="55"/>
      <c r="B2549" s="195"/>
      <c r="C2549" s="10" t="s">
        <v>266</v>
      </c>
      <c r="D2549" s="10"/>
      <c r="E2549" s="10">
        <v>8319</v>
      </c>
      <c r="F2549" s="347">
        <v>220674</v>
      </c>
      <c r="G2549" s="10"/>
      <c r="H2549" s="347">
        <f t="shared" si="162"/>
        <v>643</v>
      </c>
      <c r="I2549" s="10"/>
      <c r="J2549" s="10">
        <v>37982.76</v>
      </c>
      <c r="K2549" s="10"/>
      <c r="M2549" s="10">
        <v>125</v>
      </c>
      <c r="N2549" s="69"/>
      <c r="P2549" s="239">
        <f t="shared" si="152"/>
        <v>303.86207999999999</v>
      </c>
      <c r="Q2549" s="10"/>
      <c r="R2549" s="10"/>
      <c r="S2549" s="10"/>
      <c r="T2549" s="176">
        <f t="shared" si="153"/>
        <v>1765.3920000000001</v>
      </c>
      <c r="U2549" s="10"/>
      <c r="V2549" s="10"/>
      <c r="W2549" s="10"/>
      <c r="Y2549" s="10">
        <v>37982.76</v>
      </c>
      <c r="Z2549" s="10">
        <f t="shared" si="160"/>
        <v>47573.18</v>
      </c>
      <c r="AB2549" s="244">
        <f t="shared" si="161"/>
        <v>38344.33</v>
      </c>
      <c r="AC2549" s="10">
        <v>45453.95</v>
      </c>
      <c r="AD2549" s="10"/>
      <c r="AE2549" s="3"/>
      <c r="AF2549" s="3"/>
    </row>
    <row r="2550" spans="1:32" x14ac:dyDescent="0.2">
      <c r="A2550" s="55"/>
      <c r="B2550" s="195"/>
      <c r="C2550" s="10" t="s">
        <v>266</v>
      </c>
      <c r="D2550" s="10"/>
      <c r="E2550" s="10">
        <v>8330</v>
      </c>
      <c r="F2550" s="347">
        <v>20500</v>
      </c>
      <c r="G2550" s="10"/>
      <c r="H2550" s="347">
        <f t="shared" si="162"/>
        <v>60</v>
      </c>
      <c r="I2550" s="10"/>
      <c r="J2550" s="10">
        <v>4089.1</v>
      </c>
      <c r="K2550" s="10"/>
      <c r="M2550" s="10">
        <v>1</v>
      </c>
      <c r="N2550" s="69"/>
      <c r="P2550" s="239">
        <f t="shared" si="152"/>
        <v>4089.1</v>
      </c>
      <c r="Q2550" s="10"/>
      <c r="R2550" s="10"/>
      <c r="S2550" s="10"/>
      <c r="T2550" s="176">
        <f t="shared" si="153"/>
        <v>20500</v>
      </c>
      <c r="U2550" s="10"/>
      <c r="V2550" s="10"/>
      <c r="W2550" s="10"/>
      <c r="Y2550" s="10">
        <v>4089.1</v>
      </c>
      <c r="Z2550" s="10">
        <f t="shared" si="160"/>
        <v>5121.57</v>
      </c>
      <c r="AB2550" s="244">
        <f t="shared" si="161"/>
        <v>4128.03</v>
      </c>
      <c r="AC2550" s="10">
        <v>4893.43</v>
      </c>
      <c r="AD2550" s="10"/>
      <c r="AE2550" s="3"/>
      <c r="AF2550" s="3"/>
    </row>
    <row r="2551" spans="1:32" x14ac:dyDescent="0.2">
      <c r="A2551" s="55"/>
      <c r="B2551" s="195"/>
      <c r="C2551" s="10" t="s">
        <v>599</v>
      </c>
      <c r="D2551" s="10"/>
      <c r="E2551" s="10">
        <v>8053</v>
      </c>
      <c r="F2551" s="347">
        <v>14</v>
      </c>
      <c r="G2551" s="10"/>
      <c r="H2551" s="347">
        <f t="shared" si="162"/>
        <v>0</v>
      </c>
      <c r="I2551" s="10"/>
      <c r="J2551" s="10">
        <v>14.39</v>
      </c>
      <c r="K2551" s="10"/>
      <c r="M2551" s="10">
        <v>1</v>
      </c>
      <c r="N2551" s="69"/>
      <c r="P2551" s="239">
        <f t="shared" si="152"/>
        <v>14.39</v>
      </c>
      <c r="Q2551" s="10"/>
      <c r="R2551" s="10"/>
      <c r="S2551" s="10"/>
      <c r="T2551" s="176">
        <f t="shared" si="153"/>
        <v>14</v>
      </c>
      <c r="U2551" s="10"/>
      <c r="V2551" s="10"/>
      <c r="W2551" s="10"/>
      <c r="Y2551" s="10">
        <v>14.39</v>
      </c>
      <c r="Z2551" s="10">
        <f t="shared" si="160"/>
        <v>18.02</v>
      </c>
      <c r="AB2551" s="244">
        <f t="shared" si="161"/>
        <v>14.53</v>
      </c>
      <c r="AC2551" s="10">
        <v>17.22</v>
      </c>
      <c r="AD2551" s="10"/>
      <c r="AE2551" s="3"/>
      <c r="AF2551" s="3"/>
    </row>
    <row r="2552" spans="1:32" x14ac:dyDescent="0.2">
      <c r="A2552" s="55"/>
      <c r="B2552" s="195"/>
      <c r="C2552" s="10" t="s">
        <v>268</v>
      </c>
      <c r="D2552" s="10"/>
      <c r="E2552" s="10">
        <v>8025</v>
      </c>
      <c r="F2552" s="347">
        <v>16732</v>
      </c>
      <c r="G2552" s="10"/>
      <c r="H2552" s="347">
        <f t="shared" si="162"/>
        <v>49</v>
      </c>
      <c r="I2552" s="10"/>
      <c r="J2552" s="10">
        <v>3775.5999999999995</v>
      </c>
      <c r="K2552" s="10"/>
      <c r="M2552" s="10">
        <v>23</v>
      </c>
      <c r="N2552" s="69"/>
      <c r="P2552" s="239">
        <f t="shared" si="152"/>
        <v>164.1565217391304</v>
      </c>
      <c r="Q2552" s="10"/>
      <c r="R2552" s="10"/>
      <c r="S2552" s="10"/>
      <c r="T2552" s="176">
        <f t="shared" si="153"/>
        <v>727.47826086956525</v>
      </c>
      <c r="U2552" s="10"/>
      <c r="V2552" s="10"/>
      <c r="W2552" s="10"/>
      <c r="Y2552" s="10">
        <v>3775.5999999999995</v>
      </c>
      <c r="Z2552" s="10">
        <f t="shared" si="160"/>
        <v>4728.92</v>
      </c>
      <c r="AB2552" s="244">
        <f t="shared" si="161"/>
        <v>3811.54</v>
      </c>
      <c r="AC2552" s="10">
        <v>4518.26</v>
      </c>
      <c r="AD2552" s="10"/>
      <c r="AE2552" s="3"/>
      <c r="AF2552" s="3"/>
    </row>
    <row r="2553" spans="1:32" x14ac:dyDescent="0.2">
      <c r="A2553" s="55"/>
      <c r="B2553" s="195"/>
      <c r="C2553" s="10" t="s">
        <v>268</v>
      </c>
      <c r="D2553" s="10"/>
      <c r="E2553" s="10">
        <v>8067</v>
      </c>
      <c r="F2553" s="347">
        <v>357</v>
      </c>
      <c r="G2553" s="10"/>
      <c r="H2553" s="347">
        <f t="shared" si="162"/>
        <v>1</v>
      </c>
      <c r="I2553" s="10"/>
      <c r="J2553" s="10">
        <v>103.18</v>
      </c>
      <c r="K2553" s="10"/>
      <c r="M2553" s="10">
        <v>1</v>
      </c>
      <c r="N2553" s="69"/>
      <c r="P2553" s="239">
        <f t="shared" si="152"/>
        <v>103.18</v>
      </c>
      <c r="Q2553" s="10"/>
      <c r="R2553" s="10"/>
      <c r="S2553" s="10"/>
      <c r="T2553" s="176">
        <f t="shared" si="153"/>
        <v>357</v>
      </c>
      <c r="U2553" s="10"/>
      <c r="V2553" s="10"/>
      <c r="W2553" s="10"/>
      <c r="Y2553" s="10">
        <v>103.18</v>
      </c>
      <c r="Z2553" s="10">
        <f t="shared" si="160"/>
        <v>129.22999999999999</v>
      </c>
      <c r="AB2553" s="244">
        <f t="shared" si="161"/>
        <v>104.16</v>
      </c>
      <c r="AC2553" s="10">
        <v>123.47</v>
      </c>
      <c r="AD2553" s="10"/>
      <c r="AE2553" s="3"/>
      <c r="AF2553" s="3"/>
    </row>
    <row r="2554" spans="1:32" x14ac:dyDescent="0.2">
      <c r="A2554" s="55"/>
      <c r="B2554" s="195"/>
      <c r="C2554" s="10" t="s">
        <v>270</v>
      </c>
      <c r="D2554" s="10"/>
      <c r="E2554" s="10">
        <v>8302</v>
      </c>
      <c r="F2554" s="347">
        <v>900418</v>
      </c>
      <c r="G2554" s="10"/>
      <c r="H2554" s="347">
        <f t="shared" si="162"/>
        <v>2623</v>
      </c>
      <c r="I2554" s="10"/>
      <c r="J2554" s="10">
        <v>42634.329999999994</v>
      </c>
      <c r="K2554" s="10"/>
      <c r="M2554" s="10">
        <v>54</v>
      </c>
      <c r="N2554" s="69"/>
      <c r="P2554" s="239">
        <f t="shared" si="152"/>
        <v>789.52462962962954</v>
      </c>
      <c r="Q2554" s="10"/>
      <c r="R2554" s="10"/>
      <c r="S2554" s="10"/>
      <c r="T2554" s="176">
        <f t="shared" si="153"/>
        <v>16674.407407407409</v>
      </c>
      <c r="U2554" s="10"/>
      <c r="V2554" s="10"/>
      <c r="W2554" s="10"/>
      <c r="Y2554" s="10">
        <v>42634.329999999994</v>
      </c>
      <c r="Z2554" s="10">
        <f t="shared" si="160"/>
        <v>53399.24</v>
      </c>
      <c r="AB2554" s="244">
        <f t="shared" si="161"/>
        <v>43040.18</v>
      </c>
      <c r="AC2554" s="10">
        <v>51020.480000000003</v>
      </c>
      <c r="AD2554" s="10"/>
      <c r="AE2554" s="3"/>
      <c r="AF2554" s="3"/>
    </row>
    <row r="2555" spans="1:32" x14ac:dyDescent="0.2">
      <c r="A2555" s="55"/>
      <c r="B2555" s="195"/>
      <c r="C2555" s="10" t="s">
        <v>270</v>
      </c>
      <c r="D2555" s="10"/>
      <c r="E2555" s="10">
        <v>8320</v>
      </c>
      <c r="F2555" s="347">
        <v>3775</v>
      </c>
      <c r="G2555" s="10"/>
      <c r="H2555" s="347">
        <f t="shared" si="162"/>
        <v>11</v>
      </c>
      <c r="I2555" s="10"/>
      <c r="J2555" s="10">
        <v>522.32999999999993</v>
      </c>
      <c r="K2555" s="10"/>
      <c r="M2555" s="10">
        <v>3</v>
      </c>
      <c r="N2555" s="69"/>
      <c r="P2555" s="239">
        <f t="shared" si="152"/>
        <v>174.10999999999999</v>
      </c>
      <c r="Q2555" s="10"/>
      <c r="R2555" s="10"/>
      <c r="S2555" s="10"/>
      <c r="T2555" s="176">
        <f t="shared" si="153"/>
        <v>1258.3333333333333</v>
      </c>
      <c r="U2555" s="10"/>
      <c r="V2555" s="10"/>
      <c r="W2555" s="10"/>
      <c r="Y2555" s="10">
        <v>522.32999999999993</v>
      </c>
      <c r="Z2555" s="10">
        <f t="shared" si="160"/>
        <v>654.22</v>
      </c>
      <c r="AB2555" s="244">
        <f t="shared" si="161"/>
        <v>527.29999999999995</v>
      </c>
      <c r="AC2555" s="10">
        <v>625.07000000000005</v>
      </c>
      <c r="AD2555" s="10"/>
      <c r="AE2555" s="3"/>
      <c r="AF2555" s="3"/>
    </row>
    <row r="2556" spans="1:32" x14ac:dyDescent="0.2">
      <c r="A2556" s="55"/>
      <c r="B2556" s="195"/>
      <c r="C2556" s="10" t="s">
        <v>270</v>
      </c>
      <c r="D2556" s="10"/>
      <c r="E2556" s="10">
        <v>8332</v>
      </c>
      <c r="F2556" s="347">
        <v>28640</v>
      </c>
      <c r="G2556" s="10"/>
      <c r="H2556" s="347">
        <f t="shared" si="162"/>
        <v>83</v>
      </c>
      <c r="I2556" s="10"/>
      <c r="J2556" s="10">
        <v>4449.3</v>
      </c>
      <c r="K2556" s="10"/>
      <c r="M2556" s="10">
        <v>2</v>
      </c>
      <c r="N2556" s="69"/>
      <c r="P2556" s="239">
        <f t="shared" si="152"/>
        <v>2224.65</v>
      </c>
      <c r="Q2556" s="10"/>
      <c r="R2556" s="10"/>
      <c r="S2556" s="10"/>
      <c r="T2556" s="176">
        <f t="shared" si="153"/>
        <v>14320</v>
      </c>
      <c r="U2556" s="10"/>
      <c r="V2556" s="10"/>
      <c r="W2556" s="10"/>
      <c r="Y2556" s="10">
        <v>4449.3</v>
      </c>
      <c r="Z2556" s="10">
        <f t="shared" si="160"/>
        <v>5572.72</v>
      </c>
      <c r="AB2556" s="244">
        <f t="shared" si="161"/>
        <v>4491.6499999999996</v>
      </c>
      <c r="AC2556" s="10">
        <v>5324.47</v>
      </c>
      <c r="AD2556" s="10"/>
      <c r="AE2556" s="3"/>
      <c r="AF2556" s="3"/>
    </row>
    <row r="2557" spans="1:32" x14ac:dyDescent="0.2">
      <c r="A2557" s="55"/>
      <c r="B2557" s="195"/>
      <c r="C2557" s="10" t="s">
        <v>273</v>
      </c>
      <c r="D2557" s="10"/>
      <c r="E2557" s="10">
        <v>8320</v>
      </c>
      <c r="F2557" s="347">
        <v>209685</v>
      </c>
      <c r="G2557" s="10"/>
      <c r="H2557" s="347">
        <f t="shared" si="162"/>
        <v>611</v>
      </c>
      <c r="I2557" s="10"/>
      <c r="J2557" s="10">
        <v>38334.550000000003</v>
      </c>
      <c r="K2557" s="10"/>
      <c r="M2557" s="10">
        <v>88</v>
      </c>
      <c r="N2557" s="69"/>
      <c r="P2557" s="239">
        <f t="shared" si="152"/>
        <v>435.6198863636364</v>
      </c>
      <c r="Q2557" s="10"/>
      <c r="R2557" s="10"/>
      <c r="S2557" s="10"/>
      <c r="T2557" s="176">
        <f t="shared" si="153"/>
        <v>2382.784090909091</v>
      </c>
      <c r="U2557" s="10"/>
      <c r="V2557" s="10"/>
      <c r="W2557" s="10"/>
      <c r="Y2557" s="10">
        <v>38334.550000000003</v>
      </c>
      <c r="Z2557" s="10">
        <f t="shared" si="160"/>
        <v>48013.79</v>
      </c>
      <c r="AB2557" s="244">
        <f t="shared" si="161"/>
        <v>38699.47</v>
      </c>
      <c r="AC2557" s="10">
        <v>45874.94</v>
      </c>
      <c r="AD2557" s="10"/>
      <c r="AE2557" s="3"/>
      <c r="AF2557" s="3"/>
    </row>
    <row r="2558" spans="1:32" x14ac:dyDescent="0.2">
      <c r="A2558" s="55"/>
      <c r="B2558" s="195"/>
      <c r="C2558" s="10" t="s">
        <v>274</v>
      </c>
      <c r="D2558" s="10"/>
      <c r="E2558" s="10">
        <v>8080</v>
      </c>
      <c r="F2558" s="347">
        <v>80713</v>
      </c>
      <c r="G2558" s="10"/>
      <c r="H2558" s="347">
        <f t="shared" si="162"/>
        <v>235</v>
      </c>
      <c r="I2558" s="10"/>
      <c r="J2558" s="10">
        <v>9085.2400000000016</v>
      </c>
      <c r="K2558" s="10"/>
      <c r="M2558" s="10">
        <v>26</v>
      </c>
      <c r="N2558" s="69"/>
      <c r="P2558" s="239">
        <f t="shared" si="152"/>
        <v>349.43230769230775</v>
      </c>
      <c r="Q2558" s="10"/>
      <c r="R2558" s="10"/>
      <c r="S2558" s="10"/>
      <c r="T2558" s="176">
        <f t="shared" si="153"/>
        <v>3104.3461538461538</v>
      </c>
      <c r="U2558" s="10"/>
      <c r="V2558" s="10"/>
      <c r="W2558" s="10"/>
      <c r="Y2558" s="10">
        <v>9085.2400000000016</v>
      </c>
      <c r="Z2558" s="10">
        <f t="shared" si="160"/>
        <v>11379.21</v>
      </c>
      <c r="AB2558" s="244">
        <f t="shared" si="161"/>
        <v>9171.7199999999993</v>
      </c>
      <c r="AC2558" s="10">
        <v>10872.3</v>
      </c>
      <c r="AD2558" s="10"/>
      <c r="AE2558" s="3"/>
      <c r="AF2558" s="3"/>
    </row>
    <row r="2559" spans="1:32" x14ac:dyDescent="0.2">
      <c r="A2559" s="55"/>
      <c r="B2559" s="195"/>
      <c r="C2559" s="10" t="s">
        <v>275</v>
      </c>
      <c r="D2559" s="10"/>
      <c r="E2559" s="10">
        <v>8232</v>
      </c>
      <c r="F2559" s="347">
        <v>93456</v>
      </c>
      <c r="G2559" s="10"/>
      <c r="H2559" s="347">
        <f t="shared" si="162"/>
        <v>272</v>
      </c>
      <c r="I2559" s="10"/>
      <c r="J2559" s="10">
        <v>17748.12</v>
      </c>
      <c r="K2559" s="10"/>
      <c r="M2559" s="10">
        <v>21</v>
      </c>
      <c r="N2559" s="69"/>
      <c r="P2559" s="239">
        <f t="shared" si="152"/>
        <v>845.14857142857136</v>
      </c>
      <c r="Q2559" s="10"/>
      <c r="R2559" s="10"/>
      <c r="S2559" s="10"/>
      <c r="T2559" s="176">
        <f t="shared" si="153"/>
        <v>4450.2857142857147</v>
      </c>
      <c r="U2559" s="10"/>
      <c r="V2559" s="10"/>
      <c r="W2559" s="10"/>
      <c r="Y2559" s="10">
        <v>17748.12</v>
      </c>
      <c r="Z2559" s="10">
        <f t="shared" si="160"/>
        <v>22229.41</v>
      </c>
      <c r="AB2559" s="244">
        <f t="shared" si="161"/>
        <v>17917.07</v>
      </c>
      <c r="AC2559" s="10">
        <v>21239.17</v>
      </c>
      <c r="AD2559" s="10"/>
      <c r="AE2559" s="3"/>
      <c r="AF2559" s="3"/>
    </row>
    <row r="2560" spans="1:32" x14ac:dyDescent="0.2">
      <c r="A2560" s="55"/>
      <c r="B2560" s="195"/>
      <c r="C2560" s="10" t="s">
        <v>275</v>
      </c>
      <c r="D2560" s="10"/>
      <c r="E2560" s="10">
        <v>8234</v>
      </c>
      <c r="F2560" s="347">
        <v>527066</v>
      </c>
      <c r="G2560" s="10"/>
      <c r="H2560" s="347">
        <f t="shared" si="162"/>
        <v>1535</v>
      </c>
      <c r="I2560" s="10"/>
      <c r="J2560" s="10">
        <v>47799.000000000007</v>
      </c>
      <c r="K2560" s="10"/>
      <c r="M2560" s="10">
        <v>31</v>
      </c>
      <c r="N2560" s="69"/>
      <c r="P2560" s="239">
        <f t="shared" si="152"/>
        <v>1541.9032258064519</v>
      </c>
      <c r="Q2560" s="10"/>
      <c r="R2560" s="10"/>
      <c r="S2560" s="10"/>
      <c r="T2560" s="176">
        <f t="shared" si="153"/>
        <v>17002.129032258064</v>
      </c>
      <c r="U2560" s="10"/>
      <c r="V2560" s="10"/>
      <c r="W2560" s="10"/>
      <c r="Y2560" s="10">
        <v>47799.000000000007</v>
      </c>
      <c r="Z2560" s="10">
        <f t="shared" si="160"/>
        <v>59867.96</v>
      </c>
      <c r="AB2560" s="244">
        <f t="shared" si="161"/>
        <v>48254.01</v>
      </c>
      <c r="AC2560" s="10">
        <v>57201.03</v>
      </c>
      <c r="AD2560" s="10"/>
      <c r="AE2560" s="3"/>
      <c r="AF2560" s="3"/>
    </row>
    <row r="2561" spans="1:32" x14ac:dyDescent="0.2">
      <c r="A2561" s="55"/>
      <c r="B2561" s="195"/>
      <c r="C2561" s="10" t="s">
        <v>276</v>
      </c>
      <c r="D2561" s="10"/>
      <c r="E2561" s="10">
        <v>8050</v>
      </c>
      <c r="F2561" s="347">
        <v>5834</v>
      </c>
      <c r="G2561" s="10"/>
      <c r="H2561" s="347">
        <f t="shared" si="162"/>
        <v>17</v>
      </c>
      <c r="I2561" s="10"/>
      <c r="J2561" s="10">
        <v>649.51</v>
      </c>
      <c r="K2561" s="10"/>
      <c r="M2561" s="10">
        <v>4</v>
      </c>
      <c r="N2561" s="69"/>
      <c r="P2561" s="239">
        <f t="shared" si="152"/>
        <v>162.3775</v>
      </c>
      <c r="Q2561" s="10"/>
      <c r="R2561" s="10"/>
      <c r="S2561" s="10"/>
      <c r="T2561" s="176">
        <f t="shared" si="153"/>
        <v>1458.5</v>
      </c>
      <c r="U2561" s="10"/>
      <c r="V2561" s="10"/>
      <c r="W2561" s="10"/>
      <c r="Y2561" s="10">
        <v>649.51</v>
      </c>
      <c r="Z2561" s="10">
        <f t="shared" si="160"/>
        <v>813.51</v>
      </c>
      <c r="AB2561" s="244">
        <f t="shared" si="161"/>
        <v>655.69</v>
      </c>
      <c r="AC2561" s="10">
        <v>777.26</v>
      </c>
      <c r="AD2561" s="10"/>
      <c r="AE2561" s="3"/>
      <c r="AF2561" s="3"/>
    </row>
    <row r="2562" spans="1:32" x14ac:dyDescent="0.2">
      <c r="A2562" s="55"/>
      <c r="B2562" s="195"/>
      <c r="C2562" s="10" t="s">
        <v>279</v>
      </c>
      <c r="D2562" s="10"/>
      <c r="E2562" s="10">
        <v>8090</v>
      </c>
      <c r="F2562" s="347">
        <v>955</v>
      </c>
      <c r="G2562" s="10"/>
      <c r="H2562" s="347">
        <f t="shared" si="162"/>
        <v>3</v>
      </c>
      <c r="I2562" s="10"/>
      <c r="J2562" s="10">
        <v>222.23</v>
      </c>
      <c r="K2562" s="10"/>
      <c r="M2562" s="10">
        <v>1</v>
      </c>
      <c r="N2562" s="69"/>
      <c r="P2562" s="239">
        <f t="shared" si="152"/>
        <v>222.23</v>
      </c>
      <c r="Q2562" s="10"/>
      <c r="R2562" s="10"/>
      <c r="S2562" s="10"/>
      <c r="T2562" s="176">
        <f t="shared" si="153"/>
        <v>955</v>
      </c>
      <c r="U2562" s="10"/>
      <c r="V2562" s="10"/>
      <c r="W2562" s="10"/>
      <c r="Y2562" s="10">
        <v>222.23</v>
      </c>
      <c r="Z2562" s="10">
        <f t="shared" si="160"/>
        <v>278.33999999999997</v>
      </c>
      <c r="AB2562" s="244">
        <f t="shared" si="161"/>
        <v>224.35</v>
      </c>
      <c r="AC2562" s="10">
        <v>265.95</v>
      </c>
      <c r="AD2562" s="10"/>
      <c r="AE2562" s="3"/>
      <c r="AF2562" s="3"/>
    </row>
    <row r="2563" spans="1:32" x14ac:dyDescent="0.2">
      <c r="A2563" s="55"/>
      <c r="B2563" s="195"/>
      <c r="C2563" s="10" t="s">
        <v>279</v>
      </c>
      <c r="D2563" s="10"/>
      <c r="E2563" s="10">
        <v>8343</v>
      </c>
      <c r="F2563" s="347">
        <v>30493</v>
      </c>
      <c r="G2563" s="10"/>
      <c r="H2563" s="347">
        <f t="shared" si="162"/>
        <v>89</v>
      </c>
      <c r="I2563" s="10"/>
      <c r="J2563" s="10">
        <v>3712.7700000000004</v>
      </c>
      <c r="K2563" s="10"/>
      <c r="M2563" s="10">
        <v>21</v>
      </c>
      <c r="N2563" s="69"/>
      <c r="P2563" s="239">
        <f t="shared" si="152"/>
        <v>176.79857142857145</v>
      </c>
      <c r="Q2563" s="10"/>
      <c r="R2563" s="10"/>
      <c r="S2563" s="10"/>
      <c r="T2563" s="176">
        <f t="shared" si="153"/>
        <v>1452.047619047619</v>
      </c>
      <c r="U2563" s="10"/>
      <c r="V2563" s="10"/>
      <c r="W2563" s="10"/>
      <c r="Y2563" s="10">
        <v>3712.7700000000004</v>
      </c>
      <c r="Z2563" s="10">
        <f t="shared" si="160"/>
        <v>4650.22</v>
      </c>
      <c r="AB2563" s="244">
        <f t="shared" si="161"/>
        <v>3748.11</v>
      </c>
      <c r="AC2563" s="10">
        <v>4443.07</v>
      </c>
      <c r="AD2563" s="10"/>
      <c r="AE2563" s="3"/>
      <c r="AF2563" s="3"/>
    </row>
    <row r="2564" spans="1:32" x14ac:dyDescent="0.2">
      <c r="A2564" s="55"/>
      <c r="B2564" s="195"/>
      <c r="C2564" s="10" t="s">
        <v>280</v>
      </c>
      <c r="D2564" s="10"/>
      <c r="E2564" s="10">
        <v>8204</v>
      </c>
      <c r="F2564" s="347">
        <v>19387</v>
      </c>
      <c r="G2564" s="10"/>
      <c r="H2564" s="347">
        <f t="shared" si="162"/>
        <v>56</v>
      </c>
      <c r="I2564" s="10"/>
      <c r="J2564" s="10">
        <v>4093.6899999999991</v>
      </c>
      <c r="K2564" s="10"/>
      <c r="M2564" s="10">
        <v>17</v>
      </c>
      <c r="N2564" s="69"/>
      <c r="P2564" s="239">
        <f t="shared" si="152"/>
        <v>240.80529411764701</v>
      </c>
      <c r="Q2564" s="10"/>
      <c r="R2564" s="10"/>
      <c r="S2564" s="10"/>
      <c r="T2564" s="176">
        <f t="shared" si="153"/>
        <v>1140.4117647058824</v>
      </c>
      <c r="U2564" s="10"/>
      <c r="V2564" s="10"/>
      <c r="W2564" s="10"/>
      <c r="Y2564" s="10">
        <v>4093.6899999999991</v>
      </c>
      <c r="Z2564" s="10">
        <f t="shared" si="160"/>
        <v>5127.32</v>
      </c>
      <c r="AB2564" s="244">
        <f t="shared" si="161"/>
        <v>4132.66</v>
      </c>
      <c r="AC2564" s="10">
        <v>4898.92</v>
      </c>
      <c r="AD2564" s="10"/>
      <c r="AE2564" s="3"/>
      <c r="AF2564" s="3"/>
    </row>
    <row r="2565" spans="1:32" x14ac:dyDescent="0.2">
      <c r="A2565" s="55"/>
      <c r="B2565" s="195"/>
      <c r="C2565" s="10" t="s">
        <v>280</v>
      </c>
      <c r="D2565" s="10"/>
      <c r="E2565" s="10">
        <v>8251</v>
      </c>
      <c r="F2565" s="347">
        <v>15025</v>
      </c>
      <c r="G2565" s="10"/>
      <c r="H2565" s="347">
        <f t="shared" si="162"/>
        <v>44</v>
      </c>
      <c r="I2565" s="10"/>
      <c r="J2565" s="10">
        <v>5046.49</v>
      </c>
      <c r="K2565" s="10"/>
      <c r="M2565" s="10">
        <v>20</v>
      </c>
      <c r="N2565" s="69"/>
      <c r="P2565" s="239">
        <f t="shared" si="152"/>
        <v>252.3245</v>
      </c>
      <c r="Q2565" s="10"/>
      <c r="R2565" s="10"/>
      <c r="S2565" s="10"/>
      <c r="T2565" s="176">
        <f t="shared" si="153"/>
        <v>751.25</v>
      </c>
      <c r="U2565" s="10"/>
      <c r="V2565" s="10"/>
      <c r="W2565" s="10"/>
      <c r="Y2565" s="10">
        <v>5046.49</v>
      </c>
      <c r="Z2565" s="10">
        <f t="shared" si="160"/>
        <v>6320.7</v>
      </c>
      <c r="AB2565" s="244">
        <f t="shared" si="161"/>
        <v>5094.53</v>
      </c>
      <c r="AC2565" s="10">
        <v>6039.13</v>
      </c>
      <c r="AD2565" s="10"/>
      <c r="AE2565" s="3"/>
      <c r="AF2565" s="3"/>
    </row>
    <row r="2566" spans="1:32" x14ac:dyDescent="0.2">
      <c r="A2566" s="55"/>
      <c r="B2566" s="195"/>
      <c r="C2566" s="10" t="s">
        <v>281</v>
      </c>
      <c r="D2566" s="10"/>
      <c r="E2566" s="10">
        <v>8009</v>
      </c>
      <c r="F2566" s="347">
        <v>9878</v>
      </c>
      <c r="G2566" s="10"/>
      <c r="H2566" s="347">
        <f t="shared" si="162"/>
        <v>29</v>
      </c>
      <c r="I2566" s="10"/>
      <c r="J2566" s="10">
        <v>1109.71</v>
      </c>
      <c r="K2566" s="10"/>
      <c r="M2566" s="10">
        <v>4</v>
      </c>
      <c r="N2566" s="69"/>
      <c r="P2566" s="239">
        <f t="shared" si="152"/>
        <v>277.42750000000001</v>
      </c>
      <c r="Q2566" s="10"/>
      <c r="R2566" s="10"/>
      <c r="S2566" s="10"/>
      <c r="T2566" s="176">
        <f t="shared" si="153"/>
        <v>2469.5</v>
      </c>
      <c r="U2566" s="10"/>
      <c r="V2566" s="10"/>
      <c r="W2566" s="10"/>
      <c r="Y2566" s="10">
        <v>1109.71</v>
      </c>
      <c r="Z2566" s="10">
        <f t="shared" si="160"/>
        <v>1389.91</v>
      </c>
      <c r="AB2566" s="244">
        <f t="shared" si="161"/>
        <v>1120.27</v>
      </c>
      <c r="AC2566" s="10">
        <v>1327.99</v>
      </c>
      <c r="AD2566" s="10"/>
      <c r="AE2566" s="3"/>
      <c r="AF2566" s="3"/>
    </row>
    <row r="2567" spans="1:32" x14ac:dyDescent="0.2">
      <c r="A2567" s="55"/>
      <c r="B2567" s="195"/>
      <c r="C2567" s="10" t="s">
        <v>282</v>
      </c>
      <c r="D2567" s="10"/>
      <c r="E2567" s="10">
        <v>8037</v>
      </c>
      <c r="F2567" s="347">
        <v>485105</v>
      </c>
      <c r="G2567" s="10"/>
      <c r="H2567" s="347">
        <f t="shared" si="162"/>
        <v>1413</v>
      </c>
      <c r="I2567" s="10"/>
      <c r="J2567" s="10">
        <v>63341.160000000011</v>
      </c>
      <c r="K2567" s="10"/>
      <c r="M2567" s="10">
        <v>135</v>
      </c>
      <c r="N2567" s="69"/>
      <c r="P2567" s="239">
        <f t="shared" si="152"/>
        <v>469.19377777777788</v>
      </c>
      <c r="Q2567" s="10"/>
      <c r="R2567" s="10"/>
      <c r="S2567" s="10"/>
      <c r="T2567" s="176">
        <f t="shared" si="153"/>
        <v>3593.3703703703704</v>
      </c>
      <c r="U2567" s="10"/>
      <c r="V2567" s="10"/>
      <c r="W2567" s="10"/>
      <c r="Y2567" s="10">
        <v>63341.160000000011</v>
      </c>
      <c r="Z2567" s="10">
        <f t="shared" si="160"/>
        <v>79334.42</v>
      </c>
      <c r="AB2567" s="244">
        <f t="shared" si="161"/>
        <v>63944.12</v>
      </c>
      <c r="AC2567" s="10">
        <v>75800.33</v>
      </c>
      <c r="AD2567" s="10"/>
      <c r="AE2567" s="3"/>
      <c r="AF2567" s="3"/>
    </row>
    <row r="2568" spans="1:32" x14ac:dyDescent="0.2">
      <c r="A2568" s="55"/>
      <c r="B2568" s="195"/>
      <c r="C2568" s="10" t="s">
        <v>283</v>
      </c>
      <c r="D2568" s="10"/>
      <c r="E2568" s="10">
        <v>8360</v>
      </c>
      <c r="F2568" s="347">
        <v>2905</v>
      </c>
      <c r="G2568" s="10"/>
      <c r="H2568" s="347">
        <f t="shared" si="162"/>
        <v>8</v>
      </c>
      <c r="I2568" s="10"/>
      <c r="J2568" s="10">
        <v>428.25</v>
      </c>
      <c r="K2568" s="10"/>
      <c r="M2568" s="10">
        <v>3</v>
      </c>
      <c r="N2568" s="69"/>
      <c r="P2568" s="239">
        <f t="shared" si="152"/>
        <v>142.75</v>
      </c>
      <c r="Q2568" s="10"/>
      <c r="R2568" s="10"/>
      <c r="S2568" s="10"/>
      <c r="T2568" s="176">
        <f t="shared" si="153"/>
        <v>968.33333333333337</v>
      </c>
      <c r="U2568" s="10"/>
      <c r="V2568" s="10"/>
      <c r="W2568" s="10"/>
      <c r="Y2568" s="10">
        <v>428.25</v>
      </c>
      <c r="Z2568" s="10">
        <f t="shared" si="160"/>
        <v>536.38</v>
      </c>
      <c r="AB2568" s="244">
        <f t="shared" si="161"/>
        <v>432.33</v>
      </c>
      <c r="AC2568" s="10">
        <v>512.49</v>
      </c>
      <c r="AD2568" s="10"/>
      <c r="AE2568" s="3"/>
      <c r="AF2568" s="3"/>
    </row>
    <row r="2569" spans="1:32" x14ac:dyDescent="0.2">
      <c r="A2569" s="55"/>
      <c r="B2569" s="195"/>
      <c r="C2569" s="10" t="s">
        <v>284</v>
      </c>
      <c r="D2569" s="10"/>
      <c r="E2569" s="10">
        <v>0</v>
      </c>
      <c r="F2569" s="347">
        <v>640</v>
      </c>
      <c r="G2569" s="10"/>
      <c r="H2569" s="347">
        <f t="shared" si="162"/>
        <v>2</v>
      </c>
      <c r="I2569" s="10"/>
      <c r="J2569" s="10">
        <v>114.58</v>
      </c>
      <c r="K2569" s="10"/>
      <c r="M2569" s="10">
        <v>1</v>
      </c>
      <c r="N2569" s="69"/>
      <c r="P2569" s="239">
        <f t="shared" si="152"/>
        <v>114.58</v>
      </c>
      <c r="Q2569" s="10"/>
      <c r="R2569" s="10"/>
      <c r="S2569" s="10"/>
      <c r="T2569" s="176">
        <f t="shared" si="153"/>
        <v>640</v>
      </c>
      <c r="U2569" s="10"/>
      <c r="V2569" s="10"/>
      <c r="W2569" s="10"/>
      <c r="Y2569" s="10">
        <v>114.58</v>
      </c>
      <c r="Z2569" s="10">
        <f t="shared" si="160"/>
        <v>143.51</v>
      </c>
      <c r="AB2569" s="244">
        <f t="shared" si="161"/>
        <v>115.67</v>
      </c>
      <c r="AC2569" s="10">
        <v>137.12</v>
      </c>
      <c r="AD2569" s="10"/>
      <c r="AE2569" s="3"/>
      <c r="AF2569" s="3"/>
    </row>
    <row r="2570" spans="1:32" x14ac:dyDescent="0.2">
      <c r="A2570" s="55"/>
      <c r="B2570" s="195"/>
      <c r="C2570" s="10" t="s">
        <v>284</v>
      </c>
      <c r="D2570" s="10"/>
      <c r="E2570" s="10">
        <v>8321</v>
      </c>
      <c r="F2570" s="347">
        <v>31411</v>
      </c>
      <c r="G2570" s="10"/>
      <c r="H2570" s="347">
        <f t="shared" si="162"/>
        <v>91</v>
      </c>
      <c r="I2570" s="10"/>
      <c r="J2570" s="10">
        <v>9013.8799999999992</v>
      </c>
      <c r="K2570" s="10"/>
      <c r="M2570" s="10">
        <v>30</v>
      </c>
      <c r="N2570" s="69"/>
      <c r="P2570" s="239">
        <f t="shared" si="152"/>
        <v>300.46266666666662</v>
      </c>
      <c r="Q2570" s="10"/>
      <c r="R2570" s="10"/>
      <c r="S2570" s="10"/>
      <c r="T2570" s="176">
        <f t="shared" si="153"/>
        <v>1047.0333333333333</v>
      </c>
      <c r="U2570" s="10"/>
      <c r="V2570" s="10"/>
      <c r="W2570" s="10"/>
      <c r="Y2570" s="10">
        <v>9013.8799999999992</v>
      </c>
      <c r="Z2570" s="10">
        <f t="shared" si="160"/>
        <v>11289.83</v>
      </c>
      <c r="AB2570" s="244">
        <f t="shared" si="161"/>
        <v>9099.69</v>
      </c>
      <c r="AC2570" s="10">
        <v>10786.91</v>
      </c>
      <c r="AD2570" s="10"/>
      <c r="AE2570" s="3"/>
      <c r="AF2570" s="3"/>
    </row>
    <row r="2571" spans="1:32" x14ac:dyDescent="0.2">
      <c r="A2571" s="55"/>
      <c r="B2571" s="195"/>
      <c r="C2571" s="10" t="s">
        <v>286</v>
      </c>
      <c r="D2571" s="10"/>
      <c r="E2571" s="10">
        <v>8322</v>
      </c>
      <c r="F2571" s="347">
        <v>6964</v>
      </c>
      <c r="G2571" s="10"/>
      <c r="H2571" s="347">
        <f t="shared" si="162"/>
        <v>20</v>
      </c>
      <c r="I2571" s="10"/>
      <c r="J2571" s="10">
        <v>698.2</v>
      </c>
      <c r="K2571" s="10"/>
      <c r="M2571" s="10">
        <v>6</v>
      </c>
      <c r="N2571" s="69"/>
      <c r="P2571" s="239">
        <f t="shared" si="152"/>
        <v>116.36666666666667</v>
      </c>
      <c r="Q2571" s="10"/>
      <c r="R2571" s="10"/>
      <c r="S2571" s="10"/>
      <c r="T2571" s="176">
        <f t="shared" si="153"/>
        <v>1160.6666666666667</v>
      </c>
      <c r="U2571" s="10"/>
      <c r="V2571" s="10"/>
      <c r="W2571" s="10"/>
      <c r="Y2571" s="10">
        <v>698.2</v>
      </c>
      <c r="Z2571" s="10">
        <f t="shared" si="160"/>
        <v>874.49</v>
      </c>
      <c r="AB2571" s="244">
        <f t="shared" si="161"/>
        <v>704.85</v>
      </c>
      <c r="AC2571" s="10">
        <v>835.54</v>
      </c>
      <c r="AD2571" s="10"/>
      <c r="AE2571" s="3"/>
      <c r="AF2571" s="3"/>
    </row>
    <row r="2572" spans="1:32" x14ac:dyDescent="0.2">
      <c r="A2572" s="55"/>
      <c r="B2572" s="195"/>
      <c r="C2572" s="10" t="s">
        <v>286</v>
      </c>
      <c r="D2572" s="10"/>
      <c r="E2572" s="10">
        <v>8344</v>
      </c>
      <c r="F2572" s="347">
        <v>164095</v>
      </c>
      <c r="G2572" s="10"/>
      <c r="H2572" s="347">
        <f t="shared" si="162"/>
        <v>478</v>
      </c>
      <c r="I2572" s="10"/>
      <c r="J2572" s="10">
        <v>27302.729999999992</v>
      </c>
      <c r="K2572" s="10"/>
      <c r="M2572" s="10">
        <v>34</v>
      </c>
      <c r="N2572" s="69"/>
      <c r="P2572" s="239">
        <f t="shared" si="152"/>
        <v>803.02147058823505</v>
      </c>
      <c r="Q2572" s="10"/>
      <c r="R2572" s="10"/>
      <c r="S2572" s="10"/>
      <c r="T2572" s="176">
        <f t="shared" si="153"/>
        <v>4826.3235294117649</v>
      </c>
      <c r="U2572" s="10"/>
      <c r="V2572" s="10"/>
      <c r="W2572" s="10"/>
      <c r="Y2572" s="10">
        <v>27302.729999999992</v>
      </c>
      <c r="Z2572" s="10">
        <f t="shared" ref="Z2572:Z2635" si="163">ROUND($Z$2931*Y2572/$Y$2931,2)</f>
        <v>34196.51</v>
      </c>
      <c r="AB2572" s="244">
        <f t="shared" ref="AB2572:AB2635" si="164">ROUND($AB$2931*Y2572/$Y$2931,2)</f>
        <v>27562.63</v>
      </c>
      <c r="AC2572" s="10">
        <v>32673.16</v>
      </c>
      <c r="AD2572" s="10"/>
      <c r="AE2572" s="3"/>
      <c r="AF2572" s="3"/>
    </row>
    <row r="2573" spans="1:32" x14ac:dyDescent="0.2">
      <c r="A2573" s="55"/>
      <c r="B2573" s="195"/>
      <c r="C2573" s="10" t="s">
        <v>286</v>
      </c>
      <c r="D2573" s="10"/>
      <c r="E2573" s="10">
        <v>8873</v>
      </c>
      <c r="F2573" s="347">
        <v>19579</v>
      </c>
      <c r="G2573" s="10"/>
      <c r="H2573" s="347">
        <f t="shared" ref="H2573:H2636" si="165">ROUND($H$2931*F2573/$F$2931,0)</f>
        <v>57</v>
      </c>
      <c r="I2573" s="10"/>
      <c r="J2573" s="10">
        <v>3735.75</v>
      </c>
      <c r="K2573" s="10"/>
      <c r="M2573" s="10">
        <v>2</v>
      </c>
      <c r="N2573" s="69"/>
      <c r="P2573" s="239">
        <f t="shared" si="152"/>
        <v>1867.875</v>
      </c>
      <c r="Q2573" s="10"/>
      <c r="R2573" s="10"/>
      <c r="S2573" s="10"/>
      <c r="T2573" s="176">
        <f t="shared" si="153"/>
        <v>9789.5</v>
      </c>
      <c r="U2573" s="10"/>
      <c r="V2573" s="10"/>
      <c r="W2573" s="10"/>
      <c r="Y2573" s="10">
        <v>3735.75</v>
      </c>
      <c r="Z2573" s="10">
        <f t="shared" si="163"/>
        <v>4679</v>
      </c>
      <c r="AB2573" s="244">
        <f t="shared" si="164"/>
        <v>3771.31</v>
      </c>
      <c r="AC2573" s="10">
        <v>4470.57</v>
      </c>
      <c r="AD2573" s="10"/>
      <c r="AE2573" s="3"/>
      <c r="AF2573" s="3"/>
    </row>
    <row r="2574" spans="1:32" x14ac:dyDescent="0.2">
      <c r="A2574" s="55"/>
      <c r="B2574" s="195"/>
      <c r="C2574" s="10" t="s">
        <v>289</v>
      </c>
      <c r="D2574" s="10"/>
      <c r="E2574" s="10">
        <v>8322</v>
      </c>
      <c r="F2574" s="347">
        <v>1401132</v>
      </c>
      <c r="G2574" s="10"/>
      <c r="H2574" s="347">
        <f t="shared" si="165"/>
        <v>4081</v>
      </c>
      <c r="I2574" s="10"/>
      <c r="J2574" s="10">
        <v>233087.74999999985</v>
      </c>
      <c r="K2574" s="10"/>
      <c r="M2574" s="10">
        <v>514</v>
      </c>
      <c r="N2574" s="69"/>
      <c r="P2574" s="239">
        <f t="shared" si="152"/>
        <v>453.47811284046662</v>
      </c>
      <c r="Q2574" s="10"/>
      <c r="R2574" s="10"/>
      <c r="S2574" s="10"/>
      <c r="T2574" s="176">
        <f t="shared" si="153"/>
        <v>2725.9377431906614</v>
      </c>
      <c r="U2574" s="10"/>
      <c r="V2574" s="10"/>
      <c r="W2574" s="10"/>
      <c r="Y2574" s="10">
        <v>233087.74999999985</v>
      </c>
      <c r="Z2574" s="10">
        <f t="shared" si="163"/>
        <v>291941.01</v>
      </c>
      <c r="AB2574" s="244">
        <f t="shared" si="164"/>
        <v>235306.58</v>
      </c>
      <c r="AC2574" s="10">
        <v>278935.98</v>
      </c>
      <c r="AD2574" s="10"/>
      <c r="AE2574" s="3"/>
      <c r="AF2574" s="3"/>
    </row>
    <row r="2575" spans="1:32" x14ac:dyDescent="0.2">
      <c r="A2575" s="55"/>
      <c r="B2575" s="195"/>
      <c r="C2575" s="10" t="s">
        <v>289</v>
      </c>
      <c r="D2575" s="10"/>
      <c r="E2575" s="10">
        <v>8332</v>
      </c>
      <c r="F2575" s="347">
        <v>8137</v>
      </c>
      <c r="G2575" s="10"/>
      <c r="H2575" s="347">
        <f t="shared" si="165"/>
        <v>24</v>
      </c>
      <c r="I2575" s="10"/>
      <c r="J2575" s="10">
        <v>1350.98</v>
      </c>
      <c r="K2575" s="10"/>
      <c r="M2575" s="10">
        <v>1</v>
      </c>
      <c r="N2575" s="69"/>
      <c r="P2575" s="239">
        <f t="shared" si="152"/>
        <v>1350.98</v>
      </c>
      <c r="Q2575" s="10"/>
      <c r="R2575" s="10"/>
      <c r="S2575" s="10"/>
      <c r="T2575" s="176">
        <f t="shared" si="153"/>
        <v>8137</v>
      </c>
      <c r="U2575" s="10"/>
      <c r="V2575" s="10"/>
      <c r="W2575" s="10"/>
      <c r="Y2575" s="10">
        <v>1350.98</v>
      </c>
      <c r="Z2575" s="10">
        <f t="shared" si="163"/>
        <v>1692.09</v>
      </c>
      <c r="AB2575" s="244">
        <f t="shared" si="164"/>
        <v>1363.84</v>
      </c>
      <c r="AC2575" s="10">
        <v>1616.72</v>
      </c>
      <c r="AD2575" s="10"/>
      <c r="AE2575" s="3"/>
      <c r="AF2575" s="3"/>
    </row>
    <row r="2576" spans="1:32" x14ac:dyDescent="0.2">
      <c r="A2576" s="55"/>
      <c r="B2576" s="195"/>
      <c r="C2576" s="10" t="s">
        <v>289</v>
      </c>
      <c r="D2576" s="10"/>
      <c r="E2576" s="10">
        <v>8344</v>
      </c>
      <c r="F2576" s="347">
        <v>1169</v>
      </c>
      <c r="G2576" s="10"/>
      <c r="H2576" s="347">
        <f t="shared" si="165"/>
        <v>3</v>
      </c>
      <c r="I2576" s="10"/>
      <c r="J2576" s="10">
        <v>212.7</v>
      </c>
      <c r="K2576" s="10"/>
      <c r="M2576" s="10">
        <v>2</v>
      </c>
      <c r="N2576" s="69"/>
      <c r="P2576" s="239">
        <f t="shared" si="152"/>
        <v>106.35</v>
      </c>
      <c r="Q2576" s="10"/>
      <c r="R2576" s="10"/>
      <c r="S2576" s="10"/>
      <c r="T2576" s="176">
        <f t="shared" si="153"/>
        <v>584.5</v>
      </c>
      <c r="U2576" s="10"/>
      <c r="V2576" s="10"/>
      <c r="W2576" s="10"/>
      <c r="Y2576" s="10">
        <v>212.7</v>
      </c>
      <c r="Z2576" s="10">
        <f t="shared" si="163"/>
        <v>266.41000000000003</v>
      </c>
      <c r="AB2576" s="244">
        <f t="shared" si="164"/>
        <v>214.72</v>
      </c>
      <c r="AC2576" s="10">
        <v>254.53</v>
      </c>
      <c r="AD2576" s="10"/>
      <c r="AE2576" s="3"/>
      <c r="AF2576" s="3"/>
    </row>
    <row r="2577" spans="1:32" x14ac:dyDescent="0.2">
      <c r="A2577" s="55"/>
      <c r="B2577" s="195"/>
      <c r="C2577" s="10" t="s">
        <v>290</v>
      </c>
      <c r="D2577" s="10"/>
      <c r="E2577" s="10">
        <v>8322</v>
      </c>
      <c r="F2577" s="347">
        <v>1379</v>
      </c>
      <c r="G2577" s="10"/>
      <c r="H2577" s="347">
        <f t="shared" si="165"/>
        <v>4</v>
      </c>
      <c r="I2577" s="10"/>
      <c r="J2577" s="10">
        <v>246.91</v>
      </c>
      <c r="K2577" s="10"/>
      <c r="M2577" s="10">
        <v>2</v>
      </c>
      <c r="N2577" s="69"/>
      <c r="P2577" s="239">
        <f t="shared" si="152"/>
        <v>123.455</v>
      </c>
      <c r="Q2577" s="10"/>
      <c r="R2577" s="10"/>
      <c r="S2577" s="10"/>
      <c r="T2577" s="176">
        <f t="shared" si="153"/>
        <v>689.5</v>
      </c>
      <c r="U2577" s="10"/>
      <c r="V2577" s="10"/>
      <c r="W2577" s="10"/>
      <c r="Y2577" s="10">
        <v>246.91</v>
      </c>
      <c r="Z2577" s="10">
        <f t="shared" si="163"/>
        <v>309.25</v>
      </c>
      <c r="AB2577" s="244">
        <f t="shared" si="164"/>
        <v>249.26</v>
      </c>
      <c r="AC2577" s="10">
        <v>295.48</v>
      </c>
      <c r="AD2577" s="10"/>
      <c r="AE2577" s="3"/>
      <c r="AF2577" s="3"/>
    </row>
    <row r="2578" spans="1:32" x14ac:dyDescent="0.2">
      <c r="A2578" s="55"/>
      <c r="B2578" s="195"/>
      <c r="C2578" s="10" t="s">
        <v>291</v>
      </c>
      <c r="D2578" s="10"/>
      <c r="E2578" s="10">
        <v>8201</v>
      </c>
      <c r="F2578" s="347">
        <v>15533</v>
      </c>
      <c r="G2578" s="10"/>
      <c r="H2578" s="347">
        <f t="shared" si="165"/>
        <v>45</v>
      </c>
      <c r="I2578" s="10"/>
      <c r="J2578" s="10">
        <v>2369.85</v>
      </c>
      <c r="K2578" s="10"/>
      <c r="M2578" s="10">
        <v>4</v>
      </c>
      <c r="N2578" s="69"/>
      <c r="P2578" s="239">
        <f t="shared" si="152"/>
        <v>592.46249999999998</v>
      </c>
      <c r="Q2578" s="10"/>
      <c r="R2578" s="10"/>
      <c r="S2578" s="10"/>
      <c r="T2578" s="176">
        <f t="shared" si="153"/>
        <v>3883.25</v>
      </c>
      <c r="U2578" s="10"/>
      <c r="V2578" s="10"/>
      <c r="W2578" s="10"/>
      <c r="Y2578" s="10">
        <v>2369.85</v>
      </c>
      <c r="Z2578" s="10">
        <f t="shared" si="163"/>
        <v>2968.22</v>
      </c>
      <c r="AB2578" s="244">
        <f t="shared" si="164"/>
        <v>2392.41</v>
      </c>
      <c r="AC2578" s="10">
        <v>2836</v>
      </c>
      <c r="AD2578" s="10"/>
      <c r="AE2578" s="3"/>
      <c r="AF2578" s="3"/>
    </row>
    <row r="2579" spans="1:32" x14ac:dyDescent="0.2">
      <c r="A2579" s="55"/>
      <c r="B2579" s="195"/>
      <c r="C2579" s="10" t="s">
        <v>291</v>
      </c>
      <c r="D2579" s="10"/>
      <c r="E2579" s="10">
        <v>8205</v>
      </c>
      <c r="F2579" s="347">
        <v>1212049</v>
      </c>
      <c r="G2579" s="10"/>
      <c r="H2579" s="347">
        <f t="shared" si="165"/>
        <v>3531</v>
      </c>
      <c r="I2579" s="10"/>
      <c r="J2579" s="10">
        <v>181701.28000000017</v>
      </c>
      <c r="K2579" s="10"/>
      <c r="M2579" s="10">
        <v>339</v>
      </c>
      <c r="N2579" s="69"/>
      <c r="P2579" s="239">
        <f t="shared" si="152"/>
        <v>535.99197640118041</v>
      </c>
      <c r="Q2579" s="10"/>
      <c r="R2579" s="10"/>
      <c r="S2579" s="10"/>
      <c r="T2579" s="176">
        <f t="shared" si="153"/>
        <v>3575.3657817109142</v>
      </c>
      <c r="U2579" s="10"/>
      <c r="V2579" s="10"/>
      <c r="W2579" s="10"/>
      <c r="Y2579" s="10">
        <v>181701.28000000017</v>
      </c>
      <c r="Z2579" s="10">
        <f t="shared" si="163"/>
        <v>227579.77</v>
      </c>
      <c r="AB2579" s="244">
        <f t="shared" si="164"/>
        <v>183430.95</v>
      </c>
      <c r="AC2579" s="10">
        <v>217441.83</v>
      </c>
      <c r="AD2579" s="10"/>
      <c r="AE2579" s="3"/>
      <c r="AF2579" s="3"/>
    </row>
    <row r="2580" spans="1:32" x14ac:dyDescent="0.2">
      <c r="A2580" s="55"/>
      <c r="B2580" s="195"/>
      <c r="C2580" s="10" t="s">
        <v>291</v>
      </c>
      <c r="D2580" s="10"/>
      <c r="E2580" s="10">
        <v>8251</v>
      </c>
      <c r="F2580" s="347">
        <v>123</v>
      </c>
      <c r="G2580" s="10"/>
      <c r="H2580" s="347">
        <f t="shared" si="165"/>
        <v>0</v>
      </c>
      <c r="I2580" s="10"/>
      <c r="J2580" s="10">
        <v>33.39</v>
      </c>
      <c r="K2580" s="10"/>
      <c r="M2580" s="10">
        <v>1</v>
      </c>
      <c r="N2580" s="69"/>
      <c r="P2580" s="239">
        <f t="shared" si="152"/>
        <v>33.39</v>
      </c>
      <c r="Q2580" s="10"/>
      <c r="R2580" s="10"/>
      <c r="S2580" s="10"/>
      <c r="T2580" s="176">
        <f t="shared" si="153"/>
        <v>123</v>
      </c>
      <c r="U2580" s="10"/>
      <c r="V2580" s="10"/>
      <c r="W2580" s="10"/>
      <c r="Y2580" s="10">
        <v>33.39</v>
      </c>
      <c r="Z2580" s="10">
        <f t="shared" si="163"/>
        <v>41.82</v>
      </c>
      <c r="AB2580" s="244">
        <f t="shared" si="164"/>
        <v>33.71</v>
      </c>
      <c r="AC2580" s="10">
        <v>39.96</v>
      </c>
      <c r="AD2580" s="10"/>
      <c r="AE2580" s="3"/>
      <c r="AF2580" s="3"/>
    </row>
    <row r="2581" spans="1:32" x14ac:dyDescent="0.2">
      <c r="A2581" s="55"/>
      <c r="B2581" s="195"/>
      <c r="C2581" s="10" t="s">
        <v>291</v>
      </c>
      <c r="D2581" s="10"/>
      <c r="E2581" s="10">
        <v>8330</v>
      </c>
      <c r="F2581" s="347">
        <v>2</v>
      </c>
      <c r="G2581" s="10"/>
      <c r="H2581" s="347">
        <f t="shared" si="165"/>
        <v>0</v>
      </c>
      <c r="I2581" s="10"/>
      <c r="J2581" s="10">
        <v>13.1</v>
      </c>
      <c r="K2581" s="10"/>
      <c r="M2581" s="10">
        <v>1</v>
      </c>
      <c r="N2581" s="69"/>
      <c r="P2581" s="239">
        <f t="shared" si="152"/>
        <v>13.1</v>
      </c>
      <c r="Q2581" s="10"/>
      <c r="R2581" s="10"/>
      <c r="S2581" s="10"/>
      <c r="T2581" s="176">
        <f t="shared" si="153"/>
        <v>2</v>
      </c>
      <c r="U2581" s="10"/>
      <c r="V2581" s="10"/>
      <c r="W2581" s="10"/>
      <c r="Y2581" s="10">
        <v>13.1</v>
      </c>
      <c r="Z2581" s="10">
        <f t="shared" si="163"/>
        <v>16.41</v>
      </c>
      <c r="AB2581" s="244">
        <f t="shared" si="164"/>
        <v>13.22</v>
      </c>
      <c r="AC2581" s="10">
        <v>15.67</v>
      </c>
      <c r="AD2581" s="10"/>
      <c r="AE2581" s="3"/>
      <c r="AF2581" s="3"/>
    </row>
    <row r="2582" spans="1:32" x14ac:dyDescent="0.2">
      <c r="A2582" s="55"/>
      <c r="B2582" s="195"/>
      <c r="C2582" s="10" t="s">
        <v>294</v>
      </c>
      <c r="D2582" s="10"/>
      <c r="E2582" s="10">
        <v>8345</v>
      </c>
      <c r="F2582" s="347">
        <v>126</v>
      </c>
      <c r="G2582" s="10"/>
      <c r="H2582" s="347">
        <f t="shared" si="165"/>
        <v>0</v>
      </c>
      <c r="I2582" s="10"/>
      <c r="J2582" s="10">
        <v>123.7</v>
      </c>
      <c r="K2582" s="10"/>
      <c r="M2582" s="10">
        <v>9</v>
      </c>
      <c r="N2582" s="69"/>
      <c r="P2582" s="239">
        <f t="shared" si="152"/>
        <v>13.744444444444445</v>
      </c>
      <c r="Q2582" s="10"/>
      <c r="R2582" s="10"/>
      <c r="S2582" s="10"/>
      <c r="T2582" s="176">
        <f t="shared" si="153"/>
        <v>14</v>
      </c>
      <c r="U2582" s="10"/>
      <c r="V2582" s="10"/>
      <c r="W2582" s="10"/>
      <c r="Y2582" s="10">
        <v>123.7</v>
      </c>
      <c r="Z2582" s="10">
        <f t="shared" si="163"/>
        <v>154.93</v>
      </c>
      <c r="AB2582" s="244">
        <f t="shared" si="164"/>
        <v>124.88</v>
      </c>
      <c r="AC2582" s="10">
        <v>148.03</v>
      </c>
      <c r="AD2582" s="10"/>
      <c r="AE2582" s="3"/>
      <c r="AF2582" s="3"/>
    </row>
    <row r="2583" spans="1:32" x14ac:dyDescent="0.2">
      <c r="A2583" s="55"/>
      <c r="B2583" s="195"/>
      <c r="C2583" s="10" t="s">
        <v>296</v>
      </c>
      <c r="D2583" s="10"/>
      <c r="E2583" s="10">
        <v>8215</v>
      </c>
      <c r="F2583" s="347">
        <v>179016</v>
      </c>
      <c r="G2583" s="10"/>
      <c r="H2583" s="347">
        <f t="shared" si="165"/>
        <v>521</v>
      </c>
      <c r="I2583" s="10"/>
      <c r="J2583" s="10">
        <v>33515.110000000008</v>
      </c>
      <c r="K2583" s="10"/>
      <c r="M2583" s="10">
        <v>150</v>
      </c>
      <c r="N2583" s="69"/>
      <c r="P2583" s="239">
        <f t="shared" si="152"/>
        <v>223.43406666666672</v>
      </c>
      <c r="Q2583" s="10"/>
      <c r="R2583" s="10"/>
      <c r="S2583" s="10"/>
      <c r="T2583" s="176">
        <f t="shared" si="153"/>
        <v>1193.44</v>
      </c>
      <c r="U2583" s="10"/>
      <c r="V2583" s="10"/>
      <c r="W2583" s="10"/>
      <c r="Y2583" s="10">
        <v>33515.110000000008</v>
      </c>
      <c r="Z2583" s="10">
        <f t="shared" si="163"/>
        <v>41977.47</v>
      </c>
      <c r="AB2583" s="244">
        <f t="shared" si="164"/>
        <v>33834.15</v>
      </c>
      <c r="AC2583" s="10">
        <v>40107.51</v>
      </c>
      <c r="AD2583" s="10"/>
      <c r="AE2583" s="3"/>
      <c r="AF2583" s="3"/>
    </row>
    <row r="2584" spans="1:32" x14ac:dyDescent="0.2">
      <c r="A2584" s="55"/>
      <c r="B2584" s="195"/>
      <c r="C2584" s="10" t="s">
        <v>297</v>
      </c>
      <c r="D2584" s="10"/>
      <c r="E2584" s="10">
        <v>8026</v>
      </c>
      <c r="F2584" s="347">
        <v>1349304</v>
      </c>
      <c r="G2584" s="10"/>
      <c r="H2584" s="347">
        <f t="shared" si="165"/>
        <v>3930</v>
      </c>
      <c r="I2584" s="10"/>
      <c r="J2584" s="10">
        <v>169962.28999999998</v>
      </c>
      <c r="K2584" s="10"/>
      <c r="M2584" s="10">
        <v>241</v>
      </c>
      <c r="N2584" s="69"/>
      <c r="P2584" s="239">
        <f t="shared" si="152"/>
        <v>705.2377178423236</v>
      </c>
      <c r="Q2584" s="10"/>
      <c r="R2584" s="10"/>
      <c r="S2584" s="10"/>
      <c r="T2584" s="176">
        <f t="shared" si="153"/>
        <v>5598.7717842323655</v>
      </c>
      <c r="U2584" s="10"/>
      <c r="V2584" s="10"/>
      <c r="W2584" s="10"/>
      <c r="Y2584" s="10">
        <v>169962.28999999998</v>
      </c>
      <c r="Z2584" s="10">
        <f t="shared" si="163"/>
        <v>212876.75</v>
      </c>
      <c r="AB2584" s="244">
        <f t="shared" si="164"/>
        <v>171580.21</v>
      </c>
      <c r="AC2584" s="10">
        <v>203393.78</v>
      </c>
      <c r="AD2584" s="10"/>
      <c r="AE2584" s="3"/>
      <c r="AF2584" s="3"/>
    </row>
    <row r="2585" spans="1:32" x14ac:dyDescent="0.2">
      <c r="A2585" s="55"/>
      <c r="B2585" s="195"/>
      <c r="C2585" s="10" t="s">
        <v>299</v>
      </c>
      <c r="D2585" s="10"/>
      <c r="E2585" s="10">
        <v>8027</v>
      </c>
      <c r="F2585" s="347">
        <v>2181235</v>
      </c>
      <c r="G2585" s="10"/>
      <c r="H2585" s="347">
        <f t="shared" si="165"/>
        <v>6354</v>
      </c>
      <c r="I2585" s="10"/>
      <c r="J2585" s="10">
        <v>227156.06</v>
      </c>
      <c r="K2585" s="10"/>
      <c r="M2585" s="10">
        <v>237</v>
      </c>
      <c r="N2585" s="69"/>
      <c r="P2585" s="239">
        <f t="shared" si="152"/>
        <v>958.464388185654</v>
      </c>
      <c r="Q2585" s="10"/>
      <c r="R2585" s="10"/>
      <c r="S2585" s="10"/>
      <c r="T2585" s="176">
        <f t="shared" si="153"/>
        <v>9203.5232067510551</v>
      </c>
      <c r="U2585" s="10"/>
      <c r="V2585" s="10"/>
      <c r="W2585" s="10"/>
      <c r="Y2585" s="10">
        <v>227156.06</v>
      </c>
      <c r="Z2585" s="10">
        <f t="shared" si="163"/>
        <v>284511.61</v>
      </c>
      <c r="AB2585" s="244">
        <f t="shared" si="164"/>
        <v>229318.42</v>
      </c>
      <c r="AC2585" s="10">
        <v>271837.53000000003</v>
      </c>
      <c r="AD2585" s="10"/>
      <c r="AE2585" s="3"/>
      <c r="AF2585" s="3"/>
    </row>
    <row r="2586" spans="1:32" x14ac:dyDescent="0.2">
      <c r="A2586" s="55"/>
      <c r="B2586" s="195"/>
      <c r="C2586" s="10" t="s">
        <v>301</v>
      </c>
      <c r="D2586" s="10"/>
      <c r="E2586" s="10">
        <v>2028</v>
      </c>
      <c r="F2586" s="347">
        <v>471</v>
      </c>
      <c r="G2586" s="10"/>
      <c r="H2586" s="347">
        <f t="shared" si="165"/>
        <v>1</v>
      </c>
      <c r="I2586" s="10"/>
      <c r="J2586" s="10">
        <v>84.9</v>
      </c>
      <c r="K2586" s="10"/>
      <c r="M2586" s="10">
        <v>1</v>
      </c>
      <c r="N2586" s="69"/>
      <c r="P2586" s="239">
        <f t="shared" si="152"/>
        <v>84.9</v>
      </c>
      <c r="Q2586" s="10"/>
      <c r="R2586" s="10"/>
      <c r="S2586" s="10"/>
      <c r="T2586" s="176">
        <f t="shared" si="153"/>
        <v>471</v>
      </c>
      <c r="U2586" s="10"/>
      <c r="V2586" s="10"/>
      <c r="W2586" s="10"/>
      <c r="Y2586" s="10">
        <v>84.9</v>
      </c>
      <c r="Z2586" s="10">
        <f t="shared" si="163"/>
        <v>106.34</v>
      </c>
      <c r="AB2586" s="244">
        <f t="shared" si="164"/>
        <v>85.71</v>
      </c>
      <c r="AC2586" s="10">
        <v>101.6</v>
      </c>
      <c r="AD2586" s="10"/>
      <c r="AE2586" s="3"/>
      <c r="AF2586" s="3"/>
    </row>
    <row r="2587" spans="1:32" x14ac:dyDescent="0.2">
      <c r="A2587" s="55"/>
      <c r="B2587" s="195"/>
      <c r="C2587" s="10" t="s">
        <v>301</v>
      </c>
      <c r="D2587" s="10"/>
      <c r="E2587" s="10">
        <v>8028</v>
      </c>
      <c r="F2587" s="347">
        <v>8810477</v>
      </c>
      <c r="G2587" s="10"/>
      <c r="H2587" s="347">
        <f t="shared" si="165"/>
        <v>25664</v>
      </c>
      <c r="I2587" s="10"/>
      <c r="J2587" s="10">
        <v>865455.68000000063</v>
      </c>
      <c r="K2587" s="10"/>
      <c r="M2587" s="10">
        <v>1164</v>
      </c>
      <c r="N2587" s="69"/>
      <c r="P2587" s="239">
        <f t="shared" si="152"/>
        <v>743.51862542955382</v>
      </c>
      <c r="Q2587" s="10"/>
      <c r="R2587" s="10"/>
      <c r="S2587" s="10"/>
      <c r="T2587" s="176">
        <f t="shared" si="153"/>
        <v>7569.1383161512031</v>
      </c>
      <c r="U2587" s="10"/>
      <c r="V2587" s="10"/>
      <c r="W2587" s="10"/>
      <c r="Y2587" s="10">
        <v>865455.68000000063</v>
      </c>
      <c r="Z2587" s="10">
        <f t="shared" si="163"/>
        <v>1083978.06</v>
      </c>
      <c r="AB2587" s="244">
        <f t="shared" si="164"/>
        <v>873694.19</v>
      </c>
      <c r="AC2587" s="10">
        <v>1035690.33</v>
      </c>
      <c r="AD2587" s="10"/>
      <c r="AE2587" s="3"/>
      <c r="AF2587" s="3"/>
    </row>
    <row r="2588" spans="1:32" x14ac:dyDescent="0.2">
      <c r="A2588" s="55"/>
      <c r="B2588" s="195"/>
      <c r="C2588" s="10" t="s">
        <v>600</v>
      </c>
      <c r="D2588" s="10"/>
      <c r="E2588" s="10">
        <v>8012</v>
      </c>
      <c r="F2588" s="347">
        <v>967</v>
      </c>
      <c r="G2588" s="10"/>
      <c r="H2588" s="347">
        <f t="shared" si="165"/>
        <v>3</v>
      </c>
      <c r="I2588" s="10"/>
      <c r="J2588" s="10">
        <v>231.53</v>
      </c>
      <c r="K2588" s="10"/>
      <c r="M2588" s="10">
        <v>1</v>
      </c>
      <c r="N2588" s="69"/>
      <c r="P2588" s="239">
        <f t="shared" si="152"/>
        <v>231.53</v>
      </c>
      <c r="Q2588" s="10"/>
      <c r="R2588" s="10"/>
      <c r="S2588" s="10"/>
      <c r="T2588" s="176">
        <f t="shared" si="153"/>
        <v>967</v>
      </c>
      <c r="U2588" s="10"/>
      <c r="V2588" s="10"/>
      <c r="W2588" s="10"/>
      <c r="Y2588" s="10">
        <v>231.53</v>
      </c>
      <c r="Z2588" s="10">
        <f t="shared" si="163"/>
        <v>289.99</v>
      </c>
      <c r="AB2588" s="244">
        <f t="shared" si="164"/>
        <v>233.73</v>
      </c>
      <c r="AC2588" s="10">
        <v>277.07</v>
      </c>
      <c r="AD2588" s="10"/>
      <c r="AE2588" s="3"/>
      <c r="AF2588" s="3"/>
    </row>
    <row r="2589" spans="1:32" x14ac:dyDescent="0.2">
      <c r="A2589" s="55"/>
      <c r="B2589" s="195"/>
      <c r="C2589" s="10" t="s">
        <v>600</v>
      </c>
      <c r="D2589" s="10"/>
      <c r="E2589" s="10">
        <v>8021</v>
      </c>
      <c r="F2589" s="347">
        <v>12600</v>
      </c>
      <c r="G2589" s="10"/>
      <c r="H2589" s="347">
        <f t="shared" si="165"/>
        <v>37</v>
      </c>
      <c r="I2589" s="10"/>
      <c r="J2589" s="10">
        <v>1072.72</v>
      </c>
      <c r="K2589" s="10"/>
      <c r="M2589" s="10">
        <v>1</v>
      </c>
      <c r="N2589" s="69"/>
      <c r="P2589" s="239">
        <f t="shared" si="152"/>
        <v>1072.72</v>
      </c>
      <c r="Q2589" s="10"/>
      <c r="R2589" s="10"/>
      <c r="S2589" s="10"/>
      <c r="T2589" s="176">
        <f t="shared" si="153"/>
        <v>12600</v>
      </c>
      <c r="U2589" s="10"/>
      <c r="V2589" s="10"/>
      <c r="W2589" s="10"/>
      <c r="Y2589" s="10">
        <v>1072.72</v>
      </c>
      <c r="Z2589" s="10">
        <f t="shared" si="163"/>
        <v>1343.58</v>
      </c>
      <c r="AB2589" s="244">
        <f t="shared" si="164"/>
        <v>1082.93</v>
      </c>
      <c r="AC2589" s="10">
        <v>1283.72</v>
      </c>
      <c r="AD2589" s="10"/>
      <c r="AE2589" s="3"/>
      <c r="AF2589" s="3"/>
    </row>
    <row r="2590" spans="1:32" x14ac:dyDescent="0.2">
      <c r="A2590" s="55"/>
      <c r="B2590" s="195"/>
      <c r="C2590" s="10" t="s">
        <v>303</v>
      </c>
      <c r="D2590" s="10"/>
      <c r="E2590" s="10">
        <v>8210</v>
      </c>
      <c r="F2590" s="347">
        <v>1526</v>
      </c>
      <c r="G2590" s="10"/>
      <c r="H2590" s="347">
        <f t="shared" si="165"/>
        <v>4</v>
      </c>
      <c r="I2590" s="10"/>
      <c r="J2590" s="10">
        <v>308.56</v>
      </c>
      <c r="K2590" s="10"/>
      <c r="M2590" s="10">
        <v>3</v>
      </c>
      <c r="N2590" s="69"/>
      <c r="P2590" s="239">
        <f t="shared" si="152"/>
        <v>102.85333333333334</v>
      </c>
      <c r="Q2590" s="10"/>
      <c r="R2590" s="10"/>
      <c r="S2590" s="10"/>
      <c r="T2590" s="176">
        <f t="shared" si="153"/>
        <v>508.66666666666669</v>
      </c>
      <c r="U2590" s="10"/>
      <c r="V2590" s="10"/>
      <c r="W2590" s="10"/>
      <c r="Y2590" s="10">
        <v>308.56</v>
      </c>
      <c r="Z2590" s="10">
        <f t="shared" si="163"/>
        <v>386.47</v>
      </c>
      <c r="AB2590" s="244">
        <f t="shared" si="164"/>
        <v>311.5</v>
      </c>
      <c r="AC2590" s="10">
        <v>369.26</v>
      </c>
      <c r="AD2590" s="10"/>
      <c r="AE2590" s="3"/>
      <c r="AF2590" s="3"/>
    </row>
    <row r="2591" spans="1:32" x14ac:dyDescent="0.2">
      <c r="A2591" s="55"/>
      <c r="B2591" s="195"/>
      <c r="C2591" s="10" t="s">
        <v>303</v>
      </c>
      <c r="D2591" s="10"/>
      <c r="E2591" s="10">
        <v>8218</v>
      </c>
      <c r="F2591" s="347">
        <v>107289</v>
      </c>
      <c r="G2591" s="10"/>
      <c r="H2591" s="347">
        <f t="shared" si="165"/>
        <v>313</v>
      </c>
      <c r="I2591" s="10"/>
      <c r="J2591" s="10">
        <v>20449.84</v>
      </c>
      <c r="K2591" s="10"/>
      <c r="M2591" s="10">
        <v>68</v>
      </c>
      <c r="N2591" s="69"/>
      <c r="P2591" s="239">
        <f t="shared" si="152"/>
        <v>300.7329411764706</v>
      </c>
      <c r="Q2591" s="10"/>
      <c r="R2591" s="10"/>
      <c r="S2591" s="10"/>
      <c r="T2591" s="176">
        <f t="shared" si="153"/>
        <v>1577.7794117647059</v>
      </c>
      <c r="U2591" s="10"/>
      <c r="V2591" s="10"/>
      <c r="W2591" s="10"/>
      <c r="Y2591" s="10">
        <v>20449.84</v>
      </c>
      <c r="Z2591" s="10">
        <f t="shared" si="163"/>
        <v>25613.3</v>
      </c>
      <c r="AB2591" s="244">
        <f t="shared" si="164"/>
        <v>20644.509999999998</v>
      </c>
      <c r="AC2591" s="10">
        <v>24472.31</v>
      </c>
      <c r="AD2591" s="10"/>
      <c r="AE2591" s="3"/>
      <c r="AF2591" s="3"/>
    </row>
    <row r="2592" spans="1:32" x14ac:dyDescent="0.2">
      <c r="A2592" s="55"/>
      <c r="B2592" s="195"/>
      <c r="C2592" s="10" t="s">
        <v>305</v>
      </c>
      <c r="D2592" s="10"/>
      <c r="E2592" s="10">
        <v>8302</v>
      </c>
      <c r="F2592" s="347">
        <v>2469</v>
      </c>
      <c r="G2592" s="10"/>
      <c r="H2592" s="347">
        <f t="shared" si="165"/>
        <v>7</v>
      </c>
      <c r="I2592" s="10"/>
      <c r="J2592" s="10">
        <v>802.46</v>
      </c>
      <c r="K2592" s="10"/>
      <c r="M2592" s="10">
        <v>11</v>
      </c>
      <c r="N2592" s="69"/>
      <c r="P2592" s="239">
        <f t="shared" si="152"/>
        <v>72.950909090909093</v>
      </c>
      <c r="Q2592" s="10"/>
      <c r="R2592" s="10"/>
      <c r="S2592" s="10"/>
      <c r="T2592" s="176">
        <f t="shared" si="153"/>
        <v>224.45454545454547</v>
      </c>
      <c r="U2592" s="10"/>
      <c r="V2592" s="10"/>
      <c r="W2592" s="10"/>
      <c r="Y2592" s="10">
        <v>802.46</v>
      </c>
      <c r="Z2592" s="10">
        <f t="shared" si="163"/>
        <v>1005.08</v>
      </c>
      <c r="AB2592" s="244">
        <f t="shared" si="164"/>
        <v>810.1</v>
      </c>
      <c r="AC2592" s="10">
        <v>960.3</v>
      </c>
      <c r="AD2592" s="10"/>
      <c r="AE2592" s="3"/>
      <c r="AF2592" s="3"/>
    </row>
    <row r="2593" spans="1:32" x14ac:dyDescent="0.2">
      <c r="A2593" s="55"/>
      <c r="B2593" s="195"/>
      <c r="C2593" s="10" t="s">
        <v>306</v>
      </c>
      <c r="D2593" s="10"/>
      <c r="E2593" s="10">
        <v>8260</v>
      </c>
      <c r="F2593" s="347">
        <v>32189</v>
      </c>
      <c r="G2593" s="10"/>
      <c r="H2593" s="347">
        <f t="shared" si="165"/>
        <v>94</v>
      </c>
      <c r="I2593" s="10"/>
      <c r="J2593" s="10">
        <v>5421.0000000000009</v>
      </c>
      <c r="K2593" s="10"/>
      <c r="M2593" s="10">
        <v>17</v>
      </c>
      <c r="N2593" s="69"/>
      <c r="P2593" s="239">
        <f t="shared" si="152"/>
        <v>318.88235294117652</v>
      </c>
      <c r="Q2593" s="10"/>
      <c r="R2593" s="10"/>
      <c r="S2593" s="10"/>
      <c r="T2593" s="176">
        <f t="shared" si="153"/>
        <v>1893.4705882352941</v>
      </c>
      <c r="U2593" s="10"/>
      <c r="V2593" s="10"/>
      <c r="W2593" s="10"/>
      <c r="Y2593" s="10">
        <v>5421.0000000000009</v>
      </c>
      <c r="Z2593" s="10">
        <f t="shared" si="163"/>
        <v>6789.77</v>
      </c>
      <c r="AB2593" s="244">
        <f t="shared" si="164"/>
        <v>5472.6</v>
      </c>
      <c r="AC2593" s="10">
        <v>6487.3</v>
      </c>
      <c r="AD2593" s="10"/>
      <c r="AE2593" s="3"/>
      <c r="AF2593" s="3"/>
    </row>
    <row r="2594" spans="1:32" x14ac:dyDescent="0.2">
      <c r="A2594" s="55"/>
      <c r="B2594" s="195"/>
      <c r="C2594" s="10" t="s">
        <v>307</v>
      </c>
      <c r="D2594" s="10"/>
      <c r="E2594" s="10">
        <v>8215</v>
      </c>
      <c r="F2594" s="347">
        <v>92158</v>
      </c>
      <c r="G2594" s="10"/>
      <c r="H2594" s="347">
        <f t="shared" si="165"/>
        <v>268</v>
      </c>
      <c r="I2594" s="10"/>
      <c r="J2594" s="10">
        <v>16456.34</v>
      </c>
      <c r="K2594" s="10"/>
      <c r="M2594" s="10">
        <v>48</v>
      </c>
      <c r="N2594" s="69"/>
      <c r="P2594" s="239">
        <f t="shared" si="152"/>
        <v>342.84041666666667</v>
      </c>
      <c r="Q2594" s="10"/>
      <c r="R2594" s="10"/>
      <c r="S2594" s="10"/>
      <c r="T2594" s="176">
        <f t="shared" si="153"/>
        <v>1919.9583333333333</v>
      </c>
      <c r="U2594" s="10"/>
      <c r="V2594" s="10"/>
      <c r="W2594" s="10"/>
      <c r="Y2594" s="10">
        <v>16456.34</v>
      </c>
      <c r="Z2594" s="10">
        <f t="shared" si="163"/>
        <v>20611.47</v>
      </c>
      <c r="AB2594" s="244">
        <f t="shared" si="164"/>
        <v>16612.990000000002</v>
      </c>
      <c r="AC2594" s="10">
        <v>19693.29</v>
      </c>
      <c r="AD2594" s="10"/>
      <c r="AE2594" s="3"/>
      <c r="AF2594" s="3"/>
    </row>
    <row r="2595" spans="1:32" x14ac:dyDescent="0.2">
      <c r="A2595" s="55"/>
      <c r="B2595" s="195"/>
      <c r="C2595" s="10" t="s">
        <v>308</v>
      </c>
      <c r="D2595" s="10"/>
      <c r="E2595" s="10">
        <v>8210</v>
      </c>
      <c r="F2595" s="347">
        <v>513</v>
      </c>
      <c r="G2595" s="10"/>
      <c r="H2595" s="347">
        <f t="shared" si="165"/>
        <v>1</v>
      </c>
      <c r="I2595" s="10"/>
      <c r="J2595" s="10">
        <v>184.74</v>
      </c>
      <c r="K2595" s="10"/>
      <c r="M2595" s="10">
        <v>1</v>
      </c>
      <c r="N2595" s="69"/>
      <c r="P2595" s="239">
        <f t="shared" si="152"/>
        <v>184.74</v>
      </c>
      <c r="Q2595" s="10"/>
      <c r="R2595" s="10"/>
      <c r="S2595" s="10"/>
      <c r="T2595" s="176">
        <f t="shared" si="153"/>
        <v>513</v>
      </c>
      <c r="U2595" s="10"/>
      <c r="V2595" s="10"/>
      <c r="W2595" s="10"/>
      <c r="Y2595" s="10">
        <v>184.74</v>
      </c>
      <c r="Z2595" s="10">
        <f t="shared" si="163"/>
        <v>231.39</v>
      </c>
      <c r="AB2595" s="244">
        <f t="shared" si="164"/>
        <v>186.5</v>
      </c>
      <c r="AC2595" s="10">
        <v>221.08</v>
      </c>
      <c r="AD2595" s="10"/>
      <c r="AE2595" s="3"/>
      <c r="AF2595" s="3"/>
    </row>
    <row r="2596" spans="1:32" x14ac:dyDescent="0.2">
      <c r="A2596" s="55"/>
      <c r="B2596" s="195"/>
      <c r="C2596" s="10" t="s">
        <v>308</v>
      </c>
      <c r="D2596" s="10"/>
      <c r="E2596" s="10">
        <v>8219</v>
      </c>
      <c r="F2596" s="347">
        <v>230602</v>
      </c>
      <c r="G2596" s="10"/>
      <c r="H2596" s="347">
        <f t="shared" si="165"/>
        <v>672</v>
      </c>
      <c r="I2596" s="10"/>
      <c r="J2596" s="10">
        <v>40736.029999999992</v>
      </c>
      <c r="K2596" s="10"/>
      <c r="M2596" s="10">
        <v>98</v>
      </c>
      <c r="N2596" s="69"/>
      <c r="P2596" s="239">
        <f t="shared" si="152"/>
        <v>415.673775510204</v>
      </c>
      <c r="Q2596" s="10"/>
      <c r="R2596" s="10"/>
      <c r="S2596" s="10"/>
      <c r="T2596" s="176">
        <f t="shared" si="153"/>
        <v>2353.0816326530612</v>
      </c>
      <c r="U2596" s="10"/>
      <c r="V2596" s="10"/>
      <c r="W2596" s="10"/>
      <c r="Y2596" s="10">
        <v>40736.029999999992</v>
      </c>
      <c r="Z2596" s="10">
        <f t="shared" si="163"/>
        <v>51021.63</v>
      </c>
      <c r="AB2596" s="244">
        <f t="shared" si="164"/>
        <v>41123.81</v>
      </c>
      <c r="AC2596" s="10">
        <v>48748.79</v>
      </c>
      <c r="AD2596" s="10"/>
      <c r="AE2596" s="3"/>
      <c r="AF2596" s="3"/>
    </row>
    <row r="2597" spans="1:32" x14ac:dyDescent="0.2">
      <c r="A2597" s="55"/>
      <c r="B2597" s="195"/>
      <c r="C2597" s="10" t="s">
        <v>308</v>
      </c>
      <c r="D2597" s="10"/>
      <c r="E2597" s="10">
        <v>8242</v>
      </c>
      <c r="F2597" s="347">
        <v>1348</v>
      </c>
      <c r="G2597" s="10"/>
      <c r="H2597" s="347">
        <f t="shared" si="165"/>
        <v>4</v>
      </c>
      <c r="I2597" s="10"/>
      <c r="J2597" s="10">
        <v>245.47</v>
      </c>
      <c r="K2597" s="10"/>
      <c r="M2597" s="10">
        <v>1</v>
      </c>
      <c r="N2597" s="69"/>
      <c r="P2597" s="239">
        <f t="shared" si="152"/>
        <v>245.47</v>
      </c>
      <c r="Q2597" s="10"/>
      <c r="R2597" s="10"/>
      <c r="S2597" s="10"/>
      <c r="T2597" s="176">
        <f t="shared" si="153"/>
        <v>1348</v>
      </c>
      <c r="U2597" s="10"/>
      <c r="V2597" s="10"/>
      <c r="W2597" s="10"/>
      <c r="Y2597" s="10">
        <v>245.47</v>
      </c>
      <c r="Z2597" s="10">
        <f t="shared" si="163"/>
        <v>307.45</v>
      </c>
      <c r="AB2597" s="244">
        <f t="shared" si="164"/>
        <v>247.81</v>
      </c>
      <c r="AC2597" s="10">
        <v>293.76</v>
      </c>
      <c r="AD2597" s="10"/>
      <c r="AE2597" s="3"/>
      <c r="AF2597" s="3"/>
    </row>
    <row r="2598" spans="1:32" x14ac:dyDescent="0.2">
      <c r="A2598" s="55"/>
      <c r="B2598" s="195"/>
      <c r="C2598" s="10" t="s">
        <v>310</v>
      </c>
      <c r="D2598" s="10"/>
      <c r="E2598" s="10">
        <v>8230</v>
      </c>
      <c r="F2598" s="347">
        <v>23903</v>
      </c>
      <c r="G2598" s="10"/>
      <c r="H2598" s="347">
        <f t="shared" si="165"/>
        <v>70</v>
      </c>
      <c r="I2598" s="10"/>
      <c r="J2598" s="10">
        <v>4834.84</v>
      </c>
      <c r="K2598" s="10"/>
      <c r="M2598" s="10">
        <v>16</v>
      </c>
      <c r="N2598" s="69"/>
      <c r="P2598" s="239">
        <f t="shared" si="152"/>
        <v>302.17750000000001</v>
      </c>
      <c r="Q2598" s="10"/>
      <c r="R2598" s="10"/>
      <c r="S2598" s="10"/>
      <c r="T2598" s="176">
        <f t="shared" si="153"/>
        <v>1493.9375</v>
      </c>
      <c r="U2598" s="10"/>
      <c r="V2598" s="10"/>
      <c r="W2598" s="10"/>
      <c r="Y2598" s="10">
        <v>4834.84</v>
      </c>
      <c r="Z2598" s="10">
        <f t="shared" si="163"/>
        <v>6055.61</v>
      </c>
      <c r="AB2598" s="244">
        <f t="shared" si="164"/>
        <v>4880.8599999999997</v>
      </c>
      <c r="AC2598" s="10">
        <v>5785.85</v>
      </c>
      <c r="AD2598" s="10"/>
      <c r="AE2598" s="3"/>
      <c r="AF2598" s="3"/>
    </row>
    <row r="2599" spans="1:32" x14ac:dyDescent="0.2">
      <c r="A2599" s="55"/>
      <c r="B2599" s="195"/>
      <c r="C2599" s="10" t="s">
        <v>311</v>
      </c>
      <c r="D2599" s="10"/>
      <c r="E2599" s="10">
        <v>8323</v>
      </c>
      <c r="F2599" s="347">
        <v>55497</v>
      </c>
      <c r="G2599" s="10"/>
      <c r="H2599" s="347">
        <f t="shared" si="165"/>
        <v>162</v>
      </c>
      <c r="I2599" s="10"/>
      <c r="J2599" s="10">
        <v>10402.709999999997</v>
      </c>
      <c r="K2599" s="10"/>
      <c r="M2599" s="10">
        <v>61</v>
      </c>
      <c r="N2599" s="69"/>
      <c r="P2599" s="239">
        <f t="shared" si="152"/>
        <v>170.53622950819667</v>
      </c>
      <c r="Q2599" s="10"/>
      <c r="R2599" s="10"/>
      <c r="S2599" s="10"/>
      <c r="T2599" s="176">
        <f t="shared" si="153"/>
        <v>909.78688524590166</v>
      </c>
      <c r="U2599" s="10"/>
      <c r="V2599" s="10"/>
      <c r="W2599" s="10"/>
      <c r="Y2599" s="10">
        <v>10402.709999999997</v>
      </c>
      <c r="Z2599" s="10">
        <f t="shared" si="163"/>
        <v>13029.33</v>
      </c>
      <c r="AB2599" s="244">
        <f t="shared" si="164"/>
        <v>10501.74</v>
      </c>
      <c r="AC2599" s="10">
        <v>12448.92</v>
      </c>
      <c r="AD2599" s="10"/>
      <c r="AE2599" s="3"/>
      <c r="AF2599" s="3"/>
    </row>
    <row r="2600" spans="1:32" x14ac:dyDescent="0.2">
      <c r="A2600" s="55"/>
      <c r="B2600" s="195"/>
      <c r="C2600" s="10" t="s">
        <v>313</v>
      </c>
      <c r="D2600" s="10"/>
      <c r="E2600" s="10">
        <v>8012</v>
      </c>
      <c r="F2600" s="347">
        <v>176</v>
      </c>
      <c r="G2600" s="10"/>
      <c r="H2600" s="347">
        <f t="shared" si="165"/>
        <v>1</v>
      </c>
      <c r="I2600" s="10"/>
      <c r="J2600" s="10">
        <v>36.549999999999997</v>
      </c>
      <c r="K2600" s="10"/>
      <c r="M2600" s="10">
        <v>1</v>
      </c>
      <c r="N2600" s="69"/>
      <c r="P2600" s="239">
        <f t="shared" si="152"/>
        <v>36.549999999999997</v>
      </c>
      <c r="Q2600" s="10"/>
      <c r="R2600" s="10"/>
      <c r="S2600" s="10"/>
      <c r="T2600" s="176">
        <f t="shared" si="153"/>
        <v>176</v>
      </c>
      <c r="U2600" s="10"/>
      <c r="V2600" s="10"/>
      <c r="W2600" s="10"/>
      <c r="Y2600" s="10">
        <v>36.549999999999997</v>
      </c>
      <c r="Z2600" s="10">
        <f t="shared" si="163"/>
        <v>45.78</v>
      </c>
      <c r="AB2600" s="244">
        <f t="shared" si="164"/>
        <v>36.9</v>
      </c>
      <c r="AC2600" s="10">
        <v>43.74</v>
      </c>
      <c r="AD2600" s="10"/>
      <c r="AE2600" s="3"/>
      <c r="AF2600" s="3"/>
    </row>
    <row r="2601" spans="1:32" x14ac:dyDescent="0.2">
      <c r="A2601" s="55"/>
      <c r="B2601" s="195"/>
      <c r="C2601" s="10" t="s">
        <v>313</v>
      </c>
      <c r="D2601" s="10"/>
      <c r="E2601" s="10">
        <v>8032</v>
      </c>
      <c r="F2601" s="347">
        <v>252860</v>
      </c>
      <c r="G2601" s="10"/>
      <c r="H2601" s="347">
        <f t="shared" si="165"/>
        <v>737</v>
      </c>
      <c r="I2601" s="10"/>
      <c r="J2601" s="10">
        <v>19562.800000000007</v>
      </c>
      <c r="K2601" s="10"/>
      <c r="M2601" s="10">
        <v>23</v>
      </c>
      <c r="N2601" s="69"/>
      <c r="P2601" s="239">
        <f t="shared" si="152"/>
        <v>850.55652173913074</v>
      </c>
      <c r="Q2601" s="10"/>
      <c r="R2601" s="10"/>
      <c r="S2601" s="10"/>
      <c r="T2601" s="176">
        <f t="shared" si="153"/>
        <v>10993.91304347826</v>
      </c>
      <c r="U2601" s="10"/>
      <c r="V2601" s="10"/>
      <c r="W2601" s="10"/>
      <c r="Y2601" s="10">
        <v>19562.800000000007</v>
      </c>
      <c r="Z2601" s="10">
        <f t="shared" si="163"/>
        <v>24502.29</v>
      </c>
      <c r="AB2601" s="244">
        <f t="shared" si="164"/>
        <v>19749.02</v>
      </c>
      <c r="AC2601" s="10">
        <v>23410.79</v>
      </c>
      <c r="AD2601" s="10"/>
      <c r="AE2601" s="3"/>
      <c r="AF2601" s="3"/>
    </row>
    <row r="2602" spans="1:32" x14ac:dyDescent="0.2">
      <c r="A2602" s="55"/>
      <c r="B2602" s="195"/>
      <c r="C2602" s="10" t="s">
        <v>315</v>
      </c>
      <c r="D2602" s="10"/>
      <c r="E2602" s="10">
        <v>8349</v>
      </c>
      <c r="F2602" s="347">
        <v>39424</v>
      </c>
      <c r="G2602" s="10"/>
      <c r="H2602" s="347">
        <f t="shared" si="165"/>
        <v>115</v>
      </c>
      <c r="I2602" s="10"/>
      <c r="J2602" s="10">
        <v>3489.1000000000004</v>
      </c>
      <c r="K2602" s="10"/>
      <c r="M2602" s="10">
        <v>12</v>
      </c>
      <c r="N2602" s="69"/>
      <c r="P2602" s="239">
        <f t="shared" si="152"/>
        <v>290.75833333333338</v>
      </c>
      <c r="Q2602" s="10"/>
      <c r="R2602" s="10"/>
      <c r="S2602" s="10"/>
      <c r="T2602" s="176">
        <f t="shared" si="153"/>
        <v>3285.3333333333335</v>
      </c>
      <c r="U2602" s="10"/>
      <c r="V2602" s="10"/>
      <c r="W2602" s="10"/>
      <c r="Y2602" s="10">
        <v>3489.1000000000004</v>
      </c>
      <c r="Z2602" s="10">
        <f t="shared" si="163"/>
        <v>4370.08</v>
      </c>
      <c r="AB2602" s="244">
        <f t="shared" si="164"/>
        <v>3522.31</v>
      </c>
      <c r="AC2602" s="10">
        <v>4175.3999999999996</v>
      </c>
      <c r="AD2602" s="10"/>
      <c r="AE2602" s="3"/>
      <c r="AF2602" s="3"/>
    </row>
    <row r="2603" spans="1:32" x14ac:dyDescent="0.2">
      <c r="A2603" s="55"/>
      <c r="B2603" s="195"/>
      <c r="C2603" s="10" t="s">
        <v>316</v>
      </c>
      <c r="D2603" s="10"/>
      <c r="E2603" s="10">
        <v>8330</v>
      </c>
      <c r="F2603" s="347">
        <v>6828</v>
      </c>
      <c r="G2603" s="10"/>
      <c r="H2603" s="347">
        <f t="shared" si="165"/>
        <v>20</v>
      </c>
      <c r="I2603" s="10"/>
      <c r="J2603" s="10">
        <v>1187.02</v>
      </c>
      <c r="K2603" s="10"/>
      <c r="M2603" s="10">
        <v>1</v>
      </c>
      <c r="N2603" s="69"/>
      <c r="P2603" s="239">
        <f t="shared" si="152"/>
        <v>1187.02</v>
      </c>
      <c r="Q2603" s="10"/>
      <c r="R2603" s="10"/>
      <c r="S2603" s="10"/>
      <c r="T2603" s="176">
        <f t="shared" si="153"/>
        <v>6828</v>
      </c>
      <c r="U2603" s="10"/>
      <c r="V2603" s="10"/>
      <c r="W2603" s="10"/>
      <c r="Y2603" s="10">
        <v>1187.02</v>
      </c>
      <c r="Z2603" s="10">
        <f t="shared" si="163"/>
        <v>1486.74</v>
      </c>
      <c r="AB2603" s="244">
        <f t="shared" si="164"/>
        <v>1198.32</v>
      </c>
      <c r="AC2603" s="10">
        <v>1420.51</v>
      </c>
      <c r="AD2603" s="10"/>
      <c r="AE2603" s="3"/>
      <c r="AF2603" s="3"/>
    </row>
    <row r="2604" spans="1:32" x14ac:dyDescent="0.2">
      <c r="A2604" s="55"/>
      <c r="B2604" s="195"/>
      <c r="C2604" s="10" t="s">
        <v>317</v>
      </c>
      <c r="D2604" s="10"/>
      <c r="E2604" s="10">
        <v>8004</v>
      </c>
      <c r="F2604" s="347">
        <v>29</v>
      </c>
      <c r="G2604" s="10"/>
      <c r="H2604" s="347">
        <f t="shared" si="165"/>
        <v>0</v>
      </c>
      <c r="I2604" s="10"/>
      <c r="J2604" s="10">
        <v>16.87</v>
      </c>
      <c r="K2604" s="10"/>
      <c r="M2604" s="10">
        <v>1</v>
      </c>
      <c r="N2604" s="69"/>
      <c r="P2604" s="239">
        <f t="shared" si="152"/>
        <v>16.87</v>
      </c>
      <c r="Q2604" s="10"/>
      <c r="R2604" s="10"/>
      <c r="S2604" s="10"/>
      <c r="T2604" s="176">
        <f t="shared" si="153"/>
        <v>29</v>
      </c>
      <c r="U2604" s="10"/>
      <c r="V2604" s="10"/>
      <c r="W2604" s="10"/>
      <c r="Y2604" s="10">
        <v>16.87</v>
      </c>
      <c r="Z2604" s="10">
        <f t="shared" si="163"/>
        <v>21.13</v>
      </c>
      <c r="AB2604" s="244">
        <f t="shared" si="164"/>
        <v>17.03</v>
      </c>
      <c r="AC2604" s="10">
        <v>20.190000000000001</v>
      </c>
      <c r="AD2604" s="10"/>
      <c r="AE2604" s="3"/>
      <c r="AF2604" s="3"/>
    </row>
    <row r="2605" spans="1:32" x14ac:dyDescent="0.2">
      <c r="A2605" s="55"/>
      <c r="B2605" s="195"/>
      <c r="C2605" s="10" t="s">
        <v>317</v>
      </c>
      <c r="D2605" s="10"/>
      <c r="E2605" s="10">
        <v>8037</v>
      </c>
      <c r="F2605" s="347">
        <v>6194459</v>
      </c>
      <c r="G2605" s="10"/>
      <c r="H2605" s="347">
        <f t="shared" si="165"/>
        <v>18044</v>
      </c>
      <c r="I2605" s="10"/>
      <c r="J2605" s="10">
        <v>763497.97999999975</v>
      </c>
      <c r="K2605" s="10"/>
      <c r="M2605" s="10">
        <v>1542</v>
      </c>
      <c r="N2605" s="69"/>
      <c r="P2605" s="239">
        <f t="shared" si="152"/>
        <v>495.134876783398</v>
      </c>
      <c r="Q2605" s="10"/>
      <c r="R2605" s="10"/>
      <c r="S2605" s="10"/>
      <c r="T2605" s="176">
        <f t="shared" si="153"/>
        <v>4017.1588845654992</v>
      </c>
      <c r="U2605" s="10"/>
      <c r="V2605" s="10"/>
      <c r="W2605" s="10"/>
      <c r="Y2605" s="10">
        <v>763497.97999999975</v>
      </c>
      <c r="Z2605" s="10">
        <f t="shared" si="163"/>
        <v>956276.65</v>
      </c>
      <c r="AB2605" s="244">
        <f t="shared" si="164"/>
        <v>770765.93</v>
      </c>
      <c r="AC2605" s="10">
        <v>913677.61</v>
      </c>
      <c r="AD2605" s="10"/>
      <c r="AE2605" s="3"/>
      <c r="AF2605" s="3"/>
    </row>
    <row r="2606" spans="1:32" x14ac:dyDescent="0.2">
      <c r="A2606" s="55"/>
      <c r="B2606" s="195"/>
      <c r="C2606" s="10" t="s">
        <v>317</v>
      </c>
      <c r="D2606" s="10"/>
      <c r="E2606" s="10">
        <v>8038</v>
      </c>
      <c r="F2606" s="347">
        <v>297</v>
      </c>
      <c r="G2606" s="10"/>
      <c r="H2606" s="347">
        <f t="shared" si="165"/>
        <v>1</v>
      </c>
      <c r="I2606" s="10"/>
      <c r="J2606" s="10">
        <v>38.880000000000003</v>
      </c>
      <c r="K2606" s="10"/>
      <c r="M2606" s="10">
        <v>1</v>
      </c>
      <c r="N2606" s="69"/>
      <c r="P2606" s="239">
        <f t="shared" si="152"/>
        <v>38.880000000000003</v>
      </c>
      <c r="Q2606" s="10"/>
      <c r="R2606" s="10"/>
      <c r="S2606" s="10"/>
      <c r="T2606" s="176">
        <f t="shared" si="153"/>
        <v>297</v>
      </c>
      <c r="U2606" s="10"/>
      <c r="V2606" s="10"/>
      <c r="W2606" s="10"/>
      <c r="Y2606" s="10">
        <v>38.880000000000003</v>
      </c>
      <c r="Z2606" s="10">
        <f t="shared" si="163"/>
        <v>48.7</v>
      </c>
      <c r="AB2606" s="244">
        <f t="shared" si="164"/>
        <v>39.25</v>
      </c>
      <c r="AC2606" s="10">
        <v>46.53</v>
      </c>
      <c r="AD2606" s="10"/>
      <c r="AE2606" s="3"/>
      <c r="AF2606" s="3"/>
    </row>
    <row r="2607" spans="1:32" x14ac:dyDescent="0.2">
      <c r="A2607" s="55"/>
      <c r="B2607" s="195"/>
      <c r="C2607" s="10" t="s">
        <v>317</v>
      </c>
      <c r="D2607" s="10"/>
      <c r="E2607" s="10">
        <v>8330</v>
      </c>
      <c r="F2607" s="347">
        <v>264028</v>
      </c>
      <c r="G2607" s="10"/>
      <c r="H2607" s="347">
        <f t="shared" si="165"/>
        <v>769</v>
      </c>
      <c r="I2607" s="10"/>
      <c r="J2607" s="10">
        <v>17433.98</v>
      </c>
      <c r="K2607" s="10"/>
      <c r="M2607" s="10">
        <v>1</v>
      </c>
      <c r="N2607" s="69"/>
      <c r="P2607" s="239">
        <f t="shared" si="152"/>
        <v>17433.98</v>
      </c>
      <c r="Q2607" s="10"/>
      <c r="R2607" s="10"/>
      <c r="S2607" s="10"/>
      <c r="T2607" s="176">
        <f t="shared" si="153"/>
        <v>264028</v>
      </c>
      <c r="U2607" s="10"/>
      <c r="V2607" s="10"/>
      <c r="W2607" s="10"/>
      <c r="Y2607" s="10">
        <v>17433.98</v>
      </c>
      <c r="Z2607" s="10">
        <f t="shared" si="163"/>
        <v>21835.96</v>
      </c>
      <c r="AB2607" s="244">
        <f t="shared" si="164"/>
        <v>17599.939999999999</v>
      </c>
      <c r="AC2607" s="10">
        <v>20863.240000000002</v>
      </c>
      <c r="AD2607" s="10"/>
      <c r="AE2607" s="3"/>
      <c r="AF2607" s="3"/>
    </row>
    <row r="2608" spans="1:32" x14ac:dyDescent="0.2">
      <c r="A2608" s="55"/>
      <c r="B2608" s="195"/>
      <c r="C2608" s="10" t="s">
        <v>318</v>
      </c>
      <c r="D2608" s="10"/>
      <c r="E2608" s="10">
        <v>8038</v>
      </c>
      <c r="F2608" s="347">
        <v>35182</v>
      </c>
      <c r="G2608" s="10"/>
      <c r="H2608" s="347">
        <f t="shared" si="165"/>
        <v>102</v>
      </c>
      <c r="I2608" s="10"/>
      <c r="J2608" s="10">
        <v>8538.8399999999983</v>
      </c>
      <c r="K2608" s="10"/>
      <c r="M2608" s="10">
        <v>43</v>
      </c>
      <c r="N2608" s="69"/>
      <c r="P2608" s="239">
        <f t="shared" si="152"/>
        <v>198.5776744186046</v>
      </c>
      <c r="Q2608" s="10"/>
      <c r="R2608" s="10"/>
      <c r="S2608" s="10"/>
      <c r="T2608" s="176">
        <f t="shared" si="153"/>
        <v>818.18604651162786</v>
      </c>
      <c r="U2608" s="10"/>
      <c r="V2608" s="10"/>
      <c r="W2608" s="10"/>
      <c r="Y2608" s="10">
        <v>8538.8399999999983</v>
      </c>
      <c r="Z2608" s="10">
        <f t="shared" si="163"/>
        <v>10694.85</v>
      </c>
      <c r="AB2608" s="244">
        <f t="shared" si="164"/>
        <v>8620.1200000000008</v>
      </c>
      <c r="AC2608" s="10">
        <v>10218.42</v>
      </c>
      <c r="AD2608" s="10"/>
      <c r="AE2608" s="3"/>
      <c r="AF2608" s="3"/>
    </row>
    <row r="2609" spans="1:32" x14ac:dyDescent="0.2">
      <c r="A2609" s="55"/>
      <c r="B2609" s="195"/>
      <c r="C2609" s="10" t="s">
        <v>320</v>
      </c>
      <c r="D2609" s="10"/>
      <c r="E2609" s="10">
        <v>8344</v>
      </c>
      <c r="F2609" s="347">
        <v>20033</v>
      </c>
      <c r="G2609" s="10"/>
      <c r="H2609" s="347">
        <f t="shared" si="165"/>
        <v>58</v>
      </c>
      <c r="I2609" s="10"/>
      <c r="J2609" s="10">
        <v>4052.07</v>
      </c>
      <c r="K2609" s="10"/>
      <c r="M2609" s="10">
        <v>7</v>
      </c>
      <c r="N2609" s="69"/>
      <c r="P2609" s="239">
        <f t="shared" si="152"/>
        <v>578.86714285714288</v>
      </c>
      <c r="Q2609" s="10"/>
      <c r="R2609" s="10"/>
      <c r="S2609" s="10"/>
      <c r="T2609" s="176">
        <f t="shared" si="153"/>
        <v>2861.8571428571427</v>
      </c>
      <c r="U2609" s="10"/>
      <c r="V2609" s="10"/>
      <c r="W2609" s="10"/>
      <c r="Y2609" s="10">
        <v>4052.07</v>
      </c>
      <c r="Z2609" s="10">
        <f t="shared" si="163"/>
        <v>5075.1899999999996</v>
      </c>
      <c r="AB2609" s="244">
        <f t="shared" si="164"/>
        <v>4090.64</v>
      </c>
      <c r="AC2609" s="10">
        <v>4849.1099999999997</v>
      </c>
      <c r="AD2609" s="10"/>
      <c r="AE2609" s="3"/>
      <c r="AF2609" s="3"/>
    </row>
    <row r="2610" spans="1:32" x14ac:dyDescent="0.2">
      <c r="A2610" s="55"/>
      <c r="B2610" s="195"/>
      <c r="C2610" s="10" t="s">
        <v>321</v>
      </c>
      <c r="D2610" s="10"/>
      <c r="E2610" s="10">
        <v>8343</v>
      </c>
      <c r="F2610" s="347">
        <v>19689</v>
      </c>
      <c r="G2610" s="10"/>
      <c r="H2610" s="347">
        <f t="shared" si="165"/>
        <v>57</v>
      </c>
      <c r="I2610" s="10"/>
      <c r="J2610" s="10">
        <v>4772.82</v>
      </c>
      <c r="K2610" s="10"/>
      <c r="M2610" s="10">
        <v>9</v>
      </c>
      <c r="N2610" s="69"/>
      <c r="P2610" s="239">
        <f t="shared" si="152"/>
        <v>530.31333333333328</v>
      </c>
      <c r="Q2610" s="10"/>
      <c r="R2610" s="10"/>
      <c r="S2610" s="10"/>
      <c r="T2610" s="176">
        <f t="shared" si="153"/>
        <v>2187.6666666666665</v>
      </c>
      <c r="U2610" s="10"/>
      <c r="V2610" s="10"/>
      <c r="W2610" s="10"/>
      <c r="Y2610" s="10">
        <v>4772.82</v>
      </c>
      <c r="Z2610" s="10">
        <f t="shared" si="163"/>
        <v>5977.93</v>
      </c>
      <c r="AB2610" s="244">
        <f t="shared" si="164"/>
        <v>4818.25</v>
      </c>
      <c r="AC2610" s="10">
        <v>5711.63</v>
      </c>
      <c r="AD2610" s="10"/>
      <c r="AE2610" s="3"/>
      <c r="AF2610" s="3"/>
    </row>
    <row r="2611" spans="1:32" x14ac:dyDescent="0.2">
      <c r="A2611" s="55"/>
      <c r="B2611" s="195"/>
      <c r="C2611" s="10" t="s">
        <v>322</v>
      </c>
      <c r="D2611" s="10"/>
      <c r="E2611" s="10">
        <v>8079</v>
      </c>
      <c r="F2611" s="347">
        <v>1453</v>
      </c>
      <c r="G2611" s="10"/>
      <c r="H2611" s="347">
        <f t="shared" si="165"/>
        <v>4</v>
      </c>
      <c r="I2611" s="10"/>
      <c r="J2611" s="10">
        <v>437.91</v>
      </c>
      <c r="K2611" s="10"/>
      <c r="M2611" s="10">
        <v>16</v>
      </c>
      <c r="N2611" s="69"/>
      <c r="P2611" s="239">
        <f t="shared" si="152"/>
        <v>27.369375000000002</v>
      </c>
      <c r="Q2611" s="10"/>
      <c r="R2611" s="10"/>
      <c r="S2611" s="10"/>
      <c r="T2611" s="176">
        <f t="shared" si="153"/>
        <v>90.8125</v>
      </c>
      <c r="U2611" s="10"/>
      <c r="V2611" s="10"/>
      <c r="W2611" s="10"/>
      <c r="Y2611" s="10">
        <v>437.91</v>
      </c>
      <c r="Z2611" s="10">
        <f t="shared" si="163"/>
        <v>548.48</v>
      </c>
      <c r="AB2611" s="244">
        <f t="shared" si="164"/>
        <v>442.08</v>
      </c>
      <c r="AC2611" s="10">
        <v>524.04999999999995</v>
      </c>
      <c r="AD2611" s="10"/>
      <c r="AE2611" s="3"/>
      <c r="AF2611" s="3"/>
    </row>
    <row r="2612" spans="1:32" x14ac:dyDescent="0.2">
      <c r="A2612" s="55"/>
      <c r="B2612" s="195"/>
      <c r="C2612" s="10" t="s">
        <v>325</v>
      </c>
      <c r="D2612" s="10"/>
      <c r="E2612" s="10">
        <v>8039</v>
      </c>
      <c r="F2612" s="347">
        <v>143306</v>
      </c>
      <c r="G2612" s="10"/>
      <c r="H2612" s="347">
        <f t="shared" si="165"/>
        <v>417</v>
      </c>
      <c r="I2612" s="10"/>
      <c r="J2612" s="10">
        <v>18649.16</v>
      </c>
      <c r="K2612" s="10"/>
      <c r="M2612" s="10">
        <v>51</v>
      </c>
      <c r="N2612" s="69"/>
      <c r="P2612" s="239">
        <f t="shared" si="152"/>
        <v>365.66980392156864</v>
      </c>
      <c r="Q2612" s="10"/>
      <c r="R2612" s="10"/>
      <c r="S2612" s="10"/>
      <c r="T2612" s="176">
        <f t="shared" si="153"/>
        <v>2809.9215686274511</v>
      </c>
      <c r="U2612" s="10"/>
      <c r="V2612" s="10"/>
      <c r="W2612" s="10"/>
      <c r="Y2612" s="10">
        <v>18649.16</v>
      </c>
      <c r="Z2612" s="10">
        <f t="shared" si="163"/>
        <v>23357.96</v>
      </c>
      <c r="AB2612" s="244">
        <f t="shared" si="164"/>
        <v>18826.689999999999</v>
      </c>
      <c r="AC2612" s="10">
        <v>22317.439999999999</v>
      </c>
      <c r="AD2612" s="10"/>
      <c r="AE2612" s="3"/>
      <c r="AF2612" s="3"/>
    </row>
    <row r="2613" spans="1:32" x14ac:dyDescent="0.2">
      <c r="A2613" s="55"/>
      <c r="B2613" s="195"/>
      <c r="C2613" s="10" t="s">
        <v>327</v>
      </c>
      <c r="D2613" s="10"/>
      <c r="E2613" s="10">
        <v>8008</v>
      </c>
      <c r="F2613" s="347">
        <v>196716</v>
      </c>
      <c r="G2613" s="10"/>
      <c r="H2613" s="347">
        <f t="shared" si="165"/>
        <v>573</v>
      </c>
      <c r="I2613" s="10"/>
      <c r="J2613" s="10">
        <v>30167.800000000003</v>
      </c>
      <c r="K2613" s="10"/>
      <c r="M2613" s="10">
        <v>89</v>
      </c>
      <c r="N2613" s="69"/>
      <c r="P2613" s="239">
        <f t="shared" si="152"/>
        <v>338.96404494382028</v>
      </c>
      <c r="Q2613" s="10"/>
      <c r="R2613" s="10"/>
      <c r="S2613" s="10"/>
      <c r="T2613" s="176">
        <f t="shared" si="153"/>
        <v>2210.2921348314608</v>
      </c>
      <c r="U2613" s="10"/>
      <c r="V2613" s="10"/>
      <c r="W2613" s="10"/>
      <c r="Y2613" s="10">
        <v>30167.800000000003</v>
      </c>
      <c r="Z2613" s="10">
        <f t="shared" si="163"/>
        <v>37784.99</v>
      </c>
      <c r="AB2613" s="244">
        <f t="shared" si="164"/>
        <v>30454.98</v>
      </c>
      <c r="AC2613" s="10">
        <v>36101.79</v>
      </c>
      <c r="AD2613" s="10"/>
      <c r="AE2613" s="3"/>
      <c r="AF2613" s="3"/>
    </row>
    <row r="2614" spans="1:32" x14ac:dyDescent="0.2">
      <c r="A2614" s="55"/>
      <c r="B2614" s="195"/>
      <c r="C2614" s="10" t="s">
        <v>328</v>
      </c>
      <c r="D2614" s="10"/>
      <c r="E2614" s="10">
        <v>8008</v>
      </c>
      <c r="F2614" s="347">
        <v>28802</v>
      </c>
      <c r="G2614" s="10"/>
      <c r="H2614" s="347">
        <f t="shared" si="165"/>
        <v>84</v>
      </c>
      <c r="I2614" s="10"/>
      <c r="J2614" s="10">
        <v>4728.88</v>
      </c>
      <c r="K2614" s="10"/>
      <c r="M2614" s="10">
        <v>12</v>
      </c>
      <c r="N2614" s="69"/>
      <c r="P2614" s="239">
        <f t="shared" si="152"/>
        <v>394.07333333333332</v>
      </c>
      <c r="Q2614" s="10"/>
      <c r="R2614" s="10"/>
      <c r="S2614" s="10"/>
      <c r="T2614" s="176">
        <f t="shared" si="153"/>
        <v>2400.1666666666665</v>
      </c>
      <c r="U2614" s="10"/>
      <c r="V2614" s="10"/>
      <c r="W2614" s="10"/>
      <c r="Y2614" s="10">
        <v>4728.88</v>
      </c>
      <c r="Z2614" s="10">
        <f t="shared" si="163"/>
        <v>5922.89</v>
      </c>
      <c r="AB2614" s="244">
        <f t="shared" si="164"/>
        <v>4773.8999999999996</v>
      </c>
      <c r="AC2614" s="10">
        <v>5659.05</v>
      </c>
      <c r="AD2614" s="10"/>
      <c r="AE2614" s="3"/>
      <c r="AF2614" s="3"/>
    </row>
    <row r="2615" spans="1:32" x14ac:dyDescent="0.2">
      <c r="A2615" s="55"/>
      <c r="B2615" s="195"/>
      <c r="C2615" s="10" t="s">
        <v>330</v>
      </c>
      <c r="D2615" s="10"/>
      <c r="E2615" s="10">
        <v>8324</v>
      </c>
      <c r="F2615" s="347">
        <v>26212</v>
      </c>
      <c r="G2615" s="10"/>
      <c r="H2615" s="347">
        <f t="shared" si="165"/>
        <v>76</v>
      </c>
      <c r="I2615" s="10"/>
      <c r="J2615" s="10">
        <v>4078.2299999999996</v>
      </c>
      <c r="K2615" s="10"/>
      <c r="M2615" s="10">
        <v>24</v>
      </c>
      <c r="N2615" s="69"/>
      <c r="P2615" s="239">
        <f t="shared" si="152"/>
        <v>169.92624999999998</v>
      </c>
      <c r="Q2615" s="10"/>
      <c r="R2615" s="10"/>
      <c r="S2615" s="10"/>
      <c r="T2615" s="176">
        <f t="shared" si="153"/>
        <v>1092.1666666666667</v>
      </c>
      <c r="U2615" s="10"/>
      <c r="V2615" s="10"/>
      <c r="W2615" s="10"/>
      <c r="Y2615" s="10">
        <v>4078.2299999999996</v>
      </c>
      <c r="Z2615" s="10">
        <f t="shared" si="163"/>
        <v>5107.96</v>
      </c>
      <c r="AB2615" s="244">
        <f t="shared" si="164"/>
        <v>4117.05</v>
      </c>
      <c r="AC2615" s="10">
        <v>4880.41</v>
      </c>
      <c r="AD2615" s="10"/>
      <c r="AE2615" s="3"/>
      <c r="AF2615" s="3"/>
    </row>
    <row r="2616" spans="1:32" x14ac:dyDescent="0.2">
      <c r="A2616" s="55"/>
      <c r="B2616" s="195"/>
      <c r="C2616" s="10" t="s">
        <v>332</v>
      </c>
      <c r="D2616" s="10"/>
      <c r="E2616" s="10">
        <v>8083</v>
      </c>
      <c r="F2616" s="347">
        <v>31561</v>
      </c>
      <c r="G2616" s="10"/>
      <c r="H2616" s="347">
        <f t="shared" si="165"/>
        <v>92</v>
      </c>
      <c r="I2616" s="10"/>
      <c r="J2616" s="10">
        <v>3945.15</v>
      </c>
      <c r="K2616" s="10"/>
      <c r="M2616" s="10">
        <v>19</v>
      </c>
      <c r="N2616" s="69"/>
      <c r="P2616" s="239">
        <f t="shared" si="152"/>
        <v>207.63947368421054</v>
      </c>
      <c r="Q2616" s="10"/>
      <c r="R2616" s="10"/>
      <c r="S2616" s="10"/>
      <c r="T2616" s="176">
        <f t="shared" si="153"/>
        <v>1661.1052631578948</v>
      </c>
      <c r="U2616" s="10"/>
      <c r="V2616" s="10"/>
      <c r="W2616" s="10"/>
      <c r="Y2616" s="10">
        <v>3945.15</v>
      </c>
      <c r="Z2616" s="10">
        <f t="shared" si="163"/>
        <v>4941.28</v>
      </c>
      <c r="AB2616" s="244">
        <f t="shared" si="164"/>
        <v>3982.7</v>
      </c>
      <c r="AC2616" s="10">
        <v>4721.1499999999996</v>
      </c>
      <c r="AD2616" s="10"/>
      <c r="AE2616" s="3"/>
      <c r="AF2616" s="3"/>
    </row>
    <row r="2617" spans="1:32" x14ac:dyDescent="0.2">
      <c r="A2617" s="55"/>
      <c r="B2617" s="195"/>
      <c r="C2617" s="10" t="s">
        <v>334</v>
      </c>
      <c r="D2617" s="10"/>
      <c r="E2617" s="10">
        <v>8006</v>
      </c>
      <c r="F2617" s="347">
        <v>4288</v>
      </c>
      <c r="G2617" s="10"/>
      <c r="H2617" s="347">
        <f t="shared" si="165"/>
        <v>12</v>
      </c>
      <c r="I2617" s="10"/>
      <c r="J2617" s="10">
        <v>427.89</v>
      </c>
      <c r="K2617" s="10"/>
      <c r="M2617" s="10">
        <v>2</v>
      </c>
      <c r="N2617" s="69"/>
      <c r="P2617" s="239">
        <f t="shared" si="152"/>
        <v>213.94499999999999</v>
      </c>
      <c r="Q2617" s="10"/>
      <c r="R2617" s="10"/>
      <c r="S2617" s="10"/>
      <c r="T2617" s="176">
        <f t="shared" si="153"/>
        <v>2144</v>
      </c>
      <c r="U2617" s="10"/>
      <c r="V2617" s="10"/>
      <c r="W2617" s="10"/>
      <c r="Y2617" s="10">
        <v>427.89</v>
      </c>
      <c r="Z2617" s="10">
        <f t="shared" si="163"/>
        <v>535.92999999999995</v>
      </c>
      <c r="AB2617" s="244">
        <f t="shared" si="164"/>
        <v>431.96</v>
      </c>
      <c r="AC2617" s="10">
        <v>512.04999999999995</v>
      </c>
      <c r="AD2617" s="10"/>
      <c r="AE2617" s="3"/>
      <c r="AF2617" s="3"/>
    </row>
    <row r="2618" spans="1:32" x14ac:dyDescent="0.2">
      <c r="A2618" s="55"/>
      <c r="B2618" s="195"/>
      <c r="C2618" s="10" t="s">
        <v>334</v>
      </c>
      <c r="D2618" s="10"/>
      <c r="E2618" s="10">
        <v>8008</v>
      </c>
      <c r="F2618" s="347">
        <v>42447</v>
      </c>
      <c r="G2618" s="10"/>
      <c r="H2618" s="347">
        <f t="shared" si="165"/>
        <v>124</v>
      </c>
      <c r="I2618" s="10"/>
      <c r="J2618" s="10">
        <v>7318.51</v>
      </c>
      <c r="K2618" s="10"/>
      <c r="M2618" s="10">
        <v>13</v>
      </c>
      <c r="N2618" s="69"/>
      <c r="P2618" s="239">
        <f t="shared" si="152"/>
        <v>562.96230769230772</v>
      </c>
      <c r="Q2618" s="10"/>
      <c r="R2618" s="10"/>
      <c r="S2618" s="10"/>
      <c r="T2618" s="176">
        <f t="shared" si="153"/>
        <v>3265.1538461538462</v>
      </c>
      <c r="U2618" s="10"/>
      <c r="V2618" s="10"/>
      <c r="W2618" s="10"/>
      <c r="Y2618" s="10">
        <v>7318.51</v>
      </c>
      <c r="Z2618" s="10">
        <f t="shared" si="163"/>
        <v>9166.39</v>
      </c>
      <c r="AB2618" s="244">
        <f t="shared" si="164"/>
        <v>7388.18</v>
      </c>
      <c r="AC2618" s="10">
        <v>8758.06</v>
      </c>
      <c r="AD2618" s="10"/>
      <c r="AE2618" s="3"/>
      <c r="AF2618" s="3"/>
    </row>
    <row r="2619" spans="1:32" x14ac:dyDescent="0.2">
      <c r="A2619" s="55"/>
      <c r="B2619" s="195"/>
      <c r="C2619" s="10" t="s">
        <v>335</v>
      </c>
      <c r="D2619" s="10"/>
      <c r="E2619" s="10">
        <v>8008</v>
      </c>
      <c r="F2619" s="347">
        <v>498</v>
      </c>
      <c r="G2619" s="10"/>
      <c r="H2619" s="347">
        <f t="shared" si="165"/>
        <v>1</v>
      </c>
      <c r="I2619" s="10"/>
      <c r="J2619" s="10">
        <v>88.97</v>
      </c>
      <c r="K2619" s="10"/>
      <c r="M2619" s="10">
        <v>1</v>
      </c>
      <c r="N2619" s="69"/>
      <c r="P2619" s="239">
        <f t="shared" si="152"/>
        <v>88.97</v>
      </c>
      <c r="Q2619" s="10"/>
      <c r="R2619" s="10"/>
      <c r="S2619" s="10"/>
      <c r="T2619" s="176">
        <f t="shared" si="153"/>
        <v>498</v>
      </c>
      <c r="U2619" s="10"/>
      <c r="V2619" s="10"/>
      <c r="W2619" s="10"/>
      <c r="Y2619" s="10">
        <v>88.97</v>
      </c>
      <c r="Z2619" s="10">
        <f t="shared" si="163"/>
        <v>111.43</v>
      </c>
      <c r="AB2619" s="244">
        <f t="shared" si="164"/>
        <v>89.82</v>
      </c>
      <c r="AC2619" s="10">
        <v>106.47</v>
      </c>
      <c r="AD2619" s="10"/>
      <c r="AE2619" s="3"/>
      <c r="AF2619" s="3"/>
    </row>
    <row r="2620" spans="1:32" x14ac:dyDescent="0.2">
      <c r="A2620" s="55"/>
      <c r="B2620" s="195"/>
      <c r="C2620" s="10" t="s">
        <v>336</v>
      </c>
      <c r="D2620" s="10"/>
      <c r="E2620" s="10">
        <v>8087</v>
      </c>
      <c r="F2620" s="347">
        <v>3030</v>
      </c>
      <c r="G2620" s="10"/>
      <c r="H2620" s="347">
        <f t="shared" si="165"/>
        <v>9</v>
      </c>
      <c r="I2620" s="10"/>
      <c r="J2620" s="10">
        <v>545.97</v>
      </c>
      <c r="K2620" s="10"/>
      <c r="M2620" s="10">
        <v>9</v>
      </c>
      <c r="N2620" s="69"/>
      <c r="P2620" s="239">
        <f t="shared" si="152"/>
        <v>60.663333333333334</v>
      </c>
      <c r="Q2620" s="10"/>
      <c r="R2620" s="10"/>
      <c r="S2620" s="10"/>
      <c r="T2620" s="176">
        <f t="shared" si="153"/>
        <v>336.66666666666669</v>
      </c>
      <c r="U2620" s="10"/>
      <c r="V2620" s="10"/>
      <c r="W2620" s="10"/>
      <c r="Y2620" s="10">
        <v>545.97</v>
      </c>
      <c r="Z2620" s="10">
        <f t="shared" si="163"/>
        <v>683.82</v>
      </c>
      <c r="AB2620" s="244">
        <f t="shared" si="164"/>
        <v>551.16999999999996</v>
      </c>
      <c r="AC2620" s="10">
        <v>653.37</v>
      </c>
      <c r="AD2620" s="10"/>
      <c r="AE2620" s="3"/>
      <c r="AF2620" s="3"/>
    </row>
    <row r="2621" spans="1:32" x14ac:dyDescent="0.2">
      <c r="A2621" s="55"/>
      <c r="B2621" s="195"/>
      <c r="C2621" s="10" t="s">
        <v>337</v>
      </c>
      <c r="D2621" s="10"/>
      <c r="E2621" s="10">
        <v>8302</v>
      </c>
      <c r="F2621" s="347">
        <v>68833</v>
      </c>
      <c r="G2621" s="10"/>
      <c r="H2621" s="347">
        <f t="shared" si="165"/>
        <v>201</v>
      </c>
      <c r="I2621" s="10"/>
      <c r="J2621" s="10">
        <v>8790.5899999999983</v>
      </c>
      <c r="K2621" s="10"/>
      <c r="M2621" s="10">
        <v>39</v>
      </c>
      <c r="N2621" s="69"/>
      <c r="P2621" s="239">
        <f t="shared" si="152"/>
        <v>225.39974358974354</v>
      </c>
      <c r="Q2621" s="10"/>
      <c r="R2621" s="10"/>
      <c r="S2621" s="10"/>
      <c r="T2621" s="176">
        <f t="shared" si="153"/>
        <v>1764.948717948718</v>
      </c>
      <c r="U2621" s="10"/>
      <c r="V2621" s="10"/>
      <c r="W2621" s="10"/>
      <c r="Y2621" s="10">
        <v>8790.5899999999983</v>
      </c>
      <c r="Z2621" s="10">
        <f t="shared" si="163"/>
        <v>11010.16</v>
      </c>
      <c r="AB2621" s="244">
        <f t="shared" si="164"/>
        <v>8874.27</v>
      </c>
      <c r="AC2621" s="10">
        <v>10519.69</v>
      </c>
      <c r="AD2621" s="10"/>
      <c r="AE2621" s="3"/>
      <c r="AF2621" s="3"/>
    </row>
    <row r="2622" spans="1:32" x14ac:dyDescent="0.2">
      <c r="A2622" s="55"/>
      <c r="B2622" s="195"/>
      <c r="C2622" s="10" t="s">
        <v>337</v>
      </c>
      <c r="D2622" s="10"/>
      <c r="E2622" s="10">
        <v>8318</v>
      </c>
      <c r="F2622" s="347">
        <v>5485</v>
      </c>
      <c r="G2622" s="10"/>
      <c r="H2622" s="347">
        <f t="shared" si="165"/>
        <v>16</v>
      </c>
      <c r="I2622" s="10"/>
      <c r="J2622" s="10">
        <v>1273.56</v>
      </c>
      <c r="K2622" s="10"/>
      <c r="M2622" s="10">
        <v>1</v>
      </c>
      <c r="N2622" s="69"/>
      <c r="P2622" s="239">
        <f t="shared" si="152"/>
        <v>1273.56</v>
      </c>
      <c r="Q2622" s="10"/>
      <c r="R2622" s="10"/>
      <c r="S2622" s="10"/>
      <c r="T2622" s="176">
        <f t="shared" si="153"/>
        <v>5485</v>
      </c>
      <c r="U2622" s="10"/>
      <c r="V2622" s="10"/>
      <c r="W2622" s="10"/>
      <c r="Y2622" s="10">
        <v>1273.56</v>
      </c>
      <c r="Z2622" s="10">
        <f t="shared" si="163"/>
        <v>1595.13</v>
      </c>
      <c r="AB2622" s="244">
        <f t="shared" si="164"/>
        <v>1285.68</v>
      </c>
      <c r="AC2622" s="10">
        <v>1524.06</v>
      </c>
      <c r="AD2622" s="10"/>
      <c r="AE2622" s="3"/>
      <c r="AF2622" s="3"/>
    </row>
    <row r="2623" spans="1:32" x14ac:dyDescent="0.2">
      <c r="A2623" s="55"/>
      <c r="B2623" s="195"/>
      <c r="C2623" s="10" t="s">
        <v>340</v>
      </c>
      <c r="D2623" s="10"/>
      <c r="E2623" s="10">
        <v>8080</v>
      </c>
      <c r="F2623" s="347">
        <v>1392550</v>
      </c>
      <c r="G2623" s="10"/>
      <c r="H2623" s="347">
        <f t="shared" si="165"/>
        <v>4056</v>
      </c>
      <c r="I2623" s="10"/>
      <c r="J2623" s="10">
        <v>200181.97999999992</v>
      </c>
      <c r="K2623" s="10"/>
      <c r="M2623" s="10">
        <v>236</v>
      </c>
      <c r="N2623" s="69"/>
      <c r="P2623" s="239">
        <f t="shared" si="152"/>
        <v>848.22872881355897</v>
      </c>
      <c r="Q2623" s="10"/>
      <c r="R2623" s="10"/>
      <c r="S2623" s="10"/>
      <c r="T2623" s="176">
        <f t="shared" si="153"/>
        <v>5900.6355932203387</v>
      </c>
      <c r="U2623" s="10"/>
      <c r="V2623" s="10"/>
      <c r="W2623" s="10"/>
      <c r="Y2623" s="10">
        <v>200181.97999999992</v>
      </c>
      <c r="Z2623" s="10">
        <f t="shared" si="163"/>
        <v>250726.73</v>
      </c>
      <c r="AB2623" s="244">
        <f t="shared" si="164"/>
        <v>202087.57</v>
      </c>
      <c r="AC2623" s="10">
        <v>239557.67</v>
      </c>
      <c r="AD2623" s="10"/>
      <c r="AE2623" s="3"/>
      <c r="AF2623" s="3"/>
    </row>
    <row r="2624" spans="1:32" x14ac:dyDescent="0.2">
      <c r="A2624" s="55"/>
      <c r="B2624" s="195"/>
      <c r="C2624" s="10" t="s">
        <v>341</v>
      </c>
      <c r="D2624" s="10"/>
      <c r="E2624" s="10">
        <v>8088</v>
      </c>
      <c r="F2624" s="347">
        <v>427811</v>
      </c>
      <c r="G2624" s="10"/>
      <c r="H2624" s="347">
        <f t="shared" si="165"/>
        <v>1246</v>
      </c>
      <c r="I2624" s="10"/>
      <c r="J2624" s="10">
        <v>59022.839999999989</v>
      </c>
      <c r="K2624" s="10"/>
      <c r="M2624" s="10">
        <v>186</v>
      </c>
      <c r="N2624" s="69"/>
      <c r="P2624" s="239">
        <f t="shared" si="152"/>
        <v>317.32709677419348</v>
      </c>
      <c r="Q2624" s="10"/>
      <c r="R2624" s="10"/>
      <c r="S2624" s="10"/>
      <c r="T2624" s="176">
        <f t="shared" si="153"/>
        <v>2300.0591397849462</v>
      </c>
      <c r="U2624" s="10"/>
      <c r="V2624" s="10"/>
      <c r="W2624" s="10"/>
      <c r="Y2624" s="10">
        <v>59022.839999999989</v>
      </c>
      <c r="Z2624" s="10">
        <f t="shared" si="163"/>
        <v>73925.75</v>
      </c>
      <c r="AB2624" s="244">
        <f t="shared" si="164"/>
        <v>59584.69</v>
      </c>
      <c r="AC2624" s="10">
        <v>70632.59</v>
      </c>
      <c r="AD2624" s="10"/>
      <c r="AE2624" s="3"/>
      <c r="AF2624" s="3"/>
    </row>
    <row r="2625" spans="1:32" x14ac:dyDescent="0.2">
      <c r="A2625" s="55"/>
      <c r="B2625" s="195"/>
      <c r="C2625" s="10" t="s">
        <v>342</v>
      </c>
      <c r="D2625" s="10"/>
      <c r="E2625" s="10">
        <v>8322</v>
      </c>
      <c r="F2625" s="347">
        <v>5841</v>
      </c>
      <c r="G2625" s="10"/>
      <c r="H2625" s="347">
        <f t="shared" si="165"/>
        <v>17</v>
      </c>
      <c r="I2625" s="10"/>
      <c r="J2625" s="10">
        <v>1313.98</v>
      </c>
      <c r="K2625" s="10"/>
      <c r="M2625" s="10">
        <v>12</v>
      </c>
      <c r="N2625" s="69"/>
      <c r="P2625" s="239">
        <f t="shared" si="152"/>
        <v>109.49833333333333</v>
      </c>
      <c r="Q2625" s="10"/>
      <c r="R2625" s="10"/>
      <c r="S2625" s="10"/>
      <c r="T2625" s="176">
        <f t="shared" si="153"/>
        <v>486.75</v>
      </c>
      <c r="U2625" s="10"/>
      <c r="V2625" s="10"/>
      <c r="W2625" s="10"/>
      <c r="Y2625" s="10">
        <v>1313.98</v>
      </c>
      <c r="Z2625" s="10">
        <f t="shared" si="163"/>
        <v>1645.75</v>
      </c>
      <c r="AB2625" s="244">
        <f t="shared" si="164"/>
        <v>1326.49</v>
      </c>
      <c r="AC2625" s="10">
        <v>1572.44</v>
      </c>
      <c r="AD2625" s="10"/>
      <c r="AE2625" s="3"/>
      <c r="AF2625" s="3"/>
    </row>
    <row r="2626" spans="1:32" x14ac:dyDescent="0.2">
      <c r="A2626" s="55"/>
      <c r="B2626" s="195"/>
      <c r="C2626" s="10" t="s">
        <v>343</v>
      </c>
      <c r="D2626" s="10"/>
      <c r="E2626" s="10">
        <v>8322</v>
      </c>
      <c r="F2626" s="347">
        <v>29170</v>
      </c>
      <c r="G2626" s="10"/>
      <c r="H2626" s="347">
        <f t="shared" si="165"/>
        <v>85</v>
      </c>
      <c r="I2626" s="10"/>
      <c r="J2626" s="10">
        <v>3750.7099999999996</v>
      </c>
      <c r="K2626" s="10"/>
      <c r="M2626" s="10">
        <v>15</v>
      </c>
      <c r="N2626" s="69"/>
      <c r="P2626" s="239">
        <f t="shared" si="152"/>
        <v>250.04733333333331</v>
      </c>
      <c r="Q2626" s="10"/>
      <c r="R2626" s="10"/>
      <c r="S2626" s="10"/>
      <c r="T2626" s="176">
        <f t="shared" si="153"/>
        <v>1944.6666666666667</v>
      </c>
      <c r="U2626" s="10"/>
      <c r="V2626" s="10"/>
      <c r="W2626" s="10"/>
      <c r="Y2626" s="10">
        <v>3750.7099999999996</v>
      </c>
      <c r="Z2626" s="10">
        <f t="shared" si="163"/>
        <v>4697.74</v>
      </c>
      <c r="AB2626" s="244">
        <f t="shared" si="164"/>
        <v>3786.41</v>
      </c>
      <c r="AC2626" s="10">
        <v>4488.47</v>
      </c>
      <c r="AD2626" s="10"/>
      <c r="AE2626" s="3"/>
      <c r="AF2626" s="3"/>
    </row>
    <row r="2627" spans="1:32" x14ac:dyDescent="0.2">
      <c r="A2627" s="55"/>
      <c r="B2627" s="195"/>
      <c r="C2627" s="10" t="s">
        <v>344</v>
      </c>
      <c r="D2627" s="10"/>
      <c r="E2627" s="10">
        <v>8080</v>
      </c>
      <c r="F2627" s="347">
        <v>3006</v>
      </c>
      <c r="G2627" s="10"/>
      <c r="H2627" s="347">
        <f t="shared" si="165"/>
        <v>9</v>
      </c>
      <c r="I2627" s="10"/>
      <c r="J2627" s="10">
        <v>503.52</v>
      </c>
      <c r="K2627" s="10"/>
      <c r="M2627" s="10">
        <v>6</v>
      </c>
      <c r="N2627" s="69"/>
      <c r="P2627" s="239">
        <f t="shared" ref="P2627:P2875" si="166">J2627/M2627</f>
        <v>83.92</v>
      </c>
      <c r="Q2627" s="10"/>
      <c r="R2627" s="10"/>
      <c r="S2627" s="10"/>
      <c r="T2627" s="176">
        <f t="shared" ref="T2627:T2875" si="167">F2627/M2627</f>
        <v>501</v>
      </c>
      <c r="U2627" s="10"/>
      <c r="V2627" s="10"/>
      <c r="W2627" s="10"/>
      <c r="Y2627" s="10">
        <v>503.52</v>
      </c>
      <c r="Z2627" s="10">
        <f t="shared" si="163"/>
        <v>630.66</v>
      </c>
      <c r="AB2627" s="244">
        <f t="shared" si="164"/>
        <v>508.31</v>
      </c>
      <c r="AC2627" s="10">
        <v>602.55999999999995</v>
      </c>
      <c r="AD2627" s="10"/>
      <c r="AE2627" s="3"/>
      <c r="AF2627" s="3"/>
    </row>
    <row r="2628" spans="1:32" x14ac:dyDescent="0.2">
      <c r="A2628" s="55"/>
      <c r="B2628" s="195"/>
      <c r="C2628" s="10" t="s">
        <v>345</v>
      </c>
      <c r="D2628" s="10"/>
      <c r="E2628" s="10">
        <v>8019</v>
      </c>
      <c r="F2628" s="347">
        <v>103087</v>
      </c>
      <c r="G2628" s="10"/>
      <c r="H2628" s="347">
        <f t="shared" si="165"/>
        <v>300</v>
      </c>
      <c r="I2628" s="10"/>
      <c r="J2628" s="10">
        <v>16648.240000000005</v>
      </c>
      <c r="K2628" s="10"/>
      <c r="M2628" s="10">
        <v>29</v>
      </c>
      <c r="N2628" s="69"/>
      <c r="P2628" s="239">
        <f t="shared" si="166"/>
        <v>574.07724137931052</v>
      </c>
      <c r="Q2628" s="10"/>
      <c r="R2628" s="10"/>
      <c r="S2628" s="10"/>
      <c r="T2628" s="176">
        <f t="shared" si="167"/>
        <v>3554.7241379310344</v>
      </c>
      <c r="U2628" s="10"/>
      <c r="V2628" s="10"/>
      <c r="W2628" s="10"/>
      <c r="Y2628" s="10">
        <v>16648.240000000005</v>
      </c>
      <c r="Z2628" s="10">
        <f t="shared" si="163"/>
        <v>20851.82</v>
      </c>
      <c r="AB2628" s="244">
        <f t="shared" si="164"/>
        <v>16806.72</v>
      </c>
      <c r="AC2628" s="10">
        <v>19922.939999999999</v>
      </c>
      <c r="AD2628" s="10"/>
      <c r="AE2628" s="3"/>
      <c r="AF2628" s="3"/>
    </row>
    <row r="2629" spans="1:32" x14ac:dyDescent="0.2">
      <c r="A2629" s="55"/>
      <c r="B2629" s="195"/>
      <c r="C2629" s="10" t="s">
        <v>346</v>
      </c>
      <c r="D2629" s="10"/>
      <c r="E2629" s="10">
        <v>8080</v>
      </c>
      <c r="F2629" s="347">
        <v>42</v>
      </c>
      <c r="G2629" s="10"/>
      <c r="H2629" s="347">
        <f t="shared" si="165"/>
        <v>0</v>
      </c>
      <c r="I2629" s="10"/>
      <c r="J2629" s="10">
        <v>17.22</v>
      </c>
      <c r="K2629" s="10"/>
      <c r="M2629" s="10">
        <v>1</v>
      </c>
      <c r="N2629" s="69"/>
      <c r="P2629" s="239">
        <f t="shared" si="166"/>
        <v>17.22</v>
      </c>
      <c r="Q2629" s="10"/>
      <c r="R2629" s="10"/>
      <c r="S2629" s="10"/>
      <c r="T2629" s="176">
        <f t="shared" si="167"/>
        <v>42</v>
      </c>
      <c r="U2629" s="10"/>
      <c r="V2629" s="10"/>
      <c r="W2629" s="10"/>
      <c r="Y2629" s="10">
        <v>17.22</v>
      </c>
      <c r="Z2629" s="10">
        <f t="shared" si="163"/>
        <v>21.57</v>
      </c>
      <c r="AB2629" s="244">
        <f t="shared" si="164"/>
        <v>17.38</v>
      </c>
      <c r="AC2629" s="10">
        <v>20.6</v>
      </c>
      <c r="AD2629" s="10"/>
      <c r="AE2629" s="3"/>
      <c r="AF2629" s="3"/>
    </row>
    <row r="2630" spans="1:32" x14ac:dyDescent="0.2">
      <c r="A2630" s="55"/>
      <c r="B2630" s="195"/>
      <c r="C2630" s="10" t="s">
        <v>347</v>
      </c>
      <c r="D2630" s="10"/>
      <c r="E2630" s="10">
        <v>8088</v>
      </c>
      <c r="F2630" s="347">
        <v>18</v>
      </c>
      <c r="G2630" s="10"/>
      <c r="H2630" s="347">
        <f t="shared" si="165"/>
        <v>0</v>
      </c>
      <c r="I2630" s="10"/>
      <c r="J2630" s="10">
        <v>21.97</v>
      </c>
      <c r="K2630" s="10"/>
      <c r="M2630" s="10">
        <v>1</v>
      </c>
      <c r="N2630" s="69"/>
      <c r="P2630" s="239">
        <f t="shared" si="166"/>
        <v>21.97</v>
      </c>
      <c r="Q2630" s="10"/>
      <c r="R2630" s="10"/>
      <c r="S2630" s="10"/>
      <c r="T2630" s="176">
        <f t="shared" si="167"/>
        <v>18</v>
      </c>
      <c r="U2630" s="10"/>
      <c r="V2630" s="10"/>
      <c r="W2630" s="10"/>
      <c r="Y2630" s="10">
        <v>21.97</v>
      </c>
      <c r="Z2630" s="10">
        <f t="shared" si="163"/>
        <v>27.52</v>
      </c>
      <c r="AB2630" s="244">
        <f t="shared" si="164"/>
        <v>22.18</v>
      </c>
      <c r="AC2630" s="10">
        <v>26.29</v>
      </c>
      <c r="AD2630" s="10"/>
      <c r="AE2630" s="3"/>
      <c r="AF2630" s="3"/>
    </row>
    <row r="2631" spans="1:32" x14ac:dyDescent="0.2">
      <c r="A2631" s="55"/>
      <c r="B2631" s="195"/>
      <c r="C2631" s="10" t="s">
        <v>602</v>
      </c>
      <c r="D2631" s="10"/>
      <c r="E2631" s="10">
        <v>0</v>
      </c>
      <c r="F2631" s="347">
        <v>37</v>
      </c>
      <c r="G2631" s="10"/>
      <c r="H2631" s="347">
        <f t="shared" si="165"/>
        <v>0</v>
      </c>
      <c r="I2631" s="10"/>
      <c r="J2631" s="10">
        <v>23.3</v>
      </c>
      <c r="K2631" s="10"/>
      <c r="M2631" s="10">
        <v>1</v>
      </c>
      <c r="N2631" s="69"/>
      <c r="P2631" s="239">
        <f t="shared" si="166"/>
        <v>23.3</v>
      </c>
      <c r="Q2631" s="10"/>
      <c r="R2631" s="10"/>
      <c r="S2631" s="10"/>
      <c r="T2631" s="176">
        <f t="shared" si="167"/>
        <v>37</v>
      </c>
      <c r="U2631" s="10"/>
      <c r="V2631" s="10"/>
      <c r="W2631" s="10"/>
      <c r="Y2631" s="10">
        <v>23.3</v>
      </c>
      <c r="Z2631" s="10">
        <f t="shared" si="163"/>
        <v>29.18</v>
      </c>
      <c r="AB2631" s="244">
        <f t="shared" si="164"/>
        <v>23.52</v>
      </c>
      <c r="AC2631" s="10">
        <v>27.88</v>
      </c>
      <c r="AD2631" s="10"/>
      <c r="AE2631" s="3"/>
      <c r="AF2631" s="3"/>
    </row>
    <row r="2632" spans="1:32" x14ac:dyDescent="0.2">
      <c r="A2632" s="55"/>
      <c r="B2632" s="195"/>
      <c r="C2632" s="10" t="s">
        <v>602</v>
      </c>
      <c r="D2632" s="10"/>
      <c r="E2632" s="10">
        <v>8053</v>
      </c>
      <c r="F2632" s="347">
        <v>266</v>
      </c>
      <c r="G2632" s="10"/>
      <c r="H2632" s="347">
        <f t="shared" si="165"/>
        <v>1</v>
      </c>
      <c r="I2632" s="10"/>
      <c r="J2632" s="10">
        <v>171.92</v>
      </c>
      <c r="K2632" s="10"/>
      <c r="M2632" s="10">
        <v>4</v>
      </c>
      <c r="N2632" s="69"/>
      <c r="P2632" s="239">
        <f t="shared" si="166"/>
        <v>42.98</v>
      </c>
      <c r="Q2632" s="10"/>
      <c r="R2632" s="10"/>
      <c r="S2632" s="10"/>
      <c r="T2632" s="176">
        <f t="shared" si="167"/>
        <v>66.5</v>
      </c>
      <c r="U2632" s="10"/>
      <c r="V2632" s="10"/>
      <c r="W2632" s="10"/>
      <c r="Y2632" s="10">
        <v>171.92</v>
      </c>
      <c r="Z2632" s="10">
        <f t="shared" si="163"/>
        <v>215.33</v>
      </c>
      <c r="AB2632" s="244">
        <f t="shared" si="164"/>
        <v>173.56</v>
      </c>
      <c r="AC2632" s="10">
        <v>205.74</v>
      </c>
      <c r="AD2632" s="10"/>
      <c r="AE2632" s="3"/>
      <c r="AF2632" s="3"/>
    </row>
    <row r="2633" spans="1:32" x14ac:dyDescent="0.2">
      <c r="A2633" s="55"/>
      <c r="B2633" s="195"/>
      <c r="C2633" s="10" t="s">
        <v>348</v>
      </c>
      <c r="D2633" s="10"/>
      <c r="E2633" s="10">
        <v>8043</v>
      </c>
      <c r="F2633" s="347">
        <v>1895571</v>
      </c>
      <c r="G2633" s="10"/>
      <c r="H2633" s="347">
        <f t="shared" si="165"/>
        <v>5522</v>
      </c>
      <c r="I2633" s="10"/>
      <c r="J2633" s="10">
        <v>125281</v>
      </c>
      <c r="K2633" s="10"/>
      <c r="M2633" s="10">
        <v>154</v>
      </c>
      <c r="N2633" s="69"/>
      <c r="P2633" s="239">
        <f t="shared" si="166"/>
        <v>813.51298701298697</v>
      </c>
      <c r="Q2633" s="10"/>
      <c r="R2633" s="10"/>
      <c r="S2633" s="10"/>
      <c r="T2633" s="176">
        <f t="shared" si="167"/>
        <v>12308.902597402597</v>
      </c>
      <c r="U2633" s="10"/>
      <c r="V2633" s="10"/>
      <c r="W2633" s="10"/>
      <c r="Y2633" s="10">
        <v>125281</v>
      </c>
      <c r="Z2633" s="10">
        <f t="shared" si="163"/>
        <v>156913.70000000001</v>
      </c>
      <c r="AB2633" s="244">
        <f t="shared" si="164"/>
        <v>126473.58</v>
      </c>
      <c r="AC2633" s="10">
        <v>149923.70000000001</v>
      </c>
      <c r="AD2633" s="10"/>
      <c r="AE2633" s="3"/>
      <c r="AF2633" s="3"/>
    </row>
    <row r="2634" spans="1:32" x14ac:dyDescent="0.2">
      <c r="A2634" s="55"/>
      <c r="B2634" s="195"/>
      <c r="C2634" s="10" t="s">
        <v>350</v>
      </c>
      <c r="D2634" s="10"/>
      <c r="E2634" s="10">
        <v>8053</v>
      </c>
      <c r="F2634" s="347">
        <v>558813</v>
      </c>
      <c r="G2634" s="10"/>
      <c r="H2634" s="347">
        <f t="shared" si="165"/>
        <v>1628</v>
      </c>
      <c r="I2634" s="10"/>
      <c r="J2634" s="10">
        <v>72492.579999999958</v>
      </c>
      <c r="K2634" s="10"/>
      <c r="M2634" s="10">
        <v>123</v>
      </c>
      <c r="N2634" s="69"/>
      <c r="P2634" s="239">
        <f t="shared" si="166"/>
        <v>589.37056910569072</v>
      </c>
      <c r="Q2634" s="10"/>
      <c r="R2634" s="10"/>
      <c r="S2634" s="10"/>
      <c r="T2634" s="176">
        <f t="shared" si="167"/>
        <v>4543.1951219512193</v>
      </c>
      <c r="U2634" s="10"/>
      <c r="V2634" s="10"/>
      <c r="W2634" s="10"/>
      <c r="Y2634" s="10">
        <v>72492.579999999958</v>
      </c>
      <c r="Z2634" s="10">
        <f t="shared" si="163"/>
        <v>90796.52</v>
      </c>
      <c r="AB2634" s="244">
        <f t="shared" si="164"/>
        <v>73182.66</v>
      </c>
      <c r="AC2634" s="10">
        <v>86751.83</v>
      </c>
      <c r="AD2634" s="10"/>
      <c r="AE2634" s="3"/>
      <c r="AF2634" s="3"/>
    </row>
    <row r="2635" spans="1:32" x14ac:dyDescent="0.2">
      <c r="A2635" s="55"/>
      <c r="B2635" s="195"/>
      <c r="C2635" s="10" t="s">
        <v>351</v>
      </c>
      <c r="D2635" s="10"/>
      <c r="E2635" s="10">
        <v>8343</v>
      </c>
      <c r="F2635" s="347">
        <v>9124</v>
      </c>
      <c r="G2635" s="10"/>
      <c r="H2635" s="347">
        <f t="shared" si="165"/>
        <v>27</v>
      </c>
      <c r="I2635" s="10"/>
      <c r="J2635" s="10">
        <v>1762.6899999999998</v>
      </c>
      <c r="K2635" s="10"/>
      <c r="M2635" s="10">
        <v>8</v>
      </c>
      <c r="N2635" s="69"/>
      <c r="P2635" s="239">
        <f t="shared" si="166"/>
        <v>220.33624999999998</v>
      </c>
      <c r="Q2635" s="10"/>
      <c r="R2635" s="10"/>
      <c r="S2635" s="10"/>
      <c r="T2635" s="176">
        <f t="shared" si="167"/>
        <v>1140.5</v>
      </c>
      <c r="U2635" s="10"/>
      <c r="V2635" s="10"/>
      <c r="W2635" s="10"/>
      <c r="Y2635" s="10">
        <v>1762.6899999999998</v>
      </c>
      <c r="Z2635" s="10">
        <f t="shared" si="163"/>
        <v>2207.7600000000002</v>
      </c>
      <c r="AB2635" s="244">
        <f t="shared" si="164"/>
        <v>1779.47</v>
      </c>
      <c r="AC2635" s="10">
        <v>2109.41</v>
      </c>
      <c r="AD2635" s="10"/>
      <c r="AE2635" s="3"/>
      <c r="AF2635" s="3"/>
    </row>
    <row r="2636" spans="1:32" x14ac:dyDescent="0.2">
      <c r="A2636" s="55"/>
      <c r="B2636" s="195"/>
      <c r="C2636" s="10" t="s">
        <v>352</v>
      </c>
      <c r="D2636" s="10"/>
      <c r="E2636" s="10">
        <v>8343</v>
      </c>
      <c r="F2636" s="347">
        <v>100</v>
      </c>
      <c r="G2636" s="10"/>
      <c r="H2636" s="347">
        <f t="shared" si="165"/>
        <v>0</v>
      </c>
      <c r="I2636" s="10"/>
      <c r="J2636" s="10">
        <v>74.12</v>
      </c>
      <c r="K2636" s="10"/>
      <c r="M2636" s="10">
        <v>1</v>
      </c>
      <c r="N2636" s="69"/>
      <c r="P2636" s="239">
        <f t="shared" si="166"/>
        <v>74.12</v>
      </c>
      <c r="Q2636" s="10"/>
      <c r="R2636" s="10"/>
      <c r="S2636" s="10"/>
      <c r="T2636" s="176">
        <f t="shared" si="167"/>
        <v>100</v>
      </c>
      <c r="U2636" s="10"/>
      <c r="V2636" s="10"/>
      <c r="W2636" s="10"/>
      <c r="Y2636" s="10">
        <v>74.12</v>
      </c>
      <c r="Z2636" s="10">
        <f t="shared" ref="Z2636:Z2699" si="168">ROUND($Z$2931*Y2636/$Y$2931,2)</f>
        <v>92.83</v>
      </c>
      <c r="AB2636" s="244">
        <f t="shared" ref="AB2636:AB2699" si="169">ROUND($AB$2931*Y2636/$Y$2931,2)</f>
        <v>74.83</v>
      </c>
      <c r="AC2636" s="10">
        <v>88.7</v>
      </c>
      <c r="AD2636" s="10"/>
      <c r="AE2636" s="3"/>
      <c r="AF2636" s="3"/>
    </row>
    <row r="2637" spans="1:32" x14ac:dyDescent="0.2">
      <c r="A2637" s="55"/>
      <c r="B2637" s="195"/>
      <c r="C2637" s="10" t="s">
        <v>353</v>
      </c>
      <c r="D2637" s="10"/>
      <c r="E2637" s="10">
        <v>8081</v>
      </c>
      <c r="F2637" s="347">
        <v>236</v>
      </c>
      <c r="G2637" s="10"/>
      <c r="H2637" s="347">
        <f t="shared" ref="H2637:H2700" si="170">ROUND($H$2931*F2637/$F$2931,0)</f>
        <v>1</v>
      </c>
      <c r="I2637" s="10"/>
      <c r="J2637" s="10">
        <v>103.50999999999999</v>
      </c>
      <c r="K2637" s="10"/>
      <c r="M2637" s="10">
        <v>2</v>
      </c>
      <c r="N2637" s="69"/>
      <c r="P2637" s="239">
        <f t="shared" si="166"/>
        <v>51.754999999999995</v>
      </c>
      <c r="Q2637" s="10"/>
      <c r="R2637" s="10"/>
      <c r="S2637" s="10"/>
      <c r="T2637" s="176">
        <f t="shared" si="167"/>
        <v>118</v>
      </c>
      <c r="U2637" s="10"/>
      <c r="V2637" s="10"/>
      <c r="W2637" s="10"/>
      <c r="Y2637" s="10">
        <v>103.50999999999999</v>
      </c>
      <c r="Z2637" s="10">
        <f t="shared" si="168"/>
        <v>129.65</v>
      </c>
      <c r="AB2637" s="244">
        <f t="shared" si="169"/>
        <v>104.5</v>
      </c>
      <c r="AC2637" s="10">
        <v>123.88</v>
      </c>
      <c r="AD2637" s="10"/>
      <c r="AE2637" s="3"/>
      <c r="AF2637" s="3"/>
    </row>
    <row r="2638" spans="1:32" x14ac:dyDescent="0.2">
      <c r="A2638" s="55"/>
      <c r="B2638" s="195"/>
      <c r="C2638" s="10" t="s">
        <v>354</v>
      </c>
      <c r="D2638" s="10"/>
      <c r="E2638" s="10">
        <v>8326</v>
      </c>
      <c r="F2638" s="347">
        <v>320022</v>
      </c>
      <c r="G2638" s="10"/>
      <c r="H2638" s="347">
        <f t="shared" si="170"/>
        <v>932</v>
      </c>
      <c r="I2638" s="10"/>
      <c r="J2638" s="10">
        <v>50572.490000000005</v>
      </c>
      <c r="K2638" s="10"/>
      <c r="M2638" s="10">
        <v>121</v>
      </c>
      <c r="N2638" s="69"/>
      <c r="P2638" s="239">
        <f t="shared" si="166"/>
        <v>417.9544628099174</v>
      </c>
      <c r="Q2638" s="10"/>
      <c r="R2638" s="10"/>
      <c r="S2638" s="10"/>
      <c r="T2638" s="176">
        <f t="shared" si="167"/>
        <v>2644.8099173553719</v>
      </c>
      <c r="U2638" s="10"/>
      <c r="V2638" s="10"/>
      <c r="W2638" s="10"/>
      <c r="Y2638" s="10">
        <v>50572.490000000005</v>
      </c>
      <c r="Z2638" s="10">
        <f t="shared" si="168"/>
        <v>63341.74</v>
      </c>
      <c r="AB2638" s="244">
        <f t="shared" si="169"/>
        <v>51053.9</v>
      </c>
      <c r="AC2638" s="10">
        <v>60520.07</v>
      </c>
      <c r="AD2638" s="10"/>
      <c r="AE2638" s="3"/>
      <c r="AF2638" s="3"/>
    </row>
    <row r="2639" spans="1:32" x14ac:dyDescent="0.2">
      <c r="A2639" s="55"/>
      <c r="B2639" s="195"/>
      <c r="C2639" s="10" t="s">
        <v>355</v>
      </c>
      <c r="D2639" s="10"/>
      <c r="E2639" s="10">
        <v>8332</v>
      </c>
      <c r="F2639" s="347">
        <v>76598</v>
      </c>
      <c r="G2639" s="10"/>
      <c r="H2639" s="347">
        <f t="shared" si="170"/>
        <v>223</v>
      </c>
      <c r="I2639" s="10"/>
      <c r="J2639" s="10">
        <v>11668.559999999998</v>
      </c>
      <c r="K2639" s="10"/>
      <c r="M2639" s="10">
        <v>47</v>
      </c>
      <c r="N2639" s="69"/>
      <c r="P2639" s="239">
        <f t="shared" si="166"/>
        <v>248.26723404255316</v>
      </c>
      <c r="Q2639" s="10"/>
      <c r="R2639" s="10"/>
      <c r="S2639" s="10"/>
      <c r="T2639" s="176">
        <f t="shared" si="167"/>
        <v>1629.7446808510638</v>
      </c>
      <c r="U2639" s="10"/>
      <c r="V2639" s="10"/>
      <c r="W2639" s="10"/>
      <c r="Y2639" s="10">
        <v>11668.559999999998</v>
      </c>
      <c r="Z2639" s="10">
        <f t="shared" si="168"/>
        <v>14614.8</v>
      </c>
      <c r="AB2639" s="244">
        <f t="shared" si="169"/>
        <v>11779.64</v>
      </c>
      <c r="AC2639" s="10">
        <v>13963.76</v>
      </c>
      <c r="AD2639" s="10"/>
      <c r="AE2639" s="3"/>
      <c r="AF2639" s="3"/>
    </row>
    <row r="2640" spans="1:32" x14ac:dyDescent="0.2">
      <c r="A2640" s="55"/>
      <c r="B2640" s="195"/>
      <c r="C2640" s="10" t="s">
        <v>356</v>
      </c>
      <c r="D2640" s="10"/>
      <c r="E2640" s="10">
        <v>8021</v>
      </c>
      <c r="F2640" s="347">
        <v>995418</v>
      </c>
      <c r="G2640" s="10"/>
      <c r="H2640" s="347">
        <f t="shared" si="170"/>
        <v>2900</v>
      </c>
      <c r="I2640" s="10"/>
      <c r="J2640" s="10">
        <v>80696.609999999986</v>
      </c>
      <c r="K2640" s="10"/>
      <c r="M2640" s="10">
        <v>136</v>
      </c>
      <c r="N2640" s="69"/>
      <c r="P2640" s="239">
        <f t="shared" si="166"/>
        <v>593.35742647058817</v>
      </c>
      <c r="Q2640" s="10"/>
      <c r="R2640" s="10"/>
      <c r="S2640" s="10"/>
      <c r="T2640" s="176">
        <f t="shared" si="167"/>
        <v>7319.25</v>
      </c>
      <c r="U2640" s="10"/>
      <c r="V2640" s="10"/>
      <c r="W2640" s="10"/>
      <c r="Y2640" s="10">
        <v>80696.609999999986</v>
      </c>
      <c r="Z2640" s="10">
        <f t="shared" si="168"/>
        <v>101072.02</v>
      </c>
      <c r="AB2640" s="244">
        <f t="shared" si="169"/>
        <v>81464.78</v>
      </c>
      <c r="AC2640" s="10">
        <v>96569.58</v>
      </c>
      <c r="AD2640" s="10"/>
      <c r="AE2640" s="3"/>
      <c r="AF2640" s="3"/>
    </row>
    <row r="2641" spans="1:32" x14ac:dyDescent="0.2">
      <c r="A2641" s="55"/>
      <c r="B2641" s="195"/>
      <c r="C2641" s="10" t="s">
        <v>357</v>
      </c>
      <c r="D2641" s="10"/>
      <c r="E2641" s="10">
        <v>8330</v>
      </c>
      <c r="F2641" s="347">
        <v>39969</v>
      </c>
      <c r="G2641" s="10"/>
      <c r="H2641" s="347">
        <f t="shared" si="170"/>
        <v>116</v>
      </c>
      <c r="I2641" s="10"/>
      <c r="J2641" s="10">
        <v>6867.23</v>
      </c>
      <c r="K2641" s="10"/>
      <c r="M2641" s="10">
        <v>14</v>
      </c>
      <c r="N2641" s="69"/>
      <c r="P2641" s="239">
        <f t="shared" si="166"/>
        <v>490.51642857142855</v>
      </c>
      <c r="Q2641" s="10"/>
      <c r="R2641" s="10"/>
      <c r="S2641" s="10"/>
      <c r="T2641" s="176">
        <f t="shared" si="167"/>
        <v>2854.9285714285716</v>
      </c>
      <c r="U2641" s="10"/>
      <c r="V2641" s="10"/>
      <c r="W2641" s="10"/>
      <c r="Y2641" s="10">
        <v>6867.23</v>
      </c>
      <c r="Z2641" s="10">
        <f t="shared" si="168"/>
        <v>8601.16</v>
      </c>
      <c r="AB2641" s="244">
        <f t="shared" si="169"/>
        <v>6932.6</v>
      </c>
      <c r="AC2641" s="10">
        <v>8218.01</v>
      </c>
      <c r="AD2641" s="10"/>
      <c r="AE2641" s="3"/>
      <c r="AF2641" s="3"/>
    </row>
    <row r="2642" spans="1:32" x14ac:dyDescent="0.2">
      <c r="A2642" s="55"/>
      <c r="B2642" s="195"/>
      <c r="C2642" s="10" t="s">
        <v>358</v>
      </c>
      <c r="D2642" s="10"/>
      <c r="E2642" s="10">
        <v>8220</v>
      </c>
      <c r="F2642" s="347">
        <v>1480</v>
      </c>
      <c r="G2642" s="10"/>
      <c r="H2642" s="347">
        <f t="shared" si="170"/>
        <v>4</v>
      </c>
      <c r="I2642" s="10"/>
      <c r="J2642" s="10">
        <v>417.09000000000003</v>
      </c>
      <c r="K2642" s="10"/>
      <c r="M2642" s="10">
        <v>3</v>
      </c>
      <c r="N2642" s="69"/>
      <c r="P2642" s="239">
        <f t="shared" si="166"/>
        <v>139.03</v>
      </c>
      <c r="Q2642" s="10"/>
      <c r="R2642" s="10"/>
      <c r="S2642" s="10"/>
      <c r="T2642" s="176">
        <f t="shared" si="167"/>
        <v>493.33333333333331</v>
      </c>
      <c r="U2642" s="10"/>
      <c r="V2642" s="10"/>
      <c r="W2642" s="10"/>
      <c r="Y2642" s="10">
        <v>417.09000000000003</v>
      </c>
      <c r="Z2642" s="10">
        <f t="shared" si="168"/>
        <v>522.4</v>
      </c>
      <c r="AB2642" s="244">
        <f t="shared" si="169"/>
        <v>421.06</v>
      </c>
      <c r="AC2642" s="10">
        <v>499.13</v>
      </c>
      <c r="AD2642" s="10"/>
      <c r="AE2642" s="3"/>
      <c r="AF2642" s="3"/>
    </row>
    <row r="2643" spans="1:32" x14ac:dyDescent="0.2">
      <c r="A2643" s="55"/>
      <c r="B2643" s="195"/>
      <c r="C2643" s="10" t="s">
        <v>360</v>
      </c>
      <c r="D2643" s="10"/>
      <c r="E2643" s="10">
        <v>8224</v>
      </c>
      <c r="F2643" s="347">
        <v>455</v>
      </c>
      <c r="G2643" s="10"/>
      <c r="H2643" s="347">
        <f t="shared" si="170"/>
        <v>1</v>
      </c>
      <c r="I2643" s="10"/>
      <c r="J2643" s="10">
        <v>203.45999999999998</v>
      </c>
      <c r="K2643" s="10"/>
      <c r="M2643" s="10">
        <v>6</v>
      </c>
      <c r="N2643" s="69"/>
      <c r="P2643" s="239">
        <f t="shared" si="166"/>
        <v>33.909999999999997</v>
      </c>
      <c r="Q2643" s="10"/>
      <c r="R2643" s="10"/>
      <c r="S2643" s="10"/>
      <c r="T2643" s="176">
        <f t="shared" si="167"/>
        <v>75.833333333333329</v>
      </c>
      <c r="U2643" s="10"/>
      <c r="V2643" s="10"/>
      <c r="W2643" s="10"/>
      <c r="Y2643" s="10">
        <v>203.45999999999998</v>
      </c>
      <c r="Z2643" s="10">
        <f t="shared" si="168"/>
        <v>254.83</v>
      </c>
      <c r="AB2643" s="244">
        <f t="shared" si="169"/>
        <v>205.4</v>
      </c>
      <c r="AC2643" s="10">
        <v>243.48</v>
      </c>
      <c r="AD2643" s="10"/>
      <c r="AE2643" s="3"/>
      <c r="AF2643" s="3"/>
    </row>
    <row r="2644" spans="1:32" x14ac:dyDescent="0.2">
      <c r="A2644" s="55"/>
      <c r="B2644" s="195"/>
      <c r="C2644" s="10" t="s">
        <v>361</v>
      </c>
      <c r="D2644" s="10"/>
      <c r="E2644" s="10">
        <v>8237</v>
      </c>
      <c r="F2644" s="347">
        <v>396</v>
      </c>
      <c r="G2644" s="10"/>
      <c r="H2644" s="347">
        <f t="shared" si="170"/>
        <v>1</v>
      </c>
      <c r="I2644" s="10"/>
      <c r="J2644" s="10">
        <v>26.86</v>
      </c>
      <c r="K2644" s="10"/>
      <c r="M2644" s="10">
        <v>1</v>
      </c>
      <c r="N2644" s="69"/>
      <c r="P2644" s="239">
        <f t="shared" si="166"/>
        <v>26.86</v>
      </c>
      <c r="Q2644" s="10"/>
      <c r="R2644" s="10"/>
      <c r="S2644" s="10"/>
      <c r="T2644" s="176">
        <f t="shared" si="167"/>
        <v>396</v>
      </c>
      <c r="U2644" s="10"/>
      <c r="V2644" s="10"/>
      <c r="W2644" s="10"/>
      <c r="Y2644" s="10">
        <v>26.86</v>
      </c>
      <c r="Z2644" s="10">
        <f t="shared" si="168"/>
        <v>33.64</v>
      </c>
      <c r="AB2644" s="244">
        <f t="shared" si="169"/>
        <v>27.12</v>
      </c>
      <c r="AC2644" s="10">
        <v>32.15</v>
      </c>
      <c r="AD2644" s="10"/>
      <c r="AE2644" s="3"/>
      <c r="AF2644" s="3"/>
    </row>
    <row r="2645" spans="1:32" x14ac:dyDescent="0.2">
      <c r="A2645" s="55"/>
      <c r="B2645" s="195"/>
      <c r="C2645" s="10" t="s">
        <v>361</v>
      </c>
      <c r="D2645" s="10"/>
      <c r="E2645" s="10">
        <v>8270</v>
      </c>
      <c r="F2645" s="347">
        <v>13</v>
      </c>
      <c r="G2645" s="10"/>
      <c r="H2645" s="347">
        <f t="shared" si="170"/>
        <v>0</v>
      </c>
      <c r="I2645" s="10"/>
      <c r="J2645" s="10">
        <v>16.350000000000001</v>
      </c>
      <c r="K2645" s="10"/>
      <c r="M2645" s="10">
        <v>1</v>
      </c>
      <c r="N2645" s="69"/>
      <c r="P2645" s="239">
        <f t="shared" si="166"/>
        <v>16.350000000000001</v>
      </c>
      <c r="Q2645" s="10"/>
      <c r="R2645" s="10"/>
      <c r="S2645" s="10"/>
      <c r="T2645" s="176">
        <f t="shared" si="167"/>
        <v>13</v>
      </c>
      <c r="U2645" s="10"/>
      <c r="V2645" s="10"/>
      <c r="W2645" s="10"/>
      <c r="Y2645" s="10">
        <v>16.350000000000001</v>
      </c>
      <c r="Z2645" s="10">
        <f t="shared" si="168"/>
        <v>20.48</v>
      </c>
      <c r="AB2645" s="244">
        <f t="shared" si="169"/>
        <v>16.510000000000002</v>
      </c>
      <c r="AC2645" s="10">
        <v>19.57</v>
      </c>
      <c r="AD2645" s="10"/>
      <c r="AE2645" s="3"/>
      <c r="AF2645" s="3"/>
    </row>
    <row r="2646" spans="1:32" x14ac:dyDescent="0.2">
      <c r="A2646" s="55"/>
      <c r="B2646" s="195"/>
      <c r="C2646" s="10" t="s">
        <v>361</v>
      </c>
      <c r="D2646" s="10"/>
      <c r="E2646" s="10">
        <v>8327</v>
      </c>
      <c r="F2646" s="347">
        <v>684960</v>
      </c>
      <c r="G2646" s="10"/>
      <c r="H2646" s="347">
        <f t="shared" si="170"/>
        <v>1995</v>
      </c>
      <c r="I2646" s="10"/>
      <c r="J2646" s="10">
        <v>43757.380000000019</v>
      </c>
      <c r="K2646" s="10"/>
      <c r="M2646" s="10">
        <v>59</v>
      </c>
      <c r="N2646" s="69"/>
      <c r="P2646" s="239">
        <f t="shared" si="166"/>
        <v>741.65050847457655</v>
      </c>
      <c r="Q2646" s="10"/>
      <c r="R2646" s="10"/>
      <c r="S2646" s="10"/>
      <c r="T2646" s="176">
        <f t="shared" si="167"/>
        <v>11609.491525423729</v>
      </c>
      <c r="U2646" s="10"/>
      <c r="V2646" s="10"/>
      <c r="W2646" s="10"/>
      <c r="Y2646" s="10">
        <v>43757.380000000019</v>
      </c>
      <c r="Z2646" s="10">
        <f t="shared" si="168"/>
        <v>54805.86</v>
      </c>
      <c r="AB2646" s="244">
        <f t="shared" si="169"/>
        <v>44173.919999999998</v>
      </c>
      <c r="AC2646" s="10">
        <v>52364.43</v>
      </c>
      <c r="AD2646" s="10"/>
      <c r="AE2646" s="3"/>
      <c r="AF2646" s="3"/>
    </row>
    <row r="2647" spans="1:32" x14ac:dyDescent="0.2">
      <c r="A2647" s="55"/>
      <c r="B2647" s="195"/>
      <c r="C2647" s="10" t="s">
        <v>364</v>
      </c>
      <c r="D2647" s="10"/>
      <c r="E2647" s="10">
        <v>8021</v>
      </c>
      <c r="F2647" s="347">
        <v>2839416</v>
      </c>
      <c r="G2647" s="10"/>
      <c r="H2647" s="347">
        <f t="shared" si="170"/>
        <v>8271</v>
      </c>
      <c r="I2647" s="10"/>
      <c r="J2647" s="10">
        <v>329848.19000000058</v>
      </c>
      <c r="K2647" s="10"/>
      <c r="M2647" s="10">
        <v>737</v>
      </c>
      <c r="N2647" s="69"/>
      <c r="P2647" s="239">
        <f t="shared" si="166"/>
        <v>447.55521031207678</v>
      </c>
      <c r="Q2647" s="10"/>
      <c r="R2647" s="10"/>
      <c r="S2647" s="10"/>
      <c r="T2647" s="176">
        <f t="shared" si="167"/>
        <v>3852.6675712347355</v>
      </c>
      <c r="U2647" s="10"/>
      <c r="V2647" s="10"/>
      <c r="W2647" s="10"/>
      <c r="Y2647" s="10">
        <v>329848.19000000058</v>
      </c>
      <c r="Z2647" s="10">
        <f t="shared" si="168"/>
        <v>413132.88</v>
      </c>
      <c r="AB2647" s="244">
        <f t="shared" si="169"/>
        <v>332988.11</v>
      </c>
      <c r="AC2647" s="10">
        <v>394729.15</v>
      </c>
      <c r="AD2647" s="10"/>
      <c r="AE2647" s="3"/>
      <c r="AF2647" s="3"/>
    </row>
    <row r="2648" spans="1:32" x14ac:dyDescent="0.2">
      <c r="A2648" s="55"/>
      <c r="B2648" s="195"/>
      <c r="C2648" s="10" t="s">
        <v>366</v>
      </c>
      <c r="D2648" s="10"/>
      <c r="E2648" s="10">
        <v>8221</v>
      </c>
      <c r="F2648" s="347">
        <v>1904612</v>
      </c>
      <c r="G2648" s="10"/>
      <c r="H2648" s="347">
        <f t="shared" si="170"/>
        <v>5548</v>
      </c>
      <c r="I2648" s="10"/>
      <c r="J2648" s="10">
        <v>223460.62000000011</v>
      </c>
      <c r="K2648" s="10"/>
      <c r="M2648" s="10">
        <v>530</v>
      </c>
      <c r="N2648" s="69"/>
      <c r="P2648" s="239">
        <f t="shared" si="166"/>
        <v>421.62381132075495</v>
      </c>
      <c r="Q2648" s="10"/>
      <c r="R2648" s="10"/>
      <c r="S2648" s="10"/>
      <c r="T2648" s="176">
        <f t="shared" si="167"/>
        <v>3593.6075471698114</v>
      </c>
      <c r="U2648" s="10"/>
      <c r="V2648" s="10"/>
      <c r="W2648" s="10"/>
      <c r="Y2648" s="10">
        <v>223460.62000000011</v>
      </c>
      <c r="Z2648" s="10">
        <f t="shared" si="168"/>
        <v>279883.09000000003</v>
      </c>
      <c r="AB2648" s="244">
        <f t="shared" si="169"/>
        <v>225587.8</v>
      </c>
      <c r="AC2648" s="10">
        <v>267415.2</v>
      </c>
      <c r="AD2648" s="10"/>
      <c r="AE2648" s="3"/>
      <c r="AF2648" s="3"/>
    </row>
    <row r="2649" spans="1:32" x14ac:dyDescent="0.2">
      <c r="A2649" s="55"/>
      <c r="B2649" s="195"/>
      <c r="C2649" s="10" t="s">
        <v>370</v>
      </c>
      <c r="D2649" s="10"/>
      <c r="E2649" s="10">
        <v>8087</v>
      </c>
      <c r="F2649" s="347">
        <v>445851</v>
      </c>
      <c r="G2649" s="10"/>
      <c r="H2649" s="347">
        <f t="shared" si="170"/>
        <v>1299</v>
      </c>
      <c r="I2649" s="10"/>
      <c r="J2649" s="10">
        <v>29256.999999999993</v>
      </c>
      <c r="K2649" s="10"/>
      <c r="M2649" s="10">
        <v>46</v>
      </c>
      <c r="N2649" s="69"/>
      <c r="P2649" s="239">
        <f t="shared" si="166"/>
        <v>636.02173913043464</v>
      </c>
      <c r="Q2649" s="10"/>
      <c r="R2649" s="10"/>
      <c r="S2649" s="10"/>
      <c r="T2649" s="176">
        <f t="shared" si="167"/>
        <v>9692.4130434782601</v>
      </c>
      <c r="U2649" s="10"/>
      <c r="V2649" s="10"/>
      <c r="W2649" s="10"/>
      <c r="Y2649" s="10">
        <v>29256.999999999993</v>
      </c>
      <c r="Z2649" s="10">
        <f t="shared" si="168"/>
        <v>36644.22</v>
      </c>
      <c r="AB2649" s="244">
        <f t="shared" si="169"/>
        <v>29535.51</v>
      </c>
      <c r="AC2649" s="10">
        <v>35011.839999999997</v>
      </c>
      <c r="AD2649" s="10"/>
      <c r="AE2649" s="3"/>
      <c r="AF2649" s="3"/>
    </row>
    <row r="2650" spans="1:32" x14ac:dyDescent="0.2">
      <c r="A2650" s="55"/>
      <c r="B2650" s="195"/>
      <c r="C2650" s="10" t="s">
        <v>371</v>
      </c>
      <c r="D2650" s="10"/>
      <c r="E2650" s="10">
        <v>8014</v>
      </c>
      <c r="F2650" s="347">
        <v>51810</v>
      </c>
      <c r="G2650" s="10"/>
      <c r="H2650" s="347">
        <f t="shared" si="170"/>
        <v>151</v>
      </c>
      <c r="I2650" s="10"/>
      <c r="J2650" s="10">
        <v>9698.64</v>
      </c>
      <c r="K2650" s="10"/>
      <c r="M2650" s="10">
        <v>5</v>
      </c>
      <c r="N2650" s="69"/>
      <c r="P2650" s="239">
        <f t="shared" si="166"/>
        <v>1939.7279999999998</v>
      </c>
      <c r="Q2650" s="10"/>
      <c r="R2650" s="10"/>
      <c r="S2650" s="10"/>
      <c r="T2650" s="176">
        <f t="shared" si="167"/>
        <v>10362</v>
      </c>
      <c r="U2650" s="10"/>
      <c r="V2650" s="10"/>
      <c r="W2650" s="10"/>
      <c r="Y2650" s="10">
        <v>9698.64</v>
      </c>
      <c r="Z2650" s="10">
        <f t="shared" si="168"/>
        <v>12147.49</v>
      </c>
      <c r="AB2650" s="244">
        <f t="shared" si="169"/>
        <v>9790.9599999999991</v>
      </c>
      <c r="AC2650" s="10">
        <v>11606.35</v>
      </c>
      <c r="AD2650" s="10"/>
      <c r="AE2650" s="3"/>
      <c r="AF2650" s="3"/>
    </row>
    <row r="2651" spans="1:32" x14ac:dyDescent="0.2">
      <c r="A2651" s="55"/>
      <c r="B2651" s="195"/>
      <c r="C2651" s="10" t="s">
        <v>371</v>
      </c>
      <c r="D2651" s="10"/>
      <c r="E2651" s="10">
        <v>8085</v>
      </c>
      <c r="F2651" s="347">
        <v>113193</v>
      </c>
      <c r="G2651" s="10"/>
      <c r="H2651" s="347">
        <f t="shared" si="170"/>
        <v>330</v>
      </c>
      <c r="I2651" s="10"/>
      <c r="J2651" s="10">
        <v>11885.5</v>
      </c>
      <c r="K2651" s="10"/>
      <c r="M2651" s="10">
        <v>5</v>
      </c>
      <c r="N2651" s="69"/>
      <c r="P2651" s="239">
        <f t="shared" si="166"/>
        <v>2377.1</v>
      </c>
      <c r="Q2651" s="10"/>
      <c r="R2651" s="10"/>
      <c r="S2651" s="10"/>
      <c r="T2651" s="176">
        <f t="shared" si="167"/>
        <v>22638.6</v>
      </c>
      <c r="U2651" s="10"/>
      <c r="V2651" s="10"/>
      <c r="W2651" s="10"/>
      <c r="Y2651" s="10">
        <v>11885.5</v>
      </c>
      <c r="Z2651" s="10">
        <f t="shared" si="168"/>
        <v>14886.52</v>
      </c>
      <c r="AB2651" s="244">
        <f t="shared" si="169"/>
        <v>11998.64</v>
      </c>
      <c r="AC2651" s="10">
        <v>14223.37</v>
      </c>
      <c r="AD2651" s="10"/>
      <c r="AE2651" s="3"/>
      <c r="AF2651" s="3"/>
    </row>
    <row r="2652" spans="1:32" x14ac:dyDescent="0.2">
      <c r="A2652" s="55"/>
      <c r="B2652" s="195"/>
      <c r="C2652" s="10" t="s">
        <v>372</v>
      </c>
      <c r="D2652" s="10"/>
      <c r="E2652" s="10">
        <v>8008</v>
      </c>
      <c r="F2652" s="347">
        <v>321493</v>
      </c>
      <c r="G2652" s="10"/>
      <c r="H2652" s="347">
        <f t="shared" si="170"/>
        <v>936</v>
      </c>
      <c r="I2652" s="10"/>
      <c r="J2652" s="10">
        <v>53566.990000000034</v>
      </c>
      <c r="K2652" s="10"/>
      <c r="M2652" s="10">
        <v>117</v>
      </c>
      <c r="N2652" s="69"/>
      <c r="P2652" s="239">
        <f t="shared" si="166"/>
        <v>457.83752136752167</v>
      </c>
      <c r="Q2652" s="10"/>
      <c r="R2652" s="10"/>
      <c r="S2652" s="10"/>
      <c r="T2652" s="176">
        <f t="shared" si="167"/>
        <v>2747.8034188034189</v>
      </c>
      <c r="U2652" s="10"/>
      <c r="V2652" s="10"/>
      <c r="W2652" s="10"/>
      <c r="Y2652" s="10">
        <v>53566.990000000034</v>
      </c>
      <c r="Z2652" s="10">
        <f t="shared" si="168"/>
        <v>67092.33</v>
      </c>
      <c r="AB2652" s="244">
        <f t="shared" si="169"/>
        <v>54076.91</v>
      </c>
      <c r="AC2652" s="10">
        <v>64103.59</v>
      </c>
      <c r="AD2652" s="10"/>
      <c r="AE2652" s="3"/>
      <c r="AF2652" s="3"/>
    </row>
    <row r="2653" spans="1:32" x14ac:dyDescent="0.2">
      <c r="A2653" s="55"/>
      <c r="B2653" s="195"/>
      <c r="C2653" s="10" t="s">
        <v>373</v>
      </c>
      <c r="D2653" s="10"/>
      <c r="E2653" s="10">
        <v>8403</v>
      </c>
      <c r="F2653" s="347">
        <v>604952</v>
      </c>
      <c r="G2653" s="10"/>
      <c r="H2653" s="347">
        <f t="shared" si="170"/>
        <v>1762</v>
      </c>
      <c r="I2653" s="10"/>
      <c r="J2653" s="10">
        <v>74371.049999999988</v>
      </c>
      <c r="K2653" s="10"/>
      <c r="M2653" s="10">
        <v>85</v>
      </c>
      <c r="N2653" s="69"/>
      <c r="P2653" s="239">
        <f t="shared" si="166"/>
        <v>874.95352941176452</v>
      </c>
      <c r="Q2653" s="10"/>
      <c r="R2653" s="10"/>
      <c r="S2653" s="10"/>
      <c r="T2653" s="176">
        <f t="shared" si="167"/>
        <v>7117.0823529411764</v>
      </c>
      <c r="U2653" s="10"/>
      <c r="V2653" s="10"/>
      <c r="W2653" s="10"/>
      <c r="Y2653" s="10">
        <v>74371.049999999988</v>
      </c>
      <c r="Z2653" s="10">
        <f t="shared" si="168"/>
        <v>93149.29</v>
      </c>
      <c r="AB2653" s="244">
        <f t="shared" si="169"/>
        <v>75079.009999999995</v>
      </c>
      <c r="AC2653" s="10">
        <v>88999.8</v>
      </c>
      <c r="AD2653" s="10"/>
      <c r="AE2653" s="3"/>
      <c r="AF2653" s="3"/>
    </row>
    <row r="2654" spans="1:32" x14ac:dyDescent="0.2">
      <c r="A2654" s="55"/>
      <c r="B2654" s="195"/>
      <c r="C2654" s="10" t="s">
        <v>373</v>
      </c>
      <c r="D2654" s="10"/>
      <c r="E2654" s="10">
        <v>8406</v>
      </c>
      <c r="F2654" s="347">
        <v>437</v>
      </c>
      <c r="G2654" s="10"/>
      <c r="H2654" s="347">
        <f t="shared" si="170"/>
        <v>1</v>
      </c>
      <c r="I2654" s="10"/>
      <c r="J2654" s="10">
        <v>79.63</v>
      </c>
      <c r="K2654" s="10"/>
      <c r="M2654" s="10">
        <v>1</v>
      </c>
      <c r="N2654" s="69"/>
      <c r="P2654" s="239">
        <f t="shared" si="166"/>
        <v>79.63</v>
      </c>
      <c r="Q2654" s="10"/>
      <c r="R2654" s="10"/>
      <c r="S2654" s="10"/>
      <c r="T2654" s="176">
        <f t="shared" si="167"/>
        <v>437</v>
      </c>
      <c r="U2654" s="10"/>
      <c r="V2654" s="10"/>
      <c r="W2654" s="10"/>
      <c r="Y2654" s="10">
        <v>79.63</v>
      </c>
      <c r="Z2654" s="10">
        <f t="shared" si="168"/>
        <v>99.74</v>
      </c>
      <c r="AB2654" s="244">
        <f t="shared" si="169"/>
        <v>80.39</v>
      </c>
      <c r="AC2654" s="10">
        <v>95.3</v>
      </c>
      <c r="AD2654" s="10"/>
      <c r="AE2654" s="3"/>
      <c r="AF2654" s="3"/>
    </row>
    <row r="2655" spans="1:32" x14ac:dyDescent="0.2">
      <c r="A2655" s="55"/>
      <c r="B2655" s="195"/>
      <c r="C2655" s="10" t="s">
        <v>375</v>
      </c>
      <c r="D2655" s="10"/>
      <c r="E2655" s="10">
        <v>8008</v>
      </c>
      <c r="F2655" s="347">
        <v>32042</v>
      </c>
      <c r="G2655" s="10"/>
      <c r="H2655" s="347">
        <f t="shared" si="170"/>
        <v>93</v>
      </c>
      <c r="I2655" s="10"/>
      <c r="J2655" s="10">
        <v>5615.2599999999984</v>
      </c>
      <c r="K2655" s="10"/>
      <c r="M2655" s="10">
        <v>47</v>
      </c>
      <c r="N2655" s="69"/>
      <c r="P2655" s="239">
        <f t="shared" si="166"/>
        <v>119.47361702127657</v>
      </c>
      <c r="Q2655" s="10"/>
      <c r="R2655" s="10"/>
      <c r="S2655" s="10"/>
      <c r="T2655" s="176">
        <f t="shared" si="167"/>
        <v>681.74468085106378</v>
      </c>
      <c r="U2655" s="10"/>
      <c r="V2655" s="10"/>
      <c r="W2655" s="10"/>
      <c r="Y2655" s="10">
        <v>5615.2599999999984</v>
      </c>
      <c r="Z2655" s="10">
        <f t="shared" si="168"/>
        <v>7033.08</v>
      </c>
      <c r="AB2655" s="244">
        <f t="shared" si="169"/>
        <v>5668.71</v>
      </c>
      <c r="AC2655" s="10">
        <v>6719.77</v>
      </c>
      <c r="AD2655" s="10"/>
      <c r="AE2655" s="3"/>
      <c r="AF2655" s="3"/>
    </row>
    <row r="2656" spans="1:32" x14ac:dyDescent="0.2">
      <c r="A2656" s="55"/>
      <c r="B2656" s="195"/>
      <c r="C2656" s="10" t="s">
        <v>376</v>
      </c>
      <c r="D2656" s="10"/>
      <c r="E2656" s="10">
        <v>8215</v>
      </c>
      <c r="F2656" s="347">
        <v>51410</v>
      </c>
      <c r="G2656" s="10"/>
      <c r="H2656" s="347">
        <f t="shared" si="170"/>
        <v>150</v>
      </c>
      <c r="I2656" s="10"/>
      <c r="J2656" s="10">
        <v>9081.5</v>
      </c>
      <c r="K2656" s="10"/>
      <c r="M2656" s="10">
        <v>26</v>
      </c>
      <c r="N2656" s="69"/>
      <c r="P2656" s="239">
        <f t="shared" si="166"/>
        <v>349.28846153846155</v>
      </c>
      <c r="Q2656" s="10"/>
      <c r="R2656" s="10"/>
      <c r="S2656" s="10"/>
      <c r="T2656" s="176">
        <f t="shared" si="167"/>
        <v>1977.3076923076924</v>
      </c>
      <c r="U2656" s="10"/>
      <c r="V2656" s="10"/>
      <c r="W2656" s="10"/>
      <c r="Y2656" s="10">
        <v>9081.5</v>
      </c>
      <c r="Z2656" s="10">
        <f t="shared" si="168"/>
        <v>11374.52</v>
      </c>
      <c r="AB2656" s="244">
        <f t="shared" si="169"/>
        <v>9167.9500000000007</v>
      </c>
      <c r="AC2656" s="10">
        <v>10867.83</v>
      </c>
      <c r="AD2656" s="10"/>
      <c r="AE2656" s="3"/>
      <c r="AF2656" s="3"/>
    </row>
    <row r="2657" spans="1:32" x14ac:dyDescent="0.2">
      <c r="A2657" s="55"/>
      <c r="B2657" s="195"/>
      <c r="C2657" s="10" t="s">
        <v>377</v>
      </c>
      <c r="D2657" s="10"/>
      <c r="E2657" s="10">
        <v>8028</v>
      </c>
      <c r="F2657" s="347">
        <v>6337</v>
      </c>
      <c r="G2657" s="10"/>
      <c r="H2657" s="347">
        <f t="shared" si="170"/>
        <v>18</v>
      </c>
      <c r="I2657" s="10"/>
      <c r="J2657" s="10">
        <v>1054.29</v>
      </c>
      <c r="K2657" s="10"/>
      <c r="M2657" s="10">
        <v>2</v>
      </c>
      <c r="N2657" s="69"/>
      <c r="P2657" s="239">
        <f t="shared" si="166"/>
        <v>527.14499999999998</v>
      </c>
      <c r="Q2657" s="10"/>
      <c r="R2657" s="10"/>
      <c r="S2657" s="10"/>
      <c r="T2657" s="176">
        <f t="shared" si="167"/>
        <v>3168.5</v>
      </c>
      <c r="U2657" s="10"/>
      <c r="V2657" s="10"/>
      <c r="W2657" s="10"/>
      <c r="Y2657" s="10">
        <v>1054.29</v>
      </c>
      <c r="Z2657" s="10">
        <f t="shared" si="168"/>
        <v>1320.49</v>
      </c>
      <c r="AB2657" s="244">
        <f t="shared" si="169"/>
        <v>1064.33</v>
      </c>
      <c r="AC2657" s="10">
        <v>1261.67</v>
      </c>
      <c r="AD2657" s="10"/>
      <c r="AE2657" s="3"/>
      <c r="AF2657" s="3"/>
    </row>
    <row r="2658" spans="1:32" x14ac:dyDescent="0.2">
      <c r="A2658" s="55"/>
      <c r="B2658" s="195"/>
      <c r="C2658" s="10" t="s">
        <v>377</v>
      </c>
      <c r="D2658" s="10"/>
      <c r="E2658" s="10">
        <v>8312</v>
      </c>
      <c r="F2658" s="347">
        <v>1230</v>
      </c>
      <c r="G2658" s="10"/>
      <c r="H2658" s="347">
        <f t="shared" si="170"/>
        <v>4</v>
      </c>
      <c r="I2658" s="10"/>
      <c r="J2658" s="10">
        <v>215.02</v>
      </c>
      <c r="K2658" s="10"/>
      <c r="M2658" s="10">
        <v>1</v>
      </c>
      <c r="N2658" s="69"/>
      <c r="P2658" s="239">
        <f t="shared" si="166"/>
        <v>215.02</v>
      </c>
      <c r="Q2658" s="10"/>
      <c r="R2658" s="10"/>
      <c r="S2658" s="10"/>
      <c r="T2658" s="176">
        <f t="shared" si="167"/>
        <v>1230</v>
      </c>
      <c r="U2658" s="10"/>
      <c r="V2658" s="10"/>
      <c r="W2658" s="10"/>
      <c r="Y2658" s="10">
        <v>215.02</v>
      </c>
      <c r="Z2658" s="10">
        <f t="shared" si="168"/>
        <v>269.31</v>
      </c>
      <c r="AB2658" s="244">
        <f t="shared" si="169"/>
        <v>217.07</v>
      </c>
      <c r="AC2658" s="10">
        <v>257.32</v>
      </c>
      <c r="AD2658" s="10"/>
      <c r="AE2658" s="3"/>
      <c r="AF2658" s="3"/>
    </row>
    <row r="2659" spans="1:32" x14ac:dyDescent="0.2">
      <c r="A2659" s="55"/>
      <c r="B2659" s="195"/>
      <c r="C2659" s="10" t="s">
        <v>377</v>
      </c>
      <c r="D2659" s="10"/>
      <c r="E2659" s="10">
        <v>8328</v>
      </c>
      <c r="F2659" s="347">
        <v>439438</v>
      </c>
      <c r="G2659" s="10"/>
      <c r="H2659" s="347">
        <f t="shared" si="170"/>
        <v>1280</v>
      </c>
      <c r="I2659" s="10"/>
      <c r="J2659" s="10">
        <v>60524.320000000014</v>
      </c>
      <c r="K2659" s="10"/>
      <c r="M2659" s="10">
        <v>144</v>
      </c>
      <c r="N2659" s="69"/>
      <c r="P2659" s="239">
        <f t="shared" si="166"/>
        <v>420.30777777777786</v>
      </c>
      <c r="Q2659" s="10"/>
      <c r="R2659" s="10"/>
      <c r="S2659" s="10"/>
      <c r="T2659" s="176">
        <f t="shared" si="167"/>
        <v>3051.6527777777778</v>
      </c>
      <c r="U2659" s="10"/>
      <c r="V2659" s="10"/>
      <c r="W2659" s="10"/>
      <c r="Y2659" s="10">
        <v>60524.320000000014</v>
      </c>
      <c r="Z2659" s="10">
        <f t="shared" si="168"/>
        <v>75806.350000000006</v>
      </c>
      <c r="AB2659" s="244">
        <f t="shared" si="169"/>
        <v>61100.47</v>
      </c>
      <c r="AC2659" s="10">
        <v>72429.42</v>
      </c>
      <c r="AD2659" s="10"/>
      <c r="AE2659" s="3"/>
      <c r="AF2659" s="3"/>
    </row>
    <row r="2660" spans="1:32" x14ac:dyDescent="0.2">
      <c r="A2660" s="55"/>
      <c r="B2660" s="195"/>
      <c r="C2660" s="10" t="s">
        <v>603</v>
      </c>
      <c r="D2660" s="10"/>
      <c r="E2660" s="10">
        <v>8050</v>
      </c>
      <c r="F2660" s="347">
        <v>555</v>
      </c>
      <c r="G2660" s="10"/>
      <c r="H2660" s="347">
        <f t="shared" si="170"/>
        <v>2</v>
      </c>
      <c r="I2660" s="10"/>
      <c r="J2660" s="10">
        <v>112.53999999999999</v>
      </c>
      <c r="K2660" s="10"/>
      <c r="M2660" s="10">
        <v>4</v>
      </c>
      <c r="N2660" s="69"/>
      <c r="P2660" s="239">
        <f t="shared" si="166"/>
        <v>28.134999999999998</v>
      </c>
      <c r="Q2660" s="10"/>
      <c r="R2660" s="10"/>
      <c r="S2660" s="10"/>
      <c r="T2660" s="176">
        <f t="shared" si="167"/>
        <v>138.75</v>
      </c>
      <c r="U2660" s="10"/>
      <c r="V2660" s="10"/>
      <c r="W2660" s="10"/>
      <c r="Y2660" s="10">
        <v>112.53999999999999</v>
      </c>
      <c r="Z2660" s="10">
        <f t="shared" si="168"/>
        <v>140.96</v>
      </c>
      <c r="AB2660" s="244">
        <f t="shared" si="169"/>
        <v>113.61</v>
      </c>
      <c r="AC2660" s="10">
        <v>134.68</v>
      </c>
      <c r="AD2660" s="10"/>
      <c r="AE2660" s="3"/>
      <c r="AF2660" s="3"/>
    </row>
    <row r="2661" spans="1:32" x14ac:dyDescent="0.2">
      <c r="A2661" s="55"/>
      <c r="B2661" s="195"/>
      <c r="C2661" s="10" t="s">
        <v>378</v>
      </c>
      <c r="D2661" s="10"/>
      <c r="E2661" s="10">
        <v>8005</v>
      </c>
      <c r="F2661" s="347">
        <v>1828</v>
      </c>
      <c r="G2661" s="10"/>
      <c r="H2661" s="347">
        <f t="shared" si="170"/>
        <v>5</v>
      </c>
      <c r="I2661" s="10"/>
      <c r="J2661" s="10">
        <v>329.3</v>
      </c>
      <c r="K2661" s="10"/>
      <c r="M2661" s="10">
        <v>3</v>
      </c>
      <c r="N2661" s="69"/>
      <c r="P2661" s="239">
        <f t="shared" si="166"/>
        <v>109.76666666666667</v>
      </c>
      <c r="Q2661" s="10"/>
      <c r="R2661" s="10"/>
      <c r="S2661" s="10"/>
      <c r="T2661" s="176">
        <f t="shared" si="167"/>
        <v>609.33333333333337</v>
      </c>
      <c r="U2661" s="10"/>
      <c r="V2661" s="10"/>
      <c r="W2661" s="10"/>
      <c r="Y2661" s="10">
        <v>329.3</v>
      </c>
      <c r="Z2661" s="10">
        <f t="shared" si="168"/>
        <v>412.45</v>
      </c>
      <c r="AB2661" s="244">
        <f t="shared" si="169"/>
        <v>332.43</v>
      </c>
      <c r="AC2661" s="10">
        <v>394.07</v>
      </c>
      <c r="AD2661" s="10"/>
      <c r="AE2661" s="3"/>
      <c r="AF2661" s="3"/>
    </row>
    <row r="2662" spans="1:32" x14ac:dyDescent="0.2">
      <c r="A2662" s="55"/>
      <c r="B2662" s="195"/>
      <c r="C2662" s="10" t="s">
        <v>378</v>
      </c>
      <c r="D2662" s="10"/>
      <c r="E2662" s="10">
        <v>8050</v>
      </c>
      <c r="F2662" s="347">
        <v>8506770</v>
      </c>
      <c r="G2662" s="10"/>
      <c r="H2662" s="347">
        <f t="shared" si="170"/>
        <v>24779</v>
      </c>
      <c r="I2662" s="10"/>
      <c r="J2662" s="10">
        <v>881599.3200000003</v>
      </c>
      <c r="K2662" s="10"/>
      <c r="M2662" s="10">
        <v>1342</v>
      </c>
      <c r="N2662" s="69"/>
      <c r="P2662" s="239">
        <f t="shared" si="166"/>
        <v>656.92944858420287</v>
      </c>
      <c r="Q2662" s="10"/>
      <c r="R2662" s="10"/>
      <c r="S2662" s="10"/>
      <c r="T2662" s="176">
        <f t="shared" si="167"/>
        <v>6338.8748137108796</v>
      </c>
      <c r="U2662" s="10"/>
      <c r="V2662" s="10"/>
      <c r="W2662" s="10"/>
      <c r="Y2662" s="10">
        <v>881599.3200000003</v>
      </c>
      <c r="Z2662" s="10">
        <f t="shared" si="168"/>
        <v>1104197.8700000001</v>
      </c>
      <c r="AB2662" s="244">
        <f t="shared" si="169"/>
        <v>889991.51</v>
      </c>
      <c r="AC2662" s="10">
        <v>1055009.42</v>
      </c>
      <c r="AD2662" s="10"/>
      <c r="AE2662" s="3"/>
      <c r="AF2662" s="3"/>
    </row>
    <row r="2663" spans="1:32" x14ac:dyDescent="0.2">
      <c r="A2663" s="55"/>
      <c r="B2663" s="195"/>
      <c r="C2663" s="10" t="s">
        <v>381</v>
      </c>
      <c r="D2663" s="10"/>
      <c r="E2663" s="10">
        <v>8023</v>
      </c>
      <c r="F2663" s="347">
        <v>3200</v>
      </c>
      <c r="G2663" s="10"/>
      <c r="H2663" s="347">
        <f t="shared" si="170"/>
        <v>9</v>
      </c>
      <c r="I2663" s="10"/>
      <c r="J2663" s="10">
        <v>508.63</v>
      </c>
      <c r="K2663" s="10"/>
      <c r="M2663" s="10">
        <v>1</v>
      </c>
      <c r="N2663" s="69"/>
      <c r="P2663" s="239">
        <f t="shared" si="166"/>
        <v>508.63</v>
      </c>
      <c r="Q2663" s="10"/>
      <c r="R2663" s="10"/>
      <c r="S2663" s="10"/>
      <c r="T2663" s="176">
        <f t="shared" si="167"/>
        <v>3200</v>
      </c>
      <c r="U2663" s="10"/>
      <c r="V2663" s="10"/>
      <c r="W2663" s="10"/>
      <c r="Y2663" s="10">
        <v>508.63</v>
      </c>
      <c r="Z2663" s="10">
        <f t="shared" si="168"/>
        <v>637.05999999999995</v>
      </c>
      <c r="AB2663" s="244">
        <f t="shared" si="169"/>
        <v>513.47</v>
      </c>
      <c r="AC2663" s="10">
        <v>608.67999999999995</v>
      </c>
      <c r="AD2663" s="10"/>
      <c r="AE2663" s="3"/>
      <c r="AF2663" s="3"/>
    </row>
    <row r="2664" spans="1:32" x14ac:dyDescent="0.2">
      <c r="A2664" s="55"/>
      <c r="B2664" s="195"/>
      <c r="C2664" s="10" t="s">
        <v>381</v>
      </c>
      <c r="D2664" s="10"/>
      <c r="E2664" s="10">
        <v>8079</v>
      </c>
      <c r="F2664" s="347">
        <v>682258</v>
      </c>
      <c r="G2664" s="10"/>
      <c r="H2664" s="347">
        <f t="shared" si="170"/>
        <v>1987</v>
      </c>
      <c r="I2664" s="10"/>
      <c r="J2664" s="10">
        <v>108167.89000000004</v>
      </c>
      <c r="K2664" s="10"/>
      <c r="M2664" s="10">
        <v>157</v>
      </c>
      <c r="N2664" s="69"/>
      <c r="P2664" s="239">
        <f t="shared" si="166"/>
        <v>688.96745222929962</v>
      </c>
      <c r="Q2664" s="10"/>
      <c r="R2664" s="10"/>
      <c r="S2664" s="10"/>
      <c r="T2664" s="176">
        <f t="shared" si="167"/>
        <v>4345.5923566878982</v>
      </c>
      <c r="U2664" s="10"/>
      <c r="V2664" s="10"/>
      <c r="W2664" s="10"/>
      <c r="Y2664" s="10">
        <v>108167.89000000004</v>
      </c>
      <c r="Z2664" s="10">
        <f t="shared" si="168"/>
        <v>135479.63</v>
      </c>
      <c r="AB2664" s="244">
        <f t="shared" si="169"/>
        <v>109197.57</v>
      </c>
      <c r="AC2664" s="10">
        <v>129444.45</v>
      </c>
      <c r="AD2664" s="10"/>
      <c r="AE2664" s="3"/>
      <c r="AF2664" s="3"/>
    </row>
    <row r="2665" spans="1:32" x14ac:dyDescent="0.2">
      <c r="A2665" s="55"/>
      <c r="B2665" s="195"/>
      <c r="C2665" s="10" t="s">
        <v>382</v>
      </c>
      <c r="D2665" s="10"/>
      <c r="E2665" s="10">
        <v>8028</v>
      </c>
      <c r="F2665" s="347">
        <v>12462</v>
      </c>
      <c r="G2665" s="10"/>
      <c r="H2665" s="347">
        <f t="shared" si="170"/>
        <v>36</v>
      </c>
      <c r="I2665" s="10"/>
      <c r="J2665" s="10">
        <v>2300.11</v>
      </c>
      <c r="K2665" s="10"/>
      <c r="M2665" s="10">
        <v>2</v>
      </c>
      <c r="N2665" s="69"/>
      <c r="P2665" s="239">
        <f t="shared" si="166"/>
        <v>1150.0550000000001</v>
      </c>
      <c r="Q2665" s="10"/>
      <c r="R2665" s="10"/>
      <c r="S2665" s="10"/>
      <c r="T2665" s="176">
        <f t="shared" si="167"/>
        <v>6231</v>
      </c>
      <c r="U2665" s="10"/>
      <c r="V2665" s="10"/>
      <c r="W2665" s="10"/>
      <c r="Y2665" s="10">
        <v>2300.11</v>
      </c>
      <c r="Z2665" s="10">
        <f t="shared" si="168"/>
        <v>2880.87</v>
      </c>
      <c r="AB2665" s="244">
        <f t="shared" si="169"/>
        <v>2322.0100000000002</v>
      </c>
      <c r="AC2665" s="10">
        <v>2752.55</v>
      </c>
      <c r="AD2665" s="10"/>
      <c r="AE2665" s="3"/>
      <c r="AF2665" s="3"/>
    </row>
    <row r="2666" spans="1:32" x14ac:dyDescent="0.2">
      <c r="A2666" s="55"/>
      <c r="B2666" s="195"/>
      <c r="C2666" s="10" t="s">
        <v>382</v>
      </c>
      <c r="D2666" s="10"/>
      <c r="E2666" s="10">
        <v>8051</v>
      </c>
      <c r="F2666" s="347">
        <v>2093151</v>
      </c>
      <c r="G2666" s="10"/>
      <c r="H2666" s="347">
        <f t="shared" si="170"/>
        <v>6097</v>
      </c>
      <c r="I2666" s="10"/>
      <c r="J2666" s="10">
        <v>229838.84000000005</v>
      </c>
      <c r="K2666" s="10"/>
      <c r="M2666" s="10">
        <v>547</v>
      </c>
      <c r="N2666" s="69"/>
      <c r="P2666" s="239">
        <f t="shared" si="166"/>
        <v>420.18069469835478</v>
      </c>
      <c r="Q2666" s="10"/>
      <c r="R2666" s="10"/>
      <c r="S2666" s="10"/>
      <c r="T2666" s="176">
        <f t="shared" si="167"/>
        <v>3826.6014625228518</v>
      </c>
      <c r="U2666" s="10"/>
      <c r="V2666" s="10"/>
      <c r="W2666" s="10"/>
      <c r="Y2666" s="10">
        <v>229838.84000000005</v>
      </c>
      <c r="Z2666" s="10">
        <f t="shared" si="168"/>
        <v>287871.77</v>
      </c>
      <c r="AB2666" s="244">
        <f t="shared" si="169"/>
        <v>232026.74</v>
      </c>
      <c r="AC2666" s="10">
        <v>275048.01</v>
      </c>
      <c r="AD2666" s="10"/>
      <c r="AE2666" s="3"/>
      <c r="AF2666" s="3"/>
    </row>
    <row r="2667" spans="1:32" x14ac:dyDescent="0.2">
      <c r="A2667" s="55"/>
      <c r="B2667" s="195"/>
      <c r="C2667" s="10" t="s">
        <v>382</v>
      </c>
      <c r="D2667" s="10"/>
      <c r="E2667" s="10">
        <v>8056</v>
      </c>
      <c r="F2667" s="347">
        <v>398</v>
      </c>
      <c r="G2667" s="10"/>
      <c r="H2667" s="347">
        <f t="shared" si="170"/>
        <v>1</v>
      </c>
      <c r="I2667" s="10"/>
      <c r="J2667" s="10">
        <v>245.41000000000003</v>
      </c>
      <c r="K2667" s="10"/>
      <c r="M2667" s="10">
        <v>7</v>
      </c>
      <c r="N2667" s="69"/>
      <c r="P2667" s="239">
        <f t="shared" si="166"/>
        <v>35.058571428571433</v>
      </c>
      <c r="Q2667" s="10"/>
      <c r="R2667" s="10"/>
      <c r="S2667" s="10"/>
      <c r="T2667" s="176">
        <f t="shared" si="167"/>
        <v>56.857142857142854</v>
      </c>
      <c r="U2667" s="10"/>
      <c r="V2667" s="10"/>
      <c r="W2667" s="10"/>
      <c r="Y2667" s="10">
        <v>245.41000000000003</v>
      </c>
      <c r="Z2667" s="10">
        <f t="shared" si="168"/>
        <v>307.37</v>
      </c>
      <c r="AB2667" s="244">
        <f t="shared" si="169"/>
        <v>247.75</v>
      </c>
      <c r="AC2667" s="10">
        <v>293.69</v>
      </c>
      <c r="AD2667" s="10"/>
      <c r="AE2667" s="3"/>
      <c r="AF2667" s="3"/>
    </row>
    <row r="2668" spans="1:32" x14ac:dyDescent="0.2">
      <c r="A2668" s="55"/>
      <c r="B2668" s="195"/>
      <c r="C2668" s="10" t="s">
        <v>382</v>
      </c>
      <c r="D2668" s="10"/>
      <c r="E2668" s="10">
        <v>8074</v>
      </c>
      <c r="F2668" s="347">
        <v>5203</v>
      </c>
      <c r="G2668" s="10"/>
      <c r="H2668" s="347">
        <f t="shared" si="170"/>
        <v>15</v>
      </c>
      <c r="I2668" s="10"/>
      <c r="J2668" s="10">
        <v>574.11</v>
      </c>
      <c r="K2668" s="10"/>
      <c r="M2668" s="10">
        <v>2</v>
      </c>
      <c r="N2668" s="69"/>
      <c r="P2668" s="239">
        <f t="shared" si="166"/>
        <v>287.05500000000001</v>
      </c>
      <c r="Q2668" s="10"/>
      <c r="R2668" s="10"/>
      <c r="S2668" s="10"/>
      <c r="T2668" s="176">
        <f t="shared" si="167"/>
        <v>2601.5</v>
      </c>
      <c r="U2668" s="10"/>
      <c r="V2668" s="10"/>
      <c r="W2668" s="10"/>
      <c r="Y2668" s="10">
        <v>574.11</v>
      </c>
      <c r="Z2668" s="10">
        <f t="shared" si="168"/>
        <v>719.07</v>
      </c>
      <c r="AB2668" s="244">
        <f t="shared" si="169"/>
        <v>579.58000000000004</v>
      </c>
      <c r="AC2668" s="10">
        <v>687.04</v>
      </c>
      <c r="AD2668" s="10"/>
      <c r="AE2668" s="3"/>
      <c r="AF2668" s="3"/>
    </row>
    <row r="2669" spans="1:32" x14ac:dyDescent="0.2">
      <c r="A2669" s="55"/>
      <c r="B2669" s="195"/>
      <c r="C2669" s="10" t="s">
        <v>382</v>
      </c>
      <c r="D2669" s="10"/>
      <c r="E2669" s="10">
        <v>8080</v>
      </c>
      <c r="F2669" s="347">
        <v>1878</v>
      </c>
      <c r="G2669" s="10"/>
      <c r="H2669" s="347">
        <f t="shared" si="170"/>
        <v>5</v>
      </c>
      <c r="I2669" s="10"/>
      <c r="J2669" s="10">
        <v>362.67</v>
      </c>
      <c r="K2669" s="10"/>
      <c r="M2669" s="10">
        <v>1</v>
      </c>
      <c r="N2669" s="69"/>
      <c r="P2669" s="239">
        <f t="shared" si="166"/>
        <v>362.67</v>
      </c>
      <c r="Q2669" s="10"/>
      <c r="R2669" s="10"/>
      <c r="S2669" s="10"/>
      <c r="T2669" s="176">
        <f t="shared" si="167"/>
        <v>1878</v>
      </c>
      <c r="U2669" s="10"/>
      <c r="V2669" s="10"/>
      <c r="W2669" s="10"/>
      <c r="Y2669" s="10">
        <v>362.67</v>
      </c>
      <c r="Z2669" s="10">
        <f t="shared" si="168"/>
        <v>454.24</v>
      </c>
      <c r="AB2669" s="244">
        <f t="shared" si="169"/>
        <v>366.12</v>
      </c>
      <c r="AC2669" s="10">
        <v>434</v>
      </c>
      <c r="AD2669" s="10"/>
      <c r="AE2669" s="3"/>
      <c r="AF2669" s="3"/>
    </row>
    <row r="2670" spans="1:32" x14ac:dyDescent="0.2">
      <c r="A2670" s="55"/>
      <c r="B2670" s="195"/>
      <c r="C2670" s="10" t="s">
        <v>382</v>
      </c>
      <c r="D2670" s="10"/>
      <c r="E2670" s="10">
        <v>8251</v>
      </c>
      <c r="F2670" s="347">
        <v>1074</v>
      </c>
      <c r="G2670" s="10"/>
      <c r="H2670" s="347">
        <f t="shared" si="170"/>
        <v>3</v>
      </c>
      <c r="I2670" s="10"/>
      <c r="J2670" s="10">
        <v>200.28</v>
      </c>
      <c r="K2670" s="10"/>
      <c r="M2670" s="10">
        <v>1</v>
      </c>
      <c r="N2670" s="69"/>
      <c r="P2670" s="239">
        <f t="shared" si="166"/>
        <v>200.28</v>
      </c>
      <c r="Q2670" s="10"/>
      <c r="R2670" s="10"/>
      <c r="S2670" s="10"/>
      <c r="T2670" s="176">
        <f t="shared" si="167"/>
        <v>1074</v>
      </c>
      <c r="U2670" s="10"/>
      <c r="V2670" s="10"/>
      <c r="W2670" s="10"/>
      <c r="Y2670" s="10">
        <v>200.28</v>
      </c>
      <c r="Z2670" s="10">
        <f t="shared" si="168"/>
        <v>250.85</v>
      </c>
      <c r="AB2670" s="244">
        <f t="shared" si="169"/>
        <v>202.19</v>
      </c>
      <c r="AC2670" s="10">
        <v>239.68</v>
      </c>
      <c r="AD2670" s="10"/>
      <c r="AE2670" s="3"/>
      <c r="AF2670" s="3"/>
    </row>
    <row r="2671" spans="1:32" x14ac:dyDescent="0.2">
      <c r="A2671" s="55"/>
      <c r="B2671" s="195"/>
      <c r="C2671" s="10" t="s">
        <v>612</v>
      </c>
      <c r="D2671" s="10"/>
      <c r="E2671" s="10">
        <v>8332</v>
      </c>
      <c r="F2671" s="347">
        <v>23779</v>
      </c>
      <c r="G2671" s="10"/>
      <c r="H2671" s="347">
        <f t="shared" si="170"/>
        <v>69</v>
      </c>
      <c r="I2671" s="10"/>
      <c r="J2671" s="10">
        <v>6579.9</v>
      </c>
      <c r="K2671" s="10"/>
      <c r="M2671" s="10">
        <v>1</v>
      </c>
      <c r="N2671" s="69"/>
      <c r="P2671" s="239">
        <f t="shared" si="166"/>
        <v>6579.9</v>
      </c>
      <c r="Q2671" s="10"/>
      <c r="R2671" s="10"/>
      <c r="S2671" s="10"/>
      <c r="T2671" s="176">
        <f t="shared" si="167"/>
        <v>23779</v>
      </c>
      <c r="U2671" s="10"/>
      <c r="V2671" s="10"/>
      <c r="W2671" s="10"/>
      <c r="Y2671" s="10">
        <v>6579.9</v>
      </c>
      <c r="Z2671" s="10">
        <f t="shared" si="168"/>
        <v>8241.2900000000009</v>
      </c>
      <c r="AB2671" s="244">
        <f t="shared" si="169"/>
        <v>6642.54</v>
      </c>
      <c r="AC2671" s="10">
        <v>7874.17</v>
      </c>
      <c r="AD2671" s="10"/>
      <c r="AE2671" s="3"/>
      <c r="AF2671" s="3"/>
    </row>
    <row r="2672" spans="1:32" x14ac:dyDescent="0.2">
      <c r="A2672" s="55"/>
      <c r="B2672" s="195"/>
      <c r="C2672" s="10" t="s">
        <v>385</v>
      </c>
      <c r="D2672" s="10"/>
      <c r="E2672" s="10">
        <v>8401</v>
      </c>
      <c r="F2672" s="347">
        <v>503</v>
      </c>
      <c r="G2672" s="10"/>
      <c r="H2672" s="347">
        <f t="shared" si="170"/>
        <v>1</v>
      </c>
      <c r="I2672" s="10"/>
      <c r="J2672" s="10">
        <v>91.31</v>
      </c>
      <c r="K2672" s="10"/>
      <c r="M2672" s="10">
        <v>1</v>
      </c>
      <c r="N2672" s="69"/>
      <c r="P2672" s="239">
        <f t="shared" si="166"/>
        <v>91.31</v>
      </c>
      <c r="Q2672" s="10"/>
      <c r="R2672" s="10"/>
      <c r="S2672" s="10"/>
      <c r="T2672" s="176">
        <f t="shared" si="167"/>
        <v>503</v>
      </c>
      <c r="U2672" s="10"/>
      <c r="V2672" s="10"/>
      <c r="W2672" s="10"/>
      <c r="Y2672" s="10">
        <v>91.31</v>
      </c>
      <c r="Z2672" s="10">
        <f t="shared" si="168"/>
        <v>114.37</v>
      </c>
      <c r="AB2672" s="244">
        <f t="shared" si="169"/>
        <v>92.18</v>
      </c>
      <c r="AC2672" s="10">
        <v>109.27</v>
      </c>
      <c r="AD2672" s="10"/>
      <c r="AE2672" s="3"/>
      <c r="AF2672" s="3"/>
    </row>
    <row r="2673" spans="1:32" x14ac:dyDescent="0.2">
      <c r="A2673" s="55"/>
      <c r="B2673" s="195"/>
      <c r="C2673" s="10" t="s">
        <v>385</v>
      </c>
      <c r="D2673" s="10"/>
      <c r="E2673" s="10">
        <v>8402</v>
      </c>
      <c r="F2673" s="347">
        <v>1897185</v>
      </c>
      <c r="G2673" s="10"/>
      <c r="H2673" s="347">
        <f t="shared" si="170"/>
        <v>5526</v>
      </c>
      <c r="I2673" s="10"/>
      <c r="J2673" s="10">
        <v>252686.31999999986</v>
      </c>
      <c r="K2673" s="10"/>
      <c r="M2673" s="10">
        <v>576</v>
      </c>
      <c r="N2673" s="69"/>
      <c r="P2673" s="239">
        <f t="shared" si="166"/>
        <v>438.69152777777754</v>
      </c>
      <c r="Q2673" s="10"/>
      <c r="R2673" s="10"/>
      <c r="S2673" s="10"/>
      <c r="T2673" s="176">
        <f t="shared" si="167"/>
        <v>3293.7239583333335</v>
      </c>
      <c r="U2673" s="10"/>
      <c r="V2673" s="10"/>
      <c r="W2673" s="10"/>
      <c r="Y2673" s="10">
        <v>252686.31999999986</v>
      </c>
      <c r="Z2673" s="10">
        <f t="shared" si="168"/>
        <v>316488.09999999998</v>
      </c>
      <c r="AB2673" s="244">
        <f t="shared" si="169"/>
        <v>255091.71</v>
      </c>
      <c r="AC2673" s="10">
        <v>302389.58</v>
      </c>
      <c r="AD2673" s="10"/>
      <c r="AE2673" s="3"/>
      <c r="AF2673" s="3"/>
    </row>
    <row r="2674" spans="1:32" x14ac:dyDescent="0.2">
      <c r="A2674" s="55"/>
      <c r="B2674" s="195"/>
      <c r="C2674" s="10" t="s">
        <v>385</v>
      </c>
      <c r="D2674" s="10"/>
      <c r="E2674" s="10">
        <v>8406</v>
      </c>
      <c r="F2674" s="347">
        <v>649</v>
      </c>
      <c r="G2674" s="10"/>
      <c r="H2674" s="347">
        <f t="shared" si="170"/>
        <v>2</v>
      </c>
      <c r="I2674" s="10"/>
      <c r="J2674" s="10">
        <v>112.26</v>
      </c>
      <c r="K2674" s="10"/>
      <c r="M2674" s="10">
        <v>1</v>
      </c>
      <c r="N2674" s="69"/>
      <c r="P2674" s="239">
        <f t="shared" si="166"/>
        <v>112.26</v>
      </c>
      <c r="Q2674" s="10"/>
      <c r="R2674" s="10"/>
      <c r="S2674" s="10"/>
      <c r="T2674" s="176">
        <f t="shared" si="167"/>
        <v>649</v>
      </c>
      <c r="U2674" s="10"/>
      <c r="V2674" s="10"/>
      <c r="W2674" s="10"/>
      <c r="Y2674" s="10">
        <v>112.26</v>
      </c>
      <c r="Z2674" s="10">
        <f t="shared" si="168"/>
        <v>140.6</v>
      </c>
      <c r="AB2674" s="244">
        <f t="shared" si="169"/>
        <v>113.33</v>
      </c>
      <c r="AC2674" s="10">
        <v>134.34</v>
      </c>
      <c r="AD2674" s="10"/>
      <c r="AE2674" s="3"/>
      <c r="AF2674" s="3"/>
    </row>
    <row r="2675" spans="1:32" x14ac:dyDescent="0.2">
      <c r="A2675" s="55"/>
      <c r="B2675" s="195"/>
      <c r="C2675" s="10" t="s">
        <v>388</v>
      </c>
      <c r="D2675" s="10"/>
      <c r="E2675" s="10">
        <v>8050</v>
      </c>
      <c r="F2675" s="347">
        <v>765</v>
      </c>
      <c r="G2675" s="10"/>
      <c r="H2675" s="347">
        <f t="shared" si="170"/>
        <v>2</v>
      </c>
      <c r="I2675" s="10"/>
      <c r="J2675" s="10">
        <v>74.11</v>
      </c>
      <c r="K2675" s="10"/>
      <c r="M2675" s="10">
        <v>1</v>
      </c>
      <c r="N2675" s="69"/>
      <c r="P2675" s="239">
        <f t="shared" si="166"/>
        <v>74.11</v>
      </c>
      <c r="Q2675" s="10"/>
      <c r="R2675" s="10"/>
      <c r="S2675" s="10"/>
      <c r="T2675" s="176">
        <f t="shared" si="167"/>
        <v>765</v>
      </c>
      <c r="U2675" s="10"/>
      <c r="V2675" s="10"/>
      <c r="W2675" s="10"/>
      <c r="Y2675" s="10">
        <v>74.11</v>
      </c>
      <c r="Z2675" s="10">
        <f t="shared" si="168"/>
        <v>92.82</v>
      </c>
      <c r="AB2675" s="244">
        <f t="shared" si="169"/>
        <v>74.819999999999993</v>
      </c>
      <c r="AC2675" s="10">
        <v>88.69</v>
      </c>
      <c r="AD2675" s="10"/>
      <c r="AE2675" s="3"/>
      <c r="AF2675" s="3"/>
    </row>
    <row r="2676" spans="1:32" x14ac:dyDescent="0.2">
      <c r="A2676" s="55"/>
      <c r="B2676" s="195"/>
      <c r="C2676" s="10" t="s">
        <v>388</v>
      </c>
      <c r="D2676" s="10"/>
      <c r="E2676" s="10">
        <v>8053</v>
      </c>
      <c r="F2676" s="347">
        <v>431725</v>
      </c>
      <c r="G2676" s="10"/>
      <c r="H2676" s="347">
        <f t="shared" si="170"/>
        <v>1258</v>
      </c>
      <c r="I2676" s="10"/>
      <c r="J2676" s="10">
        <v>75482.819999999978</v>
      </c>
      <c r="K2676" s="10"/>
      <c r="M2676" s="10">
        <v>173</v>
      </c>
      <c r="N2676" s="69"/>
      <c r="P2676" s="239">
        <f t="shared" si="166"/>
        <v>436.31687861271661</v>
      </c>
      <c r="Q2676" s="10"/>
      <c r="R2676" s="10"/>
      <c r="S2676" s="10"/>
      <c r="T2676" s="176">
        <f t="shared" si="167"/>
        <v>2495.5202312138726</v>
      </c>
      <c r="U2676" s="10"/>
      <c r="V2676" s="10"/>
      <c r="W2676" s="10"/>
      <c r="Y2676" s="10">
        <v>75482.819999999978</v>
      </c>
      <c r="Z2676" s="10">
        <f t="shared" si="168"/>
        <v>94541.78</v>
      </c>
      <c r="AB2676" s="244">
        <f t="shared" si="169"/>
        <v>76201.36</v>
      </c>
      <c r="AC2676" s="10">
        <v>90330.25</v>
      </c>
      <c r="AD2676" s="10"/>
      <c r="AE2676" s="3"/>
      <c r="AF2676" s="3"/>
    </row>
    <row r="2677" spans="1:32" x14ac:dyDescent="0.2">
      <c r="A2677" s="55"/>
      <c r="B2677" s="195"/>
      <c r="C2677" s="10" t="s">
        <v>390</v>
      </c>
      <c r="D2677" s="10"/>
      <c r="E2677" s="10">
        <v>8223</v>
      </c>
      <c r="F2677" s="347">
        <v>1281923</v>
      </c>
      <c r="G2677" s="10"/>
      <c r="H2677" s="347">
        <f t="shared" si="170"/>
        <v>3734</v>
      </c>
      <c r="I2677" s="10"/>
      <c r="J2677" s="10">
        <v>164002.2000000001</v>
      </c>
      <c r="K2677" s="10"/>
      <c r="M2677" s="10">
        <v>391</v>
      </c>
      <c r="N2677" s="69"/>
      <c r="P2677" s="239">
        <f t="shared" si="166"/>
        <v>419.44296675191839</v>
      </c>
      <c r="Q2677" s="10"/>
      <c r="R2677" s="10"/>
      <c r="S2677" s="10"/>
      <c r="T2677" s="176">
        <f t="shared" si="167"/>
        <v>3278.5754475703325</v>
      </c>
      <c r="U2677" s="10"/>
      <c r="V2677" s="10"/>
      <c r="W2677" s="10"/>
      <c r="Y2677" s="10">
        <v>164002.2000000001</v>
      </c>
      <c r="Z2677" s="10">
        <f t="shared" si="168"/>
        <v>205411.77</v>
      </c>
      <c r="AB2677" s="244">
        <f t="shared" si="169"/>
        <v>165563.38</v>
      </c>
      <c r="AC2677" s="10">
        <v>196261.34</v>
      </c>
      <c r="AD2677" s="10"/>
      <c r="AE2677" s="3"/>
      <c r="AF2677" s="3"/>
    </row>
    <row r="2678" spans="1:32" x14ac:dyDescent="0.2">
      <c r="A2678" s="55"/>
      <c r="B2678" s="195"/>
      <c r="C2678" s="10" t="s">
        <v>392</v>
      </c>
      <c r="D2678" s="10"/>
      <c r="E2678" s="10">
        <v>8224</v>
      </c>
      <c r="F2678" s="347">
        <v>11753</v>
      </c>
      <c r="G2678" s="10"/>
      <c r="H2678" s="347">
        <f t="shared" si="170"/>
        <v>34</v>
      </c>
      <c r="I2678" s="10"/>
      <c r="J2678" s="10">
        <v>2159.42</v>
      </c>
      <c r="K2678" s="10"/>
      <c r="M2678" s="10">
        <v>4</v>
      </c>
      <c r="N2678" s="69"/>
      <c r="P2678" s="239">
        <f t="shared" si="166"/>
        <v>539.85500000000002</v>
      </c>
      <c r="Q2678" s="10"/>
      <c r="R2678" s="10"/>
      <c r="S2678" s="10"/>
      <c r="T2678" s="176">
        <f t="shared" si="167"/>
        <v>2938.25</v>
      </c>
      <c r="U2678" s="10"/>
      <c r="V2678" s="10"/>
      <c r="W2678" s="10"/>
      <c r="Y2678" s="10">
        <v>2159.42</v>
      </c>
      <c r="Z2678" s="10">
        <f t="shared" si="168"/>
        <v>2704.66</v>
      </c>
      <c r="AB2678" s="244">
        <f t="shared" si="169"/>
        <v>2179.98</v>
      </c>
      <c r="AC2678" s="10">
        <v>2584.1799999999998</v>
      </c>
      <c r="AD2678" s="10"/>
      <c r="AE2678" s="3"/>
      <c r="AF2678" s="3"/>
    </row>
    <row r="2679" spans="1:32" x14ac:dyDescent="0.2">
      <c r="A2679" s="55"/>
      <c r="B2679" s="195"/>
      <c r="C2679" s="10" t="s">
        <v>395</v>
      </c>
      <c r="D2679" s="10"/>
      <c r="E2679" s="10">
        <v>8329</v>
      </c>
      <c r="F2679" s="347">
        <v>434723</v>
      </c>
      <c r="G2679" s="10"/>
      <c r="H2679" s="347">
        <f t="shared" si="170"/>
        <v>1266</v>
      </c>
      <c r="I2679" s="10"/>
      <c r="J2679" s="10">
        <v>25694.719999999998</v>
      </c>
      <c r="K2679" s="10"/>
      <c r="M2679" s="10">
        <v>31</v>
      </c>
      <c r="N2679" s="69"/>
      <c r="P2679" s="239">
        <f t="shared" si="166"/>
        <v>828.86193548387087</v>
      </c>
      <c r="Q2679" s="10"/>
      <c r="R2679" s="10"/>
      <c r="S2679" s="10"/>
      <c r="T2679" s="176">
        <f t="shared" si="167"/>
        <v>14023.322580645161</v>
      </c>
      <c r="U2679" s="10"/>
      <c r="V2679" s="10"/>
      <c r="W2679" s="10"/>
      <c r="Y2679" s="10">
        <v>25694.719999999998</v>
      </c>
      <c r="Z2679" s="10">
        <f t="shared" si="168"/>
        <v>32182.48</v>
      </c>
      <c r="AB2679" s="244">
        <f t="shared" si="169"/>
        <v>25939.32</v>
      </c>
      <c r="AC2679" s="10">
        <v>30748.86</v>
      </c>
      <c r="AD2679" s="10"/>
      <c r="AE2679" s="3"/>
      <c r="AF2679" s="3"/>
    </row>
    <row r="2680" spans="1:32" x14ac:dyDescent="0.2">
      <c r="A2680" s="55"/>
      <c r="B2680" s="195"/>
      <c r="C2680" s="10" t="s">
        <v>397</v>
      </c>
      <c r="D2680" s="10"/>
      <c r="E2680" s="10">
        <v>8050</v>
      </c>
      <c r="F2680" s="347">
        <v>97</v>
      </c>
      <c r="G2680" s="10"/>
      <c r="H2680" s="347">
        <f t="shared" si="170"/>
        <v>0</v>
      </c>
      <c r="I2680" s="10"/>
      <c r="J2680" s="10">
        <v>27.08</v>
      </c>
      <c r="K2680" s="10"/>
      <c r="M2680" s="10">
        <v>1</v>
      </c>
      <c r="N2680" s="69"/>
      <c r="P2680" s="239">
        <f t="shared" si="166"/>
        <v>27.08</v>
      </c>
      <c r="Q2680" s="10"/>
      <c r="R2680" s="10"/>
      <c r="S2680" s="10"/>
      <c r="T2680" s="176">
        <f t="shared" si="167"/>
        <v>97</v>
      </c>
      <c r="U2680" s="10"/>
      <c r="V2680" s="10"/>
      <c r="W2680" s="10"/>
      <c r="Y2680" s="10">
        <v>27.08</v>
      </c>
      <c r="Z2680" s="10">
        <f t="shared" si="168"/>
        <v>33.92</v>
      </c>
      <c r="AB2680" s="244">
        <f t="shared" si="169"/>
        <v>27.34</v>
      </c>
      <c r="AC2680" s="10">
        <v>32.409999999999997</v>
      </c>
      <c r="AD2680" s="10"/>
      <c r="AE2680" s="3"/>
      <c r="AF2680" s="3"/>
    </row>
    <row r="2681" spans="1:32" x14ac:dyDescent="0.2">
      <c r="A2681" s="55"/>
      <c r="B2681" s="195"/>
      <c r="C2681" s="10" t="s">
        <v>397</v>
      </c>
      <c r="D2681" s="10"/>
      <c r="E2681" s="10">
        <v>8092</v>
      </c>
      <c r="F2681" s="347">
        <v>49459</v>
      </c>
      <c r="G2681" s="10"/>
      <c r="H2681" s="347">
        <f t="shared" si="170"/>
        <v>144</v>
      </c>
      <c r="I2681" s="10"/>
      <c r="J2681" s="10">
        <v>8490.5400000000009</v>
      </c>
      <c r="K2681" s="10"/>
      <c r="M2681" s="10">
        <v>40</v>
      </c>
      <c r="N2681" s="69"/>
      <c r="P2681" s="239">
        <f t="shared" si="166"/>
        <v>212.26350000000002</v>
      </c>
      <c r="Q2681" s="10"/>
      <c r="R2681" s="10"/>
      <c r="S2681" s="10"/>
      <c r="T2681" s="176">
        <f t="shared" si="167"/>
        <v>1236.4749999999999</v>
      </c>
      <c r="U2681" s="10"/>
      <c r="V2681" s="10"/>
      <c r="W2681" s="10"/>
      <c r="Y2681" s="10">
        <v>8490.5400000000009</v>
      </c>
      <c r="Z2681" s="10">
        <f t="shared" si="168"/>
        <v>10634.35</v>
      </c>
      <c r="AB2681" s="244">
        <f t="shared" si="169"/>
        <v>8571.36</v>
      </c>
      <c r="AC2681" s="10">
        <v>10160.620000000001</v>
      </c>
      <c r="AD2681" s="10"/>
      <c r="AE2681" s="3"/>
      <c r="AF2681" s="3"/>
    </row>
    <row r="2682" spans="1:32" x14ac:dyDescent="0.2">
      <c r="A2682" s="55"/>
      <c r="B2682" s="195"/>
      <c r="C2682" s="10" t="s">
        <v>398</v>
      </c>
      <c r="D2682" s="10"/>
      <c r="E2682" s="10">
        <v>8053</v>
      </c>
      <c r="F2682" s="347">
        <v>274</v>
      </c>
      <c r="G2682" s="10"/>
      <c r="H2682" s="347">
        <f t="shared" si="170"/>
        <v>1</v>
      </c>
      <c r="I2682" s="10"/>
      <c r="J2682" s="10">
        <v>67.599999999999994</v>
      </c>
      <c r="K2682" s="10"/>
      <c r="M2682" s="10">
        <v>1</v>
      </c>
      <c r="N2682" s="69"/>
      <c r="P2682" s="239">
        <f t="shared" si="166"/>
        <v>67.599999999999994</v>
      </c>
      <c r="Q2682" s="10"/>
      <c r="R2682" s="10"/>
      <c r="S2682" s="10"/>
      <c r="T2682" s="176">
        <f t="shared" si="167"/>
        <v>274</v>
      </c>
      <c r="U2682" s="10"/>
      <c r="V2682" s="10"/>
      <c r="W2682" s="10"/>
      <c r="Y2682" s="10">
        <v>67.599999999999994</v>
      </c>
      <c r="Z2682" s="10">
        <f t="shared" si="168"/>
        <v>84.67</v>
      </c>
      <c r="AB2682" s="244">
        <f t="shared" si="169"/>
        <v>68.239999999999995</v>
      </c>
      <c r="AC2682" s="10">
        <v>80.89</v>
      </c>
      <c r="AD2682" s="10"/>
      <c r="AE2682" s="3"/>
      <c r="AF2682" s="3"/>
    </row>
    <row r="2683" spans="1:32" x14ac:dyDescent="0.2">
      <c r="A2683" s="55"/>
      <c r="B2683" s="195"/>
      <c r="C2683" s="10" t="s">
        <v>398</v>
      </c>
      <c r="D2683" s="10"/>
      <c r="E2683" s="10">
        <v>8215</v>
      </c>
      <c r="F2683" s="347">
        <v>915</v>
      </c>
      <c r="G2683" s="10"/>
      <c r="H2683" s="347">
        <f t="shared" si="170"/>
        <v>3</v>
      </c>
      <c r="I2683" s="10"/>
      <c r="J2683" s="10">
        <v>183.2</v>
      </c>
      <c r="K2683" s="10"/>
      <c r="M2683" s="10">
        <v>1</v>
      </c>
      <c r="N2683" s="69"/>
      <c r="P2683" s="239">
        <f t="shared" si="166"/>
        <v>183.2</v>
      </c>
      <c r="Q2683" s="10"/>
      <c r="R2683" s="10"/>
      <c r="S2683" s="10"/>
      <c r="T2683" s="176">
        <f t="shared" si="167"/>
        <v>915</v>
      </c>
      <c r="U2683" s="10"/>
      <c r="V2683" s="10"/>
      <c r="W2683" s="10"/>
      <c r="Y2683" s="10">
        <v>183.2</v>
      </c>
      <c r="Z2683" s="10">
        <f t="shared" si="168"/>
        <v>229.46</v>
      </c>
      <c r="AB2683" s="244">
        <f t="shared" si="169"/>
        <v>184.94</v>
      </c>
      <c r="AC2683" s="10">
        <v>219.23</v>
      </c>
      <c r="AD2683" s="10"/>
      <c r="AE2683" s="3"/>
      <c r="AF2683" s="3"/>
    </row>
    <row r="2684" spans="1:32" x14ac:dyDescent="0.2">
      <c r="A2684" s="55"/>
      <c r="B2684" s="195"/>
      <c r="C2684" s="10" t="s">
        <v>398</v>
      </c>
      <c r="D2684" s="10"/>
      <c r="E2684" s="10">
        <v>8330</v>
      </c>
      <c r="F2684" s="347">
        <v>9508663</v>
      </c>
      <c r="G2684" s="10"/>
      <c r="H2684" s="347">
        <f t="shared" si="170"/>
        <v>27698</v>
      </c>
      <c r="I2684" s="10"/>
      <c r="J2684" s="10">
        <v>1008250.420000002</v>
      </c>
      <c r="K2684" s="10"/>
      <c r="M2684" s="10">
        <v>1192</v>
      </c>
      <c r="N2684" s="69"/>
      <c r="P2684" s="239">
        <f t="shared" si="166"/>
        <v>845.84766778523658</v>
      </c>
      <c r="Q2684" s="10"/>
      <c r="R2684" s="10"/>
      <c r="S2684" s="10"/>
      <c r="T2684" s="176">
        <f t="shared" si="167"/>
        <v>7977.0662751677855</v>
      </c>
      <c r="U2684" s="10"/>
      <c r="V2684" s="10"/>
      <c r="W2684" s="10"/>
      <c r="Y2684" s="10">
        <v>1008250.420000002</v>
      </c>
      <c r="Z2684" s="10">
        <f t="shared" si="168"/>
        <v>1262827.6100000001</v>
      </c>
      <c r="AB2684" s="244">
        <f t="shared" si="169"/>
        <v>1017848.24</v>
      </c>
      <c r="AC2684" s="10">
        <v>1206572.72</v>
      </c>
      <c r="AD2684" s="10"/>
      <c r="AE2684" s="3"/>
      <c r="AF2684" s="3"/>
    </row>
    <row r="2685" spans="1:32" x14ac:dyDescent="0.2">
      <c r="A2685" s="55"/>
      <c r="B2685" s="195"/>
      <c r="C2685" s="10" t="s">
        <v>399</v>
      </c>
      <c r="D2685" s="10"/>
      <c r="E2685" s="10">
        <v>8210</v>
      </c>
      <c r="F2685" s="347">
        <v>112183</v>
      </c>
      <c r="G2685" s="10"/>
      <c r="H2685" s="347">
        <f t="shared" si="170"/>
        <v>327</v>
      </c>
      <c r="I2685" s="10"/>
      <c r="J2685" s="10">
        <v>21660.149999999998</v>
      </c>
      <c r="K2685" s="10"/>
      <c r="M2685" s="10">
        <v>59</v>
      </c>
      <c r="N2685" s="69"/>
      <c r="P2685" s="239">
        <f t="shared" si="166"/>
        <v>367.12118644067795</v>
      </c>
      <c r="Q2685" s="10"/>
      <c r="R2685" s="10"/>
      <c r="S2685" s="10"/>
      <c r="T2685" s="176">
        <f t="shared" si="167"/>
        <v>1901.406779661017</v>
      </c>
      <c r="U2685" s="10"/>
      <c r="V2685" s="10"/>
      <c r="W2685" s="10"/>
      <c r="Y2685" s="10">
        <v>21660.149999999998</v>
      </c>
      <c r="Z2685" s="10">
        <f t="shared" si="168"/>
        <v>27129.21</v>
      </c>
      <c r="AB2685" s="244">
        <f t="shared" si="169"/>
        <v>21866.34</v>
      </c>
      <c r="AC2685" s="10">
        <v>25920.69</v>
      </c>
      <c r="AD2685" s="10"/>
      <c r="AE2685" s="3"/>
      <c r="AF2685" s="3"/>
    </row>
    <row r="2686" spans="1:32" x14ac:dyDescent="0.2">
      <c r="A2686" s="55"/>
      <c r="B2686" s="195"/>
      <c r="C2686" s="10" t="s">
        <v>400</v>
      </c>
      <c r="D2686" s="10"/>
      <c r="E2686" s="10">
        <v>8232</v>
      </c>
      <c r="F2686" s="347">
        <v>169344</v>
      </c>
      <c r="G2686" s="10"/>
      <c r="H2686" s="347">
        <f t="shared" si="170"/>
        <v>493</v>
      </c>
      <c r="I2686" s="10"/>
      <c r="J2686" s="10">
        <v>24216.37999999999</v>
      </c>
      <c r="K2686" s="10"/>
      <c r="M2686" s="10">
        <v>40</v>
      </c>
      <c r="N2686" s="69"/>
      <c r="P2686" s="239">
        <f t="shared" si="166"/>
        <v>605.40949999999975</v>
      </c>
      <c r="Q2686" s="10"/>
      <c r="R2686" s="10"/>
      <c r="S2686" s="10"/>
      <c r="T2686" s="176">
        <f t="shared" si="167"/>
        <v>4233.6000000000004</v>
      </c>
      <c r="U2686" s="10"/>
      <c r="V2686" s="10"/>
      <c r="W2686" s="10"/>
      <c r="Y2686" s="10">
        <v>24216.37999999999</v>
      </c>
      <c r="Z2686" s="10">
        <f t="shared" si="168"/>
        <v>30330.87</v>
      </c>
      <c r="AB2686" s="244">
        <f t="shared" si="169"/>
        <v>24446.9</v>
      </c>
      <c r="AC2686" s="10">
        <v>28979.73</v>
      </c>
      <c r="AD2686" s="10"/>
      <c r="AE2686" s="3"/>
      <c r="AF2686" s="3"/>
    </row>
    <row r="2687" spans="1:32" x14ac:dyDescent="0.2">
      <c r="A2687" s="55"/>
      <c r="B2687" s="195"/>
      <c r="C2687" s="10" t="s">
        <v>400</v>
      </c>
      <c r="D2687" s="10"/>
      <c r="E2687" s="10">
        <v>8234</v>
      </c>
      <c r="F2687" s="347">
        <v>3029761</v>
      </c>
      <c r="G2687" s="10"/>
      <c r="H2687" s="347">
        <f t="shared" si="170"/>
        <v>8825</v>
      </c>
      <c r="I2687" s="10"/>
      <c r="J2687" s="10">
        <v>308728.74999999988</v>
      </c>
      <c r="K2687" s="10"/>
      <c r="M2687" s="10">
        <v>328</v>
      </c>
      <c r="N2687" s="69"/>
      <c r="P2687" s="239">
        <f t="shared" si="166"/>
        <v>941.24618902438988</v>
      </c>
      <c r="Q2687" s="10"/>
      <c r="R2687" s="10"/>
      <c r="S2687" s="10"/>
      <c r="T2687" s="176">
        <f t="shared" si="167"/>
        <v>9237.0762195121952</v>
      </c>
      <c r="U2687" s="10"/>
      <c r="V2687" s="10"/>
      <c r="W2687" s="10"/>
      <c r="Y2687" s="10">
        <v>308728.74999999988</v>
      </c>
      <c r="Z2687" s="10">
        <f t="shared" si="168"/>
        <v>386680.91</v>
      </c>
      <c r="AB2687" s="244">
        <f t="shared" si="169"/>
        <v>311667.63</v>
      </c>
      <c r="AC2687" s="10">
        <v>369455.53</v>
      </c>
      <c r="AD2687" s="10"/>
      <c r="AE2687" s="3"/>
      <c r="AF2687" s="3"/>
    </row>
    <row r="2688" spans="1:32" x14ac:dyDescent="0.2">
      <c r="A2688" s="55"/>
      <c r="B2688" s="195"/>
      <c r="C2688" s="10" t="s">
        <v>401</v>
      </c>
      <c r="D2688" s="10"/>
      <c r="E2688" s="10">
        <v>8055</v>
      </c>
      <c r="F2688" s="347">
        <v>615799</v>
      </c>
      <c r="G2688" s="10"/>
      <c r="H2688" s="347">
        <f t="shared" si="170"/>
        <v>1794</v>
      </c>
      <c r="I2688" s="10"/>
      <c r="J2688" s="10">
        <v>66055.020000000019</v>
      </c>
      <c r="K2688" s="10"/>
      <c r="M2688" s="10">
        <v>145</v>
      </c>
      <c r="N2688" s="69"/>
      <c r="P2688" s="239">
        <f t="shared" si="166"/>
        <v>455.55186206896565</v>
      </c>
      <c r="Q2688" s="10"/>
      <c r="R2688" s="10"/>
      <c r="S2688" s="10"/>
      <c r="T2688" s="176">
        <f t="shared" si="167"/>
        <v>4246.8896551724138</v>
      </c>
      <c r="U2688" s="10"/>
      <c r="V2688" s="10"/>
      <c r="W2688" s="10"/>
      <c r="Y2688" s="10">
        <v>66055.020000000019</v>
      </c>
      <c r="Z2688" s="10">
        <f t="shared" si="168"/>
        <v>82733.52</v>
      </c>
      <c r="AB2688" s="244">
        <f t="shared" si="169"/>
        <v>66683.820000000007</v>
      </c>
      <c r="AC2688" s="10">
        <v>79048.009999999995</v>
      </c>
      <c r="AD2688" s="10"/>
      <c r="AE2688" s="3"/>
      <c r="AF2688" s="3"/>
    </row>
    <row r="2689" spans="1:32" x14ac:dyDescent="0.2">
      <c r="A2689" s="55"/>
      <c r="B2689" s="195"/>
      <c r="C2689" s="10" t="s">
        <v>401</v>
      </c>
      <c r="D2689" s="10"/>
      <c r="E2689" s="10">
        <v>8088</v>
      </c>
      <c r="F2689" s="347">
        <v>11131</v>
      </c>
      <c r="G2689" s="10"/>
      <c r="H2689" s="347">
        <f t="shared" si="170"/>
        <v>32</v>
      </c>
      <c r="I2689" s="10"/>
      <c r="J2689" s="10">
        <v>2252.91</v>
      </c>
      <c r="K2689" s="10"/>
      <c r="M2689" s="10">
        <v>7</v>
      </c>
      <c r="N2689" s="69"/>
      <c r="P2689" s="239">
        <f t="shared" si="166"/>
        <v>321.84428571428572</v>
      </c>
      <c r="Q2689" s="10"/>
      <c r="R2689" s="10"/>
      <c r="S2689" s="10"/>
      <c r="T2689" s="176">
        <f t="shared" si="167"/>
        <v>1590.1428571428571</v>
      </c>
      <c r="U2689" s="10"/>
      <c r="V2689" s="10"/>
      <c r="W2689" s="10"/>
      <c r="Y2689" s="10">
        <v>2252.91</v>
      </c>
      <c r="Z2689" s="10">
        <f t="shared" si="168"/>
        <v>2821.76</v>
      </c>
      <c r="AB2689" s="244">
        <f t="shared" si="169"/>
        <v>2274.36</v>
      </c>
      <c r="AC2689" s="10">
        <v>2696.06</v>
      </c>
      <c r="AD2689" s="10"/>
      <c r="AE2689" s="3"/>
      <c r="AF2689" s="3"/>
    </row>
    <row r="2690" spans="1:32" x14ac:dyDescent="0.2">
      <c r="A2690" s="55"/>
      <c r="B2690" s="195"/>
      <c r="C2690" s="10" t="s">
        <v>604</v>
      </c>
      <c r="D2690" s="10"/>
      <c r="E2690" s="10">
        <v>8332</v>
      </c>
      <c r="F2690" s="347">
        <v>1166</v>
      </c>
      <c r="G2690" s="10"/>
      <c r="H2690" s="347">
        <f t="shared" si="170"/>
        <v>3</v>
      </c>
      <c r="I2690" s="10"/>
      <c r="J2690" s="10">
        <v>357.29</v>
      </c>
      <c r="K2690" s="10"/>
      <c r="M2690" s="10">
        <v>3</v>
      </c>
      <c r="N2690" s="69"/>
      <c r="P2690" s="239">
        <f t="shared" si="166"/>
        <v>119.09666666666668</v>
      </c>
      <c r="Q2690" s="10"/>
      <c r="R2690" s="10"/>
      <c r="S2690" s="10"/>
      <c r="T2690" s="176">
        <f t="shared" si="167"/>
        <v>388.66666666666669</v>
      </c>
      <c r="U2690" s="10"/>
      <c r="V2690" s="10"/>
      <c r="W2690" s="10"/>
      <c r="Y2690" s="10">
        <v>357.29</v>
      </c>
      <c r="Z2690" s="10">
        <f t="shared" si="168"/>
        <v>447.5</v>
      </c>
      <c r="AB2690" s="244">
        <f t="shared" si="169"/>
        <v>360.69</v>
      </c>
      <c r="AC2690" s="10">
        <v>427.57</v>
      </c>
      <c r="AD2690" s="10"/>
      <c r="AE2690" s="3"/>
      <c r="AF2690" s="3"/>
    </row>
    <row r="2691" spans="1:32" x14ac:dyDescent="0.2">
      <c r="A2691" s="55"/>
      <c r="B2691" s="195"/>
      <c r="C2691" s="10" t="s">
        <v>403</v>
      </c>
      <c r="D2691" s="10"/>
      <c r="E2691" s="10">
        <v>8027</v>
      </c>
      <c r="F2691" s="347">
        <v>903524</v>
      </c>
      <c r="G2691" s="10"/>
      <c r="H2691" s="347">
        <f t="shared" si="170"/>
        <v>2632</v>
      </c>
      <c r="I2691" s="10"/>
      <c r="J2691" s="10">
        <v>152239.04000000001</v>
      </c>
      <c r="K2691" s="10"/>
      <c r="M2691" s="10">
        <v>4</v>
      </c>
      <c r="N2691" s="69"/>
      <c r="P2691" s="239">
        <f t="shared" si="166"/>
        <v>38059.760000000002</v>
      </c>
      <c r="Q2691" s="10"/>
      <c r="R2691" s="10"/>
      <c r="S2691" s="10"/>
      <c r="T2691" s="176">
        <f t="shared" si="167"/>
        <v>225881</v>
      </c>
      <c r="U2691" s="10"/>
      <c r="V2691" s="10"/>
      <c r="W2691" s="10"/>
      <c r="Y2691" s="10">
        <v>152239.04000000001</v>
      </c>
      <c r="Z2691" s="10">
        <f t="shared" si="168"/>
        <v>190678.49</v>
      </c>
      <c r="AB2691" s="244">
        <f t="shared" si="169"/>
        <v>153688.25</v>
      </c>
      <c r="AC2691" s="10">
        <v>182184.38</v>
      </c>
      <c r="AD2691" s="10"/>
      <c r="AE2691" s="3"/>
      <c r="AF2691" s="3"/>
    </row>
    <row r="2692" spans="1:32" x14ac:dyDescent="0.2">
      <c r="A2692" s="55"/>
      <c r="B2692" s="195"/>
      <c r="C2692" s="10" t="s">
        <v>403</v>
      </c>
      <c r="D2692" s="10"/>
      <c r="E2692" s="10">
        <v>8056</v>
      </c>
      <c r="F2692" s="347">
        <v>736726</v>
      </c>
      <c r="G2692" s="10"/>
      <c r="H2692" s="347">
        <f t="shared" si="170"/>
        <v>2146</v>
      </c>
      <c r="I2692" s="10"/>
      <c r="J2692" s="10">
        <v>112481.85999999999</v>
      </c>
      <c r="K2692" s="10"/>
      <c r="M2692" s="10">
        <v>176</v>
      </c>
      <c r="N2692" s="69"/>
      <c r="P2692" s="239">
        <f t="shared" si="166"/>
        <v>639.10147727272715</v>
      </c>
      <c r="Q2692" s="10"/>
      <c r="R2692" s="10"/>
      <c r="S2692" s="10"/>
      <c r="T2692" s="176">
        <f t="shared" si="167"/>
        <v>4185.943181818182</v>
      </c>
      <c r="U2692" s="10"/>
      <c r="V2692" s="10"/>
      <c r="W2692" s="10"/>
      <c r="Y2692" s="10">
        <v>112481.85999999999</v>
      </c>
      <c r="Z2692" s="10">
        <f t="shared" si="168"/>
        <v>140882.85999999999</v>
      </c>
      <c r="AB2692" s="244">
        <f t="shared" si="169"/>
        <v>113552.61</v>
      </c>
      <c r="AC2692" s="10">
        <v>134606.98000000001</v>
      </c>
      <c r="AD2692" s="10"/>
      <c r="AE2692" s="3"/>
      <c r="AF2692" s="3"/>
    </row>
    <row r="2693" spans="1:32" x14ac:dyDescent="0.2">
      <c r="A2693" s="55"/>
      <c r="B2693" s="195"/>
      <c r="C2693" s="10" t="s">
        <v>605</v>
      </c>
      <c r="D2693" s="10"/>
      <c r="E2693" s="10">
        <v>8210</v>
      </c>
      <c r="F2693" s="347">
        <v>273</v>
      </c>
      <c r="G2693" s="10"/>
      <c r="H2693" s="347">
        <f t="shared" si="170"/>
        <v>1</v>
      </c>
      <c r="I2693" s="10"/>
      <c r="J2693" s="10">
        <v>53.29</v>
      </c>
      <c r="K2693" s="10"/>
      <c r="M2693" s="10">
        <v>1</v>
      </c>
      <c r="N2693" s="69"/>
      <c r="P2693" s="239">
        <f t="shared" si="166"/>
        <v>53.29</v>
      </c>
      <c r="Q2693" s="10"/>
      <c r="R2693" s="10"/>
      <c r="S2693" s="10"/>
      <c r="T2693" s="176">
        <f t="shared" si="167"/>
        <v>273</v>
      </c>
      <c r="U2693" s="10"/>
      <c r="V2693" s="10"/>
      <c r="W2693" s="10"/>
      <c r="Y2693" s="10">
        <v>53.29</v>
      </c>
      <c r="Z2693" s="10">
        <f t="shared" si="168"/>
        <v>66.75</v>
      </c>
      <c r="AB2693" s="244">
        <f t="shared" si="169"/>
        <v>53.8</v>
      </c>
      <c r="AC2693" s="10">
        <v>63.78</v>
      </c>
      <c r="AD2693" s="10"/>
      <c r="AE2693" s="3"/>
      <c r="AF2693" s="3"/>
    </row>
    <row r="2694" spans="1:32" x14ac:dyDescent="0.2">
      <c r="A2694" s="55"/>
      <c r="B2694" s="195"/>
      <c r="C2694" s="10" t="s">
        <v>404</v>
      </c>
      <c r="D2694" s="10"/>
      <c r="E2694" s="10">
        <v>8232</v>
      </c>
      <c r="F2694" s="347">
        <v>360</v>
      </c>
      <c r="G2694" s="10"/>
      <c r="H2694" s="347">
        <f t="shared" si="170"/>
        <v>1</v>
      </c>
      <c r="I2694" s="10"/>
      <c r="J2694" s="10">
        <v>24.41</v>
      </c>
      <c r="K2694" s="10"/>
      <c r="M2694" s="10">
        <v>1</v>
      </c>
      <c r="N2694" s="69"/>
      <c r="P2694" s="239">
        <f t="shared" si="166"/>
        <v>24.41</v>
      </c>
      <c r="Q2694" s="10"/>
      <c r="R2694" s="10"/>
      <c r="S2694" s="10"/>
      <c r="T2694" s="176">
        <f t="shared" si="167"/>
        <v>360</v>
      </c>
      <c r="U2694" s="10"/>
      <c r="V2694" s="10"/>
      <c r="W2694" s="10"/>
      <c r="Y2694" s="10">
        <v>24.41</v>
      </c>
      <c r="Z2694" s="10">
        <f t="shared" si="168"/>
        <v>30.57</v>
      </c>
      <c r="AB2694" s="244">
        <f t="shared" si="169"/>
        <v>24.64</v>
      </c>
      <c r="AC2694" s="10">
        <v>29.21</v>
      </c>
      <c r="AD2694" s="10"/>
      <c r="AE2694" s="3"/>
      <c r="AF2694" s="3"/>
    </row>
    <row r="2695" spans="1:32" x14ac:dyDescent="0.2">
      <c r="A2695" s="55"/>
      <c r="B2695" s="195"/>
      <c r="C2695" s="10" t="s">
        <v>404</v>
      </c>
      <c r="D2695" s="10"/>
      <c r="E2695" s="10">
        <v>8332</v>
      </c>
      <c r="F2695" s="347">
        <v>19759160</v>
      </c>
      <c r="G2695" s="10"/>
      <c r="H2695" s="347">
        <f t="shared" si="170"/>
        <v>57556</v>
      </c>
      <c r="I2695" s="10"/>
      <c r="J2695" s="10">
        <v>1587207.1499999985</v>
      </c>
      <c r="K2695" s="10"/>
      <c r="M2695" s="10">
        <v>1787</v>
      </c>
      <c r="N2695" s="69"/>
      <c r="P2695" s="239">
        <f t="shared" si="166"/>
        <v>888.19650251818609</v>
      </c>
      <c r="Q2695" s="10"/>
      <c r="R2695" s="10"/>
      <c r="S2695" s="10"/>
      <c r="T2695" s="176">
        <f t="shared" si="167"/>
        <v>11057.168438724118</v>
      </c>
      <c r="U2695" s="10"/>
      <c r="V2695" s="10"/>
      <c r="W2695" s="10"/>
      <c r="Y2695" s="10">
        <v>1587207.1499999985</v>
      </c>
      <c r="Z2695" s="10">
        <f t="shared" si="168"/>
        <v>1987967.45</v>
      </c>
      <c r="AB2695" s="244">
        <f t="shared" si="169"/>
        <v>1602316.22</v>
      </c>
      <c r="AC2695" s="10">
        <v>1899409.92</v>
      </c>
      <c r="AD2695" s="10"/>
      <c r="AE2695" s="3"/>
      <c r="AF2695" s="3"/>
    </row>
    <row r="2696" spans="1:32" x14ac:dyDescent="0.2">
      <c r="A2696" s="55"/>
      <c r="B2696" s="195"/>
      <c r="C2696" s="10" t="s">
        <v>405</v>
      </c>
      <c r="D2696" s="10"/>
      <c r="E2696" s="10">
        <v>8340</v>
      </c>
      <c r="F2696" s="347">
        <v>80027</v>
      </c>
      <c r="G2696" s="10"/>
      <c r="H2696" s="347">
        <f t="shared" si="170"/>
        <v>233</v>
      </c>
      <c r="I2696" s="10"/>
      <c r="J2696" s="10">
        <v>12529.64</v>
      </c>
      <c r="K2696" s="10"/>
      <c r="M2696" s="10">
        <v>66</v>
      </c>
      <c r="N2696" s="69"/>
      <c r="P2696" s="239">
        <f t="shared" si="166"/>
        <v>189.8430303030303</v>
      </c>
      <c r="Q2696" s="10"/>
      <c r="R2696" s="10"/>
      <c r="S2696" s="10"/>
      <c r="T2696" s="176">
        <f t="shared" si="167"/>
        <v>1212.530303030303</v>
      </c>
      <c r="U2696" s="10"/>
      <c r="V2696" s="10"/>
      <c r="W2696" s="10"/>
      <c r="Y2696" s="10">
        <v>12529.64</v>
      </c>
      <c r="Z2696" s="10">
        <f t="shared" si="168"/>
        <v>15693.3</v>
      </c>
      <c r="AB2696" s="244">
        <f t="shared" si="169"/>
        <v>12648.91</v>
      </c>
      <c r="AC2696" s="10">
        <v>14994.21</v>
      </c>
      <c r="AD2696" s="10"/>
      <c r="AE2696" s="3"/>
      <c r="AF2696" s="3"/>
    </row>
    <row r="2697" spans="1:32" x14ac:dyDescent="0.2">
      <c r="A2697" s="55"/>
      <c r="B2697" s="195"/>
      <c r="C2697" s="10" t="s">
        <v>407</v>
      </c>
      <c r="D2697" s="10"/>
      <c r="E2697" s="10">
        <v>8341</v>
      </c>
      <c r="F2697" s="347">
        <v>182125</v>
      </c>
      <c r="G2697" s="10"/>
      <c r="H2697" s="347">
        <f t="shared" si="170"/>
        <v>531</v>
      </c>
      <c r="I2697" s="10"/>
      <c r="J2697" s="10">
        <v>31033.809999999998</v>
      </c>
      <c r="K2697" s="10"/>
      <c r="M2697" s="10">
        <v>117</v>
      </c>
      <c r="N2697" s="69"/>
      <c r="P2697" s="239">
        <f t="shared" si="166"/>
        <v>265.24623931623927</v>
      </c>
      <c r="Q2697" s="10"/>
      <c r="R2697" s="10"/>
      <c r="S2697" s="10"/>
      <c r="T2697" s="176">
        <f t="shared" si="167"/>
        <v>1556.6239316239316</v>
      </c>
      <c r="U2697" s="10"/>
      <c r="V2697" s="10"/>
      <c r="W2697" s="10"/>
      <c r="Y2697" s="10">
        <v>31033.809999999998</v>
      </c>
      <c r="Z2697" s="10">
        <f t="shared" si="168"/>
        <v>38869.660000000003</v>
      </c>
      <c r="AB2697" s="244">
        <f t="shared" si="169"/>
        <v>31329.23</v>
      </c>
      <c r="AC2697" s="10">
        <v>37138.14</v>
      </c>
      <c r="AD2697" s="10"/>
      <c r="AE2697" s="3"/>
      <c r="AF2697" s="3"/>
    </row>
    <row r="2698" spans="1:32" x14ac:dyDescent="0.2">
      <c r="A2698" s="55"/>
      <c r="B2698" s="195"/>
      <c r="C2698" s="10" t="s">
        <v>408</v>
      </c>
      <c r="D2698" s="10"/>
      <c r="E2698" s="10">
        <v>8342</v>
      </c>
      <c r="F2698" s="347">
        <v>57362</v>
      </c>
      <c r="G2698" s="10"/>
      <c r="H2698" s="347">
        <f t="shared" si="170"/>
        <v>167</v>
      </c>
      <c r="I2698" s="10"/>
      <c r="J2698" s="10">
        <v>10350.18</v>
      </c>
      <c r="K2698" s="10"/>
      <c r="M2698" s="10">
        <v>49</v>
      </c>
      <c r="N2698" s="69"/>
      <c r="P2698" s="239">
        <f t="shared" si="166"/>
        <v>211.22816326530614</v>
      </c>
      <c r="Q2698" s="10"/>
      <c r="R2698" s="10"/>
      <c r="S2698" s="10"/>
      <c r="T2698" s="176">
        <f t="shared" si="167"/>
        <v>1170.6530612244899</v>
      </c>
      <c r="U2698" s="10"/>
      <c r="V2698" s="10"/>
      <c r="W2698" s="10"/>
      <c r="Y2698" s="10">
        <v>10350.18</v>
      </c>
      <c r="Z2698" s="10">
        <f t="shared" si="168"/>
        <v>12963.54</v>
      </c>
      <c r="AB2698" s="244">
        <f t="shared" si="169"/>
        <v>10448.709999999999</v>
      </c>
      <c r="AC2698" s="10">
        <v>12386.06</v>
      </c>
      <c r="AD2698" s="10"/>
      <c r="AE2698" s="3"/>
      <c r="AF2698" s="3"/>
    </row>
    <row r="2699" spans="1:32" x14ac:dyDescent="0.2">
      <c r="A2699" s="55"/>
      <c r="B2699" s="195"/>
      <c r="C2699" s="10" t="s">
        <v>591</v>
      </c>
      <c r="D2699" s="10"/>
      <c r="E2699" s="10">
        <v>8345</v>
      </c>
      <c r="F2699" s="347">
        <v>1281</v>
      </c>
      <c r="G2699" s="10"/>
      <c r="H2699" s="347">
        <f t="shared" si="170"/>
        <v>4</v>
      </c>
      <c r="I2699" s="10"/>
      <c r="J2699" s="10">
        <v>324.72000000000003</v>
      </c>
      <c r="K2699" s="10"/>
      <c r="M2699" s="10">
        <v>9</v>
      </c>
      <c r="N2699" s="69"/>
      <c r="P2699" s="239">
        <f t="shared" si="166"/>
        <v>36.080000000000005</v>
      </c>
      <c r="Q2699" s="10"/>
      <c r="R2699" s="10"/>
      <c r="S2699" s="10"/>
      <c r="T2699" s="176">
        <f t="shared" si="167"/>
        <v>142.33333333333334</v>
      </c>
      <c r="U2699" s="10"/>
      <c r="V2699" s="10"/>
      <c r="W2699" s="10"/>
      <c r="Y2699" s="10">
        <v>324.72000000000003</v>
      </c>
      <c r="Z2699" s="10">
        <f t="shared" si="168"/>
        <v>406.71</v>
      </c>
      <c r="AB2699" s="244">
        <f t="shared" si="169"/>
        <v>327.81</v>
      </c>
      <c r="AC2699" s="10">
        <v>388.59</v>
      </c>
      <c r="AD2699" s="10"/>
      <c r="AE2699" s="3"/>
      <c r="AF2699" s="3"/>
    </row>
    <row r="2700" spans="1:32" x14ac:dyDescent="0.2">
      <c r="A2700" s="55"/>
      <c r="B2700" s="195"/>
      <c r="C2700" s="10" t="s">
        <v>591</v>
      </c>
      <c r="D2700" s="10"/>
      <c r="E2700" s="10">
        <v>8349</v>
      </c>
      <c r="F2700" s="347">
        <v>2</v>
      </c>
      <c r="G2700" s="10"/>
      <c r="H2700" s="347">
        <f t="shared" si="170"/>
        <v>0</v>
      </c>
      <c r="I2700" s="10"/>
      <c r="J2700" s="10">
        <v>11.08</v>
      </c>
      <c r="K2700" s="10"/>
      <c r="M2700" s="10">
        <v>1</v>
      </c>
      <c r="N2700" s="69"/>
      <c r="P2700" s="239">
        <f t="shared" si="166"/>
        <v>11.08</v>
      </c>
      <c r="Q2700" s="10"/>
      <c r="R2700" s="10"/>
      <c r="S2700" s="10"/>
      <c r="T2700" s="176">
        <f t="shared" si="167"/>
        <v>2</v>
      </c>
      <c r="U2700" s="10"/>
      <c r="V2700" s="10"/>
      <c r="W2700" s="10"/>
      <c r="Y2700" s="10">
        <v>11.08</v>
      </c>
      <c r="Z2700" s="10">
        <f t="shared" ref="Z2700:Z2763" si="171">ROUND($Z$2931*Y2700/$Y$2931,2)</f>
        <v>13.88</v>
      </c>
      <c r="AB2700" s="244">
        <f t="shared" ref="AB2700:AB2763" si="172">ROUND($AB$2931*Y2700/$Y$2931,2)</f>
        <v>11.19</v>
      </c>
      <c r="AC2700" s="10">
        <v>13.26</v>
      </c>
      <c r="AD2700" s="10"/>
      <c r="AE2700" s="3"/>
      <c r="AF2700" s="3"/>
    </row>
    <row r="2701" spans="1:32" x14ac:dyDescent="0.2">
      <c r="A2701" s="55"/>
      <c r="B2701" s="195"/>
      <c r="C2701" s="10" t="s">
        <v>411</v>
      </c>
      <c r="D2701" s="10"/>
      <c r="E2701" s="10">
        <v>8343</v>
      </c>
      <c r="F2701" s="347">
        <v>805139</v>
      </c>
      <c r="G2701" s="10"/>
      <c r="H2701" s="347">
        <f t="shared" ref="H2701:H2764" si="173">ROUND($H$2931*F2701/$F$2931,0)</f>
        <v>2345</v>
      </c>
      <c r="I2701" s="10"/>
      <c r="J2701" s="10">
        <v>118946.17999999998</v>
      </c>
      <c r="K2701" s="10"/>
      <c r="M2701" s="10">
        <v>288</v>
      </c>
      <c r="N2701" s="69"/>
      <c r="P2701" s="239">
        <f t="shared" si="166"/>
        <v>413.00756944444436</v>
      </c>
      <c r="Q2701" s="10"/>
      <c r="R2701" s="10"/>
      <c r="S2701" s="10"/>
      <c r="T2701" s="176">
        <f t="shared" si="167"/>
        <v>2795.6215277777778</v>
      </c>
      <c r="U2701" s="10"/>
      <c r="V2701" s="10"/>
      <c r="W2701" s="10"/>
      <c r="Y2701" s="10">
        <v>118946.17999999998</v>
      </c>
      <c r="Z2701" s="10">
        <f t="shared" si="171"/>
        <v>148979.38</v>
      </c>
      <c r="AB2701" s="244">
        <f t="shared" si="172"/>
        <v>120078.46</v>
      </c>
      <c r="AC2701" s="10">
        <v>142342.82999999999</v>
      </c>
      <c r="AD2701" s="10"/>
      <c r="AE2701" s="3"/>
      <c r="AF2701" s="3"/>
    </row>
    <row r="2702" spans="1:32" x14ac:dyDescent="0.2">
      <c r="A2702" s="55"/>
      <c r="B2702" s="195"/>
      <c r="C2702" s="10" t="s">
        <v>412</v>
      </c>
      <c r="D2702" s="10"/>
      <c r="E2702" s="10">
        <v>8201</v>
      </c>
      <c r="F2702" s="347">
        <v>431</v>
      </c>
      <c r="G2702" s="10"/>
      <c r="H2702" s="347">
        <f t="shared" si="173"/>
        <v>1</v>
      </c>
      <c r="I2702" s="10"/>
      <c r="J2702" s="10">
        <v>96.240000000000009</v>
      </c>
      <c r="K2702" s="10"/>
      <c r="M2702" s="10">
        <v>2</v>
      </c>
      <c r="N2702" s="69"/>
      <c r="P2702" s="239">
        <f t="shared" si="166"/>
        <v>48.120000000000005</v>
      </c>
      <c r="Q2702" s="10"/>
      <c r="R2702" s="10"/>
      <c r="S2702" s="10"/>
      <c r="T2702" s="176">
        <f t="shared" si="167"/>
        <v>215.5</v>
      </c>
      <c r="U2702" s="10"/>
      <c r="V2702" s="10"/>
      <c r="W2702" s="10"/>
      <c r="Y2702" s="10">
        <v>96.240000000000009</v>
      </c>
      <c r="Z2702" s="10">
        <f t="shared" si="171"/>
        <v>120.54</v>
      </c>
      <c r="AB2702" s="244">
        <f t="shared" si="172"/>
        <v>97.16</v>
      </c>
      <c r="AC2702" s="10">
        <v>115.17</v>
      </c>
      <c r="AD2702" s="10"/>
      <c r="AE2702" s="3"/>
      <c r="AF2702" s="3"/>
    </row>
    <row r="2703" spans="1:32" x14ac:dyDescent="0.2">
      <c r="A2703" s="55"/>
      <c r="B2703" s="195"/>
      <c r="C2703" s="10" t="s">
        <v>606</v>
      </c>
      <c r="D2703" s="10"/>
      <c r="E2703" s="10">
        <v>8054</v>
      </c>
      <c r="F2703" s="347">
        <v>8200</v>
      </c>
      <c r="G2703" s="10"/>
      <c r="H2703" s="347">
        <f t="shared" si="173"/>
        <v>24</v>
      </c>
      <c r="I2703" s="10"/>
      <c r="J2703" s="10">
        <v>1937.25</v>
      </c>
      <c r="K2703" s="10"/>
      <c r="M2703" s="10">
        <v>1</v>
      </c>
      <c r="N2703" s="69"/>
      <c r="P2703" s="239">
        <f t="shared" si="166"/>
        <v>1937.25</v>
      </c>
      <c r="Q2703" s="10"/>
      <c r="R2703" s="10"/>
      <c r="S2703" s="10"/>
      <c r="T2703" s="176">
        <f t="shared" si="167"/>
        <v>8200</v>
      </c>
      <c r="U2703" s="10"/>
      <c r="V2703" s="10"/>
      <c r="W2703" s="10"/>
      <c r="Y2703" s="10">
        <v>1937.25</v>
      </c>
      <c r="Z2703" s="10">
        <f t="shared" si="171"/>
        <v>2426.39</v>
      </c>
      <c r="AB2703" s="244">
        <f t="shared" si="172"/>
        <v>1955.69</v>
      </c>
      <c r="AC2703" s="10">
        <v>2318.3000000000002</v>
      </c>
      <c r="AD2703" s="10"/>
      <c r="AE2703" s="3"/>
      <c r="AF2703" s="3"/>
    </row>
    <row r="2704" spans="1:32" x14ac:dyDescent="0.2">
      <c r="A2704" s="55"/>
      <c r="B2704" s="195"/>
      <c r="C2704" s="10" t="s">
        <v>413</v>
      </c>
      <c r="D2704" s="10"/>
      <c r="E2704" s="10">
        <v>8043</v>
      </c>
      <c r="F2704" s="347">
        <v>172</v>
      </c>
      <c r="G2704" s="10"/>
      <c r="H2704" s="347">
        <f t="shared" si="173"/>
        <v>1</v>
      </c>
      <c r="I2704" s="10"/>
      <c r="J2704" s="10">
        <v>214.01</v>
      </c>
      <c r="K2704" s="10"/>
      <c r="M2704" s="10">
        <v>1</v>
      </c>
      <c r="N2704" s="69"/>
      <c r="P2704" s="239">
        <f t="shared" si="166"/>
        <v>214.01</v>
      </c>
      <c r="Q2704" s="10"/>
      <c r="R2704" s="10"/>
      <c r="S2704" s="10"/>
      <c r="T2704" s="176">
        <f t="shared" si="167"/>
        <v>172</v>
      </c>
      <c r="U2704" s="10"/>
      <c r="V2704" s="10"/>
      <c r="W2704" s="10"/>
      <c r="Y2704" s="10">
        <v>214.01</v>
      </c>
      <c r="Z2704" s="10">
        <f t="shared" si="171"/>
        <v>268.05</v>
      </c>
      <c r="AB2704" s="244">
        <f t="shared" si="172"/>
        <v>216.05</v>
      </c>
      <c r="AC2704" s="10">
        <v>256.11</v>
      </c>
      <c r="AD2704" s="10"/>
      <c r="AE2704" s="3"/>
      <c r="AF2704" s="3"/>
    </row>
    <row r="2705" spans="1:32" x14ac:dyDescent="0.2">
      <c r="A2705" s="55"/>
      <c r="B2705" s="195"/>
      <c r="C2705" s="10" t="s">
        <v>413</v>
      </c>
      <c r="D2705" s="10"/>
      <c r="E2705" s="10">
        <v>8061</v>
      </c>
      <c r="F2705" s="347">
        <v>250000</v>
      </c>
      <c r="G2705" s="10"/>
      <c r="H2705" s="347">
        <f t="shared" si="173"/>
        <v>728</v>
      </c>
      <c r="I2705" s="10"/>
      <c r="J2705" s="10">
        <v>30229.770000000011</v>
      </c>
      <c r="K2705" s="10"/>
      <c r="M2705" s="10">
        <v>61</v>
      </c>
      <c r="N2705" s="69"/>
      <c r="P2705" s="239">
        <f t="shared" si="166"/>
        <v>495.57000000000016</v>
      </c>
      <c r="Q2705" s="10"/>
      <c r="R2705" s="10"/>
      <c r="S2705" s="10"/>
      <c r="T2705" s="176">
        <f t="shared" si="167"/>
        <v>4098.3606557377052</v>
      </c>
      <c r="U2705" s="10"/>
      <c r="V2705" s="10"/>
      <c r="W2705" s="10"/>
      <c r="Y2705" s="10">
        <v>30229.770000000011</v>
      </c>
      <c r="Z2705" s="10">
        <f t="shared" si="171"/>
        <v>37862.61</v>
      </c>
      <c r="AB2705" s="244">
        <f t="shared" si="172"/>
        <v>30517.54</v>
      </c>
      <c r="AC2705" s="10">
        <v>36175.949999999997</v>
      </c>
      <c r="AD2705" s="10"/>
      <c r="AE2705" s="3"/>
      <c r="AF2705" s="3"/>
    </row>
    <row r="2706" spans="1:32" x14ac:dyDescent="0.2">
      <c r="A2706" s="55"/>
      <c r="B2706" s="195"/>
      <c r="C2706" s="10" t="s">
        <v>413</v>
      </c>
      <c r="D2706" s="10"/>
      <c r="E2706" s="10">
        <v>8062</v>
      </c>
      <c r="F2706" s="347">
        <v>3758</v>
      </c>
      <c r="G2706" s="10"/>
      <c r="H2706" s="347">
        <f t="shared" si="173"/>
        <v>11</v>
      </c>
      <c r="I2706" s="10"/>
      <c r="J2706" s="10">
        <v>1161.9000000000001</v>
      </c>
      <c r="K2706" s="10"/>
      <c r="M2706" s="10">
        <v>1</v>
      </c>
      <c r="N2706" s="69"/>
      <c r="P2706" s="239">
        <f t="shared" si="166"/>
        <v>1161.9000000000001</v>
      </c>
      <c r="Q2706" s="10"/>
      <c r="R2706" s="10"/>
      <c r="S2706" s="10"/>
      <c r="T2706" s="176">
        <f t="shared" si="167"/>
        <v>3758</v>
      </c>
      <c r="U2706" s="10"/>
      <c r="V2706" s="10"/>
      <c r="W2706" s="10"/>
      <c r="Y2706" s="10">
        <v>1161.9000000000001</v>
      </c>
      <c r="Z2706" s="10">
        <f t="shared" si="171"/>
        <v>1455.27</v>
      </c>
      <c r="AB2706" s="244">
        <f t="shared" si="172"/>
        <v>1172.96</v>
      </c>
      <c r="AC2706" s="10">
        <v>1390.44</v>
      </c>
      <c r="AD2706" s="10"/>
      <c r="AE2706" s="3"/>
      <c r="AF2706" s="3"/>
    </row>
    <row r="2707" spans="1:32" x14ac:dyDescent="0.2">
      <c r="A2707" s="55"/>
      <c r="B2707" s="195"/>
      <c r="C2707" s="10" t="s">
        <v>413</v>
      </c>
      <c r="D2707" s="10"/>
      <c r="E2707" s="10">
        <v>8066</v>
      </c>
      <c r="F2707" s="347">
        <v>315</v>
      </c>
      <c r="G2707" s="10"/>
      <c r="H2707" s="347">
        <f t="shared" si="173"/>
        <v>1</v>
      </c>
      <c r="I2707" s="10"/>
      <c r="J2707" s="10">
        <v>62.72</v>
      </c>
      <c r="K2707" s="10"/>
      <c r="M2707" s="10">
        <v>1</v>
      </c>
      <c r="N2707" s="69"/>
      <c r="P2707" s="239">
        <f t="shared" si="166"/>
        <v>62.72</v>
      </c>
      <c r="Q2707" s="10"/>
      <c r="R2707" s="10"/>
      <c r="S2707" s="10"/>
      <c r="T2707" s="176">
        <f t="shared" si="167"/>
        <v>315</v>
      </c>
      <c r="U2707" s="10"/>
      <c r="V2707" s="10"/>
      <c r="W2707" s="10"/>
      <c r="Y2707" s="10">
        <v>62.72</v>
      </c>
      <c r="Z2707" s="10">
        <f t="shared" si="171"/>
        <v>78.56</v>
      </c>
      <c r="AB2707" s="244">
        <f t="shared" si="172"/>
        <v>63.32</v>
      </c>
      <c r="AC2707" s="10">
        <v>75.06</v>
      </c>
      <c r="AD2707" s="10"/>
      <c r="AE2707" s="3"/>
      <c r="AF2707" s="3"/>
    </row>
    <row r="2708" spans="1:32" x14ac:dyDescent="0.2">
      <c r="A2708" s="55"/>
      <c r="B2708" s="195"/>
      <c r="C2708" s="10" t="s">
        <v>415</v>
      </c>
      <c r="D2708" s="10"/>
      <c r="E2708" s="10">
        <v>8039</v>
      </c>
      <c r="F2708" s="347">
        <v>651</v>
      </c>
      <c r="G2708" s="10"/>
      <c r="H2708" s="347">
        <f t="shared" si="173"/>
        <v>2</v>
      </c>
      <c r="I2708" s="10"/>
      <c r="J2708" s="10">
        <v>148.21</v>
      </c>
      <c r="K2708" s="10"/>
      <c r="M2708" s="10">
        <v>2</v>
      </c>
      <c r="N2708" s="69"/>
      <c r="P2708" s="239">
        <f t="shared" si="166"/>
        <v>74.105000000000004</v>
      </c>
      <c r="Q2708" s="10"/>
      <c r="R2708" s="10"/>
      <c r="S2708" s="10"/>
      <c r="T2708" s="176">
        <f t="shared" si="167"/>
        <v>325.5</v>
      </c>
      <c r="U2708" s="10"/>
      <c r="V2708" s="10"/>
      <c r="W2708" s="10"/>
      <c r="Y2708" s="10">
        <v>148.21</v>
      </c>
      <c r="Z2708" s="10">
        <f t="shared" si="171"/>
        <v>185.63</v>
      </c>
      <c r="AB2708" s="244">
        <f t="shared" si="172"/>
        <v>149.62</v>
      </c>
      <c r="AC2708" s="10">
        <v>177.36</v>
      </c>
      <c r="AD2708" s="10"/>
      <c r="AE2708" s="3"/>
      <c r="AF2708" s="3"/>
    </row>
    <row r="2709" spans="1:32" x14ac:dyDescent="0.2">
      <c r="A2709" s="55"/>
      <c r="B2709" s="195"/>
      <c r="C2709" s="10" t="s">
        <v>415</v>
      </c>
      <c r="D2709" s="10"/>
      <c r="E2709" s="10">
        <v>8062</v>
      </c>
      <c r="F2709" s="347">
        <v>3989423</v>
      </c>
      <c r="G2709" s="10"/>
      <c r="H2709" s="347">
        <f t="shared" si="173"/>
        <v>11621</v>
      </c>
      <c r="I2709" s="10"/>
      <c r="J2709" s="10">
        <v>392580.37</v>
      </c>
      <c r="K2709" s="10"/>
      <c r="M2709" s="10">
        <v>553</v>
      </c>
      <c r="N2709" s="69"/>
      <c r="P2709" s="239">
        <f t="shared" si="166"/>
        <v>709.91025316455693</v>
      </c>
      <c r="Q2709" s="10"/>
      <c r="R2709" s="10"/>
      <c r="S2709" s="10"/>
      <c r="T2709" s="176">
        <f t="shared" si="167"/>
        <v>7214.1464737793849</v>
      </c>
      <c r="U2709" s="10"/>
      <c r="V2709" s="10"/>
      <c r="W2709" s="10"/>
      <c r="Y2709" s="10">
        <v>392580.37</v>
      </c>
      <c r="Z2709" s="10">
        <f t="shared" si="171"/>
        <v>491704.56</v>
      </c>
      <c r="AB2709" s="244">
        <f t="shared" si="172"/>
        <v>396317.45</v>
      </c>
      <c r="AC2709" s="10">
        <v>469800.71</v>
      </c>
      <c r="AD2709" s="10"/>
      <c r="AE2709" s="3"/>
      <c r="AF2709" s="3"/>
    </row>
    <row r="2710" spans="1:32" x14ac:dyDescent="0.2">
      <c r="A2710" s="55"/>
      <c r="B2710" s="195"/>
      <c r="C2710" s="10" t="s">
        <v>607</v>
      </c>
      <c r="D2710" s="10"/>
      <c r="E2710" s="10">
        <v>8217</v>
      </c>
      <c r="F2710" s="347">
        <v>543</v>
      </c>
      <c r="G2710" s="10"/>
      <c r="H2710" s="347">
        <f t="shared" si="173"/>
        <v>2</v>
      </c>
      <c r="I2710" s="10"/>
      <c r="J2710" s="10">
        <v>76.75</v>
      </c>
      <c r="K2710" s="10"/>
      <c r="M2710" s="10">
        <v>1</v>
      </c>
      <c r="N2710" s="69"/>
      <c r="P2710" s="239">
        <f t="shared" si="166"/>
        <v>76.75</v>
      </c>
      <c r="Q2710" s="10"/>
      <c r="R2710" s="10"/>
      <c r="S2710" s="10"/>
      <c r="T2710" s="176">
        <f t="shared" si="167"/>
        <v>543</v>
      </c>
      <c r="U2710" s="10"/>
      <c r="V2710" s="10"/>
      <c r="W2710" s="10"/>
      <c r="Y2710" s="10">
        <v>76.75</v>
      </c>
      <c r="Z2710" s="10">
        <f t="shared" si="171"/>
        <v>96.13</v>
      </c>
      <c r="AB2710" s="244">
        <f t="shared" si="172"/>
        <v>77.48</v>
      </c>
      <c r="AC2710" s="10">
        <v>91.85</v>
      </c>
      <c r="AD2710" s="10"/>
      <c r="AE2710" s="3"/>
      <c r="AF2710" s="3"/>
    </row>
    <row r="2711" spans="1:32" x14ac:dyDescent="0.2">
      <c r="A2711" s="55"/>
      <c r="B2711" s="195"/>
      <c r="C2711" s="10" t="s">
        <v>417</v>
      </c>
      <c r="D2711" s="10"/>
      <c r="E2711" s="10">
        <v>8087</v>
      </c>
      <c r="F2711" s="347">
        <v>542680</v>
      </c>
      <c r="G2711" s="10"/>
      <c r="H2711" s="347">
        <f t="shared" si="173"/>
        <v>1581</v>
      </c>
      <c r="I2711" s="10"/>
      <c r="J2711" s="10">
        <v>75020.080000000031</v>
      </c>
      <c r="K2711" s="10"/>
      <c r="M2711" s="10">
        <v>191</v>
      </c>
      <c r="N2711" s="69"/>
      <c r="P2711" s="239">
        <f t="shared" si="166"/>
        <v>392.77528795811537</v>
      </c>
      <c r="Q2711" s="10"/>
      <c r="R2711" s="10"/>
      <c r="S2711" s="10"/>
      <c r="T2711" s="176">
        <f t="shared" si="167"/>
        <v>2841.256544502618</v>
      </c>
      <c r="U2711" s="10"/>
      <c r="V2711" s="10"/>
      <c r="W2711" s="10"/>
      <c r="Y2711" s="10">
        <v>75020.080000000031</v>
      </c>
      <c r="Z2711" s="10">
        <f t="shared" si="171"/>
        <v>93962.2</v>
      </c>
      <c r="AB2711" s="244">
        <f t="shared" si="172"/>
        <v>75734.22</v>
      </c>
      <c r="AC2711" s="10">
        <v>89776.49</v>
      </c>
      <c r="AD2711" s="10"/>
      <c r="AE2711" s="3"/>
      <c r="AF2711" s="3"/>
    </row>
    <row r="2712" spans="1:32" x14ac:dyDescent="0.2">
      <c r="A2712" s="55"/>
      <c r="B2712" s="195"/>
      <c r="C2712" s="10" t="s">
        <v>418</v>
      </c>
      <c r="D2712" s="10"/>
      <c r="E2712" s="10">
        <v>8037</v>
      </c>
      <c r="F2712" s="347">
        <v>66485</v>
      </c>
      <c r="G2712" s="10"/>
      <c r="H2712" s="347">
        <f t="shared" si="173"/>
        <v>194</v>
      </c>
      <c r="I2712" s="10"/>
      <c r="J2712" s="10">
        <v>12746.01</v>
      </c>
      <c r="K2712" s="10"/>
      <c r="M2712" s="10">
        <v>57</v>
      </c>
      <c r="N2712" s="69"/>
      <c r="P2712" s="239">
        <f t="shared" si="166"/>
        <v>223.61421052631579</v>
      </c>
      <c r="Q2712" s="10"/>
      <c r="R2712" s="10"/>
      <c r="S2712" s="10"/>
      <c r="T2712" s="176">
        <f t="shared" si="167"/>
        <v>1166.4035087719299</v>
      </c>
      <c r="U2712" s="10"/>
      <c r="V2712" s="10"/>
      <c r="W2712" s="10"/>
      <c r="Y2712" s="10">
        <v>12746.01</v>
      </c>
      <c r="Z2712" s="10">
        <f t="shared" si="171"/>
        <v>15964.3</v>
      </c>
      <c r="AB2712" s="244">
        <f t="shared" si="172"/>
        <v>12867.34</v>
      </c>
      <c r="AC2712" s="10">
        <v>15253.14</v>
      </c>
      <c r="AD2712" s="10"/>
      <c r="AE2712" s="3"/>
      <c r="AF2712" s="3"/>
    </row>
    <row r="2713" spans="1:32" x14ac:dyDescent="0.2">
      <c r="A2713" s="55"/>
      <c r="B2713" s="195"/>
      <c r="C2713" s="10" t="s">
        <v>420</v>
      </c>
      <c r="D2713" s="10"/>
      <c r="E2713" s="10">
        <v>0</v>
      </c>
      <c r="F2713" s="347">
        <v>319</v>
      </c>
      <c r="G2713" s="10"/>
      <c r="H2713" s="347">
        <f t="shared" si="173"/>
        <v>1</v>
      </c>
      <c r="I2713" s="10"/>
      <c r="J2713" s="10">
        <v>107.42</v>
      </c>
      <c r="K2713" s="10"/>
      <c r="M2713" s="10">
        <v>1</v>
      </c>
      <c r="N2713" s="69"/>
      <c r="P2713" s="239">
        <f t="shared" si="166"/>
        <v>107.42</v>
      </c>
      <c r="Q2713" s="10"/>
      <c r="R2713" s="10"/>
      <c r="S2713" s="10"/>
      <c r="T2713" s="176">
        <f t="shared" si="167"/>
        <v>319</v>
      </c>
      <c r="U2713" s="10"/>
      <c r="V2713" s="10"/>
      <c r="W2713" s="10"/>
      <c r="Y2713" s="10">
        <v>107.42</v>
      </c>
      <c r="Z2713" s="10">
        <f t="shared" si="171"/>
        <v>134.54</v>
      </c>
      <c r="AB2713" s="244">
        <f t="shared" si="172"/>
        <v>108.44</v>
      </c>
      <c r="AC2713" s="10">
        <v>128.55000000000001</v>
      </c>
      <c r="AD2713" s="10"/>
      <c r="AE2713" s="3"/>
      <c r="AF2713" s="3"/>
    </row>
    <row r="2714" spans="1:32" x14ac:dyDescent="0.2">
      <c r="A2714" s="55"/>
      <c r="B2714" s="195"/>
      <c r="C2714" s="10" t="s">
        <v>420</v>
      </c>
      <c r="D2714" s="10"/>
      <c r="E2714" s="10">
        <v>8092</v>
      </c>
      <c r="F2714" s="347"/>
      <c r="G2714" s="10"/>
      <c r="H2714" s="347">
        <f t="shared" si="173"/>
        <v>0</v>
      </c>
      <c r="I2714" s="10"/>
      <c r="J2714" s="10">
        <v>10.79</v>
      </c>
      <c r="K2714" s="10"/>
      <c r="M2714" s="10">
        <v>1</v>
      </c>
      <c r="N2714" s="69"/>
      <c r="P2714" s="239">
        <f t="shared" si="166"/>
        <v>10.79</v>
      </c>
      <c r="Q2714" s="10"/>
      <c r="R2714" s="10"/>
      <c r="S2714" s="10"/>
      <c r="T2714" s="176">
        <f t="shared" si="167"/>
        <v>0</v>
      </c>
      <c r="U2714" s="10"/>
      <c r="V2714" s="10"/>
      <c r="W2714" s="10"/>
      <c r="Y2714" s="10">
        <v>10.79</v>
      </c>
      <c r="Z2714" s="10">
        <f t="shared" si="171"/>
        <v>13.51</v>
      </c>
      <c r="AB2714" s="244">
        <f t="shared" si="172"/>
        <v>10.89</v>
      </c>
      <c r="AC2714" s="10">
        <v>12.91</v>
      </c>
      <c r="AD2714" s="10"/>
      <c r="AE2714" s="3"/>
      <c r="AF2714" s="3"/>
    </row>
    <row r="2715" spans="1:32" x14ac:dyDescent="0.2">
      <c r="A2715" s="55"/>
      <c r="B2715" s="195"/>
      <c r="C2715" s="10" t="s">
        <v>420</v>
      </c>
      <c r="D2715" s="10"/>
      <c r="E2715" s="10">
        <v>8224</v>
      </c>
      <c r="F2715" s="347">
        <v>654251</v>
      </c>
      <c r="G2715" s="10"/>
      <c r="H2715" s="347">
        <f t="shared" si="173"/>
        <v>1906</v>
      </c>
      <c r="I2715" s="10"/>
      <c r="J2715" s="10">
        <v>59991.87000000001</v>
      </c>
      <c r="K2715" s="10"/>
      <c r="M2715" s="10">
        <v>127</v>
      </c>
      <c r="N2715" s="69"/>
      <c r="P2715" s="239">
        <f t="shared" si="166"/>
        <v>472.37692913385837</v>
      </c>
      <c r="Q2715" s="10"/>
      <c r="R2715" s="10"/>
      <c r="S2715" s="10"/>
      <c r="T2715" s="176">
        <f t="shared" si="167"/>
        <v>5151.5826771653547</v>
      </c>
      <c r="U2715" s="10"/>
      <c r="V2715" s="10"/>
      <c r="W2715" s="10"/>
      <c r="Y2715" s="10">
        <v>59991.87000000001</v>
      </c>
      <c r="Z2715" s="10">
        <f t="shared" si="171"/>
        <v>75139.460000000006</v>
      </c>
      <c r="AB2715" s="244">
        <f t="shared" si="172"/>
        <v>60562.95</v>
      </c>
      <c r="AC2715" s="10">
        <v>71792.240000000005</v>
      </c>
      <c r="AD2715" s="10"/>
      <c r="AE2715" s="3"/>
      <c r="AF2715" s="3"/>
    </row>
    <row r="2716" spans="1:32" x14ac:dyDescent="0.2">
      <c r="A2716" s="55"/>
      <c r="B2716" s="195"/>
      <c r="C2716" s="10" t="s">
        <v>608</v>
      </c>
      <c r="D2716" s="10"/>
      <c r="E2716" s="10">
        <v>8080</v>
      </c>
      <c r="F2716" s="347">
        <v>396</v>
      </c>
      <c r="G2716" s="10"/>
      <c r="H2716" s="347">
        <f t="shared" si="173"/>
        <v>1</v>
      </c>
      <c r="I2716" s="10"/>
      <c r="J2716" s="10">
        <v>45.03</v>
      </c>
      <c r="K2716" s="10"/>
      <c r="M2716" s="10">
        <v>1</v>
      </c>
      <c r="N2716" s="69"/>
      <c r="P2716" s="239">
        <f t="shared" si="166"/>
        <v>45.03</v>
      </c>
      <c r="Q2716" s="10"/>
      <c r="R2716" s="10"/>
      <c r="S2716" s="10"/>
      <c r="T2716" s="176">
        <f t="shared" si="167"/>
        <v>396</v>
      </c>
      <c r="U2716" s="10"/>
      <c r="V2716" s="10"/>
      <c r="W2716" s="10"/>
      <c r="Y2716" s="10">
        <v>45.03</v>
      </c>
      <c r="Z2716" s="10">
        <f t="shared" si="171"/>
        <v>56.4</v>
      </c>
      <c r="AB2716" s="244">
        <f t="shared" si="172"/>
        <v>45.46</v>
      </c>
      <c r="AC2716" s="10">
        <v>53.89</v>
      </c>
      <c r="AD2716" s="10"/>
      <c r="AE2716" s="3"/>
      <c r="AF2716" s="3"/>
    </row>
    <row r="2717" spans="1:32" x14ac:dyDescent="0.2">
      <c r="A2717" s="55"/>
      <c r="B2717" s="195"/>
      <c r="C2717" s="10" t="s">
        <v>421</v>
      </c>
      <c r="D2717" s="10"/>
      <c r="E2717" s="10">
        <v>8344</v>
      </c>
      <c r="F2717" s="347">
        <v>1126140</v>
      </c>
      <c r="G2717" s="10"/>
      <c r="H2717" s="347">
        <f t="shared" si="173"/>
        <v>3280</v>
      </c>
      <c r="I2717" s="10"/>
      <c r="J2717" s="10">
        <v>131336.23000000001</v>
      </c>
      <c r="K2717" s="10"/>
      <c r="M2717" s="10">
        <v>303</v>
      </c>
      <c r="N2717" s="69"/>
      <c r="P2717" s="239">
        <f t="shared" si="166"/>
        <v>433.4529042904291</v>
      </c>
      <c r="Q2717" s="10"/>
      <c r="R2717" s="10"/>
      <c r="S2717" s="10"/>
      <c r="T2717" s="176">
        <f t="shared" si="167"/>
        <v>3716.6336633663368</v>
      </c>
      <c r="U2717" s="10"/>
      <c r="V2717" s="10"/>
      <c r="W2717" s="10"/>
      <c r="Y2717" s="10">
        <v>131336.23000000001</v>
      </c>
      <c r="Z2717" s="10">
        <f t="shared" si="171"/>
        <v>164497.84</v>
      </c>
      <c r="AB2717" s="244">
        <f t="shared" si="172"/>
        <v>132586.46</v>
      </c>
      <c r="AC2717" s="10">
        <v>157170</v>
      </c>
      <c r="AD2717" s="10"/>
      <c r="AE2717" s="3"/>
      <c r="AF2717" s="3"/>
    </row>
    <row r="2718" spans="1:32" x14ac:dyDescent="0.2">
      <c r="A2718" s="55"/>
      <c r="B2718" s="195"/>
      <c r="C2718" s="10" t="s">
        <v>422</v>
      </c>
      <c r="D2718" s="10"/>
      <c r="E2718" s="10">
        <v>8345</v>
      </c>
      <c r="F2718" s="347">
        <v>170492</v>
      </c>
      <c r="G2718" s="10"/>
      <c r="H2718" s="347">
        <f t="shared" si="173"/>
        <v>497</v>
      </c>
      <c r="I2718" s="10"/>
      <c r="J2718" s="10">
        <v>17224.96000000001</v>
      </c>
      <c r="K2718" s="10"/>
      <c r="M2718" s="10">
        <v>63</v>
      </c>
      <c r="N2718" s="69"/>
      <c r="P2718" s="239">
        <f t="shared" si="166"/>
        <v>273.41206349206362</v>
      </c>
      <c r="Q2718" s="10"/>
      <c r="R2718" s="10"/>
      <c r="S2718" s="10"/>
      <c r="T2718" s="176">
        <f t="shared" si="167"/>
        <v>2706.2222222222222</v>
      </c>
      <c r="U2718" s="10"/>
      <c r="V2718" s="10"/>
      <c r="W2718" s="10"/>
      <c r="Y2718" s="10">
        <v>17224.96000000001</v>
      </c>
      <c r="Z2718" s="10">
        <f t="shared" si="171"/>
        <v>21574.16</v>
      </c>
      <c r="AB2718" s="244">
        <f t="shared" si="172"/>
        <v>17388.93</v>
      </c>
      <c r="AC2718" s="10">
        <v>20613.099999999999</v>
      </c>
      <c r="AD2718" s="10"/>
      <c r="AE2718" s="3"/>
      <c r="AF2718" s="3"/>
    </row>
    <row r="2719" spans="1:32" x14ac:dyDescent="0.2">
      <c r="A2719" s="55"/>
      <c r="B2719" s="195"/>
      <c r="C2719" s="10" t="s">
        <v>423</v>
      </c>
      <c r="D2719" s="10"/>
      <c r="E2719" s="10">
        <v>8310</v>
      </c>
      <c r="F2719" s="347">
        <v>8</v>
      </c>
      <c r="G2719" s="10"/>
      <c r="H2719" s="347">
        <f t="shared" si="173"/>
        <v>0</v>
      </c>
      <c r="I2719" s="10"/>
      <c r="J2719" s="10">
        <v>13.49</v>
      </c>
      <c r="K2719" s="10"/>
      <c r="M2719" s="10">
        <v>1</v>
      </c>
      <c r="N2719" s="69"/>
      <c r="P2719" s="239">
        <f t="shared" si="166"/>
        <v>13.49</v>
      </c>
      <c r="Q2719" s="10"/>
      <c r="R2719" s="10"/>
      <c r="S2719" s="10"/>
      <c r="T2719" s="176">
        <f t="shared" si="167"/>
        <v>8</v>
      </c>
      <c r="U2719" s="10"/>
      <c r="V2719" s="10"/>
      <c r="W2719" s="10"/>
      <c r="Y2719" s="10">
        <v>13.49</v>
      </c>
      <c r="Z2719" s="10">
        <f t="shared" si="171"/>
        <v>16.899999999999999</v>
      </c>
      <c r="AB2719" s="244">
        <f t="shared" si="172"/>
        <v>13.62</v>
      </c>
      <c r="AC2719" s="10">
        <v>16.149999999999999</v>
      </c>
      <c r="AD2719" s="10"/>
      <c r="AE2719" s="3"/>
      <c r="AF2719" s="3"/>
    </row>
    <row r="2720" spans="1:32" x14ac:dyDescent="0.2">
      <c r="A2720" s="55"/>
      <c r="B2720" s="195"/>
      <c r="C2720" s="10" t="s">
        <v>423</v>
      </c>
      <c r="D2720" s="10"/>
      <c r="E2720" s="10">
        <v>8346</v>
      </c>
      <c r="F2720" s="347">
        <v>164092</v>
      </c>
      <c r="G2720" s="10"/>
      <c r="H2720" s="347">
        <f t="shared" si="173"/>
        <v>478</v>
      </c>
      <c r="I2720" s="10"/>
      <c r="J2720" s="10">
        <v>13416.789999999995</v>
      </c>
      <c r="K2720" s="10"/>
      <c r="M2720" s="10">
        <v>66</v>
      </c>
      <c r="N2720" s="69"/>
      <c r="P2720" s="239">
        <f t="shared" si="166"/>
        <v>203.28469696969691</v>
      </c>
      <c r="Q2720" s="10"/>
      <c r="R2720" s="10"/>
      <c r="S2720" s="10"/>
      <c r="T2720" s="176">
        <f t="shared" si="167"/>
        <v>2486.242424242424</v>
      </c>
      <c r="U2720" s="10"/>
      <c r="V2720" s="10"/>
      <c r="W2720" s="10"/>
      <c r="Y2720" s="10">
        <v>13416.789999999995</v>
      </c>
      <c r="Z2720" s="10">
        <f t="shared" si="171"/>
        <v>16804.45</v>
      </c>
      <c r="AB2720" s="244">
        <f t="shared" si="172"/>
        <v>13544.51</v>
      </c>
      <c r="AC2720" s="10">
        <v>16055.87</v>
      </c>
      <c r="AD2720" s="10"/>
      <c r="AE2720" s="3"/>
      <c r="AF2720" s="3"/>
    </row>
    <row r="2721" spans="1:32" x14ac:dyDescent="0.2">
      <c r="A2721" s="55"/>
      <c r="B2721" s="195"/>
      <c r="C2721" s="10" t="s">
        <v>425</v>
      </c>
      <c r="D2721" s="10"/>
      <c r="E2721" s="10">
        <v>8347</v>
      </c>
      <c r="F2721" s="347">
        <v>796952</v>
      </c>
      <c r="G2721" s="10"/>
      <c r="H2721" s="347">
        <f t="shared" si="173"/>
        <v>2321</v>
      </c>
      <c r="I2721" s="10"/>
      <c r="J2721" s="10">
        <v>48630.230000000025</v>
      </c>
      <c r="K2721" s="10"/>
      <c r="M2721" s="10">
        <v>76</v>
      </c>
      <c r="N2721" s="69"/>
      <c r="P2721" s="239">
        <f t="shared" si="166"/>
        <v>639.8714473684214</v>
      </c>
      <c r="Q2721" s="10"/>
      <c r="R2721" s="10"/>
      <c r="S2721" s="10"/>
      <c r="T2721" s="176">
        <f t="shared" si="167"/>
        <v>10486.21052631579</v>
      </c>
      <c r="U2721" s="10"/>
      <c r="V2721" s="10"/>
      <c r="W2721" s="10"/>
      <c r="Y2721" s="10">
        <v>48630.230000000025</v>
      </c>
      <c r="Z2721" s="10">
        <f t="shared" si="171"/>
        <v>60909.07</v>
      </c>
      <c r="AB2721" s="244">
        <f t="shared" si="172"/>
        <v>49093.15</v>
      </c>
      <c r="AC2721" s="10">
        <v>58195.76</v>
      </c>
      <c r="AD2721" s="10"/>
      <c r="AE2721" s="3"/>
      <c r="AF2721" s="3"/>
    </row>
    <row r="2722" spans="1:32" x14ac:dyDescent="0.2">
      <c r="A2722" s="55"/>
      <c r="B2722" s="195"/>
      <c r="C2722" s="10" t="s">
        <v>427</v>
      </c>
      <c r="D2722" s="10"/>
      <c r="E2722" s="10">
        <v>8008</v>
      </c>
      <c r="F2722" s="347">
        <v>39834</v>
      </c>
      <c r="G2722" s="10"/>
      <c r="H2722" s="347">
        <f t="shared" si="173"/>
        <v>116</v>
      </c>
      <c r="I2722" s="10"/>
      <c r="J2722" s="10">
        <v>6452.7999999999993</v>
      </c>
      <c r="K2722" s="10"/>
      <c r="M2722" s="10">
        <v>30</v>
      </c>
      <c r="N2722" s="69"/>
      <c r="P2722" s="239">
        <f t="shared" si="166"/>
        <v>215.09333333333331</v>
      </c>
      <c r="Q2722" s="10"/>
      <c r="R2722" s="10"/>
      <c r="S2722" s="10"/>
      <c r="T2722" s="176">
        <f t="shared" si="167"/>
        <v>1327.8</v>
      </c>
      <c r="U2722" s="10"/>
      <c r="V2722" s="10"/>
      <c r="W2722" s="10"/>
      <c r="Y2722" s="10">
        <v>6452.7999999999993</v>
      </c>
      <c r="Z2722" s="10">
        <f t="shared" si="171"/>
        <v>8082.09</v>
      </c>
      <c r="AB2722" s="244">
        <f t="shared" si="172"/>
        <v>6514.23</v>
      </c>
      <c r="AC2722" s="10">
        <v>7722.07</v>
      </c>
      <c r="AD2722" s="10"/>
      <c r="AE2722" s="3"/>
      <c r="AF2722" s="3"/>
    </row>
    <row r="2723" spans="1:32" x14ac:dyDescent="0.2">
      <c r="A2723" s="55"/>
      <c r="B2723" s="195"/>
      <c r="C2723" s="10" t="s">
        <v>428</v>
      </c>
      <c r="D2723" s="10"/>
      <c r="E2723" s="10">
        <v>8008</v>
      </c>
      <c r="F2723" s="347">
        <v>71471</v>
      </c>
      <c r="G2723" s="10"/>
      <c r="H2723" s="347">
        <f t="shared" si="173"/>
        <v>208</v>
      </c>
      <c r="I2723" s="10"/>
      <c r="J2723" s="10">
        <v>8342.7900000000009</v>
      </c>
      <c r="K2723" s="10"/>
      <c r="M2723" s="10">
        <v>20</v>
      </c>
      <c r="N2723" s="69"/>
      <c r="P2723" s="239">
        <f t="shared" si="166"/>
        <v>417.13950000000006</v>
      </c>
      <c r="Q2723" s="10"/>
      <c r="R2723" s="10"/>
      <c r="S2723" s="10"/>
      <c r="T2723" s="176">
        <f t="shared" si="167"/>
        <v>3573.55</v>
      </c>
      <c r="U2723" s="10"/>
      <c r="V2723" s="10"/>
      <c r="W2723" s="10"/>
      <c r="Y2723" s="10">
        <v>8342.7900000000009</v>
      </c>
      <c r="Z2723" s="10">
        <f t="shared" si="171"/>
        <v>10449.290000000001</v>
      </c>
      <c r="AB2723" s="244">
        <f t="shared" si="172"/>
        <v>8422.2099999999991</v>
      </c>
      <c r="AC2723" s="10">
        <v>9983.82</v>
      </c>
      <c r="AD2723" s="10"/>
      <c r="AE2723" s="3"/>
      <c r="AF2723" s="3"/>
    </row>
    <row r="2724" spans="1:32" x14ac:dyDescent="0.2">
      <c r="A2724" s="55"/>
      <c r="B2724" s="195"/>
      <c r="C2724" s="10" t="s">
        <v>429</v>
      </c>
      <c r="D2724" s="10"/>
      <c r="E2724" s="10">
        <v>8204</v>
      </c>
      <c r="F2724" s="347">
        <v>1565353</v>
      </c>
      <c r="G2724" s="10"/>
      <c r="H2724" s="347">
        <f t="shared" si="173"/>
        <v>4560</v>
      </c>
      <c r="I2724" s="10"/>
      <c r="J2724" s="10">
        <v>179446.63000000006</v>
      </c>
      <c r="K2724" s="10"/>
      <c r="M2724" s="10">
        <v>205</v>
      </c>
      <c r="N2724" s="69"/>
      <c r="P2724" s="239">
        <f t="shared" si="166"/>
        <v>875.34941463414668</v>
      </c>
      <c r="Q2724" s="10"/>
      <c r="R2724" s="10"/>
      <c r="S2724" s="10"/>
      <c r="T2724" s="176">
        <f t="shared" si="167"/>
        <v>7635.8682926829269</v>
      </c>
      <c r="U2724" s="10"/>
      <c r="V2724" s="10"/>
      <c r="W2724" s="10"/>
      <c r="Y2724" s="10">
        <v>179446.63000000006</v>
      </c>
      <c r="Z2724" s="10">
        <f t="shared" si="171"/>
        <v>224755.83</v>
      </c>
      <c r="AB2724" s="244">
        <f t="shared" si="172"/>
        <v>181154.83</v>
      </c>
      <c r="AC2724" s="10">
        <v>214743.67999999999</v>
      </c>
      <c r="AD2724" s="10"/>
      <c r="AE2724" s="3"/>
      <c r="AF2724" s="3"/>
    </row>
    <row r="2725" spans="1:32" x14ac:dyDescent="0.2">
      <c r="A2725" s="55"/>
      <c r="B2725" s="195"/>
      <c r="C2725" s="10" t="s">
        <v>429</v>
      </c>
      <c r="D2725" s="10"/>
      <c r="E2725" s="10">
        <v>8260</v>
      </c>
      <c r="F2725" s="347">
        <v>489</v>
      </c>
      <c r="G2725" s="10"/>
      <c r="H2725" s="347">
        <f t="shared" si="173"/>
        <v>1</v>
      </c>
      <c r="I2725" s="10"/>
      <c r="J2725" s="10">
        <v>58.42</v>
      </c>
      <c r="K2725" s="10"/>
      <c r="M2725" s="10">
        <v>1</v>
      </c>
      <c r="N2725" s="69"/>
      <c r="P2725" s="239">
        <f t="shared" si="166"/>
        <v>58.42</v>
      </c>
      <c r="Q2725" s="10"/>
      <c r="R2725" s="10"/>
      <c r="S2725" s="10"/>
      <c r="T2725" s="176">
        <f t="shared" si="167"/>
        <v>489</v>
      </c>
      <c r="U2725" s="10"/>
      <c r="V2725" s="10"/>
      <c r="W2725" s="10"/>
      <c r="Y2725" s="10">
        <v>58.42</v>
      </c>
      <c r="Z2725" s="10">
        <f t="shared" si="171"/>
        <v>73.17</v>
      </c>
      <c r="AB2725" s="244">
        <f t="shared" si="172"/>
        <v>58.98</v>
      </c>
      <c r="AC2725" s="10">
        <v>69.92</v>
      </c>
      <c r="AD2725" s="10"/>
      <c r="AE2725" s="3"/>
      <c r="AF2725" s="3"/>
    </row>
    <row r="2726" spans="1:32" x14ac:dyDescent="0.2">
      <c r="A2726" s="55"/>
      <c r="B2726" s="195"/>
      <c r="C2726" s="10" t="s">
        <v>431</v>
      </c>
      <c r="D2726" s="10"/>
      <c r="E2726" s="10">
        <v>8260</v>
      </c>
      <c r="F2726" s="347">
        <v>4283277</v>
      </c>
      <c r="G2726" s="10"/>
      <c r="H2726" s="347">
        <f t="shared" si="173"/>
        <v>12477</v>
      </c>
      <c r="I2726" s="10"/>
      <c r="J2726" s="10">
        <v>425794.60999999964</v>
      </c>
      <c r="K2726" s="10"/>
      <c r="M2726" s="10">
        <v>974</v>
      </c>
      <c r="N2726" s="69"/>
      <c r="P2726" s="239">
        <f t="shared" si="166"/>
        <v>437.1607905544144</v>
      </c>
      <c r="Q2726" s="10"/>
      <c r="R2726" s="10"/>
      <c r="S2726" s="10"/>
      <c r="T2726" s="176">
        <f t="shared" si="167"/>
        <v>4397.6149897330597</v>
      </c>
      <c r="U2726" s="10"/>
      <c r="V2726" s="10"/>
      <c r="W2726" s="10"/>
      <c r="Y2726" s="10">
        <v>425794.60999999964</v>
      </c>
      <c r="Z2726" s="10">
        <f t="shared" si="171"/>
        <v>533305.19999999995</v>
      </c>
      <c r="AB2726" s="244">
        <f t="shared" si="172"/>
        <v>429847.87</v>
      </c>
      <c r="AC2726" s="10">
        <v>509548.18</v>
      </c>
      <c r="AD2726" s="10"/>
      <c r="AE2726" s="3"/>
      <c r="AF2726" s="3"/>
    </row>
    <row r="2727" spans="1:32" x14ac:dyDescent="0.2">
      <c r="A2727" s="55"/>
      <c r="B2727" s="195"/>
      <c r="C2727" s="10" t="s">
        <v>433</v>
      </c>
      <c r="D2727" s="10"/>
      <c r="E2727" s="10">
        <v>8225</v>
      </c>
      <c r="F2727" s="347">
        <v>3014969</v>
      </c>
      <c r="G2727" s="10"/>
      <c r="H2727" s="347">
        <f t="shared" si="173"/>
        <v>8782</v>
      </c>
      <c r="I2727" s="10"/>
      <c r="J2727" s="10">
        <v>440871.08000000007</v>
      </c>
      <c r="K2727" s="10"/>
      <c r="M2727" s="10">
        <v>802</v>
      </c>
      <c r="N2727" s="69"/>
      <c r="P2727" s="239">
        <f t="shared" si="166"/>
        <v>549.71456359102251</v>
      </c>
      <c r="Q2727" s="10"/>
      <c r="R2727" s="10"/>
      <c r="S2727" s="10"/>
      <c r="T2727" s="176">
        <f t="shared" si="167"/>
        <v>3759.3129675810474</v>
      </c>
      <c r="U2727" s="10"/>
      <c r="V2727" s="10"/>
      <c r="W2727" s="10"/>
      <c r="Y2727" s="10">
        <v>440871.08000000007</v>
      </c>
      <c r="Z2727" s="10">
        <f t="shared" si="171"/>
        <v>552188.39</v>
      </c>
      <c r="AB2727" s="244">
        <f t="shared" si="172"/>
        <v>445067.85</v>
      </c>
      <c r="AC2727" s="10">
        <v>527590.17000000004</v>
      </c>
      <c r="AD2727" s="10"/>
      <c r="AE2727" s="3"/>
      <c r="AF2727" s="3"/>
    </row>
    <row r="2728" spans="1:32" x14ac:dyDescent="0.2">
      <c r="A2728" s="55"/>
      <c r="B2728" s="195"/>
      <c r="C2728" s="10" t="s">
        <v>434</v>
      </c>
      <c r="D2728" s="10"/>
      <c r="E2728" s="10">
        <v>8085</v>
      </c>
      <c r="F2728" s="347">
        <v>182613</v>
      </c>
      <c r="G2728" s="10"/>
      <c r="H2728" s="347">
        <f t="shared" si="173"/>
        <v>532</v>
      </c>
      <c r="I2728" s="10"/>
      <c r="J2728" s="10">
        <v>7981.170000000001</v>
      </c>
      <c r="K2728" s="10"/>
      <c r="M2728" s="10">
        <v>6</v>
      </c>
      <c r="N2728" s="69"/>
      <c r="P2728" s="239">
        <f t="shared" si="166"/>
        <v>1330.1950000000002</v>
      </c>
      <c r="Q2728" s="10"/>
      <c r="R2728" s="10"/>
      <c r="S2728" s="10"/>
      <c r="T2728" s="176">
        <f t="shared" si="167"/>
        <v>30435.5</v>
      </c>
      <c r="U2728" s="10"/>
      <c r="V2728" s="10"/>
      <c r="W2728" s="10"/>
      <c r="Y2728" s="10">
        <v>7981.170000000001</v>
      </c>
      <c r="Z2728" s="10">
        <f t="shared" si="171"/>
        <v>9996.3700000000008</v>
      </c>
      <c r="AB2728" s="244">
        <f t="shared" si="172"/>
        <v>8057.14</v>
      </c>
      <c r="AC2728" s="10">
        <v>9551.06</v>
      </c>
      <c r="AD2728" s="10"/>
      <c r="AE2728" s="3"/>
      <c r="AF2728" s="3"/>
    </row>
    <row r="2729" spans="1:32" x14ac:dyDescent="0.2">
      <c r="A2729" s="55"/>
      <c r="B2729" s="195"/>
      <c r="C2729" s="10" t="s">
        <v>435</v>
      </c>
      <c r="D2729" s="10"/>
      <c r="E2729" s="10">
        <v>8079</v>
      </c>
      <c r="F2729" s="347">
        <v>1810</v>
      </c>
      <c r="G2729" s="10"/>
      <c r="H2729" s="347">
        <f t="shared" si="173"/>
        <v>5</v>
      </c>
      <c r="I2729" s="10"/>
      <c r="J2729" s="10">
        <v>1659.0400000000002</v>
      </c>
      <c r="K2729" s="10"/>
      <c r="M2729" s="10">
        <v>2</v>
      </c>
      <c r="N2729" s="69"/>
      <c r="P2729" s="239">
        <f t="shared" si="166"/>
        <v>829.5200000000001</v>
      </c>
      <c r="Q2729" s="10"/>
      <c r="R2729" s="10"/>
      <c r="S2729" s="10"/>
      <c r="T2729" s="176">
        <f t="shared" si="167"/>
        <v>905</v>
      </c>
      <c r="U2729" s="10"/>
      <c r="V2729" s="10"/>
      <c r="W2729" s="10"/>
      <c r="Y2729" s="10">
        <v>1659.0400000000002</v>
      </c>
      <c r="Z2729" s="10">
        <f t="shared" si="171"/>
        <v>2077.94</v>
      </c>
      <c r="AB2729" s="244">
        <f t="shared" si="172"/>
        <v>1674.83</v>
      </c>
      <c r="AC2729" s="10">
        <v>1985.37</v>
      </c>
      <c r="AD2729" s="10"/>
      <c r="AE2729" s="3"/>
      <c r="AF2729" s="3"/>
    </row>
    <row r="2730" spans="1:32" x14ac:dyDescent="0.2">
      <c r="A2730" s="55"/>
      <c r="B2730" s="195"/>
      <c r="C2730" s="10" t="s">
        <v>436</v>
      </c>
      <c r="D2730" s="10"/>
      <c r="E2730" s="10">
        <v>8050</v>
      </c>
      <c r="F2730" s="347">
        <v>29945</v>
      </c>
      <c r="G2730" s="10"/>
      <c r="H2730" s="347">
        <f t="shared" si="173"/>
        <v>87</v>
      </c>
      <c r="I2730" s="10"/>
      <c r="J2730" s="10">
        <v>7457.1100000000015</v>
      </c>
      <c r="K2730" s="10"/>
      <c r="M2730" s="10">
        <v>19</v>
      </c>
      <c r="N2730" s="69"/>
      <c r="P2730" s="239">
        <f t="shared" si="166"/>
        <v>392.47947368421063</v>
      </c>
      <c r="Q2730" s="10"/>
      <c r="R2730" s="10"/>
      <c r="S2730" s="10"/>
      <c r="T2730" s="176">
        <f t="shared" si="167"/>
        <v>1576.0526315789473</v>
      </c>
      <c r="U2730" s="10"/>
      <c r="V2730" s="10"/>
      <c r="W2730" s="10"/>
      <c r="Y2730" s="10">
        <v>7457.1100000000015</v>
      </c>
      <c r="Z2730" s="10">
        <f t="shared" si="171"/>
        <v>9339.99</v>
      </c>
      <c r="AB2730" s="244">
        <f t="shared" si="172"/>
        <v>7528.1</v>
      </c>
      <c r="AC2730" s="10">
        <v>8923.92</v>
      </c>
      <c r="AD2730" s="10"/>
      <c r="AE2730" s="3"/>
      <c r="AF2730" s="3"/>
    </row>
    <row r="2731" spans="1:32" x14ac:dyDescent="0.2">
      <c r="A2731" s="55"/>
      <c r="B2731" s="195"/>
      <c r="C2731" s="10" t="s">
        <v>437</v>
      </c>
      <c r="D2731" s="10"/>
      <c r="E2731" s="10">
        <v>8226</v>
      </c>
      <c r="F2731" s="347">
        <v>5446183</v>
      </c>
      <c r="G2731" s="10"/>
      <c r="H2731" s="347">
        <f t="shared" si="173"/>
        <v>15864</v>
      </c>
      <c r="I2731" s="10"/>
      <c r="J2731" s="10">
        <v>681571.45999999973</v>
      </c>
      <c r="K2731" s="10"/>
      <c r="M2731" s="10">
        <v>1721</v>
      </c>
      <c r="N2731" s="69"/>
      <c r="P2731" s="239">
        <f t="shared" si="166"/>
        <v>396.0322254503194</v>
      </c>
      <c r="Q2731" s="10"/>
      <c r="R2731" s="10"/>
      <c r="S2731" s="10"/>
      <c r="T2731" s="176">
        <f t="shared" si="167"/>
        <v>3164.5456130156886</v>
      </c>
      <c r="U2731" s="10"/>
      <c r="V2731" s="10"/>
      <c r="W2731" s="10"/>
      <c r="Y2731" s="10">
        <v>681571.45999999973</v>
      </c>
      <c r="Z2731" s="10">
        <f t="shared" si="171"/>
        <v>853664.17</v>
      </c>
      <c r="AB2731" s="244">
        <f t="shared" si="172"/>
        <v>688059.53</v>
      </c>
      <c r="AC2731" s="10">
        <v>815636.19</v>
      </c>
      <c r="AD2731" s="10"/>
      <c r="AE2731" s="3"/>
      <c r="AF2731" s="3"/>
    </row>
    <row r="2732" spans="1:32" x14ac:dyDescent="0.2">
      <c r="A2732" s="55"/>
      <c r="B2732" s="195"/>
      <c r="C2732" s="10" t="s">
        <v>439</v>
      </c>
      <c r="D2732" s="10"/>
      <c r="E2732" s="10">
        <v>8203</v>
      </c>
      <c r="F2732" s="347">
        <v>261</v>
      </c>
      <c r="G2732" s="10"/>
      <c r="H2732" s="347">
        <f t="shared" si="173"/>
        <v>1</v>
      </c>
      <c r="I2732" s="10"/>
      <c r="J2732" s="10">
        <v>64.239999999999995</v>
      </c>
      <c r="K2732" s="10"/>
      <c r="M2732" s="10">
        <v>1</v>
      </c>
      <c r="N2732" s="69"/>
      <c r="P2732" s="239">
        <f t="shared" si="166"/>
        <v>64.239999999999995</v>
      </c>
      <c r="Q2732" s="10"/>
      <c r="R2732" s="10"/>
      <c r="S2732" s="10"/>
      <c r="T2732" s="176">
        <f t="shared" si="167"/>
        <v>261</v>
      </c>
      <c r="U2732" s="10"/>
      <c r="V2732" s="10"/>
      <c r="W2732" s="10"/>
      <c r="Y2732" s="10">
        <v>64.239999999999995</v>
      </c>
      <c r="Z2732" s="10">
        <f t="shared" si="171"/>
        <v>80.459999999999994</v>
      </c>
      <c r="AB2732" s="244">
        <f t="shared" si="172"/>
        <v>64.849999999999994</v>
      </c>
      <c r="AC2732" s="10">
        <v>76.87</v>
      </c>
      <c r="AD2732" s="10"/>
      <c r="AE2732" s="3"/>
      <c r="AF2732" s="3"/>
    </row>
    <row r="2733" spans="1:32" x14ac:dyDescent="0.2">
      <c r="A2733" s="55"/>
      <c r="B2733" s="195"/>
      <c r="C2733" s="10" t="s">
        <v>439</v>
      </c>
      <c r="D2733" s="10"/>
      <c r="E2733" s="10">
        <v>8210</v>
      </c>
      <c r="F2733" s="347">
        <v>3521</v>
      </c>
      <c r="G2733" s="10"/>
      <c r="H2733" s="347">
        <f t="shared" si="173"/>
        <v>10</v>
      </c>
      <c r="I2733" s="10"/>
      <c r="J2733" s="10">
        <v>815.39</v>
      </c>
      <c r="K2733" s="10"/>
      <c r="M2733" s="10">
        <v>1</v>
      </c>
      <c r="N2733" s="69"/>
      <c r="P2733" s="239">
        <f t="shared" si="166"/>
        <v>815.39</v>
      </c>
      <c r="Q2733" s="10"/>
      <c r="R2733" s="10"/>
      <c r="S2733" s="10"/>
      <c r="T2733" s="176">
        <f t="shared" si="167"/>
        <v>3521</v>
      </c>
      <c r="U2733" s="10"/>
      <c r="V2733" s="10"/>
      <c r="W2733" s="10"/>
      <c r="Y2733" s="10">
        <v>815.39</v>
      </c>
      <c r="Z2733" s="10">
        <f t="shared" si="171"/>
        <v>1021.27</v>
      </c>
      <c r="AB2733" s="244">
        <f t="shared" si="172"/>
        <v>823.15</v>
      </c>
      <c r="AC2733" s="10">
        <v>975.77</v>
      </c>
      <c r="AD2733" s="10"/>
      <c r="AE2733" s="3"/>
      <c r="AF2733" s="3"/>
    </row>
    <row r="2734" spans="1:32" x14ac:dyDescent="0.2">
      <c r="A2734" s="55"/>
      <c r="B2734" s="195"/>
      <c r="C2734" s="10" t="s">
        <v>439</v>
      </c>
      <c r="D2734" s="10"/>
      <c r="E2734" s="10">
        <v>8230</v>
      </c>
      <c r="F2734" s="347">
        <v>1830956</v>
      </c>
      <c r="G2734" s="10"/>
      <c r="H2734" s="347">
        <f t="shared" si="173"/>
        <v>5333</v>
      </c>
      <c r="I2734" s="10"/>
      <c r="J2734" s="10">
        <v>334148.0799999999</v>
      </c>
      <c r="K2734" s="10"/>
      <c r="M2734" s="10">
        <v>591</v>
      </c>
      <c r="N2734" s="69"/>
      <c r="P2734" s="239">
        <f t="shared" si="166"/>
        <v>565.39438240270715</v>
      </c>
      <c r="Q2734" s="10"/>
      <c r="R2734" s="10"/>
      <c r="S2734" s="10"/>
      <c r="T2734" s="176">
        <f t="shared" si="167"/>
        <v>3098.0642978003384</v>
      </c>
      <c r="U2734" s="10"/>
      <c r="V2734" s="10"/>
      <c r="W2734" s="10"/>
      <c r="Y2734" s="10">
        <v>334148.0799999999</v>
      </c>
      <c r="Z2734" s="10">
        <f t="shared" si="171"/>
        <v>418518.47</v>
      </c>
      <c r="AB2734" s="244">
        <f t="shared" si="172"/>
        <v>337328.93</v>
      </c>
      <c r="AC2734" s="10">
        <v>399874.82</v>
      </c>
      <c r="AD2734" s="10"/>
      <c r="AE2734" s="3"/>
      <c r="AF2734" s="3"/>
    </row>
    <row r="2735" spans="1:32" x14ac:dyDescent="0.2">
      <c r="A2735" s="55"/>
      <c r="B2735" s="195"/>
      <c r="C2735" s="10" t="s">
        <v>441</v>
      </c>
      <c r="D2735" s="10"/>
      <c r="E2735" s="10">
        <v>8231</v>
      </c>
      <c r="F2735" s="347">
        <v>-20484</v>
      </c>
      <c r="G2735" s="10"/>
      <c r="H2735" s="347">
        <f t="shared" si="173"/>
        <v>-60</v>
      </c>
      <c r="I2735" s="10"/>
      <c r="J2735" s="10">
        <v>-1282.5399999999993</v>
      </c>
      <c r="K2735" s="10"/>
      <c r="M2735" s="10">
        <v>48</v>
      </c>
      <c r="N2735" s="69"/>
      <c r="P2735" s="239">
        <f t="shared" si="166"/>
        <v>-26.719583333333318</v>
      </c>
      <c r="Q2735" s="10"/>
      <c r="R2735" s="10"/>
      <c r="S2735" s="10"/>
      <c r="T2735" s="176">
        <f t="shared" si="167"/>
        <v>-426.75</v>
      </c>
      <c r="U2735" s="10"/>
      <c r="V2735" s="10"/>
      <c r="W2735" s="10"/>
      <c r="Y2735" s="10">
        <v>-1282.5399999999993</v>
      </c>
      <c r="Z2735" s="10">
        <f t="shared" si="171"/>
        <v>-1606.37</v>
      </c>
      <c r="AB2735" s="244">
        <f t="shared" si="172"/>
        <v>-1294.75</v>
      </c>
      <c r="AC2735" s="10">
        <v>-1534.82</v>
      </c>
      <c r="AD2735" s="10"/>
      <c r="AE2735" s="3"/>
      <c r="AF2735" s="3"/>
    </row>
    <row r="2736" spans="1:32" x14ac:dyDescent="0.2">
      <c r="A2736" s="55"/>
      <c r="B2736" s="195"/>
      <c r="C2736" s="10" t="s">
        <v>442</v>
      </c>
      <c r="D2736" s="10"/>
      <c r="E2736" s="10">
        <v>8318</v>
      </c>
      <c r="F2736" s="347">
        <v>5337</v>
      </c>
      <c r="G2736" s="10"/>
      <c r="H2736" s="347">
        <f t="shared" si="173"/>
        <v>16</v>
      </c>
      <c r="I2736" s="10"/>
      <c r="J2736" s="10">
        <v>1995.49</v>
      </c>
      <c r="K2736" s="10"/>
      <c r="M2736" s="10">
        <v>10</v>
      </c>
      <c r="N2736" s="69"/>
      <c r="P2736" s="239">
        <f t="shared" si="166"/>
        <v>199.54900000000001</v>
      </c>
      <c r="Q2736" s="10"/>
      <c r="R2736" s="10"/>
      <c r="S2736" s="10"/>
      <c r="T2736" s="176">
        <f t="shared" si="167"/>
        <v>533.70000000000005</v>
      </c>
      <c r="U2736" s="10"/>
      <c r="V2736" s="10"/>
      <c r="W2736" s="10"/>
      <c r="Y2736" s="10">
        <v>1995.49</v>
      </c>
      <c r="Z2736" s="10">
        <f t="shared" si="171"/>
        <v>2499.34</v>
      </c>
      <c r="AB2736" s="244">
        <f t="shared" si="172"/>
        <v>2014.49</v>
      </c>
      <c r="AC2736" s="10">
        <v>2388.0100000000002</v>
      </c>
      <c r="AD2736" s="10"/>
      <c r="AE2736" s="3"/>
      <c r="AF2736" s="3"/>
    </row>
    <row r="2737" spans="1:32" x14ac:dyDescent="0.2">
      <c r="A2737" s="55"/>
      <c r="B2737" s="195"/>
      <c r="C2737" s="10" t="s">
        <v>445</v>
      </c>
      <c r="D2737" s="10"/>
      <c r="E2737" s="10">
        <v>8318</v>
      </c>
      <c r="F2737" s="347">
        <v>4149</v>
      </c>
      <c r="G2737" s="10"/>
      <c r="H2737" s="347">
        <f t="shared" si="173"/>
        <v>12</v>
      </c>
      <c r="I2737" s="10"/>
      <c r="J2737" s="10">
        <v>1518.03</v>
      </c>
      <c r="K2737" s="10"/>
      <c r="M2737" s="10">
        <v>5</v>
      </c>
      <c r="N2737" s="69"/>
      <c r="P2737" s="239">
        <f t="shared" si="166"/>
        <v>303.60599999999999</v>
      </c>
      <c r="Q2737" s="10"/>
      <c r="R2737" s="10"/>
      <c r="S2737" s="10"/>
      <c r="T2737" s="176">
        <f t="shared" si="167"/>
        <v>829.8</v>
      </c>
      <c r="U2737" s="10"/>
      <c r="V2737" s="10"/>
      <c r="W2737" s="10"/>
      <c r="Y2737" s="10">
        <v>1518.03</v>
      </c>
      <c r="Z2737" s="10">
        <f t="shared" si="171"/>
        <v>1901.32</v>
      </c>
      <c r="AB2737" s="244">
        <f t="shared" si="172"/>
        <v>1532.48</v>
      </c>
      <c r="AC2737" s="10">
        <v>1816.63</v>
      </c>
      <c r="AD2737" s="10"/>
      <c r="AE2737" s="3"/>
      <c r="AF2737" s="3"/>
    </row>
    <row r="2738" spans="1:32" x14ac:dyDescent="0.2">
      <c r="A2738" s="55"/>
      <c r="B2738" s="195"/>
      <c r="C2738" s="10" t="s">
        <v>446</v>
      </c>
      <c r="D2738" s="10"/>
      <c r="E2738" s="10">
        <v>8223</v>
      </c>
      <c r="F2738" s="347">
        <v>252043</v>
      </c>
      <c r="G2738" s="10"/>
      <c r="H2738" s="347">
        <f t="shared" si="173"/>
        <v>734</v>
      </c>
      <c r="I2738" s="10"/>
      <c r="J2738" s="10">
        <v>44959.419999999991</v>
      </c>
      <c r="K2738" s="10"/>
      <c r="M2738" s="10">
        <v>115</v>
      </c>
      <c r="N2738" s="69"/>
      <c r="P2738" s="239">
        <f t="shared" si="166"/>
        <v>390.95147826086946</v>
      </c>
      <c r="Q2738" s="10"/>
      <c r="R2738" s="10"/>
      <c r="S2738" s="10"/>
      <c r="T2738" s="176">
        <f t="shared" si="167"/>
        <v>2191.6782608695653</v>
      </c>
      <c r="U2738" s="10"/>
      <c r="V2738" s="10"/>
      <c r="W2738" s="10"/>
      <c r="Y2738" s="10">
        <v>44959.419999999991</v>
      </c>
      <c r="Z2738" s="10">
        <f t="shared" si="171"/>
        <v>56311.4</v>
      </c>
      <c r="AB2738" s="244">
        <f t="shared" si="172"/>
        <v>45387.4</v>
      </c>
      <c r="AC2738" s="10">
        <v>53802.91</v>
      </c>
      <c r="AD2738" s="10"/>
      <c r="AE2738" s="3"/>
      <c r="AF2738" s="3"/>
    </row>
    <row r="2739" spans="1:32" x14ac:dyDescent="0.2">
      <c r="A2739" s="55"/>
      <c r="B2739" s="195"/>
      <c r="C2739" s="10" t="s">
        <v>446</v>
      </c>
      <c r="D2739" s="10"/>
      <c r="E2739" s="10">
        <v>8230</v>
      </c>
      <c r="F2739" s="347">
        <v>13960</v>
      </c>
      <c r="G2739" s="10"/>
      <c r="H2739" s="347">
        <f t="shared" si="173"/>
        <v>41</v>
      </c>
      <c r="I2739" s="10"/>
      <c r="J2739" s="10">
        <v>841.86</v>
      </c>
      <c r="K2739" s="10"/>
      <c r="M2739" s="10">
        <v>2</v>
      </c>
      <c r="N2739" s="69"/>
      <c r="P2739" s="239">
        <f t="shared" si="166"/>
        <v>420.93</v>
      </c>
      <c r="Q2739" s="10"/>
      <c r="R2739" s="10"/>
      <c r="S2739" s="10"/>
      <c r="T2739" s="176">
        <f t="shared" si="167"/>
        <v>6980</v>
      </c>
      <c r="U2739" s="10"/>
      <c r="V2739" s="10"/>
      <c r="W2739" s="10"/>
      <c r="Y2739" s="10">
        <v>841.86</v>
      </c>
      <c r="Z2739" s="10">
        <f t="shared" si="171"/>
        <v>1054.42</v>
      </c>
      <c r="AB2739" s="244">
        <f t="shared" si="172"/>
        <v>849.87</v>
      </c>
      <c r="AC2739" s="10">
        <v>1007.45</v>
      </c>
      <c r="AD2739" s="10"/>
      <c r="AE2739" s="3"/>
      <c r="AF2739" s="3"/>
    </row>
    <row r="2740" spans="1:32" x14ac:dyDescent="0.2">
      <c r="A2740" s="55"/>
      <c r="B2740" s="195"/>
      <c r="C2740" s="10" t="s">
        <v>447</v>
      </c>
      <c r="D2740" s="10"/>
      <c r="E2740" s="10">
        <v>8087</v>
      </c>
      <c r="F2740" s="347">
        <v>566789</v>
      </c>
      <c r="G2740" s="10"/>
      <c r="H2740" s="347">
        <f t="shared" si="173"/>
        <v>1651</v>
      </c>
      <c r="I2740" s="10"/>
      <c r="J2740" s="10">
        <v>63245.42</v>
      </c>
      <c r="K2740" s="10"/>
      <c r="M2740" s="10">
        <v>171</v>
      </c>
      <c r="N2740" s="69"/>
      <c r="P2740" s="239">
        <f t="shared" si="166"/>
        <v>369.8562573099415</v>
      </c>
      <c r="Q2740" s="10"/>
      <c r="R2740" s="10"/>
      <c r="S2740" s="10"/>
      <c r="T2740" s="176">
        <f t="shared" si="167"/>
        <v>3314.5555555555557</v>
      </c>
      <c r="U2740" s="10"/>
      <c r="V2740" s="10"/>
      <c r="W2740" s="10"/>
      <c r="Y2740" s="10">
        <v>63245.42</v>
      </c>
      <c r="Z2740" s="10">
        <f t="shared" si="171"/>
        <v>79214.509999999995</v>
      </c>
      <c r="AB2740" s="244">
        <f t="shared" si="172"/>
        <v>63847.47</v>
      </c>
      <c r="AC2740" s="10">
        <v>75685.759999999995</v>
      </c>
      <c r="AD2740" s="10"/>
      <c r="AE2740" s="3"/>
      <c r="AF2740" s="3"/>
    </row>
    <row r="2741" spans="1:32" x14ac:dyDescent="0.2">
      <c r="A2741" s="55"/>
      <c r="B2741" s="195"/>
      <c r="C2741" s="10" t="s">
        <v>447</v>
      </c>
      <c r="D2741" s="10"/>
      <c r="E2741" s="10">
        <v>8092</v>
      </c>
      <c r="F2741" s="347">
        <v>2480</v>
      </c>
      <c r="G2741" s="10"/>
      <c r="H2741" s="347">
        <f t="shared" si="173"/>
        <v>7</v>
      </c>
      <c r="I2741" s="10"/>
      <c r="J2741" s="10">
        <v>1103.07</v>
      </c>
      <c r="K2741" s="10"/>
      <c r="M2741" s="10">
        <v>1</v>
      </c>
      <c r="N2741" s="69"/>
      <c r="P2741" s="239">
        <f t="shared" si="166"/>
        <v>1103.07</v>
      </c>
      <c r="Q2741" s="10"/>
      <c r="R2741" s="10"/>
      <c r="S2741" s="10"/>
      <c r="T2741" s="176">
        <f t="shared" si="167"/>
        <v>2480</v>
      </c>
      <c r="U2741" s="10"/>
      <c r="V2741" s="10"/>
      <c r="W2741" s="10"/>
      <c r="Y2741" s="10">
        <v>1103.07</v>
      </c>
      <c r="Z2741" s="10">
        <f t="shared" si="171"/>
        <v>1381.59</v>
      </c>
      <c r="AB2741" s="244">
        <f t="shared" si="172"/>
        <v>1113.57</v>
      </c>
      <c r="AC2741" s="10">
        <v>1320.04</v>
      </c>
      <c r="AD2741" s="10"/>
      <c r="AE2741" s="3"/>
      <c r="AF2741" s="3"/>
    </row>
    <row r="2742" spans="1:32" x14ac:dyDescent="0.2">
      <c r="A2742" s="55"/>
      <c r="B2742" s="195"/>
      <c r="C2742" s="10" t="s">
        <v>448</v>
      </c>
      <c r="D2742" s="10"/>
      <c r="E2742" s="10">
        <v>8318</v>
      </c>
      <c r="F2742" s="347">
        <v>4440</v>
      </c>
      <c r="G2742" s="10"/>
      <c r="H2742" s="347">
        <f t="shared" si="173"/>
        <v>13</v>
      </c>
      <c r="I2742" s="10"/>
      <c r="J2742" s="10">
        <v>667.95999999999992</v>
      </c>
      <c r="K2742" s="10"/>
      <c r="M2742" s="10">
        <v>14</v>
      </c>
      <c r="N2742" s="69"/>
      <c r="P2742" s="239">
        <f t="shared" si="166"/>
        <v>47.711428571428563</v>
      </c>
      <c r="Q2742" s="10"/>
      <c r="R2742" s="10"/>
      <c r="S2742" s="10"/>
      <c r="T2742" s="176">
        <f t="shared" si="167"/>
        <v>317.14285714285717</v>
      </c>
      <c r="U2742" s="10"/>
      <c r="V2742" s="10"/>
      <c r="W2742" s="10"/>
      <c r="Y2742" s="10">
        <v>667.95999999999992</v>
      </c>
      <c r="Z2742" s="10">
        <f t="shared" si="171"/>
        <v>836.62</v>
      </c>
      <c r="AB2742" s="244">
        <f t="shared" si="172"/>
        <v>674.32</v>
      </c>
      <c r="AC2742" s="10">
        <v>799.35</v>
      </c>
      <c r="AD2742" s="10"/>
      <c r="AE2742" s="3"/>
      <c r="AF2742" s="3"/>
    </row>
    <row r="2743" spans="1:32" x14ac:dyDescent="0.2">
      <c r="A2743" s="55"/>
      <c r="B2743" s="195"/>
      <c r="C2743" s="10" t="s">
        <v>449</v>
      </c>
      <c r="D2743" s="10"/>
      <c r="E2743" s="10">
        <v>8066</v>
      </c>
      <c r="F2743" s="347">
        <v>3704526</v>
      </c>
      <c r="G2743" s="10"/>
      <c r="H2743" s="347">
        <f t="shared" si="173"/>
        <v>10791</v>
      </c>
      <c r="I2743" s="10"/>
      <c r="J2743" s="10">
        <v>343771.08000000007</v>
      </c>
      <c r="K2743" s="10"/>
      <c r="M2743" s="10">
        <v>384</v>
      </c>
      <c r="N2743" s="69"/>
      <c r="P2743" s="239">
        <f t="shared" si="166"/>
        <v>895.23718750000023</v>
      </c>
      <c r="Q2743" s="10"/>
      <c r="R2743" s="10"/>
      <c r="S2743" s="10"/>
      <c r="T2743" s="176">
        <f t="shared" si="167"/>
        <v>9647.203125</v>
      </c>
      <c r="U2743" s="10"/>
      <c r="V2743" s="10"/>
      <c r="W2743" s="10"/>
      <c r="Y2743" s="10">
        <v>343771.08000000007</v>
      </c>
      <c r="Z2743" s="10">
        <f t="shared" si="171"/>
        <v>430571.22</v>
      </c>
      <c r="AB2743" s="244">
        <f t="shared" si="172"/>
        <v>347043.53</v>
      </c>
      <c r="AC2743" s="10">
        <v>411390.66</v>
      </c>
      <c r="AD2743" s="10"/>
      <c r="AE2743" s="3"/>
      <c r="AF2743" s="3"/>
    </row>
    <row r="2744" spans="1:32" x14ac:dyDescent="0.2">
      <c r="A2744" s="55"/>
      <c r="B2744" s="195"/>
      <c r="C2744" s="10" t="s">
        <v>609</v>
      </c>
      <c r="D2744" s="10"/>
      <c r="E2744" s="10">
        <v>8008</v>
      </c>
      <c r="F2744" s="347">
        <v>485</v>
      </c>
      <c r="G2744" s="10"/>
      <c r="H2744" s="347">
        <f t="shared" si="173"/>
        <v>1</v>
      </c>
      <c r="I2744" s="10"/>
      <c r="J2744" s="10">
        <v>87.47</v>
      </c>
      <c r="K2744" s="10"/>
      <c r="M2744" s="10">
        <v>1</v>
      </c>
      <c r="N2744" s="69"/>
      <c r="P2744" s="239">
        <f t="shared" si="166"/>
        <v>87.47</v>
      </c>
      <c r="Q2744" s="10"/>
      <c r="R2744" s="10"/>
      <c r="S2744" s="10"/>
      <c r="T2744" s="176">
        <f t="shared" si="167"/>
        <v>485</v>
      </c>
      <c r="U2744" s="10"/>
      <c r="V2744" s="10"/>
      <c r="W2744" s="10"/>
      <c r="Y2744" s="10">
        <v>87.47</v>
      </c>
      <c r="Z2744" s="10">
        <f t="shared" si="171"/>
        <v>109.56</v>
      </c>
      <c r="AB2744" s="244">
        <f t="shared" si="172"/>
        <v>88.3</v>
      </c>
      <c r="AC2744" s="10">
        <v>104.67</v>
      </c>
      <c r="AD2744" s="10"/>
      <c r="AE2744" s="3"/>
      <c r="AF2744" s="3"/>
    </row>
    <row r="2745" spans="1:32" x14ac:dyDescent="0.2">
      <c r="A2745" s="55"/>
      <c r="B2745" s="195"/>
      <c r="C2745" s="10" t="s">
        <v>451</v>
      </c>
      <c r="D2745" s="10"/>
      <c r="E2745" s="10">
        <v>8067</v>
      </c>
      <c r="F2745" s="347">
        <v>10331805</v>
      </c>
      <c r="G2745" s="10"/>
      <c r="H2745" s="347">
        <f t="shared" si="173"/>
        <v>30096</v>
      </c>
      <c r="I2745" s="10"/>
      <c r="J2745" s="10">
        <v>439061.10999999987</v>
      </c>
      <c r="K2745" s="10"/>
      <c r="M2745" s="10">
        <v>199</v>
      </c>
      <c r="N2745" s="69"/>
      <c r="P2745" s="239">
        <f t="shared" si="166"/>
        <v>2206.3372361809038</v>
      </c>
      <c r="Q2745" s="10"/>
      <c r="R2745" s="10"/>
      <c r="S2745" s="10"/>
      <c r="T2745" s="176">
        <f t="shared" si="167"/>
        <v>51918.618090452263</v>
      </c>
      <c r="U2745" s="10"/>
      <c r="V2745" s="10"/>
      <c r="W2745" s="10"/>
      <c r="Y2745" s="10">
        <v>439061.10999999987</v>
      </c>
      <c r="Z2745" s="10">
        <f t="shared" si="171"/>
        <v>549921.41</v>
      </c>
      <c r="AB2745" s="244">
        <f t="shared" si="172"/>
        <v>443240.66</v>
      </c>
      <c r="AC2745" s="10">
        <v>525424.18999999994</v>
      </c>
      <c r="AD2745" s="10"/>
      <c r="AE2745" s="3"/>
      <c r="AF2745" s="3"/>
    </row>
    <row r="2746" spans="1:32" x14ac:dyDescent="0.2">
      <c r="A2746" s="55"/>
      <c r="B2746" s="195"/>
      <c r="C2746" s="10" t="s">
        <v>453</v>
      </c>
      <c r="D2746" s="10"/>
      <c r="E2746" s="10">
        <v>8009</v>
      </c>
      <c r="F2746" s="347">
        <v>2181</v>
      </c>
      <c r="G2746" s="10"/>
      <c r="H2746" s="347">
        <f t="shared" si="173"/>
        <v>6</v>
      </c>
      <c r="I2746" s="10"/>
      <c r="J2746" s="10">
        <v>209.8</v>
      </c>
      <c r="K2746" s="10"/>
      <c r="M2746" s="10">
        <v>2</v>
      </c>
      <c r="N2746" s="69"/>
      <c r="P2746" s="239">
        <f t="shared" si="166"/>
        <v>104.9</v>
      </c>
      <c r="Q2746" s="10"/>
      <c r="R2746" s="10"/>
      <c r="S2746" s="10"/>
      <c r="T2746" s="176">
        <f t="shared" si="167"/>
        <v>1090.5</v>
      </c>
      <c r="U2746" s="10"/>
      <c r="V2746" s="10"/>
      <c r="W2746" s="10"/>
      <c r="Y2746" s="10">
        <v>209.8</v>
      </c>
      <c r="Z2746" s="10">
        <f t="shared" si="171"/>
        <v>262.77</v>
      </c>
      <c r="AB2746" s="244">
        <f t="shared" si="172"/>
        <v>211.8</v>
      </c>
      <c r="AC2746" s="10">
        <v>251.07</v>
      </c>
      <c r="AD2746" s="10"/>
      <c r="AE2746" s="3"/>
      <c r="AF2746" s="3"/>
    </row>
    <row r="2747" spans="1:32" x14ac:dyDescent="0.2">
      <c r="A2747" s="55"/>
      <c r="B2747" s="195"/>
      <c r="C2747" s="10" t="s">
        <v>454</v>
      </c>
      <c r="D2747" s="10"/>
      <c r="E2747" s="10">
        <v>8069</v>
      </c>
      <c r="F2747" s="347">
        <v>2268410</v>
      </c>
      <c r="G2747" s="10"/>
      <c r="H2747" s="347">
        <f t="shared" si="173"/>
        <v>6608</v>
      </c>
      <c r="I2747" s="10"/>
      <c r="J2747" s="10">
        <v>218993.04000000012</v>
      </c>
      <c r="K2747" s="10"/>
      <c r="M2747" s="10">
        <v>425</v>
      </c>
      <c r="N2747" s="69"/>
      <c r="P2747" s="239">
        <f t="shared" si="166"/>
        <v>515.27774117647084</v>
      </c>
      <c r="Q2747" s="10"/>
      <c r="R2747" s="10"/>
      <c r="S2747" s="10"/>
      <c r="T2747" s="176">
        <f t="shared" si="167"/>
        <v>5337.4352941176467</v>
      </c>
      <c r="U2747" s="10"/>
      <c r="V2747" s="10"/>
      <c r="W2747" s="10"/>
      <c r="Y2747" s="10">
        <v>218993.04000000012</v>
      </c>
      <c r="Z2747" s="10">
        <f t="shared" si="171"/>
        <v>274287.46999999997</v>
      </c>
      <c r="AB2747" s="244">
        <f t="shared" si="172"/>
        <v>221077.7</v>
      </c>
      <c r="AC2747" s="10">
        <v>262068.85</v>
      </c>
      <c r="AD2747" s="10"/>
      <c r="AE2747" s="3"/>
      <c r="AF2747" s="3"/>
    </row>
    <row r="2748" spans="1:32" x14ac:dyDescent="0.2">
      <c r="A2748" s="55"/>
      <c r="B2748" s="195"/>
      <c r="C2748" s="10" t="s">
        <v>455</v>
      </c>
      <c r="D2748" s="10"/>
      <c r="E2748" s="10">
        <v>8070</v>
      </c>
      <c r="F2748" s="347">
        <v>3949313</v>
      </c>
      <c r="G2748" s="10"/>
      <c r="H2748" s="347">
        <f t="shared" si="173"/>
        <v>11504</v>
      </c>
      <c r="I2748" s="10"/>
      <c r="J2748" s="10">
        <v>404148.09000000049</v>
      </c>
      <c r="K2748" s="10"/>
      <c r="M2748" s="10">
        <v>674</v>
      </c>
      <c r="N2748" s="69"/>
      <c r="P2748" s="239">
        <f t="shared" si="166"/>
        <v>599.62624629080187</v>
      </c>
      <c r="Q2748" s="10"/>
      <c r="R2748" s="10"/>
      <c r="S2748" s="10"/>
      <c r="T2748" s="176">
        <f t="shared" si="167"/>
        <v>5859.5148367952524</v>
      </c>
      <c r="U2748" s="10"/>
      <c r="V2748" s="10"/>
      <c r="W2748" s="10"/>
      <c r="Y2748" s="10">
        <v>404148.09000000049</v>
      </c>
      <c r="Z2748" s="10">
        <f t="shared" si="171"/>
        <v>506193.06</v>
      </c>
      <c r="AB2748" s="244">
        <f t="shared" si="172"/>
        <v>407995.29</v>
      </c>
      <c r="AC2748" s="10">
        <v>483643.8</v>
      </c>
      <c r="AD2748" s="10"/>
      <c r="AE2748" s="3"/>
      <c r="AF2748" s="3"/>
    </row>
    <row r="2749" spans="1:32" x14ac:dyDescent="0.2">
      <c r="A2749" s="55"/>
      <c r="B2749" s="195"/>
      <c r="C2749" s="10" t="s">
        <v>455</v>
      </c>
      <c r="D2749" s="10"/>
      <c r="E2749" s="10">
        <v>8079</v>
      </c>
      <c r="F2749" s="347">
        <v>282</v>
      </c>
      <c r="G2749" s="10"/>
      <c r="H2749" s="347">
        <f t="shared" si="173"/>
        <v>1</v>
      </c>
      <c r="I2749" s="10"/>
      <c r="J2749" s="10">
        <v>82.04</v>
      </c>
      <c r="K2749" s="10"/>
      <c r="M2749" s="10">
        <v>1</v>
      </c>
      <c r="N2749" s="69"/>
      <c r="P2749" s="239">
        <f t="shared" si="166"/>
        <v>82.04</v>
      </c>
      <c r="Q2749" s="10"/>
      <c r="R2749" s="10"/>
      <c r="S2749" s="10"/>
      <c r="T2749" s="176">
        <f t="shared" si="167"/>
        <v>282</v>
      </c>
      <c r="U2749" s="10"/>
      <c r="V2749" s="10"/>
      <c r="W2749" s="10"/>
      <c r="Y2749" s="10">
        <v>82.04</v>
      </c>
      <c r="Z2749" s="10">
        <f t="shared" si="171"/>
        <v>102.75</v>
      </c>
      <c r="AB2749" s="244">
        <f t="shared" si="172"/>
        <v>82.82</v>
      </c>
      <c r="AC2749" s="10">
        <v>98.18</v>
      </c>
      <c r="AD2749" s="10"/>
      <c r="AE2749" s="3"/>
      <c r="AF2749" s="3"/>
    </row>
    <row r="2750" spans="1:32" x14ac:dyDescent="0.2">
      <c r="A2750" s="55"/>
      <c r="B2750" s="195"/>
      <c r="C2750" s="10" t="s">
        <v>457</v>
      </c>
      <c r="D2750" s="10"/>
      <c r="E2750" s="10">
        <v>8037</v>
      </c>
      <c r="F2750" s="347">
        <v>4680</v>
      </c>
      <c r="G2750" s="10"/>
      <c r="H2750" s="347">
        <f t="shared" si="173"/>
        <v>14</v>
      </c>
      <c r="I2750" s="10"/>
      <c r="J2750" s="10">
        <v>940.71999999999991</v>
      </c>
      <c r="K2750" s="10"/>
      <c r="M2750" s="10">
        <v>3</v>
      </c>
      <c r="N2750" s="69"/>
      <c r="P2750" s="239">
        <f t="shared" si="166"/>
        <v>313.57333333333332</v>
      </c>
      <c r="Q2750" s="10"/>
      <c r="R2750" s="10"/>
      <c r="S2750" s="10"/>
      <c r="T2750" s="176">
        <f t="shared" si="167"/>
        <v>1560</v>
      </c>
      <c r="U2750" s="10"/>
      <c r="V2750" s="10"/>
      <c r="W2750" s="10"/>
      <c r="Y2750" s="10">
        <v>940.71999999999991</v>
      </c>
      <c r="Z2750" s="10">
        <f t="shared" si="171"/>
        <v>1178.25</v>
      </c>
      <c r="AB2750" s="244">
        <f t="shared" si="172"/>
        <v>949.67</v>
      </c>
      <c r="AC2750" s="10">
        <v>1125.75</v>
      </c>
      <c r="AD2750" s="10"/>
      <c r="AE2750" s="3"/>
      <c r="AF2750" s="3"/>
    </row>
    <row r="2751" spans="1:32" x14ac:dyDescent="0.2">
      <c r="A2751" s="55"/>
      <c r="B2751" s="195"/>
      <c r="C2751" s="10" t="s">
        <v>588</v>
      </c>
      <c r="D2751" s="10"/>
      <c r="E2751" s="10">
        <v>8079</v>
      </c>
      <c r="F2751" s="347">
        <v>1049</v>
      </c>
      <c r="G2751" s="10"/>
      <c r="H2751" s="347">
        <f t="shared" si="173"/>
        <v>3</v>
      </c>
      <c r="I2751" s="10"/>
      <c r="J2751" s="10">
        <v>392.78</v>
      </c>
      <c r="K2751" s="10"/>
      <c r="M2751" s="10">
        <v>7</v>
      </c>
      <c r="N2751" s="69"/>
      <c r="P2751" s="239">
        <f t="shared" si="166"/>
        <v>56.111428571428569</v>
      </c>
      <c r="Q2751" s="10"/>
      <c r="R2751" s="10"/>
      <c r="S2751" s="10"/>
      <c r="T2751" s="176">
        <f t="shared" si="167"/>
        <v>149.85714285714286</v>
      </c>
      <c r="U2751" s="10"/>
      <c r="V2751" s="10"/>
      <c r="W2751" s="10"/>
      <c r="Y2751" s="10">
        <v>392.78</v>
      </c>
      <c r="Z2751" s="10">
        <f t="shared" si="171"/>
        <v>491.95</v>
      </c>
      <c r="AB2751" s="244">
        <f t="shared" si="172"/>
        <v>396.52</v>
      </c>
      <c r="AC2751" s="10">
        <v>470.04</v>
      </c>
      <c r="AD2751" s="10"/>
      <c r="AE2751" s="3"/>
      <c r="AF2751" s="3"/>
    </row>
    <row r="2752" spans="1:32" x14ac:dyDescent="0.2">
      <c r="A2752" s="55"/>
      <c r="B2752" s="195"/>
      <c r="C2752" s="10" t="s">
        <v>458</v>
      </c>
      <c r="D2752" s="10"/>
      <c r="E2752" s="10">
        <v>8270</v>
      </c>
      <c r="F2752" s="347">
        <v>334604</v>
      </c>
      <c r="G2752" s="10"/>
      <c r="H2752" s="347">
        <f t="shared" si="173"/>
        <v>975</v>
      </c>
      <c r="I2752" s="10"/>
      <c r="J2752" s="10">
        <v>49265.900000000016</v>
      </c>
      <c r="K2752" s="10"/>
      <c r="M2752" s="10">
        <v>81</v>
      </c>
      <c r="N2752" s="69"/>
      <c r="P2752" s="239">
        <f t="shared" si="166"/>
        <v>608.22098765432122</v>
      </c>
      <c r="Q2752" s="10"/>
      <c r="R2752" s="10"/>
      <c r="S2752" s="10"/>
      <c r="T2752" s="176">
        <f t="shared" si="167"/>
        <v>4130.9135802469136</v>
      </c>
      <c r="U2752" s="10"/>
      <c r="V2752" s="10"/>
      <c r="W2752" s="10"/>
      <c r="Y2752" s="10">
        <v>49265.900000000016</v>
      </c>
      <c r="Z2752" s="10">
        <f t="shared" si="171"/>
        <v>61705.24</v>
      </c>
      <c r="AB2752" s="244">
        <f t="shared" si="172"/>
        <v>49734.879999999997</v>
      </c>
      <c r="AC2752" s="10">
        <v>58956.480000000003</v>
      </c>
      <c r="AD2752" s="10"/>
      <c r="AE2752" s="3"/>
      <c r="AF2752" s="3"/>
    </row>
    <row r="2753" spans="1:32" x14ac:dyDescent="0.2">
      <c r="A2753" s="55"/>
      <c r="B2753" s="195"/>
      <c r="C2753" s="10" t="s">
        <v>460</v>
      </c>
      <c r="D2753" s="10"/>
      <c r="E2753" s="10">
        <v>8067</v>
      </c>
      <c r="F2753" s="347">
        <v>16200</v>
      </c>
      <c r="G2753" s="10"/>
      <c r="H2753" s="347">
        <f t="shared" si="173"/>
        <v>47</v>
      </c>
      <c r="I2753" s="10"/>
      <c r="J2753" s="10">
        <v>2851.76</v>
      </c>
      <c r="K2753" s="10"/>
      <c r="M2753" s="10">
        <v>1</v>
      </c>
      <c r="N2753" s="69"/>
      <c r="P2753" s="239">
        <f t="shared" si="166"/>
        <v>2851.76</v>
      </c>
      <c r="Q2753" s="10"/>
      <c r="R2753" s="10"/>
      <c r="S2753" s="10"/>
      <c r="T2753" s="176">
        <f t="shared" si="167"/>
        <v>16200</v>
      </c>
      <c r="U2753" s="10"/>
      <c r="V2753" s="10"/>
      <c r="W2753" s="10"/>
      <c r="Y2753" s="10">
        <v>2851.76</v>
      </c>
      <c r="Z2753" s="10">
        <f t="shared" si="171"/>
        <v>3571.81</v>
      </c>
      <c r="AB2753" s="244">
        <f t="shared" si="172"/>
        <v>2878.91</v>
      </c>
      <c r="AC2753" s="10">
        <v>3412.7</v>
      </c>
      <c r="AD2753" s="10"/>
      <c r="AE2753" s="3"/>
      <c r="AF2753" s="3"/>
    </row>
    <row r="2754" spans="1:32" x14ac:dyDescent="0.2">
      <c r="A2754" s="55"/>
      <c r="B2754" s="195"/>
      <c r="C2754" s="10" t="s">
        <v>460</v>
      </c>
      <c r="D2754" s="10"/>
      <c r="E2754" s="10">
        <v>8098</v>
      </c>
      <c r="F2754" s="347">
        <v>38452</v>
      </c>
      <c r="G2754" s="10"/>
      <c r="H2754" s="347">
        <f t="shared" si="173"/>
        <v>112</v>
      </c>
      <c r="I2754" s="10"/>
      <c r="J2754" s="10">
        <v>6731.9100000000008</v>
      </c>
      <c r="K2754" s="10"/>
      <c r="M2754" s="10">
        <v>48</v>
      </c>
      <c r="N2754" s="69"/>
      <c r="P2754" s="239">
        <f t="shared" si="166"/>
        <v>140.24812500000002</v>
      </c>
      <c r="Q2754" s="10"/>
      <c r="R2754" s="10"/>
      <c r="S2754" s="10"/>
      <c r="T2754" s="176">
        <f t="shared" si="167"/>
        <v>801.08333333333337</v>
      </c>
      <c r="U2754" s="10"/>
      <c r="V2754" s="10"/>
      <c r="W2754" s="10"/>
      <c r="Y2754" s="10">
        <v>6731.9100000000008</v>
      </c>
      <c r="Z2754" s="10">
        <f t="shared" si="171"/>
        <v>8431.68</v>
      </c>
      <c r="AB2754" s="244">
        <f t="shared" si="172"/>
        <v>6795.99</v>
      </c>
      <c r="AC2754" s="10">
        <v>8056.07</v>
      </c>
      <c r="AD2754" s="10"/>
      <c r="AE2754" s="3"/>
      <c r="AF2754" s="3"/>
    </row>
    <row r="2755" spans="1:32" x14ac:dyDescent="0.2">
      <c r="A2755" s="55"/>
      <c r="B2755" s="195"/>
      <c r="C2755" s="10" t="s">
        <v>462</v>
      </c>
      <c r="D2755" s="10"/>
      <c r="E2755" s="10">
        <v>8009</v>
      </c>
      <c r="F2755" s="347">
        <v>1024</v>
      </c>
      <c r="G2755" s="10"/>
      <c r="H2755" s="347">
        <f t="shared" si="173"/>
        <v>3</v>
      </c>
      <c r="I2755" s="10"/>
      <c r="J2755" s="10">
        <v>219.17</v>
      </c>
      <c r="K2755" s="10"/>
      <c r="M2755" s="10">
        <v>1</v>
      </c>
      <c r="N2755" s="69"/>
      <c r="P2755" s="239">
        <f t="shared" si="166"/>
        <v>219.17</v>
      </c>
      <c r="Q2755" s="10"/>
      <c r="R2755" s="10"/>
      <c r="S2755" s="10"/>
      <c r="T2755" s="176">
        <f t="shared" si="167"/>
        <v>1024</v>
      </c>
      <c r="U2755" s="10"/>
      <c r="V2755" s="10"/>
      <c r="W2755" s="10"/>
      <c r="Y2755" s="10">
        <v>219.17</v>
      </c>
      <c r="Z2755" s="10">
        <f t="shared" si="171"/>
        <v>274.51</v>
      </c>
      <c r="AB2755" s="244">
        <f t="shared" si="172"/>
        <v>221.26</v>
      </c>
      <c r="AC2755" s="10">
        <v>262.27999999999997</v>
      </c>
      <c r="AD2755" s="10"/>
      <c r="AE2755" s="3"/>
      <c r="AF2755" s="3"/>
    </row>
    <row r="2756" spans="1:32" x14ac:dyDescent="0.2">
      <c r="A2756" s="55"/>
      <c r="B2756" s="195"/>
      <c r="C2756" s="10" t="s">
        <v>462</v>
      </c>
      <c r="D2756" s="10"/>
      <c r="E2756" s="10">
        <v>8021</v>
      </c>
      <c r="F2756" s="347">
        <v>998756</v>
      </c>
      <c r="G2756" s="10"/>
      <c r="H2756" s="347">
        <f t="shared" si="173"/>
        <v>2909</v>
      </c>
      <c r="I2756" s="10"/>
      <c r="J2756" s="10">
        <v>120430.45999999996</v>
      </c>
      <c r="K2756" s="10"/>
      <c r="M2756" s="10">
        <v>279</v>
      </c>
      <c r="N2756" s="69"/>
      <c r="P2756" s="239">
        <f t="shared" si="166"/>
        <v>431.65039426523282</v>
      </c>
      <c r="Q2756" s="10"/>
      <c r="R2756" s="10"/>
      <c r="S2756" s="10"/>
      <c r="T2756" s="176">
        <f t="shared" si="167"/>
        <v>3579.7706093189963</v>
      </c>
      <c r="U2756" s="10"/>
      <c r="V2756" s="10"/>
      <c r="W2756" s="10"/>
      <c r="Y2756" s="10">
        <v>120430.45999999996</v>
      </c>
      <c r="Z2756" s="10">
        <f t="shared" si="171"/>
        <v>150838.43</v>
      </c>
      <c r="AB2756" s="244">
        <f t="shared" si="172"/>
        <v>121576.87</v>
      </c>
      <c r="AC2756" s="10">
        <v>144119.06</v>
      </c>
      <c r="AD2756" s="10"/>
      <c r="AE2756" s="3"/>
      <c r="AF2756" s="3"/>
    </row>
    <row r="2757" spans="1:32" x14ac:dyDescent="0.2">
      <c r="A2757" s="55"/>
      <c r="B2757" s="195"/>
      <c r="C2757" s="10" t="s">
        <v>464</v>
      </c>
      <c r="D2757" s="10"/>
      <c r="E2757" s="10">
        <v>8021</v>
      </c>
      <c r="F2757" s="347">
        <v>191906</v>
      </c>
      <c r="G2757" s="10"/>
      <c r="H2757" s="347">
        <f t="shared" si="173"/>
        <v>559</v>
      </c>
      <c r="I2757" s="10"/>
      <c r="J2757" s="10">
        <v>21670.600000000006</v>
      </c>
      <c r="K2757" s="10"/>
      <c r="M2757" s="10">
        <v>25</v>
      </c>
      <c r="N2757" s="69"/>
      <c r="P2757" s="239">
        <f t="shared" si="166"/>
        <v>866.82400000000018</v>
      </c>
      <c r="Q2757" s="10"/>
      <c r="R2757" s="10"/>
      <c r="S2757" s="10"/>
      <c r="T2757" s="176">
        <f t="shared" si="167"/>
        <v>7676.24</v>
      </c>
      <c r="U2757" s="10"/>
      <c r="V2757" s="10"/>
      <c r="W2757" s="10"/>
      <c r="Y2757" s="10">
        <v>21670.600000000006</v>
      </c>
      <c r="Z2757" s="10">
        <f t="shared" si="171"/>
        <v>27142.3</v>
      </c>
      <c r="AB2757" s="244">
        <f t="shared" si="172"/>
        <v>21876.89</v>
      </c>
      <c r="AC2757" s="10">
        <v>25933.200000000001</v>
      </c>
      <c r="AD2757" s="10"/>
      <c r="AE2757" s="3"/>
      <c r="AF2757" s="3"/>
    </row>
    <row r="2758" spans="1:32" x14ac:dyDescent="0.2">
      <c r="A2758" s="55"/>
      <c r="B2758" s="195"/>
      <c r="C2758" s="10" t="s">
        <v>465</v>
      </c>
      <c r="D2758" s="10"/>
      <c r="E2758" s="10">
        <v>8201</v>
      </c>
      <c r="F2758" s="347">
        <v>161434</v>
      </c>
      <c r="G2758" s="10"/>
      <c r="H2758" s="347">
        <f t="shared" si="173"/>
        <v>470</v>
      </c>
      <c r="I2758" s="10"/>
      <c r="J2758" s="10">
        <v>27223.210000000003</v>
      </c>
      <c r="K2758" s="10"/>
      <c r="M2758" s="10">
        <v>24</v>
      </c>
      <c r="N2758" s="69"/>
      <c r="P2758" s="239">
        <f t="shared" si="166"/>
        <v>1134.3004166666667</v>
      </c>
      <c r="Q2758" s="10"/>
      <c r="R2758" s="10"/>
      <c r="S2758" s="10"/>
      <c r="T2758" s="176">
        <f t="shared" si="167"/>
        <v>6726.416666666667</v>
      </c>
      <c r="U2758" s="10"/>
      <c r="V2758" s="10"/>
      <c r="W2758" s="10"/>
      <c r="Y2758" s="10">
        <v>27223.210000000003</v>
      </c>
      <c r="Z2758" s="10">
        <f t="shared" si="171"/>
        <v>34096.910000000003</v>
      </c>
      <c r="AB2758" s="244">
        <f t="shared" si="172"/>
        <v>27482.36</v>
      </c>
      <c r="AC2758" s="10">
        <v>32578.01</v>
      </c>
      <c r="AD2758" s="10"/>
      <c r="AE2758" s="3"/>
      <c r="AF2758" s="3"/>
    </row>
    <row r="2759" spans="1:32" x14ac:dyDescent="0.2">
      <c r="A2759" s="55"/>
      <c r="B2759" s="195"/>
      <c r="C2759" s="10" t="s">
        <v>466</v>
      </c>
      <c r="D2759" s="10"/>
      <c r="E2759" s="10">
        <v>8094</v>
      </c>
      <c r="F2759" s="347">
        <v>5492</v>
      </c>
      <c r="G2759" s="10"/>
      <c r="H2759" s="347">
        <f t="shared" si="173"/>
        <v>16</v>
      </c>
      <c r="I2759" s="10"/>
      <c r="J2759" s="10">
        <v>1251.4899999999998</v>
      </c>
      <c r="K2759" s="10"/>
      <c r="M2759" s="10">
        <v>7</v>
      </c>
      <c r="N2759" s="69"/>
      <c r="P2759" s="239">
        <f t="shared" si="166"/>
        <v>178.78428571428569</v>
      </c>
      <c r="Q2759" s="10"/>
      <c r="R2759" s="10"/>
      <c r="S2759" s="10"/>
      <c r="T2759" s="176">
        <f t="shared" si="167"/>
        <v>784.57142857142856</v>
      </c>
      <c r="U2759" s="10"/>
      <c r="V2759" s="10"/>
      <c r="W2759" s="10"/>
      <c r="Y2759" s="10">
        <v>1251.4899999999998</v>
      </c>
      <c r="Z2759" s="10">
        <f t="shared" si="171"/>
        <v>1567.48</v>
      </c>
      <c r="AB2759" s="244">
        <f t="shared" si="172"/>
        <v>1263.4000000000001</v>
      </c>
      <c r="AC2759" s="10">
        <v>1497.65</v>
      </c>
      <c r="AD2759" s="10"/>
      <c r="AE2759" s="3"/>
      <c r="AF2759" s="3"/>
    </row>
    <row r="2760" spans="1:32" x14ac:dyDescent="0.2">
      <c r="A2760" s="55"/>
      <c r="B2760" s="195"/>
      <c r="C2760" s="10" t="s">
        <v>466</v>
      </c>
      <c r="D2760" s="10"/>
      <c r="E2760" s="10">
        <v>8322</v>
      </c>
      <c r="F2760" s="347">
        <v>3640</v>
      </c>
      <c r="G2760" s="10"/>
      <c r="H2760" s="347">
        <f t="shared" si="173"/>
        <v>11</v>
      </c>
      <c r="I2760" s="10"/>
      <c r="J2760" s="10">
        <v>397.23</v>
      </c>
      <c r="K2760" s="10"/>
      <c r="M2760" s="10">
        <v>1</v>
      </c>
      <c r="N2760" s="69"/>
      <c r="P2760" s="239">
        <f t="shared" si="166"/>
        <v>397.23</v>
      </c>
      <c r="Q2760" s="10"/>
      <c r="R2760" s="10"/>
      <c r="S2760" s="10"/>
      <c r="T2760" s="176">
        <f t="shared" si="167"/>
        <v>3640</v>
      </c>
      <c r="U2760" s="10"/>
      <c r="V2760" s="10"/>
      <c r="W2760" s="10"/>
      <c r="Y2760" s="10">
        <v>397.23</v>
      </c>
      <c r="Z2760" s="10">
        <f t="shared" si="171"/>
        <v>497.53</v>
      </c>
      <c r="AB2760" s="244">
        <f t="shared" si="172"/>
        <v>401.01</v>
      </c>
      <c r="AC2760" s="10">
        <v>475.36</v>
      </c>
      <c r="AD2760" s="10"/>
      <c r="AE2760" s="3"/>
      <c r="AF2760" s="3"/>
    </row>
    <row r="2761" spans="1:32" x14ac:dyDescent="0.2">
      <c r="A2761" s="55"/>
      <c r="B2761" s="195"/>
      <c r="C2761" s="10" t="s">
        <v>467</v>
      </c>
      <c r="D2761" s="10"/>
      <c r="E2761" s="10">
        <v>8071</v>
      </c>
      <c r="F2761" s="347">
        <v>1514714</v>
      </c>
      <c r="G2761" s="10"/>
      <c r="H2761" s="347">
        <f t="shared" si="173"/>
        <v>4412</v>
      </c>
      <c r="I2761" s="10"/>
      <c r="J2761" s="10">
        <v>202084.10999999993</v>
      </c>
      <c r="K2761" s="10"/>
      <c r="M2761" s="10">
        <v>465</v>
      </c>
      <c r="N2761" s="69"/>
      <c r="P2761" s="239">
        <f t="shared" si="166"/>
        <v>434.58948387096757</v>
      </c>
      <c r="Q2761" s="10"/>
      <c r="R2761" s="10"/>
      <c r="S2761" s="10"/>
      <c r="T2761" s="176">
        <f t="shared" si="167"/>
        <v>3257.4494623655914</v>
      </c>
      <c r="U2761" s="10"/>
      <c r="V2761" s="10"/>
      <c r="W2761" s="10"/>
      <c r="Y2761" s="10">
        <v>202084.10999999993</v>
      </c>
      <c r="Z2761" s="10">
        <f t="shared" si="171"/>
        <v>253109.14</v>
      </c>
      <c r="AB2761" s="244">
        <f t="shared" si="172"/>
        <v>204007.81</v>
      </c>
      <c r="AC2761" s="10">
        <v>241833.95</v>
      </c>
      <c r="AD2761" s="10"/>
      <c r="AE2761" s="3"/>
      <c r="AF2761" s="3"/>
    </row>
    <row r="2762" spans="1:32" x14ac:dyDescent="0.2">
      <c r="A2762" s="55"/>
      <c r="B2762" s="195"/>
      <c r="C2762" s="10" t="s">
        <v>469</v>
      </c>
      <c r="D2762" s="10"/>
      <c r="E2762" s="10">
        <v>8302</v>
      </c>
      <c r="F2762" s="347">
        <v>1099</v>
      </c>
      <c r="G2762" s="10"/>
      <c r="H2762" s="347">
        <f t="shared" si="173"/>
        <v>3</v>
      </c>
      <c r="I2762" s="10"/>
      <c r="J2762" s="10">
        <v>523.79</v>
      </c>
      <c r="K2762" s="10"/>
      <c r="M2762" s="10">
        <v>7</v>
      </c>
      <c r="N2762" s="69"/>
      <c r="P2762" s="239">
        <f t="shared" si="166"/>
        <v>74.827142857142846</v>
      </c>
      <c r="Q2762" s="10"/>
      <c r="R2762" s="10"/>
      <c r="S2762" s="10"/>
      <c r="T2762" s="176">
        <f t="shared" si="167"/>
        <v>157</v>
      </c>
      <c r="U2762" s="10"/>
      <c r="V2762" s="10"/>
      <c r="W2762" s="10"/>
      <c r="Y2762" s="10">
        <v>523.79</v>
      </c>
      <c r="Z2762" s="10">
        <f t="shared" si="171"/>
        <v>656.04</v>
      </c>
      <c r="AB2762" s="244">
        <f t="shared" si="172"/>
        <v>528.78</v>
      </c>
      <c r="AC2762" s="10">
        <v>626.82000000000005</v>
      </c>
      <c r="AD2762" s="10"/>
      <c r="AE2762" s="3"/>
      <c r="AF2762" s="3"/>
    </row>
    <row r="2763" spans="1:32" x14ac:dyDescent="0.2">
      <c r="A2763" s="55"/>
      <c r="B2763" s="195"/>
      <c r="C2763" s="10" t="s">
        <v>469</v>
      </c>
      <c r="D2763" s="10"/>
      <c r="E2763" s="10">
        <v>8318</v>
      </c>
      <c r="F2763" s="347">
        <v>520356</v>
      </c>
      <c r="G2763" s="10"/>
      <c r="H2763" s="347">
        <f t="shared" si="173"/>
        <v>1516</v>
      </c>
      <c r="I2763" s="10"/>
      <c r="J2763" s="10">
        <v>58288.28</v>
      </c>
      <c r="K2763" s="10"/>
      <c r="M2763" s="10">
        <v>37</v>
      </c>
      <c r="N2763" s="69"/>
      <c r="P2763" s="239">
        <f t="shared" si="166"/>
        <v>1575.3589189189188</v>
      </c>
      <c r="Q2763" s="10"/>
      <c r="R2763" s="10"/>
      <c r="S2763" s="10"/>
      <c r="T2763" s="176">
        <f t="shared" si="167"/>
        <v>14063.675675675675</v>
      </c>
      <c r="U2763" s="10"/>
      <c r="V2763" s="10"/>
      <c r="W2763" s="10"/>
      <c r="Y2763" s="10">
        <v>58288.28</v>
      </c>
      <c r="Z2763" s="10">
        <f t="shared" si="171"/>
        <v>73005.72</v>
      </c>
      <c r="AB2763" s="244">
        <f t="shared" si="172"/>
        <v>58843.14</v>
      </c>
      <c r="AC2763" s="10">
        <v>69753.55</v>
      </c>
      <c r="AD2763" s="10"/>
      <c r="AE2763" s="3"/>
      <c r="AF2763" s="3"/>
    </row>
    <row r="2764" spans="1:32" x14ac:dyDescent="0.2">
      <c r="A2764" s="55"/>
      <c r="B2764" s="195"/>
      <c r="C2764" s="10" t="s">
        <v>469</v>
      </c>
      <c r="D2764" s="10"/>
      <c r="E2764" s="10">
        <v>8347</v>
      </c>
      <c r="F2764" s="347">
        <v>31</v>
      </c>
      <c r="G2764" s="10"/>
      <c r="H2764" s="347">
        <f t="shared" si="173"/>
        <v>0</v>
      </c>
      <c r="I2764" s="10"/>
      <c r="J2764" s="10">
        <v>16.8</v>
      </c>
      <c r="K2764" s="10"/>
      <c r="M2764" s="10">
        <v>1</v>
      </c>
      <c r="N2764" s="69"/>
      <c r="P2764" s="239">
        <f t="shared" si="166"/>
        <v>16.8</v>
      </c>
      <c r="Q2764" s="10"/>
      <c r="R2764" s="10"/>
      <c r="S2764" s="10"/>
      <c r="T2764" s="176">
        <f t="shared" si="167"/>
        <v>31</v>
      </c>
      <c r="U2764" s="10"/>
      <c r="V2764" s="10"/>
      <c r="W2764" s="10"/>
      <c r="Y2764" s="10">
        <v>16.8</v>
      </c>
      <c r="Z2764" s="10">
        <f t="shared" ref="Z2764:Z2827" si="174">ROUND($Z$2931*Y2764/$Y$2931,2)</f>
        <v>21.04</v>
      </c>
      <c r="AB2764" s="244">
        <f t="shared" ref="AB2764:AB2827" si="175">ROUND($AB$2931*Y2764/$Y$2931,2)</f>
        <v>16.96</v>
      </c>
      <c r="AC2764" s="10">
        <v>20.100000000000001</v>
      </c>
      <c r="AD2764" s="10"/>
      <c r="AE2764" s="3"/>
      <c r="AF2764" s="3"/>
    </row>
    <row r="2765" spans="1:32" x14ac:dyDescent="0.2">
      <c r="A2765" s="55"/>
      <c r="B2765" s="195"/>
      <c r="C2765" s="10" t="s">
        <v>470</v>
      </c>
      <c r="D2765" s="10"/>
      <c r="E2765" s="10">
        <v>8322</v>
      </c>
      <c r="F2765" s="347">
        <v>9718</v>
      </c>
      <c r="G2765" s="10"/>
      <c r="H2765" s="347">
        <f t="shared" ref="H2765:H2828" si="176">ROUND($H$2931*F2765/$F$2931,0)</f>
        <v>28</v>
      </c>
      <c r="I2765" s="10"/>
      <c r="J2765" s="10">
        <v>594.07999999999993</v>
      </c>
      <c r="K2765" s="10"/>
      <c r="M2765" s="10">
        <v>3</v>
      </c>
      <c r="N2765" s="69"/>
      <c r="P2765" s="239">
        <f t="shared" si="166"/>
        <v>198.02666666666664</v>
      </c>
      <c r="Q2765" s="10"/>
      <c r="R2765" s="10"/>
      <c r="S2765" s="10"/>
      <c r="T2765" s="176">
        <f t="shared" si="167"/>
        <v>3239.3333333333335</v>
      </c>
      <c r="U2765" s="10"/>
      <c r="V2765" s="10"/>
      <c r="W2765" s="10"/>
      <c r="Y2765" s="10">
        <v>594.07999999999993</v>
      </c>
      <c r="Z2765" s="10">
        <f t="shared" si="174"/>
        <v>744.08</v>
      </c>
      <c r="AB2765" s="244">
        <f t="shared" si="175"/>
        <v>599.74</v>
      </c>
      <c r="AC2765" s="10">
        <v>710.94</v>
      </c>
      <c r="AD2765" s="10"/>
      <c r="AE2765" s="3"/>
      <c r="AF2765" s="3"/>
    </row>
    <row r="2766" spans="1:32" x14ac:dyDescent="0.2">
      <c r="A2766" s="55"/>
      <c r="B2766" s="195"/>
      <c r="C2766" s="10" t="s">
        <v>471</v>
      </c>
      <c r="D2766" s="10"/>
      <c r="E2766" s="10">
        <v>8223</v>
      </c>
      <c r="F2766" s="347">
        <v>1800</v>
      </c>
      <c r="G2766" s="10"/>
      <c r="H2766" s="347">
        <f t="shared" si="176"/>
        <v>5</v>
      </c>
      <c r="I2766" s="10"/>
      <c r="J2766" s="10">
        <v>367.12</v>
      </c>
      <c r="K2766" s="10"/>
      <c r="M2766" s="10">
        <v>1</v>
      </c>
      <c r="N2766" s="69"/>
      <c r="P2766" s="239">
        <f t="shared" si="166"/>
        <v>367.12</v>
      </c>
      <c r="Q2766" s="10"/>
      <c r="R2766" s="10"/>
      <c r="S2766" s="10"/>
      <c r="T2766" s="176">
        <f t="shared" si="167"/>
        <v>1800</v>
      </c>
      <c r="U2766" s="10"/>
      <c r="V2766" s="10"/>
      <c r="W2766" s="10"/>
      <c r="Y2766" s="10">
        <v>367.12</v>
      </c>
      <c r="Z2766" s="10">
        <f t="shared" si="174"/>
        <v>459.82</v>
      </c>
      <c r="AB2766" s="244">
        <f t="shared" si="175"/>
        <v>370.61</v>
      </c>
      <c r="AC2766" s="10">
        <v>439.33</v>
      </c>
      <c r="AD2766" s="10"/>
      <c r="AE2766" s="3"/>
      <c r="AF2766" s="3"/>
    </row>
    <row r="2767" spans="1:32" x14ac:dyDescent="0.2">
      <c r="A2767" s="55"/>
      <c r="B2767" s="195"/>
      <c r="C2767" s="10" t="s">
        <v>471</v>
      </c>
      <c r="D2767" s="10"/>
      <c r="E2767" s="10">
        <v>8232</v>
      </c>
      <c r="F2767" s="347">
        <v>4800861</v>
      </c>
      <c r="G2767" s="10"/>
      <c r="H2767" s="347">
        <f t="shared" si="176"/>
        <v>13984</v>
      </c>
      <c r="I2767" s="10"/>
      <c r="J2767" s="10">
        <v>633775.57999999961</v>
      </c>
      <c r="K2767" s="10"/>
      <c r="M2767" s="10">
        <v>1143</v>
      </c>
      <c r="N2767" s="69"/>
      <c r="P2767" s="239">
        <f t="shared" si="166"/>
        <v>554.48432195975465</v>
      </c>
      <c r="Q2767" s="10"/>
      <c r="R2767" s="10"/>
      <c r="S2767" s="10"/>
      <c r="T2767" s="176">
        <f t="shared" si="167"/>
        <v>4200.2283464566926</v>
      </c>
      <c r="U2767" s="10"/>
      <c r="V2767" s="10"/>
      <c r="W2767" s="10"/>
      <c r="Y2767" s="10">
        <v>633775.57999999961</v>
      </c>
      <c r="Z2767" s="10">
        <f t="shared" si="174"/>
        <v>793800.12</v>
      </c>
      <c r="AB2767" s="244">
        <f t="shared" si="175"/>
        <v>639808.67000000004</v>
      </c>
      <c r="AC2767" s="10">
        <v>758438.89</v>
      </c>
      <c r="AD2767" s="10"/>
      <c r="AE2767" s="3"/>
      <c r="AF2767" s="3"/>
    </row>
    <row r="2768" spans="1:32" x14ac:dyDescent="0.2">
      <c r="A2768" s="55"/>
      <c r="B2768" s="195"/>
      <c r="C2768" s="10" t="s">
        <v>472</v>
      </c>
      <c r="D2768" s="10"/>
      <c r="E2768" s="10">
        <v>8318</v>
      </c>
      <c r="F2768" s="347">
        <v>91596</v>
      </c>
      <c r="G2768" s="10"/>
      <c r="H2768" s="347">
        <f t="shared" si="176"/>
        <v>267</v>
      </c>
      <c r="I2768" s="10"/>
      <c r="J2768" s="10">
        <v>14021.589999999997</v>
      </c>
      <c r="K2768" s="10"/>
      <c r="M2768" s="10">
        <v>29</v>
      </c>
      <c r="N2768" s="69"/>
      <c r="P2768" s="239">
        <f t="shared" si="166"/>
        <v>483.50310344827574</v>
      </c>
      <c r="Q2768" s="10"/>
      <c r="R2768" s="10"/>
      <c r="S2768" s="10"/>
      <c r="T2768" s="176">
        <f t="shared" si="167"/>
        <v>3158.4827586206898</v>
      </c>
      <c r="U2768" s="10"/>
      <c r="V2768" s="10"/>
      <c r="W2768" s="10"/>
      <c r="Y2768" s="10">
        <v>14021.589999999997</v>
      </c>
      <c r="Z2768" s="10">
        <f t="shared" si="174"/>
        <v>17561.96</v>
      </c>
      <c r="AB2768" s="244">
        <f t="shared" si="175"/>
        <v>14155.07</v>
      </c>
      <c r="AC2768" s="10">
        <v>16779.63</v>
      </c>
      <c r="AD2768" s="10"/>
      <c r="AE2768" s="3"/>
      <c r="AF2768" s="3"/>
    </row>
    <row r="2769" spans="1:32" x14ac:dyDescent="0.2">
      <c r="A2769" s="55"/>
      <c r="B2769" s="195"/>
      <c r="C2769" s="10" t="s">
        <v>473</v>
      </c>
      <c r="D2769" s="10"/>
      <c r="E2769" s="10">
        <v>8201</v>
      </c>
      <c r="F2769" s="347">
        <v>342</v>
      </c>
      <c r="G2769" s="10"/>
      <c r="H2769" s="347">
        <f t="shared" si="176"/>
        <v>1</v>
      </c>
      <c r="I2769" s="10"/>
      <c r="J2769" s="10">
        <v>91.56</v>
      </c>
      <c r="K2769" s="10"/>
      <c r="M2769" s="10">
        <v>1</v>
      </c>
      <c r="N2769" s="69"/>
      <c r="P2769" s="239">
        <f t="shared" si="166"/>
        <v>91.56</v>
      </c>
      <c r="Q2769" s="10"/>
      <c r="R2769" s="10"/>
      <c r="S2769" s="10"/>
      <c r="T2769" s="176">
        <f t="shared" si="167"/>
        <v>342</v>
      </c>
      <c r="U2769" s="10"/>
      <c r="V2769" s="10"/>
      <c r="W2769" s="10"/>
      <c r="Y2769" s="10">
        <v>91.56</v>
      </c>
      <c r="Z2769" s="10">
        <f t="shared" si="174"/>
        <v>114.68</v>
      </c>
      <c r="AB2769" s="244">
        <f t="shared" si="175"/>
        <v>92.43</v>
      </c>
      <c r="AC2769" s="10">
        <v>109.57</v>
      </c>
      <c r="AD2769" s="10"/>
      <c r="AE2769" s="3"/>
      <c r="AF2769" s="3"/>
    </row>
    <row r="2770" spans="1:32" x14ac:dyDescent="0.2">
      <c r="A2770" s="55"/>
      <c r="B2770" s="195"/>
      <c r="C2770" s="10" t="s">
        <v>473</v>
      </c>
      <c r="D2770" s="10"/>
      <c r="E2770" s="10">
        <v>8205</v>
      </c>
      <c r="F2770" s="347">
        <v>-127682</v>
      </c>
      <c r="G2770" s="10"/>
      <c r="H2770" s="347">
        <f t="shared" si="176"/>
        <v>-372</v>
      </c>
      <c r="I2770" s="10"/>
      <c r="J2770" s="10">
        <v>-17415.27</v>
      </c>
      <c r="K2770" s="10"/>
      <c r="M2770" s="10">
        <v>4</v>
      </c>
      <c r="N2770" s="69"/>
      <c r="P2770" s="239">
        <f t="shared" si="166"/>
        <v>-4353.8175000000001</v>
      </c>
      <c r="Q2770" s="10"/>
      <c r="R2770" s="10"/>
      <c r="S2770" s="10"/>
      <c r="T2770" s="176">
        <f t="shared" si="167"/>
        <v>-31920.5</v>
      </c>
      <c r="U2770" s="10"/>
      <c r="V2770" s="10"/>
      <c r="W2770" s="10"/>
      <c r="Y2770" s="10">
        <v>-17415.27</v>
      </c>
      <c r="Z2770" s="10">
        <f t="shared" si="174"/>
        <v>-21812.52</v>
      </c>
      <c r="AB2770" s="244">
        <f t="shared" si="175"/>
        <v>-17581.05</v>
      </c>
      <c r="AC2770" s="10">
        <v>-20840.84</v>
      </c>
      <c r="AD2770" s="10"/>
      <c r="AE2770" s="3"/>
      <c r="AF2770" s="3"/>
    </row>
    <row r="2771" spans="1:32" x14ac:dyDescent="0.2">
      <c r="A2771" s="55"/>
      <c r="B2771" s="195"/>
      <c r="C2771" s="10" t="s">
        <v>473</v>
      </c>
      <c r="D2771" s="10"/>
      <c r="E2771" s="10">
        <v>8215</v>
      </c>
      <c r="F2771" s="347">
        <v>47280</v>
      </c>
      <c r="G2771" s="10"/>
      <c r="H2771" s="347">
        <f t="shared" si="176"/>
        <v>138</v>
      </c>
      <c r="I2771" s="10"/>
      <c r="J2771" s="10">
        <v>8039.84</v>
      </c>
      <c r="K2771" s="10"/>
      <c r="M2771" s="10">
        <v>1</v>
      </c>
      <c r="N2771" s="69"/>
      <c r="P2771" s="239">
        <f t="shared" si="166"/>
        <v>8039.84</v>
      </c>
      <c r="Q2771" s="10"/>
      <c r="R2771" s="10"/>
      <c r="S2771" s="10"/>
      <c r="T2771" s="176">
        <f t="shared" si="167"/>
        <v>47280</v>
      </c>
      <c r="U2771" s="10"/>
      <c r="V2771" s="10"/>
      <c r="W2771" s="10"/>
      <c r="Y2771" s="10">
        <v>8039.84</v>
      </c>
      <c r="Z2771" s="10">
        <f t="shared" si="174"/>
        <v>10069.85</v>
      </c>
      <c r="AB2771" s="244">
        <f t="shared" si="175"/>
        <v>8116.37</v>
      </c>
      <c r="AC2771" s="10">
        <v>9621.27</v>
      </c>
      <c r="AD2771" s="10"/>
      <c r="AE2771" s="3"/>
      <c r="AF2771" s="3"/>
    </row>
    <row r="2772" spans="1:32" x14ac:dyDescent="0.2">
      <c r="A2772" s="55"/>
      <c r="B2772" s="195"/>
      <c r="C2772" s="10" t="s">
        <v>473</v>
      </c>
      <c r="D2772" s="10"/>
      <c r="E2772" s="10">
        <v>8230</v>
      </c>
      <c r="F2772" s="347">
        <v>153</v>
      </c>
      <c r="G2772" s="10"/>
      <c r="H2772" s="347">
        <f t="shared" si="176"/>
        <v>0</v>
      </c>
      <c r="I2772" s="10"/>
      <c r="J2772" s="10">
        <v>40.47</v>
      </c>
      <c r="K2772" s="10"/>
      <c r="M2772" s="10">
        <v>1</v>
      </c>
      <c r="N2772" s="69"/>
      <c r="P2772" s="239">
        <f t="shared" si="166"/>
        <v>40.47</v>
      </c>
      <c r="Q2772" s="10"/>
      <c r="R2772" s="10"/>
      <c r="S2772" s="10"/>
      <c r="T2772" s="176">
        <f t="shared" si="167"/>
        <v>153</v>
      </c>
      <c r="U2772" s="10"/>
      <c r="V2772" s="10"/>
      <c r="W2772" s="10"/>
      <c r="Y2772" s="10">
        <v>40.47</v>
      </c>
      <c r="Z2772" s="10">
        <f t="shared" si="174"/>
        <v>50.69</v>
      </c>
      <c r="AB2772" s="244">
        <f t="shared" si="175"/>
        <v>40.86</v>
      </c>
      <c r="AC2772" s="10">
        <v>48.44</v>
      </c>
      <c r="AD2772" s="10"/>
      <c r="AE2772" s="3"/>
      <c r="AF2772" s="3"/>
    </row>
    <row r="2773" spans="1:32" x14ac:dyDescent="0.2">
      <c r="A2773" s="55"/>
      <c r="B2773" s="195"/>
      <c r="C2773" s="10" t="s">
        <v>473</v>
      </c>
      <c r="D2773" s="10"/>
      <c r="E2773" s="10">
        <v>8234</v>
      </c>
      <c r="F2773" s="347">
        <v>2194</v>
      </c>
      <c r="G2773" s="10"/>
      <c r="H2773" s="347">
        <f t="shared" si="176"/>
        <v>6</v>
      </c>
      <c r="I2773" s="10"/>
      <c r="J2773" s="10">
        <v>418.32</v>
      </c>
      <c r="K2773" s="10"/>
      <c r="M2773" s="10">
        <v>1</v>
      </c>
      <c r="N2773" s="69"/>
      <c r="P2773" s="239">
        <f t="shared" si="166"/>
        <v>418.32</v>
      </c>
      <c r="Q2773" s="10"/>
      <c r="R2773" s="10"/>
      <c r="S2773" s="10"/>
      <c r="T2773" s="176">
        <f t="shared" si="167"/>
        <v>2194</v>
      </c>
      <c r="U2773" s="10"/>
      <c r="V2773" s="10"/>
      <c r="W2773" s="10"/>
      <c r="Y2773" s="10">
        <v>418.32</v>
      </c>
      <c r="Z2773" s="10">
        <f t="shared" si="174"/>
        <v>523.94000000000005</v>
      </c>
      <c r="AB2773" s="244">
        <f t="shared" si="175"/>
        <v>422.3</v>
      </c>
      <c r="AC2773" s="10">
        <v>500.6</v>
      </c>
      <c r="AD2773" s="10"/>
      <c r="AE2773" s="3"/>
      <c r="AF2773" s="3"/>
    </row>
    <row r="2774" spans="1:32" x14ac:dyDescent="0.2">
      <c r="A2774" s="55"/>
      <c r="B2774" s="195"/>
      <c r="C2774" s="10" t="s">
        <v>473</v>
      </c>
      <c r="D2774" s="10"/>
      <c r="E2774" s="10">
        <v>8240</v>
      </c>
      <c r="F2774" s="347">
        <v>11357760</v>
      </c>
      <c r="G2774" s="10"/>
      <c r="H2774" s="347">
        <f t="shared" si="176"/>
        <v>33084</v>
      </c>
      <c r="I2774" s="10"/>
      <c r="J2774" s="10">
        <v>450575.9099999998</v>
      </c>
      <c r="K2774" s="10"/>
      <c r="M2774" s="10">
        <v>244</v>
      </c>
      <c r="N2774" s="69"/>
      <c r="P2774" s="239">
        <f t="shared" si="166"/>
        <v>1846.6225819672122</v>
      </c>
      <c r="Q2774" s="10"/>
      <c r="R2774" s="10"/>
      <c r="S2774" s="10"/>
      <c r="T2774" s="176">
        <f t="shared" si="167"/>
        <v>46548.196721311477</v>
      </c>
      <c r="U2774" s="10"/>
      <c r="V2774" s="10"/>
      <c r="W2774" s="10"/>
      <c r="Y2774" s="10">
        <v>450575.9099999998</v>
      </c>
      <c r="Z2774" s="10">
        <f t="shared" si="174"/>
        <v>564343.63</v>
      </c>
      <c r="AB2774" s="244">
        <f t="shared" si="175"/>
        <v>454865.07</v>
      </c>
      <c r="AC2774" s="10">
        <v>539203.94999999995</v>
      </c>
      <c r="AD2774" s="10"/>
      <c r="AE2774" s="3"/>
      <c r="AF2774" s="3"/>
    </row>
    <row r="2775" spans="1:32" x14ac:dyDescent="0.2">
      <c r="A2775" s="55"/>
      <c r="B2775" s="195"/>
      <c r="C2775" s="10" t="s">
        <v>473</v>
      </c>
      <c r="D2775" s="10"/>
      <c r="E2775" s="10">
        <v>8241</v>
      </c>
      <c r="F2775" s="347">
        <v>16200</v>
      </c>
      <c r="G2775" s="10"/>
      <c r="H2775" s="347">
        <f t="shared" si="176"/>
        <v>47</v>
      </c>
      <c r="I2775" s="10"/>
      <c r="J2775" s="10">
        <v>3061.88</v>
      </c>
      <c r="K2775" s="10"/>
      <c r="M2775" s="10">
        <v>1</v>
      </c>
      <c r="N2775" s="69"/>
      <c r="P2775" s="239">
        <f t="shared" si="166"/>
        <v>3061.88</v>
      </c>
      <c r="Q2775" s="10"/>
      <c r="R2775" s="10"/>
      <c r="S2775" s="10"/>
      <c r="T2775" s="176">
        <f t="shared" si="167"/>
        <v>16200</v>
      </c>
      <c r="U2775" s="10"/>
      <c r="V2775" s="10"/>
      <c r="W2775" s="10"/>
      <c r="Y2775" s="10">
        <v>3061.88</v>
      </c>
      <c r="Z2775" s="10">
        <f t="shared" si="174"/>
        <v>3834.99</v>
      </c>
      <c r="AB2775" s="244">
        <f t="shared" si="175"/>
        <v>3091.03</v>
      </c>
      <c r="AC2775" s="10">
        <v>3664.15</v>
      </c>
      <c r="AD2775" s="10"/>
      <c r="AE2775" s="3"/>
      <c r="AF2775" s="3"/>
    </row>
    <row r="2776" spans="1:32" x14ac:dyDescent="0.2">
      <c r="A2776" s="55"/>
      <c r="B2776" s="195"/>
      <c r="C2776" s="10" t="s">
        <v>474</v>
      </c>
      <c r="D2776" s="10"/>
      <c r="E2776" s="10">
        <v>8344</v>
      </c>
      <c r="F2776" s="347">
        <v>42815</v>
      </c>
      <c r="G2776" s="10"/>
      <c r="H2776" s="347">
        <f t="shared" si="176"/>
        <v>125</v>
      </c>
      <c r="I2776" s="10"/>
      <c r="J2776" s="10">
        <v>7117.9599999999991</v>
      </c>
      <c r="K2776" s="10"/>
      <c r="M2776" s="10">
        <v>30</v>
      </c>
      <c r="N2776" s="69"/>
      <c r="P2776" s="239">
        <f t="shared" si="166"/>
        <v>237.2653333333333</v>
      </c>
      <c r="Q2776" s="10"/>
      <c r="R2776" s="10"/>
      <c r="S2776" s="10"/>
      <c r="T2776" s="176">
        <f t="shared" si="167"/>
        <v>1427.1666666666667</v>
      </c>
      <c r="U2776" s="10"/>
      <c r="V2776" s="10"/>
      <c r="W2776" s="10"/>
      <c r="Y2776" s="10">
        <v>7117.9599999999991</v>
      </c>
      <c r="Z2776" s="10">
        <f t="shared" si="174"/>
        <v>8915.2000000000007</v>
      </c>
      <c r="AB2776" s="244">
        <f t="shared" si="175"/>
        <v>7185.72</v>
      </c>
      <c r="AC2776" s="10">
        <v>8518.06</v>
      </c>
      <c r="AD2776" s="10"/>
      <c r="AE2776" s="3"/>
      <c r="AF2776" s="3"/>
    </row>
    <row r="2777" spans="1:32" x14ac:dyDescent="0.2">
      <c r="A2777" s="55"/>
      <c r="B2777" s="195"/>
      <c r="C2777" s="10" t="s">
        <v>475</v>
      </c>
      <c r="D2777" s="10"/>
      <c r="E2777" s="10">
        <v>8348</v>
      </c>
      <c r="F2777" s="347">
        <v>628320</v>
      </c>
      <c r="G2777" s="10"/>
      <c r="H2777" s="347">
        <f t="shared" si="176"/>
        <v>1830</v>
      </c>
      <c r="I2777" s="10"/>
      <c r="J2777" s="10">
        <v>49186.340000000033</v>
      </c>
      <c r="K2777" s="10"/>
      <c r="M2777" s="10">
        <v>50</v>
      </c>
      <c r="N2777" s="69"/>
      <c r="P2777" s="239">
        <f t="shared" si="166"/>
        <v>983.72680000000071</v>
      </c>
      <c r="Q2777" s="10"/>
      <c r="R2777" s="10"/>
      <c r="S2777" s="10"/>
      <c r="T2777" s="176">
        <f t="shared" si="167"/>
        <v>12566.4</v>
      </c>
      <c r="U2777" s="10"/>
      <c r="V2777" s="10"/>
      <c r="W2777" s="10"/>
      <c r="Y2777" s="10">
        <v>49186.340000000033</v>
      </c>
      <c r="Z2777" s="10">
        <f t="shared" si="174"/>
        <v>61605.599999999999</v>
      </c>
      <c r="AB2777" s="244">
        <f t="shared" si="175"/>
        <v>49654.559999999998</v>
      </c>
      <c r="AC2777" s="10">
        <v>58861.27</v>
      </c>
      <c r="AD2777" s="10"/>
      <c r="AE2777" s="3"/>
      <c r="AF2777" s="3"/>
    </row>
    <row r="2778" spans="1:32" x14ac:dyDescent="0.2">
      <c r="A2778" s="55"/>
      <c r="B2778" s="195"/>
      <c r="C2778" s="10" t="s">
        <v>475</v>
      </c>
      <c r="D2778" s="10"/>
      <c r="E2778" s="10">
        <v>8349</v>
      </c>
      <c r="F2778" s="347">
        <v>1263</v>
      </c>
      <c r="G2778" s="10"/>
      <c r="H2778" s="347">
        <f t="shared" si="176"/>
        <v>4</v>
      </c>
      <c r="I2778" s="10"/>
      <c r="J2778" s="10">
        <v>287.62</v>
      </c>
      <c r="K2778" s="10"/>
      <c r="M2778" s="10">
        <v>1</v>
      </c>
      <c r="N2778" s="69"/>
      <c r="P2778" s="239">
        <f t="shared" si="166"/>
        <v>287.62</v>
      </c>
      <c r="Q2778" s="10"/>
      <c r="R2778" s="10"/>
      <c r="S2778" s="10"/>
      <c r="T2778" s="176">
        <f t="shared" si="167"/>
        <v>1263</v>
      </c>
      <c r="U2778" s="10"/>
      <c r="V2778" s="10"/>
      <c r="W2778" s="10"/>
      <c r="Y2778" s="10">
        <v>287.62</v>
      </c>
      <c r="Z2778" s="10">
        <f t="shared" si="174"/>
        <v>360.24</v>
      </c>
      <c r="AB2778" s="244">
        <f t="shared" si="175"/>
        <v>290.36</v>
      </c>
      <c r="AC2778" s="10">
        <v>344.2</v>
      </c>
      <c r="AD2778" s="10"/>
      <c r="AE2778" s="3"/>
      <c r="AF2778" s="3"/>
    </row>
    <row r="2779" spans="1:32" x14ac:dyDescent="0.2">
      <c r="A2779" s="55"/>
      <c r="B2779" s="195"/>
      <c r="C2779" s="10" t="s">
        <v>477</v>
      </c>
      <c r="D2779" s="10"/>
      <c r="E2779" s="10">
        <v>8349</v>
      </c>
      <c r="F2779" s="347">
        <v>583917</v>
      </c>
      <c r="G2779" s="10"/>
      <c r="H2779" s="347">
        <f t="shared" si="176"/>
        <v>1701</v>
      </c>
      <c r="I2779" s="10"/>
      <c r="J2779" s="10">
        <v>87880.080000000045</v>
      </c>
      <c r="K2779" s="10"/>
      <c r="M2779" s="10">
        <v>142</v>
      </c>
      <c r="N2779" s="69"/>
      <c r="P2779" s="239">
        <f t="shared" si="166"/>
        <v>618.87380281690173</v>
      </c>
      <c r="Q2779" s="10"/>
      <c r="R2779" s="10"/>
      <c r="S2779" s="10"/>
      <c r="T2779" s="176">
        <f t="shared" si="167"/>
        <v>4112.0915492957747</v>
      </c>
      <c r="U2779" s="10"/>
      <c r="V2779" s="10"/>
      <c r="W2779" s="10"/>
      <c r="Y2779" s="10">
        <v>87880.080000000045</v>
      </c>
      <c r="Z2779" s="10">
        <f t="shared" si="174"/>
        <v>110069.27</v>
      </c>
      <c r="AB2779" s="244">
        <f t="shared" si="175"/>
        <v>88716.64</v>
      </c>
      <c r="AC2779" s="10">
        <v>105166.05</v>
      </c>
      <c r="AD2779" s="10"/>
      <c r="AE2779" s="3"/>
      <c r="AF2779" s="3"/>
    </row>
    <row r="2780" spans="1:32" x14ac:dyDescent="0.2">
      <c r="A2780" s="55"/>
      <c r="B2780" s="195"/>
      <c r="C2780" s="10" t="s">
        <v>478</v>
      </c>
      <c r="D2780" s="10"/>
      <c r="E2780" s="10">
        <v>8081</v>
      </c>
      <c r="F2780" s="347">
        <v>1169</v>
      </c>
      <c r="G2780" s="10"/>
      <c r="H2780" s="347">
        <f t="shared" si="176"/>
        <v>3</v>
      </c>
      <c r="I2780" s="10"/>
      <c r="J2780" s="10">
        <v>246.84</v>
      </c>
      <c r="K2780" s="10"/>
      <c r="M2780" s="10">
        <v>1</v>
      </c>
      <c r="N2780" s="69"/>
      <c r="P2780" s="239">
        <f t="shared" si="166"/>
        <v>246.84</v>
      </c>
      <c r="Q2780" s="10"/>
      <c r="R2780" s="10"/>
      <c r="S2780" s="10"/>
      <c r="T2780" s="176">
        <f t="shared" si="167"/>
        <v>1169</v>
      </c>
      <c r="U2780" s="10"/>
      <c r="V2780" s="10"/>
      <c r="W2780" s="10"/>
      <c r="Y2780" s="10">
        <v>246.84</v>
      </c>
      <c r="Z2780" s="10">
        <f t="shared" si="174"/>
        <v>309.17</v>
      </c>
      <c r="AB2780" s="244">
        <f t="shared" si="175"/>
        <v>249.19</v>
      </c>
      <c r="AC2780" s="10">
        <v>295.39</v>
      </c>
      <c r="AD2780" s="10"/>
      <c r="AE2780" s="3"/>
      <c r="AF2780" s="3"/>
    </row>
    <row r="2781" spans="1:32" x14ac:dyDescent="0.2">
      <c r="A2781" s="55"/>
      <c r="B2781" s="195"/>
      <c r="C2781" s="10" t="s">
        <v>478</v>
      </c>
      <c r="D2781" s="10"/>
      <c r="E2781" s="10">
        <v>8215</v>
      </c>
      <c r="F2781" s="347"/>
      <c r="G2781" s="10"/>
      <c r="H2781" s="347">
        <f t="shared" si="176"/>
        <v>0</v>
      </c>
      <c r="I2781" s="10"/>
      <c r="J2781" s="10">
        <v>10.79</v>
      </c>
      <c r="K2781" s="10"/>
      <c r="M2781" s="10">
        <v>1</v>
      </c>
      <c r="N2781" s="69"/>
      <c r="P2781" s="239">
        <f t="shared" si="166"/>
        <v>10.79</v>
      </c>
      <c r="Q2781" s="10"/>
      <c r="R2781" s="10"/>
      <c r="S2781" s="10"/>
      <c r="T2781" s="176">
        <f t="shared" si="167"/>
        <v>0</v>
      </c>
      <c r="U2781" s="10"/>
      <c r="V2781" s="10"/>
      <c r="W2781" s="10"/>
      <c r="Y2781" s="10">
        <v>10.79</v>
      </c>
      <c r="Z2781" s="10">
        <f t="shared" si="174"/>
        <v>13.51</v>
      </c>
      <c r="AB2781" s="244">
        <f t="shared" si="175"/>
        <v>10.89</v>
      </c>
      <c r="AC2781" s="10">
        <v>12.91</v>
      </c>
      <c r="AD2781" s="10"/>
      <c r="AE2781" s="3"/>
      <c r="AF2781" s="3"/>
    </row>
    <row r="2782" spans="1:32" x14ac:dyDescent="0.2">
      <c r="A2782" s="55"/>
      <c r="B2782" s="195"/>
      <c r="C2782" s="10" t="s">
        <v>478</v>
      </c>
      <c r="D2782" s="10"/>
      <c r="E2782" s="10">
        <v>8241</v>
      </c>
      <c r="F2782" s="347">
        <v>161790</v>
      </c>
      <c r="G2782" s="10"/>
      <c r="H2782" s="347">
        <f t="shared" si="176"/>
        <v>471</v>
      </c>
      <c r="I2782" s="10"/>
      <c r="J2782" s="10">
        <v>27523.959999999995</v>
      </c>
      <c r="K2782" s="10"/>
      <c r="M2782" s="10">
        <v>99</v>
      </c>
      <c r="N2782" s="69"/>
      <c r="P2782" s="239">
        <f t="shared" si="166"/>
        <v>278.01979797979794</v>
      </c>
      <c r="Q2782" s="10"/>
      <c r="R2782" s="10"/>
      <c r="S2782" s="10"/>
      <c r="T2782" s="176">
        <f t="shared" si="167"/>
        <v>1634.2424242424242</v>
      </c>
      <c r="U2782" s="10"/>
      <c r="V2782" s="10"/>
      <c r="W2782" s="10"/>
      <c r="Y2782" s="10">
        <v>27523.959999999995</v>
      </c>
      <c r="Z2782" s="10">
        <f t="shared" si="174"/>
        <v>34473.599999999999</v>
      </c>
      <c r="AB2782" s="244">
        <f t="shared" si="175"/>
        <v>27785.97</v>
      </c>
      <c r="AC2782" s="10">
        <v>32937.910000000003</v>
      </c>
      <c r="AD2782" s="10"/>
      <c r="AE2782" s="3"/>
      <c r="AF2782" s="3"/>
    </row>
    <row r="2783" spans="1:32" x14ac:dyDescent="0.2">
      <c r="A2783" s="55"/>
      <c r="B2783" s="195"/>
      <c r="C2783" s="10" t="s">
        <v>479</v>
      </c>
      <c r="D2783" s="10"/>
      <c r="E2783" s="10">
        <v>8001</v>
      </c>
      <c r="F2783" s="347">
        <v>1</v>
      </c>
      <c r="G2783" s="10"/>
      <c r="H2783" s="347">
        <f t="shared" si="176"/>
        <v>0</v>
      </c>
      <c r="I2783" s="10"/>
      <c r="J2783" s="10">
        <v>13.16</v>
      </c>
      <c r="K2783" s="10"/>
      <c r="M2783" s="10">
        <v>1</v>
      </c>
      <c r="N2783" s="69"/>
      <c r="P2783" s="239">
        <f t="shared" si="166"/>
        <v>13.16</v>
      </c>
      <c r="Q2783" s="10"/>
      <c r="R2783" s="10"/>
      <c r="S2783" s="10"/>
      <c r="T2783" s="176">
        <f t="shared" si="167"/>
        <v>1</v>
      </c>
      <c r="U2783" s="10"/>
      <c r="V2783" s="10"/>
      <c r="W2783" s="10"/>
      <c r="Y2783" s="10">
        <v>13.16</v>
      </c>
      <c r="Z2783" s="10">
        <f t="shared" si="174"/>
        <v>16.48</v>
      </c>
      <c r="AB2783" s="244">
        <f t="shared" si="175"/>
        <v>13.29</v>
      </c>
      <c r="AC2783" s="10">
        <v>15.75</v>
      </c>
      <c r="AD2783" s="10"/>
      <c r="AE2783" s="3"/>
      <c r="AF2783" s="3"/>
    </row>
    <row r="2784" spans="1:32" x14ac:dyDescent="0.2">
      <c r="A2784" s="55"/>
      <c r="B2784" s="195"/>
      <c r="C2784" s="10" t="s">
        <v>479</v>
      </c>
      <c r="D2784" s="10"/>
      <c r="E2784" s="10">
        <v>8070</v>
      </c>
      <c r="F2784" s="347">
        <v>489</v>
      </c>
      <c r="G2784" s="10"/>
      <c r="H2784" s="347">
        <f t="shared" si="176"/>
        <v>1</v>
      </c>
      <c r="I2784" s="10"/>
      <c r="J2784" s="10">
        <v>102.32</v>
      </c>
      <c r="K2784" s="10"/>
      <c r="M2784" s="10">
        <v>1</v>
      </c>
      <c r="N2784" s="69"/>
      <c r="P2784" s="239">
        <f t="shared" si="166"/>
        <v>102.32</v>
      </c>
      <c r="Q2784" s="10"/>
      <c r="R2784" s="10"/>
      <c r="S2784" s="10"/>
      <c r="T2784" s="176">
        <f t="shared" si="167"/>
        <v>489</v>
      </c>
      <c r="U2784" s="10"/>
      <c r="V2784" s="10"/>
      <c r="W2784" s="10"/>
      <c r="Y2784" s="10">
        <v>102.32</v>
      </c>
      <c r="Z2784" s="10">
        <f t="shared" si="174"/>
        <v>128.16</v>
      </c>
      <c r="AB2784" s="244">
        <f t="shared" si="175"/>
        <v>103.29</v>
      </c>
      <c r="AC2784" s="10">
        <v>122.44</v>
      </c>
      <c r="AD2784" s="10"/>
      <c r="AE2784" s="3"/>
      <c r="AF2784" s="3"/>
    </row>
    <row r="2785" spans="1:32" x14ac:dyDescent="0.2">
      <c r="A2785" s="55"/>
      <c r="B2785" s="195"/>
      <c r="C2785" s="10" t="s">
        <v>479</v>
      </c>
      <c r="D2785" s="10"/>
      <c r="E2785" s="10">
        <v>8072</v>
      </c>
      <c r="F2785" s="347">
        <v>278849</v>
      </c>
      <c r="G2785" s="10"/>
      <c r="H2785" s="347">
        <f t="shared" si="176"/>
        <v>812</v>
      </c>
      <c r="I2785" s="10"/>
      <c r="J2785" s="10">
        <v>36457.890000000021</v>
      </c>
      <c r="K2785" s="10"/>
      <c r="M2785" s="10">
        <v>157</v>
      </c>
      <c r="N2785" s="69"/>
      <c r="P2785" s="239">
        <f t="shared" si="166"/>
        <v>232.21585987261159</v>
      </c>
      <c r="Q2785" s="10"/>
      <c r="R2785" s="10"/>
      <c r="S2785" s="10"/>
      <c r="T2785" s="176">
        <f t="shared" si="167"/>
        <v>1776.1082802547771</v>
      </c>
      <c r="U2785" s="10"/>
      <c r="V2785" s="10"/>
      <c r="W2785" s="10"/>
      <c r="Y2785" s="10">
        <v>36457.890000000021</v>
      </c>
      <c r="Z2785" s="10">
        <f t="shared" si="174"/>
        <v>45663.29</v>
      </c>
      <c r="AB2785" s="244">
        <f t="shared" si="175"/>
        <v>36804.94</v>
      </c>
      <c r="AC2785" s="10">
        <v>43629.13</v>
      </c>
      <c r="AD2785" s="10"/>
      <c r="AE2785" s="3"/>
      <c r="AF2785" s="3"/>
    </row>
    <row r="2786" spans="1:32" x14ac:dyDescent="0.2">
      <c r="A2786" s="55"/>
      <c r="B2786" s="195"/>
      <c r="C2786" s="10" t="s">
        <v>479</v>
      </c>
      <c r="D2786" s="10"/>
      <c r="E2786" s="10">
        <v>8079</v>
      </c>
      <c r="F2786" s="347">
        <v>2043</v>
      </c>
      <c r="G2786" s="10"/>
      <c r="H2786" s="347">
        <f t="shared" si="176"/>
        <v>6</v>
      </c>
      <c r="I2786" s="10"/>
      <c r="J2786" s="10">
        <v>175.13</v>
      </c>
      <c r="K2786" s="10"/>
      <c r="M2786" s="10">
        <v>1</v>
      </c>
      <c r="N2786" s="69"/>
      <c r="P2786" s="239">
        <f t="shared" si="166"/>
        <v>175.13</v>
      </c>
      <c r="Q2786" s="10"/>
      <c r="R2786" s="10"/>
      <c r="S2786" s="10"/>
      <c r="T2786" s="176">
        <f t="shared" si="167"/>
        <v>2043</v>
      </c>
      <c r="U2786" s="10"/>
      <c r="V2786" s="10"/>
      <c r="W2786" s="10"/>
      <c r="Y2786" s="10">
        <v>175.13</v>
      </c>
      <c r="Z2786" s="10">
        <f t="shared" si="174"/>
        <v>219.35</v>
      </c>
      <c r="AB2786" s="244">
        <f t="shared" si="175"/>
        <v>176.8</v>
      </c>
      <c r="AC2786" s="10">
        <v>209.58</v>
      </c>
      <c r="AD2786" s="10"/>
      <c r="AE2786" s="3"/>
      <c r="AF2786" s="3"/>
    </row>
    <row r="2787" spans="1:32" x14ac:dyDescent="0.2">
      <c r="A2787" s="55"/>
      <c r="B2787" s="195"/>
      <c r="C2787" s="10" t="s">
        <v>479</v>
      </c>
      <c r="D2787" s="10"/>
      <c r="E2787" s="10">
        <v>8302</v>
      </c>
      <c r="F2787" s="347">
        <v>106</v>
      </c>
      <c r="G2787" s="10"/>
      <c r="H2787" s="347">
        <f t="shared" si="176"/>
        <v>0</v>
      </c>
      <c r="I2787" s="10"/>
      <c r="J2787" s="10">
        <v>29.16</v>
      </c>
      <c r="K2787" s="10"/>
      <c r="M2787" s="10">
        <v>1</v>
      </c>
      <c r="N2787" s="69"/>
      <c r="P2787" s="239">
        <f t="shared" si="166"/>
        <v>29.16</v>
      </c>
      <c r="Q2787" s="10"/>
      <c r="R2787" s="10"/>
      <c r="S2787" s="10"/>
      <c r="T2787" s="176">
        <f t="shared" si="167"/>
        <v>106</v>
      </c>
      <c r="U2787" s="10"/>
      <c r="V2787" s="10"/>
      <c r="W2787" s="10"/>
      <c r="Y2787" s="10">
        <v>29.16</v>
      </c>
      <c r="Z2787" s="10">
        <f t="shared" si="174"/>
        <v>36.520000000000003</v>
      </c>
      <c r="AB2787" s="244">
        <f t="shared" si="175"/>
        <v>29.44</v>
      </c>
      <c r="AC2787" s="10">
        <v>34.9</v>
      </c>
      <c r="AD2787" s="10"/>
      <c r="AE2787" s="3"/>
      <c r="AF2787" s="3"/>
    </row>
    <row r="2788" spans="1:32" x14ac:dyDescent="0.2">
      <c r="A2788" s="55"/>
      <c r="B2788" s="195"/>
      <c r="C2788" s="10" t="s">
        <v>481</v>
      </c>
      <c r="D2788" s="10"/>
      <c r="E2788" s="10">
        <v>8302</v>
      </c>
      <c r="F2788" s="347">
        <v>41277</v>
      </c>
      <c r="G2788" s="10"/>
      <c r="H2788" s="347">
        <f t="shared" si="176"/>
        <v>120</v>
      </c>
      <c r="I2788" s="10"/>
      <c r="J2788" s="10">
        <v>6052.81</v>
      </c>
      <c r="K2788" s="10"/>
      <c r="M2788" s="10">
        <v>5</v>
      </c>
      <c r="N2788" s="69"/>
      <c r="P2788" s="239">
        <f t="shared" si="166"/>
        <v>1210.5620000000001</v>
      </c>
      <c r="Q2788" s="10"/>
      <c r="R2788" s="10"/>
      <c r="S2788" s="10"/>
      <c r="T2788" s="176">
        <f t="shared" si="167"/>
        <v>8255.4</v>
      </c>
      <c r="U2788" s="10"/>
      <c r="V2788" s="10"/>
      <c r="W2788" s="10"/>
      <c r="Y2788" s="10">
        <v>6052.81</v>
      </c>
      <c r="Z2788" s="10">
        <f t="shared" si="174"/>
        <v>7581.11</v>
      </c>
      <c r="AB2788" s="244">
        <f t="shared" si="175"/>
        <v>6110.43</v>
      </c>
      <c r="AC2788" s="10">
        <v>7243.4</v>
      </c>
      <c r="AD2788" s="10"/>
      <c r="AE2788" s="3"/>
      <c r="AF2788" s="3"/>
    </row>
    <row r="2789" spans="1:32" x14ac:dyDescent="0.2">
      <c r="A2789" s="55"/>
      <c r="B2789" s="195"/>
      <c r="C2789" s="10" t="s">
        <v>482</v>
      </c>
      <c r="D2789" s="10"/>
      <c r="E2789" s="10">
        <v>8210</v>
      </c>
      <c r="F2789" s="347">
        <v>1724</v>
      </c>
      <c r="G2789" s="10"/>
      <c r="H2789" s="347">
        <f t="shared" si="176"/>
        <v>5</v>
      </c>
      <c r="I2789" s="10"/>
      <c r="J2789" s="10">
        <v>363.26</v>
      </c>
      <c r="K2789" s="10"/>
      <c r="M2789" s="10">
        <v>1</v>
      </c>
      <c r="N2789" s="69"/>
      <c r="P2789" s="239">
        <f t="shared" si="166"/>
        <v>363.26</v>
      </c>
      <c r="Q2789" s="10"/>
      <c r="R2789" s="10"/>
      <c r="S2789" s="10"/>
      <c r="T2789" s="176">
        <f t="shared" si="167"/>
        <v>1724</v>
      </c>
      <c r="U2789" s="10"/>
      <c r="V2789" s="10"/>
      <c r="W2789" s="10"/>
      <c r="Y2789" s="10">
        <v>363.26</v>
      </c>
      <c r="Z2789" s="10">
        <f t="shared" si="174"/>
        <v>454.98</v>
      </c>
      <c r="AB2789" s="244">
        <f t="shared" si="175"/>
        <v>366.72</v>
      </c>
      <c r="AC2789" s="10">
        <v>434.72</v>
      </c>
      <c r="AD2789" s="10"/>
      <c r="AE2789" s="3"/>
      <c r="AF2789" s="3"/>
    </row>
    <row r="2790" spans="1:32" x14ac:dyDescent="0.2">
      <c r="A2790" s="55"/>
      <c r="B2790" s="195"/>
      <c r="C2790" s="10" t="s">
        <v>483</v>
      </c>
      <c r="D2790" s="10"/>
      <c r="E2790" s="10">
        <v>8066</v>
      </c>
      <c r="F2790" s="347">
        <v>34103</v>
      </c>
      <c r="G2790" s="10"/>
      <c r="H2790" s="347">
        <f t="shared" si="176"/>
        <v>99</v>
      </c>
      <c r="I2790" s="10"/>
      <c r="J2790" s="10">
        <v>7578.7199999999984</v>
      </c>
      <c r="K2790" s="10"/>
      <c r="M2790" s="10">
        <v>28</v>
      </c>
      <c r="N2790" s="69"/>
      <c r="P2790" s="239">
        <f t="shared" si="166"/>
        <v>270.6685714285714</v>
      </c>
      <c r="Q2790" s="10"/>
      <c r="R2790" s="10"/>
      <c r="S2790" s="10"/>
      <c r="T2790" s="176">
        <f t="shared" si="167"/>
        <v>1217.9642857142858</v>
      </c>
      <c r="U2790" s="10"/>
      <c r="V2790" s="10"/>
      <c r="W2790" s="10"/>
      <c r="Y2790" s="10">
        <v>7578.7199999999984</v>
      </c>
      <c r="Z2790" s="10">
        <f t="shared" si="174"/>
        <v>9492.2999999999993</v>
      </c>
      <c r="AB2790" s="244">
        <f t="shared" si="175"/>
        <v>7650.86</v>
      </c>
      <c r="AC2790" s="10">
        <v>9069.4500000000007</v>
      </c>
      <c r="AD2790" s="10"/>
      <c r="AE2790" s="3"/>
      <c r="AF2790" s="3"/>
    </row>
    <row r="2791" spans="1:32" x14ac:dyDescent="0.2">
      <c r="A2791" s="55"/>
      <c r="B2791" s="195"/>
      <c r="C2791" s="10" t="s">
        <v>484</v>
      </c>
      <c r="D2791" s="10"/>
      <c r="E2791" s="10">
        <v>8350</v>
      </c>
      <c r="F2791" s="347">
        <v>144878</v>
      </c>
      <c r="G2791" s="10"/>
      <c r="H2791" s="347">
        <f t="shared" si="176"/>
        <v>422</v>
      </c>
      <c r="I2791" s="10"/>
      <c r="J2791" s="10">
        <v>27181.860000000004</v>
      </c>
      <c r="K2791" s="10"/>
      <c r="M2791" s="10">
        <v>99</v>
      </c>
      <c r="N2791" s="69"/>
      <c r="P2791" s="239">
        <f t="shared" si="166"/>
        <v>274.56424242424248</v>
      </c>
      <c r="Q2791" s="10"/>
      <c r="R2791" s="10"/>
      <c r="S2791" s="10"/>
      <c r="T2791" s="176">
        <f t="shared" si="167"/>
        <v>1463.4141414141413</v>
      </c>
      <c r="U2791" s="10"/>
      <c r="V2791" s="10"/>
      <c r="W2791" s="10"/>
      <c r="Y2791" s="10">
        <v>27181.860000000004</v>
      </c>
      <c r="Z2791" s="10">
        <f t="shared" si="174"/>
        <v>34045.120000000003</v>
      </c>
      <c r="AB2791" s="244">
        <f t="shared" si="175"/>
        <v>27440.61</v>
      </c>
      <c r="AC2791" s="10">
        <v>32528.51</v>
      </c>
      <c r="AD2791" s="10"/>
      <c r="AE2791" s="3"/>
      <c r="AF2791" s="3"/>
    </row>
    <row r="2792" spans="1:32" x14ac:dyDescent="0.2">
      <c r="A2792" s="55"/>
      <c r="B2792" s="195"/>
      <c r="C2792" s="10" t="s">
        <v>484</v>
      </c>
      <c r="D2792" s="10"/>
      <c r="E2792" s="10">
        <v>8360</v>
      </c>
      <c r="F2792" s="347">
        <v>191</v>
      </c>
      <c r="G2792" s="10"/>
      <c r="H2792" s="347">
        <f t="shared" si="176"/>
        <v>1</v>
      </c>
      <c r="I2792" s="10"/>
      <c r="J2792" s="10">
        <v>41.34</v>
      </c>
      <c r="K2792" s="10"/>
      <c r="M2792" s="10">
        <v>1</v>
      </c>
      <c r="N2792" s="69"/>
      <c r="P2792" s="239">
        <f t="shared" si="166"/>
        <v>41.34</v>
      </c>
      <c r="Q2792" s="10"/>
      <c r="R2792" s="10"/>
      <c r="S2792" s="10"/>
      <c r="T2792" s="176">
        <f t="shared" si="167"/>
        <v>191</v>
      </c>
      <c r="U2792" s="10"/>
      <c r="V2792" s="10"/>
      <c r="W2792" s="10"/>
      <c r="Y2792" s="10">
        <v>41.34</v>
      </c>
      <c r="Z2792" s="10">
        <f t="shared" si="174"/>
        <v>51.78</v>
      </c>
      <c r="AB2792" s="244">
        <f t="shared" si="175"/>
        <v>41.73</v>
      </c>
      <c r="AC2792" s="10">
        <v>49.47</v>
      </c>
      <c r="AD2792" s="10"/>
      <c r="AE2792" s="3"/>
      <c r="AF2792" s="3"/>
    </row>
    <row r="2793" spans="1:32" x14ac:dyDescent="0.2">
      <c r="A2793" s="55"/>
      <c r="B2793" s="195"/>
      <c r="C2793" s="10" t="s">
        <v>485</v>
      </c>
      <c r="D2793" s="10"/>
      <c r="E2793" s="10">
        <v>8074</v>
      </c>
      <c r="F2793" s="347">
        <v>200598</v>
      </c>
      <c r="G2793" s="10"/>
      <c r="H2793" s="347">
        <f t="shared" si="176"/>
        <v>584</v>
      </c>
      <c r="I2793" s="10"/>
      <c r="J2793" s="10">
        <v>23698.01</v>
      </c>
      <c r="K2793" s="10"/>
      <c r="M2793" s="10">
        <v>43</v>
      </c>
      <c r="N2793" s="69"/>
      <c r="P2793" s="239">
        <f t="shared" si="166"/>
        <v>551.1165116279069</v>
      </c>
      <c r="Q2793" s="10"/>
      <c r="R2793" s="10"/>
      <c r="S2793" s="10"/>
      <c r="T2793" s="176">
        <f t="shared" si="167"/>
        <v>4665.0697674418607</v>
      </c>
      <c r="U2793" s="10"/>
      <c r="V2793" s="10"/>
      <c r="W2793" s="10"/>
      <c r="Y2793" s="10">
        <v>23698.01</v>
      </c>
      <c r="Z2793" s="10">
        <f t="shared" si="174"/>
        <v>29681.62</v>
      </c>
      <c r="AB2793" s="244">
        <f t="shared" si="175"/>
        <v>23923.599999999999</v>
      </c>
      <c r="AC2793" s="10">
        <v>28359.4</v>
      </c>
      <c r="AD2793" s="10"/>
      <c r="AE2793" s="3"/>
      <c r="AF2793" s="3"/>
    </row>
    <row r="2794" spans="1:32" x14ac:dyDescent="0.2">
      <c r="A2794" s="55"/>
      <c r="B2794" s="195"/>
      <c r="C2794" s="10" t="s">
        <v>487</v>
      </c>
      <c r="D2794" s="10"/>
      <c r="E2794" s="10">
        <v>8242</v>
      </c>
      <c r="F2794" s="347">
        <v>3053674</v>
      </c>
      <c r="G2794" s="10"/>
      <c r="H2794" s="347">
        <f t="shared" si="176"/>
        <v>8895</v>
      </c>
      <c r="I2794" s="10"/>
      <c r="J2794" s="10">
        <v>328232.01000000013</v>
      </c>
      <c r="K2794" s="10"/>
      <c r="M2794" s="10">
        <v>496</v>
      </c>
      <c r="N2794" s="69"/>
      <c r="P2794" s="239">
        <f t="shared" si="166"/>
        <v>661.75808467741956</v>
      </c>
      <c r="Q2794" s="10"/>
      <c r="R2794" s="10"/>
      <c r="S2794" s="10"/>
      <c r="T2794" s="176">
        <f t="shared" si="167"/>
        <v>6156.6008064516127</v>
      </c>
      <c r="U2794" s="10"/>
      <c r="V2794" s="10"/>
      <c r="W2794" s="10"/>
      <c r="Y2794" s="10">
        <v>328232.01000000013</v>
      </c>
      <c r="Z2794" s="10">
        <f t="shared" si="174"/>
        <v>411108.63</v>
      </c>
      <c r="AB2794" s="244">
        <f t="shared" si="175"/>
        <v>331356.53999999998</v>
      </c>
      <c r="AC2794" s="10">
        <v>392795.06</v>
      </c>
      <c r="AD2794" s="10"/>
      <c r="AE2794" s="3"/>
      <c r="AF2794" s="3"/>
    </row>
    <row r="2795" spans="1:32" x14ac:dyDescent="0.2">
      <c r="A2795" s="55"/>
      <c r="B2795" s="195"/>
      <c r="C2795" s="10" t="s">
        <v>487</v>
      </c>
      <c r="D2795" s="10"/>
      <c r="E2795" s="10">
        <v>8247</v>
      </c>
      <c r="F2795" s="347">
        <v>2383</v>
      </c>
      <c r="G2795" s="10"/>
      <c r="H2795" s="347">
        <f t="shared" si="176"/>
        <v>7</v>
      </c>
      <c r="I2795" s="10"/>
      <c r="J2795" s="10">
        <v>342.28000000000003</v>
      </c>
      <c r="K2795" s="10"/>
      <c r="M2795" s="10">
        <v>2</v>
      </c>
      <c r="N2795" s="69"/>
      <c r="P2795" s="239">
        <f t="shared" si="166"/>
        <v>171.14000000000001</v>
      </c>
      <c r="Q2795" s="10"/>
      <c r="R2795" s="10"/>
      <c r="S2795" s="10"/>
      <c r="T2795" s="176">
        <f t="shared" si="167"/>
        <v>1191.5</v>
      </c>
      <c r="U2795" s="10"/>
      <c r="V2795" s="10"/>
      <c r="W2795" s="10"/>
      <c r="Y2795" s="10">
        <v>342.28000000000003</v>
      </c>
      <c r="Z2795" s="10">
        <f t="shared" si="174"/>
        <v>428.7</v>
      </c>
      <c r="AB2795" s="244">
        <f t="shared" si="175"/>
        <v>345.54</v>
      </c>
      <c r="AC2795" s="10">
        <v>409.61</v>
      </c>
      <c r="AD2795" s="10"/>
      <c r="AE2795" s="3"/>
      <c r="AF2795" s="3"/>
    </row>
    <row r="2796" spans="1:32" x14ac:dyDescent="0.2">
      <c r="A2796" s="55"/>
      <c r="B2796" s="195"/>
      <c r="C2796" s="10" t="s">
        <v>488</v>
      </c>
      <c r="D2796" s="10"/>
      <c r="E2796" s="10">
        <v>8351</v>
      </c>
      <c r="F2796" s="347">
        <v>4849</v>
      </c>
      <c r="G2796" s="10"/>
      <c r="H2796" s="347">
        <f t="shared" si="176"/>
        <v>14</v>
      </c>
      <c r="I2796" s="10"/>
      <c r="J2796" s="10">
        <v>766.72</v>
      </c>
      <c r="K2796" s="10"/>
      <c r="M2796" s="10">
        <v>7</v>
      </c>
      <c r="N2796" s="69"/>
      <c r="P2796" s="239">
        <f t="shared" si="166"/>
        <v>109.53142857142858</v>
      </c>
      <c r="Q2796" s="10"/>
      <c r="R2796" s="10"/>
      <c r="S2796" s="10"/>
      <c r="T2796" s="176">
        <f t="shared" si="167"/>
        <v>692.71428571428567</v>
      </c>
      <c r="U2796" s="10"/>
      <c r="V2796" s="10"/>
      <c r="W2796" s="10"/>
      <c r="Y2796" s="10">
        <v>766.72</v>
      </c>
      <c r="Z2796" s="10">
        <f t="shared" si="174"/>
        <v>960.31</v>
      </c>
      <c r="AB2796" s="244">
        <f t="shared" si="175"/>
        <v>774.02</v>
      </c>
      <c r="AC2796" s="10">
        <v>917.54</v>
      </c>
      <c r="AD2796" s="10"/>
      <c r="AE2796" s="3"/>
      <c r="AF2796" s="3"/>
    </row>
    <row r="2797" spans="1:32" x14ac:dyDescent="0.2">
      <c r="A2797" s="55"/>
      <c r="B2797" s="195"/>
      <c r="C2797" s="10" t="s">
        <v>490</v>
      </c>
      <c r="D2797" s="10"/>
      <c r="E2797" s="10">
        <v>8037</v>
      </c>
      <c r="F2797" s="347">
        <v>465127</v>
      </c>
      <c r="G2797" s="10"/>
      <c r="H2797" s="347">
        <f t="shared" si="176"/>
        <v>1355</v>
      </c>
      <c r="I2797" s="10"/>
      <c r="J2797" s="10">
        <v>27476.27</v>
      </c>
      <c r="K2797" s="10"/>
      <c r="M2797" s="10">
        <v>26</v>
      </c>
      <c r="N2797" s="69"/>
      <c r="P2797" s="239">
        <f t="shared" si="166"/>
        <v>1056.7796153846155</v>
      </c>
      <c r="Q2797" s="10"/>
      <c r="R2797" s="10"/>
      <c r="S2797" s="10"/>
      <c r="T2797" s="176">
        <f t="shared" si="167"/>
        <v>17889.5</v>
      </c>
      <c r="U2797" s="10"/>
      <c r="V2797" s="10"/>
      <c r="W2797" s="10"/>
      <c r="Y2797" s="10">
        <v>27476.27</v>
      </c>
      <c r="Z2797" s="10">
        <f t="shared" si="174"/>
        <v>34413.86</v>
      </c>
      <c r="AB2797" s="244">
        <f t="shared" si="175"/>
        <v>27737.82</v>
      </c>
      <c r="AC2797" s="10">
        <v>32880.83</v>
      </c>
      <c r="AD2797" s="10"/>
      <c r="AE2797" s="3"/>
      <c r="AF2797" s="3"/>
    </row>
    <row r="2798" spans="1:32" x14ac:dyDescent="0.2">
      <c r="A2798" s="55"/>
      <c r="B2798" s="195"/>
      <c r="C2798" s="10" t="s">
        <v>491</v>
      </c>
      <c r="D2798" s="10"/>
      <c r="E2798" s="10">
        <v>8302</v>
      </c>
      <c r="F2798" s="347">
        <v>1851</v>
      </c>
      <c r="G2798" s="10"/>
      <c r="H2798" s="347">
        <f t="shared" si="176"/>
        <v>5</v>
      </c>
      <c r="I2798" s="10"/>
      <c r="J2798" s="10">
        <v>298.33</v>
      </c>
      <c r="K2798" s="10"/>
      <c r="M2798" s="10">
        <v>1</v>
      </c>
      <c r="N2798" s="69"/>
      <c r="P2798" s="239">
        <f t="shared" si="166"/>
        <v>298.33</v>
      </c>
      <c r="Q2798" s="10"/>
      <c r="R2798" s="10"/>
      <c r="S2798" s="10"/>
      <c r="T2798" s="176">
        <f t="shared" si="167"/>
        <v>1851</v>
      </c>
      <c r="U2798" s="10"/>
      <c r="V2798" s="10"/>
      <c r="W2798" s="10"/>
      <c r="Y2798" s="10">
        <v>298.33</v>
      </c>
      <c r="Z2798" s="10">
        <f t="shared" si="174"/>
        <v>373.66</v>
      </c>
      <c r="AB2798" s="244">
        <f t="shared" si="175"/>
        <v>301.17</v>
      </c>
      <c r="AC2798" s="10">
        <v>357.01</v>
      </c>
      <c r="AD2798" s="10"/>
      <c r="AE2798" s="3"/>
      <c r="AF2798" s="3"/>
    </row>
    <row r="2799" spans="1:32" x14ac:dyDescent="0.2">
      <c r="A2799" s="55"/>
      <c r="B2799" s="195"/>
      <c r="C2799" s="10" t="s">
        <v>491</v>
      </c>
      <c r="D2799" s="10"/>
      <c r="E2799" s="10">
        <v>8330</v>
      </c>
      <c r="F2799" s="347">
        <v>24</v>
      </c>
      <c r="G2799" s="10"/>
      <c r="H2799" s="347">
        <f t="shared" si="176"/>
        <v>0</v>
      </c>
      <c r="I2799" s="10"/>
      <c r="J2799" s="10">
        <v>13.68</v>
      </c>
      <c r="K2799" s="10"/>
      <c r="M2799" s="10">
        <v>1</v>
      </c>
      <c r="N2799" s="69"/>
      <c r="P2799" s="239">
        <f t="shared" si="166"/>
        <v>13.68</v>
      </c>
      <c r="Q2799" s="10"/>
      <c r="R2799" s="10"/>
      <c r="S2799" s="10"/>
      <c r="T2799" s="176">
        <f t="shared" si="167"/>
        <v>24</v>
      </c>
      <c r="U2799" s="10"/>
      <c r="V2799" s="10"/>
      <c r="W2799" s="10"/>
      <c r="Y2799" s="10">
        <v>13.68</v>
      </c>
      <c r="Z2799" s="10">
        <f t="shared" si="174"/>
        <v>17.13</v>
      </c>
      <c r="AB2799" s="244">
        <f t="shared" si="175"/>
        <v>13.81</v>
      </c>
      <c r="AC2799" s="10">
        <v>16.37</v>
      </c>
      <c r="AD2799" s="10"/>
      <c r="AE2799" s="3"/>
      <c r="AF2799" s="3"/>
    </row>
    <row r="2800" spans="1:32" x14ac:dyDescent="0.2">
      <c r="A2800" s="55"/>
      <c r="B2800" s="195"/>
      <c r="C2800" s="10" t="s">
        <v>491</v>
      </c>
      <c r="D2800" s="10"/>
      <c r="E2800" s="10">
        <v>8352</v>
      </c>
      <c r="F2800" s="347">
        <v>1158173</v>
      </c>
      <c r="G2800" s="10"/>
      <c r="H2800" s="347">
        <f t="shared" si="176"/>
        <v>3374</v>
      </c>
      <c r="I2800" s="10"/>
      <c r="J2800" s="10">
        <v>101912.17999999995</v>
      </c>
      <c r="K2800" s="10"/>
      <c r="M2800" s="10">
        <v>175</v>
      </c>
      <c r="N2800" s="69"/>
      <c r="P2800" s="239">
        <f t="shared" si="166"/>
        <v>582.35531428571403</v>
      </c>
      <c r="Q2800" s="10"/>
      <c r="R2800" s="10"/>
      <c r="S2800" s="10"/>
      <c r="T2800" s="176">
        <f t="shared" si="167"/>
        <v>6618.1314285714288</v>
      </c>
      <c r="U2800" s="10"/>
      <c r="V2800" s="10"/>
      <c r="W2800" s="10"/>
      <c r="Y2800" s="10">
        <v>101912.17999999995</v>
      </c>
      <c r="Z2800" s="10">
        <f t="shared" si="174"/>
        <v>127644.4</v>
      </c>
      <c r="AB2800" s="244">
        <f t="shared" si="175"/>
        <v>102882.31</v>
      </c>
      <c r="AC2800" s="10">
        <v>121958.25</v>
      </c>
      <c r="AD2800" s="10"/>
      <c r="AE2800" s="3"/>
      <c r="AF2800" s="3"/>
    </row>
    <row r="2801" spans="1:32" x14ac:dyDescent="0.2">
      <c r="A2801" s="55"/>
      <c r="B2801" s="195"/>
      <c r="C2801" s="10" t="s">
        <v>492</v>
      </c>
      <c r="D2801" s="10"/>
      <c r="E2801" s="10">
        <v>8079</v>
      </c>
      <c r="F2801" s="347">
        <v>4033976</v>
      </c>
      <c r="G2801" s="10"/>
      <c r="H2801" s="347">
        <f t="shared" si="176"/>
        <v>11751</v>
      </c>
      <c r="I2801" s="10"/>
      <c r="J2801" s="10">
        <v>340414.77999999968</v>
      </c>
      <c r="K2801" s="10"/>
      <c r="M2801" s="10">
        <v>637</v>
      </c>
      <c r="N2801" s="69"/>
      <c r="P2801" s="239">
        <f t="shared" si="166"/>
        <v>534.40310832025068</v>
      </c>
      <c r="Q2801" s="10"/>
      <c r="R2801" s="10"/>
      <c r="S2801" s="10"/>
      <c r="T2801" s="176">
        <f t="shared" si="167"/>
        <v>6332.7723704866567</v>
      </c>
      <c r="U2801" s="10"/>
      <c r="V2801" s="10"/>
      <c r="W2801" s="10"/>
      <c r="Y2801" s="10">
        <v>340414.77999999968</v>
      </c>
      <c r="Z2801" s="10">
        <f t="shared" si="174"/>
        <v>426367.47</v>
      </c>
      <c r="AB2801" s="244">
        <f t="shared" si="175"/>
        <v>343655.28</v>
      </c>
      <c r="AC2801" s="10">
        <v>407374.18</v>
      </c>
      <c r="AD2801" s="10"/>
      <c r="AE2801" s="3"/>
      <c r="AF2801" s="3"/>
    </row>
    <row r="2802" spans="1:32" x14ac:dyDescent="0.2">
      <c r="A2802" s="55"/>
      <c r="B2802" s="195"/>
      <c r="C2802" s="10" t="s">
        <v>493</v>
      </c>
      <c r="D2802" s="10"/>
      <c r="E2802" s="10">
        <v>8210</v>
      </c>
      <c r="F2802" s="347">
        <v>307</v>
      </c>
      <c r="G2802" s="10"/>
      <c r="H2802" s="347">
        <f t="shared" si="176"/>
        <v>1</v>
      </c>
      <c r="I2802" s="10"/>
      <c r="J2802" s="10">
        <v>96.960000000000008</v>
      </c>
      <c r="K2802" s="10"/>
      <c r="M2802" s="10">
        <v>3</v>
      </c>
      <c r="N2802" s="69"/>
      <c r="P2802" s="239">
        <f t="shared" si="166"/>
        <v>32.32</v>
      </c>
      <c r="Q2802" s="10"/>
      <c r="R2802" s="10"/>
      <c r="S2802" s="10"/>
      <c r="T2802" s="176">
        <f t="shared" si="167"/>
        <v>102.33333333333333</v>
      </c>
      <c r="U2802" s="10"/>
      <c r="V2802" s="10"/>
      <c r="W2802" s="10"/>
      <c r="Y2802" s="10">
        <v>96.960000000000008</v>
      </c>
      <c r="Z2802" s="10">
        <f t="shared" si="174"/>
        <v>121.44</v>
      </c>
      <c r="AB2802" s="244">
        <f t="shared" si="175"/>
        <v>97.88</v>
      </c>
      <c r="AC2802" s="10">
        <v>116.03</v>
      </c>
      <c r="AD2802" s="10"/>
      <c r="AE2802" s="3"/>
      <c r="AF2802" s="3"/>
    </row>
    <row r="2803" spans="1:32" x14ac:dyDescent="0.2">
      <c r="A2803" s="55"/>
      <c r="B2803" s="195"/>
      <c r="C2803" s="10" t="s">
        <v>494</v>
      </c>
      <c r="D2803" s="10"/>
      <c r="E2803" s="10">
        <v>8234</v>
      </c>
      <c r="F2803" s="347">
        <v>12298</v>
      </c>
      <c r="G2803" s="10"/>
      <c r="H2803" s="347">
        <f t="shared" si="176"/>
        <v>36</v>
      </c>
      <c r="I2803" s="10"/>
      <c r="J2803" s="10">
        <v>1883.5999999999997</v>
      </c>
      <c r="K2803" s="10"/>
      <c r="M2803" s="10">
        <v>12</v>
      </c>
      <c r="N2803" s="69"/>
      <c r="P2803" s="239">
        <f t="shared" si="166"/>
        <v>156.96666666666664</v>
      </c>
      <c r="Q2803" s="10"/>
      <c r="R2803" s="10"/>
      <c r="S2803" s="10"/>
      <c r="T2803" s="176">
        <f t="shared" si="167"/>
        <v>1024.8333333333333</v>
      </c>
      <c r="U2803" s="10"/>
      <c r="V2803" s="10"/>
      <c r="W2803" s="10"/>
      <c r="Y2803" s="10">
        <v>1883.5999999999997</v>
      </c>
      <c r="Z2803" s="10">
        <f t="shared" si="174"/>
        <v>2359.1999999999998</v>
      </c>
      <c r="AB2803" s="244">
        <f t="shared" si="175"/>
        <v>1901.53</v>
      </c>
      <c r="AC2803" s="10">
        <v>2254.1</v>
      </c>
      <c r="AD2803" s="10"/>
      <c r="AE2803" s="3"/>
      <c r="AF2803" s="3"/>
    </row>
    <row r="2804" spans="1:32" x14ac:dyDescent="0.2">
      <c r="A2804" s="55"/>
      <c r="B2804" s="195"/>
      <c r="C2804" s="10" t="s">
        <v>494</v>
      </c>
      <c r="D2804" s="10"/>
      <c r="E2804" s="10">
        <v>8300</v>
      </c>
      <c r="F2804" s="347">
        <v>15738</v>
      </c>
      <c r="G2804" s="10"/>
      <c r="H2804" s="347">
        <f t="shared" si="176"/>
        <v>46</v>
      </c>
      <c r="I2804" s="10"/>
      <c r="J2804" s="10">
        <v>3564.8199999999997</v>
      </c>
      <c r="K2804" s="10"/>
      <c r="M2804" s="10">
        <v>9</v>
      </c>
      <c r="N2804" s="69"/>
      <c r="P2804" s="239">
        <f t="shared" si="166"/>
        <v>396.0911111111111</v>
      </c>
      <c r="Q2804" s="10"/>
      <c r="R2804" s="10"/>
      <c r="S2804" s="10"/>
      <c r="T2804" s="176">
        <f t="shared" si="167"/>
        <v>1748.6666666666667</v>
      </c>
      <c r="U2804" s="10"/>
      <c r="V2804" s="10"/>
      <c r="W2804" s="10"/>
      <c r="Y2804" s="10">
        <v>3564.8199999999997</v>
      </c>
      <c r="Z2804" s="10">
        <f t="shared" si="174"/>
        <v>4464.92</v>
      </c>
      <c r="AB2804" s="244">
        <f t="shared" si="175"/>
        <v>3598.75</v>
      </c>
      <c r="AC2804" s="10">
        <v>4266.01</v>
      </c>
      <c r="AD2804" s="10"/>
      <c r="AE2804" s="3"/>
      <c r="AF2804" s="3"/>
    </row>
    <row r="2805" spans="1:32" x14ac:dyDescent="0.2">
      <c r="A2805" s="55"/>
      <c r="B2805" s="195"/>
      <c r="C2805" s="10" t="s">
        <v>494</v>
      </c>
      <c r="D2805" s="10"/>
      <c r="E2805" s="10">
        <v>8330</v>
      </c>
      <c r="F2805" s="347">
        <v>2641</v>
      </c>
      <c r="G2805" s="10"/>
      <c r="H2805" s="347">
        <f t="shared" si="176"/>
        <v>8</v>
      </c>
      <c r="I2805" s="10"/>
      <c r="J2805" s="10">
        <v>655.31000000000006</v>
      </c>
      <c r="K2805" s="10"/>
      <c r="M2805" s="10">
        <v>9</v>
      </c>
      <c r="N2805" s="69"/>
      <c r="P2805" s="239">
        <f t="shared" si="166"/>
        <v>72.812222222222232</v>
      </c>
      <c r="Q2805" s="10"/>
      <c r="R2805" s="10"/>
      <c r="S2805" s="10"/>
      <c r="T2805" s="176">
        <f t="shared" si="167"/>
        <v>293.44444444444446</v>
      </c>
      <c r="U2805" s="10"/>
      <c r="V2805" s="10"/>
      <c r="W2805" s="10"/>
      <c r="Y2805" s="10">
        <v>655.31000000000006</v>
      </c>
      <c r="Z2805" s="10">
        <f t="shared" si="174"/>
        <v>820.77</v>
      </c>
      <c r="AB2805" s="244">
        <f t="shared" si="175"/>
        <v>661.55</v>
      </c>
      <c r="AC2805" s="10">
        <v>784.21</v>
      </c>
      <c r="AD2805" s="10"/>
      <c r="AE2805" s="3"/>
      <c r="AF2805" s="3"/>
    </row>
    <row r="2806" spans="1:32" x14ac:dyDescent="0.2">
      <c r="A2806" s="55"/>
      <c r="B2806" s="195"/>
      <c r="C2806" s="10" t="s">
        <v>497</v>
      </c>
      <c r="D2806" s="10"/>
      <c r="E2806" s="10">
        <v>8203</v>
      </c>
      <c r="F2806" s="347">
        <v>13053</v>
      </c>
      <c r="G2806" s="10"/>
      <c r="H2806" s="347">
        <f t="shared" si="176"/>
        <v>38</v>
      </c>
      <c r="I2806" s="10"/>
      <c r="J2806" s="10">
        <v>2340.04</v>
      </c>
      <c r="K2806" s="10"/>
      <c r="M2806" s="10">
        <v>2</v>
      </c>
      <c r="N2806" s="69"/>
      <c r="P2806" s="239">
        <f t="shared" si="166"/>
        <v>1170.02</v>
      </c>
      <c r="Q2806" s="10"/>
      <c r="R2806" s="10"/>
      <c r="S2806" s="10"/>
      <c r="T2806" s="176">
        <f t="shared" si="167"/>
        <v>6526.5</v>
      </c>
      <c r="U2806" s="10"/>
      <c r="V2806" s="10"/>
      <c r="W2806" s="10"/>
      <c r="Y2806" s="10">
        <v>2340.04</v>
      </c>
      <c r="Z2806" s="10">
        <f t="shared" si="174"/>
        <v>2930.89</v>
      </c>
      <c r="AB2806" s="244">
        <f t="shared" si="175"/>
        <v>2362.3200000000002</v>
      </c>
      <c r="AC2806" s="10">
        <v>2800.33</v>
      </c>
      <c r="AD2806" s="10"/>
      <c r="AE2806" s="3"/>
      <c r="AF2806" s="3"/>
    </row>
    <row r="2807" spans="1:32" x14ac:dyDescent="0.2">
      <c r="A2807" s="55"/>
      <c r="B2807" s="195"/>
      <c r="C2807" s="10" t="s">
        <v>497</v>
      </c>
      <c r="D2807" s="10"/>
      <c r="E2807" s="10">
        <v>8223</v>
      </c>
      <c r="F2807" s="347">
        <v>2182</v>
      </c>
      <c r="G2807" s="10"/>
      <c r="H2807" s="347">
        <f t="shared" si="176"/>
        <v>6</v>
      </c>
      <c r="I2807" s="10"/>
      <c r="J2807" s="10">
        <v>772.44999999999993</v>
      </c>
      <c r="K2807" s="10"/>
      <c r="M2807" s="10">
        <v>4</v>
      </c>
      <c r="N2807" s="69"/>
      <c r="P2807" s="239">
        <f t="shared" si="166"/>
        <v>193.11249999999998</v>
      </c>
      <c r="Q2807" s="10"/>
      <c r="R2807" s="10"/>
      <c r="S2807" s="10"/>
      <c r="T2807" s="176">
        <f t="shared" si="167"/>
        <v>545.5</v>
      </c>
      <c r="U2807" s="10"/>
      <c r="V2807" s="10"/>
      <c r="W2807" s="10"/>
      <c r="Y2807" s="10">
        <v>772.44999999999993</v>
      </c>
      <c r="Z2807" s="10">
        <f t="shared" si="174"/>
        <v>967.49</v>
      </c>
      <c r="AB2807" s="244">
        <f t="shared" si="175"/>
        <v>779.8</v>
      </c>
      <c r="AC2807" s="10">
        <v>924.39</v>
      </c>
      <c r="AD2807" s="10"/>
      <c r="AE2807" s="3"/>
      <c r="AF2807" s="3"/>
    </row>
    <row r="2808" spans="1:32" x14ac:dyDescent="0.2">
      <c r="A2808" s="55"/>
      <c r="B2808" s="195"/>
      <c r="C2808" s="10" t="s">
        <v>497</v>
      </c>
      <c r="D2808" s="10"/>
      <c r="E2808" s="10">
        <v>8243</v>
      </c>
      <c r="F2808" s="347">
        <v>1813382</v>
      </c>
      <c r="G2808" s="10"/>
      <c r="H2808" s="347">
        <f t="shared" si="176"/>
        <v>5282</v>
      </c>
      <c r="I2808" s="10"/>
      <c r="J2808" s="10">
        <v>279653</v>
      </c>
      <c r="K2808" s="10"/>
      <c r="M2808" s="10">
        <v>553</v>
      </c>
      <c r="N2808" s="69"/>
      <c r="P2808" s="239">
        <f t="shared" si="166"/>
        <v>505.70162748643759</v>
      </c>
      <c r="Q2808" s="10"/>
      <c r="R2808" s="10"/>
      <c r="S2808" s="10"/>
      <c r="T2808" s="176">
        <f t="shared" si="167"/>
        <v>3279.1717902350815</v>
      </c>
      <c r="U2808" s="10"/>
      <c r="V2808" s="10"/>
      <c r="W2808" s="10"/>
      <c r="Y2808" s="10">
        <v>279653</v>
      </c>
      <c r="Z2808" s="10">
        <f t="shared" si="174"/>
        <v>350263.71</v>
      </c>
      <c r="AB2808" s="244">
        <f t="shared" si="175"/>
        <v>282315.09000000003</v>
      </c>
      <c r="AC2808" s="10">
        <v>334660.58</v>
      </c>
      <c r="AD2808" s="10"/>
      <c r="AE2808" s="3"/>
      <c r="AF2808" s="3"/>
    </row>
    <row r="2809" spans="1:32" x14ac:dyDescent="0.2">
      <c r="A2809" s="55"/>
      <c r="B2809" s="195"/>
      <c r="C2809" s="10" t="s">
        <v>498</v>
      </c>
      <c r="D2809" s="10"/>
      <c r="E2809" s="10">
        <v>8302</v>
      </c>
      <c r="F2809" s="347">
        <v>877759</v>
      </c>
      <c r="G2809" s="10"/>
      <c r="H2809" s="347">
        <f t="shared" si="176"/>
        <v>2557</v>
      </c>
      <c r="I2809" s="10"/>
      <c r="J2809" s="10">
        <v>57086.37000000001</v>
      </c>
      <c r="K2809" s="10"/>
      <c r="M2809" s="10">
        <v>60</v>
      </c>
      <c r="N2809" s="69"/>
      <c r="P2809" s="239">
        <f t="shared" si="166"/>
        <v>951.43950000000018</v>
      </c>
      <c r="Q2809" s="10"/>
      <c r="R2809" s="10"/>
      <c r="S2809" s="10"/>
      <c r="T2809" s="176">
        <f t="shared" si="167"/>
        <v>14629.316666666668</v>
      </c>
      <c r="U2809" s="10"/>
      <c r="V2809" s="10"/>
      <c r="W2809" s="10"/>
      <c r="Y2809" s="10">
        <v>57086.37000000001</v>
      </c>
      <c r="Z2809" s="10">
        <f t="shared" si="174"/>
        <v>71500.34</v>
      </c>
      <c r="AB2809" s="244">
        <f t="shared" si="175"/>
        <v>57629.79</v>
      </c>
      <c r="AC2809" s="10">
        <v>68315.23</v>
      </c>
      <c r="AD2809" s="10"/>
      <c r="AE2809" s="3"/>
      <c r="AF2809" s="3"/>
    </row>
    <row r="2810" spans="1:32" x14ac:dyDescent="0.2">
      <c r="A2810" s="55"/>
      <c r="B2810" s="195"/>
      <c r="C2810" s="10" t="s">
        <v>499</v>
      </c>
      <c r="D2810" s="10"/>
      <c r="E2810" s="10">
        <v>8201</v>
      </c>
      <c r="F2810" s="347">
        <v>369918</v>
      </c>
      <c r="G2810" s="10"/>
      <c r="H2810" s="347">
        <f t="shared" si="176"/>
        <v>1078</v>
      </c>
      <c r="I2810" s="10"/>
      <c r="J2810" s="10">
        <v>25681.229999999992</v>
      </c>
      <c r="K2810" s="10"/>
      <c r="M2810" s="10">
        <v>40</v>
      </c>
      <c r="N2810" s="69"/>
      <c r="P2810" s="239">
        <f t="shared" si="166"/>
        <v>642.03074999999978</v>
      </c>
      <c r="Q2810" s="10"/>
      <c r="R2810" s="10"/>
      <c r="S2810" s="10"/>
      <c r="T2810" s="176">
        <f t="shared" si="167"/>
        <v>9247.9500000000007</v>
      </c>
      <c r="U2810" s="10"/>
      <c r="V2810" s="10"/>
      <c r="W2810" s="10"/>
      <c r="Y2810" s="10">
        <v>25681.229999999992</v>
      </c>
      <c r="Z2810" s="10">
        <f t="shared" si="174"/>
        <v>32165.59</v>
      </c>
      <c r="AB2810" s="244">
        <f t="shared" si="175"/>
        <v>25925.7</v>
      </c>
      <c r="AC2810" s="10">
        <v>30732.720000000001</v>
      </c>
      <c r="AD2810" s="10"/>
      <c r="AE2810" s="3"/>
      <c r="AF2810" s="3"/>
    </row>
    <row r="2811" spans="1:32" x14ac:dyDescent="0.2">
      <c r="A2811" s="55"/>
      <c r="B2811" s="195"/>
      <c r="C2811" s="10" t="s">
        <v>499</v>
      </c>
      <c r="D2811" s="10"/>
      <c r="E2811" s="10">
        <v>8403</v>
      </c>
      <c r="F2811" s="347">
        <v>922</v>
      </c>
      <c r="G2811" s="10"/>
      <c r="H2811" s="347">
        <f t="shared" si="176"/>
        <v>3</v>
      </c>
      <c r="I2811" s="10"/>
      <c r="J2811" s="10">
        <v>286.48999999999995</v>
      </c>
      <c r="K2811" s="10"/>
      <c r="M2811" s="10">
        <v>4</v>
      </c>
      <c r="N2811" s="69"/>
      <c r="P2811" s="239">
        <f t="shared" si="166"/>
        <v>71.622499999999988</v>
      </c>
      <c r="Q2811" s="10"/>
      <c r="R2811" s="10"/>
      <c r="S2811" s="10"/>
      <c r="T2811" s="176">
        <f t="shared" si="167"/>
        <v>230.5</v>
      </c>
      <c r="U2811" s="10"/>
      <c r="V2811" s="10"/>
      <c r="W2811" s="10"/>
      <c r="Y2811" s="10">
        <v>286.48999999999995</v>
      </c>
      <c r="Z2811" s="10">
        <f t="shared" si="174"/>
        <v>358.83</v>
      </c>
      <c r="AB2811" s="244">
        <f t="shared" si="175"/>
        <v>289.22000000000003</v>
      </c>
      <c r="AC2811" s="10">
        <v>342.85</v>
      </c>
      <c r="AD2811" s="10"/>
      <c r="AE2811" s="3"/>
      <c r="AF2811" s="3"/>
    </row>
    <row r="2812" spans="1:32" x14ac:dyDescent="0.2">
      <c r="A2812" s="55"/>
      <c r="B2812" s="195"/>
      <c r="C2812" s="10" t="s">
        <v>500</v>
      </c>
      <c r="D2812" s="10"/>
      <c r="E2812" s="10">
        <v>8230</v>
      </c>
      <c r="F2812" s="347">
        <v>774912</v>
      </c>
      <c r="G2812" s="10"/>
      <c r="H2812" s="347">
        <f t="shared" si="176"/>
        <v>2257</v>
      </c>
      <c r="I2812" s="10"/>
      <c r="J2812" s="10">
        <v>106227.31000000001</v>
      </c>
      <c r="K2812" s="10"/>
      <c r="M2812" s="10">
        <v>213</v>
      </c>
      <c r="N2812" s="69"/>
      <c r="P2812" s="239">
        <f t="shared" si="166"/>
        <v>498.719765258216</v>
      </c>
      <c r="Q2812" s="10"/>
      <c r="R2812" s="10"/>
      <c r="S2812" s="10"/>
      <c r="T2812" s="176">
        <f t="shared" si="167"/>
        <v>3638.0845070422533</v>
      </c>
      <c r="U2812" s="10"/>
      <c r="V2812" s="10"/>
      <c r="W2812" s="10"/>
      <c r="Y2812" s="10">
        <v>106227.31000000001</v>
      </c>
      <c r="Z2812" s="10">
        <f t="shared" si="174"/>
        <v>133049.07</v>
      </c>
      <c r="AB2812" s="244">
        <f t="shared" si="175"/>
        <v>107238.52</v>
      </c>
      <c r="AC2812" s="10">
        <v>127122.17</v>
      </c>
      <c r="AD2812" s="10"/>
      <c r="AE2812" s="3"/>
      <c r="AF2812" s="3"/>
    </row>
    <row r="2813" spans="1:32" x14ac:dyDescent="0.2">
      <c r="A2813" s="55"/>
      <c r="B2813" s="195"/>
      <c r="C2813" s="10" t="s">
        <v>500</v>
      </c>
      <c r="D2813" s="10"/>
      <c r="E2813" s="10">
        <v>8246</v>
      </c>
      <c r="F2813" s="347"/>
      <c r="G2813" s="10"/>
      <c r="H2813" s="347">
        <f t="shared" si="176"/>
        <v>0</v>
      </c>
      <c r="I2813" s="10"/>
      <c r="J2813" s="10">
        <v>141.38</v>
      </c>
      <c r="K2813" s="10"/>
      <c r="M2813" s="10">
        <v>1</v>
      </c>
      <c r="N2813" s="69"/>
      <c r="P2813" s="239">
        <f t="shared" si="166"/>
        <v>141.38</v>
      </c>
      <c r="Q2813" s="10"/>
      <c r="R2813" s="10"/>
      <c r="S2813" s="10"/>
      <c r="T2813" s="176">
        <f t="shared" si="167"/>
        <v>0</v>
      </c>
      <c r="U2813" s="10"/>
      <c r="V2813" s="10"/>
      <c r="W2813" s="10"/>
      <c r="Y2813" s="10">
        <v>141.38</v>
      </c>
      <c r="Z2813" s="10">
        <f t="shared" si="174"/>
        <v>177.08</v>
      </c>
      <c r="AB2813" s="244">
        <f t="shared" si="175"/>
        <v>142.72999999999999</v>
      </c>
      <c r="AC2813" s="10">
        <v>169.19</v>
      </c>
      <c r="AD2813" s="10"/>
      <c r="AE2813" s="3"/>
      <c r="AF2813" s="3"/>
    </row>
    <row r="2814" spans="1:32" x14ac:dyDescent="0.2">
      <c r="A2814" s="55"/>
      <c r="B2814" s="195"/>
      <c r="C2814" s="10" t="s">
        <v>500</v>
      </c>
      <c r="D2814" s="10"/>
      <c r="E2814" s="10">
        <v>8270</v>
      </c>
      <c r="F2814" s="347">
        <v>7679</v>
      </c>
      <c r="G2814" s="10"/>
      <c r="H2814" s="347">
        <f t="shared" si="176"/>
        <v>22</v>
      </c>
      <c r="I2814" s="10"/>
      <c r="J2814" s="10">
        <v>1523.2199999999998</v>
      </c>
      <c r="K2814" s="10"/>
      <c r="M2814" s="10">
        <v>2</v>
      </c>
      <c r="N2814" s="69"/>
      <c r="P2814" s="239">
        <f t="shared" si="166"/>
        <v>761.6099999999999</v>
      </c>
      <c r="Q2814" s="10"/>
      <c r="R2814" s="10"/>
      <c r="S2814" s="10"/>
      <c r="T2814" s="176">
        <f t="shared" si="167"/>
        <v>3839.5</v>
      </c>
      <c r="U2814" s="10"/>
      <c r="V2814" s="10"/>
      <c r="W2814" s="10"/>
      <c r="Y2814" s="10">
        <v>1523.2199999999998</v>
      </c>
      <c r="Z2814" s="10">
        <f t="shared" si="174"/>
        <v>1907.82</v>
      </c>
      <c r="AB2814" s="244">
        <f t="shared" si="175"/>
        <v>1537.72</v>
      </c>
      <c r="AC2814" s="10">
        <v>1822.84</v>
      </c>
      <c r="AD2814" s="10"/>
      <c r="AE2814" s="3"/>
      <c r="AF2814" s="3"/>
    </row>
    <row r="2815" spans="1:32" x14ac:dyDescent="0.2">
      <c r="A2815" s="55"/>
      <c r="B2815" s="195"/>
      <c r="C2815" s="10" t="s">
        <v>501</v>
      </c>
      <c r="D2815" s="10"/>
      <c r="E2815" s="10">
        <v>8051</v>
      </c>
      <c r="F2815" s="347">
        <v>1010</v>
      </c>
      <c r="G2815" s="10"/>
      <c r="H2815" s="347">
        <f t="shared" si="176"/>
        <v>3</v>
      </c>
      <c r="I2815" s="10"/>
      <c r="J2815" s="10">
        <v>215.64</v>
      </c>
      <c r="K2815" s="10"/>
      <c r="M2815" s="10">
        <v>1</v>
      </c>
      <c r="N2815" s="69"/>
      <c r="P2815" s="239">
        <f t="shared" si="166"/>
        <v>215.64</v>
      </c>
      <c r="Q2815" s="10"/>
      <c r="R2815" s="10"/>
      <c r="S2815" s="10"/>
      <c r="T2815" s="176">
        <f t="shared" si="167"/>
        <v>1010</v>
      </c>
      <c r="U2815" s="10"/>
      <c r="V2815" s="10"/>
      <c r="W2815" s="10"/>
      <c r="Y2815" s="10">
        <v>215.64</v>
      </c>
      <c r="Z2815" s="10">
        <f t="shared" si="174"/>
        <v>270.08999999999997</v>
      </c>
      <c r="AB2815" s="244">
        <f t="shared" si="175"/>
        <v>217.69</v>
      </c>
      <c r="AC2815" s="10">
        <v>258.05</v>
      </c>
      <c r="AD2815" s="10"/>
      <c r="AE2815" s="3"/>
      <c r="AF2815" s="3"/>
    </row>
    <row r="2816" spans="1:32" x14ac:dyDescent="0.2">
      <c r="A2816" s="55"/>
      <c r="B2816" s="195"/>
      <c r="C2816" s="10" t="s">
        <v>501</v>
      </c>
      <c r="D2816" s="10"/>
      <c r="E2816" s="10">
        <v>8080</v>
      </c>
      <c r="F2816" s="347">
        <v>3668608</v>
      </c>
      <c r="G2816" s="10"/>
      <c r="H2816" s="347">
        <f t="shared" si="176"/>
        <v>10686</v>
      </c>
      <c r="I2816" s="10"/>
      <c r="J2816" s="10">
        <v>513413.52000000014</v>
      </c>
      <c r="K2816" s="10"/>
      <c r="M2816" s="10">
        <v>654</v>
      </c>
      <c r="N2816" s="69"/>
      <c r="P2816" s="239">
        <f t="shared" si="166"/>
        <v>785.03596330275252</v>
      </c>
      <c r="Q2816" s="10"/>
      <c r="R2816" s="10"/>
      <c r="S2816" s="10"/>
      <c r="T2816" s="176">
        <f t="shared" si="167"/>
        <v>5609.4923547400613</v>
      </c>
      <c r="U2816" s="10"/>
      <c r="V2816" s="10"/>
      <c r="W2816" s="10"/>
      <c r="Y2816" s="10">
        <v>513413.52000000014</v>
      </c>
      <c r="Z2816" s="10">
        <f t="shared" si="174"/>
        <v>643047.36</v>
      </c>
      <c r="AB2816" s="244">
        <f t="shared" si="175"/>
        <v>518300.85</v>
      </c>
      <c r="AC2816" s="10">
        <v>614401.68000000005</v>
      </c>
      <c r="AD2816" s="10"/>
      <c r="AE2816" s="3"/>
      <c r="AF2816" s="3"/>
    </row>
    <row r="2817" spans="1:32" x14ac:dyDescent="0.2">
      <c r="A2817" s="55"/>
      <c r="B2817" s="195"/>
      <c r="C2817" s="10" t="s">
        <v>501</v>
      </c>
      <c r="D2817" s="10"/>
      <c r="E2817" s="10">
        <v>8085</v>
      </c>
      <c r="F2817" s="347">
        <v>554</v>
      </c>
      <c r="G2817" s="10"/>
      <c r="H2817" s="347">
        <f t="shared" si="176"/>
        <v>2</v>
      </c>
      <c r="I2817" s="10"/>
      <c r="J2817" s="10">
        <v>114.12</v>
      </c>
      <c r="K2817" s="10"/>
      <c r="M2817" s="10">
        <v>1</v>
      </c>
      <c r="N2817" s="69"/>
      <c r="P2817" s="239">
        <f t="shared" si="166"/>
        <v>114.12</v>
      </c>
      <c r="Q2817" s="10"/>
      <c r="R2817" s="10"/>
      <c r="S2817" s="10"/>
      <c r="T2817" s="176">
        <f t="shared" si="167"/>
        <v>554</v>
      </c>
      <c r="U2817" s="10"/>
      <c r="V2817" s="10"/>
      <c r="W2817" s="10"/>
      <c r="Y2817" s="10">
        <v>114.12</v>
      </c>
      <c r="Z2817" s="10">
        <f t="shared" si="174"/>
        <v>142.93</v>
      </c>
      <c r="AB2817" s="244">
        <f t="shared" si="175"/>
        <v>115.21</v>
      </c>
      <c r="AC2817" s="10">
        <v>136.57</v>
      </c>
      <c r="AD2817" s="10"/>
      <c r="AE2817" s="3"/>
      <c r="AF2817" s="3"/>
    </row>
    <row r="2818" spans="1:32" x14ac:dyDescent="0.2">
      <c r="A2818" s="55"/>
      <c r="B2818" s="195"/>
      <c r="C2818" s="10" t="s">
        <v>503</v>
      </c>
      <c r="D2818" s="10"/>
      <c r="E2818" s="10">
        <v>8019</v>
      </c>
      <c r="F2818" s="347">
        <v>9</v>
      </c>
      <c r="G2818" s="10"/>
      <c r="H2818" s="347">
        <f t="shared" si="176"/>
        <v>0</v>
      </c>
      <c r="I2818" s="10"/>
      <c r="J2818" s="10">
        <v>15.45</v>
      </c>
      <c r="K2818" s="10"/>
      <c r="M2818" s="10">
        <v>1</v>
      </c>
      <c r="N2818" s="69"/>
      <c r="P2818" s="239">
        <f t="shared" si="166"/>
        <v>15.45</v>
      </c>
      <c r="Q2818" s="10"/>
      <c r="R2818" s="10"/>
      <c r="S2818" s="10"/>
      <c r="T2818" s="176">
        <f t="shared" si="167"/>
        <v>9</v>
      </c>
      <c r="U2818" s="10"/>
      <c r="V2818" s="10"/>
      <c r="W2818" s="10"/>
      <c r="Y2818" s="10">
        <v>15.45</v>
      </c>
      <c r="Z2818" s="10">
        <f t="shared" si="174"/>
        <v>19.350000000000001</v>
      </c>
      <c r="AB2818" s="244">
        <f t="shared" si="175"/>
        <v>15.6</v>
      </c>
      <c r="AC2818" s="10">
        <v>18.489999999999998</v>
      </c>
      <c r="AD2818" s="10"/>
      <c r="AE2818" s="3"/>
      <c r="AF2818" s="3"/>
    </row>
    <row r="2819" spans="1:32" x14ac:dyDescent="0.2">
      <c r="A2819" s="55"/>
      <c r="B2819" s="195"/>
      <c r="C2819" s="10" t="s">
        <v>503</v>
      </c>
      <c r="D2819" s="10"/>
      <c r="E2819" s="10">
        <v>8088</v>
      </c>
      <c r="F2819" s="347">
        <v>35953</v>
      </c>
      <c r="G2819" s="10"/>
      <c r="H2819" s="347">
        <f t="shared" si="176"/>
        <v>105</v>
      </c>
      <c r="I2819" s="10"/>
      <c r="J2819" s="10">
        <v>4338.6600000000008</v>
      </c>
      <c r="K2819" s="10"/>
      <c r="M2819" s="10">
        <v>25</v>
      </c>
      <c r="N2819" s="69"/>
      <c r="P2819" s="239">
        <f t="shared" si="166"/>
        <v>173.54640000000003</v>
      </c>
      <c r="Q2819" s="10"/>
      <c r="R2819" s="10"/>
      <c r="S2819" s="10"/>
      <c r="T2819" s="176">
        <f t="shared" si="167"/>
        <v>1438.12</v>
      </c>
      <c r="U2819" s="10"/>
      <c r="V2819" s="10"/>
      <c r="W2819" s="10"/>
      <c r="Y2819" s="10">
        <v>4338.6600000000008</v>
      </c>
      <c r="Z2819" s="10">
        <f t="shared" si="174"/>
        <v>5434.15</v>
      </c>
      <c r="AB2819" s="244">
        <f t="shared" si="175"/>
        <v>4379.96</v>
      </c>
      <c r="AC2819" s="10">
        <v>5192.07</v>
      </c>
      <c r="AD2819" s="10"/>
      <c r="AE2819" s="3"/>
      <c r="AF2819" s="3"/>
    </row>
    <row r="2820" spans="1:32" x14ac:dyDescent="0.2">
      <c r="A2820" s="55"/>
      <c r="B2820" s="195"/>
      <c r="C2820" s="10" t="s">
        <v>504</v>
      </c>
      <c r="D2820" s="10"/>
      <c r="E2820" s="10">
        <v>8098</v>
      </c>
      <c r="F2820" s="347">
        <v>105951</v>
      </c>
      <c r="G2820" s="10"/>
      <c r="H2820" s="347">
        <f t="shared" si="176"/>
        <v>309</v>
      </c>
      <c r="I2820" s="10"/>
      <c r="J2820" s="10">
        <v>16221.739999999991</v>
      </c>
      <c r="K2820" s="10"/>
      <c r="M2820" s="10">
        <v>53</v>
      </c>
      <c r="N2820" s="69"/>
      <c r="P2820" s="239">
        <f t="shared" si="166"/>
        <v>306.07056603773566</v>
      </c>
      <c r="Q2820" s="10"/>
      <c r="R2820" s="10"/>
      <c r="S2820" s="10"/>
      <c r="T2820" s="176">
        <f t="shared" si="167"/>
        <v>1999.0754716981132</v>
      </c>
      <c r="U2820" s="10"/>
      <c r="V2820" s="10"/>
      <c r="W2820" s="10"/>
      <c r="Y2820" s="10">
        <v>16221.739999999991</v>
      </c>
      <c r="Z2820" s="10">
        <f t="shared" si="174"/>
        <v>20317.63</v>
      </c>
      <c r="AB2820" s="244">
        <f t="shared" si="175"/>
        <v>16376.16</v>
      </c>
      <c r="AC2820" s="10">
        <v>19412.55</v>
      </c>
      <c r="AD2820" s="10"/>
      <c r="AE2820" s="3"/>
      <c r="AF2820" s="3"/>
    </row>
    <row r="2821" spans="1:32" x14ac:dyDescent="0.2">
      <c r="A2821" s="55"/>
      <c r="B2821" s="195"/>
      <c r="C2821" s="10" t="s">
        <v>505</v>
      </c>
      <c r="D2821" s="10"/>
      <c r="E2821" s="10">
        <v>8260</v>
      </c>
      <c r="F2821" s="347">
        <v>1944</v>
      </c>
      <c r="G2821" s="10"/>
      <c r="H2821" s="347">
        <f t="shared" si="176"/>
        <v>6</v>
      </c>
      <c r="I2821" s="10"/>
      <c r="J2821" s="10">
        <v>419.28</v>
      </c>
      <c r="K2821" s="10"/>
      <c r="M2821" s="10">
        <v>5</v>
      </c>
      <c r="N2821" s="69"/>
      <c r="P2821" s="239">
        <f t="shared" si="166"/>
        <v>83.855999999999995</v>
      </c>
      <c r="Q2821" s="10"/>
      <c r="R2821" s="10"/>
      <c r="S2821" s="10"/>
      <c r="T2821" s="176">
        <f t="shared" si="167"/>
        <v>388.8</v>
      </c>
      <c r="U2821" s="10"/>
      <c r="V2821" s="10"/>
      <c r="W2821" s="10"/>
      <c r="Y2821" s="10">
        <v>419.28</v>
      </c>
      <c r="Z2821" s="10">
        <f t="shared" si="174"/>
        <v>525.15</v>
      </c>
      <c r="AB2821" s="244">
        <f t="shared" si="175"/>
        <v>423.27</v>
      </c>
      <c r="AC2821" s="10">
        <v>501.75</v>
      </c>
      <c r="AD2821" s="10"/>
      <c r="AE2821" s="3"/>
      <c r="AF2821" s="3"/>
    </row>
    <row r="2822" spans="1:32" x14ac:dyDescent="0.2">
      <c r="A2822" s="55"/>
      <c r="B2822" s="195"/>
      <c r="C2822" s="10" t="s">
        <v>506</v>
      </c>
      <c r="D2822" s="10"/>
      <c r="E2822" s="10">
        <v>8353</v>
      </c>
      <c r="F2822" s="347">
        <v>60768</v>
      </c>
      <c r="G2822" s="10"/>
      <c r="H2822" s="347">
        <f t="shared" si="176"/>
        <v>177</v>
      </c>
      <c r="I2822" s="10"/>
      <c r="J2822" s="10">
        <v>11510.2</v>
      </c>
      <c r="K2822" s="10"/>
      <c r="M2822" s="10">
        <v>44</v>
      </c>
      <c r="N2822" s="69"/>
      <c r="P2822" s="239">
        <f t="shared" si="166"/>
        <v>261.59545454545457</v>
      </c>
      <c r="Q2822" s="10"/>
      <c r="R2822" s="10"/>
      <c r="S2822" s="10"/>
      <c r="T2822" s="176">
        <f t="shared" si="167"/>
        <v>1381.090909090909</v>
      </c>
      <c r="U2822" s="10"/>
      <c r="V2822" s="10"/>
      <c r="W2822" s="10"/>
      <c r="Y2822" s="10">
        <v>11510.2</v>
      </c>
      <c r="Z2822" s="10">
        <f t="shared" si="174"/>
        <v>14416.46</v>
      </c>
      <c r="AB2822" s="244">
        <f t="shared" si="175"/>
        <v>11619.77</v>
      </c>
      <c r="AC2822" s="10">
        <v>13774.25</v>
      </c>
      <c r="AD2822" s="10"/>
      <c r="AE2822" s="3"/>
      <c r="AF2822" s="3"/>
    </row>
    <row r="2823" spans="1:32" x14ac:dyDescent="0.2">
      <c r="A2823" s="55"/>
      <c r="B2823" s="195"/>
      <c r="C2823" s="10" t="s">
        <v>508</v>
      </c>
      <c r="D2823" s="10"/>
      <c r="E2823" s="10">
        <v>8008</v>
      </c>
      <c r="F2823" s="347">
        <v>1137395</v>
      </c>
      <c r="G2823" s="10"/>
      <c r="H2823" s="347">
        <f t="shared" si="176"/>
        <v>3313</v>
      </c>
      <c r="I2823" s="10"/>
      <c r="J2823" s="10">
        <v>172996.41000000003</v>
      </c>
      <c r="K2823" s="10"/>
      <c r="M2823" s="10">
        <v>304</v>
      </c>
      <c r="N2823" s="69"/>
      <c r="P2823" s="239">
        <f t="shared" si="166"/>
        <v>569.06713815789487</v>
      </c>
      <c r="Q2823" s="10"/>
      <c r="R2823" s="10"/>
      <c r="S2823" s="10"/>
      <c r="T2823" s="176">
        <f t="shared" si="167"/>
        <v>3741.4309210526317</v>
      </c>
      <c r="U2823" s="10"/>
      <c r="V2823" s="10"/>
      <c r="W2823" s="10"/>
      <c r="Y2823" s="10">
        <v>172996.41000000003</v>
      </c>
      <c r="Z2823" s="10">
        <f t="shared" si="174"/>
        <v>216676.97</v>
      </c>
      <c r="AB2823" s="244">
        <f t="shared" si="175"/>
        <v>174643.21</v>
      </c>
      <c r="AC2823" s="10">
        <v>207024.71</v>
      </c>
      <c r="AD2823" s="10"/>
      <c r="AE2823" s="3"/>
      <c r="AF2823" s="3"/>
    </row>
    <row r="2824" spans="1:32" x14ac:dyDescent="0.2">
      <c r="A2824" s="55"/>
      <c r="B2824" s="195"/>
      <c r="C2824" s="10" t="s">
        <v>508</v>
      </c>
      <c r="D2824" s="10"/>
      <c r="E2824" s="10">
        <v>8050</v>
      </c>
      <c r="F2824" s="347">
        <v>11</v>
      </c>
      <c r="G2824" s="10"/>
      <c r="H2824" s="347">
        <f t="shared" si="176"/>
        <v>0</v>
      </c>
      <c r="I2824" s="10"/>
      <c r="J2824" s="10">
        <v>13.19</v>
      </c>
      <c r="K2824" s="10"/>
      <c r="M2824" s="10">
        <v>1</v>
      </c>
      <c r="N2824" s="69"/>
      <c r="P2824" s="239">
        <f t="shared" si="166"/>
        <v>13.19</v>
      </c>
      <c r="Q2824" s="10"/>
      <c r="R2824" s="10"/>
      <c r="S2824" s="10"/>
      <c r="T2824" s="176">
        <f t="shared" si="167"/>
        <v>11</v>
      </c>
      <c r="U2824" s="10"/>
      <c r="V2824" s="10"/>
      <c r="W2824" s="10"/>
      <c r="Y2824" s="10">
        <v>13.19</v>
      </c>
      <c r="Z2824" s="10">
        <f t="shared" si="174"/>
        <v>16.52</v>
      </c>
      <c r="AB2824" s="244">
        <f t="shared" si="175"/>
        <v>13.32</v>
      </c>
      <c r="AC2824" s="10">
        <v>15.79</v>
      </c>
      <c r="AD2824" s="10"/>
      <c r="AE2824" s="3"/>
      <c r="AF2824" s="3"/>
    </row>
    <row r="2825" spans="1:32" x14ac:dyDescent="0.2">
      <c r="A2825" s="55"/>
      <c r="B2825" s="195"/>
      <c r="C2825" s="10" t="s">
        <v>509</v>
      </c>
      <c r="D2825" s="10"/>
      <c r="E2825" s="10">
        <v>8318</v>
      </c>
      <c r="F2825" s="347">
        <v>3853</v>
      </c>
      <c r="G2825" s="10"/>
      <c r="H2825" s="347">
        <f t="shared" si="176"/>
        <v>11</v>
      </c>
      <c r="I2825" s="10"/>
      <c r="J2825" s="10">
        <v>2827.62</v>
      </c>
      <c r="K2825" s="10"/>
      <c r="M2825" s="10">
        <v>8</v>
      </c>
      <c r="N2825" s="69"/>
      <c r="P2825" s="239">
        <f t="shared" si="166"/>
        <v>353.45249999999999</v>
      </c>
      <c r="Q2825" s="10"/>
      <c r="R2825" s="10"/>
      <c r="S2825" s="10"/>
      <c r="T2825" s="176">
        <f t="shared" si="167"/>
        <v>481.625</v>
      </c>
      <c r="U2825" s="10"/>
      <c r="V2825" s="10"/>
      <c r="W2825" s="10"/>
      <c r="Y2825" s="10">
        <v>2827.62</v>
      </c>
      <c r="Z2825" s="10">
        <f t="shared" si="174"/>
        <v>3541.58</v>
      </c>
      <c r="AB2825" s="244">
        <f t="shared" si="175"/>
        <v>2854.54</v>
      </c>
      <c r="AC2825" s="10">
        <v>3383.81</v>
      </c>
      <c r="AD2825" s="10"/>
      <c r="AE2825" s="3"/>
      <c r="AF2825" s="3"/>
    </row>
    <row r="2826" spans="1:32" x14ac:dyDescent="0.2">
      <c r="A2826" s="55"/>
      <c r="B2826" s="195"/>
      <c r="C2826" s="10" t="s">
        <v>510</v>
      </c>
      <c r="D2826" s="10"/>
      <c r="E2826" s="10">
        <v>8081</v>
      </c>
      <c r="F2826" s="347">
        <v>3926277</v>
      </c>
      <c r="G2826" s="10"/>
      <c r="H2826" s="347">
        <f t="shared" si="176"/>
        <v>11437</v>
      </c>
      <c r="I2826" s="10"/>
      <c r="J2826" s="10">
        <v>440165.72999999934</v>
      </c>
      <c r="K2826" s="10"/>
      <c r="M2826" s="10">
        <v>716</v>
      </c>
      <c r="N2826" s="69"/>
      <c r="P2826" s="239">
        <f t="shared" si="166"/>
        <v>614.75660614525043</v>
      </c>
      <c r="Q2826" s="10"/>
      <c r="R2826" s="10"/>
      <c r="S2826" s="10"/>
      <c r="T2826" s="176">
        <f t="shared" si="167"/>
        <v>5483.6270949720674</v>
      </c>
      <c r="U2826" s="10"/>
      <c r="V2826" s="10"/>
      <c r="W2826" s="10"/>
      <c r="Y2826" s="10">
        <v>440165.72999999934</v>
      </c>
      <c r="Z2826" s="10">
        <f t="shared" si="174"/>
        <v>551304.93999999994</v>
      </c>
      <c r="AB2826" s="244">
        <f t="shared" si="175"/>
        <v>444355.79</v>
      </c>
      <c r="AC2826" s="10">
        <v>526746.09</v>
      </c>
      <c r="AD2826" s="10"/>
      <c r="AE2826" s="3"/>
      <c r="AF2826" s="3"/>
    </row>
    <row r="2827" spans="1:32" x14ac:dyDescent="0.2">
      <c r="A2827" s="55"/>
      <c r="B2827" s="195"/>
      <c r="C2827" s="10" t="s">
        <v>510</v>
      </c>
      <c r="D2827" s="10"/>
      <c r="E2827" s="10">
        <v>8088</v>
      </c>
      <c r="F2827" s="347">
        <v>84</v>
      </c>
      <c r="G2827" s="10"/>
      <c r="H2827" s="347">
        <f t="shared" si="176"/>
        <v>0</v>
      </c>
      <c r="I2827" s="10"/>
      <c r="J2827" s="10">
        <v>22.85</v>
      </c>
      <c r="K2827" s="10"/>
      <c r="M2827" s="10">
        <v>1</v>
      </c>
      <c r="N2827" s="69"/>
      <c r="P2827" s="239">
        <f t="shared" si="166"/>
        <v>22.85</v>
      </c>
      <c r="Q2827" s="10"/>
      <c r="R2827" s="10"/>
      <c r="S2827" s="10"/>
      <c r="T2827" s="176">
        <f t="shared" si="167"/>
        <v>84</v>
      </c>
      <c r="U2827" s="10"/>
      <c r="V2827" s="10"/>
      <c r="W2827" s="10"/>
      <c r="Y2827" s="10">
        <v>22.85</v>
      </c>
      <c r="Z2827" s="10">
        <f t="shared" si="174"/>
        <v>28.62</v>
      </c>
      <c r="AB2827" s="244">
        <f t="shared" si="175"/>
        <v>23.07</v>
      </c>
      <c r="AC2827" s="10">
        <v>27.35</v>
      </c>
      <c r="AD2827" s="10"/>
      <c r="AE2827" s="3"/>
      <c r="AF2827" s="3"/>
    </row>
    <row r="2828" spans="1:32" x14ac:dyDescent="0.2">
      <c r="A2828" s="55"/>
      <c r="B2828" s="195"/>
      <c r="C2828" s="10" t="s">
        <v>511</v>
      </c>
      <c r="D2828" s="10"/>
      <c r="E2828" s="10">
        <v>8201</v>
      </c>
      <c r="F2828" s="347">
        <v>144646</v>
      </c>
      <c r="G2828" s="10"/>
      <c r="H2828" s="347">
        <f t="shared" si="176"/>
        <v>421</v>
      </c>
      <c r="I2828" s="10"/>
      <c r="J2828" s="10">
        <v>17090</v>
      </c>
      <c r="K2828" s="10"/>
      <c r="M2828" s="10">
        <v>77</v>
      </c>
      <c r="N2828" s="69"/>
      <c r="P2828" s="239">
        <f t="shared" si="166"/>
        <v>221.94805194805195</v>
      </c>
      <c r="Q2828" s="10"/>
      <c r="R2828" s="10"/>
      <c r="S2828" s="10"/>
      <c r="T2828" s="176">
        <f t="shared" si="167"/>
        <v>1878.5194805194806</v>
      </c>
      <c r="U2828" s="10"/>
      <c r="V2828" s="10"/>
      <c r="W2828" s="10"/>
      <c r="Y2828" s="10">
        <v>17090</v>
      </c>
      <c r="Z2828" s="10">
        <f t="shared" ref="Z2828:Z2891" si="177">ROUND($Z$2931*Y2828/$Y$2931,2)</f>
        <v>21405.119999999999</v>
      </c>
      <c r="AB2828" s="244">
        <f t="shared" ref="AB2828:AB2891" si="178">ROUND($AB$2931*Y2828/$Y$2931,2)</f>
        <v>17252.68</v>
      </c>
      <c r="AC2828" s="10">
        <v>20451.59</v>
      </c>
      <c r="AD2828" s="10"/>
      <c r="AE2828" s="3"/>
      <c r="AF2828" s="3"/>
    </row>
    <row r="2829" spans="1:32" x14ac:dyDescent="0.2">
      <c r="A2829" s="55"/>
      <c r="B2829" s="195"/>
      <c r="C2829" s="10" t="s">
        <v>511</v>
      </c>
      <c r="D2829" s="10"/>
      <c r="E2829" s="10">
        <v>8205</v>
      </c>
      <c r="F2829" s="347">
        <v>311931</v>
      </c>
      <c r="G2829" s="10"/>
      <c r="H2829" s="347">
        <f t="shared" ref="H2829:H2892" si="179">ROUND($H$2931*F2829/$F$2931,0)</f>
        <v>909</v>
      </c>
      <c r="I2829" s="10"/>
      <c r="J2829" s="10">
        <v>34952.239999999998</v>
      </c>
      <c r="K2829" s="10"/>
      <c r="M2829" s="10">
        <v>87</v>
      </c>
      <c r="N2829" s="69"/>
      <c r="P2829" s="239">
        <f t="shared" si="166"/>
        <v>401.74988505747126</v>
      </c>
      <c r="Q2829" s="10"/>
      <c r="R2829" s="10"/>
      <c r="S2829" s="10"/>
      <c r="T2829" s="176">
        <f t="shared" si="167"/>
        <v>3585.4137931034484</v>
      </c>
      <c r="U2829" s="10"/>
      <c r="V2829" s="10"/>
      <c r="W2829" s="10"/>
      <c r="Y2829" s="10">
        <v>34952.239999999998</v>
      </c>
      <c r="Z2829" s="10">
        <f t="shared" si="177"/>
        <v>43777.47</v>
      </c>
      <c r="AB2829" s="244">
        <f t="shared" si="178"/>
        <v>35284.959999999999</v>
      </c>
      <c r="AC2829" s="10">
        <v>41827.33</v>
      </c>
      <c r="AD2829" s="10"/>
      <c r="AE2829" s="3"/>
      <c r="AF2829" s="3"/>
    </row>
    <row r="2830" spans="1:32" x14ac:dyDescent="0.2">
      <c r="A2830" s="55"/>
      <c r="B2830" s="195"/>
      <c r="C2830" s="10" t="s">
        <v>512</v>
      </c>
      <c r="D2830" s="10"/>
      <c r="E2830" s="10">
        <v>8083</v>
      </c>
      <c r="F2830" s="347">
        <v>100279</v>
      </c>
      <c r="G2830" s="10"/>
      <c r="H2830" s="347">
        <f t="shared" si="179"/>
        <v>292</v>
      </c>
      <c r="I2830" s="10"/>
      <c r="J2830" s="10">
        <v>18084.240000000005</v>
      </c>
      <c r="K2830" s="10"/>
      <c r="M2830" s="10">
        <v>55</v>
      </c>
      <c r="N2830" s="69"/>
      <c r="P2830" s="239">
        <f t="shared" si="166"/>
        <v>328.80436363636375</v>
      </c>
      <c r="Q2830" s="10"/>
      <c r="R2830" s="10"/>
      <c r="S2830" s="10"/>
      <c r="T2830" s="176">
        <f t="shared" si="167"/>
        <v>1823.2545454545455</v>
      </c>
      <c r="U2830" s="10"/>
      <c r="V2830" s="10"/>
      <c r="W2830" s="10"/>
      <c r="Y2830" s="10">
        <v>18084.240000000005</v>
      </c>
      <c r="Z2830" s="10">
        <f t="shared" si="177"/>
        <v>22650.400000000001</v>
      </c>
      <c r="AB2830" s="244">
        <f t="shared" si="178"/>
        <v>18256.39</v>
      </c>
      <c r="AC2830" s="10">
        <v>21641.4</v>
      </c>
      <c r="AD2830" s="10"/>
      <c r="AE2830" s="3"/>
      <c r="AF2830" s="3"/>
    </row>
    <row r="2831" spans="1:32" x14ac:dyDescent="0.2">
      <c r="A2831" s="55"/>
      <c r="B2831" s="195"/>
      <c r="C2831" s="10" t="s">
        <v>513</v>
      </c>
      <c r="D2831" s="10"/>
      <c r="E2831" s="10">
        <v>8225</v>
      </c>
      <c r="F2831" s="347">
        <v>164</v>
      </c>
      <c r="G2831" s="10"/>
      <c r="H2831" s="347">
        <f t="shared" si="179"/>
        <v>0</v>
      </c>
      <c r="I2831" s="10"/>
      <c r="J2831" s="10">
        <v>38.71</v>
      </c>
      <c r="K2831" s="10"/>
      <c r="M2831" s="10">
        <v>1</v>
      </c>
      <c r="N2831" s="69"/>
      <c r="P2831" s="239">
        <f t="shared" si="166"/>
        <v>38.71</v>
      </c>
      <c r="Q2831" s="10"/>
      <c r="R2831" s="10"/>
      <c r="S2831" s="10"/>
      <c r="T2831" s="176">
        <f t="shared" si="167"/>
        <v>164</v>
      </c>
      <c r="U2831" s="10"/>
      <c r="V2831" s="10"/>
      <c r="W2831" s="10"/>
      <c r="Y2831" s="10">
        <v>38.71</v>
      </c>
      <c r="Z2831" s="10">
        <f t="shared" si="177"/>
        <v>48.48</v>
      </c>
      <c r="AB2831" s="244">
        <f t="shared" si="178"/>
        <v>39.08</v>
      </c>
      <c r="AC2831" s="10">
        <v>46.33</v>
      </c>
      <c r="AD2831" s="10"/>
      <c r="AE2831" s="3"/>
      <c r="AF2831" s="3"/>
    </row>
    <row r="2832" spans="1:32" x14ac:dyDescent="0.2">
      <c r="A2832" s="55"/>
      <c r="B2832" s="195"/>
      <c r="C2832" s="10" t="s">
        <v>513</v>
      </c>
      <c r="D2832" s="10"/>
      <c r="E2832" s="10">
        <v>8244</v>
      </c>
      <c r="F2832" s="347">
        <v>6053305</v>
      </c>
      <c r="G2832" s="10"/>
      <c r="H2832" s="347">
        <f t="shared" si="179"/>
        <v>17633</v>
      </c>
      <c r="I2832" s="10"/>
      <c r="J2832" s="10">
        <v>539488.35</v>
      </c>
      <c r="K2832" s="10"/>
      <c r="M2832" s="10">
        <v>943</v>
      </c>
      <c r="N2832" s="69"/>
      <c r="P2832" s="239">
        <f t="shared" si="166"/>
        <v>572.09793213149521</v>
      </c>
      <c r="Q2832" s="10"/>
      <c r="R2832" s="10"/>
      <c r="S2832" s="10"/>
      <c r="T2832" s="176">
        <f t="shared" si="167"/>
        <v>6419.1993637327678</v>
      </c>
      <c r="U2832" s="10"/>
      <c r="V2832" s="10"/>
      <c r="W2832" s="10"/>
      <c r="Y2832" s="10">
        <v>539488.35</v>
      </c>
      <c r="Z2832" s="10">
        <f t="shared" si="177"/>
        <v>675705.93</v>
      </c>
      <c r="AB2832" s="244">
        <f t="shared" si="178"/>
        <v>544623.89</v>
      </c>
      <c r="AC2832" s="10">
        <v>645605.41</v>
      </c>
      <c r="AD2832" s="10"/>
      <c r="AE2832" s="3"/>
      <c r="AF2832" s="3"/>
    </row>
    <row r="2833" spans="1:32" x14ac:dyDescent="0.2">
      <c r="A2833" s="55"/>
      <c r="B2833" s="195"/>
      <c r="C2833" s="10" t="s">
        <v>514</v>
      </c>
      <c r="D2833" s="10"/>
      <c r="E2833" s="10">
        <v>8088</v>
      </c>
      <c r="F2833" s="347">
        <v>6674</v>
      </c>
      <c r="G2833" s="10"/>
      <c r="H2833" s="347">
        <f t="shared" si="179"/>
        <v>19</v>
      </c>
      <c r="I2833" s="10"/>
      <c r="J2833" s="10">
        <v>2064.9</v>
      </c>
      <c r="K2833" s="10"/>
      <c r="M2833" s="10">
        <v>15</v>
      </c>
      <c r="N2833" s="69"/>
      <c r="P2833" s="239">
        <f t="shared" si="166"/>
        <v>137.66</v>
      </c>
      <c r="Q2833" s="10"/>
      <c r="R2833" s="10"/>
      <c r="S2833" s="10"/>
      <c r="T2833" s="176">
        <f t="shared" si="167"/>
        <v>444.93333333333334</v>
      </c>
      <c r="U2833" s="10"/>
      <c r="V2833" s="10"/>
      <c r="W2833" s="10"/>
      <c r="Y2833" s="10">
        <v>2064.9</v>
      </c>
      <c r="Z2833" s="10">
        <f t="shared" si="177"/>
        <v>2586.27</v>
      </c>
      <c r="AB2833" s="244">
        <f t="shared" si="178"/>
        <v>2084.56</v>
      </c>
      <c r="AC2833" s="10">
        <v>2471.0700000000002</v>
      </c>
      <c r="AD2833" s="10"/>
      <c r="AE2833" s="3"/>
      <c r="AF2833" s="3"/>
    </row>
    <row r="2834" spans="1:32" x14ac:dyDescent="0.2">
      <c r="A2834" s="55"/>
      <c r="B2834" s="195"/>
      <c r="C2834" s="10" t="s">
        <v>515</v>
      </c>
      <c r="D2834" s="10"/>
      <c r="E2834" s="10">
        <v>8245</v>
      </c>
      <c r="F2834" s="347">
        <v>95603</v>
      </c>
      <c r="G2834" s="10"/>
      <c r="H2834" s="347">
        <f t="shared" si="179"/>
        <v>278</v>
      </c>
      <c r="I2834" s="10"/>
      <c r="J2834" s="10">
        <v>14958.189999999991</v>
      </c>
      <c r="K2834" s="10"/>
      <c r="M2834" s="10">
        <v>58</v>
      </c>
      <c r="N2834" s="69"/>
      <c r="P2834" s="239">
        <f t="shared" si="166"/>
        <v>257.89982758620675</v>
      </c>
      <c r="Q2834" s="10"/>
      <c r="R2834" s="10"/>
      <c r="S2834" s="10"/>
      <c r="T2834" s="176">
        <f t="shared" si="167"/>
        <v>1648.3275862068965</v>
      </c>
      <c r="U2834" s="10"/>
      <c r="V2834" s="10"/>
      <c r="W2834" s="10"/>
      <c r="Y2834" s="10">
        <v>14958.189999999991</v>
      </c>
      <c r="Z2834" s="10">
        <f t="shared" si="177"/>
        <v>18735.04</v>
      </c>
      <c r="AB2834" s="244">
        <f t="shared" si="178"/>
        <v>15100.58</v>
      </c>
      <c r="AC2834" s="10">
        <v>17900.46</v>
      </c>
      <c r="AD2834" s="10"/>
      <c r="AE2834" s="3"/>
      <c r="AF2834" s="3"/>
    </row>
    <row r="2835" spans="1:32" x14ac:dyDescent="0.2">
      <c r="A2835" s="55"/>
      <c r="B2835" s="195"/>
      <c r="C2835" s="10" t="s">
        <v>517</v>
      </c>
      <c r="D2835" s="10"/>
      <c r="E2835" s="10">
        <v>8215</v>
      </c>
      <c r="F2835" s="347">
        <v>31256</v>
      </c>
      <c r="G2835" s="10"/>
      <c r="H2835" s="347">
        <f t="shared" si="179"/>
        <v>91</v>
      </c>
      <c r="I2835" s="10"/>
      <c r="J2835" s="10">
        <v>8216.6400000000012</v>
      </c>
      <c r="K2835" s="10"/>
      <c r="M2835" s="10">
        <v>48</v>
      </c>
      <c r="N2835" s="69"/>
      <c r="P2835" s="239">
        <f t="shared" si="166"/>
        <v>171.18000000000004</v>
      </c>
      <c r="Q2835" s="10"/>
      <c r="R2835" s="10"/>
      <c r="S2835" s="10"/>
      <c r="T2835" s="176">
        <f t="shared" si="167"/>
        <v>651.16666666666663</v>
      </c>
      <c r="U2835" s="10"/>
      <c r="V2835" s="10"/>
      <c r="W2835" s="10"/>
      <c r="Y2835" s="10">
        <v>8216.6400000000012</v>
      </c>
      <c r="Z2835" s="10">
        <f t="shared" si="177"/>
        <v>10291.290000000001</v>
      </c>
      <c r="AB2835" s="244">
        <f t="shared" si="178"/>
        <v>8294.86</v>
      </c>
      <c r="AC2835" s="10">
        <v>9832.85</v>
      </c>
      <c r="AD2835" s="10"/>
      <c r="AE2835" s="3"/>
      <c r="AF2835" s="3"/>
    </row>
    <row r="2836" spans="1:32" x14ac:dyDescent="0.2">
      <c r="A2836" s="55"/>
      <c r="B2836" s="195"/>
      <c r="C2836" s="10" t="s">
        <v>518</v>
      </c>
      <c r="D2836" s="10"/>
      <c r="E2836" s="10">
        <v>8062</v>
      </c>
      <c r="F2836" s="347">
        <v>20</v>
      </c>
      <c r="G2836" s="10"/>
      <c r="H2836" s="347">
        <f t="shared" si="179"/>
        <v>0</v>
      </c>
      <c r="I2836" s="10"/>
      <c r="J2836" s="10">
        <v>17.79</v>
      </c>
      <c r="K2836" s="10"/>
      <c r="M2836" s="10">
        <v>1</v>
      </c>
      <c r="N2836" s="69"/>
      <c r="P2836" s="239">
        <f t="shared" si="166"/>
        <v>17.79</v>
      </c>
      <c r="Q2836" s="10"/>
      <c r="R2836" s="10"/>
      <c r="S2836" s="10"/>
      <c r="T2836" s="176">
        <f t="shared" si="167"/>
        <v>20</v>
      </c>
      <c r="U2836" s="10"/>
      <c r="V2836" s="10"/>
      <c r="W2836" s="10"/>
      <c r="Y2836" s="10">
        <v>17.79</v>
      </c>
      <c r="Z2836" s="10">
        <f t="shared" si="177"/>
        <v>22.28</v>
      </c>
      <c r="AB2836" s="244">
        <f t="shared" si="178"/>
        <v>17.96</v>
      </c>
      <c r="AC2836" s="10">
        <v>21.29</v>
      </c>
      <c r="AD2836" s="10"/>
      <c r="AE2836" s="3"/>
      <c r="AF2836" s="3"/>
    </row>
    <row r="2837" spans="1:32" x14ac:dyDescent="0.2">
      <c r="A2837" s="55"/>
      <c r="B2837" s="195"/>
      <c r="C2837" s="10" t="s">
        <v>520</v>
      </c>
      <c r="D2837" s="10"/>
      <c r="E2837" s="10">
        <v>8203</v>
      </c>
      <c r="F2837" s="347">
        <v>1230</v>
      </c>
      <c r="G2837" s="10"/>
      <c r="H2837" s="347">
        <f t="shared" si="179"/>
        <v>4</v>
      </c>
      <c r="I2837" s="10"/>
      <c r="J2837" s="10">
        <v>254.49</v>
      </c>
      <c r="K2837" s="10"/>
      <c r="M2837" s="10">
        <v>1</v>
      </c>
      <c r="N2837" s="69"/>
      <c r="P2837" s="239">
        <f t="shared" si="166"/>
        <v>254.49</v>
      </c>
      <c r="Q2837" s="10"/>
      <c r="R2837" s="10"/>
      <c r="S2837" s="10"/>
      <c r="T2837" s="176">
        <f t="shared" si="167"/>
        <v>1230</v>
      </c>
      <c r="U2837" s="10"/>
      <c r="V2837" s="10"/>
      <c r="W2837" s="10"/>
      <c r="Y2837" s="10">
        <v>254.49</v>
      </c>
      <c r="Z2837" s="10">
        <f t="shared" si="177"/>
        <v>318.75</v>
      </c>
      <c r="AB2837" s="244">
        <f t="shared" si="178"/>
        <v>256.91000000000003</v>
      </c>
      <c r="AC2837" s="10">
        <v>304.55</v>
      </c>
      <c r="AD2837" s="10"/>
      <c r="AE2837" s="3"/>
      <c r="AF2837" s="3"/>
    </row>
    <row r="2838" spans="1:32" x14ac:dyDescent="0.2">
      <c r="A2838" s="55"/>
      <c r="B2838" s="195"/>
      <c r="C2838" s="10" t="s">
        <v>520</v>
      </c>
      <c r="D2838" s="10"/>
      <c r="E2838" s="10">
        <v>8246</v>
      </c>
      <c r="F2838" s="347">
        <v>66993</v>
      </c>
      <c r="G2838" s="10"/>
      <c r="H2838" s="347">
        <f t="shared" si="179"/>
        <v>195</v>
      </c>
      <c r="I2838" s="10"/>
      <c r="J2838" s="10">
        <v>12219.45</v>
      </c>
      <c r="K2838" s="10"/>
      <c r="M2838" s="10">
        <v>66</v>
      </c>
      <c r="N2838" s="69"/>
      <c r="P2838" s="239">
        <f t="shared" si="166"/>
        <v>185.14318181818183</v>
      </c>
      <c r="Q2838" s="10"/>
      <c r="R2838" s="10"/>
      <c r="S2838" s="10"/>
      <c r="T2838" s="176">
        <f t="shared" si="167"/>
        <v>1015.0454545454545</v>
      </c>
      <c r="U2838" s="10"/>
      <c r="V2838" s="10"/>
      <c r="W2838" s="10"/>
      <c r="Y2838" s="10">
        <v>12219.45</v>
      </c>
      <c r="Z2838" s="10">
        <f t="shared" si="177"/>
        <v>15304.79</v>
      </c>
      <c r="AB2838" s="244">
        <f t="shared" si="178"/>
        <v>12335.77</v>
      </c>
      <c r="AC2838" s="10">
        <v>14623.01</v>
      </c>
      <c r="AD2838" s="10"/>
      <c r="AE2838" s="3"/>
      <c r="AF2838" s="3"/>
    </row>
    <row r="2839" spans="1:32" x14ac:dyDescent="0.2">
      <c r="A2839" s="55"/>
      <c r="B2839" s="195"/>
      <c r="C2839" s="10" t="s">
        <v>521</v>
      </c>
      <c r="D2839" s="10"/>
      <c r="E2839" s="10">
        <v>8088</v>
      </c>
      <c r="F2839" s="347">
        <v>2378</v>
      </c>
      <c r="G2839" s="10"/>
      <c r="H2839" s="347">
        <f t="shared" si="179"/>
        <v>7</v>
      </c>
      <c r="I2839" s="10"/>
      <c r="J2839" s="10">
        <v>703.64000000000021</v>
      </c>
      <c r="K2839" s="10"/>
      <c r="M2839" s="10">
        <v>15</v>
      </c>
      <c r="N2839" s="69"/>
      <c r="P2839" s="239">
        <f t="shared" si="166"/>
        <v>46.90933333333335</v>
      </c>
      <c r="Q2839" s="10"/>
      <c r="R2839" s="10"/>
      <c r="S2839" s="10"/>
      <c r="T2839" s="176">
        <f t="shared" si="167"/>
        <v>158.53333333333333</v>
      </c>
      <c r="U2839" s="10"/>
      <c r="V2839" s="10"/>
      <c r="W2839" s="10"/>
      <c r="Y2839" s="10">
        <v>703.64000000000021</v>
      </c>
      <c r="Z2839" s="10">
        <f t="shared" si="177"/>
        <v>881.3</v>
      </c>
      <c r="AB2839" s="244">
        <f t="shared" si="178"/>
        <v>710.34</v>
      </c>
      <c r="AC2839" s="10">
        <v>842.05</v>
      </c>
      <c r="AD2839" s="10"/>
      <c r="AE2839" s="3"/>
      <c r="AF2839" s="3"/>
    </row>
    <row r="2840" spans="1:32" x14ac:dyDescent="0.2">
      <c r="A2840" s="55"/>
      <c r="B2840" s="195"/>
      <c r="C2840" s="10" t="s">
        <v>522</v>
      </c>
      <c r="D2840" s="10"/>
      <c r="E2840" s="10">
        <v>8008</v>
      </c>
      <c r="F2840" s="347">
        <v>11183</v>
      </c>
      <c r="G2840" s="10"/>
      <c r="H2840" s="347">
        <f t="shared" si="179"/>
        <v>33</v>
      </c>
      <c r="I2840" s="10"/>
      <c r="J2840" s="10">
        <v>1538.3300000000002</v>
      </c>
      <c r="K2840" s="10"/>
      <c r="M2840" s="10">
        <v>7</v>
      </c>
      <c r="N2840" s="69"/>
      <c r="P2840" s="239">
        <f t="shared" si="166"/>
        <v>219.76142857142858</v>
      </c>
      <c r="Q2840" s="10"/>
      <c r="R2840" s="10"/>
      <c r="S2840" s="10"/>
      <c r="T2840" s="176">
        <f t="shared" si="167"/>
        <v>1597.5714285714287</v>
      </c>
      <c r="U2840" s="10"/>
      <c r="V2840" s="10"/>
      <c r="W2840" s="10"/>
      <c r="Y2840" s="10">
        <v>1538.3300000000002</v>
      </c>
      <c r="Z2840" s="10">
        <f t="shared" si="177"/>
        <v>1926.75</v>
      </c>
      <c r="AB2840" s="244">
        <f t="shared" si="178"/>
        <v>1552.97</v>
      </c>
      <c r="AC2840" s="10">
        <v>1840.91</v>
      </c>
      <c r="AD2840" s="10"/>
      <c r="AE2840" s="3"/>
      <c r="AF2840" s="3"/>
    </row>
    <row r="2841" spans="1:32" x14ac:dyDescent="0.2">
      <c r="A2841" s="55"/>
      <c r="B2841" s="195"/>
      <c r="C2841" s="10" t="s">
        <v>523</v>
      </c>
      <c r="D2841" s="10"/>
      <c r="E2841" s="10">
        <v>8092</v>
      </c>
      <c r="F2841" s="347">
        <v>487715</v>
      </c>
      <c r="G2841" s="10"/>
      <c r="H2841" s="347">
        <f t="shared" si="179"/>
        <v>1421</v>
      </c>
      <c r="I2841" s="10"/>
      <c r="J2841" s="10">
        <v>37820.920000000006</v>
      </c>
      <c r="K2841" s="10"/>
      <c r="M2841" s="10">
        <v>21</v>
      </c>
      <c r="N2841" s="69"/>
      <c r="P2841" s="239">
        <f t="shared" si="166"/>
        <v>1800.9961904761908</v>
      </c>
      <c r="Q2841" s="10"/>
      <c r="R2841" s="10"/>
      <c r="S2841" s="10"/>
      <c r="T2841" s="176">
        <f t="shared" si="167"/>
        <v>23224.523809523809</v>
      </c>
      <c r="U2841" s="10"/>
      <c r="V2841" s="10"/>
      <c r="W2841" s="10"/>
      <c r="Y2841" s="10">
        <v>37820.920000000006</v>
      </c>
      <c r="Z2841" s="10">
        <f t="shared" si="177"/>
        <v>47370.48</v>
      </c>
      <c r="AB2841" s="244">
        <f t="shared" si="178"/>
        <v>38180.949999999997</v>
      </c>
      <c r="AC2841" s="10">
        <v>45260.28</v>
      </c>
      <c r="AD2841" s="10"/>
      <c r="AE2841" s="3"/>
      <c r="AF2841" s="3"/>
    </row>
    <row r="2842" spans="1:32" x14ac:dyDescent="0.2">
      <c r="A2842" s="55"/>
      <c r="B2842" s="195"/>
      <c r="C2842" s="10" t="s">
        <v>524</v>
      </c>
      <c r="D2842" s="10"/>
      <c r="E2842" s="10">
        <v>8270</v>
      </c>
      <c r="F2842" s="347">
        <v>-5476</v>
      </c>
      <c r="G2842" s="10"/>
      <c r="H2842" s="347">
        <f t="shared" si="179"/>
        <v>-16</v>
      </c>
      <c r="I2842" s="10"/>
      <c r="J2842" s="10">
        <v>-524.07000000000005</v>
      </c>
      <c r="K2842" s="10"/>
      <c r="M2842" s="10">
        <v>10</v>
      </c>
      <c r="N2842" s="69"/>
      <c r="P2842" s="239">
        <f t="shared" si="166"/>
        <v>-52.407000000000004</v>
      </c>
      <c r="Q2842" s="10"/>
      <c r="R2842" s="10"/>
      <c r="S2842" s="10"/>
      <c r="T2842" s="176">
        <f t="shared" si="167"/>
        <v>-547.6</v>
      </c>
      <c r="U2842" s="10"/>
      <c r="V2842" s="10"/>
      <c r="W2842" s="10"/>
      <c r="Y2842" s="10">
        <v>-524.07000000000005</v>
      </c>
      <c r="Z2842" s="10">
        <f t="shared" si="177"/>
        <v>-656.39</v>
      </c>
      <c r="AB2842" s="244">
        <f t="shared" si="178"/>
        <v>-529.05999999999995</v>
      </c>
      <c r="AC2842" s="10">
        <v>-627.16</v>
      </c>
      <c r="AD2842" s="10"/>
      <c r="AE2842" s="3"/>
      <c r="AF2842" s="3"/>
    </row>
    <row r="2843" spans="1:32" x14ac:dyDescent="0.2">
      <c r="A2843" s="55"/>
      <c r="B2843" s="195"/>
      <c r="C2843" s="10" t="s">
        <v>525</v>
      </c>
      <c r="D2843" s="10"/>
      <c r="E2843" s="10">
        <v>8221</v>
      </c>
      <c r="F2843" s="347">
        <v>8160</v>
      </c>
      <c r="G2843" s="10"/>
      <c r="H2843" s="347">
        <f t="shared" si="179"/>
        <v>24</v>
      </c>
      <c r="I2843" s="10"/>
      <c r="J2843" s="10">
        <v>998.06999999999994</v>
      </c>
      <c r="K2843" s="10"/>
      <c r="M2843" s="10">
        <v>2</v>
      </c>
      <c r="N2843" s="69"/>
      <c r="P2843" s="239">
        <f t="shared" si="166"/>
        <v>499.03499999999997</v>
      </c>
      <c r="Q2843" s="10"/>
      <c r="R2843" s="10"/>
      <c r="S2843" s="10"/>
      <c r="T2843" s="176">
        <f t="shared" si="167"/>
        <v>4080</v>
      </c>
      <c r="U2843" s="10"/>
      <c r="V2843" s="10"/>
      <c r="W2843" s="10"/>
      <c r="Y2843" s="10">
        <v>998.06999999999994</v>
      </c>
      <c r="Z2843" s="10">
        <f t="shared" si="177"/>
        <v>1250.08</v>
      </c>
      <c r="AB2843" s="244">
        <f t="shared" si="178"/>
        <v>1007.57</v>
      </c>
      <c r="AC2843" s="10">
        <v>1194.3900000000001</v>
      </c>
      <c r="AD2843" s="10"/>
      <c r="AE2843" s="3"/>
      <c r="AF2843" s="3"/>
    </row>
    <row r="2844" spans="1:32" x14ac:dyDescent="0.2">
      <c r="A2844" s="55"/>
      <c r="B2844" s="195"/>
      <c r="C2844" s="10" t="s">
        <v>525</v>
      </c>
      <c r="D2844" s="10"/>
      <c r="E2844" s="10">
        <v>8234</v>
      </c>
      <c r="F2844" s="347">
        <v>148012</v>
      </c>
      <c r="G2844" s="10"/>
      <c r="H2844" s="347">
        <f t="shared" si="179"/>
        <v>431</v>
      </c>
      <c r="I2844" s="10"/>
      <c r="J2844" s="10">
        <v>19643.93</v>
      </c>
      <c r="K2844" s="10"/>
      <c r="M2844" s="10">
        <v>42</v>
      </c>
      <c r="N2844" s="69"/>
      <c r="P2844" s="239">
        <f t="shared" si="166"/>
        <v>467.71261904761906</v>
      </c>
      <c r="Q2844" s="10"/>
      <c r="R2844" s="10"/>
      <c r="S2844" s="10"/>
      <c r="T2844" s="176">
        <f t="shared" si="167"/>
        <v>3524.0952380952381</v>
      </c>
      <c r="U2844" s="10"/>
      <c r="V2844" s="10"/>
      <c r="W2844" s="10"/>
      <c r="Y2844" s="10">
        <v>19643.93</v>
      </c>
      <c r="Z2844" s="10">
        <f t="shared" si="177"/>
        <v>24603.9</v>
      </c>
      <c r="AB2844" s="244">
        <f t="shared" si="178"/>
        <v>19830.93</v>
      </c>
      <c r="AC2844" s="10">
        <v>23507.88</v>
      </c>
      <c r="AD2844" s="10"/>
      <c r="AE2844" s="3"/>
      <c r="AF2844" s="3"/>
    </row>
    <row r="2845" spans="1:32" x14ac:dyDescent="0.2">
      <c r="A2845" s="55"/>
      <c r="B2845" s="195"/>
      <c r="C2845" s="10" t="s">
        <v>526</v>
      </c>
      <c r="D2845" s="10"/>
      <c r="E2845" s="10">
        <v>8247</v>
      </c>
      <c r="F2845" s="347">
        <v>1429525</v>
      </c>
      <c r="G2845" s="10"/>
      <c r="H2845" s="347">
        <f t="shared" si="179"/>
        <v>4164</v>
      </c>
      <c r="I2845" s="10"/>
      <c r="J2845" s="10">
        <v>215848.53</v>
      </c>
      <c r="K2845" s="10"/>
      <c r="M2845" s="10">
        <v>412</v>
      </c>
      <c r="N2845" s="69"/>
      <c r="P2845" s="239">
        <f t="shared" si="166"/>
        <v>523.90419902912618</v>
      </c>
      <c r="Q2845" s="10"/>
      <c r="R2845" s="10"/>
      <c r="S2845" s="10"/>
      <c r="T2845" s="176">
        <f t="shared" si="167"/>
        <v>3469.720873786408</v>
      </c>
      <c r="U2845" s="10"/>
      <c r="V2845" s="10"/>
      <c r="W2845" s="10"/>
      <c r="Y2845" s="10">
        <v>215848.53</v>
      </c>
      <c r="Z2845" s="10">
        <f t="shared" si="177"/>
        <v>270348.99</v>
      </c>
      <c r="AB2845" s="244">
        <f t="shared" si="178"/>
        <v>217903.25</v>
      </c>
      <c r="AC2845" s="10">
        <v>258305.81</v>
      </c>
      <c r="AD2845" s="10"/>
      <c r="AE2845" s="3"/>
      <c r="AF2845" s="3"/>
    </row>
    <row r="2846" spans="1:32" x14ac:dyDescent="0.2">
      <c r="A2846" s="55"/>
      <c r="B2846" s="195"/>
      <c r="C2846" s="10" t="s">
        <v>528</v>
      </c>
      <c r="D2846" s="10"/>
      <c r="E2846" s="10">
        <v>8302</v>
      </c>
      <c r="F2846" s="347">
        <v>53527</v>
      </c>
      <c r="G2846" s="10"/>
      <c r="H2846" s="347">
        <f t="shared" si="179"/>
        <v>156</v>
      </c>
      <c r="I2846" s="10"/>
      <c r="J2846" s="10">
        <v>8686.8599999999988</v>
      </c>
      <c r="K2846" s="10"/>
      <c r="M2846" s="10">
        <v>63</v>
      </c>
      <c r="N2846" s="69"/>
      <c r="P2846" s="239">
        <f t="shared" si="166"/>
        <v>137.88666666666666</v>
      </c>
      <c r="Q2846" s="10"/>
      <c r="R2846" s="10"/>
      <c r="S2846" s="10"/>
      <c r="T2846" s="176">
        <f t="shared" si="167"/>
        <v>849.6349206349206</v>
      </c>
      <c r="U2846" s="10"/>
      <c r="V2846" s="10"/>
      <c r="W2846" s="10"/>
      <c r="Y2846" s="10">
        <v>8686.8599999999988</v>
      </c>
      <c r="Z2846" s="10">
        <f t="shared" si="177"/>
        <v>10880.24</v>
      </c>
      <c r="AB2846" s="244">
        <f t="shared" si="178"/>
        <v>8769.5499999999993</v>
      </c>
      <c r="AC2846" s="10">
        <v>10395.56</v>
      </c>
      <c r="AD2846" s="10"/>
      <c r="AE2846" s="3"/>
      <c r="AF2846" s="3"/>
    </row>
    <row r="2847" spans="1:32" x14ac:dyDescent="0.2">
      <c r="A2847" s="55"/>
      <c r="B2847" s="195"/>
      <c r="C2847" s="10" t="s">
        <v>529</v>
      </c>
      <c r="D2847" s="10"/>
      <c r="E2847" s="10">
        <v>8084</v>
      </c>
      <c r="F2847" s="347">
        <v>2717955</v>
      </c>
      <c r="G2847" s="10"/>
      <c r="H2847" s="347">
        <f t="shared" si="179"/>
        <v>7917</v>
      </c>
      <c r="I2847" s="10"/>
      <c r="J2847" s="10">
        <v>218012.14999999991</v>
      </c>
      <c r="K2847" s="10"/>
      <c r="M2847" s="10">
        <v>258</v>
      </c>
      <c r="N2847" s="69"/>
      <c r="P2847" s="239">
        <f t="shared" si="166"/>
        <v>845.00833333333298</v>
      </c>
      <c r="Q2847" s="10"/>
      <c r="R2847" s="10"/>
      <c r="S2847" s="10"/>
      <c r="T2847" s="176">
        <f t="shared" si="167"/>
        <v>10534.709302325582</v>
      </c>
      <c r="U2847" s="10"/>
      <c r="V2847" s="10"/>
      <c r="W2847" s="10"/>
      <c r="Y2847" s="10">
        <v>218012.14999999991</v>
      </c>
      <c r="Z2847" s="10">
        <f t="shared" si="177"/>
        <v>273058.90999999997</v>
      </c>
      <c r="AB2847" s="244">
        <f t="shared" si="178"/>
        <v>220087.47</v>
      </c>
      <c r="AC2847" s="10">
        <v>260895.02</v>
      </c>
      <c r="AD2847" s="10"/>
      <c r="AE2847" s="3"/>
      <c r="AF2847" s="3"/>
    </row>
    <row r="2848" spans="1:32" x14ac:dyDescent="0.2">
      <c r="A2848" s="55"/>
      <c r="B2848" s="195"/>
      <c r="C2848" s="10" t="s">
        <v>530</v>
      </c>
      <c r="D2848" s="10"/>
      <c r="E2848" s="10">
        <v>8238</v>
      </c>
      <c r="F2848" s="347">
        <v>7123</v>
      </c>
      <c r="G2848" s="10"/>
      <c r="H2848" s="347">
        <f t="shared" si="179"/>
        <v>21</v>
      </c>
      <c r="I2848" s="10"/>
      <c r="J2848" s="10">
        <v>1379.15</v>
      </c>
      <c r="K2848" s="10"/>
      <c r="M2848" s="10">
        <v>1</v>
      </c>
      <c r="N2848" s="69"/>
      <c r="P2848" s="239">
        <f t="shared" si="166"/>
        <v>1379.15</v>
      </c>
      <c r="Q2848" s="10"/>
      <c r="R2848" s="10"/>
      <c r="S2848" s="10"/>
      <c r="T2848" s="176">
        <f t="shared" si="167"/>
        <v>7123</v>
      </c>
      <c r="U2848" s="10"/>
      <c r="V2848" s="10"/>
      <c r="W2848" s="10"/>
      <c r="Y2848" s="10">
        <v>1379.15</v>
      </c>
      <c r="Z2848" s="10">
        <f t="shared" si="177"/>
        <v>1727.38</v>
      </c>
      <c r="AB2848" s="244">
        <f t="shared" si="178"/>
        <v>1392.28</v>
      </c>
      <c r="AC2848" s="10">
        <v>1650.43</v>
      </c>
      <c r="AD2848" s="10"/>
      <c r="AE2848" s="3"/>
      <c r="AF2848" s="3"/>
    </row>
    <row r="2849" spans="1:32" x14ac:dyDescent="0.2">
      <c r="A2849" s="55"/>
      <c r="B2849" s="195"/>
      <c r="C2849" s="10" t="s">
        <v>530</v>
      </c>
      <c r="D2849" s="10"/>
      <c r="E2849" s="10">
        <v>8243</v>
      </c>
      <c r="F2849" s="347">
        <v>1860</v>
      </c>
      <c r="G2849" s="10"/>
      <c r="H2849" s="347">
        <f t="shared" si="179"/>
        <v>5</v>
      </c>
      <c r="I2849" s="10"/>
      <c r="J2849" s="10">
        <v>394.16999999999996</v>
      </c>
      <c r="K2849" s="10"/>
      <c r="M2849" s="10">
        <v>3</v>
      </c>
      <c r="N2849" s="69"/>
      <c r="P2849" s="239">
        <f t="shared" si="166"/>
        <v>131.38999999999999</v>
      </c>
      <c r="Q2849" s="10"/>
      <c r="R2849" s="10"/>
      <c r="S2849" s="10"/>
      <c r="T2849" s="176">
        <f t="shared" si="167"/>
        <v>620</v>
      </c>
      <c r="U2849" s="10"/>
      <c r="V2849" s="10"/>
      <c r="W2849" s="10"/>
      <c r="Y2849" s="10">
        <v>394.16999999999996</v>
      </c>
      <c r="Z2849" s="10">
        <f t="shared" si="177"/>
        <v>493.7</v>
      </c>
      <c r="AB2849" s="244">
        <f t="shared" si="178"/>
        <v>397.92</v>
      </c>
      <c r="AC2849" s="10">
        <v>471.7</v>
      </c>
      <c r="AD2849" s="10"/>
      <c r="AE2849" s="3"/>
      <c r="AF2849" s="3"/>
    </row>
    <row r="2850" spans="1:32" x14ac:dyDescent="0.2">
      <c r="A2850" s="55"/>
      <c r="B2850" s="195"/>
      <c r="C2850" s="10" t="s">
        <v>530</v>
      </c>
      <c r="D2850" s="10"/>
      <c r="E2850" s="10">
        <v>8248</v>
      </c>
      <c r="F2850" s="347">
        <v>162188</v>
      </c>
      <c r="G2850" s="10"/>
      <c r="H2850" s="347">
        <f t="shared" si="179"/>
        <v>472</v>
      </c>
      <c r="I2850" s="10"/>
      <c r="J2850" s="10">
        <v>29078.67</v>
      </c>
      <c r="K2850" s="10"/>
      <c r="M2850" s="10">
        <v>43</v>
      </c>
      <c r="N2850" s="69"/>
      <c r="P2850" s="239">
        <f t="shared" si="166"/>
        <v>676.24813953488365</v>
      </c>
      <c r="Q2850" s="10"/>
      <c r="R2850" s="10"/>
      <c r="S2850" s="10"/>
      <c r="T2850" s="176">
        <f t="shared" si="167"/>
        <v>3771.8139534883721</v>
      </c>
      <c r="U2850" s="10"/>
      <c r="V2850" s="10"/>
      <c r="W2850" s="10"/>
      <c r="Y2850" s="10">
        <v>29078.67</v>
      </c>
      <c r="Z2850" s="10">
        <f t="shared" si="177"/>
        <v>36420.86</v>
      </c>
      <c r="AB2850" s="244">
        <f t="shared" si="178"/>
        <v>29355.48</v>
      </c>
      <c r="AC2850" s="10">
        <v>34798.43</v>
      </c>
      <c r="AD2850" s="10"/>
      <c r="AE2850" s="3"/>
      <c r="AF2850" s="3"/>
    </row>
    <row r="2851" spans="1:32" x14ac:dyDescent="0.2">
      <c r="A2851" s="55"/>
      <c r="B2851" s="195"/>
      <c r="C2851" s="10" t="s">
        <v>532</v>
      </c>
      <c r="D2851" s="10"/>
      <c r="E2851" s="10">
        <v>8008</v>
      </c>
      <c r="F2851" s="347">
        <v>610232</v>
      </c>
      <c r="G2851" s="10"/>
      <c r="H2851" s="347">
        <f t="shared" si="179"/>
        <v>1778</v>
      </c>
      <c r="I2851" s="10"/>
      <c r="J2851" s="10">
        <v>80291.210000000036</v>
      </c>
      <c r="K2851" s="10"/>
      <c r="M2851" s="10">
        <v>166</v>
      </c>
      <c r="N2851" s="69"/>
      <c r="P2851" s="239">
        <f t="shared" si="166"/>
        <v>483.68198795180746</v>
      </c>
      <c r="Q2851" s="10"/>
      <c r="R2851" s="10"/>
      <c r="S2851" s="10"/>
      <c r="T2851" s="176">
        <f t="shared" si="167"/>
        <v>3676.0963855421687</v>
      </c>
      <c r="U2851" s="10"/>
      <c r="V2851" s="10"/>
      <c r="W2851" s="10"/>
      <c r="Y2851" s="10">
        <v>80291.210000000036</v>
      </c>
      <c r="Z2851" s="10">
        <f t="shared" si="177"/>
        <v>100564.26</v>
      </c>
      <c r="AB2851" s="244">
        <f t="shared" si="178"/>
        <v>81055.520000000004</v>
      </c>
      <c r="AC2851" s="10">
        <v>96084.44</v>
      </c>
      <c r="AD2851" s="10"/>
      <c r="AE2851" s="3"/>
      <c r="AF2851" s="3"/>
    </row>
    <row r="2852" spans="1:32" x14ac:dyDescent="0.2">
      <c r="A2852" s="55"/>
      <c r="B2852" s="195"/>
      <c r="C2852" s="10" t="s">
        <v>533</v>
      </c>
      <c r="D2852" s="10"/>
      <c r="E2852" s="10">
        <v>8210</v>
      </c>
      <c r="F2852" s="347">
        <v>1035111</v>
      </c>
      <c r="G2852" s="10"/>
      <c r="H2852" s="347">
        <f t="shared" si="179"/>
        <v>3015</v>
      </c>
      <c r="I2852" s="10"/>
      <c r="J2852" s="10">
        <v>108397.02000000002</v>
      </c>
      <c r="K2852" s="10"/>
      <c r="M2852" s="10">
        <v>168</v>
      </c>
      <c r="N2852" s="69"/>
      <c r="P2852" s="239">
        <f t="shared" si="166"/>
        <v>645.22035714285721</v>
      </c>
      <c r="Q2852" s="10"/>
      <c r="R2852" s="10"/>
      <c r="S2852" s="10"/>
      <c r="T2852" s="176">
        <f t="shared" si="167"/>
        <v>6161.375</v>
      </c>
      <c r="U2852" s="10"/>
      <c r="V2852" s="10"/>
      <c r="W2852" s="10"/>
      <c r="Y2852" s="10">
        <v>108397.02000000002</v>
      </c>
      <c r="Z2852" s="10">
        <f t="shared" si="177"/>
        <v>135766.62</v>
      </c>
      <c r="AB2852" s="244">
        <f t="shared" si="178"/>
        <v>109428.88</v>
      </c>
      <c r="AC2852" s="10">
        <v>129718.65</v>
      </c>
      <c r="AD2852" s="10"/>
      <c r="AE2852" s="3"/>
      <c r="AF2852" s="3"/>
    </row>
    <row r="2853" spans="1:32" x14ac:dyDescent="0.2">
      <c r="A2853" s="55"/>
      <c r="B2853" s="195"/>
      <c r="C2853" s="10" t="s">
        <v>534</v>
      </c>
      <c r="D2853" s="10"/>
      <c r="E2853" s="10">
        <v>8085</v>
      </c>
      <c r="F2853" s="347">
        <v>20896048</v>
      </c>
      <c r="G2853" s="10"/>
      <c r="H2853" s="347">
        <f t="shared" si="179"/>
        <v>60868</v>
      </c>
      <c r="I2853" s="10"/>
      <c r="J2853" s="10">
        <v>1621539.41</v>
      </c>
      <c r="K2853" s="10"/>
      <c r="M2853" s="10">
        <v>1008</v>
      </c>
      <c r="N2853" s="69"/>
      <c r="P2853" s="239">
        <f t="shared" si="166"/>
        <v>1608.6700496031744</v>
      </c>
      <c r="Q2853" s="10"/>
      <c r="R2853" s="10"/>
      <c r="S2853" s="10"/>
      <c r="T2853" s="176">
        <f t="shared" si="167"/>
        <v>20730.20634920635</v>
      </c>
      <c r="U2853" s="10"/>
      <c r="V2853" s="10"/>
      <c r="W2853" s="10"/>
      <c r="Y2853" s="10">
        <v>1621539.41</v>
      </c>
      <c r="Z2853" s="10">
        <f t="shared" si="177"/>
        <v>2030968.4</v>
      </c>
      <c r="AB2853" s="244">
        <f t="shared" si="178"/>
        <v>1636975.3</v>
      </c>
      <c r="AC2853" s="10">
        <v>1940495.32</v>
      </c>
      <c r="AD2853" s="10"/>
      <c r="AE2853" s="3"/>
      <c r="AF2853" s="3"/>
    </row>
    <row r="2854" spans="1:32" x14ac:dyDescent="0.2">
      <c r="A2854" s="55"/>
      <c r="B2854" s="195"/>
      <c r="C2854" s="10" t="s">
        <v>534</v>
      </c>
      <c r="D2854" s="10"/>
      <c r="E2854" s="10">
        <v>8098</v>
      </c>
      <c r="F2854" s="347">
        <v>14360</v>
      </c>
      <c r="G2854" s="10"/>
      <c r="H2854" s="347">
        <f t="shared" si="179"/>
        <v>42</v>
      </c>
      <c r="I2854" s="10"/>
      <c r="J2854" s="10">
        <v>1227.26</v>
      </c>
      <c r="K2854" s="10"/>
      <c r="M2854" s="10">
        <v>1</v>
      </c>
      <c r="N2854" s="69"/>
      <c r="P2854" s="239">
        <f t="shared" si="166"/>
        <v>1227.26</v>
      </c>
      <c r="Q2854" s="10"/>
      <c r="R2854" s="10"/>
      <c r="S2854" s="10"/>
      <c r="T2854" s="176">
        <f t="shared" si="167"/>
        <v>14360</v>
      </c>
      <c r="U2854" s="10"/>
      <c r="V2854" s="10"/>
      <c r="W2854" s="10"/>
      <c r="Y2854" s="10">
        <v>1227.26</v>
      </c>
      <c r="Z2854" s="10">
        <f t="shared" si="177"/>
        <v>1537.14</v>
      </c>
      <c r="AB2854" s="244">
        <f t="shared" si="178"/>
        <v>1238.94</v>
      </c>
      <c r="AC2854" s="10">
        <v>1468.66</v>
      </c>
      <c r="AD2854" s="10"/>
      <c r="AE2854" s="3"/>
      <c r="AF2854" s="3"/>
    </row>
    <row r="2855" spans="1:32" x14ac:dyDescent="0.2">
      <c r="A2855" s="55"/>
      <c r="B2855" s="195"/>
      <c r="C2855" s="10" t="s">
        <v>535</v>
      </c>
      <c r="D2855" s="10"/>
      <c r="E2855" s="10">
        <v>8037</v>
      </c>
      <c r="F2855" s="347">
        <v>71560</v>
      </c>
      <c r="G2855" s="10"/>
      <c r="H2855" s="347">
        <f t="shared" si="179"/>
        <v>208</v>
      </c>
      <c r="I2855" s="10"/>
      <c r="J2855" s="10">
        <v>12665.14</v>
      </c>
      <c r="K2855" s="10"/>
      <c r="M2855" s="10">
        <v>46</v>
      </c>
      <c r="N2855" s="69"/>
      <c r="P2855" s="239">
        <f t="shared" si="166"/>
        <v>275.3291304347826</v>
      </c>
      <c r="Q2855" s="10"/>
      <c r="R2855" s="10"/>
      <c r="S2855" s="10"/>
      <c r="T2855" s="176">
        <f t="shared" si="167"/>
        <v>1555.6521739130435</v>
      </c>
      <c r="U2855" s="10"/>
      <c r="V2855" s="10"/>
      <c r="W2855" s="10"/>
      <c r="Y2855" s="10">
        <v>12665.14</v>
      </c>
      <c r="Z2855" s="10">
        <f t="shared" si="177"/>
        <v>15863.01</v>
      </c>
      <c r="AB2855" s="244">
        <f t="shared" si="178"/>
        <v>12785.7</v>
      </c>
      <c r="AC2855" s="10">
        <v>15156.36</v>
      </c>
      <c r="AD2855" s="10"/>
      <c r="AE2855" s="3"/>
      <c r="AF2855" s="3"/>
    </row>
    <row r="2856" spans="1:32" x14ac:dyDescent="0.2">
      <c r="A2856" s="55"/>
      <c r="B2856" s="195"/>
      <c r="C2856" s="10" t="s">
        <v>536</v>
      </c>
      <c r="D2856" s="10"/>
      <c r="E2856" s="10">
        <v>8088</v>
      </c>
      <c r="F2856" s="347">
        <v>1128762</v>
      </c>
      <c r="G2856" s="10"/>
      <c r="H2856" s="347">
        <f t="shared" si="179"/>
        <v>3288</v>
      </c>
      <c r="I2856" s="10"/>
      <c r="J2856" s="10">
        <v>135913.14000000001</v>
      </c>
      <c r="K2856" s="10"/>
      <c r="M2856" s="10">
        <v>325</v>
      </c>
      <c r="N2856" s="69"/>
      <c r="P2856" s="239">
        <f t="shared" si="166"/>
        <v>418.19427692307698</v>
      </c>
      <c r="Q2856" s="10"/>
      <c r="R2856" s="10"/>
      <c r="S2856" s="10"/>
      <c r="T2856" s="176">
        <f t="shared" si="167"/>
        <v>3473.1138461538462</v>
      </c>
      <c r="U2856" s="10"/>
      <c r="V2856" s="10"/>
      <c r="W2856" s="10"/>
      <c r="Y2856" s="10">
        <v>135913.14000000001</v>
      </c>
      <c r="Z2856" s="10">
        <f t="shared" si="177"/>
        <v>170230.39</v>
      </c>
      <c r="AB2856" s="244">
        <f t="shared" si="178"/>
        <v>137206.94</v>
      </c>
      <c r="AC2856" s="10">
        <v>162647.19</v>
      </c>
      <c r="AD2856" s="10"/>
      <c r="AE2856" s="3"/>
      <c r="AF2856" s="3"/>
    </row>
    <row r="2857" spans="1:32" x14ac:dyDescent="0.2">
      <c r="A2857" s="55"/>
      <c r="B2857" s="195"/>
      <c r="C2857" s="10" t="s">
        <v>537</v>
      </c>
      <c r="D2857" s="10"/>
      <c r="E2857" s="10">
        <v>8004</v>
      </c>
      <c r="F2857" s="347">
        <v>700</v>
      </c>
      <c r="G2857" s="10"/>
      <c r="H2857" s="347">
        <f t="shared" si="179"/>
        <v>2</v>
      </c>
      <c r="I2857" s="10"/>
      <c r="J2857" s="10">
        <v>226.32</v>
      </c>
      <c r="K2857" s="10"/>
      <c r="M2857" s="10">
        <v>1</v>
      </c>
      <c r="N2857" s="69"/>
      <c r="P2857" s="239">
        <f t="shared" si="166"/>
        <v>226.32</v>
      </c>
      <c r="Q2857" s="10"/>
      <c r="R2857" s="10"/>
      <c r="S2857" s="10"/>
      <c r="T2857" s="176">
        <f t="shared" si="167"/>
        <v>700</v>
      </c>
      <c r="U2857" s="10"/>
      <c r="V2857" s="10"/>
      <c r="W2857" s="10"/>
      <c r="Y2857" s="10">
        <v>226.32</v>
      </c>
      <c r="Z2857" s="10">
        <f t="shared" si="177"/>
        <v>283.45999999999998</v>
      </c>
      <c r="AB2857" s="244">
        <f t="shared" si="178"/>
        <v>228.47</v>
      </c>
      <c r="AC2857" s="10">
        <v>270.83</v>
      </c>
      <c r="AD2857" s="10"/>
      <c r="AE2857" s="3"/>
      <c r="AF2857" s="3"/>
    </row>
    <row r="2858" spans="1:32" x14ac:dyDescent="0.2">
      <c r="A2858" s="55"/>
      <c r="B2858" s="195"/>
      <c r="C2858" s="10" t="s">
        <v>537</v>
      </c>
      <c r="D2858" s="10"/>
      <c r="E2858" s="10">
        <v>8009</v>
      </c>
      <c r="F2858" s="347">
        <v>433090</v>
      </c>
      <c r="G2858" s="10"/>
      <c r="H2858" s="347">
        <f t="shared" si="179"/>
        <v>1262</v>
      </c>
      <c r="I2858" s="10"/>
      <c r="J2858" s="10">
        <v>44306.320000000007</v>
      </c>
      <c r="K2858" s="10"/>
      <c r="M2858" s="10">
        <v>105</v>
      </c>
      <c r="N2858" s="69"/>
      <c r="P2858" s="239">
        <f t="shared" si="166"/>
        <v>421.96495238095247</v>
      </c>
      <c r="Q2858" s="10"/>
      <c r="R2858" s="10"/>
      <c r="S2858" s="10"/>
      <c r="T2858" s="176">
        <f t="shared" si="167"/>
        <v>4124.666666666667</v>
      </c>
      <c r="U2858" s="10"/>
      <c r="V2858" s="10"/>
      <c r="W2858" s="10"/>
      <c r="Y2858" s="10">
        <v>44306.320000000007</v>
      </c>
      <c r="Z2858" s="10">
        <f t="shared" si="177"/>
        <v>55493.4</v>
      </c>
      <c r="AB2858" s="244">
        <f t="shared" si="178"/>
        <v>44728.08</v>
      </c>
      <c r="AC2858" s="10">
        <v>53021.34</v>
      </c>
      <c r="AD2858" s="10"/>
      <c r="AE2858" s="3"/>
      <c r="AF2858" s="3"/>
    </row>
    <row r="2859" spans="1:32" x14ac:dyDescent="0.2">
      <c r="A2859" s="55"/>
      <c r="B2859" s="195"/>
      <c r="C2859" s="10" t="s">
        <v>537</v>
      </c>
      <c r="D2859" s="10"/>
      <c r="E2859" s="10">
        <v>8037</v>
      </c>
      <c r="F2859" s="347">
        <v>127</v>
      </c>
      <c r="G2859" s="10"/>
      <c r="H2859" s="347">
        <f t="shared" si="179"/>
        <v>0</v>
      </c>
      <c r="I2859" s="10"/>
      <c r="J2859" s="10">
        <v>78.460000000000008</v>
      </c>
      <c r="K2859" s="10"/>
      <c r="M2859" s="10">
        <v>2</v>
      </c>
      <c r="N2859" s="69"/>
      <c r="P2859" s="239">
        <f t="shared" si="166"/>
        <v>39.230000000000004</v>
      </c>
      <c r="Q2859" s="10"/>
      <c r="R2859" s="10"/>
      <c r="S2859" s="10"/>
      <c r="T2859" s="176">
        <f t="shared" si="167"/>
        <v>63.5</v>
      </c>
      <c r="U2859" s="10"/>
      <c r="V2859" s="10"/>
      <c r="W2859" s="10"/>
      <c r="Y2859" s="10">
        <v>78.460000000000008</v>
      </c>
      <c r="Z2859" s="10">
        <f t="shared" si="177"/>
        <v>98.27</v>
      </c>
      <c r="AB2859" s="244">
        <f t="shared" si="178"/>
        <v>79.209999999999994</v>
      </c>
      <c r="AC2859" s="10">
        <v>93.9</v>
      </c>
      <c r="AD2859" s="10"/>
      <c r="AE2859" s="3"/>
      <c r="AF2859" s="3"/>
    </row>
    <row r="2860" spans="1:32" x14ac:dyDescent="0.2">
      <c r="A2860" s="55"/>
      <c r="B2860" s="195"/>
      <c r="C2860" s="10" t="s">
        <v>539</v>
      </c>
      <c r="D2860" s="10"/>
      <c r="E2860" s="10">
        <v>8204</v>
      </c>
      <c r="F2860" s="347">
        <v>3383</v>
      </c>
      <c r="G2860" s="10"/>
      <c r="H2860" s="347">
        <f t="shared" si="179"/>
        <v>10</v>
      </c>
      <c r="I2860" s="10"/>
      <c r="J2860" s="10">
        <v>722.14</v>
      </c>
      <c r="K2860" s="10"/>
      <c r="M2860" s="10">
        <v>10</v>
      </c>
      <c r="N2860" s="69"/>
      <c r="P2860" s="239">
        <f t="shared" si="166"/>
        <v>72.213999999999999</v>
      </c>
      <c r="Q2860" s="10"/>
      <c r="R2860" s="10"/>
      <c r="S2860" s="10"/>
      <c r="T2860" s="176">
        <f t="shared" si="167"/>
        <v>338.3</v>
      </c>
      <c r="U2860" s="10"/>
      <c r="V2860" s="10"/>
      <c r="W2860" s="10"/>
      <c r="Y2860" s="10">
        <v>722.14</v>
      </c>
      <c r="Z2860" s="10">
        <f t="shared" si="177"/>
        <v>904.48</v>
      </c>
      <c r="AB2860" s="244">
        <f t="shared" si="178"/>
        <v>729.01</v>
      </c>
      <c r="AC2860" s="10">
        <v>864.18</v>
      </c>
      <c r="AD2860" s="10"/>
      <c r="AE2860" s="3"/>
      <c r="AF2860" s="3"/>
    </row>
    <row r="2861" spans="1:32" x14ac:dyDescent="0.2">
      <c r="A2861" s="55"/>
      <c r="B2861" s="195"/>
      <c r="C2861" s="10" t="s">
        <v>540</v>
      </c>
      <c r="D2861" s="10"/>
      <c r="E2861" s="10">
        <v>8249</v>
      </c>
      <c r="F2861" s="347">
        <v>219</v>
      </c>
      <c r="G2861" s="10"/>
      <c r="H2861" s="347">
        <f t="shared" si="179"/>
        <v>1</v>
      </c>
      <c r="I2861" s="10"/>
      <c r="J2861" s="10">
        <v>48.27</v>
      </c>
      <c r="K2861" s="10"/>
      <c r="M2861" s="10">
        <v>1</v>
      </c>
      <c r="N2861" s="69"/>
      <c r="P2861" s="239">
        <f t="shared" si="166"/>
        <v>48.27</v>
      </c>
      <c r="Q2861" s="10"/>
      <c r="R2861" s="10"/>
      <c r="S2861" s="10"/>
      <c r="T2861" s="176">
        <f t="shared" si="167"/>
        <v>219</v>
      </c>
      <c r="U2861" s="10"/>
      <c r="V2861" s="10"/>
      <c r="W2861" s="10"/>
      <c r="Y2861" s="10">
        <v>48.27</v>
      </c>
      <c r="Z2861" s="10">
        <f t="shared" si="177"/>
        <v>60.46</v>
      </c>
      <c r="AB2861" s="244">
        <f t="shared" si="178"/>
        <v>48.73</v>
      </c>
      <c r="AC2861" s="10">
        <v>57.77</v>
      </c>
      <c r="AD2861" s="10"/>
      <c r="AE2861" s="3"/>
      <c r="AF2861" s="3"/>
    </row>
    <row r="2862" spans="1:32" x14ac:dyDescent="0.2">
      <c r="A2862" s="55"/>
      <c r="B2862" s="195"/>
      <c r="C2862" s="10" t="s">
        <v>541</v>
      </c>
      <c r="D2862" s="10"/>
      <c r="E2862" s="10">
        <v>8250</v>
      </c>
      <c r="F2862" s="347">
        <v>440466</v>
      </c>
      <c r="G2862" s="10"/>
      <c r="H2862" s="347">
        <f t="shared" si="179"/>
        <v>1283</v>
      </c>
      <c r="I2862" s="10"/>
      <c r="J2862" s="10">
        <v>83788.850000000064</v>
      </c>
      <c r="K2862" s="10"/>
      <c r="M2862" s="10">
        <v>84</v>
      </c>
      <c r="N2862" s="69"/>
      <c r="P2862" s="239">
        <f t="shared" si="166"/>
        <v>997.48630952381029</v>
      </c>
      <c r="Q2862" s="10"/>
      <c r="R2862" s="10"/>
      <c r="S2862" s="10"/>
      <c r="T2862" s="176">
        <f t="shared" si="167"/>
        <v>5243.6428571428569</v>
      </c>
      <c r="U2862" s="10"/>
      <c r="V2862" s="10"/>
      <c r="W2862" s="10"/>
      <c r="Y2862" s="10">
        <v>83788.850000000064</v>
      </c>
      <c r="Z2862" s="10">
        <f t="shared" si="177"/>
        <v>104945.03</v>
      </c>
      <c r="AB2862" s="244">
        <f t="shared" si="178"/>
        <v>84586.46</v>
      </c>
      <c r="AC2862" s="10">
        <v>100270.07</v>
      </c>
      <c r="AD2862" s="10"/>
      <c r="AE2862" s="3"/>
      <c r="AF2862" s="3"/>
    </row>
    <row r="2863" spans="1:32" x14ac:dyDescent="0.2">
      <c r="A2863" s="55"/>
      <c r="B2863" s="195"/>
      <c r="C2863" s="10" t="s">
        <v>541</v>
      </c>
      <c r="D2863" s="10"/>
      <c r="E2863" s="10">
        <v>8251</v>
      </c>
      <c r="F2863" s="347">
        <v>247</v>
      </c>
      <c r="G2863" s="10"/>
      <c r="H2863" s="347">
        <f t="shared" si="179"/>
        <v>1</v>
      </c>
      <c r="I2863" s="10"/>
      <c r="J2863" s="10">
        <v>64.95</v>
      </c>
      <c r="K2863" s="10"/>
      <c r="M2863" s="10">
        <v>1</v>
      </c>
      <c r="N2863" s="69"/>
      <c r="P2863" s="239">
        <f t="shared" si="166"/>
        <v>64.95</v>
      </c>
      <c r="Q2863" s="10"/>
      <c r="R2863" s="10"/>
      <c r="S2863" s="10"/>
      <c r="T2863" s="176">
        <f t="shared" si="167"/>
        <v>247</v>
      </c>
      <c r="U2863" s="10"/>
      <c r="V2863" s="10"/>
      <c r="W2863" s="10"/>
      <c r="Y2863" s="10">
        <v>64.95</v>
      </c>
      <c r="Z2863" s="10">
        <f t="shared" si="177"/>
        <v>81.349999999999994</v>
      </c>
      <c r="AB2863" s="244">
        <f t="shared" si="178"/>
        <v>65.569999999999993</v>
      </c>
      <c r="AC2863" s="10">
        <v>77.73</v>
      </c>
      <c r="AD2863" s="10"/>
      <c r="AE2863" s="3"/>
      <c r="AF2863" s="3"/>
    </row>
    <row r="2864" spans="1:32" x14ac:dyDescent="0.2">
      <c r="A2864" s="55"/>
      <c r="B2864" s="195"/>
      <c r="C2864" s="10" t="s">
        <v>541</v>
      </c>
      <c r="D2864" s="10"/>
      <c r="E2864" s="10">
        <v>8270</v>
      </c>
      <c r="F2864" s="347">
        <v>11359</v>
      </c>
      <c r="G2864" s="10"/>
      <c r="H2864" s="347">
        <f t="shared" si="179"/>
        <v>33</v>
      </c>
      <c r="I2864" s="10"/>
      <c r="J2864" s="10">
        <v>2016.65</v>
      </c>
      <c r="K2864" s="10"/>
      <c r="M2864" s="10">
        <v>4</v>
      </c>
      <c r="N2864" s="69"/>
      <c r="P2864" s="239">
        <f t="shared" si="166"/>
        <v>504.16250000000002</v>
      </c>
      <c r="Q2864" s="10"/>
      <c r="R2864" s="10"/>
      <c r="S2864" s="10"/>
      <c r="T2864" s="176">
        <f t="shared" si="167"/>
        <v>2839.75</v>
      </c>
      <c r="U2864" s="10"/>
      <c r="V2864" s="10"/>
      <c r="W2864" s="10"/>
      <c r="Y2864" s="10">
        <v>2016.65</v>
      </c>
      <c r="Z2864" s="10">
        <f t="shared" si="177"/>
        <v>2525.84</v>
      </c>
      <c r="AB2864" s="244">
        <f t="shared" si="178"/>
        <v>2035.85</v>
      </c>
      <c r="AC2864" s="10">
        <v>2413.33</v>
      </c>
      <c r="AD2864" s="10"/>
      <c r="AE2864" s="3"/>
      <c r="AF2864" s="3"/>
    </row>
    <row r="2865" spans="1:32" x14ac:dyDescent="0.2">
      <c r="A2865" s="55"/>
      <c r="B2865" s="195"/>
      <c r="C2865" s="10" t="s">
        <v>543</v>
      </c>
      <c r="D2865" s="10"/>
      <c r="E2865" s="10">
        <v>8087</v>
      </c>
      <c r="F2865" s="347">
        <v>1801635</v>
      </c>
      <c r="G2865" s="10"/>
      <c r="H2865" s="347">
        <f t="shared" si="179"/>
        <v>5248</v>
      </c>
      <c r="I2865" s="10"/>
      <c r="J2865" s="10">
        <v>221078.40000000008</v>
      </c>
      <c r="K2865" s="10"/>
      <c r="M2865" s="10">
        <v>501</v>
      </c>
      <c r="N2865" s="69"/>
      <c r="P2865" s="239">
        <f t="shared" si="166"/>
        <v>441.27425149700616</v>
      </c>
      <c r="Q2865" s="10"/>
      <c r="R2865" s="10"/>
      <c r="S2865" s="10"/>
      <c r="T2865" s="176">
        <f t="shared" si="167"/>
        <v>3596.0778443113772</v>
      </c>
      <c r="U2865" s="10"/>
      <c r="V2865" s="10"/>
      <c r="W2865" s="10"/>
      <c r="Y2865" s="10">
        <v>221078.40000000008</v>
      </c>
      <c r="Z2865" s="10">
        <f t="shared" si="177"/>
        <v>276899.37</v>
      </c>
      <c r="AB2865" s="244">
        <f t="shared" si="178"/>
        <v>223182.91</v>
      </c>
      <c r="AC2865" s="10">
        <v>264564.40000000002</v>
      </c>
      <c r="AD2865" s="10"/>
      <c r="AE2865" s="3"/>
      <c r="AF2865" s="3"/>
    </row>
    <row r="2866" spans="1:32" x14ac:dyDescent="0.2">
      <c r="A2866" s="55"/>
      <c r="B2866" s="195"/>
      <c r="C2866" s="10" t="s">
        <v>544</v>
      </c>
      <c r="D2866" s="10"/>
      <c r="E2866" s="10">
        <v>8012</v>
      </c>
      <c r="F2866" s="347">
        <v>11200312</v>
      </c>
      <c r="G2866" s="10"/>
      <c r="H2866" s="347">
        <f t="shared" si="179"/>
        <v>32625</v>
      </c>
      <c r="I2866" s="10"/>
      <c r="J2866" s="10">
        <v>1201831.5299999998</v>
      </c>
      <c r="K2866" s="10"/>
      <c r="M2866" s="10">
        <v>1574</v>
      </c>
      <c r="N2866" s="69"/>
      <c r="P2866" s="239">
        <f t="shared" si="166"/>
        <v>763.55243329097823</v>
      </c>
      <c r="Q2866" s="10"/>
      <c r="R2866" s="10"/>
      <c r="S2866" s="10"/>
      <c r="T2866" s="176">
        <f t="shared" si="167"/>
        <v>7115.8271918678529</v>
      </c>
      <c r="U2866" s="10"/>
      <c r="V2866" s="10"/>
      <c r="W2866" s="10"/>
      <c r="Y2866" s="10">
        <v>1201831.5299999998</v>
      </c>
      <c r="Z2866" s="10">
        <f t="shared" si="177"/>
        <v>1505286.8</v>
      </c>
      <c r="AB2866" s="244">
        <f t="shared" si="178"/>
        <v>1213272.1000000001</v>
      </c>
      <c r="AC2866" s="10">
        <v>1438231.13</v>
      </c>
      <c r="AD2866" s="10"/>
      <c r="AE2866" s="3"/>
      <c r="AF2866" s="3"/>
    </row>
    <row r="2867" spans="1:32" x14ac:dyDescent="0.2">
      <c r="A2867" s="55"/>
      <c r="B2867" s="195"/>
      <c r="C2867" s="10" t="s">
        <v>544</v>
      </c>
      <c r="D2867" s="10"/>
      <c r="E2867" s="10">
        <v>8032</v>
      </c>
      <c r="F2867" s="347">
        <v>348</v>
      </c>
      <c r="G2867" s="10"/>
      <c r="H2867" s="347">
        <f t="shared" si="179"/>
        <v>1</v>
      </c>
      <c r="I2867" s="10"/>
      <c r="J2867" s="10">
        <v>23.6</v>
      </c>
      <c r="K2867" s="10"/>
      <c r="M2867" s="10">
        <v>1</v>
      </c>
      <c r="N2867" s="69"/>
      <c r="P2867" s="239">
        <f t="shared" si="166"/>
        <v>23.6</v>
      </c>
      <c r="Q2867" s="10"/>
      <c r="R2867" s="10"/>
      <c r="S2867" s="10"/>
      <c r="T2867" s="176">
        <f t="shared" si="167"/>
        <v>348</v>
      </c>
      <c r="U2867" s="10"/>
      <c r="V2867" s="10"/>
      <c r="W2867" s="10"/>
      <c r="Y2867" s="10">
        <v>23.6</v>
      </c>
      <c r="Z2867" s="10">
        <f t="shared" si="177"/>
        <v>29.56</v>
      </c>
      <c r="AB2867" s="244">
        <f t="shared" si="178"/>
        <v>23.82</v>
      </c>
      <c r="AC2867" s="10">
        <v>28.24</v>
      </c>
      <c r="AD2867" s="10"/>
      <c r="AE2867" s="3"/>
      <c r="AF2867" s="3"/>
    </row>
    <row r="2868" spans="1:32" x14ac:dyDescent="0.2">
      <c r="A2868" s="55"/>
      <c r="B2868" s="195"/>
      <c r="C2868" s="10" t="s">
        <v>544</v>
      </c>
      <c r="D2868" s="10"/>
      <c r="E2868" s="10">
        <v>8080</v>
      </c>
      <c r="F2868" s="347">
        <v>413918</v>
      </c>
      <c r="G2868" s="10"/>
      <c r="H2868" s="347">
        <f t="shared" si="179"/>
        <v>1206</v>
      </c>
      <c r="I2868" s="10"/>
      <c r="J2868" s="10">
        <v>25565.63</v>
      </c>
      <c r="K2868" s="10"/>
      <c r="M2868" s="10">
        <v>10</v>
      </c>
      <c r="N2868" s="69"/>
      <c r="P2868" s="239">
        <f t="shared" si="166"/>
        <v>2556.5630000000001</v>
      </c>
      <c r="Q2868" s="10"/>
      <c r="R2868" s="10"/>
      <c r="S2868" s="10"/>
      <c r="T2868" s="176">
        <f t="shared" si="167"/>
        <v>41391.800000000003</v>
      </c>
      <c r="U2868" s="10"/>
      <c r="V2868" s="10"/>
      <c r="W2868" s="10"/>
      <c r="Y2868" s="10">
        <v>25565.63</v>
      </c>
      <c r="Z2868" s="10">
        <f t="shared" si="177"/>
        <v>32020.799999999999</v>
      </c>
      <c r="AB2868" s="244">
        <f t="shared" si="178"/>
        <v>25809</v>
      </c>
      <c r="AC2868" s="10">
        <v>30594.38</v>
      </c>
      <c r="AD2868" s="10"/>
      <c r="AE2868" s="3"/>
      <c r="AF2868" s="3"/>
    </row>
    <row r="2869" spans="1:32" x14ac:dyDescent="0.2">
      <c r="A2869" s="55"/>
      <c r="B2869" s="195"/>
      <c r="C2869" s="10" t="s">
        <v>544</v>
      </c>
      <c r="D2869" s="10"/>
      <c r="E2869" s="10">
        <v>99999</v>
      </c>
      <c r="F2869" s="347">
        <v>360</v>
      </c>
      <c r="G2869" s="10"/>
      <c r="H2869" s="347">
        <f t="shared" si="179"/>
        <v>1</v>
      </c>
      <c r="I2869" s="10"/>
      <c r="J2869" s="10">
        <v>40.94</v>
      </c>
      <c r="K2869" s="10"/>
      <c r="M2869" s="10">
        <v>1</v>
      </c>
      <c r="N2869" s="69"/>
      <c r="P2869" s="239">
        <f t="shared" si="166"/>
        <v>40.94</v>
      </c>
      <c r="Q2869" s="10"/>
      <c r="R2869" s="10"/>
      <c r="S2869" s="10"/>
      <c r="T2869" s="176">
        <f t="shared" si="167"/>
        <v>360</v>
      </c>
      <c r="U2869" s="10"/>
      <c r="V2869" s="10"/>
      <c r="W2869" s="10"/>
      <c r="Y2869" s="10">
        <v>40.94</v>
      </c>
      <c r="Z2869" s="10">
        <f t="shared" si="177"/>
        <v>51.28</v>
      </c>
      <c r="AB2869" s="244">
        <f t="shared" si="178"/>
        <v>41.33</v>
      </c>
      <c r="AC2869" s="10">
        <v>48.99</v>
      </c>
      <c r="AD2869" s="10"/>
      <c r="AE2869" s="3"/>
      <c r="AF2869" s="3"/>
    </row>
    <row r="2870" spans="1:32" x14ac:dyDescent="0.2">
      <c r="A2870" s="55"/>
      <c r="B2870" s="195"/>
      <c r="C2870" s="10" t="s">
        <v>545</v>
      </c>
      <c r="D2870" s="10"/>
      <c r="E2870" s="10">
        <v>8302</v>
      </c>
      <c r="F2870" s="347">
        <v>2700800</v>
      </c>
      <c r="G2870" s="10"/>
      <c r="H2870" s="347">
        <f t="shared" si="179"/>
        <v>7867</v>
      </c>
      <c r="I2870" s="10"/>
      <c r="J2870" s="10">
        <v>151481.01000000007</v>
      </c>
      <c r="K2870" s="10"/>
      <c r="M2870" s="10">
        <v>162</v>
      </c>
      <c r="N2870" s="69"/>
      <c r="P2870" s="239">
        <f t="shared" si="166"/>
        <v>935.06796296296341</v>
      </c>
      <c r="Q2870" s="10"/>
      <c r="R2870" s="10"/>
      <c r="S2870" s="10"/>
      <c r="T2870" s="176">
        <f t="shared" si="167"/>
        <v>16671.604938271605</v>
      </c>
      <c r="U2870" s="10"/>
      <c r="V2870" s="10"/>
      <c r="W2870" s="10"/>
      <c r="Y2870" s="10">
        <v>151481.01000000007</v>
      </c>
      <c r="Z2870" s="10">
        <f t="shared" si="177"/>
        <v>189729.06</v>
      </c>
      <c r="AB2870" s="244">
        <f t="shared" si="178"/>
        <v>152923</v>
      </c>
      <c r="AC2870" s="10">
        <v>181277.24</v>
      </c>
      <c r="AD2870" s="10"/>
      <c r="AE2870" s="3"/>
      <c r="AF2870" s="3"/>
    </row>
    <row r="2871" spans="1:32" x14ac:dyDescent="0.2">
      <c r="A2871" s="55"/>
      <c r="B2871" s="195"/>
      <c r="C2871" s="10" t="s">
        <v>545</v>
      </c>
      <c r="D2871" s="10"/>
      <c r="E2871" s="10">
        <v>8318</v>
      </c>
      <c r="F2871" s="347">
        <v>3867</v>
      </c>
      <c r="G2871" s="10"/>
      <c r="H2871" s="347">
        <f t="shared" si="179"/>
        <v>11</v>
      </c>
      <c r="I2871" s="10"/>
      <c r="J2871" s="10">
        <v>1066.33</v>
      </c>
      <c r="K2871" s="10"/>
      <c r="M2871" s="10">
        <v>1</v>
      </c>
      <c r="N2871" s="69"/>
      <c r="P2871" s="239">
        <f t="shared" si="166"/>
        <v>1066.33</v>
      </c>
      <c r="Q2871" s="10"/>
      <c r="R2871" s="10"/>
      <c r="S2871" s="10"/>
      <c r="T2871" s="176">
        <f t="shared" si="167"/>
        <v>3867</v>
      </c>
      <c r="U2871" s="10"/>
      <c r="V2871" s="10"/>
      <c r="W2871" s="10"/>
      <c r="Y2871" s="10">
        <v>1066.33</v>
      </c>
      <c r="Z2871" s="10">
        <f t="shared" si="177"/>
        <v>1335.57</v>
      </c>
      <c r="AB2871" s="244">
        <f t="shared" si="178"/>
        <v>1076.48</v>
      </c>
      <c r="AC2871" s="10">
        <v>1276.08</v>
      </c>
      <c r="AD2871" s="10"/>
      <c r="AE2871" s="3"/>
      <c r="AF2871" s="3"/>
    </row>
    <row r="2872" spans="1:32" x14ac:dyDescent="0.2">
      <c r="A2872" s="55"/>
      <c r="B2872" s="195"/>
      <c r="C2872" s="10" t="s">
        <v>546</v>
      </c>
      <c r="D2872" s="10"/>
      <c r="E2872" s="10">
        <v>8318</v>
      </c>
      <c r="F2872" s="347">
        <v>4724</v>
      </c>
      <c r="G2872" s="10"/>
      <c r="H2872" s="347">
        <f t="shared" si="179"/>
        <v>14</v>
      </c>
      <c r="I2872" s="10"/>
      <c r="J2872" s="10">
        <v>1041.94</v>
      </c>
      <c r="K2872" s="10"/>
      <c r="M2872" s="10">
        <v>2</v>
      </c>
      <c r="N2872" s="69"/>
      <c r="P2872" s="239">
        <f t="shared" si="166"/>
        <v>520.97</v>
      </c>
      <c r="Q2872" s="10"/>
      <c r="R2872" s="10"/>
      <c r="S2872" s="10"/>
      <c r="T2872" s="176">
        <f t="shared" si="167"/>
        <v>2362</v>
      </c>
      <c r="U2872" s="10"/>
      <c r="V2872" s="10"/>
      <c r="W2872" s="10"/>
      <c r="Y2872" s="10">
        <v>1041.94</v>
      </c>
      <c r="Z2872" s="10">
        <f t="shared" si="177"/>
        <v>1305.02</v>
      </c>
      <c r="AB2872" s="244">
        <f t="shared" si="178"/>
        <v>1051.8599999999999</v>
      </c>
      <c r="AC2872" s="10">
        <v>1246.8900000000001</v>
      </c>
      <c r="AD2872" s="10"/>
      <c r="AE2872" s="3"/>
      <c r="AF2872" s="3"/>
    </row>
    <row r="2873" spans="1:32" x14ac:dyDescent="0.2">
      <c r="A2873" s="55"/>
      <c r="B2873" s="195"/>
      <c r="C2873" s="10" t="s">
        <v>548</v>
      </c>
      <c r="D2873" s="10"/>
      <c r="E2873" s="10">
        <v>8406</v>
      </c>
      <c r="F2873" s="347">
        <v>2765508</v>
      </c>
      <c r="G2873" s="10"/>
      <c r="H2873" s="347">
        <f t="shared" si="179"/>
        <v>8056</v>
      </c>
      <c r="I2873" s="10"/>
      <c r="J2873" s="10">
        <v>320455.77000000008</v>
      </c>
      <c r="K2873" s="10"/>
      <c r="M2873" s="10">
        <v>646</v>
      </c>
      <c r="N2873" s="69"/>
      <c r="P2873" s="239">
        <f t="shared" si="166"/>
        <v>496.06156346749236</v>
      </c>
      <c r="Q2873" s="10"/>
      <c r="R2873" s="10"/>
      <c r="S2873" s="10"/>
      <c r="T2873" s="176">
        <f t="shared" si="167"/>
        <v>4280.9721362229102</v>
      </c>
      <c r="U2873" s="10"/>
      <c r="V2873" s="10"/>
      <c r="W2873" s="10"/>
      <c r="Y2873" s="10">
        <v>320455.77000000008</v>
      </c>
      <c r="Z2873" s="10">
        <f t="shared" si="177"/>
        <v>401368.93</v>
      </c>
      <c r="AB2873" s="244">
        <f t="shared" si="178"/>
        <v>323506.28000000003</v>
      </c>
      <c r="AC2873" s="10">
        <v>383489.25</v>
      </c>
      <c r="AD2873" s="10"/>
      <c r="AE2873" s="3"/>
      <c r="AF2873" s="3"/>
    </row>
    <row r="2874" spans="1:32" x14ac:dyDescent="0.2">
      <c r="A2874" s="55"/>
      <c r="B2874" s="195"/>
      <c r="C2874" s="10" t="s">
        <v>549</v>
      </c>
      <c r="D2874" s="10"/>
      <c r="E2874" s="10">
        <v>8251</v>
      </c>
      <c r="F2874" s="347">
        <v>724578</v>
      </c>
      <c r="G2874" s="10"/>
      <c r="H2874" s="347">
        <f t="shared" si="179"/>
        <v>2111</v>
      </c>
      <c r="I2874" s="10"/>
      <c r="J2874" s="10">
        <v>107622.81999999991</v>
      </c>
      <c r="K2874" s="10"/>
      <c r="M2874" s="10">
        <v>248</v>
      </c>
      <c r="N2874" s="69"/>
      <c r="P2874" s="239">
        <f t="shared" si="166"/>
        <v>433.96298387096738</v>
      </c>
      <c r="Q2874" s="10"/>
      <c r="R2874" s="10"/>
      <c r="S2874" s="10"/>
      <c r="T2874" s="176">
        <f t="shared" si="167"/>
        <v>2921.6854838709678</v>
      </c>
      <c r="U2874" s="10"/>
      <c r="V2874" s="10"/>
      <c r="W2874" s="10"/>
      <c r="Y2874" s="10">
        <v>107622.81999999991</v>
      </c>
      <c r="Z2874" s="10">
        <f t="shared" si="177"/>
        <v>134796.94</v>
      </c>
      <c r="AB2874" s="244">
        <f t="shared" si="178"/>
        <v>108647.31</v>
      </c>
      <c r="AC2874" s="10">
        <v>128792.17</v>
      </c>
      <c r="AD2874" s="10"/>
      <c r="AE2874" s="3"/>
      <c r="AF2874" s="3"/>
    </row>
    <row r="2875" spans="1:32" x14ac:dyDescent="0.2">
      <c r="A2875" s="55"/>
      <c r="B2875" s="195"/>
      <c r="C2875" s="10" t="s">
        <v>550</v>
      </c>
      <c r="D2875" s="10"/>
      <c r="E2875" s="10">
        <v>8088</v>
      </c>
      <c r="F2875" s="347">
        <v>106</v>
      </c>
      <c r="G2875" s="10"/>
      <c r="H2875" s="347">
        <f t="shared" si="179"/>
        <v>0</v>
      </c>
      <c r="I2875" s="10"/>
      <c r="J2875" s="10">
        <v>56.699999999999996</v>
      </c>
      <c r="K2875" s="10"/>
      <c r="M2875" s="10">
        <v>3</v>
      </c>
      <c r="N2875" s="69"/>
      <c r="P2875" s="239">
        <f t="shared" si="166"/>
        <v>18.899999999999999</v>
      </c>
      <c r="Q2875" s="10"/>
      <c r="R2875" s="10"/>
      <c r="S2875" s="10"/>
      <c r="T2875" s="176">
        <f t="shared" si="167"/>
        <v>35.333333333333336</v>
      </c>
      <c r="U2875" s="10"/>
      <c r="V2875" s="10"/>
      <c r="W2875" s="10"/>
      <c r="Y2875" s="10">
        <v>56.699999999999996</v>
      </c>
      <c r="Z2875" s="10">
        <f t="shared" si="177"/>
        <v>71.02</v>
      </c>
      <c r="AB2875" s="244">
        <f t="shared" si="178"/>
        <v>57.24</v>
      </c>
      <c r="AC2875" s="10">
        <v>67.849999999999994</v>
      </c>
      <c r="AD2875" s="10"/>
      <c r="AE2875" s="3"/>
      <c r="AF2875" s="3"/>
    </row>
    <row r="2876" spans="1:32" x14ac:dyDescent="0.2">
      <c r="A2876" s="55"/>
      <c r="B2876" s="195"/>
      <c r="C2876" s="10" t="s">
        <v>551</v>
      </c>
      <c r="D2876" s="10"/>
      <c r="E2876" s="10">
        <v>8360</v>
      </c>
      <c r="F2876" s="347">
        <v>746781</v>
      </c>
      <c r="G2876" s="10"/>
      <c r="H2876" s="347">
        <f t="shared" si="179"/>
        <v>2175</v>
      </c>
      <c r="I2876" s="10"/>
      <c r="J2876" s="10">
        <v>69416.63</v>
      </c>
      <c r="K2876" s="10"/>
      <c r="M2876" s="10">
        <v>123</v>
      </c>
      <c r="N2876" s="69"/>
      <c r="P2876" s="239">
        <f t="shared" ref="P2876:P2923" si="180">J2876/M2876</f>
        <v>564.3628455284553</v>
      </c>
      <c r="Q2876" s="10"/>
      <c r="R2876" s="10"/>
      <c r="S2876" s="10"/>
      <c r="T2876" s="176">
        <f t="shared" ref="T2876:T2923" si="181">F2876/M2876</f>
        <v>6071.3902439024387</v>
      </c>
      <c r="U2876" s="10"/>
      <c r="V2876" s="10"/>
      <c r="W2876" s="10"/>
      <c r="Y2876" s="10">
        <v>69416.63</v>
      </c>
      <c r="Z2876" s="10">
        <f t="shared" si="177"/>
        <v>86943.91</v>
      </c>
      <c r="AB2876" s="244">
        <f t="shared" si="178"/>
        <v>70077.429999999993</v>
      </c>
      <c r="AC2876" s="10">
        <v>83070.850000000006</v>
      </c>
      <c r="AD2876" s="10"/>
      <c r="AE2876" s="3"/>
      <c r="AF2876" s="3"/>
    </row>
    <row r="2877" spans="1:32" x14ac:dyDescent="0.2">
      <c r="A2877" s="55"/>
      <c r="B2877" s="195"/>
      <c r="C2877" s="10" t="s">
        <v>551</v>
      </c>
      <c r="D2877" s="10"/>
      <c r="E2877" s="10">
        <v>8361</v>
      </c>
      <c r="F2877" s="347">
        <v>5142</v>
      </c>
      <c r="G2877" s="10"/>
      <c r="H2877" s="347">
        <f t="shared" si="179"/>
        <v>15</v>
      </c>
      <c r="I2877" s="10"/>
      <c r="J2877" s="10">
        <v>932.38</v>
      </c>
      <c r="K2877" s="10"/>
      <c r="M2877" s="10">
        <v>5</v>
      </c>
      <c r="N2877" s="69"/>
      <c r="P2877" s="239">
        <f t="shared" si="180"/>
        <v>186.476</v>
      </c>
      <c r="Q2877" s="10"/>
      <c r="R2877" s="10"/>
      <c r="S2877" s="10"/>
      <c r="T2877" s="176">
        <f t="shared" si="181"/>
        <v>1028.4000000000001</v>
      </c>
      <c r="U2877" s="10"/>
      <c r="V2877" s="10"/>
      <c r="W2877" s="10"/>
      <c r="Y2877" s="10">
        <v>932.38</v>
      </c>
      <c r="Z2877" s="10">
        <f t="shared" si="177"/>
        <v>1167.8</v>
      </c>
      <c r="AB2877" s="244">
        <f t="shared" si="178"/>
        <v>941.26</v>
      </c>
      <c r="AC2877" s="10">
        <v>1115.78</v>
      </c>
      <c r="AD2877" s="10"/>
      <c r="AE2877" s="3"/>
      <c r="AF2877" s="3"/>
    </row>
    <row r="2878" spans="1:32" x14ac:dyDescent="0.2">
      <c r="A2878" s="55"/>
      <c r="B2878" s="195"/>
      <c r="C2878" s="10" t="s">
        <v>551</v>
      </c>
      <c r="D2878" s="10"/>
      <c r="E2878" s="10">
        <v>8362</v>
      </c>
      <c r="F2878" s="347">
        <v>236</v>
      </c>
      <c r="G2878" s="10"/>
      <c r="H2878" s="347">
        <f t="shared" si="179"/>
        <v>1</v>
      </c>
      <c r="I2878" s="10"/>
      <c r="J2878" s="10">
        <v>159.69999999999999</v>
      </c>
      <c r="K2878" s="10"/>
      <c r="M2878" s="10">
        <v>1</v>
      </c>
      <c r="N2878" s="69"/>
      <c r="P2878" s="239">
        <f t="shared" si="180"/>
        <v>159.69999999999999</v>
      </c>
      <c r="Q2878" s="10"/>
      <c r="R2878" s="10"/>
      <c r="S2878" s="10"/>
      <c r="T2878" s="176">
        <f t="shared" si="181"/>
        <v>236</v>
      </c>
      <c r="U2878" s="10"/>
      <c r="V2878" s="10"/>
      <c r="W2878" s="10"/>
      <c r="Y2878" s="10">
        <v>159.69999999999999</v>
      </c>
      <c r="Z2878" s="10">
        <f t="shared" si="177"/>
        <v>200.02</v>
      </c>
      <c r="AB2878" s="244">
        <f t="shared" si="178"/>
        <v>161.22</v>
      </c>
      <c r="AC2878" s="10">
        <v>191.11</v>
      </c>
      <c r="AD2878" s="10"/>
      <c r="AE2878" s="3"/>
      <c r="AF2878" s="3"/>
    </row>
    <row r="2879" spans="1:32" x14ac:dyDescent="0.2">
      <c r="A2879" s="55"/>
      <c r="B2879" s="195"/>
      <c r="C2879" s="10" t="s">
        <v>552</v>
      </c>
      <c r="D2879" s="10"/>
      <c r="E2879" s="10">
        <v>8034</v>
      </c>
      <c r="F2879" s="347">
        <v>77565</v>
      </c>
      <c r="G2879" s="10"/>
      <c r="H2879" s="347">
        <f t="shared" si="179"/>
        <v>226</v>
      </c>
      <c r="I2879" s="10"/>
      <c r="J2879" s="10">
        <v>13596.63</v>
      </c>
      <c r="K2879" s="10"/>
      <c r="M2879" s="10">
        <v>7</v>
      </c>
      <c r="N2879" s="69"/>
      <c r="P2879" s="239">
        <f t="shared" si="180"/>
        <v>1942.3757142857141</v>
      </c>
      <c r="Q2879" s="10"/>
      <c r="R2879" s="10"/>
      <c r="S2879" s="10"/>
      <c r="T2879" s="176">
        <f t="shared" si="181"/>
        <v>11080.714285714286</v>
      </c>
      <c r="U2879" s="10"/>
      <c r="V2879" s="10"/>
      <c r="W2879" s="10"/>
      <c r="Y2879" s="10">
        <v>13596.63</v>
      </c>
      <c r="Z2879" s="10">
        <f t="shared" si="177"/>
        <v>17029.7</v>
      </c>
      <c r="AB2879" s="244">
        <f t="shared" si="178"/>
        <v>13726.06</v>
      </c>
      <c r="AC2879" s="10">
        <v>16271.08</v>
      </c>
      <c r="AD2879" s="10"/>
      <c r="AE2879" s="3"/>
      <c r="AF2879" s="3"/>
    </row>
    <row r="2880" spans="1:32" x14ac:dyDescent="0.2">
      <c r="A2880" s="55"/>
      <c r="B2880" s="195"/>
      <c r="C2880" s="10" t="s">
        <v>552</v>
      </c>
      <c r="D2880" s="10"/>
      <c r="E2880" s="10">
        <v>8043</v>
      </c>
      <c r="F2880" s="347">
        <v>8870260</v>
      </c>
      <c r="G2880" s="10"/>
      <c r="H2880" s="347">
        <f t="shared" si="179"/>
        <v>25838</v>
      </c>
      <c r="I2880" s="10"/>
      <c r="J2880" s="10">
        <v>646534.77999999956</v>
      </c>
      <c r="K2880" s="10"/>
      <c r="M2880" s="10">
        <v>344</v>
      </c>
      <c r="N2880" s="69"/>
      <c r="P2880" s="239">
        <f t="shared" si="180"/>
        <v>1879.4615697674406</v>
      </c>
      <c r="Q2880" s="10"/>
      <c r="R2880" s="10"/>
      <c r="S2880" s="10"/>
      <c r="T2880" s="176">
        <f t="shared" si="181"/>
        <v>25785.639534883721</v>
      </c>
      <c r="U2880" s="10"/>
      <c r="V2880" s="10"/>
      <c r="W2880" s="10"/>
      <c r="Y2880" s="10">
        <v>646534.77999999956</v>
      </c>
      <c r="Z2880" s="10">
        <f t="shared" si="177"/>
        <v>809780.94</v>
      </c>
      <c r="AB2880" s="244">
        <f t="shared" si="178"/>
        <v>652689.32999999996</v>
      </c>
      <c r="AC2880" s="10">
        <v>773707.82</v>
      </c>
      <c r="AD2880" s="10"/>
      <c r="AE2880" s="3"/>
      <c r="AF2880" s="3"/>
    </row>
    <row r="2881" spans="1:32" x14ac:dyDescent="0.2">
      <c r="A2881" s="55"/>
      <c r="B2881" s="195"/>
      <c r="C2881" s="10" t="s">
        <v>552</v>
      </c>
      <c r="D2881" s="10"/>
      <c r="E2881" s="10">
        <v>8053</v>
      </c>
      <c r="F2881" s="347">
        <v>1407</v>
      </c>
      <c r="G2881" s="10"/>
      <c r="H2881" s="347">
        <f t="shared" si="179"/>
        <v>4</v>
      </c>
      <c r="I2881" s="10"/>
      <c r="J2881" s="10">
        <v>292.35000000000002</v>
      </c>
      <c r="K2881" s="10"/>
      <c r="M2881" s="10">
        <v>2</v>
      </c>
      <c r="N2881" s="69"/>
      <c r="P2881" s="239">
        <f t="shared" si="180"/>
        <v>146.17500000000001</v>
      </c>
      <c r="Q2881" s="10"/>
      <c r="R2881" s="10"/>
      <c r="S2881" s="10"/>
      <c r="T2881" s="176">
        <f t="shared" si="181"/>
        <v>703.5</v>
      </c>
      <c r="U2881" s="10"/>
      <c r="V2881" s="10"/>
      <c r="W2881" s="10"/>
      <c r="Y2881" s="10">
        <v>292.35000000000002</v>
      </c>
      <c r="Z2881" s="10">
        <f t="shared" si="177"/>
        <v>366.17</v>
      </c>
      <c r="AB2881" s="244">
        <f t="shared" si="178"/>
        <v>295.13</v>
      </c>
      <c r="AC2881" s="10">
        <v>349.85</v>
      </c>
      <c r="AD2881" s="10"/>
      <c r="AE2881" s="3"/>
      <c r="AF2881" s="3"/>
    </row>
    <row r="2882" spans="1:32" x14ac:dyDescent="0.2">
      <c r="A2882" s="55"/>
      <c r="B2882" s="195"/>
      <c r="C2882" s="10" t="s">
        <v>552</v>
      </c>
      <c r="D2882" s="10"/>
      <c r="E2882" s="10">
        <v>8084</v>
      </c>
      <c r="F2882" s="347">
        <v>640</v>
      </c>
      <c r="G2882" s="10"/>
      <c r="H2882" s="347">
        <f t="shared" si="179"/>
        <v>2</v>
      </c>
      <c r="I2882" s="10"/>
      <c r="J2882" s="10">
        <v>102.74</v>
      </c>
      <c r="K2882" s="10"/>
      <c r="M2882" s="10">
        <v>1</v>
      </c>
      <c r="N2882" s="69"/>
      <c r="P2882" s="239">
        <f t="shared" si="180"/>
        <v>102.74</v>
      </c>
      <c r="Q2882" s="10"/>
      <c r="R2882" s="10"/>
      <c r="S2882" s="10"/>
      <c r="T2882" s="176">
        <f t="shared" si="181"/>
        <v>640</v>
      </c>
      <c r="U2882" s="10"/>
      <c r="V2882" s="10"/>
      <c r="W2882" s="10"/>
      <c r="Y2882" s="10">
        <v>102.74</v>
      </c>
      <c r="Z2882" s="10">
        <f t="shared" si="177"/>
        <v>128.68</v>
      </c>
      <c r="AB2882" s="244">
        <f t="shared" si="178"/>
        <v>103.72</v>
      </c>
      <c r="AC2882" s="10">
        <v>122.95</v>
      </c>
      <c r="AD2882" s="10"/>
      <c r="AE2882" s="3"/>
      <c r="AF2882" s="3"/>
    </row>
    <row r="2883" spans="1:32" x14ac:dyDescent="0.2">
      <c r="A2883" s="55"/>
      <c r="B2883" s="195"/>
      <c r="C2883" s="10" t="s">
        <v>552</v>
      </c>
      <c r="D2883" s="10"/>
      <c r="E2883" s="10">
        <v>8091</v>
      </c>
      <c r="F2883" s="347">
        <v>2280</v>
      </c>
      <c r="G2883" s="10"/>
      <c r="H2883" s="347">
        <f t="shared" si="179"/>
        <v>7</v>
      </c>
      <c r="I2883" s="10"/>
      <c r="J2883" s="10">
        <v>388.86</v>
      </c>
      <c r="K2883" s="10"/>
      <c r="M2883" s="10">
        <v>1</v>
      </c>
      <c r="N2883" s="69"/>
      <c r="P2883" s="239">
        <f t="shared" si="180"/>
        <v>388.86</v>
      </c>
      <c r="Q2883" s="10"/>
      <c r="R2883" s="10"/>
      <c r="S2883" s="10"/>
      <c r="T2883" s="176">
        <f t="shared" si="181"/>
        <v>2280</v>
      </c>
      <c r="U2883" s="10"/>
      <c r="V2883" s="10"/>
      <c r="W2883" s="10"/>
      <c r="Y2883" s="10">
        <v>388.86</v>
      </c>
      <c r="Z2883" s="10">
        <f t="shared" si="177"/>
        <v>487.04</v>
      </c>
      <c r="AB2883" s="244">
        <f t="shared" si="178"/>
        <v>392.56</v>
      </c>
      <c r="AC2883" s="10">
        <v>465.35</v>
      </c>
      <c r="AD2883" s="10"/>
      <c r="AE2883" s="3"/>
      <c r="AF2883" s="3"/>
    </row>
    <row r="2884" spans="1:32" x14ac:dyDescent="0.2">
      <c r="A2884" s="55"/>
      <c r="B2884" s="195"/>
      <c r="C2884" s="10" t="s">
        <v>555</v>
      </c>
      <c r="D2884" s="10"/>
      <c r="E2884" s="10">
        <v>8215</v>
      </c>
      <c r="F2884" s="347">
        <v>8974</v>
      </c>
      <c r="G2884" s="10"/>
      <c r="H2884" s="347">
        <f t="shared" si="179"/>
        <v>26</v>
      </c>
      <c r="I2884" s="10"/>
      <c r="J2884" s="10">
        <v>1622.55</v>
      </c>
      <c r="K2884" s="10"/>
      <c r="M2884" s="10">
        <v>6</v>
      </c>
      <c r="N2884" s="69"/>
      <c r="P2884" s="239">
        <f t="shared" si="180"/>
        <v>270.42500000000001</v>
      </c>
      <c r="Q2884" s="10"/>
      <c r="R2884" s="10"/>
      <c r="S2884" s="10"/>
      <c r="T2884" s="176">
        <f t="shared" si="181"/>
        <v>1495.6666666666667</v>
      </c>
      <c r="U2884" s="10"/>
      <c r="V2884" s="10"/>
      <c r="W2884" s="10"/>
      <c r="Y2884" s="10">
        <v>1622.55</v>
      </c>
      <c r="Z2884" s="10">
        <f t="shared" si="177"/>
        <v>2032.23</v>
      </c>
      <c r="AB2884" s="244">
        <f t="shared" si="178"/>
        <v>1638</v>
      </c>
      <c r="AC2884" s="10">
        <v>1941.71</v>
      </c>
      <c r="AD2884" s="10"/>
      <c r="AE2884" s="3"/>
      <c r="AF2884" s="3"/>
    </row>
    <row r="2885" spans="1:32" x14ac:dyDescent="0.2">
      <c r="A2885" s="55"/>
      <c r="B2885" s="195"/>
      <c r="C2885" s="10" t="s">
        <v>556</v>
      </c>
      <c r="D2885" s="10"/>
      <c r="E2885" s="10">
        <v>8005</v>
      </c>
      <c r="F2885" s="347">
        <v>60498</v>
      </c>
      <c r="G2885" s="10"/>
      <c r="H2885" s="347">
        <f t="shared" si="179"/>
        <v>176</v>
      </c>
      <c r="I2885" s="10"/>
      <c r="J2885" s="10">
        <v>9468.5499999999975</v>
      </c>
      <c r="K2885" s="10"/>
      <c r="M2885" s="10">
        <v>43</v>
      </c>
      <c r="N2885" s="69"/>
      <c r="P2885" s="239">
        <f t="shared" si="180"/>
        <v>220.19883720930227</v>
      </c>
      <c r="Q2885" s="10"/>
      <c r="R2885" s="10"/>
      <c r="S2885" s="10"/>
      <c r="T2885" s="176">
        <f t="shared" si="181"/>
        <v>1406.9302325581396</v>
      </c>
      <c r="U2885" s="10"/>
      <c r="V2885" s="10"/>
      <c r="W2885" s="10"/>
      <c r="Y2885" s="10">
        <v>9468.5499999999975</v>
      </c>
      <c r="Z2885" s="10">
        <f t="shared" si="177"/>
        <v>11859.3</v>
      </c>
      <c r="AB2885" s="244">
        <f t="shared" si="178"/>
        <v>9558.68</v>
      </c>
      <c r="AC2885" s="10">
        <v>11331</v>
      </c>
      <c r="AD2885" s="10"/>
      <c r="AE2885" s="3"/>
      <c r="AF2885" s="3"/>
    </row>
    <row r="2886" spans="1:32" x14ac:dyDescent="0.2">
      <c r="A2886" s="55"/>
      <c r="B2886" s="195"/>
      <c r="C2886" s="10" t="s">
        <v>557</v>
      </c>
      <c r="D2886" s="10"/>
      <c r="E2886" s="10">
        <v>8080</v>
      </c>
      <c r="F2886" s="347">
        <v>128157</v>
      </c>
      <c r="G2886" s="10"/>
      <c r="H2886" s="347">
        <f t="shared" si="179"/>
        <v>373</v>
      </c>
      <c r="I2886" s="10"/>
      <c r="J2886" s="10">
        <v>19972.12</v>
      </c>
      <c r="K2886" s="10"/>
      <c r="M2886" s="10">
        <v>25</v>
      </c>
      <c r="N2886" s="69"/>
      <c r="P2886" s="239">
        <f t="shared" si="180"/>
        <v>798.88479999999993</v>
      </c>
      <c r="Q2886" s="10"/>
      <c r="R2886" s="10"/>
      <c r="S2886" s="10"/>
      <c r="T2886" s="176">
        <f t="shared" si="181"/>
        <v>5126.28</v>
      </c>
      <c r="U2886" s="10"/>
      <c r="V2886" s="10"/>
      <c r="W2886" s="10"/>
      <c r="Y2886" s="10">
        <v>19972.12</v>
      </c>
      <c r="Z2886" s="10">
        <f t="shared" si="177"/>
        <v>25014.959999999999</v>
      </c>
      <c r="AB2886" s="244">
        <f t="shared" si="178"/>
        <v>20162.240000000002</v>
      </c>
      <c r="AC2886" s="10">
        <v>23900.62</v>
      </c>
      <c r="AD2886" s="10"/>
      <c r="AE2886" s="3"/>
      <c r="AF2886" s="3"/>
    </row>
    <row r="2887" spans="1:32" x14ac:dyDescent="0.2">
      <c r="A2887" s="55"/>
      <c r="B2887" s="195"/>
      <c r="C2887" s="10" t="s">
        <v>558</v>
      </c>
      <c r="D2887" s="10"/>
      <c r="E2887" s="10">
        <v>8089</v>
      </c>
      <c r="F2887" s="347">
        <v>433621</v>
      </c>
      <c r="G2887" s="10"/>
      <c r="H2887" s="347">
        <f t="shared" si="179"/>
        <v>1263</v>
      </c>
      <c r="I2887" s="10"/>
      <c r="J2887" s="10">
        <v>40222.270000000011</v>
      </c>
      <c r="K2887" s="10"/>
      <c r="M2887" s="10">
        <v>132</v>
      </c>
      <c r="N2887" s="69"/>
      <c r="P2887" s="239">
        <f t="shared" si="180"/>
        <v>304.71416666666676</v>
      </c>
      <c r="Q2887" s="10"/>
      <c r="R2887" s="10"/>
      <c r="S2887" s="10"/>
      <c r="T2887" s="176">
        <f t="shared" si="181"/>
        <v>3285.007575757576</v>
      </c>
      <c r="U2887" s="10"/>
      <c r="V2887" s="10"/>
      <c r="W2887" s="10"/>
      <c r="Y2887" s="10">
        <v>40222.270000000011</v>
      </c>
      <c r="Z2887" s="10">
        <f t="shared" si="177"/>
        <v>50378.15</v>
      </c>
      <c r="AB2887" s="244">
        <f t="shared" si="178"/>
        <v>40605.160000000003</v>
      </c>
      <c r="AC2887" s="10">
        <v>48133.97</v>
      </c>
      <c r="AD2887" s="10"/>
      <c r="AE2887" s="3"/>
      <c r="AF2887" s="3"/>
    </row>
    <row r="2888" spans="1:32" x14ac:dyDescent="0.2">
      <c r="A2888" s="55"/>
      <c r="B2888" s="195"/>
      <c r="C2888" s="10" t="s">
        <v>558</v>
      </c>
      <c r="D2888" s="10"/>
      <c r="E2888" s="10">
        <v>8095</v>
      </c>
      <c r="F2888" s="347">
        <v>96</v>
      </c>
      <c r="G2888" s="10"/>
      <c r="H2888" s="347">
        <f t="shared" si="179"/>
        <v>0</v>
      </c>
      <c r="I2888" s="10"/>
      <c r="J2888" s="10">
        <v>33.21</v>
      </c>
      <c r="K2888" s="10"/>
      <c r="M2888" s="10">
        <v>1</v>
      </c>
      <c r="N2888" s="69"/>
      <c r="P2888" s="239">
        <f t="shared" si="180"/>
        <v>33.21</v>
      </c>
      <c r="Q2888" s="10"/>
      <c r="R2888" s="10"/>
      <c r="S2888" s="10"/>
      <c r="T2888" s="176">
        <f t="shared" si="181"/>
        <v>96</v>
      </c>
      <c r="U2888" s="10"/>
      <c r="V2888" s="10"/>
      <c r="W2888" s="10"/>
      <c r="Y2888" s="10">
        <v>33.21</v>
      </c>
      <c r="Z2888" s="10">
        <f t="shared" si="177"/>
        <v>41.6</v>
      </c>
      <c r="AB2888" s="244">
        <f t="shared" si="178"/>
        <v>33.53</v>
      </c>
      <c r="AC2888" s="10">
        <v>39.75</v>
      </c>
      <c r="AD2888" s="10"/>
      <c r="AE2888" s="3"/>
      <c r="AF2888" s="3"/>
    </row>
    <row r="2889" spans="1:32" x14ac:dyDescent="0.2">
      <c r="A2889" s="55"/>
      <c r="B2889" s="195"/>
      <c r="C2889" s="10" t="s">
        <v>559</v>
      </c>
      <c r="D2889" s="10"/>
      <c r="E2889" s="10">
        <v>8080</v>
      </c>
      <c r="F2889" s="347">
        <v>1388</v>
      </c>
      <c r="G2889" s="10"/>
      <c r="H2889" s="347">
        <f t="shared" si="179"/>
        <v>4</v>
      </c>
      <c r="I2889" s="10"/>
      <c r="J2889" s="10">
        <v>296.92</v>
      </c>
      <c r="K2889" s="10"/>
      <c r="M2889" s="10">
        <v>1</v>
      </c>
      <c r="N2889" s="69"/>
      <c r="P2889" s="239">
        <f t="shared" si="180"/>
        <v>296.92</v>
      </c>
      <c r="Q2889" s="10"/>
      <c r="R2889" s="10"/>
      <c r="S2889" s="10"/>
      <c r="T2889" s="176">
        <f t="shared" si="181"/>
        <v>1388</v>
      </c>
      <c r="U2889" s="10"/>
      <c r="V2889" s="10"/>
      <c r="W2889" s="10"/>
      <c r="Y2889" s="10">
        <v>296.92</v>
      </c>
      <c r="Z2889" s="10">
        <f t="shared" si="177"/>
        <v>371.89</v>
      </c>
      <c r="AB2889" s="244">
        <f t="shared" si="178"/>
        <v>299.75</v>
      </c>
      <c r="AC2889" s="10">
        <v>355.33</v>
      </c>
      <c r="AD2889" s="10"/>
      <c r="AE2889" s="3"/>
      <c r="AF2889" s="3"/>
    </row>
    <row r="2890" spans="1:32" x14ac:dyDescent="0.2">
      <c r="A2890" s="55"/>
      <c r="B2890" s="195"/>
      <c r="C2890" s="10" t="s">
        <v>560</v>
      </c>
      <c r="D2890" s="10"/>
      <c r="E2890" s="10">
        <v>8037</v>
      </c>
      <c r="F2890" s="347">
        <v>88903</v>
      </c>
      <c r="G2890" s="10"/>
      <c r="H2890" s="347">
        <f t="shared" si="179"/>
        <v>259</v>
      </c>
      <c r="I2890" s="10"/>
      <c r="J2890" s="10">
        <v>10784.249999999998</v>
      </c>
      <c r="K2890" s="10"/>
      <c r="M2890" s="10">
        <v>7</v>
      </c>
      <c r="N2890" s="69"/>
      <c r="P2890" s="239">
        <f t="shared" si="180"/>
        <v>1540.6071428571427</v>
      </c>
      <c r="Q2890" s="10"/>
      <c r="R2890" s="10"/>
      <c r="S2890" s="10"/>
      <c r="T2890" s="176">
        <f t="shared" si="181"/>
        <v>12700.428571428571</v>
      </c>
      <c r="U2890" s="10"/>
      <c r="V2890" s="10"/>
      <c r="W2890" s="10"/>
      <c r="Y2890" s="10">
        <v>10784.249999999998</v>
      </c>
      <c r="Z2890" s="10">
        <f t="shared" si="177"/>
        <v>13507.21</v>
      </c>
      <c r="AB2890" s="244">
        <f t="shared" si="178"/>
        <v>10886.91</v>
      </c>
      <c r="AC2890" s="10">
        <v>12905.51</v>
      </c>
      <c r="AD2890" s="10"/>
      <c r="AE2890" s="3"/>
      <c r="AF2890" s="3"/>
    </row>
    <row r="2891" spans="1:32" x14ac:dyDescent="0.2">
      <c r="A2891" s="55"/>
      <c r="B2891" s="195"/>
      <c r="C2891" s="10" t="s">
        <v>560</v>
      </c>
      <c r="D2891" s="10"/>
      <c r="E2891" s="10">
        <v>8215</v>
      </c>
      <c r="F2891" s="347">
        <v>2440</v>
      </c>
      <c r="G2891" s="10"/>
      <c r="H2891" s="347">
        <f t="shared" si="179"/>
        <v>7</v>
      </c>
      <c r="I2891" s="10"/>
      <c r="J2891" s="10">
        <v>625.71</v>
      </c>
      <c r="K2891" s="10"/>
      <c r="M2891" s="10">
        <v>9</v>
      </c>
      <c r="N2891" s="69"/>
      <c r="P2891" s="239">
        <f t="shared" si="180"/>
        <v>69.523333333333341</v>
      </c>
      <c r="Q2891" s="10"/>
      <c r="R2891" s="10"/>
      <c r="S2891" s="10"/>
      <c r="T2891" s="176">
        <f t="shared" si="181"/>
        <v>271.11111111111109</v>
      </c>
      <c r="U2891" s="10"/>
      <c r="V2891" s="10"/>
      <c r="W2891" s="10"/>
      <c r="Y2891" s="10">
        <v>625.71</v>
      </c>
      <c r="Z2891" s="10">
        <f t="shared" si="177"/>
        <v>783.7</v>
      </c>
      <c r="AB2891" s="244">
        <f t="shared" si="178"/>
        <v>631.66999999999996</v>
      </c>
      <c r="AC2891" s="10">
        <v>748.79</v>
      </c>
      <c r="AD2891" s="10"/>
      <c r="AE2891" s="3"/>
      <c r="AF2891" s="3"/>
    </row>
    <row r="2892" spans="1:32" x14ac:dyDescent="0.2">
      <c r="A2892" s="55"/>
      <c r="B2892" s="195"/>
      <c r="C2892" s="10" t="s">
        <v>561</v>
      </c>
      <c r="D2892" s="10"/>
      <c r="E2892" s="10">
        <v>8090</v>
      </c>
      <c r="F2892" s="347">
        <v>524080</v>
      </c>
      <c r="G2892" s="10"/>
      <c r="H2892" s="347">
        <f t="shared" si="179"/>
        <v>1527</v>
      </c>
      <c r="I2892" s="10"/>
      <c r="J2892" s="10">
        <v>90604.049999999988</v>
      </c>
      <c r="K2892" s="10"/>
      <c r="M2892" s="10">
        <v>159</v>
      </c>
      <c r="N2892" s="69"/>
      <c r="P2892" s="239">
        <f t="shared" si="180"/>
        <v>569.83679245283008</v>
      </c>
      <c r="Q2892" s="10"/>
      <c r="R2892" s="10"/>
      <c r="S2892" s="10"/>
      <c r="T2892" s="176">
        <f t="shared" si="181"/>
        <v>3296.1006289308175</v>
      </c>
      <c r="U2892" s="10"/>
      <c r="V2892" s="10"/>
      <c r="W2892" s="10"/>
      <c r="Y2892" s="10">
        <v>90604.049999999988</v>
      </c>
      <c r="Z2892" s="10">
        <f t="shared" ref="Z2892:Z2921" si="182">ROUND($Z$2931*Y2892/$Y$2931,2)</f>
        <v>113481.03</v>
      </c>
      <c r="AB2892" s="244">
        <f t="shared" ref="AB2892:AB2921" si="183">ROUND($AB$2931*Y2892/$Y$2931,2)</f>
        <v>91466.54</v>
      </c>
      <c r="AC2892" s="10">
        <v>108425.82</v>
      </c>
      <c r="AD2892" s="10"/>
      <c r="AE2892" s="3"/>
      <c r="AF2892" s="3"/>
    </row>
    <row r="2893" spans="1:32" x14ac:dyDescent="0.2">
      <c r="A2893" s="55"/>
      <c r="B2893" s="195"/>
      <c r="C2893" s="10" t="s">
        <v>562</v>
      </c>
      <c r="D2893" s="10"/>
      <c r="E2893" s="10">
        <v>8004</v>
      </c>
      <c r="F2893" s="347">
        <v>12394</v>
      </c>
      <c r="G2893" s="10"/>
      <c r="H2893" s="347">
        <f t="shared" ref="H2893:H2922" si="184">ROUND($H$2931*F2893/$F$2931,0)</f>
        <v>36</v>
      </c>
      <c r="I2893" s="10"/>
      <c r="J2893" s="10">
        <v>1800.3600000000001</v>
      </c>
      <c r="K2893" s="10"/>
      <c r="M2893" s="10">
        <v>15</v>
      </c>
      <c r="N2893" s="69"/>
      <c r="P2893" s="239">
        <f t="shared" si="180"/>
        <v>120.02400000000002</v>
      </c>
      <c r="Q2893" s="10"/>
      <c r="R2893" s="10"/>
      <c r="S2893" s="10"/>
      <c r="T2893" s="176">
        <f t="shared" si="181"/>
        <v>826.26666666666665</v>
      </c>
      <c r="U2893" s="10"/>
      <c r="V2893" s="10"/>
      <c r="W2893" s="10"/>
      <c r="Y2893" s="10">
        <v>1800.3600000000001</v>
      </c>
      <c r="Z2893" s="10">
        <f t="shared" si="182"/>
        <v>2254.94</v>
      </c>
      <c r="AB2893" s="244">
        <f t="shared" si="183"/>
        <v>1817.5</v>
      </c>
      <c r="AC2893" s="10">
        <v>2154.4899999999998</v>
      </c>
      <c r="AD2893" s="10"/>
      <c r="AE2893" s="3"/>
      <c r="AF2893" s="3"/>
    </row>
    <row r="2894" spans="1:32" x14ac:dyDescent="0.2">
      <c r="A2894" s="55"/>
      <c r="B2894" s="195"/>
      <c r="C2894" s="10" t="s">
        <v>563</v>
      </c>
      <c r="D2894" s="10"/>
      <c r="E2894" s="10">
        <v>8232</v>
      </c>
      <c r="F2894" s="347">
        <v>356694</v>
      </c>
      <c r="G2894" s="10"/>
      <c r="H2894" s="347">
        <f t="shared" si="184"/>
        <v>1039</v>
      </c>
      <c r="I2894" s="10"/>
      <c r="J2894" s="10">
        <v>38549.69000000001</v>
      </c>
      <c r="K2894" s="10"/>
      <c r="M2894" s="10">
        <v>82</v>
      </c>
      <c r="N2894" s="69"/>
      <c r="P2894" s="239">
        <f t="shared" si="180"/>
        <v>470.11817073170744</v>
      </c>
      <c r="Q2894" s="10"/>
      <c r="R2894" s="10"/>
      <c r="S2894" s="10"/>
      <c r="T2894" s="176">
        <f t="shared" si="181"/>
        <v>4349.9268292682927</v>
      </c>
      <c r="U2894" s="10"/>
      <c r="V2894" s="10"/>
      <c r="W2894" s="10"/>
      <c r="Y2894" s="10">
        <v>38549.69000000001</v>
      </c>
      <c r="Z2894" s="10">
        <f t="shared" si="182"/>
        <v>48283.26</v>
      </c>
      <c r="AB2894" s="244">
        <f t="shared" si="183"/>
        <v>38916.660000000003</v>
      </c>
      <c r="AC2894" s="10">
        <v>46132.4</v>
      </c>
      <c r="AD2894" s="10"/>
      <c r="AE2894" s="3"/>
      <c r="AF2894" s="3"/>
    </row>
    <row r="2895" spans="1:32" x14ac:dyDescent="0.2">
      <c r="A2895" s="55"/>
      <c r="B2895" s="195"/>
      <c r="C2895" s="10" t="s">
        <v>563</v>
      </c>
      <c r="D2895" s="10"/>
      <c r="E2895" s="10">
        <v>8234</v>
      </c>
      <c r="F2895" s="347">
        <v>80</v>
      </c>
      <c r="G2895" s="10"/>
      <c r="H2895" s="347">
        <f t="shared" si="184"/>
        <v>0</v>
      </c>
      <c r="I2895" s="10"/>
      <c r="J2895" s="10">
        <v>100.92</v>
      </c>
      <c r="K2895" s="10"/>
      <c r="M2895" s="10">
        <v>2</v>
      </c>
      <c r="N2895" s="69"/>
      <c r="P2895" s="239">
        <f t="shared" si="180"/>
        <v>50.46</v>
      </c>
      <c r="Q2895" s="10"/>
      <c r="R2895" s="10"/>
      <c r="S2895" s="10"/>
      <c r="T2895" s="176">
        <f t="shared" si="181"/>
        <v>40</v>
      </c>
      <c r="U2895" s="10"/>
      <c r="V2895" s="10"/>
      <c r="W2895" s="10"/>
      <c r="Y2895" s="10">
        <v>100.92</v>
      </c>
      <c r="Z2895" s="10">
        <f t="shared" si="182"/>
        <v>126.4</v>
      </c>
      <c r="AB2895" s="244">
        <f t="shared" si="183"/>
        <v>101.88</v>
      </c>
      <c r="AC2895" s="10">
        <v>120.77</v>
      </c>
      <c r="AD2895" s="10"/>
      <c r="AE2895" s="3"/>
      <c r="AF2895" s="3"/>
    </row>
    <row r="2896" spans="1:32" x14ac:dyDescent="0.2">
      <c r="A2896" s="55"/>
      <c r="B2896" s="195"/>
      <c r="C2896" s="10" t="s">
        <v>564</v>
      </c>
      <c r="D2896" s="10"/>
      <c r="E2896" s="10">
        <v>8009</v>
      </c>
      <c r="F2896" s="347">
        <v>500</v>
      </c>
      <c r="G2896" s="10"/>
      <c r="H2896" s="347">
        <f t="shared" si="184"/>
        <v>1</v>
      </c>
      <c r="I2896" s="10"/>
      <c r="J2896" s="10">
        <v>36.54</v>
      </c>
      <c r="K2896" s="10"/>
      <c r="M2896" s="10">
        <v>2</v>
      </c>
      <c r="N2896" s="69"/>
      <c r="P2896" s="239">
        <f t="shared" si="180"/>
        <v>18.27</v>
      </c>
      <c r="Q2896" s="10"/>
      <c r="R2896" s="10"/>
      <c r="S2896" s="10"/>
      <c r="T2896" s="176">
        <f t="shared" si="181"/>
        <v>250</v>
      </c>
      <c r="U2896" s="10"/>
      <c r="V2896" s="10"/>
      <c r="W2896" s="10"/>
      <c r="Y2896" s="10">
        <v>36.54</v>
      </c>
      <c r="Z2896" s="10">
        <f t="shared" si="182"/>
        <v>45.77</v>
      </c>
      <c r="AB2896" s="244">
        <f t="shared" si="183"/>
        <v>36.89</v>
      </c>
      <c r="AC2896" s="10">
        <v>43.73</v>
      </c>
      <c r="AD2896" s="10"/>
      <c r="AE2896" s="3"/>
      <c r="AF2896" s="3"/>
    </row>
    <row r="2897" spans="1:32" x14ac:dyDescent="0.2">
      <c r="A2897" s="55"/>
      <c r="B2897" s="195"/>
      <c r="C2897" s="10" t="s">
        <v>564</v>
      </c>
      <c r="D2897" s="10"/>
      <c r="E2897" s="10">
        <v>8081</v>
      </c>
      <c r="F2897" s="347">
        <v>679</v>
      </c>
      <c r="G2897" s="10"/>
      <c r="H2897" s="347">
        <f t="shared" si="184"/>
        <v>2</v>
      </c>
      <c r="I2897" s="10"/>
      <c r="J2897" s="10">
        <v>151.05000000000001</v>
      </c>
      <c r="K2897" s="10"/>
      <c r="M2897" s="10">
        <v>1</v>
      </c>
      <c r="N2897" s="69"/>
      <c r="P2897" s="239">
        <f t="shared" si="180"/>
        <v>151.05000000000001</v>
      </c>
      <c r="Q2897" s="10"/>
      <c r="R2897" s="10"/>
      <c r="S2897" s="10"/>
      <c r="T2897" s="176">
        <f t="shared" si="181"/>
        <v>679</v>
      </c>
      <c r="U2897" s="10"/>
      <c r="V2897" s="10"/>
      <c r="W2897" s="10"/>
      <c r="Y2897" s="10">
        <v>151.05000000000001</v>
      </c>
      <c r="Z2897" s="10">
        <f t="shared" si="182"/>
        <v>189.19</v>
      </c>
      <c r="AB2897" s="244">
        <f t="shared" si="183"/>
        <v>152.49</v>
      </c>
      <c r="AC2897" s="10">
        <v>180.76</v>
      </c>
      <c r="AD2897" s="10"/>
      <c r="AE2897" s="3"/>
      <c r="AF2897" s="3"/>
    </row>
    <row r="2898" spans="1:32" x14ac:dyDescent="0.2">
      <c r="A2898" s="55"/>
      <c r="B2898" s="195"/>
      <c r="C2898" s="10" t="s">
        <v>564</v>
      </c>
      <c r="D2898" s="10"/>
      <c r="E2898" s="10">
        <v>8091</v>
      </c>
      <c r="F2898" s="347">
        <v>1986010</v>
      </c>
      <c r="G2898" s="10"/>
      <c r="H2898" s="347">
        <f t="shared" si="184"/>
        <v>5785</v>
      </c>
      <c r="I2898" s="10"/>
      <c r="J2898" s="10">
        <v>305073.33000000031</v>
      </c>
      <c r="K2898" s="10"/>
      <c r="M2898" s="10">
        <v>616</v>
      </c>
      <c r="N2898" s="69"/>
      <c r="P2898" s="239">
        <f t="shared" si="180"/>
        <v>495.24891233766283</v>
      </c>
      <c r="Q2898" s="10"/>
      <c r="R2898" s="10"/>
      <c r="S2898" s="10"/>
      <c r="T2898" s="176">
        <f t="shared" si="181"/>
        <v>3224.0422077922076</v>
      </c>
      <c r="U2898" s="10"/>
      <c r="V2898" s="10"/>
      <c r="W2898" s="10"/>
      <c r="Y2898" s="10">
        <v>305073.33000000031</v>
      </c>
      <c r="Z2898" s="10">
        <f t="shared" si="182"/>
        <v>382102.52</v>
      </c>
      <c r="AB2898" s="244">
        <f t="shared" si="183"/>
        <v>307977.40999999997</v>
      </c>
      <c r="AC2898" s="10">
        <v>365081.09</v>
      </c>
      <c r="AD2898" s="10"/>
      <c r="AE2898" s="3"/>
      <c r="AF2898" s="3"/>
    </row>
    <row r="2899" spans="1:32" x14ac:dyDescent="0.2">
      <c r="A2899" s="55"/>
      <c r="B2899" s="195"/>
      <c r="C2899" s="10" t="s">
        <v>565</v>
      </c>
      <c r="D2899" s="10"/>
      <c r="E2899" s="10">
        <v>8204</v>
      </c>
      <c r="F2899" s="347">
        <v>662419</v>
      </c>
      <c r="G2899" s="10"/>
      <c r="H2899" s="347">
        <f t="shared" si="184"/>
        <v>1930</v>
      </c>
      <c r="I2899" s="10"/>
      <c r="J2899" s="10">
        <v>107780.19999999997</v>
      </c>
      <c r="K2899" s="10"/>
      <c r="M2899" s="10">
        <v>190</v>
      </c>
      <c r="N2899" s="69"/>
      <c r="P2899" s="239">
        <f t="shared" si="180"/>
        <v>567.26421052631565</v>
      </c>
      <c r="Q2899" s="10"/>
      <c r="R2899" s="10"/>
      <c r="S2899" s="10"/>
      <c r="T2899" s="176">
        <f t="shared" si="181"/>
        <v>3486.4157894736841</v>
      </c>
      <c r="U2899" s="10"/>
      <c r="V2899" s="10"/>
      <c r="W2899" s="10"/>
      <c r="Y2899" s="10">
        <v>107780.19999999997</v>
      </c>
      <c r="Z2899" s="10">
        <f t="shared" si="182"/>
        <v>134994.06</v>
      </c>
      <c r="AB2899" s="244">
        <f t="shared" si="183"/>
        <v>108806.19</v>
      </c>
      <c r="AC2899" s="10">
        <v>128980.51</v>
      </c>
      <c r="AD2899" s="10"/>
      <c r="AE2899" s="3"/>
      <c r="AF2899" s="3"/>
    </row>
    <row r="2900" spans="1:32" x14ac:dyDescent="0.2">
      <c r="A2900" s="55"/>
      <c r="B2900" s="195"/>
      <c r="C2900" s="10" t="s">
        <v>566</v>
      </c>
      <c r="D2900" s="10"/>
      <c r="E2900" s="10">
        <v>8092</v>
      </c>
      <c r="F2900" s="347">
        <v>303656</v>
      </c>
      <c r="G2900" s="10"/>
      <c r="H2900" s="347">
        <f t="shared" si="184"/>
        <v>885</v>
      </c>
      <c r="I2900" s="10"/>
      <c r="J2900" s="10">
        <v>47380.789999999972</v>
      </c>
      <c r="K2900" s="10"/>
      <c r="M2900" s="10">
        <v>257</v>
      </c>
      <c r="N2900" s="69"/>
      <c r="P2900" s="239">
        <f t="shared" si="180"/>
        <v>184.36105058365749</v>
      </c>
      <c r="Q2900" s="10"/>
      <c r="R2900" s="10"/>
      <c r="S2900" s="10"/>
      <c r="T2900" s="176">
        <f t="shared" si="181"/>
        <v>1181.5408560311284</v>
      </c>
      <c r="U2900" s="10"/>
      <c r="V2900" s="10"/>
      <c r="W2900" s="10"/>
      <c r="Y2900" s="10">
        <v>47380.789999999972</v>
      </c>
      <c r="Z2900" s="10">
        <f t="shared" si="182"/>
        <v>59344.160000000003</v>
      </c>
      <c r="AB2900" s="244">
        <f t="shared" si="183"/>
        <v>47831.82</v>
      </c>
      <c r="AC2900" s="10">
        <v>56700.56</v>
      </c>
      <c r="AD2900" s="10"/>
      <c r="AE2900" s="3"/>
      <c r="AF2900" s="3"/>
    </row>
    <row r="2901" spans="1:32" x14ac:dyDescent="0.2">
      <c r="A2901" s="55"/>
      <c r="B2901" s="195"/>
      <c r="C2901" s="10" t="s">
        <v>568</v>
      </c>
      <c r="D2901" s="10"/>
      <c r="E2901" s="10">
        <v>8087</v>
      </c>
      <c r="F2901" s="347">
        <v>68726</v>
      </c>
      <c r="G2901" s="10"/>
      <c r="H2901" s="347">
        <f t="shared" si="184"/>
        <v>200</v>
      </c>
      <c r="I2901" s="10"/>
      <c r="J2901" s="10">
        <v>8835.0399999999991</v>
      </c>
      <c r="K2901" s="10"/>
      <c r="M2901" s="10">
        <v>29</v>
      </c>
      <c r="N2901" s="69"/>
      <c r="P2901" s="239">
        <f t="shared" si="180"/>
        <v>304.6565517241379</v>
      </c>
      <c r="Q2901" s="10"/>
      <c r="R2901" s="10"/>
      <c r="S2901" s="10"/>
      <c r="T2901" s="176">
        <f t="shared" si="181"/>
        <v>2369.8620689655172</v>
      </c>
      <c r="U2901" s="10"/>
      <c r="V2901" s="10"/>
      <c r="W2901" s="10"/>
      <c r="Y2901" s="10">
        <v>8835.0399999999991</v>
      </c>
      <c r="Z2901" s="10">
        <f t="shared" si="182"/>
        <v>11065.83</v>
      </c>
      <c r="AB2901" s="244">
        <f t="shared" si="183"/>
        <v>8919.14</v>
      </c>
      <c r="AC2901" s="10">
        <v>10572.88</v>
      </c>
      <c r="AD2901" s="10"/>
      <c r="AE2901" s="3"/>
      <c r="AF2901" s="3"/>
    </row>
    <row r="2902" spans="1:32" x14ac:dyDescent="0.2">
      <c r="A2902" s="55"/>
      <c r="B2902" s="195"/>
      <c r="C2902" s="10" t="s">
        <v>569</v>
      </c>
      <c r="D2902" s="10"/>
      <c r="E2902" s="10">
        <v>8260</v>
      </c>
      <c r="F2902" s="347">
        <v>65126</v>
      </c>
      <c r="G2902" s="10"/>
      <c r="H2902" s="347">
        <f t="shared" si="184"/>
        <v>190</v>
      </c>
      <c r="I2902" s="10"/>
      <c r="J2902" s="10">
        <v>13989.599999999999</v>
      </c>
      <c r="K2902" s="10"/>
      <c r="M2902" s="10">
        <v>41</v>
      </c>
      <c r="N2902" s="69"/>
      <c r="P2902" s="239">
        <f t="shared" si="180"/>
        <v>341.20975609756096</v>
      </c>
      <c r="Q2902" s="10"/>
      <c r="R2902" s="10"/>
      <c r="S2902" s="10"/>
      <c r="T2902" s="176">
        <f t="shared" si="181"/>
        <v>1588.439024390244</v>
      </c>
      <c r="U2902" s="10"/>
      <c r="V2902" s="10"/>
      <c r="W2902" s="10"/>
      <c r="Y2902" s="10">
        <v>13989.599999999999</v>
      </c>
      <c r="Z2902" s="10">
        <f t="shared" si="182"/>
        <v>17521.89</v>
      </c>
      <c r="AB2902" s="244">
        <f t="shared" si="183"/>
        <v>14122.77</v>
      </c>
      <c r="AC2902" s="10">
        <v>16741.349999999999</v>
      </c>
      <c r="AD2902" s="10"/>
      <c r="AE2902" s="3"/>
      <c r="AF2902" s="3"/>
    </row>
    <row r="2903" spans="1:32" x14ac:dyDescent="0.2">
      <c r="A2903" s="55"/>
      <c r="B2903" s="195"/>
      <c r="C2903" s="10" t="s">
        <v>570</v>
      </c>
      <c r="D2903" s="10"/>
      <c r="E2903" s="10">
        <v>8330</v>
      </c>
      <c r="F2903" s="347">
        <v>163009</v>
      </c>
      <c r="G2903" s="10"/>
      <c r="H2903" s="347">
        <f t="shared" si="184"/>
        <v>475</v>
      </c>
      <c r="I2903" s="10"/>
      <c r="J2903" s="10">
        <v>28571.839999999997</v>
      </c>
      <c r="K2903" s="10"/>
      <c r="M2903" s="10">
        <v>112</v>
      </c>
      <c r="N2903" s="69"/>
      <c r="P2903" s="239">
        <f t="shared" si="180"/>
        <v>255.10571428571424</v>
      </c>
      <c r="Q2903" s="10"/>
      <c r="R2903" s="10"/>
      <c r="S2903" s="10"/>
      <c r="T2903" s="176">
        <f t="shared" si="181"/>
        <v>1455.4375</v>
      </c>
      <c r="U2903" s="10"/>
      <c r="V2903" s="10"/>
      <c r="W2903" s="10"/>
      <c r="Y2903" s="10">
        <v>28571.839999999997</v>
      </c>
      <c r="Z2903" s="10">
        <f t="shared" si="182"/>
        <v>35786.06</v>
      </c>
      <c r="AB2903" s="244">
        <f t="shared" si="183"/>
        <v>28843.82</v>
      </c>
      <c r="AC2903" s="10">
        <v>34191.9</v>
      </c>
      <c r="AD2903" s="10"/>
      <c r="AE2903" s="3"/>
      <c r="AF2903" s="3"/>
    </row>
    <row r="2904" spans="1:32" x14ac:dyDescent="0.2">
      <c r="A2904" s="55"/>
      <c r="B2904" s="195"/>
      <c r="C2904" s="10" t="s">
        <v>571</v>
      </c>
      <c r="D2904" s="10"/>
      <c r="E2904" s="10">
        <v>8252</v>
      </c>
      <c r="F2904" s="347">
        <v>57740</v>
      </c>
      <c r="G2904" s="10"/>
      <c r="H2904" s="347">
        <f t="shared" si="184"/>
        <v>168</v>
      </c>
      <c r="I2904" s="10"/>
      <c r="J2904" s="10">
        <v>13436.089999999998</v>
      </c>
      <c r="K2904" s="10"/>
      <c r="M2904" s="10">
        <v>29</v>
      </c>
      <c r="N2904" s="69"/>
      <c r="P2904" s="239">
        <f t="shared" si="180"/>
        <v>463.31344827586202</v>
      </c>
      <c r="Q2904" s="10"/>
      <c r="R2904" s="10"/>
      <c r="S2904" s="10"/>
      <c r="T2904" s="176">
        <f t="shared" si="181"/>
        <v>1991.0344827586207</v>
      </c>
      <c r="U2904" s="10"/>
      <c r="V2904" s="10"/>
      <c r="W2904" s="10"/>
      <c r="Y2904" s="10">
        <v>13436.089999999998</v>
      </c>
      <c r="Z2904" s="10">
        <f t="shared" si="182"/>
        <v>16828.62</v>
      </c>
      <c r="AB2904" s="244">
        <f t="shared" si="183"/>
        <v>13563.99</v>
      </c>
      <c r="AC2904" s="10">
        <v>16078.96</v>
      </c>
      <c r="AD2904" s="10"/>
      <c r="AE2904" s="3"/>
      <c r="AF2904" s="3"/>
    </row>
    <row r="2905" spans="1:32" x14ac:dyDescent="0.2">
      <c r="A2905" s="55"/>
      <c r="B2905" s="195"/>
      <c r="C2905" s="10" t="s">
        <v>573</v>
      </c>
      <c r="D2905" s="10"/>
      <c r="E2905" s="10">
        <v>8260</v>
      </c>
      <c r="F2905" s="347">
        <v>7697097</v>
      </c>
      <c r="G2905" s="10"/>
      <c r="H2905" s="347">
        <f t="shared" si="184"/>
        <v>22421</v>
      </c>
      <c r="I2905" s="10"/>
      <c r="J2905" s="10">
        <v>1110953.3499999985</v>
      </c>
      <c r="K2905" s="10"/>
      <c r="M2905" s="10">
        <v>1642</v>
      </c>
      <c r="N2905" s="69"/>
      <c r="P2905" s="239">
        <f t="shared" si="180"/>
        <v>676.58547503044974</v>
      </c>
      <c r="Q2905" s="10"/>
      <c r="R2905" s="10"/>
      <c r="S2905" s="10"/>
      <c r="T2905" s="176">
        <f t="shared" si="181"/>
        <v>4687.6352009744214</v>
      </c>
      <c r="U2905" s="10"/>
      <c r="V2905" s="10"/>
      <c r="W2905" s="10"/>
      <c r="Y2905" s="10">
        <v>1110953.3499999985</v>
      </c>
      <c r="Z2905" s="10">
        <f t="shared" si="182"/>
        <v>1391462.42</v>
      </c>
      <c r="AB2905" s="244">
        <f t="shared" si="183"/>
        <v>1121528.83</v>
      </c>
      <c r="AC2905" s="10">
        <v>1329477.27</v>
      </c>
      <c r="AD2905" s="10"/>
      <c r="AE2905" s="3"/>
      <c r="AF2905" s="3"/>
    </row>
    <row r="2906" spans="1:32" x14ac:dyDescent="0.2">
      <c r="A2906" s="55"/>
      <c r="B2906" s="195"/>
      <c r="C2906" s="10" t="s">
        <v>574</v>
      </c>
      <c r="D2906" s="10"/>
      <c r="E2906" s="10">
        <v>8260</v>
      </c>
      <c r="F2906" s="347">
        <v>3626847</v>
      </c>
      <c r="G2906" s="10"/>
      <c r="H2906" s="347">
        <f t="shared" si="184"/>
        <v>10565</v>
      </c>
      <c r="I2906" s="10"/>
      <c r="J2906" s="10">
        <v>498595.04000000004</v>
      </c>
      <c r="K2906" s="10"/>
      <c r="M2906" s="10">
        <v>561</v>
      </c>
      <c r="N2906" s="69"/>
      <c r="P2906" s="239">
        <f t="shared" si="180"/>
        <v>888.76121212121222</v>
      </c>
      <c r="Q2906" s="10"/>
      <c r="R2906" s="10"/>
      <c r="S2906" s="10"/>
      <c r="T2906" s="176">
        <f t="shared" si="181"/>
        <v>6464.9679144385027</v>
      </c>
      <c r="U2906" s="10"/>
      <c r="V2906" s="10"/>
      <c r="W2906" s="10"/>
      <c r="Y2906" s="10">
        <v>498595.04000000004</v>
      </c>
      <c r="Z2906" s="10">
        <f t="shared" si="182"/>
        <v>624487.30000000005</v>
      </c>
      <c r="AB2906" s="244">
        <f t="shared" si="183"/>
        <v>503341.31</v>
      </c>
      <c r="AC2906" s="10">
        <v>596668.41</v>
      </c>
      <c r="AD2906" s="10"/>
      <c r="AE2906" s="3"/>
      <c r="AF2906" s="3"/>
    </row>
    <row r="2907" spans="1:32" x14ac:dyDescent="0.2">
      <c r="A2907" s="55"/>
      <c r="B2907" s="195"/>
      <c r="C2907" s="10" t="s">
        <v>575</v>
      </c>
      <c r="D2907" s="10"/>
      <c r="E2907" s="10">
        <v>8009</v>
      </c>
      <c r="F2907" s="347">
        <v>15340</v>
      </c>
      <c r="G2907" s="10"/>
      <c r="H2907" s="347">
        <f t="shared" si="184"/>
        <v>45</v>
      </c>
      <c r="I2907" s="10"/>
      <c r="J2907" s="10">
        <v>1983.5199999999998</v>
      </c>
      <c r="K2907" s="10"/>
      <c r="M2907" s="10">
        <v>11</v>
      </c>
      <c r="N2907" s="69"/>
      <c r="P2907" s="239">
        <f t="shared" si="180"/>
        <v>180.31999999999996</v>
      </c>
      <c r="Q2907" s="10"/>
      <c r="R2907" s="10"/>
      <c r="S2907" s="10"/>
      <c r="T2907" s="176">
        <f t="shared" si="181"/>
        <v>1394.5454545454545</v>
      </c>
      <c r="U2907" s="10"/>
      <c r="V2907" s="10"/>
      <c r="W2907" s="10"/>
      <c r="Y2907" s="10">
        <v>1983.5199999999998</v>
      </c>
      <c r="Z2907" s="10">
        <f t="shared" si="182"/>
        <v>2484.35</v>
      </c>
      <c r="AB2907" s="244">
        <f t="shared" si="183"/>
        <v>2002.4</v>
      </c>
      <c r="AC2907" s="10">
        <v>2373.6799999999998</v>
      </c>
      <c r="AD2907" s="10"/>
      <c r="AE2907" s="3"/>
      <c r="AF2907" s="3"/>
    </row>
    <row r="2908" spans="1:32" x14ac:dyDescent="0.2">
      <c r="A2908" s="55"/>
      <c r="B2908" s="195"/>
      <c r="C2908" s="10" t="s">
        <v>575</v>
      </c>
      <c r="D2908" s="10"/>
      <c r="E2908" s="10">
        <v>8080</v>
      </c>
      <c r="F2908" s="347">
        <v>54</v>
      </c>
      <c r="G2908" s="10"/>
      <c r="H2908" s="347">
        <f t="shared" si="184"/>
        <v>0</v>
      </c>
      <c r="I2908" s="10"/>
      <c r="J2908" s="10">
        <v>29.14</v>
      </c>
      <c r="K2908" s="10"/>
      <c r="M2908" s="10">
        <v>1</v>
      </c>
      <c r="N2908" s="69"/>
      <c r="P2908" s="239">
        <f t="shared" si="180"/>
        <v>29.14</v>
      </c>
      <c r="Q2908" s="10"/>
      <c r="R2908" s="10"/>
      <c r="S2908" s="10"/>
      <c r="T2908" s="176">
        <f t="shared" si="181"/>
        <v>54</v>
      </c>
      <c r="U2908" s="10"/>
      <c r="V2908" s="10"/>
      <c r="W2908" s="10"/>
      <c r="Y2908" s="10">
        <v>29.14</v>
      </c>
      <c r="Z2908" s="10">
        <f t="shared" si="182"/>
        <v>36.5</v>
      </c>
      <c r="AB2908" s="244">
        <f t="shared" si="183"/>
        <v>29.42</v>
      </c>
      <c r="AC2908" s="10">
        <v>34.869999999999997</v>
      </c>
      <c r="AD2908" s="10"/>
      <c r="AE2908" s="3"/>
      <c r="AF2908" s="3"/>
    </row>
    <row r="2909" spans="1:32" x14ac:dyDescent="0.2">
      <c r="A2909" s="55"/>
      <c r="B2909" s="195"/>
      <c r="C2909" s="10" t="s">
        <v>575</v>
      </c>
      <c r="D2909" s="10"/>
      <c r="E2909" s="10">
        <v>8094</v>
      </c>
      <c r="F2909" s="347">
        <v>6590327</v>
      </c>
      <c r="G2909" s="10"/>
      <c r="H2909" s="347">
        <f t="shared" si="184"/>
        <v>19197</v>
      </c>
      <c r="I2909" s="10"/>
      <c r="J2909" s="10">
        <v>800428.45000000042</v>
      </c>
      <c r="K2909" s="10"/>
      <c r="M2909" s="10">
        <v>1450</v>
      </c>
      <c r="N2909" s="69"/>
      <c r="P2909" s="239">
        <f t="shared" si="180"/>
        <v>552.01962068965543</v>
      </c>
      <c r="Q2909" s="10"/>
      <c r="R2909" s="10"/>
      <c r="S2909" s="10"/>
      <c r="T2909" s="176">
        <f t="shared" si="181"/>
        <v>4545.0531034482756</v>
      </c>
      <c r="U2909" s="10"/>
      <c r="V2909" s="10"/>
      <c r="W2909" s="10"/>
      <c r="Y2909" s="10">
        <v>800428.45000000042</v>
      </c>
      <c r="Z2909" s="10">
        <f t="shared" si="182"/>
        <v>1002531.84</v>
      </c>
      <c r="AB2909" s="244">
        <f t="shared" si="183"/>
        <v>808047.95</v>
      </c>
      <c r="AC2909" s="10">
        <v>957872.28</v>
      </c>
      <c r="AD2909" s="10"/>
      <c r="AE2909" s="3"/>
      <c r="AF2909" s="3"/>
    </row>
    <row r="2910" spans="1:32" x14ac:dyDescent="0.2">
      <c r="A2910" s="55"/>
      <c r="B2910" s="195"/>
      <c r="C2910" s="10" t="s">
        <v>576</v>
      </c>
      <c r="D2910" s="10"/>
      <c r="E2910" s="10">
        <v>8344</v>
      </c>
      <c r="F2910" s="347">
        <v>4797</v>
      </c>
      <c r="G2910" s="10"/>
      <c r="H2910" s="347">
        <f t="shared" si="184"/>
        <v>14</v>
      </c>
      <c r="I2910" s="10"/>
      <c r="J2910" s="10">
        <v>1476.65</v>
      </c>
      <c r="K2910" s="10"/>
      <c r="M2910" s="10">
        <v>42</v>
      </c>
      <c r="N2910" s="69"/>
      <c r="P2910" s="239">
        <f t="shared" si="180"/>
        <v>35.158333333333339</v>
      </c>
      <c r="Q2910" s="10"/>
      <c r="R2910" s="10"/>
      <c r="S2910" s="10"/>
      <c r="T2910" s="176">
        <f t="shared" si="181"/>
        <v>114.21428571428571</v>
      </c>
      <c r="U2910" s="10"/>
      <c r="V2910" s="10"/>
      <c r="W2910" s="10"/>
      <c r="Y2910" s="10">
        <v>1476.65</v>
      </c>
      <c r="Z2910" s="10">
        <f t="shared" si="182"/>
        <v>1849.5</v>
      </c>
      <c r="AB2910" s="244">
        <f t="shared" si="183"/>
        <v>1490.71</v>
      </c>
      <c r="AC2910" s="10">
        <v>1767.11</v>
      </c>
      <c r="AD2910" s="10"/>
      <c r="AE2910" s="3"/>
      <c r="AF2910" s="3"/>
    </row>
    <row r="2911" spans="1:32" x14ac:dyDescent="0.2">
      <c r="A2911" s="55"/>
      <c r="B2911" s="195"/>
      <c r="C2911" s="10" t="s">
        <v>577</v>
      </c>
      <c r="D2911" s="10"/>
      <c r="E2911" s="10">
        <v>8009</v>
      </c>
      <c r="F2911" s="347">
        <v>476</v>
      </c>
      <c r="G2911" s="10"/>
      <c r="H2911" s="347">
        <f t="shared" si="184"/>
        <v>1</v>
      </c>
      <c r="I2911" s="10"/>
      <c r="J2911" s="10">
        <v>51.59</v>
      </c>
      <c r="K2911" s="10"/>
      <c r="M2911" s="10">
        <v>2</v>
      </c>
      <c r="N2911" s="69"/>
      <c r="P2911" s="239">
        <f t="shared" si="180"/>
        <v>25.795000000000002</v>
      </c>
      <c r="Q2911" s="10"/>
      <c r="R2911" s="10"/>
      <c r="S2911" s="10"/>
      <c r="T2911" s="176">
        <f t="shared" si="181"/>
        <v>238</v>
      </c>
      <c r="U2911" s="10"/>
      <c r="V2911" s="10"/>
      <c r="W2911" s="10"/>
      <c r="Y2911" s="10">
        <v>51.59</v>
      </c>
      <c r="Z2911" s="10">
        <f t="shared" si="182"/>
        <v>64.62</v>
      </c>
      <c r="AB2911" s="244">
        <f t="shared" si="183"/>
        <v>52.08</v>
      </c>
      <c r="AC2911" s="10">
        <v>61.74</v>
      </c>
      <c r="AD2911" s="10"/>
      <c r="AE2911" s="3"/>
      <c r="AF2911" s="3"/>
    </row>
    <row r="2912" spans="1:32" x14ac:dyDescent="0.2">
      <c r="A2912" s="55"/>
      <c r="B2912" s="195"/>
      <c r="C2912" s="10" t="s">
        <v>577</v>
      </c>
      <c r="D2912" s="10"/>
      <c r="E2912" s="10">
        <v>8037</v>
      </c>
      <c r="F2912" s="347">
        <v>1035</v>
      </c>
      <c r="G2912" s="10"/>
      <c r="H2912" s="347">
        <f t="shared" si="184"/>
        <v>3</v>
      </c>
      <c r="I2912" s="10"/>
      <c r="J2912" s="10">
        <v>194.69</v>
      </c>
      <c r="K2912" s="10"/>
      <c r="M2912" s="10">
        <v>1</v>
      </c>
      <c r="N2912" s="69"/>
      <c r="P2912" s="239">
        <f t="shared" si="180"/>
        <v>194.69</v>
      </c>
      <c r="Q2912" s="10"/>
      <c r="R2912" s="10"/>
      <c r="S2912" s="10"/>
      <c r="T2912" s="176">
        <f t="shared" si="181"/>
        <v>1035</v>
      </c>
      <c r="U2912" s="10"/>
      <c r="V2912" s="10"/>
      <c r="W2912" s="10"/>
      <c r="Y2912" s="10">
        <v>194.69</v>
      </c>
      <c r="Z2912" s="10">
        <f t="shared" si="182"/>
        <v>243.85</v>
      </c>
      <c r="AB2912" s="244">
        <f t="shared" si="183"/>
        <v>196.54</v>
      </c>
      <c r="AC2912" s="10">
        <v>232.98</v>
      </c>
      <c r="AD2912" s="10"/>
      <c r="AE2912" s="3"/>
      <c r="AF2912" s="3"/>
    </row>
    <row r="2913" spans="1:32" x14ac:dyDescent="0.2">
      <c r="A2913" s="55"/>
      <c r="B2913" s="195"/>
      <c r="C2913" s="10" t="s">
        <v>577</v>
      </c>
      <c r="D2913" s="10"/>
      <c r="E2913" s="10">
        <v>8081</v>
      </c>
      <c r="F2913" s="347">
        <v>21480</v>
      </c>
      <c r="G2913" s="10"/>
      <c r="H2913" s="347">
        <f t="shared" si="184"/>
        <v>63</v>
      </c>
      <c r="I2913" s="10"/>
      <c r="J2913" s="10">
        <v>3827.46</v>
      </c>
      <c r="K2913" s="10"/>
      <c r="M2913" s="10">
        <v>1</v>
      </c>
      <c r="N2913" s="69"/>
      <c r="P2913" s="239">
        <f t="shared" si="180"/>
        <v>3827.46</v>
      </c>
      <c r="Q2913" s="10"/>
      <c r="R2913" s="10"/>
      <c r="S2913" s="10"/>
      <c r="T2913" s="176">
        <f t="shared" si="181"/>
        <v>21480</v>
      </c>
      <c r="U2913" s="10"/>
      <c r="V2913" s="10"/>
      <c r="W2913" s="10"/>
      <c r="Y2913" s="10">
        <v>3827.46</v>
      </c>
      <c r="Z2913" s="10">
        <f t="shared" si="182"/>
        <v>4793.87</v>
      </c>
      <c r="AB2913" s="244">
        <f t="shared" si="183"/>
        <v>3863.89</v>
      </c>
      <c r="AC2913" s="10">
        <v>4580.3100000000004</v>
      </c>
      <c r="AD2913" s="10"/>
      <c r="AE2913" s="3"/>
      <c r="AF2913" s="3"/>
    </row>
    <row r="2914" spans="1:32" x14ac:dyDescent="0.2">
      <c r="A2914" s="55"/>
      <c r="B2914" s="195"/>
      <c r="C2914" s="10" t="s">
        <v>577</v>
      </c>
      <c r="D2914" s="10"/>
      <c r="E2914" s="10">
        <v>8089</v>
      </c>
      <c r="F2914" s="347">
        <v>188</v>
      </c>
      <c r="G2914" s="10"/>
      <c r="H2914" s="347">
        <f t="shared" si="184"/>
        <v>1</v>
      </c>
      <c r="I2914" s="10"/>
      <c r="J2914" s="10">
        <v>41.68</v>
      </c>
      <c r="K2914" s="10"/>
      <c r="M2914" s="10">
        <v>1</v>
      </c>
      <c r="N2914" s="69"/>
      <c r="P2914" s="239">
        <f t="shared" si="180"/>
        <v>41.68</v>
      </c>
      <c r="Q2914" s="10"/>
      <c r="R2914" s="10"/>
      <c r="S2914" s="10"/>
      <c r="T2914" s="176">
        <f t="shared" si="181"/>
        <v>188</v>
      </c>
      <c r="U2914" s="10"/>
      <c r="V2914" s="10"/>
      <c r="W2914" s="10"/>
      <c r="Y2914" s="10">
        <v>41.68</v>
      </c>
      <c r="Z2914" s="10">
        <f t="shared" si="182"/>
        <v>52.2</v>
      </c>
      <c r="AB2914" s="244">
        <f t="shared" si="183"/>
        <v>42.08</v>
      </c>
      <c r="AC2914" s="10">
        <v>49.88</v>
      </c>
      <c r="AD2914" s="10"/>
      <c r="AE2914" s="3"/>
      <c r="AF2914" s="3"/>
    </row>
    <row r="2915" spans="1:32" x14ac:dyDescent="0.2">
      <c r="A2915" s="55"/>
      <c r="B2915" s="195"/>
      <c r="C2915" s="10" t="s">
        <v>577</v>
      </c>
      <c r="D2915" s="10"/>
      <c r="E2915" s="10">
        <v>8095</v>
      </c>
      <c r="F2915" s="347">
        <v>1209162</v>
      </c>
      <c r="G2915" s="10"/>
      <c r="H2915" s="347">
        <f t="shared" si="184"/>
        <v>3522</v>
      </c>
      <c r="I2915" s="10"/>
      <c r="J2915" s="10">
        <v>98292.939999999988</v>
      </c>
      <c r="K2915" s="10"/>
      <c r="M2915" s="10">
        <v>79</v>
      </c>
      <c r="N2915" s="69"/>
      <c r="P2915" s="239">
        <f t="shared" si="180"/>
        <v>1244.2144303797468</v>
      </c>
      <c r="Q2915" s="10"/>
      <c r="R2915" s="10"/>
      <c r="S2915" s="10"/>
      <c r="T2915" s="176">
        <f t="shared" si="181"/>
        <v>15305.848101265823</v>
      </c>
      <c r="U2915" s="10"/>
      <c r="V2915" s="10"/>
      <c r="W2915" s="10"/>
      <c r="Y2915" s="10">
        <v>98292.939999999988</v>
      </c>
      <c r="Z2915" s="10">
        <f t="shared" si="182"/>
        <v>123111.32</v>
      </c>
      <c r="AB2915" s="244">
        <f t="shared" si="183"/>
        <v>99228.62</v>
      </c>
      <c r="AC2915" s="10">
        <v>117627.11</v>
      </c>
      <c r="AD2915" s="10"/>
      <c r="AE2915" s="3"/>
      <c r="AF2915" s="3"/>
    </row>
    <row r="2916" spans="1:32" x14ac:dyDescent="0.2">
      <c r="A2916" s="55"/>
      <c r="B2916" s="195"/>
      <c r="C2916" s="10" t="s">
        <v>579</v>
      </c>
      <c r="D2916" s="10"/>
      <c r="E2916" s="10">
        <v>8270</v>
      </c>
      <c r="F2916" s="347">
        <v>1615278</v>
      </c>
      <c r="G2916" s="10"/>
      <c r="H2916" s="347">
        <f t="shared" si="184"/>
        <v>4705</v>
      </c>
      <c r="I2916" s="10"/>
      <c r="J2916" s="10">
        <v>221511.70000000016</v>
      </c>
      <c r="K2916" s="10"/>
      <c r="M2916" s="10">
        <v>329</v>
      </c>
      <c r="N2916" s="69"/>
      <c r="P2916" s="239">
        <f t="shared" si="180"/>
        <v>673.28784194528919</v>
      </c>
      <c r="Q2916" s="10"/>
      <c r="R2916" s="10"/>
      <c r="S2916" s="10"/>
      <c r="T2916" s="176">
        <f t="shared" si="181"/>
        <v>4909.6595744680853</v>
      </c>
      <c r="U2916" s="10"/>
      <c r="V2916" s="10"/>
      <c r="W2916" s="10"/>
      <c r="Y2916" s="10">
        <v>221511.70000000016</v>
      </c>
      <c r="Z2916" s="10">
        <f t="shared" si="182"/>
        <v>277442.08</v>
      </c>
      <c r="AB2916" s="244">
        <f t="shared" si="183"/>
        <v>223620.33</v>
      </c>
      <c r="AC2916" s="10">
        <v>265082.93</v>
      </c>
      <c r="AD2916" s="10"/>
      <c r="AE2916" s="3"/>
      <c r="AF2916" s="3"/>
    </row>
    <row r="2917" spans="1:32" x14ac:dyDescent="0.2">
      <c r="A2917" s="55"/>
      <c r="B2917" s="195"/>
      <c r="C2917" s="10" t="s">
        <v>610</v>
      </c>
      <c r="D2917" s="10"/>
      <c r="E2917" s="10">
        <v>8019</v>
      </c>
      <c r="F2917" s="347">
        <v>766</v>
      </c>
      <c r="G2917" s="10"/>
      <c r="H2917" s="347">
        <f t="shared" si="184"/>
        <v>2</v>
      </c>
      <c r="I2917" s="10"/>
      <c r="J2917" s="10">
        <v>324.57</v>
      </c>
      <c r="K2917" s="10"/>
      <c r="M2917" s="10">
        <v>4</v>
      </c>
      <c r="N2917" s="69"/>
      <c r="P2917" s="239">
        <f t="shared" si="180"/>
        <v>81.142499999999998</v>
      </c>
      <c r="Q2917" s="10"/>
      <c r="R2917" s="10"/>
      <c r="S2917" s="10"/>
      <c r="T2917" s="176">
        <f t="shared" si="181"/>
        <v>191.5</v>
      </c>
      <c r="U2917" s="10"/>
      <c r="V2917" s="10"/>
      <c r="W2917" s="10"/>
      <c r="Y2917" s="10">
        <v>324.57</v>
      </c>
      <c r="Z2917" s="10">
        <f t="shared" si="182"/>
        <v>406.52</v>
      </c>
      <c r="AB2917" s="244">
        <f t="shared" si="183"/>
        <v>327.66000000000003</v>
      </c>
      <c r="AC2917" s="10">
        <v>388.41</v>
      </c>
      <c r="AD2917" s="10"/>
      <c r="AE2917" s="3"/>
      <c r="AF2917" s="3"/>
    </row>
    <row r="2918" spans="1:32" x14ac:dyDescent="0.2">
      <c r="A2918" s="55"/>
      <c r="B2918" s="195"/>
      <c r="C2918" s="10" t="s">
        <v>611</v>
      </c>
      <c r="D2918" s="10"/>
      <c r="E2918" s="10">
        <v>8302</v>
      </c>
      <c r="F2918" s="347">
        <v>4611</v>
      </c>
      <c r="G2918" s="10"/>
      <c r="H2918" s="347">
        <f t="shared" si="184"/>
        <v>13</v>
      </c>
      <c r="I2918" s="10"/>
      <c r="J2918" s="10">
        <v>800.15</v>
      </c>
      <c r="K2918" s="10"/>
      <c r="M2918" s="10">
        <v>1</v>
      </c>
      <c r="N2918" s="69"/>
      <c r="P2918" s="239">
        <f t="shared" si="180"/>
        <v>800.15</v>
      </c>
      <c r="Q2918" s="10"/>
      <c r="R2918" s="10"/>
      <c r="S2918" s="10"/>
      <c r="T2918" s="176">
        <f t="shared" si="181"/>
        <v>4611</v>
      </c>
      <c r="U2918" s="10"/>
      <c r="V2918" s="10"/>
      <c r="W2918" s="10"/>
      <c r="Y2918" s="10">
        <v>800.15</v>
      </c>
      <c r="Z2918" s="10">
        <f t="shared" si="182"/>
        <v>1002.18</v>
      </c>
      <c r="AB2918" s="244">
        <f t="shared" si="183"/>
        <v>807.77</v>
      </c>
      <c r="AC2918" s="10">
        <v>957.54</v>
      </c>
      <c r="AD2918" s="10"/>
      <c r="AE2918" s="3"/>
      <c r="AF2918" s="3"/>
    </row>
    <row r="2919" spans="1:32" x14ac:dyDescent="0.2">
      <c r="A2919" s="55"/>
      <c r="B2919" s="195"/>
      <c r="C2919" s="10" t="s">
        <v>583</v>
      </c>
      <c r="D2919" s="10"/>
      <c r="E2919" s="10">
        <v>8096</v>
      </c>
      <c r="F2919" s="347">
        <v>219</v>
      </c>
      <c r="G2919" s="10"/>
      <c r="H2919" s="347">
        <f t="shared" si="184"/>
        <v>1</v>
      </c>
      <c r="I2919" s="10"/>
      <c r="J2919" s="10">
        <v>97.95</v>
      </c>
      <c r="K2919" s="10"/>
      <c r="M2919" s="10">
        <v>1</v>
      </c>
      <c r="N2919" s="69"/>
      <c r="P2919" s="239">
        <f t="shared" si="180"/>
        <v>97.95</v>
      </c>
      <c r="Q2919" s="10"/>
      <c r="R2919" s="10"/>
      <c r="S2919" s="10"/>
      <c r="T2919" s="176">
        <f t="shared" si="181"/>
        <v>219</v>
      </c>
      <c r="U2919" s="10"/>
      <c r="V2919" s="10"/>
      <c r="W2919" s="10"/>
      <c r="Y2919" s="10">
        <v>97.95</v>
      </c>
      <c r="Z2919" s="10">
        <f t="shared" si="182"/>
        <v>122.68</v>
      </c>
      <c r="AB2919" s="244">
        <f t="shared" si="183"/>
        <v>98.88</v>
      </c>
      <c r="AC2919" s="10">
        <v>117.21</v>
      </c>
      <c r="AD2919" s="10"/>
      <c r="AE2919" s="3"/>
      <c r="AF2919" s="3"/>
    </row>
    <row r="2920" spans="1:32" x14ac:dyDescent="0.2">
      <c r="A2920" s="55"/>
      <c r="B2920" s="195"/>
      <c r="C2920" s="10" t="s">
        <v>583</v>
      </c>
      <c r="D2920" s="10"/>
      <c r="E2920" s="10">
        <v>8098</v>
      </c>
      <c r="F2920" s="347">
        <v>1737159</v>
      </c>
      <c r="G2920" s="10"/>
      <c r="H2920" s="347">
        <f t="shared" si="184"/>
        <v>5060</v>
      </c>
      <c r="I2920" s="10"/>
      <c r="J2920" s="10">
        <v>187387.85000000003</v>
      </c>
      <c r="K2920" s="10"/>
      <c r="M2920" s="10">
        <v>523</v>
      </c>
      <c r="N2920" s="69"/>
      <c r="P2920" s="239">
        <f t="shared" si="180"/>
        <v>358.2941682600383</v>
      </c>
      <c r="Q2920" s="10"/>
      <c r="R2920" s="10"/>
      <c r="S2920" s="10"/>
      <c r="T2920" s="176">
        <f t="shared" si="181"/>
        <v>3321.5277246653918</v>
      </c>
      <c r="U2920" s="10"/>
      <c r="V2920" s="10"/>
      <c r="W2920" s="10"/>
      <c r="Y2920" s="10">
        <v>187387.85000000003</v>
      </c>
      <c r="Z2920" s="10">
        <f t="shared" si="182"/>
        <v>234702.16</v>
      </c>
      <c r="AB2920" s="244">
        <f t="shared" si="183"/>
        <v>189171.65</v>
      </c>
      <c r="AC2920" s="10">
        <v>224246.94</v>
      </c>
      <c r="AD2920" s="10"/>
      <c r="AE2920" s="3"/>
      <c r="AF2920" s="3"/>
    </row>
    <row r="2921" spans="1:32" x14ac:dyDescent="0.2">
      <c r="A2921" s="55"/>
      <c r="B2921" s="195"/>
      <c r="C2921" s="10" t="s">
        <v>584</v>
      </c>
      <c r="D2921" s="10"/>
      <c r="E2921" s="10">
        <v>8085</v>
      </c>
      <c r="F2921" s="347">
        <v>37950</v>
      </c>
      <c r="G2921" s="10"/>
      <c r="H2921" s="347">
        <f t="shared" si="184"/>
        <v>111</v>
      </c>
      <c r="I2921" s="10"/>
      <c r="J2921" s="10">
        <v>6879.93</v>
      </c>
      <c r="K2921" s="10"/>
      <c r="M2921" s="10">
        <v>8</v>
      </c>
      <c r="N2921" s="69"/>
      <c r="P2921" s="239">
        <f t="shared" si="180"/>
        <v>859.99125000000004</v>
      </c>
      <c r="Q2921" s="10"/>
      <c r="R2921" s="10"/>
      <c r="S2921" s="10"/>
      <c r="T2921" s="176">
        <f t="shared" si="181"/>
        <v>4743.75</v>
      </c>
      <c r="U2921" s="10"/>
      <c r="V2921" s="10"/>
      <c r="W2921" s="10"/>
      <c r="Y2921" s="10">
        <v>6879.93</v>
      </c>
      <c r="Z2921" s="10">
        <f t="shared" si="182"/>
        <v>8617.07</v>
      </c>
      <c r="AB2921" s="244">
        <f t="shared" si="183"/>
        <v>6945.42</v>
      </c>
      <c r="AC2921" s="10">
        <v>8233.2099999999991</v>
      </c>
      <c r="AD2921" s="10"/>
      <c r="AE2921" s="3"/>
      <c r="AF2921" s="3"/>
    </row>
    <row r="2922" spans="1:32" x14ac:dyDescent="0.2">
      <c r="A2922" s="55"/>
      <c r="B2922" s="195"/>
      <c r="C2922" s="10" t="s">
        <v>585</v>
      </c>
      <c r="D2922" s="10"/>
      <c r="E2922" s="10">
        <v>8098</v>
      </c>
      <c r="F2922" s="347">
        <v>30011</v>
      </c>
      <c r="G2922" s="10"/>
      <c r="H2922" s="347">
        <f t="shared" si="184"/>
        <v>87</v>
      </c>
      <c r="I2922" s="10"/>
      <c r="J2922" s="10">
        <v>5206.72</v>
      </c>
      <c r="K2922" s="10"/>
      <c r="M2922" s="10">
        <v>21</v>
      </c>
      <c r="N2922" s="69"/>
      <c r="P2922" s="239">
        <f t="shared" si="180"/>
        <v>247.93904761904764</v>
      </c>
      <c r="Q2922" s="10"/>
      <c r="R2922" s="10"/>
      <c r="S2922" s="10"/>
      <c r="T2922" s="176">
        <f t="shared" si="181"/>
        <v>1429.0952380952381</v>
      </c>
      <c r="U2922" s="10"/>
      <c r="V2922" s="10"/>
      <c r="W2922" s="10"/>
      <c r="Y2922" s="10">
        <v>5206.72</v>
      </c>
      <c r="Z2922" s="10">
        <f>ROUND($Z$2931*Y2922/$Y$2931,2)</f>
        <v>6521.39</v>
      </c>
      <c r="AB2922" s="244">
        <f>ROUND($AB$2931*Y2922/$Y$2931,2)</f>
        <v>5256.28</v>
      </c>
      <c r="AC2922" s="10">
        <v>6230.87</v>
      </c>
      <c r="AD2922" s="10"/>
      <c r="AE2922" s="3"/>
      <c r="AF2922" s="3"/>
    </row>
    <row r="2923" spans="1:32" ht="15" x14ac:dyDescent="0.25">
      <c r="A2923" s="55"/>
      <c r="B2923" s="195"/>
      <c r="C2923" s="10"/>
      <c r="D2923" s="10"/>
      <c r="E2923" s="10"/>
      <c r="F2923" s="347"/>
      <c r="G2923" s="10"/>
      <c r="H2923" s="347"/>
      <c r="I2923" s="10"/>
      <c r="J2923" s="10"/>
      <c r="K2923" s="10"/>
      <c r="M2923" s="10"/>
      <c r="N2923" s="69"/>
      <c r="P2923" s="239" t="e">
        <f t="shared" si="180"/>
        <v>#DIV/0!</v>
      </c>
      <c r="Q2923" s="10"/>
      <c r="R2923" s="10"/>
      <c r="S2923" s="10"/>
      <c r="T2923" s="176" t="e">
        <f t="shared" si="181"/>
        <v>#DIV/0!</v>
      </c>
      <c r="U2923" s="10"/>
      <c r="V2923" s="10"/>
      <c r="W2923" s="10"/>
      <c r="Y2923"/>
      <c r="Z2923" s="10"/>
      <c r="AB2923" s="244"/>
      <c r="AC2923" s="10"/>
      <c r="AD2923" s="10"/>
      <c r="AE2923" s="3"/>
      <c r="AF2923" s="3"/>
    </row>
    <row r="2924" spans="1:32" x14ac:dyDescent="0.2">
      <c r="A2924" s="55"/>
      <c r="B2924" s="195"/>
      <c r="C2924" s="10"/>
      <c r="D2924" s="10"/>
      <c r="E2924" s="10"/>
      <c r="F2924" s="347"/>
      <c r="G2924" s="10"/>
      <c r="H2924" s="347"/>
      <c r="I2924" s="10"/>
      <c r="J2924" s="10"/>
      <c r="K2924" s="10"/>
      <c r="M2924" s="10"/>
      <c r="N2924" s="69"/>
      <c r="P2924" s="198" t="e">
        <f t="shared" si="152"/>
        <v>#DIV/0!</v>
      </c>
      <c r="Q2924" s="10"/>
      <c r="R2924" s="10"/>
      <c r="S2924" s="10"/>
      <c r="T2924" s="166" t="e">
        <f t="shared" si="153"/>
        <v>#DIV/0!</v>
      </c>
      <c r="U2924" s="10"/>
      <c r="V2924" s="10"/>
      <c r="W2924" s="10"/>
      <c r="Y2924" s="10"/>
      <c r="Z2924" s="10"/>
      <c r="AB2924" s="10"/>
      <c r="AC2924" s="10"/>
      <c r="AD2924" s="10"/>
      <c r="AE2924" s="3"/>
      <c r="AF2924" s="3"/>
    </row>
    <row r="2925" spans="1:32" x14ac:dyDescent="0.2">
      <c r="A2925" s="55"/>
      <c r="B2925" s="195"/>
      <c r="C2925" s="10"/>
      <c r="D2925" s="10"/>
      <c r="E2925" s="10"/>
      <c r="F2925" s="347"/>
      <c r="G2925" s="10"/>
      <c r="H2925" s="347"/>
      <c r="I2925" s="10"/>
      <c r="J2925" s="10"/>
      <c r="K2925" s="10"/>
      <c r="M2925" s="10"/>
      <c r="N2925" s="69"/>
      <c r="P2925" s="198" t="e">
        <f t="shared" si="152"/>
        <v>#DIV/0!</v>
      </c>
      <c r="Q2925" s="10"/>
      <c r="R2925" s="10"/>
      <c r="S2925" s="10"/>
      <c r="T2925" s="166" t="e">
        <f t="shared" si="153"/>
        <v>#DIV/0!</v>
      </c>
      <c r="U2925" s="10"/>
      <c r="V2925" s="10"/>
      <c r="W2925" s="10"/>
      <c r="Y2925" s="10"/>
      <c r="Z2925" s="10"/>
      <c r="AB2925" s="10"/>
      <c r="AC2925" s="10"/>
      <c r="AD2925" s="10"/>
      <c r="AE2925" s="3"/>
      <c r="AF2925" s="3"/>
    </row>
    <row r="2926" spans="1:32" x14ac:dyDescent="0.2">
      <c r="A2926" s="55"/>
      <c r="B2926" s="195"/>
      <c r="C2926" s="10"/>
      <c r="D2926" s="10"/>
      <c r="E2926" s="10"/>
      <c r="F2926" s="10"/>
      <c r="G2926" s="10"/>
      <c r="H2926" s="10"/>
      <c r="I2926" s="10"/>
      <c r="J2926" s="10"/>
      <c r="K2926" s="10"/>
      <c r="M2926" s="10"/>
      <c r="N2926" s="69"/>
      <c r="P2926" s="198" t="e">
        <f t="shared" si="152"/>
        <v>#DIV/0!</v>
      </c>
      <c r="Q2926" s="10"/>
      <c r="R2926" s="10"/>
      <c r="S2926" s="10"/>
      <c r="T2926" s="166" t="e">
        <f t="shared" si="153"/>
        <v>#DIV/0!</v>
      </c>
      <c r="U2926" s="10"/>
      <c r="V2926" s="10"/>
      <c r="W2926" s="10"/>
      <c r="Y2926" s="10"/>
      <c r="Z2926" s="10"/>
      <c r="AB2926" s="10"/>
      <c r="AC2926" s="10"/>
      <c r="AD2926" s="10"/>
      <c r="AE2926" s="3"/>
      <c r="AF2926" s="3"/>
    </row>
    <row r="2927" spans="1:32" x14ac:dyDescent="0.2">
      <c r="A2927" s="55"/>
      <c r="B2927" s="195"/>
      <c r="C2927" s="10"/>
      <c r="D2927" s="10"/>
      <c r="E2927" s="10"/>
      <c r="F2927" s="10"/>
      <c r="G2927" s="10"/>
      <c r="H2927" s="10"/>
      <c r="I2927" s="10"/>
      <c r="J2927" s="10"/>
      <c r="K2927" s="10"/>
      <c r="M2927" s="10"/>
      <c r="N2927" s="69"/>
      <c r="P2927" s="198" t="e">
        <f t="shared" si="152"/>
        <v>#DIV/0!</v>
      </c>
      <c r="Q2927" s="10"/>
      <c r="R2927" s="10"/>
      <c r="S2927" s="10"/>
      <c r="T2927" s="166" t="e">
        <f t="shared" si="153"/>
        <v>#DIV/0!</v>
      </c>
      <c r="U2927" s="10"/>
      <c r="V2927" s="10"/>
      <c r="W2927" s="10"/>
      <c r="Y2927" s="10"/>
      <c r="Z2927" s="10"/>
      <c r="AB2927" s="10"/>
      <c r="AC2927" s="10"/>
      <c r="AD2927" s="10"/>
      <c r="AE2927" s="3"/>
      <c r="AF2927" s="3"/>
    </row>
    <row r="2928" spans="1:32" x14ac:dyDescent="0.2">
      <c r="A2928" s="55"/>
      <c r="B2928" s="195"/>
      <c r="C2928" s="10"/>
      <c r="D2928" s="10"/>
      <c r="E2928" s="10"/>
      <c r="F2928" s="10"/>
      <c r="G2928" s="10"/>
      <c r="H2928" s="10"/>
      <c r="I2928" s="10"/>
      <c r="J2928" s="10"/>
      <c r="K2928" s="10"/>
      <c r="M2928" s="10"/>
      <c r="N2928" s="69"/>
      <c r="P2928" s="198" t="e">
        <f t="shared" si="152"/>
        <v>#DIV/0!</v>
      </c>
      <c r="Q2928" s="10"/>
      <c r="R2928" s="10"/>
      <c r="S2928" s="10"/>
      <c r="T2928" s="166" t="e">
        <f t="shared" si="153"/>
        <v>#DIV/0!</v>
      </c>
      <c r="U2928" s="10"/>
      <c r="V2928" s="10"/>
      <c r="W2928" s="10"/>
      <c r="Y2928" s="10"/>
      <c r="Z2928" s="10"/>
      <c r="AB2928" s="10"/>
      <c r="AC2928" s="10"/>
      <c r="AD2928" s="10"/>
      <c r="AE2928" s="3"/>
      <c r="AF2928" s="3"/>
    </row>
    <row r="2929" spans="1:37" x14ac:dyDescent="0.2">
      <c r="A2929" s="55"/>
      <c r="B2929" s="195"/>
      <c r="C2929" s="10"/>
      <c r="D2929" s="10"/>
      <c r="E2929" s="10"/>
      <c r="F2929" s="10"/>
      <c r="G2929" s="10"/>
      <c r="H2929" s="10"/>
      <c r="I2929" s="10"/>
      <c r="J2929" s="10"/>
      <c r="K2929" s="10"/>
      <c r="M2929" s="10"/>
      <c r="N2929" s="69"/>
      <c r="P2929" s="198" t="e">
        <f t="shared" si="152"/>
        <v>#DIV/0!</v>
      </c>
      <c r="Q2929" s="10"/>
      <c r="R2929" s="10"/>
      <c r="S2929" s="10"/>
      <c r="T2929" s="166" t="e">
        <f t="shared" si="153"/>
        <v>#DIV/0!</v>
      </c>
      <c r="U2929" s="10"/>
      <c r="V2929" s="10"/>
      <c r="W2929" s="10"/>
      <c r="Y2929" s="10"/>
      <c r="Z2929" s="10"/>
      <c r="AB2929" s="10"/>
      <c r="AC2929" s="10"/>
      <c r="AD2929" s="10"/>
      <c r="AE2929" s="3"/>
      <c r="AF2929" s="3"/>
    </row>
    <row r="2930" spans="1:37" x14ac:dyDescent="0.2">
      <c r="A2930" s="55"/>
      <c r="B2930" s="195"/>
      <c r="C2930" s="10"/>
      <c r="D2930" s="10"/>
      <c r="E2930" s="10"/>
      <c r="F2930" s="10"/>
      <c r="G2930" s="10"/>
      <c r="H2930" s="10"/>
      <c r="I2930" s="10"/>
      <c r="J2930" s="10"/>
      <c r="K2930" s="10"/>
      <c r="M2930" s="10"/>
      <c r="N2930" s="69"/>
      <c r="P2930" s="198" t="e">
        <f t="shared" si="152"/>
        <v>#DIV/0!</v>
      </c>
      <c r="Q2930" s="10"/>
      <c r="R2930" s="10"/>
      <c r="S2930" s="10"/>
      <c r="T2930" s="166" t="e">
        <f t="shared" si="153"/>
        <v>#DIV/0!</v>
      </c>
      <c r="U2930" s="10"/>
      <c r="V2930" s="10"/>
      <c r="W2930" s="10"/>
      <c r="Y2930" s="10"/>
      <c r="Z2930" s="10"/>
      <c r="AB2930" s="10"/>
      <c r="AC2930" s="10"/>
      <c r="AD2930" s="10"/>
      <c r="AE2930" s="3"/>
      <c r="AF2930" s="3"/>
    </row>
    <row r="2931" spans="1:37" ht="15" x14ac:dyDescent="0.25">
      <c r="A2931" s="55"/>
      <c r="B2931" s="93" t="s">
        <v>586</v>
      </c>
      <c r="C2931" s="100"/>
      <c r="D2931" s="100"/>
      <c r="E2931" s="100"/>
      <c r="F2931" s="95">
        <f>SUM(F2379:F2930)</f>
        <v>452514790</v>
      </c>
      <c r="G2931" s="95"/>
      <c r="H2931" s="348">
        <v>1318131</v>
      </c>
      <c r="I2931" s="95"/>
      <c r="J2931" s="95">
        <f>SUM(J2379:J2930)</f>
        <v>43480619.840000033</v>
      </c>
      <c r="K2931" s="96"/>
      <c r="M2931" s="95">
        <f>SUM(M2379:M2930)</f>
        <v>65284</v>
      </c>
      <c r="N2931" s="96"/>
      <c r="P2931" s="243">
        <f>J2931/M2931</f>
        <v>666.02260645793808</v>
      </c>
      <c r="Q2931" s="99" t="s">
        <v>587</v>
      </c>
      <c r="R2931" s="99" t="s">
        <v>587</v>
      </c>
      <c r="S2931" s="99" t="s">
        <v>587</v>
      </c>
      <c r="T2931" s="238">
        <f>F2931/M2931</f>
        <v>6931.4807609827831</v>
      </c>
      <c r="U2931" s="99" t="s">
        <v>587</v>
      </c>
      <c r="V2931" s="99" t="s">
        <v>587</v>
      </c>
      <c r="W2931" s="102" t="s">
        <v>587</v>
      </c>
      <c r="Y2931" s="167">
        <f>SUM(Y2379:Y2930)</f>
        <v>43480619.840000033</v>
      </c>
      <c r="Z2931" s="448">
        <v>54459216</v>
      </c>
      <c r="AB2931" s="10">
        <v>43894524</v>
      </c>
      <c r="AC2931" s="169">
        <f>SUM(AC2380:AC2922)</f>
        <v>52033233.930000007</v>
      </c>
      <c r="AD2931" s="96"/>
      <c r="AE2931" s="3"/>
      <c r="AF2931" s="3"/>
    </row>
    <row r="2932" spans="1:37" s="3" customFormat="1" x14ac:dyDescent="0.2">
      <c r="A2932" s="55"/>
      <c r="M2932" s="50"/>
      <c r="P2932" s="50"/>
      <c r="Y2932" s="50"/>
      <c r="AB2932" s="58"/>
      <c r="AC2932" s="4"/>
      <c r="AD2932" s="4"/>
      <c r="AH2932" s="73"/>
      <c r="AI2932" s="73"/>
      <c r="AJ2932" s="73"/>
      <c r="AK2932" s="73"/>
    </row>
    <row r="2933" spans="1:37" ht="63.75" x14ac:dyDescent="0.2">
      <c r="A2933" s="55"/>
      <c r="B2933" s="56" t="s">
        <v>592</v>
      </c>
      <c r="C2933" s="56" t="s">
        <v>44</v>
      </c>
      <c r="D2933" s="56" t="s">
        <v>45</v>
      </c>
      <c r="E2933" s="56" t="s">
        <v>46</v>
      </c>
      <c r="F2933" s="57" t="s">
        <v>47</v>
      </c>
      <c r="G2933" s="57" t="s">
        <v>47</v>
      </c>
      <c r="H2933" s="57" t="s">
        <v>48</v>
      </c>
      <c r="I2933" s="57" t="s">
        <v>48</v>
      </c>
      <c r="J2933" s="57" t="s">
        <v>49</v>
      </c>
      <c r="K2933" s="57" t="s">
        <v>50</v>
      </c>
      <c r="L2933" s="90"/>
      <c r="M2933" s="57" t="s">
        <v>51</v>
      </c>
      <c r="N2933" s="71" t="s">
        <v>51</v>
      </c>
      <c r="O2933" s="72"/>
      <c r="P2933" s="57" t="s">
        <v>52</v>
      </c>
      <c r="Q2933" s="57" t="s">
        <v>52</v>
      </c>
      <c r="R2933" s="57" t="s">
        <v>53</v>
      </c>
      <c r="S2933" s="57" t="s">
        <v>53</v>
      </c>
      <c r="T2933" s="57" t="s">
        <v>54</v>
      </c>
      <c r="U2933" s="57" t="s">
        <v>54</v>
      </c>
      <c r="V2933" s="57" t="s">
        <v>55</v>
      </c>
      <c r="W2933" s="57" t="s">
        <v>55</v>
      </c>
      <c r="X2933" s="72"/>
      <c r="Y2933" s="57" t="s">
        <v>56</v>
      </c>
      <c r="Z2933" s="57" t="s">
        <v>57</v>
      </c>
      <c r="AB2933" s="57" t="s">
        <v>58</v>
      </c>
      <c r="AC2933" s="57" t="s">
        <v>59</v>
      </c>
      <c r="AD2933" s="57" t="s">
        <v>60</v>
      </c>
      <c r="AE2933" s="3"/>
      <c r="AF2933" s="3"/>
    </row>
    <row r="2934" spans="1:37" x14ac:dyDescent="0.2">
      <c r="A2934" s="199">
        <v>43709</v>
      </c>
      <c r="B2934" s="195"/>
      <c r="C2934" s="10" t="s">
        <v>61</v>
      </c>
      <c r="D2934" s="10"/>
      <c r="E2934" s="10" t="s">
        <v>61</v>
      </c>
      <c r="F2934" s="10"/>
      <c r="G2934" s="10"/>
      <c r="H2934" s="10"/>
      <c r="I2934" s="10"/>
      <c r="J2934" s="10"/>
      <c r="K2934" s="10"/>
      <c r="M2934" s="10"/>
      <c r="N2934" s="69"/>
      <c r="P2934" s="198" t="e">
        <f t="shared" ref="P2934:P3458" si="185">J2934/M2934</f>
        <v>#DIV/0!</v>
      </c>
      <c r="Q2934" s="10"/>
      <c r="R2934" s="10"/>
      <c r="S2934" s="10"/>
      <c r="T2934" s="166" t="e">
        <f t="shared" ref="T2934:T3458" si="186">F2934/M2934</f>
        <v>#DIV/0!</v>
      </c>
      <c r="U2934" s="10"/>
      <c r="V2934" s="10"/>
      <c r="W2934" s="10"/>
      <c r="Y2934" s="10"/>
      <c r="Z2934" s="10"/>
      <c r="AB2934" s="10"/>
      <c r="AC2934" s="10"/>
      <c r="AD2934" s="10"/>
      <c r="AE2934" s="3"/>
      <c r="AF2934" s="3"/>
    </row>
    <row r="2935" spans="1:37" x14ac:dyDescent="0.2">
      <c r="A2935" s="55"/>
      <c r="B2935" s="195"/>
      <c r="C2935" s="10" t="s">
        <v>62</v>
      </c>
      <c r="D2935" s="10"/>
      <c r="E2935" s="10">
        <v>8201</v>
      </c>
      <c r="F2935" s="347">
        <v>2344626</v>
      </c>
      <c r="G2935" s="10"/>
      <c r="H2935" s="347">
        <f>ROUND($H$3459*F2935/$F$3459,0)</f>
        <v>6705</v>
      </c>
      <c r="I2935" s="10"/>
      <c r="J2935" s="10">
        <v>238306.44</v>
      </c>
      <c r="K2935" s="10"/>
      <c r="M2935" s="10">
        <v>638</v>
      </c>
      <c r="N2935" s="69"/>
      <c r="P2935" s="239">
        <f t="shared" si="185"/>
        <v>373.521065830721</v>
      </c>
      <c r="Q2935" s="10"/>
      <c r="R2935" s="10"/>
      <c r="S2935" s="10"/>
      <c r="T2935" s="176">
        <f t="shared" si="186"/>
        <v>3674.962382445141</v>
      </c>
      <c r="U2935" s="10"/>
      <c r="V2935" s="10"/>
      <c r="W2935" s="10"/>
      <c r="Y2935" s="10">
        <v>238306.44</v>
      </c>
      <c r="Z2935" s="10">
        <f t="shared" ref="Z2935:Z2998" si="187">ROUND($Z$3459*Y2935/$Y$3459,2)</f>
        <v>325553.91999999998</v>
      </c>
      <c r="AB2935" s="10">
        <f t="shared" ref="AB2935:AB2998" si="188">ROUND($AB$3459*Y2935/$Y$3459,2)</f>
        <v>194485.54</v>
      </c>
      <c r="AC2935" s="10">
        <v>233887.46</v>
      </c>
      <c r="AD2935" s="10"/>
      <c r="AE2935" s="3"/>
      <c r="AF2935" s="3"/>
    </row>
    <row r="2936" spans="1:37" x14ac:dyDescent="0.2">
      <c r="A2936" s="55"/>
      <c r="B2936" s="195"/>
      <c r="C2936" s="10" t="s">
        <v>62</v>
      </c>
      <c r="D2936" s="10"/>
      <c r="E2936" s="10">
        <v>8205</v>
      </c>
      <c r="F2936" s="347">
        <v>601142</v>
      </c>
      <c r="G2936" s="10"/>
      <c r="H2936" s="347">
        <f t="shared" ref="H2936:H2999" si="189">ROUND($H$3459*F2936/$F$3459,0)</f>
        <v>1719</v>
      </c>
      <c r="I2936" s="10"/>
      <c r="J2936" s="10">
        <v>32801.100000000006</v>
      </c>
      <c r="K2936" s="10"/>
      <c r="M2936" s="10">
        <v>35</v>
      </c>
      <c r="N2936" s="69"/>
      <c r="P2936" s="239">
        <f t="shared" si="185"/>
        <v>937.17428571428593</v>
      </c>
      <c r="Q2936" s="10"/>
      <c r="R2936" s="10"/>
      <c r="S2936" s="10"/>
      <c r="T2936" s="176">
        <f t="shared" si="186"/>
        <v>17175.485714285714</v>
      </c>
      <c r="U2936" s="10"/>
      <c r="V2936" s="10"/>
      <c r="W2936" s="10"/>
      <c r="Y2936" s="10">
        <v>32801.100000000006</v>
      </c>
      <c r="Z2936" s="10">
        <f t="shared" si="187"/>
        <v>44810.06</v>
      </c>
      <c r="AB2936" s="10">
        <f t="shared" si="188"/>
        <v>26769.48</v>
      </c>
      <c r="AC2936" s="10">
        <v>32192.86</v>
      </c>
      <c r="AD2936" s="10"/>
      <c r="AE2936" s="3"/>
      <c r="AF2936" s="3"/>
    </row>
    <row r="2937" spans="1:37" x14ac:dyDescent="0.2">
      <c r="A2937" s="55"/>
      <c r="B2937" s="195"/>
      <c r="C2937" s="10" t="s">
        <v>66</v>
      </c>
      <c r="D2937" s="10"/>
      <c r="E2937" s="10">
        <v>8201</v>
      </c>
      <c r="F2937" s="347">
        <v>1448242</v>
      </c>
      <c r="G2937" s="10"/>
      <c r="H2937" s="347">
        <f t="shared" si="189"/>
        <v>4142</v>
      </c>
      <c r="I2937" s="10"/>
      <c r="J2937" s="10">
        <v>117639.92999999993</v>
      </c>
      <c r="K2937" s="10"/>
      <c r="M2937" s="10">
        <v>327</v>
      </c>
      <c r="N2937" s="69"/>
      <c r="P2937" s="239">
        <f t="shared" si="185"/>
        <v>359.75513761467869</v>
      </c>
      <c r="Q2937" s="10"/>
      <c r="R2937" s="10"/>
      <c r="S2937" s="10"/>
      <c r="T2937" s="176">
        <f t="shared" si="186"/>
        <v>4428.8746177370031</v>
      </c>
      <c r="U2937" s="10"/>
      <c r="V2937" s="10"/>
      <c r="W2937" s="10"/>
      <c r="Y2937" s="10">
        <v>117639.92999999993</v>
      </c>
      <c r="Z2937" s="10">
        <f t="shared" si="187"/>
        <v>160709.63</v>
      </c>
      <c r="AB2937" s="10">
        <f t="shared" si="188"/>
        <v>96007.75</v>
      </c>
      <c r="AC2937" s="10">
        <v>115458.5</v>
      </c>
      <c r="AD2937" s="10"/>
      <c r="AE2937" s="3"/>
      <c r="AF2937" s="3"/>
    </row>
    <row r="2938" spans="1:37" x14ac:dyDescent="0.2">
      <c r="A2938" s="55"/>
      <c r="B2938" s="195"/>
      <c r="C2938" s="10" t="s">
        <v>66</v>
      </c>
      <c r="D2938" s="10"/>
      <c r="E2938" s="10">
        <v>8203</v>
      </c>
      <c r="F2938" s="347"/>
      <c r="G2938" s="10"/>
      <c r="H2938" s="347">
        <f t="shared" si="189"/>
        <v>0</v>
      </c>
      <c r="I2938" s="10"/>
      <c r="J2938" s="10">
        <v>10.1</v>
      </c>
      <c r="K2938" s="10"/>
      <c r="M2938" s="10">
        <v>1</v>
      </c>
      <c r="N2938" s="69"/>
      <c r="P2938" s="239">
        <f t="shared" si="185"/>
        <v>10.1</v>
      </c>
      <c r="Q2938" s="10"/>
      <c r="R2938" s="10"/>
      <c r="S2938" s="10"/>
      <c r="T2938" s="176">
        <f t="shared" si="186"/>
        <v>0</v>
      </c>
      <c r="U2938" s="10"/>
      <c r="V2938" s="10"/>
      <c r="W2938" s="10"/>
      <c r="Y2938" s="10">
        <v>10.1</v>
      </c>
      <c r="Z2938" s="10">
        <f t="shared" si="187"/>
        <v>13.8</v>
      </c>
      <c r="AB2938" s="10">
        <f t="shared" si="188"/>
        <v>8.24</v>
      </c>
      <c r="AC2938" s="10">
        <v>9.91</v>
      </c>
      <c r="AD2938" s="10"/>
      <c r="AE2938" s="3"/>
      <c r="AF2938" s="3"/>
    </row>
    <row r="2939" spans="1:37" x14ac:dyDescent="0.2">
      <c r="A2939" s="55"/>
      <c r="B2939" s="195"/>
      <c r="C2939" s="10" t="s">
        <v>66</v>
      </c>
      <c r="D2939" s="10"/>
      <c r="E2939" s="10">
        <v>8205</v>
      </c>
      <c r="F2939" s="347">
        <v>2217</v>
      </c>
      <c r="G2939" s="10"/>
      <c r="H2939" s="347">
        <f t="shared" si="189"/>
        <v>6</v>
      </c>
      <c r="I2939" s="10"/>
      <c r="J2939" s="10">
        <v>452.26</v>
      </c>
      <c r="K2939" s="10"/>
      <c r="M2939" s="10">
        <v>3</v>
      </c>
      <c r="N2939" s="69"/>
      <c r="P2939" s="239">
        <f t="shared" si="185"/>
        <v>150.75333333333333</v>
      </c>
      <c r="Q2939" s="10"/>
      <c r="R2939" s="10"/>
      <c r="S2939" s="10"/>
      <c r="T2939" s="176">
        <f t="shared" si="186"/>
        <v>739</v>
      </c>
      <c r="U2939" s="10"/>
      <c r="V2939" s="10"/>
      <c r="W2939" s="10"/>
      <c r="Y2939" s="10">
        <v>452.26</v>
      </c>
      <c r="Z2939" s="10">
        <f t="shared" si="187"/>
        <v>617.84</v>
      </c>
      <c r="AB2939" s="10">
        <f t="shared" si="188"/>
        <v>369.1</v>
      </c>
      <c r="AC2939" s="10">
        <v>443.88</v>
      </c>
      <c r="AD2939" s="10"/>
      <c r="AE2939" s="3"/>
      <c r="AF2939" s="3"/>
    </row>
    <row r="2940" spans="1:37" x14ac:dyDescent="0.2">
      <c r="A2940" s="55"/>
      <c r="B2940" s="195"/>
      <c r="C2940" s="10" t="s">
        <v>66</v>
      </c>
      <c r="D2940" s="10"/>
      <c r="E2940" s="10">
        <v>8401</v>
      </c>
      <c r="F2940" s="347">
        <v>1993</v>
      </c>
      <c r="G2940" s="10"/>
      <c r="H2940" s="347">
        <f t="shared" si="189"/>
        <v>6</v>
      </c>
      <c r="I2940" s="10"/>
      <c r="J2940" s="10">
        <v>303.81</v>
      </c>
      <c r="K2940" s="10"/>
      <c r="M2940" s="10">
        <v>1</v>
      </c>
      <c r="N2940" s="69"/>
      <c r="P2940" s="239">
        <f t="shared" si="185"/>
        <v>303.81</v>
      </c>
      <c r="Q2940" s="10"/>
      <c r="R2940" s="10"/>
      <c r="S2940" s="10"/>
      <c r="T2940" s="176">
        <f t="shared" si="186"/>
        <v>1993</v>
      </c>
      <c r="U2940" s="10"/>
      <c r="V2940" s="10"/>
      <c r="W2940" s="10"/>
      <c r="Y2940" s="10">
        <v>303.81</v>
      </c>
      <c r="Z2940" s="10">
        <f t="shared" si="187"/>
        <v>415.04</v>
      </c>
      <c r="AB2940" s="10">
        <f t="shared" si="188"/>
        <v>247.94</v>
      </c>
      <c r="AC2940" s="10">
        <v>298.17</v>
      </c>
      <c r="AD2940" s="10"/>
      <c r="AE2940" s="3"/>
      <c r="AF2940" s="3"/>
    </row>
    <row r="2941" spans="1:37" x14ac:dyDescent="0.2">
      <c r="A2941" s="55"/>
      <c r="B2941" s="195"/>
      <c r="C2941" s="10" t="s">
        <v>67</v>
      </c>
      <c r="D2941" s="10"/>
      <c r="E2941" s="10">
        <v>8009</v>
      </c>
      <c r="F2941" s="347">
        <v>168408</v>
      </c>
      <c r="G2941" s="10"/>
      <c r="H2941" s="347">
        <f t="shared" si="189"/>
        <v>482</v>
      </c>
      <c r="I2941" s="10"/>
      <c r="J2941" s="10">
        <v>21444.68</v>
      </c>
      <c r="K2941" s="10"/>
      <c r="M2941" s="10">
        <v>71</v>
      </c>
      <c r="N2941" s="69"/>
      <c r="P2941" s="239">
        <f t="shared" si="185"/>
        <v>302.03774647887326</v>
      </c>
      <c r="Q2941" s="10"/>
      <c r="R2941" s="10"/>
      <c r="S2941" s="10"/>
      <c r="T2941" s="176">
        <f t="shared" si="186"/>
        <v>2371.9436619718308</v>
      </c>
      <c r="U2941" s="10"/>
      <c r="V2941" s="10"/>
      <c r="W2941" s="10"/>
      <c r="Y2941" s="10">
        <v>21444.68</v>
      </c>
      <c r="Z2941" s="10">
        <f t="shared" si="187"/>
        <v>29295.89</v>
      </c>
      <c r="AB2941" s="10">
        <f t="shared" si="188"/>
        <v>17501.330000000002</v>
      </c>
      <c r="AC2941" s="10">
        <v>21047.02</v>
      </c>
      <c r="AD2941" s="10"/>
      <c r="AE2941" s="3"/>
      <c r="AF2941" s="3"/>
    </row>
    <row r="2942" spans="1:37" x14ac:dyDescent="0.2">
      <c r="A2942" s="55"/>
      <c r="B2942" s="195"/>
      <c r="C2942" s="10" t="s">
        <v>69</v>
      </c>
      <c r="D2942" s="10"/>
      <c r="E2942" s="10">
        <v>8318</v>
      </c>
      <c r="F2942" s="347">
        <v>12345</v>
      </c>
      <c r="G2942" s="10"/>
      <c r="H2942" s="347">
        <f t="shared" si="189"/>
        <v>35</v>
      </c>
      <c r="I2942" s="10"/>
      <c r="J2942" s="10">
        <v>2578.23</v>
      </c>
      <c r="K2942" s="10"/>
      <c r="M2942" s="10">
        <v>6</v>
      </c>
      <c r="N2942" s="69"/>
      <c r="P2942" s="239">
        <f t="shared" si="185"/>
        <v>429.70499999999998</v>
      </c>
      <c r="Q2942" s="10"/>
      <c r="R2942" s="10"/>
      <c r="S2942" s="10"/>
      <c r="T2942" s="176">
        <f t="shared" si="186"/>
        <v>2057.5</v>
      </c>
      <c r="U2942" s="10"/>
      <c r="V2942" s="10"/>
      <c r="W2942" s="10"/>
      <c r="Y2942" s="10">
        <v>2578.23</v>
      </c>
      <c r="Z2942" s="10">
        <f t="shared" si="187"/>
        <v>3522.16</v>
      </c>
      <c r="AB2942" s="10">
        <f t="shared" si="188"/>
        <v>2104.13</v>
      </c>
      <c r="AC2942" s="10">
        <v>2530.42</v>
      </c>
      <c r="AD2942" s="10"/>
      <c r="AE2942" s="3"/>
      <c r="AF2942" s="3"/>
    </row>
    <row r="2943" spans="1:37" x14ac:dyDescent="0.2">
      <c r="A2943" s="55"/>
      <c r="B2943" s="195"/>
      <c r="C2943" s="10" t="s">
        <v>71</v>
      </c>
      <c r="D2943" s="10"/>
      <c r="E2943" s="10">
        <v>8001</v>
      </c>
      <c r="F2943" s="347">
        <v>277628</v>
      </c>
      <c r="G2943" s="10"/>
      <c r="H2943" s="347">
        <f t="shared" si="189"/>
        <v>794</v>
      </c>
      <c r="I2943" s="10"/>
      <c r="J2943" s="10">
        <v>37809.319999999992</v>
      </c>
      <c r="K2943" s="10"/>
      <c r="M2943" s="10">
        <v>169</v>
      </c>
      <c r="N2943" s="69"/>
      <c r="P2943" s="239">
        <f t="shared" si="185"/>
        <v>223.72378698224847</v>
      </c>
      <c r="Q2943" s="10"/>
      <c r="R2943" s="10"/>
      <c r="S2943" s="10"/>
      <c r="T2943" s="176">
        <f t="shared" si="186"/>
        <v>1642.7692307692307</v>
      </c>
      <c r="U2943" s="10"/>
      <c r="V2943" s="10"/>
      <c r="W2943" s="10"/>
      <c r="Y2943" s="10">
        <v>37809.319999999992</v>
      </c>
      <c r="Z2943" s="10">
        <f t="shared" si="187"/>
        <v>51651.87</v>
      </c>
      <c r="AB2943" s="10">
        <f t="shared" si="188"/>
        <v>30856.77</v>
      </c>
      <c r="AC2943" s="10">
        <v>37108.22</v>
      </c>
      <c r="AD2943" s="10"/>
      <c r="AE2943" s="3"/>
      <c r="AF2943" s="3"/>
    </row>
    <row r="2944" spans="1:37" x14ac:dyDescent="0.2">
      <c r="A2944" s="55"/>
      <c r="B2944" s="195"/>
      <c r="C2944" s="10" t="s">
        <v>76</v>
      </c>
      <c r="D2944" s="10"/>
      <c r="E2944" s="10">
        <v>8244</v>
      </c>
      <c r="F2944" s="347">
        <v>806</v>
      </c>
      <c r="G2944" s="10"/>
      <c r="H2944" s="347">
        <f t="shared" si="189"/>
        <v>2</v>
      </c>
      <c r="I2944" s="10"/>
      <c r="J2944" s="10">
        <v>135.44999999999999</v>
      </c>
      <c r="K2944" s="10"/>
      <c r="M2944" s="10">
        <v>2</v>
      </c>
      <c r="N2944" s="69"/>
      <c r="P2944" s="239">
        <f t="shared" si="185"/>
        <v>67.724999999999994</v>
      </c>
      <c r="Q2944" s="10"/>
      <c r="R2944" s="10"/>
      <c r="S2944" s="10"/>
      <c r="T2944" s="176">
        <f t="shared" si="186"/>
        <v>403</v>
      </c>
      <c r="U2944" s="10"/>
      <c r="V2944" s="10"/>
      <c r="W2944" s="10"/>
      <c r="Y2944" s="10">
        <v>135.44999999999999</v>
      </c>
      <c r="Z2944" s="10">
        <f t="shared" si="187"/>
        <v>185.04</v>
      </c>
      <c r="AB2944" s="10">
        <f t="shared" si="188"/>
        <v>110.54</v>
      </c>
      <c r="AC2944" s="10">
        <v>132.93</v>
      </c>
      <c r="AD2944" s="10"/>
      <c r="AE2944" s="3"/>
      <c r="AF2944" s="3"/>
    </row>
    <row r="2945" spans="1:32" x14ac:dyDescent="0.2">
      <c r="A2945" s="55"/>
      <c r="B2945" s="195"/>
      <c r="C2945" s="10" t="s">
        <v>78</v>
      </c>
      <c r="D2945" s="10"/>
      <c r="E2945" s="10">
        <v>8037</v>
      </c>
      <c r="F2945" s="347">
        <v>159467</v>
      </c>
      <c r="G2945" s="10"/>
      <c r="H2945" s="347">
        <f t="shared" si="189"/>
        <v>456</v>
      </c>
      <c r="I2945" s="10"/>
      <c r="J2945" s="10">
        <v>18379.580000000005</v>
      </c>
      <c r="K2945" s="10"/>
      <c r="M2945" s="10">
        <v>33</v>
      </c>
      <c r="N2945" s="69"/>
      <c r="P2945" s="239">
        <f t="shared" si="185"/>
        <v>556.95696969696985</v>
      </c>
      <c r="Q2945" s="10"/>
      <c r="R2945" s="10"/>
      <c r="S2945" s="10"/>
      <c r="T2945" s="176">
        <f t="shared" si="186"/>
        <v>4832.333333333333</v>
      </c>
      <c r="U2945" s="10"/>
      <c r="V2945" s="10"/>
      <c r="W2945" s="10"/>
      <c r="Y2945" s="10">
        <v>18379.580000000005</v>
      </c>
      <c r="Z2945" s="10">
        <f t="shared" si="187"/>
        <v>25108.61</v>
      </c>
      <c r="AB2945" s="10">
        <f t="shared" si="188"/>
        <v>14999.86</v>
      </c>
      <c r="AC2945" s="10">
        <v>18038.77</v>
      </c>
      <c r="AD2945" s="10"/>
      <c r="AE2945" s="3"/>
      <c r="AF2945" s="3"/>
    </row>
    <row r="2946" spans="1:32" x14ac:dyDescent="0.2">
      <c r="A2946" s="55"/>
      <c r="B2946" s="195"/>
      <c r="C2946" s="10" t="s">
        <v>80</v>
      </c>
      <c r="D2946" s="10"/>
      <c r="E2946" s="10">
        <v>8004</v>
      </c>
      <c r="F2946" s="347">
        <v>1293682</v>
      </c>
      <c r="G2946" s="10"/>
      <c r="H2946" s="347">
        <f t="shared" si="189"/>
        <v>3700</v>
      </c>
      <c r="I2946" s="10"/>
      <c r="J2946" s="10">
        <v>145168.90999999992</v>
      </c>
      <c r="K2946" s="10"/>
      <c r="M2946" s="10">
        <v>399</v>
      </c>
      <c r="N2946" s="69"/>
      <c r="P2946" s="239">
        <f t="shared" si="185"/>
        <v>363.83185463659129</v>
      </c>
      <c r="Q2946" s="10"/>
      <c r="R2946" s="10"/>
      <c r="S2946" s="10"/>
      <c r="T2946" s="176">
        <f t="shared" si="186"/>
        <v>3242.3107769423559</v>
      </c>
      <c r="U2946" s="10"/>
      <c r="V2946" s="10"/>
      <c r="W2946" s="10"/>
      <c r="Y2946" s="10">
        <v>145168.90999999992</v>
      </c>
      <c r="Z2946" s="10">
        <f t="shared" si="187"/>
        <v>198317.37</v>
      </c>
      <c r="AB2946" s="10">
        <f t="shared" si="188"/>
        <v>118474.58</v>
      </c>
      <c r="AC2946" s="10">
        <v>142477.01</v>
      </c>
      <c r="AD2946" s="10"/>
      <c r="AE2946" s="3"/>
      <c r="AF2946" s="3"/>
    </row>
    <row r="2947" spans="1:32" x14ac:dyDescent="0.2">
      <c r="A2947" s="55"/>
      <c r="B2947" s="195"/>
      <c r="C2947" s="10" t="s">
        <v>82</v>
      </c>
      <c r="D2947" s="10"/>
      <c r="E2947" s="10">
        <v>8401</v>
      </c>
      <c r="F2947" s="347">
        <v>81980001</v>
      </c>
      <c r="G2947" s="10"/>
      <c r="H2947" s="347">
        <f t="shared" si="189"/>
        <v>234449</v>
      </c>
      <c r="I2947" s="10"/>
      <c r="J2947" s="10">
        <v>4695843.1000000127</v>
      </c>
      <c r="K2947" s="10"/>
      <c r="M2947" s="10">
        <v>2917</v>
      </c>
      <c r="N2947" s="69"/>
      <c r="P2947" s="239">
        <f t="shared" si="185"/>
        <v>1609.8193692149512</v>
      </c>
      <c r="Q2947" s="10"/>
      <c r="R2947" s="10"/>
      <c r="S2947" s="10"/>
      <c r="T2947" s="176">
        <f t="shared" si="186"/>
        <v>28104.217003770998</v>
      </c>
      <c r="U2947" s="10"/>
      <c r="V2947" s="10"/>
      <c r="W2947" s="10"/>
      <c r="Y2947" s="10">
        <v>4695843.1000000127</v>
      </c>
      <c r="Z2947" s="10">
        <f t="shared" si="187"/>
        <v>6415060.0499999998</v>
      </c>
      <c r="AB2947" s="10">
        <f t="shared" si="188"/>
        <v>3832349.65</v>
      </c>
      <c r="AC2947" s="10">
        <v>4608766.9400000004</v>
      </c>
      <c r="AD2947" s="10"/>
      <c r="AE2947" s="3"/>
      <c r="AF2947" s="3"/>
    </row>
    <row r="2948" spans="1:32" x14ac:dyDescent="0.2">
      <c r="A2948" s="55"/>
      <c r="B2948" s="195"/>
      <c r="C2948" s="10" t="s">
        <v>82</v>
      </c>
      <c r="D2948" s="10"/>
      <c r="E2948" s="10">
        <v>8402</v>
      </c>
      <c r="F2948" s="347">
        <v>72867</v>
      </c>
      <c r="G2948" s="10"/>
      <c r="H2948" s="347">
        <f t="shared" si="189"/>
        <v>208</v>
      </c>
      <c r="I2948" s="10"/>
      <c r="J2948" s="10">
        <v>11106.58</v>
      </c>
      <c r="K2948" s="10"/>
      <c r="M2948" s="10">
        <v>2</v>
      </c>
      <c r="N2948" s="69"/>
      <c r="P2948" s="239">
        <f t="shared" si="185"/>
        <v>5553.29</v>
      </c>
      <c r="Q2948" s="10"/>
      <c r="R2948" s="10"/>
      <c r="S2948" s="10"/>
      <c r="T2948" s="176">
        <f t="shared" si="186"/>
        <v>36433.5</v>
      </c>
      <c r="U2948" s="10"/>
      <c r="V2948" s="10"/>
      <c r="W2948" s="10"/>
      <c r="Y2948" s="10">
        <v>11106.58</v>
      </c>
      <c r="Z2948" s="10">
        <f t="shared" si="187"/>
        <v>15172.86</v>
      </c>
      <c r="AB2948" s="10">
        <f t="shared" si="188"/>
        <v>9064.25</v>
      </c>
      <c r="AC2948" s="10">
        <v>10900.63</v>
      </c>
      <c r="AD2948" s="10"/>
      <c r="AE2948" s="3"/>
      <c r="AF2948" s="3"/>
    </row>
    <row r="2949" spans="1:32" x14ac:dyDescent="0.2">
      <c r="A2949" s="55"/>
      <c r="B2949" s="195"/>
      <c r="C2949" s="10" t="s">
        <v>82</v>
      </c>
      <c r="D2949" s="10"/>
      <c r="E2949" s="10">
        <v>8404</v>
      </c>
      <c r="F2949" s="347">
        <v>291</v>
      </c>
      <c r="G2949" s="10"/>
      <c r="H2949" s="347">
        <f t="shared" si="189"/>
        <v>1</v>
      </c>
      <c r="I2949" s="10"/>
      <c r="J2949" s="10">
        <v>60.14</v>
      </c>
      <c r="K2949" s="10"/>
      <c r="M2949" s="10">
        <v>1</v>
      </c>
      <c r="N2949" s="69"/>
      <c r="P2949" s="239">
        <f t="shared" si="185"/>
        <v>60.14</v>
      </c>
      <c r="Q2949" s="10"/>
      <c r="R2949" s="10"/>
      <c r="S2949" s="10"/>
      <c r="T2949" s="176">
        <f t="shared" si="186"/>
        <v>291</v>
      </c>
      <c r="U2949" s="10"/>
      <c r="V2949" s="10"/>
      <c r="W2949" s="10"/>
      <c r="Y2949" s="10">
        <v>60.14</v>
      </c>
      <c r="Z2949" s="10">
        <f t="shared" si="187"/>
        <v>82.16</v>
      </c>
      <c r="AB2949" s="10">
        <f t="shared" si="188"/>
        <v>49.08</v>
      </c>
      <c r="AC2949" s="10">
        <v>59.02</v>
      </c>
      <c r="AD2949" s="10"/>
      <c r="AE2949" s="3"/>
      <c r="AF2949" s="3"/>
    </row>
    <row r="2950" spans="1:32" x14ac:dyDescent="0.2">
      <c r="A2950" s="55"/>
      <c r="B2950" s="195"/>
      <c r="C2950" s="10" t="s">
        <v>85</v>
      </c>
      <c r="D2950" s="10"/>
      <c r="E2950" s="10">
        <v>8087</v>
      </c>
      <c r="F2950" s="347">
        <v>59570</v>
      </c>
      <c r="G2950" s="10"/>
      <c r="H2950" s="347">
        <f t="shared" si="189"/>
        <v>170</v>
      </c>
      <c r="I2950" s="10"/>
      <c r="J2950" s="10">
        <v>23976.909999999989</v>
      </c>
      <c r="K2950" s="10"/>
      <c r="M2950" s="10">
        <v>19</v>
      </c>
      <c r="N2950" s="69"/>
      <c r="P2950" s="239">
        <f t="shared" si="185"/>
        <v>1261.9426315789467</v>
      </c>
      <c r="Q2950" s="10"/>
      <c r="R2950" s="10"/>
      <c r="S2950" s="10"/>
      <c r="T2950" s="176">
        <f t="shared" si="186"/>
        <v>3135.2631578947367</v>
      </c>
      <c r="U2950" s="10"/>
      <c r="V2950" s="10"/>
      <c r="W2950" s="10"/>
      <c r="Y2950" s="10">
        <v>23976.909999999989</v>
      </c>
      <c r="Z2950" s="10">
        <f t="shared" si="187"/>
        <v>32755.21</v>
      </c>
      <c r="AB2950" s="10">
        <f t="shared" si="188"/>
        <v>19567.919999999998</v>
      </c>
      <c r="AC2950" s="10">
        <v>23532.3</v>
      </c>
      <c r="AD2950" s="10"/>
      <c r="AE2950" s="3"/>
      <c r="AF2950" s="3"/>
    </row>
    <row r="2951" spans="1:32" x14ac:dyDescent="0.2">
      <c r="A2951" s="55"/>
      <c r="B2951" s="195"/>
      <c r="C2951" s="10" t="s">
        <v>87</v>
      </c>
      <c r="D2951" s="10"/>
      <c r="E2951" s="10">
        <v>8088</v>
      </c>
      <c r="F2951" s="347">
        <v>13783</v>
      </c>
      <c r="G2951" s="10"/>
      <c r="H2951" s="347">
        <f t="shared" si="189"/>
        <v>39</v>
      </c>
      <c r="I2951" s="10"/>
      <c r="J2951" s="10">
        <v>1246.6999999999998</v>
      </c>
      <c r="K2951" s="10"/>
      <c r="M2951" s="10">
        <v>8</v>
      </c>
      <c r="N2951" s="69"/>
      <c r="P2951" s="239">
        <f t="shared" si="185"/>
        <v>155.83749999999998</v>
      </c>
      <c r="Q2951" s="10"/>
      <c r="R2951" s="10"/>
      <c r="S2951" s="10"/>
      <c r="T2951" s="176">
        <f t="shared" si="186"/>
        <v>1722.875</v>
      </c>
      <c r="U2951" s="10"/>
      <c r="V2951" s="10"/>
      <c r="W2951" s="10"/>
      <c r="Y2951" s="10">
        <v>1246.6999999999998</v>
      </c>
      <c r="Z2951" s="10">
        <f t="shared" si="187"/>
        <v>1703.14</v>
      </c>
      <c r="AB2951" s="10">
        <f t="shared" si="188"/>
        <v>1017.45</v>
      </c>
      <c r="AC2951" s="10">
        <v>1223.58</v>
      </c>
      <c r="AD2951" s="10"/>
      <c r="AE2951" s="3"/>
      <c r="AF2951" s="3"/>
    </row>
    <row r="2952" spans="1:32" x14ac:dyDescent="0.2">
      <c r="A2952" s="55"/>
      <c r="B2952" s="195"/>
      <c r="C2952" s="10" t="s">
        <v>89</v>
      </c>
      <c r="D2952" s="10"/>
      <c r="E2952" s="10">
        <v>8085</v>
      </c>
      <c r="F2952" s="347">
        <v>134936</v>
      </c>
      <c r="G2952" s="10"/>
      <c r="H2952" s="347">
        <f t="shared" si="189"/>
        <v>386</v>
      </c>
      <c r="I2952" s="10"/>
      <c r="J2952" s="10">
        <v>8057.8299999999981</v>
      </c>
      <c r="K2952" s="10"/>
      <c r="M2952" s="10">
        <v>12</v>
      </c>
      <c r="N2952" s="69"/>
      <c r="P2952" s="239">
        <f t="shared" si="185"/>
        <v>671.48583333333318</v>
      </c>
      <c r="Q2952" s="10"/>
      <c r="R2952" s="10"/>
      <c r="S2952" s="10"/>
      <c r="T2952" s="176">
        <f t="shared" si="186"/>
        <v>11244.666666666666</v>
      </c>
      <c r="U2952" s="10"/>
      <c r="V2952" s="10"/>
      <c r="W2952" s="10"/>
      <c r="Y2952" s="10">
        <v>8057.8299999999981</v>
      </c>
      <c r="Z2952" s="10">
        <f t="shared" si="187"/>
        <v>11007.92</v>
      </c>
      <c r="AB2952" s="10">
        <f t="shared" si="188"/>
        <v>6576.12</v>
      </c>
      <c r="AC2952" s="10">
        <v>7908.41</v>
      </c>
      <c r="AD2952" s="10"/>
      <c r="AE2952" s="3"/>
      <c r="AF2952" s="3"/>
    </row>
    <row r="2953" spans="1:32" x14ac:dyDescent="0.2">
      <c r="A2953" s="55"/>
      <c r="B2953" s="195"/>
      <c r="C2953" s="10" t="s">
        <v>91</v>
      </c>
      <c r="D2953" s="10"/>
      <c r="E2953" s="10">
        <v>8028</v>
      </c>
      <c r="F2953" s="347">
        <v>117813</v>
      </c>
      <c r="G2953" s="10"/>
      <c r="H2953" s="347">
        <f t="shared" si="189"/>
        <v>337</v>
      </c>
      <c r="I2953" s="10"/>
      <c r="J2953" s="10">
        <v>12118.47</v>
      </c>
      <c r="K2953" s="10"/>
      <c r="M2953" s="10">
        <v>33</v>
      </c>
      <c r="N2953" s="69"/>
      <c r="P2953" s="239">
        <f t="shared" si="185"/>
        <v>367.2263636363636</v>
      </c>
      <c r="Q2953" s="10"/>
      <c r="R2953" s="10"/>
      <c r="S2953" s="10"/>
      <c r="T2953" s="176">
        <f t="shared" si="186"/>
        <v>3570.090909090909</v>
      </c>
      <c r="U2953" s="10"/>
      <c r="V2953" s="10"/>
      <c r="W2953" s="10"/>
      <c r="Y2953" s="10">
        <v>12118.47</v>
      </c>
      <c r="Z2953" s="10">
        <f t="shared" si="187"/>
        <v>16555.22</v>
      </c>
      <c r="AB2953" s="10">
        <f t="shared" si="188"/>
        <v>9890.07</v>
      </c>
      <c r="AC2953" s="10">
        <v>11893.75</v>
      </c>
      <c r="AD2953" s="10"/>
      <c r="AE2953" s="3"/>
      <c r="AF2953" s="3"/>
    </row>
    <row r="2954" spans="1:32" x14ac:dyDescent="0.2">
      <c r="A2954" s="55"/>
      <c r="B2954" s="195"/>
      <c r="C2954" s="10" t="s">
        <v>91</v>
      </c>
      <c r="D2954" s="10"/>
      <c r="E2954" s="10">
        <v>8343</v>
      </c>
      <c r="F2954" s="347">
        <v>396</v>
      </c>
      <c r="G2954" s="10"/>
      <c r="H2954" s="347">
        <f t="shared" si="189"/>
        <v>1</v>
      </c>
      <c r="I2954" s="10"/>
      <c r="J2954" s="10">
        <v>52.99</v>
      </c>
      <c r="K2954" s="10"/>
      <c r="M2954" s="10">
        <v>1</v>
      </c>
      <c r="N2954" s="69"/>
      <c r="P2954" s="239">
        <f t="shared" si="185"/>
        <v>52.99</v>
      </c>
      <c r="Q2954" s="10"/>
      <c r="R2954" s="10"/>
      <c r="S2954" s="10"/>
      <c r="T2954" s="176">
        <f t="shared" si="186"/>
        <v>396</v>
      </c>
      <c r="U2954" s="10"/>
      <c r="V2954" s="10"/>
      <c r="W2954" s="10"/>
      <c r="Y2954" s="10">
        <v>52.99</v>
      </c>
      <c r="Z2954" s="10">
        <f t="shared" si="187"/>
        <v>72.39</v>
      </c>
      <c r="AB2954" s="10">
        <f t="shared" si="188"/>
        <v>43.25</v>
      </c>
      <c r="AC2954" s="10">
        <v>52.01</v>
      </c>
      <c r="AD2954" s="10"/>
      <c r="AE2954" s="3"/>
      <c r="AF2954" s="3"/>
    </row>
    <row r="2955" spans="1:32" x14ac:dyDescent="0.2">
      <c r="A2955" s="55"/>
      <c r="B2955" s="195"/>
      <c r="C2955" s="10" t="s">
        <v>94</v>
      </c>
      <c r="D2955" s="10"/>
      <c r="E2955" s="10">
        <v>8202</v>
      </c>
      <c r="F2955" s="347">
        <v>2017187</v>
      </c>
      <c r="G2955" s="10"/>
      <c r="H2955" s="347">
        <f t="shared" si="189"/>
        <v>5769</v>
      </c>
      <c r="I2955" s="10"/>
      <c r="J2955" s="10">
        <v>216155.61</v>
      </c>
      <c r="K2955" s="10"/>
      <c r="M2955" s="10">
        <v>469</v>
      </c>
      <c r="N2955" s="69"/>
      <c r="P2955" s="239">
        <f t="shared" si="185"/>
        <v>460.88616204690828</v>
      </c>
      <c r="Q2955" s="10"/>
      <c r="R2955" s="10"/>
      <c r="S2955" s="10"/>
      <c r="T2955" s="176">
        <f t="shared" si="186"/>
        <v>4301.0383795309172</v>
      </c>
      <c r="U2955" s="10"/>
      <c r="V2955" s="10"/>
      <c r="W2955" s="10"/>
      <c r="Y2955" s="10">
        <v>216155.61</v>
      </c>
      <c r="Z2955" s="10">
        <f t="shared" si="187"/>
        <v>295293.34999999998</v>
      </c>
      <c r="AB2955" s="10">
        <f t="shared" si="188"/>
        <v>176407.91</v>
      </c>
      <c r="AC2955" s="10">
        <v>212147.38</v>
      </c>
      <c r="AD2955" s="10"/>
      <c r="AE2955" s="3"/>
      <c r="AF2955" s="3"/>
    </row>
    <row r="2956" spans="1:32" x14ac:dyDescent="0.2">
      <c r="A2956" s="55"/>
      <c r="B2956" s="195"/>
      <c r="C2956" s="10" t="s">
        <v>99</v>
      </c>
      <c r="D2956" s="10"/>
      <c r="E2956" s="10">
        <v>8232</v>
      </c>
      <c r="F2956" s="347">
        <v>154785</v>
      </c>
      <c r="G2956" s="10"/>
      <c r="H2956" s="347">
        <f t="shared" si="189"/>
        <v>443</v>
      </c>
      <c r="I2956" s="10"/>
      <c r="J2956" s="10">
        <v>19768.580000000002</v>
      </c>
      <c r="K2956" s="10"/>
      <c r="M2956" s="10">
        <v>42</v>
      </c>
      <c r="N2956" s="69"/>
      <c r="P2956" s="239">
        <f t="shared" si="185"/>
        <v>470.68047619047621</v>
      </c>
      <c r="Q2956" s="10"/>
      <c r="R2956" s="10"/>
      <c r="S2956" s="10"/>
      <c r="T2956" s="176">
        <f t="shared" si="186"/>
        <v>3685.3571428571427</v>
      </c>
      <c r="U2956" s="10"/>
      <c r="V2956" s="10"/>
      <c r="W2956" s="10"/>
      <c r="Y2956" s="10">
        <v>19768.580000000002</v>
      </c>
      <c r="Z2956" s="10">
        <f t="shared" si="187"/>
        <v>27006.15</v>
      </c>
      <c r="AB2956" s="10">
        <f t="shared" si="188"/>
        <v>16133.44</v>
      </c>
      <c r="AC2956" s="10">
        <v>19402</v>
      </c>
      <c r="AD2956" s="10"/>
      <c r="AE2956" s="3"/>
      <c r="AF2956" s="3"/>
    </row>
    <row r="2957" spans="1:32" x14ac:dyDescent="0.2">
      <c r="A2957" s="55"/>
      <c r="B2957" s="195"/>
      <c r="C2957" s="10" t="s">
        <v>99</v>
      </c>
      <c r="D2957" s="10"/>
      <c r="E2957" s="10">
        <v>8234</v>
      </c>
      <c r="F2957" s="347">
        <v>1421163</v>
      </c>
      <c r="G2957" s="10"/>
      <c r="H2957" s="347">
        <f t="shared" si="189"/>
        <v>4064</v>
      </c>
      <c r="I2957" s="10"/>
      <c r="J2957" s="10">
        <v>158847.40999999986</v>
      </c>
      <c r="K2957" s="10"/>
      <c r="M2957" s="10">
        <v>341</v>
      </c>
      <c r="N2957" s="69"/>
      <c r="P2957" s="239">
        <f t="shared" si="185"/>
        <v>465.82818181818141</v>
      </c>
      <c r="Q2957" s="10"/>
      <c r="R2957" s="10"/>
      <c r="S2957" s="10"/>
      <c r="T2957" s="176">
        <f t="shared" si="186"/>
        <v>4167.6334310850443</v>
      </c>
      <c r="U2957" s="10"/>
      <c r="V2957" s="10"/>
      <c r="W2957" s="10"/>
      <c r="Y2957" s="10">
        <v>158847.40999999986</v>
      </c>
      <c r="Z2957" s="10">
        <f t="shared" si="187"/>
        <v>217003.77</v>
      </c>
      <c r="AB2957" s="10">
        <f t="shared" si="188"/>
        <v>129637.81</v>
      </c>
      <c r="AC2957" s="10">
        <v>155901.85999999999</v>
      </c>
      <c r="AD2957" s="10"/>
      <c r="AE2957" s="3"/>
      <c r="AF2957" s="3"/>
    </row>
    <row r="2958" spans="1:32" x14ac:dyDescent="0.2">
      <c r="A2958" s="55"/>
      <c r="B2958" s="195"/>
      <c r="C2958" s="10" t="s">
        <v>101</v>
      </c>
      <c r="D2958" s="10"/>
      <c r="E2958" s="10">
        <v>8005</v>
      </c>
      <c r="F2958" s="347">
        <v>268917</v>
      </c>
      <c r="G2958" s="10"/>
      <c r="H2958" s="347">
        <f t="shared" si="189"/>
        <v>769</v>
      </c>
      <c r="I2958" s="10"/>
      <c r="J2958" s="10">
        <v>35679.230000000025</v>
      </c>
      <c r="K2958" s="10"/>
      <c r="M2958" s="10">
        <v>147</v>
      </c>
      <c r="N2958" s="69"/>
      <c r="P2958" s="239">
        <f t="shared" si="185"/>
        <v>242.71585034013623</v>
      </c>
      <c r="Q2958" s="10"/>
      <c r="R2958" s="10"/>
      <c r="S2958" s="10"/>
      <c r="T2958" s="176">
        <f t="shared" si="186"/>
        <v>1829.3673469387754</v>
      </c>
      <c r="U2958" s="10"/>
      <c r="V2958" s="10"/>
      <c r="W2958" s="10"/>
      <c r="Y2958" s="10">
        <v>35679.230000000025</v>
      </c>
      <c r="Z2958" s="10">
        <f t="shared" si="187"/>
        <v>48741.919999999998</v>
      </c>
      <c r="AB2958" s="10">
        <f t="shared" si="188"/>
        <v>29118.37</v>
      </c>
      <c r="AC2958" s="10">
        <v>35017.620000000003</v>
      </c>
      <c r="AD2958" s="10"/>
      <c r="AE2958" s="3"/>
      <c r="AF2958" s="3"/>
    </row>
    <row r="2959" spans="1:32" x14ac:dyDescent="0.2">
      <c r="A2959" s="55"/>
      <c r="B2959" s="195"/>
      <c r="C2959" s="10" t="s">
        <v>101</v>
      </c>
      <c r="D2959" s="10"/>
      <c r="E2959" s="10">
        <v>8006</v>
      </c>
      <c r="F2959" s="347">
        <v>492110</v>
      </c>
      <c r="G2959" s="10"/>
      <c r="H2959" s="347">
        <f t="shared" si="189"/>
        <v>1407</v>
      </c>
      <c r="I2959" s="10"/>
      <c r="J2959" s="10">
        <v>58765.949999999975</v>
      </c>
      <c r="K2959" s="10"/>
      <c r="M2959" s="10">
        <v>138</v>
      </c>
      <c r="N2959" s="69"/>
      <c r="P2959" s="239">
        <f t="shared" si="185"/>
        <v>425.84021739130418</v>
      </c>
      <c r="Q2959" s="10"/>
      <c r="R2959" s="10"/>
      <c r="S2959" s="10"/>
      <c r="T2959" s="176">
        <f t="shared" si="186"/>
        <v>3566.014492753623</v>
      </c>
      <c r="U2959" s="10"/>
      <c r="V2959" s="10"/>
      <c r="W2959" s="10"/>
      <c r="Y2959" s="10">
        <v>58765.949999999975</v>
      </c>
      <c r="Z2959" s="10">
        <f t="shared" si="187"/>
        <v>80281.03</v>
      </c>
      <c r="AB2959" s="10">
        <f t="shared" si="188"/>
        <v>47959.79</v>
      </c>
      <c r="AC2959" s="10">
        <v>57676.23</v>
      </c>
      <c r="AD2959" s="10"/>
      <c r="AE2959" s="3"/>
      <c r="AF2959" s="3"/>
    </row>
    <row r="2960" spans="1:32" x14ac:dyDescent="0.2">
      <c r="A2960" s="55"/>
      <c r="B2960" s="195"/>
      <c r="C2960" s="10" t="s">
        <v>101</v>
      </c>
      <c r="D2960" s="10"/>
      <c r="E2960" s="10">
        <v>8008</v>
      </c>
      <c r="F2960" s="347">
        <v>10866</v>
      </c>
      <c r="G2960" s="10"/>
      <c r="H2960" s="347">
        <f t="shared" si="189"/>
        <v>31</v>
      </c>
      <c r="I2960" s="10"/>
      <c r="J2960" s="10">
        <v>920.42000000000007</v>
      </c>
      <c r="K2960" s="10"/>
      <c r="M2960" s="10">
        <v>4</v>
      </c>
      <c r="N2960" s="69"/>
      <c r="P2960" s="239">
        <f t="shared" si="185"/>
        <v>230.10500000000002</v>
      </c>
      <c r="Q2960" s="10"/>
      <c r="R2960" s="10"/>
      <c r="S2960" s="10"/>
      <c r="T2960" s="176">
        <f t="shared" si="186"/>
        <v>2716.5</v>
      </c>
      <c r="U2960" s="10"/>
      <c r="V2960" s="10"/>
      <c r="W2960" s="10"/>
      <c r="Y2960" s="10">
        <v>920.42000000000007</v>
      </c>
      <c r="Z2960" s="10">
        <f t="shared" si="187"/>
        <v>1257.4000000000001</v>
      </c>
      <c r="AB2960" s="10">
        <f t="shared" si="188"/>
        <v>751.17</v>
      </c>
      <c r="AC2960" s="10">
        <v>903.35</v>
      </c>
      <c r="AD2960" s="10"/>
      <c r="AE2960" s="3"/>
      <c r="AF2960" s="3"/>
    </row>
    <row r="2961" spans="1:32" x14ac:dyDescent="0.2">
      <c r="A2961" s="55"/>
      <c r="B2961" s="195"/>
      <c r="C2961" s="10" t="s">
        <v>101</v>
      </c>
      <c r="D2961" s="10"/>
      <c r="E2961" s="10">
        <v>8050</v>
      </c>
      <c r="F2961" s="347">
        <v>3278</v>
      </c>
      <c r="G2961" s="10"/>
      <c r="H2961" s="347">
        <f t="shared" si="189"/>
        <v>9</v>
      </c>
      <c r="I2961" s="10"/>
      <c r="J2961" s="10">
        <v>507.81</v>
      </c>
      <c r="K2961" s="10"/>
      <c r="M2961" s="10">
        <v>1</v>
      </c>
      <c r="N2961" s="69"/>
      <c r="P2961" s="239">
        <f t="shared" si="185"/>
        <v>507.81</v>
      </c>
      <c r="Q2961" s="10"/>
      <c r="R2961" s="10"/>
      <c r="S2961" s="10"/>
      <c r="T2961" s="176">
        <f t="shared" si="186"/>
        <v>3278</v>
      </c>
      <c r="U2961" s="10"/>
      <c r="V2961" s="10"/>
      <c r="W2961" s="10"/>
      <c r="Y2961" s="10">
        <v>507.81</v>
      </c>
      <c r="Z2961" s="10">
        <f t="shared" si="187"/>
        <v>693.73</v>
      </c>
      <c r="AB2961" s="10">
        <f t="shared" si="188"/>
        <v>414.43</v>
      </c>
      <c r="AC2961" s="10">
        <v>498.39</v>
      </c>
      <c r="AD2961" s="10"/>
      <c r="AE2961" s="3"/>
      <c r="AF2961" s="3"/>
    </row>
    <row r="2962" spans="1:32" x14ac:dyDescent="0.2">
      <c r="A2962" s="55"/>
      <c r="B2962" s="195"/>
      <c r="C2962" s="10" t="s">
        <v>106</v>
      </c>
      <c r="D2962" s="10"/>
      <c r="E2962" s="10">
        <v>8080</v>
      </c>
      <c r="F2962" s="347">
        <v>69018</v>
      </c>
      <c r="G2962" s="10"/>
      <c r="H2962" s="347">
        <f t="shared" si="189"/>
        <v>197</v>
      </c>
      <c r="I2962" s="10"/>
      <c r="J2962" s="10">
        <v>11307.26</v>
      </c>
      <c r="K2962" s="10"/>
      <c r="M2962" s="10">
        <v>69</v>
      </c>
      <c r="N2962" s="69"/>
      <c r="P2962" s="239">
        <f t="shared" si="185"/>
        <v>163.87333333333333</v>
      </c>
      <c r="Q2962" s="10"/>
      <c r="R2962" s="10"/>
      <c r="S2962" s="10"/>
      <c r="T2962" s="176">
        <f t="shared" si="186"/>
        <v>1000.2608695652174</v>
      </c>
      <c r="U2962" s="10"/>
      <c r="V2962" s="10"/>
      <c r="W2962" s="10"/>
      <c r="Y2962" s="10">
        <v>11307.26</v>
      </c>
      <c r="Z2962" s="10">
        <f t="shared" si="187"/>
        <v>15447.01</v>
      </c>
      <c r="AB2962" s="10">
        <f t="shared" si="188"/>
        <v>9228.0300000000007</v>
      </c>
      <c r="AC2962" s="10">
        <v>11097.59</v>
      </c>
      <c r="AD2962" s="10"/>
      <c r="AE2962" s="3"/>
      <c r="AF2962" s="3"/>
    </row>
    <row r="2963" spans="1:32" x14ac:dyDescent="0.2">
      <c r="A2963" s="55"/>
      <c r="B2963" s="195"/>
      <c r="C2963" s="10" t="s">
        <v>111</v>
      </c>
      <c r="D2963" s="10"/>
      <c r="E2963" s="10">
        <v>8037</v>
      </c>
      <c r="F2963" s="347">
        <v>1688</v>
      </c>
      <c r="G2963" s="10"/>
      <c r="H2963" s="347">
        <f t="shared" si="189"/>
        <v>5</v>
      </c>
      <c r="I2963" s="10"/>
      <c r="J2963" s="10">
        <v>190</v>
      </c>
      <c r="K2963" s="10"/>
      <c r="M2963" s="10">
        <v>2</v>
      </c>
      <c r="N2963" s="69"/>
      <c r="P2963" s="239">
        <f t="shared" si="185"/>
        <v>95</v>
      </c>
      <c r="Q2963" s="10"/>
      <c r="R2963" s="10"/>
      <c r="S2963" s="10"/>
      <c r="T2963" s="176">
        <f t="shared" si="186"/>
        <v>844</v>
      </c>
      <c r="U2963" s="10"/>
      <c r="V2963" s="10"/>
      <c r="W2963" s="10"/>
      <c r="Y2963" s="10">
        <v>190</v>
      </c>
      <c r="Z2963" s="10">
        <f t="shared" si="187"/>
        <v>259.56</v>
      </c>
      <c r="AB2963" s="10">
        <f t="shared" si="188"/>
        <v>155.06</v>
      </c>
      <c r="AC2963" s="10">
        <v>186.47</v>
      </c>
      <c r="AD2963" s="10"/>
      <c r="AE2963" s="3"/>
      <c r="AF2963" s="3"/>
    </row>
    <row r="2964" spans="1:32" x14ac:dyDescent="0.2">
      <c r="A2964" s="55"/>
      <c r="B2964" s="195"/>
      <c r="C2964" s="10" t="s">
        <v>593</v>
      </c>
      <c r="D2964" s="10"/>
      <c r="E2964" s="10">
        <v>8037</v>
      </c>
      <c r="F2964" s="347">
        <v>51621</v>
      </c>
      <c r="G2964" s="10"/>
      <c r="H2964" s="347">
        <f t="shared" si="189"/>
        <v>148</v>
      </c>
      <c r="I2964" s="10"/>
      <c r="J2964" s="10">
        <v>3581.18</v>
      </c>
      <c r="K2964" s="10"/>
      <c r="M2964" s="10">
        <v>13</v>
      </c>
      <c r="N2964" s="69"/>
      <c r="P2964" s="239">
        <f t="shared" si="185"/>
        <v>275.4753846153846</v>
      </c>
      <c r="Q2964" s="10"/>
      <c r="R2964" s="10"/>
      <c r="S2964" s="10"/>
      <c r="T2964" s="176">
        <f t="shared" si="186"/>
        <v>3970.8461538461538</v>
      </c>
      <c r="U2964" s="10"/>
      <c r="V2964" s="10"/>
      <c r="W2964" s="10"/>
      <c r="Y2964" s="10">
        <v>3581.18</v>
      </c>
      <c r="Z2964" s="10">
        <f t="shared" si="187"/>
        <v>4892.3</v>
      </c>
      <c r="AB2964" s="10">
        <f t="shared" si="188"/>
        <v>2922.66</v>
      </c>
      <c r="AC2964" s="10">
        <v>3514.78</v>
      </c>
      <c r="AD2964" s="10"/>
      <c r="AE2964" s="3"/>
      <c r="AF2964" s="3"/>
    </row>
    <row r="2965" spans="1:32" x14ac:dyDescent="0.2">
      <c r="A2965" s="55"/>
      <c r="B2965" s="195"/>
      <c r="C2965" s="10" t="s">
        <v>112</v>
      </c>
      <c r="D2965" s="10"/>
      <c r="E2965" s="10">
        <v>8050</v>
      </c>
      <c r="F2965" s="347"/>
      <c r="G2965" s="10"/>
      <c r="H2965" s="347">
        <f t="shared" si="189"/>
        <v>0</v>
      </c>
      <c r="I2965" s="10"/>
      <c r="J2965" s="10">
        <v>10.59</v>
      </c>
      <c r="K2965" s="10"/>
      <c r="M2965" s="10">
        <v>1</v>
      </c>
      <c r="N2965" s="69"/>
      <c r="P2965" s="239">
        <f t="shared" si="185"/>
        <v>10.59</v>
      </c>
      <c r="Q2965" s="10"/>
      <c r="R2965" s="10"/>
      <c r="S2965" s="10"/>
      <c r="T2965" s="176">
        <f t="shared" si="186"/>
        <v>0</v>
      </c>
      <c r="U2965" s="10"/>
      <c r="V2965" s="10"/>
      <c r="W2965" s="10"/>
      <c r="Y2965" s="10">
        <v>10.59</v>
      </c>
      <c r="Z2965" s="10">
        <f t="shared" si="187"/>
        <v>14.47</v>
      </c>
      <c r="AB2965" s="10">
        <f t="shared" si="188"/>
        <v>8.64</v>
      </c>
      <c r="AC2965" s="10">
        <v>10.39</v>
      </c>
      <c r="AD2965" s="10"/>
      <c r="AE2965" s="3"/>
      <c r="AF2965" s="3"/>
    </row>
    <row r="2966" spans="1:32" x14ac:dyDescent="0.2">
      <c r="A2966" s="55"/>
      <c r="B2966" s="195"/>
      <c r="C2966" s="10" t="s">
        <v>112</v>
      </c>
      <c r="D2966" s="10"/>
      <c r="E2966" s="10">
        <v>8302</v>
      </c>
      <c r="F2966" s="347">
        <v>5</v>
      </c>
      <c r="G2966" s="10"/>
      <c r="H2966" s="347">
        <f t="shared" si="189"/>
        <v>0</v>
      </c>
      <c r="I2966" s="10"/>
      <c r="J2966" s="10">
        <v>9</v>
      </c>
      <c r="K2966" s="10"/>
      <c r="M2966" s="10">
        <v>1</v>
      </c>
      <c r="N2966" s="69"/>
      <c r="P2966" s="239">
        <f t="shared" si="185"/>
        <v>9</v>
      </c>
      <c r="Q2966" s="10"/>
      <c r="R2966" s="10"/>
      <c r="S2966" s="10"/>
      <c r="T2966" s="176">
        <f t="shared" si="186"/>
        <v>5</v>
      </c>
      <c r="U2966" s="10"/>
      <c r="V2966" s="10"/>
      <c r="W2966" s="10"/>
      <c r="Y2966" s="10">
        <v>9</v>
      </c>
      <c r="Z2966" s="10">
        <f t="shared" si="187"/>
        <v>12.3</v>
      </c>
      <c r="AB2966" s="10">
        <f t="shared" si="188"/>
        <v>7.35</v>
      </c>
      <c r="AC2966" s="10">
        <v>8.84</v>
      </c>
      <c r="AD2966" s="10"/>
      <c r="AE2966" s="3"/>
      <c r="AF2966" s="3"/>
    </row>
    <row r="2967" spans="1:32" x14ac:dyDescent="0.2">
      <c r="A2967" s="55"/>
      <c r="B2967" s="195"/>
      <c r="C2967" s="10" t="s">
        <v>113</v>
      </c>
      <c r="D2967" s="10"/>
      <c r="E2967" s="10">
        <v>8008</v>
      </c>
      <c r="F2967" s="347">
        <v>2377075</v>
      </c>
      <c r="G2967" s="10"/>
      <c r="H2967" s="347">
        <f t="shared" si="189"/>
        <v>6798</v>
      </c>
      <c r="I2967" s="10"/>
      <c r="J2967" s="10">
        <v>277435.10000000003</v>
      </c>
      <c r="K2967" s="10"/>
      <c r="M2967" s="10">
        <v>452</v>
      </c>
      <c r="N2967" s="69"/>
      <c r="P2967" s="239">
        <f t="shared" si="185"/>
        <v>613.79446902654877</v>
      </c>
      <c r="Q2967" s="10"/>
      <c r="R2967" s="10"/>
      <c r="S2967" s="10"/>
      <c r="T2967" s="176">
        <f t="shared" si="186"/>
        <v>5259.0154867256633</v>
      </c>
      <c r="U2967" s="10"/>
      <c r="V2967" s="10"/>
      <c r="W2967" s="10"/>
      <c r="Y2967" s="10">
        <v>277435.10000000003</v>
      </c>
      <c r="Z2967" s="10">
        <f t="shared" si="187"/>
        <v>379008.15</v>
      </c>
      <c r="AB2967" s="10">
        <f t="shared" si="188"/>
        <v>226419.04</v>
      </c>
      <c r="AC2967" s="10">
        <v>272290.55</v>
      </c>
      <c r="AD2967" s="10"/>
      <c r="AE2967" s="3"/>
      <c r="AF2967" s="3"/>
    </row>
    <row r="2968" spans="1:32" x14ac:dyDescent="0.2">
      <c r="A2968" s="55"/>
      <c r="B2968" s="195"/>
      <c r="C2968" s="10" t="s">
        <v>114</v>
      </c>
      <c r="D2968" s="10"/>
      <c r="E2968" s="10">
        <v>8008</v>
      </c>
      <c r="F2968" s="347">
        <v>7314</v>
      </c>
      <c r="G2968" s="10"/>
      <c r="H2968" s="347">
        <f t="shared" si="189"/>
        <v>21</v>
      </c>
      <c r="I2968" s="10"/>
      <c r="J2968" s="10">
        <v>743.34</v>
      </c>
      <c r="K2968" s="10"/>
      <c r="M2968" s="10">
        <v>2</v>
      </c>
      <c r="N2968" s="69"/>
      <c r="P2968" s="239">
        <f t="shared" si="185"/>
        <v>371.67</v>
      </c>
      <c r="Q2968" s="10"/>
      <c r="R2968" s="10"/>
      <c r="S2968" s="10"/>
      <c r="T2968" s="176">
        <f t="shared" si="186"/>
        <v>3657</v>
      </c>
      <c r="U2968" s="10"/>
      <c r="V2968" s="10"/>
      <c r="W2968" s="10"/>
      <c r="Y2968" s="10">
        <v>743.34</v>
      </c>
      <c r="Z2968" s="10">
        <f t="shared" si="187"/>
        <v>1015.49</v>
      </c>
      <c r="AB2968" s="10">
        <f t="shared" si="188"/>
        <v>606.65</v>
      </c>
      <c r="AC2968" s="10">
        <v>729.55</v>
      </c>
      <c r="AD2968" s="10"/>
      <c r="AE2968" s="3"/>
      <c r="AF2968" s="3"/>
    </row>
    <row r="2969" spans="1:32" x14ac:dyDescent="0.2">
      <c r="A2969" s="55"/>
      <c r="B2969" s="195"/>
      <c r="C2969" s="10" t="s">
        <v>115</v>
      </c>
      <c r="D2969" s="10"/>
      <c r="E2969" s="10">
        <v>8008</v>
      </c>
      <c r="F2969" s="347">
        <v>49043</v>
      </c>
      <c r="G2969" s="10"/>
      <c r="H2969" s="347">
        <f t="shared" si="189"/>
        <v>140</v>
      </c>
      <c r="I2969" s="10"/>
      <c r="J2969" s="10">
        <v>4557.0200000000004</v>
      </c>
      <c r="K2969" s="10"/>
      <c r="M2969" s="10">
        <v>12</v>
      </c>
      <c r="N2969" s="69"/>
      <c r="P2969" s="239">
        <f t="shared" si="185"/>
        <v>379.75166666666672</v>
      </c>
      <c r="Q2969" s="10"/>
      <c r="R2969" s="10"/>
      <c r="S2969" s="10"/>
      <c r="T2969" s="176">
        <f t="shared" si="186"/>
        <v>4086.9166666666665</v>
      </c>
      <c r="U2969" s="10"/>
      <c r="V2969" s="10"/>
      <c r="W2969" s="10"/>
      <c r="Y2969" s="10">
        <v>4557.0200000000004</v>
      </c>
      <c r="Z2969" s="10">
        <f t="shared" si="187"/>
        <v>6225.41</v>
      </c>
      <c r="AB2969" s="10">
        <f t="shared" si="188"/>
        <v>3719.05</v>
      </c>
      <c r="AC2969" s="10">
        <v>4472.51</v>
      </c>
      <c r="AD2969" s="10"/>
      <c r="AE2969" s="3"/>
      <c r="AF2969" s="3"/>
    </row>
    <row r="2970" spans="1:32" x14ac:dyDescent="0.2">
      <c r="A2970" s="55"/>
      <c r="B2970" s="195"/>
      <c r="C2970" s="10" t="s">
        <v>116</v>
      </c>
      <c r="D2970" s="10"/>
      <c r="E2970" s="10">
        <v>8008</v>
      </c>
      <c r="F2970" s="347">
        <v>10162</v>
      </c>
      <c r="G2970" s="10"/>
      <c r="H2970" s="347">
        <f t="shared" si="189"/>
        <v>29</v>
      </c>
      <c r="I2970" s="10"/>
      <c r="J2970" s="10">
        <v>734.84</v>
      </c>
      <c r="K2970" s="10"/>
      <c r="M2970" s="10">
        <v>5</v>
      </c>
      <c r="N2970" s="69"/>
      <c r="P2970" s="239">
        <f t="shared" si="185"/>
        <v>146.96800000000002</v>
      </c>
      <c r="Q2970" s="10"/>
      <c r="R2970" s="10"/>
      <c r="S2970" s="10"/>
      <c r="T2970" s="176">
        <f t="shared" si="186"/>
        <v>2032.4</v>
      </c>
      <c r="U2970" s="10"/>
      <c r="V2970" s="10"/>
      <c r="W2970" s="10"/>
      <c r="Y2970" s="10">
        <v>734.84</v>
      </c>
      <c r="Z2970" s="10">
        <f t="shared" si="187"/>
        <v>1003.88</v>
      </c>
      <c r="AB2970" s="10">
        <f t="shared" si="188"/>
        <v>599.71</v>
      </c>
      <c r="AC2970" s="10">
        <v>721.21</v>
      </c>
      <c r="AD2970" s="10"/>
      <c r="AE2970" s="3"/>
      <c r="AF2970" s="3"/>
    </row>
    <row r="2971" spans="1:32" x14ac:dyDescent="0.2">
      <c r="A2971" s="55"/>
      <c r="B2971" s="195"/>
      <c r="C2971" s="10" t="s">
        <v>117</v>
      </c>
      <c r="D2971" s="10"/>
      <c r="E2971" s="10">
        <v>8008</v>
      </c>
      <c r="F2971" s="347">
        <v>84428</v>
      </c>
      <c r="G2971" s="10"/>
      <c r="H2971" s="347">
        <f t="shared" si="189"/>
        <v>241</v>
      </c>
      <c r="I2971" s="10"/>
      <c r="J2971" s="10">
        <v>13422.05</v>
      </c>
      <c r="K2971" s="10"/>
      <c r="M2971" s="10">
        <v>10</v>
      </c>
      <c r="N2971" s="69"/>
      <c r="P2971" s="239">
        <f t="shared" si="185"/>
        <v>1342.2049999999999</v>
      </c>
      <c r="Q2971" s="10"/>
      <c r="R2971" s="10"/>
      <c r="S2971" s="10"/>
      <c r="T2971" s="176">
        <f t="shared" si="186"/>
        <v>8442.7999999999993</v>
      </c>
      <c r="U2971" s="10"/>
      <c r="V2971" s="10"/>
      <c r="W2971" s="10"/>
      <c r="Y2971" s="10">
        <v>13422.05</v>
      </c>
      <c r="Z2971" s="10">
        <f t="shared" si="187"/>
        <v>18336.060000000001</v>
      </c>
      <c r="AB2971" s="10">
        <f t="shared" si="188"/>
        <v>10953.94</v>
      </c>
      <c r="AC2971" s="10">
        <v>13173.16</v>
      </c>
      <c r="AD2971" s="10"/>
      <c r="AE2971" s="3"/>
      <c r="AF2971" s="3"/>
    </row>
    <row r="2972" spans="1:32" x14ac:dyDescent="0.2">
      <c r="A2972" s="55"/>
      <c r="B2972" s="195"/>
      <c r="C2972" s="10" t="s">
        <v>118</v>
      </c>
      <c r="D2972" s="10"/>
      <c r="E2972" s="10">
        <v>8050</v>
      </c>
      <c r="F2972" s="347">
        <v>11748</v>
      </c>
      <c r="G2972" s="10"/>
      <c r="H2972" s="347">
        <f t="shared" si="189"/>
        <v>34</v>
      </c>
      <c r="I2972" s="10"/>
      <c r="J2972" s="10">
        <v>5118.96</v>
      </c>
      <c r="K2972" s="10"/>
      <c r="M2972" s="10">
        <v>59</v>
      </c>
      <c r="N2972" s="69"/>
      <c r="P2972" s="239">
        <f t="shared" si="185"/>
        <v>86.762033898305091</v>
      </c>
      <c r="Q2972" s="10"/>
      <c r="R2972" s="10"/>
      <c r="S2972" s="10"/>
      <c r="T2972" s="176">
        <f t="shared" si="186"/>
        <v>199.11864406779662</v>
      </c>
      <c r="U2972" s="10"/>
      <c r="V2972" s="10"/>
      <c r="W2972" s="10"/>
      <c r="Y2972" s="10">
        <v>5118.96</v>
      </c>
      <c r="Z2972" s="10">
        <f t="shared" si="187"/>
        <v>6993.09</v>
      </c>
      <c r="AB2972" s="10">
        <f t="shared" si="188"/>
        <v>4177.66</v>
      </c>
      <c r="AC2972" s="10">
        <v>5024.04</v>
      </c>
      <c r="AD2972" s="10"/>
      <c r="AE2972" s="3"/>
      <c r="AF2972" s="3"/>
    </row>
    <row r="2973" spans="1:32" x14ac:dyDescent="0.2">
      <c r="A2973" s="55"/>
      <c r="B2973" s="195"/>
      <c r="C2973" s="10" t="s">
        <v>119</v>
      </c>
      <c r="D2973" s="10"/>
      <c r="E2973" s="10">
        <v>8330</v>
      </c>
      <c r="F2973" s="347">
        <v>291</v>
      </c>
      <c r="G2973" s="10"/>
      <c r="H2973" s="347">
        <f t="shared" si="189"/>
        <v>1</v>
      </c>
      <c r="I2973" s="10"/>
      <c r="J2973" s="10">
        <v>73.02</v>
      </c>
      <c r="K2973" s="10"/>
      <c r="M2973" s="10">
        <v>1</v>
      </c>
      <c r="N2973" s="69"/>
      <c r="P2973" s="239">
        <f t="shared" si="185"/>
        <v>73.02</v>
      </c>
      <c r="Q2973" s="10"/>
      <c r="R2973" s="10"/>
      <c r="S2973" s="10"/>
      <c r="T2973" s="176">
        <f t="shared" si="186"/>
        <v>291</v>
      </c>
      <c r="U2973" s="10"/>
      <c r="V2973" s="10"/>
      <c r="W2973" s="10"/>
      <c r="Y2973" s="10">
        <v>73.02</v>
      </c>
      <c r="Z2973" s="10">
        <f t="shared" si="187"/>
        <v>99.75</v>
      </c>
      <c r="AB2973" s="10">
        <f t="shared" si="188"/>
        <v>59.59</v>
      </c>
      <c r="AC2973" s="10">
        <v>71.66</v>
      </c>
      <c r="AD2973" s="10"/>
      <c r="AE2973" s="3"/>
      <c r="AF2973" s="3"/>
    </row>
    <row r="2974" spans="1:32" x14ac:dyDescent="0.2">
      <c r="A2974" s="55"/>
      <c r="B2974" s="195"/>
      <c r="C2974" s="10" t="s">
        <v>121</v>
      </c>
      <c r="D2974" s="10"/>
      <c r="E2974" s="10">
        <v>8014</v>
      </c>
      <c r="F2974" s="347">
        <v>9245</v>
      </c>
      <c r="G2974" s="10"/>
      <c r="H2974" s="347">
        <f t="shared" si="189"/>
        <v>26</v>
      </c>
      <c r="I2974" s="10"/>
      <c r="J2974" s="10">
        <v>720.22</v>
      </c>
      <c r="K2974" s="10"/>
      <c r="M2974" s="10">
        <v>1</v>
      </c>
      <c r="N2974" s="69"/>
      <c r="P2974" s="239">
        <f t="shared" si="185"/>
        <v>720.22</v>
      </c>
      <c r="Q2974" s="10"/>
      <c r="R2974" s="10"/>
      <c r="S2974" s="10"/>
      <c r="T2974" s="176">
        <f t="shared" si="186"/>
        <v>9245</v>
      </c>
      <c r="U2974" s="10"/>
      <c r="V2974" s="10"/>
      <c r="W2974" s="10"/>
      <c r="Y2974" s="10">
        <v>720.22</v>
      </c>
      <c r="Z2974" s="10">
        <f t="shared" si="187"/>
        <v>983.9</v>
      </c>
      <c r="AB2974" s="10">
        <f t="shared" si="188"/>
        <v>587.78</v>
      </c>
      <c r="AC2974" s="10">
        <v>706.86</v>
      </c>
      <c r="AD2974" s="10"/>
      <c r="AE2974" s="3"/>
      <c r="AF2974" s="3"/>
    </row>
    <row r="2975" spans="1:32" x14ac:dyDescent="0.2">
      <c r="A2975" s="55"/>
      <c r="B2975" s="195"/>
      <c r="C2975" s="10" t="s">
        <v>121</v>
      </c>
      <c r="D2975" s="10"/>
      <c r="E2975" s="10">
        <v>8085</v>
      </c>
      <c r="F2975" s="347">
        <v>309368</v>
      </c>
      <c r="G2975" s="10"/>
      <c r="H2975" s="347">
        <f t="shared" si="189"/>
        <v>885</v>
      </c>
      <c r="I2975" s="10"/>
      <c r="J2975" s="10">
        <v>15339.3</v>
      </c>
      <c r="K2975" s="10"/>
      <c r="M2975" s="10">
        <v>14</v>
      </c>
      <c r="N2975" s="69"/>
      <c r="P2975" s="239">
        <f t="shared" si="185"/>
        <v>1095.6642857142856</v>
      </c>
      <c r="Q2975" s="10"/>
      <c r="R2975" s="10"/>
      <c r="S2975" s="10"/>
      <c r="T2975" s="176">
        <f t="shared" si="186"/>
        <v>22097.714285714286</v>
      </c>
      <c r="U2975" s="10"/>
      <c r="V2975" s="10"/>
      <c r="W2975" s="10"/>
      <c r="Y2975" s="10">
        <v>15339.3</v>
      </c>
      <c r="Z2975" s="10">
        <f t="shared" si="187"/>
        <v>20955.240000000002</v>
      </c>
      <c r="AB2975" s="10">
        <f t="shared" si="188"/>
        <v>12518.64</v>
      </c>
      <c r="AC2975" s="10">
        <v>15054.86</v>
      </c>
      <c r="AD2975" s="10"/>
      <c r="AE2975" s="3"/>
      <c r="AF2975" s="3"/>
    </row>
    <row r="2976" spans="1:32" x14ac:dyDescent="0.2">
      <c r="A2976" s="55"/>
      <c r="B2976" s="195"/>
      <c r="C2976" s="10" t="s">
        <v>123</v>
      </c>
      <c r="D2976" s="10"/>
      <c r="E2976" s="10">
        <v>8223</v>
      </c>
      <c r="F2976" s="347">
        <v>59306</v>
      </c>
      <c r="G2976" s="10"/>
      <c r="H2976" s="347">
        <f t="shared" si="189"/>
        <v>170</v>
      </c>
      <c r="I2976" s="10"/>
      <c r="J2976" s="10">
        <v>8414.2500000000018</v>
      </c>
      <c r="K2976" s="10"/>
      <c r="M2976" s="10">
        <v>25</v>
      </c>
      <c r="N2976" s="69"/>
      <c r="P2976" s="239">
        <f t="shared" si="185"/>
        <v>336.57000000000005</v>
      </c>
      <c r="Q2976" s="10"/>
      <c r="R2976" s="10"/>
      <c r="S2976" s="10"/>
      <c r="T2976" s="176">
        <f t="shared" si="186"/>
        <v>2372.2399999999998</v>
      </c>
      <c r="U2976" s="10"/>
      <c r="V2976" s="10"/>
      <c r="W2976" s="10"/>
      <c r="Y2976" s="10">
        <v>8414.2500000000018</v>
      </c>
      <c r="Z2976" s="10">
        <f t="shared" si="187"/>
        <v>11494.83</v>
      </c>
      <c r="AB2976" s="10">
        <f t="shared" si="188"/>
        <v>6867</v>
      </c>
      <c r="AC2976" s="10">
        <v>8258.2199999999993</v>
      </c>
      <c r="AD2976" s="10"/>
      <c r="AE2976" s="3"/>
      <c r="AF2976" s="3"/>
    </row>
    <row r="2977" spans="1:32" x14ac:dyDescent="0.2">
      <c r="A2977" s="55"/>
      <c r="B2977" s="195"/>
      <c r="C2977" s="10" t="s">
        <v>125</v>
      </c>
      <c r="D2977" s="10"/>
      <c r="E2977" s="10">
        <v>8330</v>
      </c>
      <c r="F2977" s="347">
        <v>60256</v>
      </c>
      <c r="G2977" s="10"/>
      <c r="H2977" s="347">
        <f t="shared" si="189"/>
        <v>172</v>
      </c>
      <c r="I2977" s="10"/>
      <c r="J2977" s="10">
        <v>7991.0999999999995</v>
      </c>
      <c r="K2977" s="10"/>
      <c r="M2977" s="10">
        <v>30</v>
      </c>
      <c r="N2977" s="69"/>
      <c r="P2977" s="239">
        <f t="shared" si="185"/>
        <v>266.37</v>
      </c>
      <c r="Q2977" s="10"/>
      <c r="R2977" s="10"/>
      <c r="S2977" s="10"/>
      <c r="T2977" s="176">
        <f t="shared" si="186"/>
        <v>2008.5333333333333</v>
      </c>
      <c r="U2977" s="10"/>
      <c r="V2977" s="10"/>
      <c r="W2977" s="10"/>
      <c r="Y2977" s="10">
        <v>7991.0999999999995</v>
      </c>
      <c r="Z2977" s="10">
        <f t="shared" si="187"/>
        <v>10916.76</v>
      </c>
      <c r="AB2977" s="10">
        <f t="shared" si="188"/>
        <v>6521.66</v>
      </c>
      <c r="AC2977" s="10">
        <v>7842.92</v>
      </c>
      <c r="AD2977" s="10"/>
      <c r="AE2977" s="3"/>
      <c r="AF2977" s="3"/>
    </row>
    <row r="2978" spans="1:32" x14ac:dyDescent="0.2">
      <c r="A2978" s="55"/>
      <c r="B2978" s="195"/>
      <c r="C2978" s="10" t="s">
        <v>126</v>
      </c>
      <c r="D2978" s="10"/>
      <c r="E2978" s="10">
        <v>8270</v>
      </c>
      <c r="F2978" s="347">
        <v>40525</v>
      </c>
      <c r="G2978" s="10"/>
      <c r="H2978" s="347">
        <f t="shared" si="189"/>
        <v>116</v>
      </c>
      <c r="I2978" s="10"/>
      <c r="J2978" s="10">
        <v>6690.9400000000023</v>
      </c>
      <c r="K2978" s="10"/>
      <c r="M2978" s="10">
        <v>61</v>
      </c>
      <c r="N2978" s="69"/>
      <c r="P2978" s="239">
        <f t="shared" si="185"/>
        <v>109.6875409836066</v>
      </c>
      <c r="Q2978" s="10"/>
      <c r="R2978" s="10"/>
      <c r="S2978" s="10"/>
      <c r="T2978" s="176">
        <f t="shared" si="186"/>
        <v>664.34426229508199</v>
      </c>
      <c r="U2978" s="10"/>
      <c r="V2978" s="10"/>
      <c r="W2978" s="10"/>
      <c r="Y2978" s="10">
        <v>6690.9400000000023</v>
      </c>
      <c r="Z2978" s="10">
        <f t="shared" si="187"/>
        <v>9140.59</v>
      </c>
      <c r="AB2978" s="10">
        <f t="shared" si="188"/>
        <v>5460.58</v>
      </c>
      <c r="AC2978" s="10">
        <v>6566.87</v>
      </c>
      <c r="AD2978" s="10"/>
      <c r="AE2978" s="3"/>
      <c r="AF2978" s="3"/>
    </row>
    <row r="2979" spans="1:32" x14ac:dyDescent="0.2">
      <c r="A2979" s="55"/>
      <c r="B2979" s="195"/>
      <c r="C2979" s="10" t="s">
        <v>128</v>
      </c>
      <c r="D2979" s="10"/>
      <c r="E2979" s="10">
        <v>8009</v>
      </c>
      <c r="F2979" s="347">
        <v>9846222</v>
      </c>
      <c r="G2979" s="10"/>
      <c r="H2979" s="347">
        <f t="shared" si="189"/>
        <v>28159</v>
      </c>
      <c r="I2979" s="10"/>
      <c r="J2979" s="10">
        <v>590876.81999999983</v>
      </c>
      <c r="K2979" s="10"/>
      <c r="M2979" s="10">
        <v>963</v>
      </c>
      <c r="N2979" s="69"/>
      <c r="P2979" s="239">
        <f t="shared" si="185"/>
        <v>613.57925233644846</v>
      </c>
      <c r="Q2979" s="10"/>
      <c r="R2979" s="10"/>
      <c r="S2979" s="10"/>
      <c r="T2979" s="176">
        <f t="shared" si="186"/>
        <v>10224.529595015576</v>
      </c>
      <c r="U2979" s="10"/>
      <c r="V2979" s="10"/>
      <c r="W2979" s="10"/>
      <c r="Y2979" s="10">
        <v>590876.81999999983</v>
      </c>
      <c r="Z2979" s="10">
        <f t="shared" si="187"/>
        <v>807205.48</v>
      </c>
      <c r="AB2979" s="10">
        <f t="shared" si="188"/>
        <v>482223.64</v>
      </c>
      <c r="AC2979" s="10">
        <v>579920.04</v>
      </c>
      <c r="AD2979" s="10"/>
      <c r="AE2979" s="3"/>
      <c r="AF2979" s="3"/>
    </row>
    <row r="2980" spans="1:32" x14ac:dyDescent="0.2">
      <c r="A2980" s="55"/>
      <c r="B2980" s="195"/>
      <c r="C2980" s="10" t="s">
        <v>128</v>
      </c>
      <c r="D2980" s="10"/>
      <c r="E2980" s="10">
        <v>8084</v>
      </c>
      <c r="F2980" s="347">
        <v>3058</v>
      </c>
      <c r="G2980" s="10"/>
      <c r="H2980" s="347">
        <f t="shared" si="189"/>
        <v>9</v>
      </c>
      <c r="I2980" s="10"/>
      <c r="J2980" s="10">
        <v>454.9</v>
      </c>
      <c r="K2980" s="10"/>
      <c r="M2980" s="10">
        <v>1</v>
      </c>
      <c r="N2980" s="69"/>
      <c r="P2980" s="239">
        <f t="shared" si="185"/>
        <v>454.9</v>
      </c>
      <c r="Q2980" s="10"/>
      <c r="R2980" s="10"/>
      <c r="S2980" s="10"/>
      <c r="T2980" s="176">
        <f t="shared" si="186"/>
        <v>3058</v>
      </c>
      <c r="U2980" s="10"/>
      <c r="V2980" s="10"/>
      <c r="W2980" s="10"/>
      <c r="Y2980" s="10">
        <v>454.9</v>
      </c>
      <c r="Z2980" s="10">
        <f t="shared" si="187"/>
        <v>621.45000000000005</v>
      </c>
      <c r="AB2980" s="10">
        <f t="shared" si="188"/>
        <v>371.25</v>
      </c>
      <c r="AC2980" s="10">
        <v>446.46</v>
      </c>
      <c r="AD2980" s="10"/>
      <c r="AE2980" s="3"/>
      <c r="AF2980" s="3"/>
    </row>
    <row r="2981" spans="1:32" x14ac:dyDescent="0.2">
      <c r="A2981" s="55"/>
      <c r="B2981" s="195"/>
      <c r="C2981" s="10" t="s">
        <v>128</v>
      </c>
      <c r="D2981" s="10"/>
      <c r="E2981" s="10">
        <v>8091</v>
      </c>
      <c r="F2981" s="347">
        <v>102610</v>
      </c>
      <c r="G2981" s="10"/>
      <c r="H2981" s="347">
        <f t="shared" si="189"/>
        <v>293</v>
      </c>
      <c r="I2981" s="10"/>
      <c r="J2981" s="10">
        <v>10168.42</v>
      </c>
      <c r="K2981" s="10"/>
      <c r="M2981" s="10">
        <v>16</v>
      </c>
      <c r="N2981" s="69"/>
      <c r="P2981" s="239">
        <f t="shared" si="185"/>
        <v>635.52625</v>
      </c>
      <c r="Q2981" s="10"/>
      <c r="R2981" s="10"/>
      <c r="S2981" s="10"/>
      <c r="T2981" s="176">
        <f t="shared" si="186"/>
        <v>6413.125</v>
      </c>
      <c r="U2981" s="10"/>
      <c r="V2981" s="10"/>
      <c r="W2981" s="10"/>
      <c r="Y2981" s="10">
        <v>10168.42</v>
      </c>
      <c r="Z2981" s="10">
        <f t="shared" si="187"/>
        <v>13891.23</v>
      </c>
      <c r="AB2981" s="10">
        <f t="shared" si="188"/>
        <v>8298.6</v>
      </c>
      <c r="AC2981" s="10">
        <v>9979.86</v>
      </c>
      <c r="AD2981" s="10"/>
      <c r="AE2981" s="3"/>
      <c r="AF2981" s="3"/>
    </row>
    <row r="2982" spans="1:32" x14ac:dyDescent="0.2">
      <c r="A2982" s="55"/>
      <c r="B2982" s="195"/>
      <c r="C2982" s="10" t="s">
        <v>128</v>
      </c>
      <c r="D2982" s="10"/>
      <c r="E2982" s="10">
        <v>8099</v>
      </c>
      <c r="F2982" s="347">
        <v>114</v>
      </c>
      <c r="G2982" s="10"/>
      <c r="H2982" s="347">
        <f t="shared" si="189"/>
        <v>0</v>
      </c>
      <c r="I2982" s="10"/>
      <c r="J2982" s="10">
        <v>32.54</v>
      </c>
      <c r="K2982" s="10"/>
      <c r="M2982" s="10">
        <v>1</v>
      </c>
      <c r="N2982" s="69"/>
      <c r="P2982" s="239">
        <f t="shared" si="185"/>
        <v>32.54</v>
      </c>
      <c r="Q2982" s="10"/>
      <c r="R2982" s="10"/>
      <c r="S2982" s="10"/>
      <c r="T2982" s="176">
        <f t="shared" si="186"/>
        <v>114</v>
      </c>
      <c r="U2982" s="10"/>
      <c r="V2982" s="10"/>
      <c r="W2982" s="10"/>
      <c r="Y2982" s="10">
        <v>32.54</v>
      </c>
      <c r="Z2982" s="10">
        <f t="shared" si="187"/>
        <v>44.45</v>
      </c>
      <c r="AB2982" s="10">
        <f t="shared" si="188"/>
        <v>26.56</v>
      </c>
      <c r="AC2982" s="10">
        <v>31.94</v>
      </c>
      <c r="AD2982" s="10"/>
      <c r="AE2982" s="3"/>
      <c r="AF2982" s="3"/>
    </row>
    <row r="2983" spans="1:32" x14ac:dyDescent="0.2">
      <c r="A2983" s="55"/>
      <c r="B2983" s="195"/>
      <c r="C2983" s="10" t="s">
        <v>128</v>
      </c>
      <c r="D2983" s="10"/>
      <c r="E2983" s="10">
        <v>8310</v>
      </c>
      <c r="F2983" s="347">
        <v>8263</v>
      </c>
      <c r="G2983" s="10"/>
      <c r="H2983" s="347">
        <f t="shared" si="189"/>
        <v>24</v>
      </c>
      <c r="I2983" s="10"/>
      <c r="J2983" s="10">
        <v>1540.06</v>
      </c>
      <c r="K2983" s="10"/>
      <c r="M2983" s="10">
        <v>1</v>
      </c>
      <c r="N2983" s="69"/>
      <c r="P2983" s="239">
        <f t="shared" si="185"/>
        <v>1540.06</v>
      </c>
      <c r="Q2983" s="10"/>
      <c r="R2983" s="10"/>
      <c r="S2983" s="10"/>
      <c r="T2983" s="176">
        <f t="shared" si="186"/>
        <v>8263</v>
      </c>
      <c r="U2983" s="10"/>
      <c r="V2983" s="10"/>
      <c r="W2983" s="10"/>
      <c r="Y2983" s="10">
        <v>1540.06</v>
      </c>
      <c r="Z2983" s="10">
        <f t="shared" si="187"/>
        <v>2103.9</v>
      </c>
      <c r="AB2983" s="10">
        <f t="shared" si="188"/>
        <v>1256.8699999999999</v>
      </c>
      <c r="AC2983" s="10">
        <v>1511.51</v>
      </c>
      <c r="AD2983" s="10"/>
      <c r="AE2983" s="3"/>
      <c r="AF2983" s="3"/>
    </row>
    <row r="2984" spans="1:32" x14ac:dyDescent="0.2">
      <c r="A2984" s="55"/>
      <c r="B2984" s="195"/>
      <c r="C2984" s="10" t="s">
        <v>594</v>
      </c>
      <c r="D2984" s="10"/>
      <c r="E2984" s="10">
        <v>8091</v>
      </c>
      <c r="F2984" s="347">
        <v>35845</v>
      </c>
      <c r="G2984" s="10"/>
      <c r="H2984" s="347">
        <f t="shared" si="189"/>
        <v>103</v>
      </c>
      <c r="I2984" s="10"/>
      <c r="J2984" s="10">
        <v>4521.2299999999996</v>
      </c>
      <c r="K2984" s="10"/>
      <c r="M2984" s="10">
        <v>3</v>
      </c>
      <c r="N2984" s="69"/>
      <c r="P2984" s="239">
        <f t="shared" si="185"/>
        <v>1507.0766666666666</v>
      </c>
      <c r="Q2984" s="10"/>
      <c r="R2984" s="10"/>
      <c r="S2984" s="10"/>
      <c r="T2984" s="176">
        <f t="shared" si="186"/>
        <v>11948.333333333334</v>
      </c>
      <c r="U2984" s="10"/>
      <c r="V2984" s="10"/>
      <c r="W2984" s="10"/>
      <c r="Y2984" s="10">
        <v>4521.2299999999996</v>
      </c>
      <c r="Z2984" s="10">
        <f t="shared" si="187"/>
        <v>6176.52</v>
      </c>
      <c r="AB2984" s="10">
        <f t="shared" si="188"/>
        <v>3689.85</v>
      </c>
      <c r="AC2984" s="10">
        <v>4437.3999999999996</v>
      </c>
      <c r="AD2984" s="10"/>
      <c r="AE2984" s="3"/>
      <c r="AF2984" s="3"/>
    </row>
    <row r="2985" spans="1:32" x14ac:dyDescent="0.2">
      <c r="A2985" s="55"/>
      <c r="B2985" s="195"/>
      <c r="C2985" s="10" t="s">
        <v>129</v>
      </c>
      <c r="D2985" s="10"/>
      <c r="E2985" s="10">
        <v>8080</v>
      </c>
      <c r="F2985" s="347">
        <v>834</v>
      </c>
      <c r="G2985" s="10"/>
      <c r="H2985" s="347">
        <f t="shared" si="189"/>
        <v>2</v>
      </c>
      <c r="I2985" s="10"/>
      <c r="J2985" s="10">
        <v>51.379999999999995</v>
      </c>
      <c r="K2985" s="10"/>
      <c r="M2985" s="10">
        <v>2</v>
      </c>
      <c r="N2985" s="69"/>
      <c r="P2985" s="239">
        <f t="shared" si="185"/>
        <v>25.689999999999998</v>
      </c>
      <c r="Q2985" s="10"/>
      <c r="R2985" s="10"/>
      <c r="S2985" s="10"/>
      <c r="T2985" s="176">
        <f t="shared" si="186"/>
        <v>417</v>
      </c>
      <c r="U2985" s="10"/>
      <c r="V2985" s="10"/>
      <c r="W2985" s="10"/>
      <c r="Y2985" s="10">
        <v>51.379999999999995</v>
      </c>
      <c r="Z2985" s="10">
        <f t="shared" si="187"/>
        <v>70.19</v>
      </c>
      <c r="AB2985" s="10">
        <f t="shared" si="188"/>
        <v>41.93</v>
      </c>
      <c r="AC2985" s="10">
        <v>50.42</v>
      </c>
      <c r="AD2985" s="10"/>
      <c r="AE2985" s="3"/>
      <c r="AF2985" s="3"/>
    </row>
    <row r="2986" spans="1:32" x14ac:dyDescent="0.2">
      <c r="A2986" s="55"/>
      <c r="B2986" s="195"/>
      <c r="C2986" s="10" t="s">
        <v>130</v>
      </c>
      <c r="D2986" s="10"/>
      <c r="E2986" s="10">
        <v>8080</v>
      </c>
      <c r="F2986" s="347">
        <v>1407</v>
      </c>
      <c r="G2986" s="10"/>
      <c r="H2986" s="347">
        <f t="shared" si="189"/>
        <v>4</v>
      </c>
      <c r="I2986" s="10"/>
      <c r="J2986" s="10">
        <v>301.67</v>
      </c>
      <c r="K2986" s="10"/>
      <c r="M2986" s="10">
        <v>1</v>
      </c>
      <c r="N2986" s="69"/>
      <c r="P2986" s="239">
        <f t="shared" si="185"/>
        <v>301.67</v>
      </c>
      <c r="Q2986" s="10"/>
      <c r="R2986" s="10"/>
      <c r="S2986" s="10"/>
      <c r="T2986" s="176">
        <f t="shared" si="186"/>
        <v>1407</v>
      </c>
      <c r="U2986" s="10"/>
      <c r="V2986" s="10"/>
      <c r="W2986" s="10"/>
      <c r="Y2986" s="10">
        <v>301.67</v>
      </c>
      <c r="Z2986" s="10">
        <f t="shared" si="187"/>
        <v>412.12</v>
      </c>
      <c r="AB2986" s="10">
        <f t="shared" si="188"/>
        <v>246.2</v>
      </c>
      <c r="AC2986" s="10">
        <v>296.08</v>
      </c>
      <c r="AD2986" s="10"/>
      <c r="AE2986" s="3"/>
      <c r="AF2986" s="3"/>
    </row>
    <row r="2987" spans="1:32" x14ac:dyDescent="0.2">
      <c r="A2987" s="55"/>
      <c r="B2987" s="195"/>
      <c r="C2987" s="10" t="s">
        <v>132</v>
      </c>
      <c r="D2987" s="10"/>
      <c r="E2987" s="10">
        <v>8301</v>
      </c>
      <c r="F2987" s="347">
        <v>135970</v>
      </c>
      <c r="G2987" s="10"/>
      <c r="H2987" s="347">
        <f t="shared" si="189"/>
        <v>389</v>
      </c>
      <c r="I2987" s="10"/>
      <c r="J2987" s="10">
        <v>7650.1500000000005</v>
      </c>
      <c r="K2987" s="10"/>
      <c r="M2987" s="10">
        <v>3</v>
      </c>
      <c r="N2987" s="69"/>
      <c r="P2987" s="239">
        <f t="shared" si="185"/>
        <v>2550.0500000000002</v>
      </c>
      <c r="Q2987" s="10"/>
      <c r="R2987" s="10"/>
      <c r="S2987" s="10"/>
      <c r="T2987" s="176">
        <f t="shared" si="186"/>
        <v>45323.333333333336</v>
      </c>
      <c r="U2987" s="10"/>
      <c r="V2987" s="10"/>
      <c r="W2987" s="10"/>
      <c r="Y2987" s="10">
        <v>7650.1500000000005</v>
      </c>
      <c r="Z2987" s="10">
        <f t="shared" si="187"/>
        <v>10450.98</v>
      </c>
      <c r="AB2987" s="10">
        <f t="shared" si="188"/>
        <v>6243.4</v>
      </c>
      <c r="AC2987" s="10">
        <v>7508.29</v>
      </c>
      <c r="AD2987" s="10"/>
      <c r="AE2987" s="3"/>
      <c r="AF2987" s="3"/>
    </row>
    <row r="2988" spans="1:32" x14ac:dyDescent="0.2">
      <c r="A2988" s="55"/>
      <c r="B2988" s="195"/>
      <c r="C2988" s="10" t="s">
        <v>132</v>
      </c>
      <c r="D2988" s="10"/>
      <c r="E2988" s="10">
        <v>8349</v>
      </c>
      <c r="F2988" s="347">
        <v>52387</v>
      </c>
      <c r="G2988" s="10"/>
      <c r="H2988" s="347">
        <f t="shared" si="189"/>
        <v>150</v>
      </c>
      <c r="I2988" s="10"/>
      <c r="J2988" s="10">
        <v>3505.07</v>
      </c>
      <c r="K2988" s="10"/>
      <c r="M2988" s="10">
        <v>9</v>
      </c>
      <c r="N2988" s="69"/>
      <c r="P2988" s="239">
        <f t="shared" si="185"/>
        <v>389.45222222222225</v>
      </c>
      <c r="Q2988" s="10"/>
      <c r="R2988" s="10"/>
      <c r="S2988" s="10"/>
      <c r="T2988" s="176">
        <f t="shared" si="186"/>
        <v>5820.7777777777774</v>
      </c>
      <c r="U2988" s="10"/>
      <c r="V2988" s="10"/>
      <c r="W2988" s="10"/>
      <c r="Y2988" s="10">
        <v>3505.07</v>
      </c>
      <c r="Z2988" s="10">
        <f t="shared" si="187"/>
        <v>4788.33</v>
      </c>
      <c r="AB2988" s="10">
        <f t="shared" si="188"/>
        <v>2860.54</v>
      </c>
      <c r="AC2988" s="10">
        <v>3440.07</v>
      </c>
      <c r="AD2988" s="10"/>
      <c r="AE2988" s="3"/>
      <c r="AF2988" s="3"/>
    </row>
    <row r="2989" spans="1:32" x14ac:dyDescent="0.2">
      <c r="A2989" s="55"/>
      <c r="B2989" s="195"/>
      <c r="C2989" s="10" t="s">
        <v>135</v>
      </c>
      <c r="D2989" s="10"/>
      <c r="E2989" s="10">
        <v>8012</v>
      </c>
      <c r="F2989" s="347">
        <v>2822188</v>
      </c>
      <c r="G2989" s="10"/>
      <c r="H2989" s="347">
        <f t="shared" si="189"/>
        <v>8071</v>
      </c>
      <c r="I2989" s="10"/>
      <c r="J2989" s="10">
        <v>199298.50999999998</v>
      </c>
      <c r="K2989" s="10"/>
      <c r="M2989" s="10">
        <v>164</v>
      </c>
      <c r="N2989" s="69"/>
      <c r="P2989" s="239">
        <f t="shared" si="185"/>
        <v>1215.2348170731707</v>
      </c>
      <c r="Q2989" s="10"/>
      <c r="R2989" s="10"/>
      <c r="S2989" s="10"/>
      <c r="T2989" s="176">
        <f t="shared" si="186"/>
        <v>17208.463414634145</v>
      </c>
      <c r="U2989" s="10"/>
      <c r="V2989" s="10"/>
      <c r="W2989" s="10"/>
      <c r="Y2989" s="10">
        <v>199298.50999999998</v>
      </c>
      <c r="Z2989" s="10">
        <f t="shared" si="187"/>
        <v>272264.61</v>
      </c>
      <c r="AB2989" s="10">
        <f t="shared" si="188"/>
        <v>162650.57</v>
      </c>
      <c r="AC2989" s="10">
        <v>195602.86</v>
      </c>
      <c r="AD2989" s="10"/>
      <c r="AE2989" s="3"/>
      <c r="AF2989" s="3"/>
    </row>
    <row r="2990" spans="1:32" x14ac:dyDescent="0.2">
      <c r="A2990" s="55"/>
      <c r="B2990" s="195"/>
      <c r="C2990" s="10" t="s">
        <v>136</v>
      </c>
      <c r="D2990" s="10"/>
      <c r="E2990" s="10">
        <v>8037</v>
      </c>
      <c r="F2990" s="347">
        <v>1355815</v>
      </c>
      <c r="G2990" s="10"/>
      <c r="H2990" s="347">
        <f t="shared" si="189"/>
        <v>3877</v>
      </c>
      <c r="I2990" s="10"/>
      <c r="J2990" s="10">
        <v>76684.550000000017</v>
      </c>
      <c r="K2990" s="10"/>
      <c r="M2990" s="10">
        <v>100</v>
      </c>
      <c r="N2990" s="69"/>
      <c r="P2990" s="239">
        <f t="shared" si="185"/>
        <v>766.84550000000013</v>
      </c>
      <c r="Q2990" s="10"/>
      <c r="R2990" s="10"/>
      <c r="S2990" s="10"/>
      <c r="T2990" s="176">
        <f t="shared" si="186"/>
        <v>13558.15</v>
      </c>
      <c r="U2990" s="10"/>
      <c r="V2990" s="10"/>
      <c r="W2990" s="10"/>
      <c r="Y2990" s="10">
        <v>76684.550000000017</v>
      </c>
      <c r="Z2990" s="10">
        <f t="shared" si="187"/>
        <v>104759.89</v>
      </c>
      <c r="AB2990" s="10">
        <f t="shared" si="188"/>
        <v>62583.44</v>
      </c>
      <c r="AC2990" s="10">
        <v>75262.570000000007</v>
      </c>
      <c r="AD2990" s="10"/>
      <c r="AE2990" s="3"/>
      <c r="AF2990" s="3"/>
    </row>
    <row r="2991" spans="1:32" x14ac:dyDescent="0.2">
      <c r="A2991" s="55"/>
      <c r="B2991" s="195"/>
      <c r="C2991" s="10" t="s">
        <v>137</v>
      </c>
      <c r="D2991" s="10"/>
      <c r="E2991" s="10">
        <v>8088</v>
      </c>
      <c r="F2991" s="347">
        <v>99</v>
      </c>
      <c r="G2991" s="10"/>
      <c r="H2991" s="347">
        <f t="shared" si="189"/>
        <v>0</v>
      </c>
      <c r="I2991" s="10"/>
      <c r="J2991" s="10">
        <v>23.37</v>
      </c>
      <c r="K2991" s="10"/>
      <c r="M2991" s="10">
        <v>1</v>
      </c>
      <c r="N2991" s="69"/>
      <c r="P2991" s="239">
        <f t="shared" si="185"/>
        <v>23.37</v>
      </c>
      <c r="Q2991" s="10"/>
      <c r="R2991" s="10"/>
      <c r="S2991" s="10"/>
      <c r="T2991" s="176">
        <f t="shared" si="186"/>
        <v>99</v>
      </c>
      <c r="U2991" s="10"/>
      <c r="V2991" s="10"/>
      <c r="W2991" s="10"/>
      <c r="Y2991" s="10">
        <v>23.37</v>
      </c>
      <c r="Z2991" s="10">
        <f t="shared" si="187"/>
        <v>31.93</v>
      </c>
      <c r="AB2991" s="10">
        <f t="shared" si="188"/>
        <v>19.07</v>
      </c>
      <c r="AC2991" s="10">
        <v>22.93</v>
      </c>
      <c r="AD2991" s="10"/>
      <c r="AE2991" s="3"/>
      <c r="AF2991" s="3"/>
    </row>
    <row r="2992" spans="1:32" x14ac:dyDescent="0.2">
      <c r="A2992" s="55"/>
      <c r="B2992" s="195"/>
      <c r="C2992" s="10" t="s">
        <v>138</v>
      </c>
      <c r="D2992" s="10"/>
      <c r="E2992" s="10">
        <v>8037</v>
      </c>
      <c r="F2992" s="347">
        <v>29819</v>
      </c>
      <c r="G2992" s="10"/>
      <c r="H2992" s="347">
        <f t="shared" si="189"/>
        <v>85</v>
      </c>
      <c r="I2992" s="10"/>
      <c r="J2992" s="10">
        <v>3516.68</v>
      </c>
      <c r="K2992" s="10"/>
      <c r="M2992" s="10">
        <v>19</v>
      </c>
      <c r="N2992" s="69"/>
      <c r="P2992" s="239">
        <f t="shared" si="185"/>
        <v>185.08842105263156</v>
      </c>
      <c r="Q2992" s="10"/>
      <c r="R2992" s="10"/>
      <c r="S2992" s="10"/>
      <c r="T2992" s="176">
        <f t="shared" si="186"/>
        <v>1569.421052631579</v>
      </c>
      <c r="U2992" s="10"/>
      <c r="V2992" s="10"/>
      <c r="W2992" s="10"/>
      <c r="Y2992" s="10">
        <v>3516.68</v>
      </c>
      <c r="Z2992" s="10">
        <f t="shared" si="187"/>
        <v>4804.1899999999996</v>
      </c>
      <c r="AB2992" s="10">
        <f t="shared" si="188"/>
        <v>2870.02</v>
      </c>
      <c r="AC2992" s="10">
        <v>3451.47</v>
      </c>
      <c r="AD2992" s="10"/>
      <c r="AE2992" s="3"/>
      <c r="AF2992" s="3"/>
    </row>
    <row r="2993" spans="1:32" x14ac:dyDescent="0.2">
      <c r="A2993" s="55"/>
      <c r="B2993" s="195"/>
      <c r="C2993" s="10" t="s">
        <v>141</v>
      </c>
      <c r="D2993" s="10"/>
      <c r="E2993" s="10">
        <v>8008</v>
      </c>
      <c r="F2993" s="347">
        <v>469570</v>
      </c>
      <c r="G2993" s="10"/>
      <c r="H2993" s="347">
        <f t="shared" si="189"/>
        <v>1343</v>
      </c>
      <c r="I2993" s="10"/>
      <c r="J2993" s="10">
        <v>62107.509999999995</v>
      </c>
      <c r="K2993" s="10"/>
      <c r="M2993" s="10">
        <v>95</v>
      </c>
      <c r="N2993" s="69"/>
      <c r="P2993" s="239">
        <f t="shared" si="185"/>
        <v>653.7632631578947</v>
      </c>
      <c r="Q2993" s="10"/>
      <c r="R2993" s="10"/>
      <c r="S2993" s="10"/>
      <c r="T2993" s="176">
        <f t="shared" si="186"/>
        <v>4942.8421052631575</v>
      </c>
      <c r="U2993" s="10"/>
      <c r="V2993" s="10"/>
      <c r="W2993" s="10"/>
      <c r="Y2993" s="10">
        <v>62107.509999999995</v>
      </c>
      <c r="Z2993" s="10">
        <f t="shared" si="187"/>
        <v>84845.98</v>
      </c>
      <c r="AB2993" s="10">
        <f t="shared" si="188"/>
        <v>50686.89</v>
      </c>
      <c r="AC2993" s="10">
        <v>60955.83</v>
      </c>
      <c r="AD2993" s="10"/>
      <c r="AE2993" s="3"/>
      <c r="AF2993" s="3"/>
    </row>
    <row r="2994" spans="1:32" x14ac:dyDescent="0.2">
      <c r="A2994" s="55"/>
      <c r="B2994" s="195"/>
      <c r="C2994" s="10" t="s">
        <v>142</v>
      </c>
      <c r="D2994" s="10"/>
      <c r="E2994" s="10">
        <v>8014</v>
      </c>
      <c r="F2994" s="347">
        <v>12317625</v>
      </c>
      <c r="G2994" s="10"/>
      <c r="H2994" s="347">
        <f t="shared" si="189"/>
        <v>35226</v>
      </c>
      <c r="I2994" s="10"/>
      <c r="J2994" s="10">
        <v>797693.33000000019</v>
      </c>
      <c r="K2994" s="10"/>
      <c r="M2994" s="10">
        <v>364</v>
      </c>
      <c r="N2994" s="69"/>
      <c r="P2994" s="239">
        <f t="shared" si="185"/>
        <v>2191.4651923076926</v>
      </c>
      <c r="Q2994" s="10"/>
      <c r="R2994" s="10"/>
      <c r="S2994" s="10"/>
      <c r="T2994" s="176">
        <f t="shared" si="186"/>
        <v>33839.629120879123</v>
      </c>
      <c r="U2994" s="10"/>
      <c r="V2994" s="10"/>
      <c r="W2994" s="10"/>
      <c r="Y2994" s="10">
        <v>797693.33000000019</v>
      </c>
      <c r="Z2994" s="10">
        <f t="shared" si="187"/>
        <v>1089740.54</v>
      </c>
      <c r="AB2994" s="10">
        <f t="shared" si="188"/>
        <v>651009.77</v>
      </c>
      <c r="AC2994" s="10">
        <v>782901.5</v>
      </c>
      <c r="AD2994" s="10"/>
      <c r="AE2994" s="3"/>
      <c r="AF2994" s="3"/>
    </row>
    <row r="2995" spans="1:32" x14ac:dyDescent="0.2">
      <c r="A2995" s="55"/>
      <c r="B2995" s="195"/>
      <c r="C2995" s="10" t="s">
        <v>142</v>
      </c>
      <c r="D2995" s="10"/>
      <c r="E2995" s="10">
        <v>8085</v>
      </c>
      <c r="F2995" s="347">
        <v>396</v>
      </c>
      <c r="G2995" s="10"/>
      <c r="H2995" s="347">
        <f t="shared" si="189"/>
        <v>1</v>
      </c>
      <c r="I2995" s="10"/>
      <c r="J2995" s="10">
        <v>24.94</v>
      </c>
      <c r="K2995" s="10"/>
      <c r="M2995" s="10">
        <v>1</v>
      </c>
      <c r="N2995" s="69"/>
      <c r="P2995" s="239">
        <f t="shared" si="185"/>
        <v>24.94</v>
      </c>
      <c r="Q2995" s="10"/>
      <c r="R2995" s="10"/>
      <c r="S2995" s="10"/>
      <c r="T2995" s="176">
        <f t="shared" si="186"/>
        <v>396</v>
      </c>
      <c r="U2995" s="10"/>
      <c r="V2995" s="10"/>
      <c r="W2995" s="10"/>
      <c r="Y2995" s="10">
        <v>24.94</v>
      </c>
      <c r="Z2995" s="10">
        <f t="shared" si="187"/>
        <v>34.07</v>
      </c>
      <c r="AB2995" s="10">
        <f t="shared" si="188"/>
        <v>20.350000000000001</v>
      </c>
      <c r="AC2995" s="10">
        <v>24.47</v>
      </c>
      <c r="AD2995" s="10"/>
      <c r="AE2995" s="3"/>
      <c r="AF2995" s="3"/>
    </row>
    <row r="2996" spans="1:32" x14ac:dyDescent="0.2">
      <c r="A2996" s="55"/>
      <c r="B2996" s="195"/>
      <c r="C2996" s="10" t="s">
        <v>144</v>
      </c>
      <c r="D2996" s="10"/>
      <c r="E2996" s="10">
        <v>8302</v>
      </c>
      <c r="F2996" s="347">
        <v>23057164</v>
      </c>
      <c r="G2996" s="10"/>
      <c r="H2996" s="347">
        <f t="shared" si="189"/>
        <v>65940</v>
      </c>
      <c r="I2996" s="10"/>
      <c r="J2996" s="10">
        <v>1435403.0599999994</v>
      </c>
      <c r="K2996" s="10"/>
      <c r="M2996" s="10">
        <v>1889</v>
      </c>
      <c r="N2996" s="69"/>
      <c r="P2996" s="239">
        <f t="shared" si="185"/>
        <v>759.87456855479059</v>
      </c>
      <c r="Q2996" s="10"/>
      <c r="R2996" s="10"/>
      <c r="S2996" s="10"/>
      <c r="T2996" s="176">
        <f t="shared" si="186"/>
        <v>12206.01588141874</v>
      </c>
      <c r="U2996" s="10"/>
      <c r="V2996" s="10"/>
      <c r="W2996" s="10"/>
      <c r="Y2996" s="10">
        <v>1435403.0599999994</v>
      </c>
      <c r="Z2996" s="10">
        <f t="shared" si="187"/>
        <v>1960925.15</v>
      </c>
      <c r="AB2996" s="10">
        <f t="shared" si="188"/>
        <v>1171454.47</v>
      </c>
      <c r="AC2996" s="10">
        <v>1408786.03</v>
      </c>
      <c r="AD2996" s="10"/>
      <c r="AE2996" s="3"/>
      <c r="AF2996" s="3"/>
    </row>
    <row r="2997" spans="1:32" x14ac:dyDescent="0.2">
      <c r="A2997" s="55"/>
      <c r="B2997" s="195"/>
      <c r="C2997" s="10" t="s">
        <v>146</v>
      </c>
      <c r="D2997" s="10"/>
      <c r="E2997" s="10">
        <v>8203</v>
      </c>
      <c r="F2997" s="347">
        <v>1753156</v>
      </c>
      <c r="G2997" s="10"/>
      <c r="H2997" s="347">
        <f t="shared" si="189"/>
        <v>5014</v>
      </c>
      <c r="I2997" s="10"/>
      <c r="J2997" s="10">
        <v>164456.58999999988</v>
      </c>
      <c r="K2997" s="10"/>
      <c r="M2997" s="10">
        <v>577</v>
      </c>
      <c r="N2997" s="69"/>
      <c r="P2997" s="239">
        <f t="shared" si="185"/>
        <v>285.02008665511244</v>
      </c>
      <c r="Q2997" s="10"/>
      <c r="R2997" s="10"/>
      <c r="S2997" s="10"/>
      <c r="T2997" s="176">
        <f t="shared" si="186"/>
        <v>3038.3986135181976</v>
      </c>
      <c r="U2997" s="10"/>
      <c r="V2997" s="10"/>
      <c r="W2997" s="10"/>
      <c r="Y2997" s="10">
        <v>164456.58999999988</v>
      </c>
      <c r="Z2997" s="10">
        <f t="shared" si="187"/>
        <v>224666.56</v>
      </c>
      <c r="AB2997" s="10">
        <f t="shared" si="188"/>
        <v>134215.54999999999</v>
      </c>
      <c r="AC2997" s="10">
        <v>161407.03</v>
      </c>
      <c r="AD2997" s="10"/>
      <c r="AE2997" s="3"/>
      <c r="AF2997" s="3"/>
    </row>
    <row r="2998" spans="1:32" x14ac:dyDescent="0.2">
      <c r="A2998" s="55"/>
      <c r="B2998" s="195"/>
      <c r="C2998" s="10" t="s">
        <v>149</v>
      </c>
      <c r="D2998" s="10"/>
      <c r="E2998" s="10">
        <v>8008</v>
      </c>
      <c r="F2998" s="347">
        <v>22886</v>
      </c>
      <c r="G2998" s="10"/>
      <c r="H2998" s="347">
        <f t="shared" si="189"/>
        <v>65</v>
      </c>
      <c r="I2998" s="10"/>
      <c r="J2998" s="10">
        <v>1206.1000000000001</v>
      </c>
      <c r="K2998" s="10"/>
      <c r="M2998" s="10">
        <v>2</v>
      </c>
      <c r="N2998" s="69"/>
      <c r="P2998" s="239">
        <f t="shared" si="185"/>
        <v>603.05000000000007</v>
      </c>
      <c r="Q2998" s="10"/>
      <c r="R2998" s="10"/>
      <c r="S2998" s="10"/>
      <c r="T2998" s="176">
        <f t="shared" si="186"/>
        <v>11443</v>
      </c>
      <c r="U2998" s="10"/>
      <c r="V2998" s="10"/>
      <c r="W2998" s="10"/>
      <c r="Y2998" s="10">
        <v>1206.1000000000001</v>
      </c>
      <c r="Z2998" s="10">
        <f t="shared" si="187"/>
        <v>1647.67</v>
      </c>
      <c r="AB2998" s="10">
        <f t="shared" si="188"/>
        <v>984.32</v>
      </c>
      <c r="AC2998" s="10">
        <v>1183.74</v>
      </c>
      <c r="AD2998" s="10"/>
      <c r="AE2998" s="3"/>
      <c r="AF2998" s="3"/>
    </row>
    <row r="2999" spans="1:32" x14ac:dyDescent="0.2">
      <c r="A2999" s="55"/>
      <c r="B2999" s="195"/>
      <c r="C2999" s="10" t="s">
        <v>150</v>
      </c>
      <c r="D2999" s="10"/>
      <c r="E2999" s="10">
        <v>8005</v>
      </c>
      <c r="F2999" s="347">
        <v>25155</v>
      </c>
      <c r="G2999" s="10"/>
      <c r="H2999" s="347">
        <f t="shared" si="189"/>
        <v>72</v>
      </c>
      <c r="I2999" s="10"/>
      <c r="J2999" s="10">
        <v>4441.2099999999991</v>
      </c>
      <c r="K2999" s="10"/>
      <c r="M2999" s="10">
        <v>20</v>
      </c>
      <c r="N2999" s="69"/>
      <c r="P2999" s="239">
        <f t="shared" si="185"/>
        <v>222.06049999999996</v>
      </c>
      <c r="Q2999" s="10"/>
      <c r="R2999" s="10"/>
      <c r="S2999" s="10"/>
      <c r="T2999" s="176">
        <f t="shared" si="186"/>
        <v>1257.75</v>
      </c>
      <c r="U2999" s="10"/>
      <c r="V2999" s="10"/>
      <c r="W2999" s="10"/>
      <c r="Y2999" s="10">
        <v>4441.2099999999991</v>
      </c>
      <c r="Z2999" s="10">
        <f t="shared" ref="Z2999:Z3062" si="190">ROUND($Z$3459*Y2999/$Y$3459,2)</f>
        <v>6067.2</v>
      </c>
      <c r="AB2999" s="10">
        <f t="shared" ref="AB2999:AB3062" si="191">ROUND($AB$3459*Y2999/$Y$3459,2)</f>
        <v>3624.54</v>
      </c>
      <c r="AC2999" s="10">
        <v>4358.8599999999997</v>
      </c>
      <c r="AD2999" s="10"/>
      <c r="AE2999" s="3"/>
      <c r="AF2999" s="3"/>
    </row>
    <row r="3000" spans="1:32" x14ac:dyDescent="0.2">
      <c r="A3000" s="55"/>
      <c r="B3000" s="195"/>
      <c r="C3000" s="10" t="s">
        <v>151</v>
      </c>
      <c r="D3000" s="10"/>
      <c r="E3000" s="10">
        <v>8302</v>
      </c>
      <c r="F3000" s="347">
        <v>16182</v>
      </c>
      <c r="G3000" s="10"/>
      <c r="H3000" s="347">
        <f t="shared" ref="H3000:H3063" si="192">ROUND($H$3459*F3000/$F$3459,0)</f>
        <v>46</v>
      </c>
      <c r="I3000" s="10"/>
      <c r="J3000" s="10">
        <v>2648.8599999999997</v>
      </c>
      <c r="K3000" s="10"/>
      <c r="M3000" s="10">
        <v>18</v>
      </c>
      <c r="N3000" s="69"/>
      <c r="P3000" s="239">
        <f t="shared" si="185"/>
        <v>147.15888888888887</v>
      </c>
      <c r="Q3000" s="10"/>
      <c r="R3000" s="10"/>
      <c r="S3000" s="10"/>
      <c r="T3000" s="176">
        <f t="shared" si="186"/>
        <v>899</v>
      </c>
      <c r="U3000" s="10"/>
      <c r="V3000" s="10"/>
      <c r="W3000" s="10"/>
      <c r="Y3000" s="10">
        <v>2648.8599999999997</v>
      </c>
      <c r="Z3000" s="10">
        <f t="shared" si="190"/>
        <v>3618.65</v>
      </c>
      <c r="AB3000" s="10">
        <f t="shared" si="191"/>
        <v>2161.7800000000002</v>
      </c>
      <c r="AC3000" s="10">
        <v>2599.75</v>
      </c>
      <c r="AD3000" s="10"/>
      <c r="AE3000" s="3"/>
      <c r="AF3000" s="3"/>
    </row>
    <row r="3001" spans="1:32" x14ac:dyDescent="0.2">
      <c r="A3001" s="55"/>
      <c r="B3001" s="195"/>
      <c r="C3001" s="10" t="s">
        <v>152</v>
      </c>
      <c r="D3001" s="10"/>
      <c r="E3001" s="10">
        <v>8310</v>
      </c>
      <c r="F3001" s="347">
        <v>2337602</v>
      </c>
      <c r="G3001" s="10"/>
      <c r="H3001" s="347">
        <f t="shared" si="192"/>
        <v>6685</v>
      </c>
      <c r="I3001" s="10"/>
      <c r="J3001" s="10">
        <v>158764.02999999997</v>
      </c>
      <c r="K3001" s="10"/>
      <c r="M3001" s="10">
        <v>330</v>
      </c>
      <c r="N3001" s="69"/>
      <c r="P3001" s="239">
        <f t="shared" si="185"/>
        <v>481.1031212121211</v>
      </c>
      <c r="Q3001" s="10"/>
      <c r="R3001" s="10"/>
      <c r="S3001" s="10"/>
      <c r="T3001" s="176">
        <f t="shared" si="186"/>
        <v>7083.6424242424246</v>
      </c>
      <c r="U3001" s="10"/>
      <c r="V3001" s="10"/>
      <c r="W3001" s="10"/>
      <c r="Y3001" s="10">
        <v>158764.02999999997</v>
      </c>
      <c r="Z3001" s="10">
        <f t="shared" si="190"/>
        <v>216889.87</v>
      </c>
      <c r="AB3001" s="10">
        <f t="shared" si="191"/>
        <v>129569.76</v>
      </c>
      <c r="AC3001" s="10">
        <v>155820.03</v>
      </c>
      <c r="AD3001" s="10"/>
      <c r="AE3001" s="3"/>
      <c r="AF3001" s="3"/>
    </row>
    <row r="3002" spans="1:32" x14ac:dyDescent="0.2">
      <c r="A3002" s="55"/>
      <c r="B3002" s="195"/>
      <c r="C3002" s="10" t="s">
        <v>152</v>
      </c>
      <c r="D3002" s="10"/>
      <c r="E3002" s="10">
        <v>8326</v>
      </c>
      <c r="F3002" s="347">
        <v>112</v>
      </c>
      <c r="G3002" s="10"/>
      <c r="H3002" s="347">
        <f t="shared" si="192"/>
        <v>0</v>
      </c>
      <c r="I3002" s="10"/>
      <c r="J3002" s="10">
        <v>27.4</v>
      </c>
      <c r="K3002" s="10"/>
      <c r="M3002" s="10">
        <v>1</v>
      </c>
      <c r="N3002" s="69"/>
      <c r="P3002" s="239">
        <f t="shared" si="185"/>
        <v>27.4</v>
      </c>
      <c r="Q3002" s="10"/>
      <c r="R3002" s="10"/>
      <c r="S3002" s="10"/>
      <c r="T3002" s="176">
        <f t="shared" si="186"/>
        <v>112</v>
      </c>
      <c r="U3002" s="10"/>
      <c r="V3002" s="10"/>
      <c r="W3002" s="10"/>
      <c r="Y3002" s="10">
        <v>27.4</v>
      </c>
      <c r="Z3002" s="10">
        <f t="shared" si="190"/>
        <v>37.43</v>
      </c>
      <c r="AB3002" s="10">
        <f t="shared" si="191"/>
        <v>22.36</v>
      </c>
      <c r="AC3002" s="10">
        <v>26.89</v>
      </c>
      <c r="AD3002" s="10"/>
      <c r="AE3002" s="3"/>
      <c r="AF3002" s="3"/>
    </row>
    <row r="3003" spans="1:32" x14ac:dyDescent="0.2">
      <c r="A3003" s="55"/>
      <c r="B3003" s="195"/>
      <c r="C3003" s="10" t="s">
        <v>152</v>
      </c>
      <c r="D3003" s="10"/>
      <c r="E3003" s="10">
        <v>8360</v>
      </c>
      <c r="F3003" s="347"/>
      <c r="G3003" s="10"/>
      <c r="H3003" s="347">
        <f t="shared" si="192"/>
        <v>0</v>
      </c>
      <c r="I3003" s="10"/>
      <c r="J3003" s="10">
        <v>144.41999999999999</v>
      </c>
      <c r="K3003" s="10"/>
      <c r="M3003" s="10">
        <v>1</v>
      </c>
      <c r="N3003" s="69"/>
      <c r="P3003" s="239">
        <f t="shared" si="185"/>
        <v>144.41999999999999</v>
      </c>
      <c r="Q3003" s="10"/>
      <c r="R3003" s="10"/>
      <c r="S3003" s="10"/>
      <c r="T3003" s="176">
        <f t="shared" si="186"/>
        <v>0</v>
      </c>
      <c r="U3003" s="10"/>
      <c r="V3003" s="10"/>
      <c r="W3003" s="10"/>
      <c r="Y3003" s="10">
        <v>144.41999999999999</v>
      </c>
      <c r="Z3003" s="10">
        <f t="shared" si="190"/>
        <v>197.29</v>
      </c>
      <c r="AB3003" s="10">
        <f t="shared" si="191"/>
        <v>117.86</v>
      </c>
      <c r="AC3003" s="10">
        <v>141.74</v>
      </c>
      <c r="AD3003" s="10"/>
      <c r="AE3003" s="3"/>
      <c r="AF3003" s="3"/>
    </row>
    <row r="3004" spans="1:32" x14ac:dyDescent="0.2">
      <c r="A3004" s="55"/>
      <c r="B3004" s="195"/>
      <c r="C3004" s="10" t="s">
        <v>158</v>
      </c>
      <c r="D3004" s="10"/>
      <c r="E3004" s="10">
        <v>8310</v>
      </c>
      <c r="F3004" s="347">
        <v>679633</v>
      </c>
      <c r="G3004" s="10"/>
      <c r="H3004" s="347">
        <f t="shared" si="192"/>
        <v>1944</v>
      </c>
      <c r="I3004" s="10"/>
      <c r="J3004" s="10">
        <v>50751.000000000015</v>
      </c>
      <c r="K3004" s="10"/>
      <c r="M3004" s="10">
        <v>27</v>
      </c>
      <c r="N3004" s="69"/>
      <c r="P3004" s="239">
        <f t="shared" si="185"/>
        <v>1879.6666666666672</v>
      </c>
      <c r="Q3004" s="10"/>
      <c r="R3004" s="10"/>
      <c r="S3004" s="10"/>
      <c r="T3004" s="176">
        <f t="shared" si="186"/>
        <v>25171.592592592591</v>
      </c>
      <c r="U3004" s="10"/>
      <c r="V3004" s="10"/>
      <c r="W3004" s="10"/>
      <c r="Y3004" s="10">
        <v>50751.000000000015</v>
      </c>
      <c r="Z3004" s="10">
        <f t="shared" si="190"/>
        <v>69331.679999999993</v>
      </c>
      <c r="AB3004" s="10">
        <f t="shared" si="191"/>
        <v>41418.67</v>
      </c>
      <c r="AC3004" s="10">
        <v>49809.91</v>
      </c>
      <c r="AD3004" s="10"/>
      <c r="AE3004" s="3"/>
      <c r="AF3004" s="3"/>
    </row>
    <row r="3005" spans="1:32" x14ac:dyDescent="0.2">
      <c r="A3005" s="55"/>
      <c r="B3005" s="195"/>
      <c r="C3005" s="10" t="s">
        <v>158</v>
      </c>
      <c r="D3005" s="10"/>
      <c r="E3005" s="10">
        <v>8360</v>
      </c>
      <c r="F3005" s="347">
        <v>1770</v>
      </c>
      <c r="G3005" s="10"/>
      <c r="H3005" s="347">
        <f t="shared" si="192"/>
        <v>5</v>
      </c>
      <c r="I3005" s="10"/>
      <c r="J3005" s="10">
        <v>304.36</v>
      </c>
      <c r="K3005" s="10"/>
      <c r="M3005" s="10">
        <v>1</v>
      </c>
      <c r="N3005" s="69"/>
      <c r="P3005" s="239">
        <f t="shared" si="185"/>
        <v>304.36</v>
      </c>
      <c r="Q3005" s="10"/>
      <c r="R3005" s="10"/>
      <c r="S3005" s="10"/>
      <c r="T3005" s="176">
        <f t="shared" si="186"/>
        <v>1770</v>
      </c>
      <c r="U3005" s="10"/>
      <c r="V3005" s="10"/>
      <c r="W3005" s="10"/>
      <c r="Y3005" s="10">
        <v>304.36</v>
      </c>
      <c r="Z3005" s="10">
        <f t="shared" si="190"/>
        <v>415.79</v>
      </c>
      <c r="AB3005" s="10">
        <f t="shared" si="191"/>
        <v>248.39</v>
      </c>
      <c r="AC3005" s="10">
        <v>298.70999999999998</v>
      </c>
      <c r="AD3005" s="10"/>
      <c r="AE3005" s="3"/>
      <c r="AF3005" s="3"/>
    </row>
    <row r="3006" spans="1:32" x14ac:dyDescent="0.2">
      <c r="A3006" s="55"/>
      <c r="B3006" s="195"/>
      <c r="C3006" s="10" t="s">
        <v>158</v>
      </c>
      <c r="D3006" s="10"/>
      <c r="E3006" s="10">
        <v>28520</v>
      </c>
      <c r="F3006" s="347">
        <v>2804</v>
      </c>
      <c r="G3006" s="10"/>
      <c r="H3006" s="347">
        <f t="shared" si="192"/>
        <v>8</v>
      </c>
      <c r="I3006" s="10"/>
      <c r="J3006" s="10">
        <v>223.97</v>
      </c>
      <c r="K3006" s="10"/>
      <c r="M3006" s="10">
        <v>1</v>
      </c>
      <c r="N3006" s="69"/>
      <c r="P3006" s="239">
        <f t="shared" si="185"/>
        <v>223.97</v>
      </c>
      <c r="Q3006" s="10"/>
      <c r="R3006" s="10"/>
      <c r="S3006" s="10"/>
      <c r="T3006" s="176">
        <f t="shared" si="186"/>
        <v>2804</v>
      </c>
      <c r="U3006" s="10"/>
      <c r="V3006" s="10"/>
      <c r="W3006" s="10"/>
      <c r="Y3006" s="10">
        <v>223.97</v>
      </c>
      <c r="Z3006" s="10">
        <f t="shared" si="190"/>
        <v>305.97000000000003</v>
      </c>
      <c r="AB3006" s="10">
        <f t="shared" si="191"/>
        <v>182.79</v>
      </c>
      <c r="AC3006" s="10">
        <v>219.82</v>
      </c>
      <c r="AD3006" s="10"/>
      <c r="AE3006" s="3"/>
      <c r="AF3006" s="3"/>
    </row>
    <row r="3007" spans="1:32" x14ac:dyDescent="0.2">
      <c r="A3007" s="55"/>
      <c r="B3007" s="195"/>
      <c r="C3007" s="10" t="s">
        <v>159</v>
      </c>
      <c r="D3007" s="10"/>
      <c r="E3007" s="10">
        <v>8080</v>
      </c>
      <c r="F3007" s="347">
        <v>15034</v>
      </c>
      <c r="G3007" s="10"/>
      <c r="H3007" s="347">
        <f t="shared" si="192"/>
        <v>43</v>
      </c>
      <c r="I3007" s="10"/>
      <c r="J3007" s="10">
        <v>2396.1499999999996</v>
      </c>
      <c r="K3007" s="10"/>
      <c r="M3007" s="10">
        <v>7</v>
      </c>
      <c r="N3007" s="69"/>
      <c r="P3007" s="239">
        <f t="shared" si="185"/>
        <v>342.30714285714282</v>
      </c>
      <c r="Q3007" s="10"/>
      <c r="R3007" s="10"/>
      <c r="S3007" s="10"/>
      <c r="T3007" s="176">
        <f t="shared" si="186"/>
        <v>2147.7142857142858</v>
      </c>
      <c r="U3007" s="10"/>
      <c r="V3007" s="10"/>
      <c r="W3007" s="10"/>
      <c r="Y3007" s="10">
        <v>2396.1499999999996</v>
      </c>
      <c r="Z3007" s="10">
        <f t="shared" si="190"/>
        <v>3273.42</v>
      </c>
      <c r="AB3007" s="10">
        <f t="shared" si="191"/>
        <v>1955.53</v>
      </c>
      <c r="AC3007" s="10">
        <v>2351.71</v>
      </c>
      <c r="AD3007" s="10"/>
      <c r="AE3007" s="3"/>
      <c r="AF3007" s="3"/>
    </row>
    <row r="3008" spans="1:32" x14ac:dyDescent="0.2">
      <c r="A3008" s="55"/>
      <c r="B3008" s="195"/>
      <c r="C3008" s="10" t="s">
        <v>160</v>
      </c>
      <c r="D3008" s="10"/>
      <c r="E3008" s="10">
        <v>8210</v>
      </c>
      <c r="F3008" s="347">
        <v>282873</v>
      </c>
      <c r="G3008" s="10"/>
      <c r="H3008" s="347">
        <f t="shared" si="192"/>
        <v>809</v>
      </c>
      <c r="I3008" s="10"/>
      <c r="J3008" s="10">
        <v>32602.300000000003</v>
      </c>
      <c r="K3008" s="10"/>
      <c r="M3008" s="10">
        <v>170</v>
      </c>
      <c r="N3008" s="69"/>
      <c r="P3008" s="239">
        <f t="shared" si="185"/>
        <v>191.77823529411768</v>
      </c>
      <c r="Q3008" s="10"/>
      <c r="R3008" s="10"/>
      <c r="S3008" s="10"/>
      <c r="T3008" s="176">
        <f t="shared" si="186"/>
        <v>1663.9588235294118</v>
      </c>
      <c r="U3008" s="10"/>
      <c r="V3008" s="10"/>
      <c r="W3008" s="10"/>
      <c r="Y3008" s="10">
        <v>32602.300000000003</v>
      </c>
      <c r="Z3008" s="10">
        <f t="shared" si="190"/>
        <v>44538.48</v>
      </c>
      <c r="AB3008" s="10">
        <f t="shared" si="191"/>
        <v>26607.24</v>
      </c>
      <c r="AC3008" s="10">
        <v>31997.75</v>
      </c>
      <c r="AD3008" s="10"/>
      <c r="AE3008" s="3"/>
      <c r="AF3008" s="3"/>
    </row>
    <row r="3009" spans="1:32" x14ac:dyDescent="0.2">
      <c r="A3009" s="55"/>
      <c r="B3009" s="195"/>
      <c r="C3009" s="10" t="s">
        <v>163</v>
      </c>
      <c r="D3009" s="10"/>
      <c r="E3009" s="10">
        <v>8001</v>
      </c>
      <c r="F3009" s="347">
        <v>146</v>
      </c>
      <c r="G3009" s="10"/>
      <c r="H3009" s="347">
        <f t="shared" si="192"/>
        <v>0</v>
      </c>
      <c r="I3009" s="10"/>
      <c r="J3009" s="10">
        <v>32.83</v>
      </c>
      <c r="K3009" s="10"/>
      <c r="M3009" s="10">
        <v>1</v>
      </c>
      <c r="N3009" s="69"/>
      <c r="P3009" s="239">
        <f t="shared" si="185"/>
        <v>32.83</v>
      </c>
      <c r="Q3009" s="10"/>
      <c r="R3009" s="10"/>
      <c r="S3009" s="10"/>
      <c r="T3009" s="176">
        <f t="shared" si="186"/>
        <v>146</v>
      </c>
      <c r="U3009" s="10"/>
      <c r="V3009" s="10"/>
      <c r="W3009" s="10"/>
      <c r="Y3009" s="10">
        <v>32.83</v>
      </c>
      <c r="Z3009" s="10">
        <f t="shared" si="190"/>
        <v>44.85</v>
      </c>
      <c r="AB3009" s="10">
        <f t="shared" si="191"/>
        <v>26.79</v>
      </c>
      <c r="AC3009" s="10">
        <v>32.22</v>
      </c>
      <c r="AD3009" s="10"/>
      <c r="AE3009" s="3"/>
      <c r="AF3009" s="3"/>
    </row>
    <row r="3010" spans="1:32" x14ac:dyDescent="0.2">
      <c r="A3010" s="55"/>
      <c r="B3010" s="195"/>
      <c r="C3010" s="10" t="s">
        <v>163</v>
      </c>
      <c r="D3010" s="10"/>
      <c r="E3010" s="10">
        <v>8079</v>
      </c>
      <c r="F3010" s="347">
        <v>12566</v>
      </c>
      <c r="G3010" s="10"/>
      <c r="H3010" s="347">
        <f t="shared" si="192"/>
        <v>36</v>
      </c>
      <c r="I3010" s="10"/>
      <c r="J3010" s="10">
        <v>1425.9799999999998</v>
      </c>
      <c r="K3010" s="10"/>
      <c r="M3010" s="10">
        <v>21</v>
      </c>
      <c r="N3010" s="69"/>
      <c r="P3010" s="239">
        <f t="shared" si="185"/>
        <v>67.903809523809514</v>
      </c>
      <c r="Q3010" s="10"/>
      <c r="R3010" s="10"/>
      <c r="S3010" s="10"/>
      <c r="T3010" s="176">
        <f t="shared" si="186"/>
        <v>598.38095238095241</v>
      </c>
      <c r="U3010" s="10"/>
      <c r="V3010" s="10"/>
      <c r="W3010" s="10"/>
      <c r="Y3010" s="10">
        <v>1425.9799999999998</v>
      </c>
      <c r="Z3010" s="10">
        <f t="shared" si="190"/>
        <v>1948.05</v>
      </c>
      <c r="AB3010" s="10">
        <f t="shared" si="191"/>
        <v>1163.76</v>
      </c>
      <c r="AC3010" s="10">
        <v>1399.53</v>
      </c>
      <c r="AD3010" s="10"/>
      <c r="AE3010" s="3"/>
      <c r="AF3010" s="3"/>
    </row>
    <row r="3011" spans="1:32" x14ac:dyDescent="0.2">
      <c r="A3011" s="55"/>
      <c r="B3011" s="195"/>
      <c r="C3011" s="10" t="s">
        <v>165</v>
      </c>
      <c r="D3011" s="10"/>
      <c r="E3011" s="10">
        <v>8204</v>
      </c>
      <c r="F3011" s="347">
        <v>5672895</v>
      </c>
      <c r="G3011" s="10"/>
      <c r="H3011" s="347">
        <f t="shared" si="192"/>
        <v>16224</v>
      </c>
      <c r="I3011" s="10"/>
      <c r="J3011" s="10">
        <v>497681.0000000007</v>
      </c>
      <c r="K3011" s="10"/>
      <c r="M3011" s="10">
        <v>916</v>
      </c>
      <c r="N3011" s="69"/>
      <c r="P3011" s="239">
        <f t="shared" si="185"/>
        <v>543.3198689956339</v>
      </c>
      <c r="Q3011" s="10"/>
      <c r="R3011" s="10"/>
      <c r="S3011" s="10"/>
      <c r="T3011" s="176">
        <f t="shared" si="186"/>
        <v>6193.1168122270747</v>
      </c>
      <c r="U3011" s="10"/>
      <c r="V3011" s="10"/>
      <c r="W3011" s="10"/>
      <c r="Y3011" s="10">
        <v>497681.0000000007</v>
      </c>
      <c r="Z3011" s="10">
        <f t="shared" si="190"/>
        <v>679889.31</v>
      </c>
      <c r="AB3011" s="10">
        <f t="shared" si="191"/>
        <v>406165.1</v>
      </c>
      <c r="AC3011" s="10">
        <v>488452.37</v>
      </c>
      <c r="AD3011" s="10"/>
      <c r="AE3011" s="3"/>
      <c r="AF3011" s="3"/>
    </row>
    <row r="3012" spans="1:32" x14ac:dyDescent="0.2">
      <c r="A3012" s="55"/>
      <c r="B3012" s="195"/>
      <c r="C3012" s="10" t="s">
        <v>169</v>
      </c>
      <c r="D3012" s="10"/>
      <c r="E3012" s="10">
        <v>8204</v>
      </c>
      <c r="F3012" s="347">
        <v>2046</v>
      </c>
      <c r="G3012" s="10"/>
      <c r="H3012" s="347">
        <f t="shared" si="192"/>
        <v>6</v>
      </c>
      <c r="I3012" s="10"/>
      <c r="J3012" s="10">
        <v>200.09999999999997</v>
      </c>
      <c r="K3012" s="10"/>
      <c r="M3012" s="10">
        <v>3</v>
      </c>
      <c r="N3012" s="69"/>
      <c r="P3012" s="239">
        <f t="shared" si="185"/>
        <v>66.699999999999989</v>
      </c>
      <c r="Q3012" s="10"/>
      <c r="R3012" s="10"/>
      <c r="S3012" s="10"/>
      <c r="T3012" s="176">
        <f t="shared" si="186"/>
        <v>682</v>
      </c>
      <c r="U3012" s="10"/>
      <c r="V3012" s="10"/>
      <c r="W3012" s="10"/>
      <c r="Y3012" s="10">
        <v>200.09999999999997</v>
      </c>
      <c r="Z3012" s="10">
        <f t="shared" si="190"/>
        <v>273.36</v>
      </c>
      <c r="AB3012" s="10">
        <f t="shared" si="191"/>
        <v>163.30000000000001</v>
      </c>
      <c r="AC3012" s="10">
        <v>196.38</v>
      </c>
      <c r="AD3012" s="10"/>
      <c r="AE3012" s="3"/>
      <c r="AF3012" s="3"/>
    </row>
    <row r="3013" spans="1:32" x14ac:dyDescent="0.2">
      <c r="A3013" s="55"/>
      <c r="B3013" s="195"/>
      <c r="C3013" s="10" t="s">
        <v>171</v>
      </c>
      <c r="D3013" s="10"/>
      <c r="E3013" s="10">
        <v>8201</v>
      </c>
      <c r="F3013" s="347">
        <v>133</v>
      </c>
      <c r="G3013" s="10"/>
      <c r="H3013" s="347">
        <f t="shared" si="192"/>
        <v>0</v>
      </c>
      <c r="I3013" s="10"/>
      <c r="J3013" s="10">
        <v>36.47</v>
      </c>
      <c r="K3013" s="10"/>
      <c r="M3013" s="10">
        <v>1</v>
      </c>
      <c r="N3013" s="69"/>
      <c r="P3013" s="239">
        <f t="shared" si="185"/>
        <v>36.47</v>
      </c>
      <c r="Q3013" s="10"/>
      <c r="R3013" s="10"/>
      <c r="S3013" s="10"/>
      <c r="T3013" s="176">
        <f t="shared" si="186"/>
        <v>133</v>
      </c>
      <c r="U3013" s="10"/>
      <c r="V3013" s="10"/>
      <c r="W3013" s="10"/>
      <c r="Y3013" s="10">
        <v>36.47</v>
      </c>
      <c r="Z3013" s="10">
        <f t="shared" si="190"/>
        <v>49.82</v>
      </c>
      <c r="AB3013" s="10">
        <f t="shared" si="191"/>
        <v>29.76</v>
      </c>
      <c r="AC3013" s="10">
        <v>35.79</v>
      </c>
      <c r="AD3013" s="10"/>
      <c r="AE3013" s="3"/>
      <c r="AF3013" s="3"/>
    </row>
    <row r="3014" spans="1:32" x14ac:dyDescent="0.2">
      <c r="A3014" s="55"/>
      <c r="B3014" s="195"/>
      <c r="C3014" s="10" t="s">
        <v>171</v>
      </c>
      <c r="D3014" s="10"/>
      <c r="E3014" s="10">
        <v>8202</v>
      </c>
      <c r="F3014" s="347">
        <v>674</v>
      </c>
      <c r="G3014" s="10"/>
      <c r="H3014" s="347">
        <f t="shared" si="192"/>
        <v>2</v>
      </c>
      <c r="I3014" s="10"/>
      <c r="J3014" s="10">
        <v>107.28</v>
      </c>
      <c r="K3014" s="10"/>
      <c r="M3014" s="10">
        <v>5</v>
      </c>
      <c r="N3014" s="69"/>
      <c r="P3014" s="239">
        <f t="shared" si="185"/>
        <v>21.456</v>
      </c>
      <c r="Q3014" s="10"/>
      <c r="R3014" s="10"/>
      <c r="S3014" s="10"/>
      <c r="T3014" s="176">
        <f t="shared" si="186"/>
        <v>134.80000000000001</v>
      </c>
      <c r="U3014" s="10"/>
      <c r="V3014" s="10"/>
      <c r="W3014" s="10"/>
      <c r="Y3014" s="10">
        <v>107.28</v>
      </c>
      <c r="Z3014" s="10">
        <f t="shared" si="190"/>
        <v>146.56</v>
      </c>
      <c r="AB3014" s="10">
        <f t="shared" si="191"/>
        <v>87.55</v>
      </c>
      <c r="AC3014" s="10">
        <v>105.29</v>
      </c>
      <c r="AD3014" s="10"/>
      <c r="AE3014" s="3"/>
      <c r="AF3014" s="3"/>
    </row>
    <row r="3015" spans="1:32" x14ac:dyDescent="0.2">
      <c r="A3015" s="55"/>
      <c r="B3015" s="195"/>
      <c r="C3015" s="10" t="s">
        <v>171</v>
      </c>
      <c r="D3015" s="10"/>
      <c r="E3015" s="10">
        <v>8210</v>
      </c>
      <c r="F3015" s="347">
        <v>5516570</v>
      </c>
      <c r="G3015" s="10"/>
      <c r="H3015" s="347">
        <f t="shared" si="192"/>
        <v>15776</v>
      </c>
      <c r="I3015" s="10"/>
      <c r="J3015" s="10">
        <v>441957.43000000052</v>
      </c>
      <c r="K3015" s="10"/>
      <c r="M3015" s="10">
        <v>878</v>
      </c>
      <c r="N3015" s="69"/>
      <c r="P3015" s="239">
        <f t="shared" si="185"/>
        <v>503.36837129840603</v>
      </c>
      <c r="Q3015" s="10"/>
      <c r="R3015" s="10"/>
      <c r="S3015" s="10"/>
      <c r="T3015" s="176">
        <f t="shared" si="186"/>
        <v>6283.1093394077452</v>
      </c>
      <c r="U3015" s="10"/>
      <c r="V3015" s="10"/>
      <c r="W3015" s="10"/>
      <c r="Y3015" s="10">
        <v>441957.43000000052</v>
      </c>
      <c r="Z3015" s="10">
        <f t="shared" si="190"/>
        <v>603764.52</v>
      </c>
      <c r="AB3015" s="10">
        <f t="shared" si="191"/>
        <v>360688.24</v>
      </c>
      <c r="AC3015" s="10">
        <v>433762.1</v>
      </c>
      <c r="AD3015" s="10"/>
      <c r="AE3015" s="3"/>
      <c r="AF3015" s="3"/>
    </row>
    <row r="3016" spans="1:32" x14ac:dyDescent="0.2">
      <c r="A3016" s="55"/>
      <c r="B3016" s="195"/>
      <c r="C3016" s="10" t="s">
        <v>172</v>
      </c>
      <c r="D3016" s="10"/>
      <c r="E3016" s="10">
        <v>8212</v>
      </c>
      <c r="F3016" s="347">
        <v>177490</v>
      </c>
      <c r="G3016" s="10"/>
      <c r="H3016" s="347">
        <f t="shared" si="192"/>
        <v>508</v>
      </c>
      <c r="I3016" s="10"/>
      <c r="J3016" s="10">
        <v>18384.919999999998</v>
      </c>
      <c r="K3016" s="10"/>
      <c r="M3016" s="10">
        <v>57</v>
      </c>
      <c r="N3016" s="69"/>
      <c r="P3016" s="239">
        <f t="shared" si="185"/>
        <v>322.54245614035085</v>
      </c>
      <c r="Q3016" s="10"/>
      <c r="R3016" s="10"/>
      <c r="S3016" s="10"/>
      <c r="T3016" s="176">
        <f t="shared" si="186"/>
        <v>3113.8596491228072</v>
      </c>
      <c r="U3016" s="10"/>
      <c r="V3016" s="10"/>
      <c r="W3016" s="10"/>
      <c r="Y3016" s="10">
        <v>18384.919999999998</v>
      </c>
      <c r="Z3016" s="10">
        <f t="shared" si="190"/>
        <v>25115.91</v>
      </c>
      <c r="AB3016" s="10">
        <f t="shared" si="191"/>
        <v>15004.22</v>
      </c>
      <c r="AC3016" s="10">
        <v>18044.009999999998</v>
      </c>
      <c r="AD3016" s="10"/>
      <c r="AE3016" s="3"/>
      <c r="AF3016" s="3"/>
    </row>
    <row r="3017" spans="1:32" x14ac:dyDescent="0.2">
      <c r="A3017" s="55"/>
      <c r="B3017" s="195"/>
      <c r="C3017" s="10" t="s">
        <v>173</v>
      </c>
      <c r="D3017" s="10"/>
      <c r="E3017" s="10">
        <v>8232</v>
      </c>
      <c r="F3017" s="347">
        <v>268677</v>
      </c>
      <c r="G3017" s="10"/>
      <c r="H3017" s="347">
        <f t="shared" si="192"/>
        <v>768</v>
      </c>
      <c r="I3017" s="10"/>
      <c r="J3017" s="10">
        <v>35043.19000000001</v>
      </c>
      <c r="K3017" s="10"/>
      <c r="M3017" s="10">
        <v>105</v>
      </c>
      <c r="N3017" s="69"/>
      <c r="P3017" s="239">
        <f t="shared" si="185"/>
        <v>333.74466666666677</v>
      </c>
      <c r="Q3017" s="10"/>
      <c r="R3017" s="10"/>
      <c r="S3017" s="10"/>
      <c r="T3017" s="176">
        <f t="shared" si="186"/>
        <v>2558.8285714285716</v>
      </c>
      <c r="U3017" s="10"/>
      <c r="V3017" s="10"/>
      <c r="W3017" s="10"/>
      <c r="Y3017" s="10">
        <v>35043.19000000001</v>
      </c>
      <c r="Z3017" s="10">
        <f t="shared" si="190"/>
        <v>47873.02</v>
      </c>
      <c r="AB3017" s="10">
        <f t="shared" si="191"/>
        <v>28599.29</v>
      </c>
      <c r="AC3017" s="10">
        <v>34393.379999999997</v>
      </c>
      <c r="AD3017" s="10"/>
      <c r="AE3017" s="3"/>
      <c r="AF3017" s="3"/>
    </row>
    <row r="3018" spans="1:32" x14ac:dyDescent="0.2">
      <c r="A3018" s="55"/>
      <c r="B3018" s="195"/>
      <c r="C3018" s="10" t="s">
        <v>173</v>
      </c>
      <c r="D3018" s="10"/>
      <c r="E3018" s="10">
        <v>8234</v>
      </c>
      <c r="F3018" s="347">
        <v>952900</v>
      </c>
      <c r="G3018" s="10"/>
      <c r="H3018" s="347">
        <f t="shared" si="192"/>
        <v>2725</v>
      </c>
      <c r="I3018" s="10"/>
      <c r="J3018" s="10">
        <v>77296.450000000084</v>
      </c>
      <c r="K3018" s="10"/>
      <c r="M3018" s="10">
        <v>162</v>
      </c>
      <c r="N3018" s="69"/>
      <c r="P3018" s="239">
        <f t="shared" si="185"/>
        <v>477.1385802469141</v>
      </c>
      <c r="Q3018" s="10"/>
      <c r="R3018" s="10"/>
      <c r="S3018" s="10"/>
      <c r="T3018" s="176">
        <f t="shared" si="186"/>
        <v>5882.0987654320988</v>
      </c>
      <c r="U3018" s="10"/>
      <c r="V3018" s="10"/>
      <c r="W3018" s="10"/>
      <c r="Y3018" s="10">
        <v>77296.450000000084</v>
      </c>
      <c r="Z3018" s="10">
        <f t="shared" si="190"/>
        <v>105595.81</v>
      </c>
      <c r="AB3018" s="10">
        <f t="shared" si="191"/>
        <v>63082.82</v>
      </c>
      <c r="AC3018" s="10">
        <v>75863.12</v>
      </c>
      <c r="AD3018" s="10"/>
      <c r="AE3018" s="3"/>
      <c r="AF3018" s="3"/>
    </row>
    <row r="3019" spans="1:32" x14ac:dyDescent="0.2">
      <c r="A3019" s="55"/>
      <c r="B3019" s="195"/>
      <c r="C3019" s="10" t="s">
        <v>595</v>
      </c>
      <c r="D3019" s="10"/>
      <c r="E3019" s="10">
        <v>8302</v>
      </c>
      <c r="F3019" s="347">
        <v>33165</v>
      </c>
      <c r="G3019" s="10"/>
      <c r="H3019" s="347">
        <f t="shared" si="192"/>
        <v>95</v>
      </c>
      <c r="I3019" s="10"/>
      <c r="J3019" s="10">
        <v>4741.34</v>
      </c>
      <c r="K3019" s="10"/>
      <c r="M3019" s="10">
        <v>19</v>
      </c>
      <c r="N3019" s="69"/>
      <c r="P3019" s="239">
        <f t="shared" si="185"/>
        <v>249.54421052631579</v>
      </c>
      <c r="Q3019" s="10"/>
      <c r="R3019" s="10"/>
      <c r="S3019" s="10"/>
      <c r="T3019" s="176">
        <f t="shared" si="186"/>
        <v>1745.5263157894738</v>
      </c>
      <c r="U3019" s="10"/>
      <c r="V3019" s="10"/>
      <c r="W3019" s="10"/>
      <c r="Y3019" s="10">
        <v>4741.34</v>
      </c>
      <c r="Z3019" s="10">
        <f t="shared" si="190"/>
        <v>6477.21</v>
      </c>
      <c r="AB3019" s="10">
        <f t="shared" si="191"/>
        <v>3869.48</v>
      </c>
      <c r="AC3019" s="10">
        <v>4653.42</v>
      </c>
      <c r="AD3019" s="10"/>
      <c r="AE3019" s="3"/>
      <c r="AF3019" s="3"/>
    </row>
    <row r="3020" spans="1:32" x14ac:dyDescent="0.2">
      <c r="A3020" s="55"/>
      <c r="B3020" s="195"/>
      <c r="C3020" s="10" t="s">
        <v>174</v>
      </c>
      <c r="D3020" s="10"/>
      <c r="E3020" s="10">
        <v>8332</v>
      </c>
      <c r="F3020" s="347">
        <v>34307</v>
      </c>
      <c r="G3020" s="10"/>
      <c r="H3020" s="347">
        <f t="shared" si="192"/>
        <v>98</v>
      </c>
      <c r="I3020" s="10"/>
      <c r="J3020" s="10">
        <v>5983.01</v>
      </c>
      <c r="K3020" s="10"/>
      <c r="M3020" s="10">
        <v>35</v>
      </c>
      <c r="N3020" s="69"/>
      <c r="P3020" s="239">
        <f t="shared" si="185"/>
        <v>170.94314285714287</v>
      </c>
      <c r="Q3020" s="10"/>
      <c r="R3020" s="10"/>
      <c r="S3020" s="10"/>
      <c r="T3020" s="176">
        <f t="shared" si="186"/>
        <v>980.2</v>
      </c>
      <c r="U3020" s="10"/>
      <c r="V3020" s="10"/>
      <c r="W3020" s="10"/>
      <c r="Y3020" s="10">
        <v>5983.01</v>
      </c>
      <c r="Z3020" s="10">
        <f t="shared" si="190"/>
        <v>8173.48</v>
      </c>
      <c r="AB3020" s="10">
        <f t="shared" si="191"/>
        <v>4882.83</v>
      </c>
      <c r="AC3020" s="10">
        <v>5872.07</v>
      </c>
      <c r="AD3020" s="10"/>
      <c r="AE3020" s="3"/>
      <c r="AF3020" s="3"/>
    </row>
    <row r="3021" spans="1:32" x14ac:dyDescent="0.2">
      <c r="A3021" s="55"/>
      <c r="B3021" s="195"/>
      <c r="C3021" s="10" t="s">
        <v>176</v>
      </c>
      <c r="D3021" s="10"/>
      <c r="E3021" s="10">
        <v>8069</v>
      </c>
      <c r="F3021" s="347">
        <v>3430771</v>
      </c>
      <c r="G3021" s="10"/>
      <c r="H3021" s="347">
        <f t="shared" si="192"/>
        <v>9811</v>
      </c>
      <c r="I3021" s="10"/>
      <c r="J3021" s="10">
        <v>249237.95</v>
      </c>
      <c r="K3021" s="10"/>
      <c r="M3021" s="10">
        <v>387</v>
      </c>
      <c r="N3021" s="69"/>
      <c r="P3021" s="239">
        <f t="shared" si="185"/>
        <v>644.02571059431523</v>
      </c>
      <c r="Q3021" s="10"/>
      <c r="R3021" s="10"/>
      <c r="S3021" s="10"/>
      <c r="T3021" s="176">
        <f t="shared" si="186"/>
        <v>8865.0413436692506</v>
      </c>
      <c r="U3021" s="10"/>
      <c r="V3021" s="10"/>
      <c r="W3021" s="10"/>
      <c r="Y3021" s="10">
        <v>249237.95</v>
      </c>
      <c r="Z3021" s="10">
        <f t="shared" si="190"/>
        <v>340487.61</v>
      </c>
      <c r="AB3021" s="10">
        <f t="shared" si="191"/>
        <v>203406.92</v>
      </c>
      <c r="AC3021" s="10">
        <v>244616.27</v>
      </c>
      <c r="AD3021" s="10"/>
      <c r="AE3021" s="3"/>
      <c r="AF3021" s="3"/>
    </row>
    <row r="3022" spans="1:32" x14ac:dyDescent="0.2">
      <c r="A3022" s="55"/>
      <c r="B3022" s="195"/>
      <c r="C3022" s="10" t="s">
        <v>178</v>
      </c>
      <c r="D3022" s="10"/>
      <c r="E3022" s="10">
        <v>8094</v>
      </c>
      <c r="F3022" s="347">
        <v>244247</v>
      </c>
      <c r="G3022" s="10"/>
      <c r="H3022" s="347">
        <f t="shared" si="192"/>
        <v>699</v>
      </c>
      <c r="I3022" s="10"/>
      <c r="J3022" s="10">
        <v>25016.2</v>
      </c>
      <c r="K3022" s="10"/>
      <c r="M3022" s="10">
        <v>93</v>
      </c>
      <c r="N3022" s="69"/>
      <c r="P3022" s="239">
        <f t="shared" si="185"/>
        <v>268.99139784946237</v>
      </c>
      <c r="Q3022" s="10"/>
      <c r="R3022" s="10"/>
      <c r="S3022" s="10"/>
      <c r="T3022" s="176">
        <f t="shared" si="186"/>
        <v>2626.3118279569894</v>
      </c>
      <c r="U3022" s="10"/>
      <c r="V3022" s="10"/>
      <c r="W3022" s="10"/>
      <c r="Y3022" s="10">
        <v>25016.2</v>
      </c>
      <c r="Z3022" s="10">
        <f t="shared" si="190"/>
        <v>34175</v>
      </c>
      <c r="AB3022" s="10">
        <f t="shared" si="191"/>
        <v>20416.099999999999</v>
      </c>
      <c r="AC3022" s="10">
        <v>24552.31</v>
      </c>
      <c r="AD3022" s="10"/>
      <c r="AE3022" s="3"/>
      <c r="AF3022" s="3"/>
    </row>
    <row r="3023" spans="1:32" x14ac:dyDescent="0.2">
      <c r="A3023" s="55"/>
      <c r="B3023" s="195"/>
      <c r="C3023" s="10" t="s">
        <v>180</v>
      </c>
      <c r="D3023" s="10"/>
      <c r="E3023" s="10">
        <v>8050</v>
      </c>
      <c r="F3023" s="347">
        <v>3307</v>
      </c>
      <c r="G3023" s="10"/>
      <c r="H3023" s="347">
        <f t="shared" si="192"/>
        <v>9</v>
      </c>
      <c r="I3023" s="10"/>
      <c r="J3023" s="10">
        <v>502.03</v>
      </c>
      <c r="K3023" s="10"/>
      <c r="M3023" s="10">
        <v>4</v>
      </c>
      <c r="N3023" s="69"/>
      <c r="P3023" s="239">
        <f t="shared" si="185"/>
        <v>125.50749999999999</v>
      </c>
      <c r="Q3023" s="10"/>
      <c r="R3023" s="10"/>
      <c r="S3023" s="10"/>
      <c r="T3023" s="176">
        <f t="shared" si="186"/>
        <v>826.75</v>
      </c>
      <c r="U3023" s="10"/>
      <c r="V3023" s="10"/>
      <c r="W3023" s="10"/>
      <c r="Y3023" s="10">
        <v>502.03</v>
      </c>
      <c r="Z3023" s="10">
        <f t="shared" si="190"/>
        <v>685.83</v>
      </c>
      <c r="AB3023" s="10">
        <f t="shared" si="191"/>
        <v>409.71</v>
      </c>
      <c r="AC3023" s="10">
        <v>492.72</v>
      </c>
      <c r="AD3023" s="10"/>
      <c r="AE3023" s="3"/>
      <c r="AF3023" s="3"/>
    </row>
    <row r="3024" spans="1:32" x14ac:dyDescent="0.2">
      <c r="A3024" s="55"/>
      <c r="B3024" s="195"/>
      <c r="C3024" s="10" t="s">
        <v>181</v>
      </c>
      <c r="D3024" s="10"/>
      <c r="E3024" s="10">
        <v>8009</v>
      </c>
      <c r="F3024" s="347">
        <v>575</v>
      </c>
      <c r="G3024" s="10"/>
      <c r="H3024" s="347">
        <f t="shared" si="192"/>
        <v>2</v>
      </c>
      <c r="I3024" s="10"/>
      <c r="J3024" s="10">
        <v>104.78</v>
      </c>
      <c r="K3024" s="10"/>
      <c r="M3024" s="10">
        <v>1</v>
      </c>
      <c r="N3024" s="69"/>
      <c r="P3024" s="239">
        <f t="shared" si="185"/>
        <v>104.78</v>
      </c>
      <c r="Q3024" s="10"/>
      <c r="R3024" s="10"/>
      <c r="S3024" s="10"/>
      <c r="T3024" s="176">
        <f t="shared" si="186"/>
        <v>575</v>
      </c>
      <c r="U3024" s="10"/>
      <c r="V3024" s="10"/>
      <c r="W3024" s="10"/>
      <c r="Y3024" s="10">
        <v>104.78</v>
      </c>
      <c r="Z3024" s="10">
        <f t="shared" si="190"/>
        <v>143.13999999999999</v>
      </c>
      <c r="AB3024" s="10">
        <f t="shared" si="191"/>
        <v>85.51</v>
      </c>
      <c r="AC3024" s="10">
        <v>102.83</v>
      </c>
      <c r="AD3024" s="10"/>
      <c r="AE3024" s="3"/>
      <c r="AF3024" s="3"/>
    </row>
    <row r="3025" spans="1:32" x14ac:dyDescent="0.2">
      <c r="A3025" s="55"/>
      <c r="B3025" s="195"/>
      <c r="C3025" s="10" t="s">
        <v>181</v>
      </c>
      <c r="D3025" s="10"/>
      <c r="E3025" s="10">
        <v>8018</v>
      </c>
      <c r="F3025" s="347">
        <v>273679</v>
      </c>
      <c r="G3025" s="10"/>
      <c r="H3025" s="347">
        <f t="shared" si="192"/>
        <v>783</v>
      </c>
      <c r="I3025" s="10"/>
      <c r="J3025" s="10">
        <v>41879.33</v>
      </c>
      <c r="K3025" s="10"/>
      <c r="M3025" s="10">
        <v>148</v>
      </c>
      <c r="N3025" s="69"/>
      <c r="P3025" s="239">
        <f t="shared" si="185"/>
        <v>282.96844594594597</v>
      </c>
      <c r="Q3025" s="10"/>
      <c r="R3025" s="10"/>
      <c r="S3025" s="10"/>
      <c r="T3025" s="176">
        <f t="shared" si="186"/>
        <v>1849.1824324324325</v>
      </c>
      <c r="U3025" s="10"/>
      <c r="V3025" s="10"/>
      <c r="W3025" s="10"/>
      <c r="Y3025" s="10">
        <v>41879.33</v>
      </c>
      <c r="Z3025" s="10">
        <f t="shared" si="190"/>
        <v>57211.97</v>
      </c>
      <c r="AB3025" s="10">
        <f t="shared" si="191"/>
        <v>34178.36</v>
      </c>
      <c r="AC3025" s="10">
        <v>41102.75</v>
      </c>
      <c r="AD3025" s="10"/>
      <c r="AE3025" s="3"/>
      <c r="AF3025" s="3"/>
    </row>
    <row r="3026" spans="1:32" x14ac:dyDescent="0.2">
      <c r="A3026" s="55"/>
      <c r="B3026" s="195"/>
      <c r="C3026" s="10" t="s">
        <v>181</v>
      </c>
      <c r="D3026" s="10"/>
      <c r="E3026" s="10">
        <v>8081</v>
      </c>
      <c r="F3026" s="347">
        <v>7754</v>
      </c>
      <c r="G3026" s="10"/>
      <c r="H3026" s="347">
        <f t="shared" si="192"/>
        <v>22</v>
      </c>
      <c r="I3026" s="10"/>
      <c r="J3026" s="10">
        <v>812.42000000000007</v>
      </c>
      <c r="K3026" s="10"/>
      <c r="M3026" s="10">
        <v>2</v>
      </c>
      <c r="N3026" s="69"/>
      <c r="P3026" s="239">
        <f t="shared" si="185"/>
        <v>406.21000000000004</v>
      </c>
      <c r="Q3026" s="10"/>
      <c r="R3026" s="10"/>
      <c r="S3026" s="10"/>
      <c r="T3026" s="176">
        <f t="shared" si="186"/>
        <v>3877</v>
      </c>
      <c r="U3026" s="10"/>
      <c r="V3026" s="10"/>
      <c r="W3026" s="10"/>
      <c r="Y3026" s="10">
        <v>812.42000000000007</v>
      </c>
      <c r="Z3026" s="10">
        <f t="shared" si="190"/>
        <v>1109.8599999999999</v>
      </c>
      <c r="AB3026" s="10">
        <f t="shared" si="191"/>
        <v>663.03</v>
      </c>
      <c r="AC3026" s="10">
        <v>797.36</v>
      </c>
      <c r="AD3026" s="10"/>
      <c r="AE3026" s="3"/>
      <c r="AF3026" s="3"/>
    </row>
    <row r="3027" spans="1:32" x14ac:dyDescent="0.2">
      <c r="A3027" s="55"/>
      <c r="B3027" s="195"/>
      <c r="C3027" s="10" t="s">
        <v>183</v>
      </c>
      <c r="D3027" s="10"/>
      <c r="E3027" s="10">
        <v>8092</v>
      </c>
      <c r="F3027" s="347">
        <v>570352</v>
      </c>
      <c r="G3027" s="10"/>
      <c r="H3027" s="347">
        <f t="shared" si="192"/>
        <v>1631</v>
      </c>
      <c r="I3027" s="10"/>
      <c r="J3027" s="10">
        <v>26210.57</v>
      </c>
      <c r="K3027" s="10"/>
      <c r="M3027" s="10">
        <v>35</v>
      </c>
      <c r="N3027" s="69"/>
      <c r="P3027" s="239">
        <f t="shared" si="185"/>
        <v>748.87342857142858</v>
      </c>
      <c r="Q3027" s="10"/>
      <c r="R3027" s="10"/>
      <c r="S3027" s="10"/>
      <c r="T3027" s="176">
        <f t="shared" si="186"/>
        <v>16295.771428571428</v>
      </c>
      <c r="U3027" s="10"/>
      <c r="V3027" s="10"/>
      <c r="W3027" s="10"/>
      <c r="Y3027" s="10">
        <v>26210.57</v>
      </c>
      <c r="Z3027" s="10">
        <f t="shared" si="190"/>
        <v>35806.639999999999</v>
      </c>
      <c r="AB3027" s="10">
        <f t="shared" si="191"/>
        <v>21390.85</v>
      </c>
      <c r="AC3027" s="10">
        <v>25724.54</v>
      </c>
      <c r="AD3027" s="10"/>
      <c r="AE3027" s="3"/>
      <c r="AF3027" s="3"/>
    </row>
    <row r="3028" spans="1:32" x14ac:dyDescent="0.2">
      <c r="A3028" s="55"/>
      <c r="B3028" s="195"/>
      <c r="C3028" s="10" t="s">
        <v>184</v>
      </c>
      <c r="D3028" s="10"/>
      <c r="E3028" s="10">
        <v>8311</v>
      </c>
      <c r="F3028" s="347">
        <v>685153</v>
      </c>
      <c r="G3028" s="10"/>
      <c r="H3028" s="347">
        <f t="shared" si="192"/>
        <v>1959</v>
      </c>
      <c r="I3028" s="10"/>
      <c r="J3028" s="10">
        <v>87179.810000000027</v>
      </c>
      <c r="K3028" s="10"/>
      <c r="M3028" s="10">
        <v>174</v>
      </c>
      <c r="N3028" s="69"/>
      <c r="P3028" s="239">
        <f t="shared" si="185"/>
        <v>501.03339080459784</v>
      </c>
      <c r="Q3028" s="10"/>
      <c r="R3028" s="10"/>
      <c r="S3028" s="10"/>
      <c r="T3028" s="176">
        <f t="shared" si="186"/>
        <v>3937.6609195402298</v>
      </c>
      <c r="U3028" s="10"/>
      <c r="V3028" s="10"/>
      <c r="W3028" s="10"/>
      <c r="Y3028" s="10">
        <v>87179.810000000027</v>
      </c>
      <c r="Z3028" s="10">
        <f t="shared" si="190"/>
        <v>119097.62</v>
      </c>
      <c r="AB3028" s="10">
        <f t="shared" si="191"/>
        <v>71148.78</v>
      </c>
      <c r="AC3028" s="10">
        <v>85563.21</v>
      </c>
      <c r="AD3028" s="10"/>
      <c r="AE3028" s="3"/>
      <c r="AF3028" s="3"/>
    </row>
    <row r="3029" spans="1:32" x14ac:dyDescent="0.2">
      <c r="A3029" s="55"/>
      <c r="B3029" s="195"/>
      <c r="C3029" s="10" t="s">
        <v>188</v>
      </c>
      <c r="D3029" s="10"/>
      <c r="E3029" s="10">
        <v>8332</v>
      </c>
      <c r="F3029" s="347">
        <v>1715</v>
      </c>
      <c r="G3029" s="10"/>
      <c r="H3029" s="347">
        <f t="shared" si="192"/>
        <v>5</v>
      </c>
      <c r="I3029" s="10"/>
      <c r="J3029" s="10">
        <v>304.02</v>
      </c>
      <c r="K3029" s="10"/>
      <c r="M3029" s="10">
        <v>1</v>
      </c>
      <c r="N3029" s="69"/>
      <c r="P3029" s="239">
        <f t="shared" si="185"/>
        <v>304.02</v>
      </c>
      <c r="Q3029" s="10"/>
      <c r="R3029" s="10"/>
      <c r="S3029" s="10"/>
      <c r="T3029" s="176">
        <f t="shared" si="186"/>
        <v>1715</v>
      </c>
      <c r="U3029" s="10"/>
      <c r="V3029" s="10"/>
      <c r="W3029" s="10"/>
      <c r="Y3029" s="10">
        <v>304.02</v>
      </c>
      <c r="Z3029" s="10">
        <f t="shared" si="190"/>
        <v>415.33</v>
      </c>
      <c r="AB3029" s="10">
        <f t="shared" si="191"/>
        <v>248.12</v>
      </c>
      <c r="AC3029" s="10">
        <v>298.39</v>
      </c>
      <c r="AD3029" s="10"/>
      <c r="AE3029" s="3"/>
      <c r="AF3029" s="3"/>
    </row>
    <row r="3030" spans="1:32" x14ac:dyDescent="0.2">
      <c r="A3030" s="55"/>
      <c r="B3030" s="195"/>
      <c r="C3030" s="10" t="s">
        <v>189</v>
      </c>
      <c r="D3030" s="10"/>
      <c r="E3030" s="10">
        <v>8318</v>
      </c>
      <c r="F3030" s="347">
        <v>159427</v>
      </c>
      <c r="G3030" s="10"/>
      <c r="H3030" s="347">
        <f t="shared" si="192"/>
        <v>456</v>
      </c>
      <c r="I3030" s="10"/>
      <c r="J3030" s="10">
        <v>26726.499999999996</v>
      </c>
      <c r="K3030" s="10"/>
      <c r="M3030" s="10">
        <v>58</v>
      </c>
      <c r="N3030" s="69"/>
      <c r="P3030" s="239">
        <f t="shared" si="185"/>
        <v>460.80172413793099</v>
      </c>
      <c r="Q3030" s="10"/>
      <c r="R3030" s="10"/>
      <c r="S3030" s="10"/>
      <c r="T3030" s="176">
        <f t="shared" si="186"/>
        <v>2748.7413793103447</v>
      </c>
      <c r="U3030" s="10"/>
      <c r="V3030" s="10"/>
      <c r="W3030" s="10"/>
      <c r="Y3030" s="10">
        <v>26726.499999999996</v>
      </c>
      <c r="Z3030" s="10">
        <f t="shared" si="190"/>
        <v>36511.46</v>
      </c>
      <c r="AB3030" s="10">
        <f t="shared" si="191"/>
        <v>21811.91</v>
      </c>
      <c r="AC3030" s="10">
        <v>26230.91</v>
      </c>
      <c r="AD3030" s="10"/>
      <c r="AE3030" s="3"/>
      <c r="AF3030" s="3"/>
    </row>
    <row r="3031" spans="1:32" x14ac:dyDescent="0.2">
      <c r="A3031" s="55"/>
      <c r="B3031" s="195"/>
      <c r="C3031" s="10" t="s">
        <v>190</v>
      </c>
      <c r="D3031" s="10"/>
      <c r="E3031" s="10">
        <v>8080</v>
      </c>
      <c r="F3031" s="347">
        <v>8</v>
      </c>
      <c r="G3031" s="10"/>
      <c r="H3031" s="347">
        <f t="shared" si="192"/>
        <v>0</v>
      </c>
      <c r="I3031" s="10"/>
      <c r="J3031" s="10">
        <v>21.04</v>
      </c>
      <c r="K3031" s="10"/>
      <c r="M3031" s="10">
        <v>2</v>
      </c>
      <c r="N3031" s="69"/>
      <c r="P3031" s="239">
        <f t="shared" si="185"/>
        <v>10.52</v>
      </c>
      <c r="Q3031" s="10"/>
      <c r="R3031" s="10"/>
      <c r="S3031" s="10"/>
      <c r="T3031" s="176">
        <f t="shared" si="186"/>
        <v>4</v>
      </c>
      <c r="U3031" s="10"/>
      <c r="V3031" s="10"/>
      <c r="W3031" s="10"/>
      <c r="Y3031" s="10">
        <v>21.04</v>
      </c>
      <c r="Z3031" s="10">
        <f t="shared" si="190"/>
        <v>28.74</v>
      </c>
      <c r="AB3031" s="10">
        <f t="shared" si="191"/>
        <v>17.170000000000002</v>
      </c>
      <c r="AC3031" s="10">
        <v>20.65</v>
      </c>
      <c r="AD3031" s="10"/>
      <c r="AE3031" s="3"/>
      <c r="AF3031" s="3"/>
    </row>
    <row r="3032" spans="1:32" x14ac:dyDescent="0.2">
      <c r="A3032" s="55"/>
      <c r="B3032" s="195"/>
      <c r="C3032" s="10" t="s">
        <v>191</v>
      </c>
      <c r="D3032" s="10"/>
      <c r="E3032" s="10">
        <v>8019</v>
      </c>
      <c r="F3032" s="347">
        <v>167918</v>
      </c>
      <c r="G3032" s="10"/>
      <c r="H3032" s="347">
        <f t="shared" si="192"/>
        <v>480</v>
      </c>
      <c r="I3032" s="10"/>
      <c r="J3032" s="10">
        <v>28498.189999999991</v>
      </c>
      <c r="K3032" s="10"/>
      <c r="M3032" s="10">
        <v>136</v>
      </c>
      <c r="N3032" s="69"/>
      <c r="P3032" s="239">
        <f t="shared" si="185"/>
        <v>209.54551470588228</v>
      </c>
      <c r="Q3032" s="10"/>
      <c r="R3032" s="10"/>
      <c r="S3032" s="10"/>
      <c r="T3032" s="176">
        <f t="shared" si="186"/>
        <v>1234.6911764705883</v>
      </c>
      <c r="U3032" s="10"/>
      <c r="V3032" s="10"/>
      <c r="W3032" s="10"/>
      <c r="Y3032" s="10">
        <v>28498.189999999991</v>
      </c>
      <c r="Z3032" s="10">
        <f t="shared" si="190"/>
        <v>38931.79</v>
      </c>
      <c r="AB3032" s="10">
        <f t="shared" si="191"/>
        <v>23257.81</v>
      </c>
      <c r="AC3032" s="10">
        <v>27969.74</v>
      </c>
      <c r="AD3032" s="10"/>
      <c r="AE3032" s="3"/>
      <c r="AF3032" s="3"/>
    </row>
    <row r="3033" spans="1:32" x14ac:dyDescent="0.2">
      <c r="A3033" s="55"/>
      <c r="B3033" s="195"/>
      <c r="C3033" s="10" t="s">
        <v>193</v>
      </c>
      <c r="D3033" s="10"/>
      <c r="E3033" s="10">
        <v>8089</v>
      </c>
      <c r="F3033" s="347">
        <v>121169</v>
      </c>
      <c r="G3033" s="10"/>
      <c r="H3033" s="347">
        <f t="shared" si="192"/>
        <v>347</v>
      </c>
      <c r="I3033" s="10"/>
      <c r="J3033" s="10">
        <v>17645.830000000002</v>
      </c>
      <c r="K3033" s="10"/>
      <c r="M3033" s="10">
        <v>73</v>
      </c>
      <c r="N3033" s="69"/>
      <c r="P3033" s="239">
        <f t="shared" si="185"/>
        <v>241.72369863013702</v>
      </c>
      <c r="Q3033" s="10"/>
      <c r="R3033" s="10"/>
      <c r="S3033" s="10"/>
      <c r="T3033" s="176">
        <f t="shared" si="186"/>
        <v>1659.8493150684931</v>
      </c>
      <c r="U3033" s="10"/>
      <c r="V3033" s="10"/>
      <c r="W3033" s="10"/>
      <c r="Y3033" s="10">
        <v>17645.830000000002</v>
      </c>
      <c r="Z3033" s="10">
        <f t="shared" si="190"/>
        <v>24106.23</v>
      </c>
      <c r="AB3033" s="10">
        <f t="shared" si="191"/>
        <v>14401.03</v>
      </c>
      <c r="AC3033" s="10">
        <v>17318.62</v>
      </c>
      <c r="AD3033" s="10"/>
      <c r="AE3033" s="3"/>
      <c r="AF3033" s="3"/>
    </row>
    <row r="3034" spans="1:32" x14ac:dyDescent="0.2">
      <c r="A3034" s="55"/>
      <c r="B3034" s="195"/>
      <c r="C3034" s="10" t="s">
        <v>195</v>
      </c>
      <c r="D3034" s="10"/>
      <c r="E3034" s="10">
        <v>8241</v>
      </c>
      <c r="F3034" s="347">
        <v>10402</v>
      </c>
      <c r="G3034" s="10"/>
      <c r="H3034" s="347">
        <f t="shared" si="192"/>
        <v>30</v>
      </c>
      <c r="I3034" s="10"/>
      <c r="J3034" s="10">
        <v>1676.48</v>
      </c>
      <c r="K3034" s="10"/>
      <c r="M3034" s="10">
        <v>6</v>
      </c>
      <c r="N3034" s="69"/>
      <c r="P3034" s="239">
        <f t="shared" si="185"/>
        <v>279.41333333333336</v>
      </c>
      <c r="Q3034" s="10"/>
      <c r="R3034" s="10"/>
      <c r="S3034" s="10"/>
      <c r="T3034" s="176">
        <f t="shared" si="186"/>
        <v>1733.6666666666667</v>
      </c>
      <c r="U3034" s="10"/>
      <c r="V3034" s="10"/>
      <c r="W3034" s="10"/>
      <c r="Y3034" s="10">
        <v>1676.48</v>
      </c>
      <c r="Z3034" s="10">
        <f t="shared" si="190"/>
        <v>2290.2600000000002</v>
      </c>
      <c r="AB3034" s="10">
        <f t="shared" si="191"/>
        <v>1368.2</v>
      </c>
      <c r="AC3034" s="10">
        <v>1645.39</v>
      </c>
      <c r="AD3034" s="10"/>
      <c r="AE3034" s="3"/>
      <c r="AF3034" s="3"/>
    </row>
    <row r="3035" spans="1:32" x14ac:dyDescent="0.2">
      <c r="A3035" s="55"/>
      <c r="B3035" s="195"/>
      <c r="C3035" s="10" t="s">
        <v>197</v>
      </c>
      <c r="D3035" s="10"/>
      <c r="E3035" s="10">
        <v>8020</v>
      </c>
      <c r="F3035" s="347">
        <v>616839</v>
      </c>
      <c r="G3035" s="10"/>
      <c r="H3035" s="347">
        <f t="shared" si="192"/>
        <v>1764</v>
      </c>
      <c r="I3035" s="10"/>
      <c r="J3035" s="10">
        <v>65710.48</v>
      </c>
      <c r="K3035" s="10"/>
      <c r="M3035" s="10">
        <v>166</v>
      </c>
      <c r="N3035" s="69"/>
      <c r="P3035" s="239">
        <f t="shared" si="185"/>
        <v>395.84626506024097</v>
      </c>
      <c r="Q3035" s="10"/>
      <c r="R3035" s="10"/>
      <c r="S3035" s="10"/>
      <c r="T3035" s="176">
        <f t="shared" si="186"/>
        <v>3715.897590361446</v>
      </c>
      <c r="U3035" s="10"/>
      <c r="V3035" s="10"/>
      <c r="W3035" s="10"/>
      <c r="Y3035" s="10">
        <v>65710.48</v>
      </c>
      <c r="Z3035" s="10">
        <f t="shared" si="190"/>
        <v>89768.05</v>
      </c>
      <c r="AB3035" s="10">
        <f t="shared" si="191"/>
        <v>53627.33</v>
      </c>
      <c r="AC3035" s="10">
        <v>64491.99</v>
      </c>
      <c r="AD3035" s="10"/>
      <c r="AE3035" s="3"/>
      <c r="AF3035" s="3"/>
    </row>
    <row r="3036" spans="1:32" x14ac:dyDescent="0.2">
      <c r="A3036" s="55"/>
      <c r="B3036" s="195"/>
      <c r="C3036" s="10" t="s">
        <v>200</v>
      </c>
      <c r="D3036" s="10"/>
      <c r="E3036" s="10">
        <v>8312</v>
      </c>
      <c r="F3036" s="347">
        <v>2513718</v>
      </c>
      <c r="G3036" s="10"/>
      <c r="H3036" s="347">
        <f t="shared" si="192"/>
        <v>7189</v>
      </c>
      <c r="I3036" s="10"/>
      <c r="J3036" s="10">
        <v>217465.73000000016</v>
      </c>
      <c r="K3036" s="10"/>
      <c r="M3036" s="10">
        <v>358</v>
      </c>
      <c r="N3036" s="69"/>
      <c r="P3036" s="239">
        <f t="shared" si="185"/>
        <v>607.44617318435803</v>
      </c>
      <c r="Q3036" s="10"/>
      <c r="R3036" s="10"/>
      <c r="S3036" s="10"/>
      <c r="T3036" s="176">
        <f t="shared" si="186"/>
        <v>7021.558659217877</v>
      </c>
      <c r="U3036" s="10"/>
      <c r="V3036" s="10"/>
      <c r="W3036" s="10"/>
      <c r="Y3036" s="10">
        <v>217465.73000000016</v>
      </c>
      <c r="Z3036" s="10">
        <f t="shared" si="190"/>
        <v>297083.12</v>
      </c>
      <c r="AB3036" s="10">
        <f t="shared" si="191"/>
        <v>177477.12</v>
      </c>
      <c r="AC3036" s="10">
        <v>213433.21</v>
      </c>
      <c r="AD3036" s="10"/>
      <c r="AE3036" s="3"/>
      <c r="AF3036" s="3"/>
    </row>
    <row r="3037" spans="1:32" x14ac:dyDescent="0.2">
      <c r="A3037" s="55"/>
      <c r="B3037" s="195"/>
      <c r="C3037" s="10" t="s">
        <v>203</v>
      </c>
      <c r="D3037" s="10"/>
      <c r="E3037" s="10">
        <v>8004</v>
      </c>
      <c r="F3037" s="347">
        <v>3710</v>
      </c>
      <c r="G3037" s="10"/>
      <c r="H3037" s="347">
        <f t="shared" si="192"/>
        <v>11</v>
      </c>
      <c r="I3037" s="10"/>
      <c r="J3037" s="10">
        <v>560.69000000000005</v>
      </c>
      <c r="K3037" s="10"/>
      <c r="M3037" s="10">
        <v>1</v>
      </c>
      <c r="N3037" s="69"/>
      <c r="P3037" s="239">
        <f t="shared" si="185"/>
        <v>560.69000000000005</v>
      </c>
      <c r="Q3037" s="10"/>
      <c r="R3037" s="10"/>
      <c r="S3037" s="10"/>
      <c r="T3037" s="176">
        <f t="shared" si="186"/>
        <v>3710</v>
      </c>
      <c r="U3037" s="10"/>
      <c r="V3037" s="10"/>
      <c r="W3037" s="10"/>
      <c r="Y3037" s="10">
        <v>560.69000000000005</v>
      </c>
      <c r="Z3037" s="10">
        <f t="shared" si="190"/>
        <v>765.97</v>
      </c>
      <c r="AB3037" s="10">
        <f t="shared" si="191"/>
        <v>457.59</v>
      </c>
      <c r="AC3037" s="10">
        <v>550.29999999999995</v>
      </c>
      <c r="AD3037" s="10"/>
      <c r="AE3037" s="3"/>
      <c r="AF3037" s="3"/>
    </row>
    <row r="3038" spans="1:32" x14ac:dyDescent="0.2">
      <c r="A3038" s="55"/>
      <c r="B3038" s="195"/>
      <c r="C3038" s="10" t="s">
        <v>203</v>
      </c>
      <c r="D3038" s="10"/>
      <c r="E3038" s="10">
        <v>8021</v>
      </c>
      <c r="F3038" s="347">
        <v>2324085</v>
      </c>
      <c r="G3038" s="10"/>
      <c r="H3038" s="347">
        <f t="shared" si="192"/>
        <v>6646</v>
      </c>
      <c r="I3038" s="10"/>
      <c r="J3038" s="10">
        <v>228240.51</v>
      </c>
      <c r="K3038" s="10"/>
      <c r="M3038" s="10">
        <v>495</v>
      </c>
      <c r="N3038" s="69"/>
      <c r="P3038" s="239">
        <f t="shared" si="185"/>
        <v>461.09193939393941</v>
      </c>
      <c r="Q3038" s="10"/>
      <c r="R3038" s="10"/>
      <c r="S3038" s="10"/>
      <c r="T3038" s="176">
        <f t="shared" si="186"/>
        <v>4695.121212121212</v>
      </c>
      <c r="U3038" s="10"/>
      <c r="V3038" s="10"/>
      <c r="W3038" s="10"/>
      <c r="Y3038" s="10">
        <v>228240.51</v>
      </c>
      <c r="Z3038" s="10">
        <f t="shared" si="190"/>
        <v>311802.7</v>
      </c>
      <c r="AB3038" s="10">
        <f t="shared" si="191"/>
        <v>186270.58</v>
      </c>
      <c r="AC3038" s="10">
        <v>224008.19</v>
      </c>
      <c r="AD3038" s="10"/>
      <c r="AE3038" s="3"/>
      <c r="AF3038" s="3"/>
    </row>
    <row r="3039" spans="1:32" x14ac:dyDescent="0.2">
      <c r="A3039" s="55"/>
      <c r="B3039" s="195"/>
      <c r="C3039" s="10" t="s">
        <v>203</v>
      </c>
      <c r="D3039" s="10"/>
      <c r="E3039" s="10">
        <v>8201</v>
      </c>
      <c r="F3039" s="347">
        <v>18</v>
      </c>
      <c r="G3039" s="10"/>
      <c r="H3039" s="347">
        <f t="shared" si="192"/>
        <v>0</v>
      </c>
      <c r="I3039" s="10"/>
      <c r="J3039" s="10">
        <v>24.689999999999998</v>
      </c>
      <c r="K3039" s="10"/>
      <c r="M3039" s="10">
        <v>2</v>
      </c>
      <c r="N3039" s="69"/>
      <c r="P3039" s="239">
        <f t="shared" si="185"/>
        <v>12.344999999999999</v>
      </c>
      <c r="Q3039" s="10"/>
      <c r="R3039" s="10"/>
      <c r="S3039" s="10"/>
      <c r="T3039" s="176">
        <f t="shared" si="186"/>
        <v>9</v>
      </c>
      <c r="U3039" s="10"/>
      <c r="V3039" s="10"/>
      <c r="W3039" s="10"/>
      <c r="Y3039" s="10">
        <v>24.689999999999998</v>
      </c>
      <c r="Z3039" s="10">
        <f t="shared" si="190"/>
        <v>33.729999999999997</v>
      </c>
      <c r="AB3039" s="10">
        <f t="shared" si="191"/>
        <v>20.149999999999999</v>
      </c>
      <c r="AC3039" s="10">
        <v>24.23</v>
      </c>
      <c r="AD3039" s="10"/>
      <c r="AE3039" s="3"/>
      <c r="AF3039" s="3"/>
    </row>
    <row r="3040" spans="1:32" x14ac:dyDescent="0.2">
      <c r="A3040" s="55"/>
      <c r="B3040" s="195"/>
      <c r="C3040" s="10" t="s">
        <v>205</v>
      </c>
      <c r="D3040" s="10"/>
      <c r="E3040" s="10">
        <v>8210</v>
      </c>
      <c r="F3040" s="347">
        <v>924448</v>
      </c>
      <c r="G3040" s="10"/>
      <c r="H3040" s="347">
        <f t="shared" si="192"/>
        <v>2644</v>
      </c>
      <c r="I3040" s="10"/>
      <c r="J3040" s="10">
        <v>98188.630000000092</v>
      </c>
      <c r="K3040" s="10"/>
      <c r="M3040" s="10">
        <v>180</v>
      </c>
      <c r="N3040" s="69"/>
      <c r="P3040" s="239">
        <f t="shared" si="185"/>
        <v>545.49238888888942</v>
      </c>
      <c r="Q3040" s="10"/>
      <c r="R3040" s="10"/>
      <c r="S3040" s="10"/>
      <c r="T3040" s="176">
        <f t="shared" si="186"/>
        <v>5135.8222222222221</v>
      </c>
      <c r="U3040" s="10"/>
      <c r="V3040" s="10"/>
      <c r="W3040" s="10"/>
      <c r="Y3040" s="10">
        <v>98188.630000000092</v>
      </c>
      <c r="Z3040" s="10">
        <f t="shared" si="190"/>
        <v>134136.93</v>
      </c>
      <c r="AB3040" s="10">
        <f t="shared" si="191"/>
        <v>80133.25</v>
      </c>
      <c r="AC3040" s="10">
        <v>96367.9</v>
      </c>
      <c r="AD3040" s="10"/>
      <c r="AE3040" s="3"/>
      <c r="AF3040" s="3"/>
    </row>
    <row r="3041" spans="1:32" x14ac:dyDescent="0.2">
      <c r="A3041" s="55"/>
      <c r="B3041" s="195"/>
      <c r="C3041" s="10" t="s">
        <v>207</v>
      </c>
      <c r="D3041" s="10"/>
      <c r="E3041" s="10">
        <v>8302</v>
      </c>
      <c r="F3041" s="347">
        <v>3599</v>
      </c>
      <c r="G3041" s="10"/>
      <c r="H3041" s="347">
        <f t="shared" si="192"/>
        <v>10</v>
      </c>
      <c r="I3041" s="10"/>
      <c r="J3041" s="10">
        <v>615.67000000000007</v>
      </c>
      <c r="K3041" s="10"/>
      <c r="M3041" s="10">
        <v>4</v>
      </c>
      <c r="N3041" s="69"/>
      <c r="P3041" s="239">
        <f t="shared" si="185"/>
        <v>153.91750000000002</v>
      </c>
      <c r="Q3041" s="10"/>
      <c r="R3041" s="10"/>
      <c r="S3041" s="10"/>
      <c r="T3041" s="176">
        <f t="shared" si="186"/>
        <v>899.75</v>
      </c>
      <c r="U3041" s="10"/>
      <c r="V3041" s="10"/>
      <c r="W3041" s="10"/>
      <c r="Y3041" s="10">
        <v>615.67000000000007</v>
      </c>
      <c r="Z3041" s="10">
        <f t="shared" si="190"/>
        <v>841.08</v>
      </c>
      <c r="AB3041" s="10">
        <f t="shared" si="191"/>
        <v>502.46</v>
      </c>
      <c r="AC3041" s="10">
        <v>604.26</v>
      </c>
      <c r="AD3041" s="10"/>
      <c r="AE3041" s="3"/>
      <c r="AF3041" s="3"/>
    </row>
    <row r="3042" spans="1:32" x14ac:dyDescent="0.2">
      <c r="A3042" s="55"/>
      <c r="B3042" s="195"/>
      <c r="C3042" s="10" t="s">
        <v>208</v>
      </c>
      <c r="D3042" s="10"/>
      <c r="E3042" s="10">
        <v>8204</v>
      </c>
      <c r="F3042" s="347">
        <v>2880558</v>
      </c>
      <c r="G3042" s="10"/>
      <c r="H3042" s="347">
        <f t="shared" si="192"/>
        <v>8238</v>
      </c>
      <c r="I3042" s="10"/>
      <c r="J3042" s="10">
        <v>215603.80000000005</v>
      </c>
      <c r="K3042" s="10"/>
      <c r="M3042" s="10">
        <v>370</v>
      </c>
      <c r="N3042" s="69"/>
      <c r="P3042" s="239">
        <f t="shared" si="185"/>
        <v>582.71297297297315</v>
      </c>
      <c r="Q3042" s="10"/>
      <c r="R3042" s="10"/>
      <c r="S3042" s="10"/>
      <c r="T3042" s="176">
        <f t="shared" si="186"/>
        <v>7785.2918918918922</v>
      </c>
      <c r="U3042" s="10"/>
      <c r="V3042" s="10"/>
      <c r="W3042" s="10"/>
      <c r="Y3042" s="10">
        <v>215603.80000000005</v>
      </c>
      <c r="Z3042" s="10">
        <f t="shared" si="190"/>
        <v>294539.51</v>
      </c>
      <c r="AB3042" s="10">
        <f t="shared" si="191"/>
        <v>175957.57</v>
      </c>
      <c r="AC3042" s="10">
        <v>211605.8</v>
      </c>
      <c r="AD3042" s="10"/>
      <c r="AE3042" s="3"/>
      <c r="AF3042" s="3"/>
    </row>
    <row r="3043" spans="1:32" x14ac:dyDescent="0.2">
      <c r="A3043" s="55"/>
      <c r="B3043" s="195"/>
      <c r="C3043" s="10" t="s">
        <v>209</v>
      </c>
      <c r="D3043" s="10"/>
      <c r="E3043" s="10">
        <v>8094</v>
      </c>
      <c r="F3043" s="347">
        <v>125833</v>
      </c>
      <c r="G3043" s="10"/>
      <c r="H3043" s="347">
        <f t="shared" si="192"/>
        <v>360</v>
      </c>
      <c r="I3043" s="10"/>
      <c r="J3043" s="10">
        <v>15794.680000000002</v>
      </c>
      <c r="K3043" s="10"/>
      <c r="M3043" s="10">
        <v>40</v>
      </c>
      <c r="N3043" s="69"/>
      <c r="P3043" s="239">
        <f t="shared" si="185"/>
        <v>394.86700000000008</v>
      </c>
      <c r="Q3043" s="10"/>
      <c r="R3043" s="10"/>
      <c r="S3043" s="10"/>
      <c r="T3043" s="176">
        <f t="shared" si="186"/>
        <v>3145.8249999999998</v>
      </c>
      <c r="U3043" s="10"/>
      <c r="V3043" s="10"/>
      <c r="W3043" s="10"/>
      <c r="Y3043" s="10">
        <v>15794.680000000002</v>
      </c>
      <c r="Z3043" s="10">
        <f t="shared" si="190"/>
        <v>21577.34</v>
      </c>
      <c r="AB3043" s="10">
        <f t="shared" si="191"/>
        <v>12890.28</v>
      </c>
      <c r="AC3043" s="10">
        <v>15501.79</v>
      </c>
      <c r="AD3043" s="10"/>
      <c r="AE3043" s="3"/>
      <c r="AF3043" s="3"/>
    </row>
    <row r="3044" spans="1:32" x14ac:dyDescent="0.2">
      <c r="A3044" s="55"/>
      <c r="B3044" s="195"/>
      <c r="C3044" s="10" t="s">
        <v>210</v>
      </c>
      <c r="D3044" s="10"/>
      <c r="E3044" s="10">
        <v>8205</v>
      </c>
      <c r="F3044" s="347">
        <v>950</v>
      </c>
      <c r="G3044" s="10"/>
      <c r="H3044" s="347">
        <f t="shared" si="192"/>
        <v>3</v>
      </c>
      <c r="I3044" s="10"/>
      <c r="J3044" s="10">
        <v>195.39</v>
      </c>
      <c r="K3044" s="10"/>
      <c r="M3044" s="10">
        <v>1</v>
      </c>
      <c r="N3044" s="69"/>
      <c r="P3044" s="239">
        <f t="shared" si="185"/>
        <v>195.39</v>
      </c>
      <c r="Q3044" s="10"/>
      <c r="R3044" s="10"/>
      <c r="S3044" s="10"/>
      <c r="T3044" s="176">
        <f t="shared" si="186"/>
        <v>950</v>
      </c>
      <c r="U3044" s="10"/>
      <c r="V3044" s="10"/>
      <c r="W3044" s="10"/>
      <c r="Y3044" s="10">
        <v>195.39</v>
      </c>
      <c r="Z3044" s="10">
        <f t="shared" si="190"/>
        <v>266.93</v>
      </c>
      <c r="AB3044" s="10">
        <f t="shared" si="191"/>
        <v>159.46</v>
      </c>
      <c r="AC3044" s="10">
        <v>191.77</v>
      </c>
      <c r="AD3044" s="10"/>
      <c r="AE3044" s="3"/>
      <c r="AF3044" s="3"/>
    </row>
    <row r="3045" spans="1:32" x14ac:dyDescent="0.2">
      <c r="A3045" s="55"/>
      <c r="B3045" s="195"/>
      <c r="C3045" s="10" t="s">
        <v>210</v>
      </c>
      <c r="D3045" s="10"/>
      <c r="E3045" s="10">
        <v>8213</v>
      </c>
      <c r="F3045" s="347">
        <v>200818</v>
      </c>
      <c r="G3045" s="10"/>
      <c r="H3045" s="347">
        <f t="shared" si="192"/>
        <v>574</v>
      </c>
      <c r="I3045" s="10"/>
      <c r="J3045" s="10">
        <v>31797.159999999996</v>
      </c>
      <c r="K3045" s="10"/>
      <c r="M3045" s="10">
        <v>95</v>
      </c>
      <c r="N3045" s="69"/>
      <c r="P3045" s="239">
        <f t="shared" si="185"/>
        <v>334.70694736842103</v>
      </c>
      <c r="Q3045" s="10"/>
      <c r="R3045" s="10"/>
      <c r="S3045" s="10"/>
      <c r="T3045" s="176">
        <f t="shared" si="186"/>
        <v>2113.8736842105263</v>
      </c>
      <c r="U3045" s="10"/>
      <c r="V3045" s="10"/>
      <c r="W3045" s="10"/>
      <c r="Y3045" s="10">
        <v>31797.159999999996</v>
      </c>
      <c r="Z3045" s="10">
        <f t="shared" si="190"/>
        <v>43438.57</v>
      </c>
      <c r="AB3045" s="10">
        <f t="shared" si="191"/>
        <v>25950.15</v>
      </c>
      <c r="AC3045" s="10">
        <v>31207.54</v>
      </c>
      <c r="AD3045" s="10"/>
      <c r="AE3045" s="3"/>
      <c r="AF3045" s="3"/>
    </row>
    <row r="3046" spans="1:32" x14ac:dyDescent="0.2">
      <c r="A3046" s="55"/>
      <c r="B3046" s="195"/>
      <c r="C3046" s="10" t="s">
        <v>213</v>
      </c>
      <c r="D3046" s="10"/>
      <c r="E3046" s="10">
        <v>8201</v>
      </c>
      <c r="F3046" s="347">
        <v>5456</v>
      </c>
      <c r="G3046" s="10"/>
      <c r="H3046" s="347">
        <f t="shared" si="192"/>
        <v>16</v>
      </c>
      <c r="I3046" s="10"/>
      <c r="J3046" s="10">
        <v>616.71</v>
      </c>
      <c r="K3046" s="10"/>
      <c r="M3046" s="10">
        <v>3</v>
      </c>
      <c r="N3046" s="69"/>
      <c r="P3046" s="239">
        <f t="shared" si="185"/>
        <v>205.57000000000002</v>
      </c>
      <c r="Q3046" s="10"/>
      <c r="R3046" s="10"/>
      <c r="S3046" s="10"/>
      <c r="T3046" s="176">
        <f t="shared" si="186"/>
        <v>1818.6666666666667</v>
      </c>
      <c r="U3046" s="10"/>
      <c r="V3046" s="10"/>
      <c r="W3046" s="10"/>
      <c r="Y3046" s="10">
        <v>616.71</v>
      </c>
      <c r="Z3046" s="10">
        <f t="shared" si="190"/>
        <v>842.5</v>
      </c>
      <c r="AB3046" s="10">
        <f t="shared" si="191"/>
        <v>503.31</v>
      </c>
      <c r="AC3046" s="10">
        <v>605.28</v>
      </c>
      <c r="AD3046" s="10"/>
      <c r="AE3046" s="3"/>
      <c r="AF3046" s="3"/>
    </row>
    <row r="3047" spans="1:32" x14ac:dyDescent="0.2">
      <c r="A3047" s="55"/>
      <c r="B3047" s="195"/>
      <c r="C3047" s="10" t="s">
        <v>214</v>
      </c>
      <c r="D3047" s="10"/>
      <c r="E3047" s="10">
        <v>8270</v>
      </c>
      <c r="F3047" s="347">
        <v>96706</v>
      </c>
      <c r="G3047" s="10"/>
      <c r="H3047" s="347">
        <f t="shared" si="192"/>
        <v>277</v>
      </c>
      <c r="I3047" s="10"/>
      <c r="J3047" s="10">
        <v>9347.5699999999979</v>
      </c>
      <c r="K3047" s="10"/>
      <c r="M3047" s="10">
        <v>52</v>
      </c>
      <c r="N3047" s="69"/>
      <c r="P3047" s="239">
        <f t="shared" si="185"/>
        <v>179.76096153846149</v>
      </c>
      <c r="Q3047" s="10"/>
      <c r="R3047" s="10"/>
      <c r="S3047" s="10"/>
      <c r="T3047" s="176">
        <f t="shared" si="186"/>
        <v>1859.7307692307693</v>
      </c>
      <c r="U3047" s="10"/>
      <c r="V3047" s="10"/>
      <c r="W3047" s="10"/>
      <c r="Y3047" s="10">
        <v>9347.5699999999979</v>
      </c>
      <c r="Z3047" s="10">
        <f t="shared" si="190"/>
        <v>12769.85</v>
      </c>
      <c r="AB3047" s="10">
        <f t="shared" si="191"/>
        <v>7628.7</v>
      </c>
      <c r="AC3047" s="10">
        <v>9174.24</v>
      </c>
      <c r="AD3047" s="10"/>
      <c r="AE3047" s="3"/>
      <c r="AF3047" s="3"/>
    </row>
    <row r="3048" spans="1:32" x14ac:dyDescent="0.2">
      <c r="A3048" s="55"/>
      <c r="B3048" s="195"/>
      <c r="C3048" s="10" t="s">
        <v>596</v>
      </c>
      <c r="D3048" s="10"/>
      <c r="E3048" s="10">
        <v>8332</v>
      </c>
      <c r="F3048" s="347">
        <v>5633</v>
      </c>
      <c r="G3048" s="10"/>
      <c r="H3048" s="347">
        <f t="shared" si="192"/>
        <v>16</v>
      </c>
      <c r="I3048" s="10"/>
      <c r="J3048" s="10">
        <v>678.99</v>
      </c>
      <c r="K3048" s="10"/>
      <c r="M3048" s="10">
        <v>6</v>
      </c>
      <c r="N3048" s="69"/>
      <c r="P3048" s="239">
        <f t="shared" si="185"/>
        <v>113.16500000000001</v>
      </c>
      <c r="Q3048" s="10"/>
      <c r="R3048" s="10"/>
      <c r="S3048" s="10"/>
      <c r="T3048" s="176">
        <f t="shared" si="186"/>
        <v>938.83333333333337</v>
      </c>
      <c r="U3048" s="10"/>
      <c r="V3048" s="10"/>
      <c r="W3048" s="10"/>
      <c r="Y3048" s="10">
        <v>678.99</v>
      </c>
      <c r="Z3048" s="10">
        <f t="shared" si="190"/>
        <v>927.58</v>
      </c>
      <c r="AB3048" s="10">
        <f t="shared" si="191"/>
        <v>554.13</v>
      </c>
      <c r="AC3048" s="10">
        <v>666.39</v>
      </c>
      <c r="AD3048" s="10"/>
      <c r="AE3048" s="3"/>
      <c r="AF3048" s="3"/>
    </row>
    <row r="3049" spans="1:32" x14ac:dyDescent="0.2">
      <c r="A3049" s="55"/>
      <c r="B3049" s="195"/>
      <c r="C3049" s="10" t="s">
        <v>215</v>
      </c>
      <c r="D3049" s="10"/>
      <c r="E3049" s="10">
        <v>8037</v>
      </c>
      <c r="F3049" s="347">
        <v>34138</v>
      </c>
      <c r="G3049" s="10"/>
      <c r="H3049" s="347">
        <f t="shared" si="192"/>
        <v>98</v>
      </c>
      <c r="I3049" s="10"/>
      <c r="J3049" s="10">
        <v>5484.0400000000009</v>
      </c>
      <c r="K3049" s="10"/>
      <c r="M3049" s="10">
        <v>9</v>
      </c>
      <c r="N3049" s="69"/>
      <c r="P3049" s="239">
        <f t="shared" si="185"/>
        <v>609.33777777777789</v>
      </c>
      <c r="Q3049" s="10"/>
      <c r="R3049" s="10"/>
      <c r="S3049" s="10"/>
      <c r="T3049" s="176">
        <f t="shared" si="186"/>
        <v>3793.1111111111113</v>
      </c>
      <c r="U3049" s="10"/>
      <c r="V3049" s="10"/>
      <c r="W3049" s="10"/>
      <c r="Y3049" s="10">
        <v>5484.0400000000009</v>
      </c>
      <c r="Z3049" s="10">
        <f t="shared" si="190"/>
        <v>7491.83</v>
      </c>
      <c r="AB3049" s="10">
        <f t="shared" si="191"/>
        <v>4475.6099999999997</v>
      </c>
      <c r="AC3049" s="10">
        <v>5382.35</v>
      </c>
      <c r="AD3049" s="10"/>
      <c r="AE3049" s="3"/>
      <c r="AF3049" s="3"/>
    </row>
    <row r="3050" spans="1:32" x14ac:dyDescent="0.2">
      <c r="A3050" s="55"/>
      <c r="B3050" s="195"/>
      <c r="C3050" s="10" t="s">
        <v>216</v>
      </c>
      <c r="D3050" s="10"/>
      <c r="E3050" s="10">
        <v>8318</v>
      </c>
      <c r="F3050" s="347">
        <v>19829</v>
      </c>
      <c r="G3050" s="10"/>
      <c r="H3050" s="347">
        <f t="shared" si="192"/>
        <v>57</v>
      </c>
      <c r="I3050" s="10"/>
      <c r="J3050" s="10">
        <v>2729.67</v>
      </c>
      <c r="K3050" s="10"/>
      <c r="M3050" s="10">
        <v>19</v>
      </c>
      <c r="N3050" s="69"/>
      <c r="P3050" s="239">
        <f t="shared" si="185"/>
        <v>143.66684210526316</v>
      </c>
      <c r="Q3050" s="10"/>
      <c r="R3050" s="10"/>
      <c r="S3050" s="10"/>
      <c r="T3050" s="176">
        <f t="shared" si="186"/>
        <v>1043.6315789473683</v>
      </c>
      <c r="U3050" s="10"/>
      <c r="V3050" s="10"/>
      <c r="W3050" s="10"/>
      <c r="Y3050" s="10">
        <v>2729.67</v>
      </c>
      <c r="Z3050" s="10">
        <f t="shared" si="190"/>
        <v>3729.04</v>
      </c>
      <c r="AB3050" s="10">
        <f t="shared" si="191"/>
        <v>2227.73</v>
      </c>
      <c r="AC3050" s="10">
        <v>2679.06</v>
      </c>
      <c r="AD3050" s="10"/>
      <c r="AE3050" s="3"/>
      <c r="AF3050" s="3"/>
    </row>
    <row r="3051" spans="1:32" x14ac:dyDescent="0.2">
      <c r="A3051" s="55"/>
      <c r="B3051" s="195"/>
      <c r="C3051" s="10" t="s">
        <v>217</v>
      </c>
      <c r="D3051" s="10"/>
      <c r="E3051" s="10">
        <v>8023</v>
      </c>
      <c r="F3051" s="347">
        <v>196386</v>
      </c>
      <c r="G3051" s="10"/>
      <c r="H3051" s="347">
        <f t="shared" si="192"/>
        <v>562</v>
      </c>
      <c r="I3051" s="10"/>
      <c r="J3051" s="10">
        <v>13612.969999999998</v>
      </c>
      <c r="K3051" s="10"/>
      <c r="M3051" s="10">
        <v>30</v>
      </c>
      <c r="N3051" s="69"/>
      <c r="P3051" s="239">
        <f t="shared" si="185"/>
        <v>453.76566666666656</v>
      </c>
      <c r="Q3051" s="10"/>
      <c r="R3051" s="10"/>
      <c r="S3051" s="10"/>
      <c r="T3051" s="176">
        <f t="shared" si="186"/>
        <v>6546.2</v>
      </c>
      <c r="U3051" s="10"/>
      <c r="V3051" s="10"/>
      <c r="W3051" s="10"/>
      <c r="Y3051" s="10">
        <v>13612.969999999998</v>
      </c>
      <c r="Z3051" s="10">
        <f t="shared" si="190"/>
        <v>18596.88</v>
      </c>
      <c r="AB3051" s="10">
        <f t="shared" si="191"/>
        <v>11109.75</v>
      </c>
      <c r="AC3051" s="10">
        <v>13360.54</v>
      </c>
      <c r="AD3051" s="10"/>
      <c r="AE3051" s="3"/>
      <c r="AF3051" s="3"/>
    </row>
    <row r="3052" spans="1:32" x14ac:dyDescent="0.2">
      <c r="A3052" s="55"/>
      <c r="B3052" s="195"/>
      <c r="C3052" s="10" t="s">
        <v>218</v>
      </c>
      <c r="D3052" s="10"/>
      <c r="E3052" s="10">
        <v>8302</v>
      </c>
      <c r="F3052" s="347">
        <v>344</v>
      </c>
      <c r="G3052" s="10"/>
      <c r="H3052" s="347">
        <f t="shared" si="192"/>
        <v>1</v>
      </c>
      <c r="I3052" s="10"/>
      <c r="J3052" s="10">
        <v>57.66</v>
      </c>
      <c r="K3052" s="10"/>
      <c r="M3052" s="10">
        <v>3</v>
      </c>
      <c r="N3052" s="69"/>
      <c r="P3052" s="239">
        <f t="shared" si="185"/>
        <v>19.22</v>
      </c>
      <c r="Q3052" s="10"/>
      <c r="R3052" s="10"/>
      <c r="S3052" s="10"/>
      <c r="T3052" s="176">
        <f t="shared" si="186"/>
        <v>114.66666666666667</v>
      </c>
      <c r="U3052" s="10"/>
      <c r="V3052" s="10"/>
      <c r="W3052" s="10"/>
      <c r="Y3052" s="10">
        <v>57.66</v>
      </c>
      <c r="Z3052" s="10">
        <f t="shared" si="190"/>
        <v>78.77</v>
      </c>
      <c r="AB3052" s="10">
        <f t="shared" si="191"/>
        <v>47.06</v>
      </c>
      <c r="AC3052" s="10">
        <v>56.59</v>
      </c>
      <c r="AD3052" s="10"/>
      <c r="AE3052" s="3"/>
      <c r="AF3052" s="3"/>
    </row>
    <row r="3053" spans="1:32" x14ac:dyDescent="0.2">
      <c r="A3053" s="55"/>
      <c r="B3053" s="195"/>
      <c r="C3053" s="10" t="s">
        <v>218</v>
      </c>
      <c r="D3053" s="10"/>
      <c r="E3053" s="10">
        <v>8313</v>
      </c>
      <c r="F3053" s="347">
        <v>170212</v>
      </c>
      <c r="G3053" s="10"/>
      <c r="H3053" s="347">
        <f t="shared" si="192"/>
        <v>487</v>
      </c>
      <c r="I3053" s="10"/>
      <c r="J3053" s="10">
        <v>17342.570000000003</v>
      </c>
      <c r="K3053" s="10"/>
      <c r="M3053" s="10">
        <v>66</v>
      </c>
      <c r="N3053" s="69"/>
      <c r="P3053" s="239">
        <f t="shared" si="185"/>
        <v>262.76621212121216</v>
      </c>
      <c r="Q3053" s="10"/>
      <c r="R3053" s="10"/>
      <c r="S3053" s="10"/>
      <c r="T3053" s="176">
        <f t="shared" si="186"/>
        <v>2578.969696969697</v>
      </c>
      <c r="U3053" s="10"/>
      <c r="V3053" s="10"/>
      <c r="W3053" s="10"/>
      <c r="Y3053" s="10">
        <v>17342.570000000003</v>
      </c>
      <c r="Z3053" s="10">
        <f t="shared" si="190"/>
        <v>23691.94</v>
      </c>
      <c r="AB3053" s="10">
        <f t="shared" si="191"/>
        <v>14153.54</v>
      </c>
      <c r="AC3053" s="10">
        <v>17020.990000000002</v>
      </c>
      <c r="AD3053" s="10"/>
      <c r="AE3053" s="3"/>
      <c r="AF3053" s="3"/>
    </row>
    <row r="3054" spans="1:32" x14ac:dyDescent="0.2">
      <c r="A3054" s="55"/>
      <c r="B3054" s="195"/>
      <c r="C3054" s="10" t="s">
        <v>218</v>
      </c>
      <c r="D3054" s="10"/>
      <c r="E3054" s="10">
        <v>8352</v>
      </c>
      <c r="F3054" s="347">
        <v>14</v>
      </c>
      <c r="G3054" s="10"/>
      <c r="H3054" s="347">
        <f t="shared" si="192"/>
        <v>0</v>
      </c>
      <c r="I3054" s="10"/>
      <c r="J3054" s="10">
        <v>15.89</v>
      </c>
      <c r="K3054" s="10"/>
      <c r="M3054" s="10">
        <v>1</v>
      </c>
      <c r="N3054" s="69"/>
      <c r="P3054" s="239">
        <f t="shared" si="185"/>
        <v>15.89</v>
      </c>
      <c r="Q3054" s="10"/>
      <c r="R3054" s="10"/>
      <c r="S3054" s="10"/>
      <c r="T3054" s="176">
        <f t="shared" si="186"/>
        <v>14</v>
      </c>
      <c r="U3054" s="10"/>
      <c r="V3054" s="10"/>
      <c r="W3054" s="10"/>
      <c r="Y3054" s="10">
        <v>15.89</v>
      </c>
      <c r="Z3054" s="10">
        <f t="shared" si="190"/>
        <v>21.71</v>
      </c>
      <c r="AB3054" s="10">
        <f t="shared" si="191"/>
        <v>12.97</v>
      </c>
      <c r="AC3054" s="10">
        <v>15.6</v>
      </c>
      <c r="AD3054" s="10"/>
      <c r="AE3054" s="3"/>
      <c r="AF3054" s="3"/>
    </row>
    <row r="3055" spans="1:32" x14ac:dyDescent="0.2">
      <c r="A3055" s="55"/>
      <c r="B3055" s="195"/>
      <c r="C3055" s="10" t="s">
        <v>221</v>
      </c>
      <c r="D3055" s="10"/>
      <c r="E3055" s="10">
        <v>8251</v>
      </c>
      <c r="F3055" s="347">
        <v>8746</v>
      </c>
      <c r="G3055" s="10"/>
      <c r="H3055" s="347">
        <f t="shared" si="192"/>
        <v>25</v>
      </c>
      <c r="I3055" s="10"/>
      <c r="J3055" s="10">
        <v>1219.6599999999999</v>
      </c>
      <c r="K3055" s="10"/>
      <c r="M3055" s="10">
        <v>15</v>
      </c>
      <c r="N3055" s="69"/>
      <c r="P3055" s="239">
        <f t="shared" si="185"/>
        <v>81.310666666666663</v>
      </c>
      <c r="Q3055" s="10"/>
      <c r="R3055" s="10"/>
      <c r="S3055" s="10"/>
      <c r="T3055" s="176">
        <f t="shared" si="186"/>
        <v>583.06666666666672</v>
      </c>
      <c r="U3055" s="10"/>
      <c r="V3055" s="10"/>
      <c r="W3055" s="10"/>
      <c r="Y3055" s="10">
        <v>1219.6599999999999</v>
      </c>
      <c r="Z3055" s="10">
        <f t="shared" si="190"/>
        <v>1666.2</v>
      </c>
      <c r="AB3055" s="10">
        <f t="shared" si="191"/>
        <v>995.38</v>
      </c>
      <c r="AC3055" s="10">
        <v>1197.04</v>
      </c>
      <c r="AD3055" s="10"/>
      <c r="AE3055" s="3"/>
      <c r="AF3055" s="3"/>
    </row>
    <row r="3056" spans="1:32" x14ac:dyDescent="0.2">
      <c r="A3056" s="55"/>
      <c r="B3056" s="195"/>
      <c r="C3056" s="10" t="s">
        <v>222</v>
      </c>
      <c r="D3056" s="10"/>
      <c r="E3056" s="10">
        <v>8314</v>
      </c>
      <c r="F3056" s="347">
        <v>1058116</v>
      </c>
      <c r="G3056" s="10"/>
      <c r="H3056" s="347">
        <f t="shared" si="192"/>
        <v>3026</v>
      </c>
      <c r="I3056" s="10"/>
      <c r="J3056" s="10">
        <v>43358.15</v>
      </c>
      <c r="K3056" s="10"/>
      <c r="M3056" s="10">
        <v>26</v>
      </c>
      <c r="N3056" s="69"/>
      <c r="P3056" s="239">
        <f t="shared" si="185"/>
        <v>1667.6211538461539</v>
      </c>
      <c r="Q3056" s="10"/>
      <c r="R3056" s="10"/>
      <c r="S3056" s="10"/>
      <c r="T3056" s="176">
        <f t="shared" si="186"/>
        <v>40696.769230769234</v>
      </c>
      <c r="U3056" s="10"/>
      <c r="V3056" s="10"/>
      <c r="W3056" s="10"/>
      <c r="Y3056" s="10">
        <v>43358.15</v>
      </c>
      <c r="Z3056" s="10">
        <f t="shared" si="190"/>
        <v>59232.2</v>
      </c>
      <c r="AB3056" s="10">
        <f t="shared" si="191"/>
        <v>35385.25</v>
      </c>
      <c r="AC3056" s="10">
        <v>42554.15</v>
      </c>
      <c r="AD3056" s="10"/>
      <c r="AE3056" s="3"/>
      <c r="AF3056" s="3"/>
    </row>
    <row r="3057" spans="1:32" x14ac:dyDescent="0.2">
      <c r="A3057" s="55"/>
      <c r="B3057" s="195"/>
      <c r="C3057" s="10" t="s">
        <v>224</v>
      </c>
      <c r="D3057" s="10"/>
      <c r="E3057" s="10">
        <v>8210</v>
      </c>
      <c r="F3057" s="347">
        <v>626</v>
      </c>
      <c r="G3057" s="10"/>
      <c r="H3057" s="347">
        <f t="shared" si="192"/>
        <v>2</v>
      </c>
      <c r="I3057" s="10"/>
      <c r="J3057" s="10">
        <v>35.9</v>
      </c>
      <c r="K3057" s="10"/>
      <c r="M3057" s="10">
        <v>1</v>
      </c>
      <c r="N3057" s="69"/>
      <c r="P3057" s="239">
        <f t="shared" si="185"/>
        <v>35.9</v>
      </c>
      <c r="Q3057" s="10"/>
      <c r="R3057" s="10"/>
      <c r="S3057" s="10"/>
      <c r="T3057" s="176">
        <f t="shared" si="186"/>
        <v>626</v>
      </c>
      <c r="U3057" s="10"/>
      <c r="V3057" s="10"/>
      <c r="W3057" s="10"/>
      <c r="Y3057" s="10">
        <v>35.9</v>
      </c>
      <c r="Z3057" s="10">
        <f t="shared" si="190"/>
        <v>49.04</v>
      </c>
      <c r="AB3057" s="10">
        <f t="shared" si="191"/>
        <v>29.3</v>
      </c>
      <c r="AC3057" s="10">
        <v>35.24</v>
      </c>
      <c r="AD3057" s="10"/>
      <c r="AE3057" s="3"/>
      <c r="AF3057" s="3"/>
    </row>
    <row r="3058" spans="1:32" x14ac:dyDescent="0.2">
      <c r="A3058" s="55"/>
      <c r="B3058" s="195"/>
      <c r="C3058" s="10" t="s">
        <v>224</v>
      </c>
      <c r="D3058" s="10"/>
      <c r="E3058" s="10">
        <v>8214</v>
      </c>
      <c r="F3058" s="347">
        <v>254964</v>
      </c>
      <c r="G3058" s="10"/>
      <c r="H3058" s="347">
        <f t="shared" si="192"/>
        <v>729</v>
      </c>
      <c r="I3058" s="10"/>
      <c r="J3058" s="10">
        <v>29127.96000000001</v>
      </c>
      <c r="K3058" s="10"/>
      <c r="M3058" s="10">
        <v>127</v>
      </c>
      <c r="N3058" s="69"/>
      <c r="P3058" s="239">
        <f t="shared" si="185"/>
        <v>229.35401574803157</v>
      </c>
      <c r="Q3058" s="10"/>
      <c r="R3058" s="10"/>
      <c r="S3058" s="10"/>
      <c r="T3058" s="176">
        <f t="shared" si="186"/>
        <v>2007.5905511811025</v>
      </c>
      <c r="U3058" s="10"/>
      <c r="V3058" s="10"/>
      <c r="W3058" s="10"/>
      <c r="Y3058" s="10">
        <v>29127.96000000001</v>
      </c>
      <c r="Z3058" s="10">
        <f t="shared" si="190"/>
        <v>39792.129999999997</v>
      </c>
      <c r="AB3058" s="10">
        <f t="shared" si="191"/>
        <v>23771.78</v>
      </c>
      <c r="AC3058" s="10">
        <v>28587.84</v>
      </c>
      <c r="AD3058" s="10"/>
      <c r="AE3058" s="3"/>
      <c r="AF3058" s="3"/>
    </row>
    <row r="3059" spans="1:32" x14ac:dyDescent="0.2">
      <c r="A3059" s="55"/>
      <c r="B3059" s="195"/>
      <c r="C3059" s="10" t="s">
        <v>227</v>
      </c>
      <c r="D3059" s="10"/>
      <c r="E3059" s="10">
        <v>8090</v>
      </c>
      <c r="F3059" s="347">
        <v>53273</v>
      </c>
      <c r="G3059" s="10"/>
      <c r="H3059" s="347">
        <f t="shared" si="192"/>
        <v>152</v>
      </c>
      <c r="I3059" s="10"/>
      <c r="J3059" s="10">
        <v>9076.15</v>
      </c>
      <c r="K3059" s="10"/>
      <c r="M3059" s="10">
        <v>14</v>
      </c>
      <c r="N3059" s="69"/>
      <c r="P3059" s="239">
        <f t="shared" si="185"/>
        <v>648.29642857142858</v>
      </c>
      <c r="Q3059" s="10"/>
      <c r="R3059" s="10"/>
      <c r="S3059" s="10"/>
      <c r="T3059" s="176">
        <f t="shared" si="186"/>
        <v>3805.2142857142858</v>
      </c>
      <c r="U3059" s="10"/>
      <c r="V3059" s="10"/>
      <c r="W3059" s="10"/>
      <c r="Y3059" s="10">
        <v>9076.15</v>
      </c>
      <c r="Z3059" s="10">
        <f t="shared" si="190"/>
        <v>12399.06</v>
      </c>
      <c r="AB3059" s="10">
        <f t="shared" si="191"/>
        <v>7407.19</v>
      </c>
      <c r="AC3059" s="10">
        <v>8907.85</v>
      </c>
      <c r="AD3059" s="10"/>
      <c r="AE3059" s="3"/>
      <c r="AF3059" s="3"/>
    </row>
    <row r="3060" spans="1:32" x14ac:dyDescent="0.2">
      <c r="A3060" s="55"/>
      <c r="B3060" s="195"/>
      <c r="C3060" s="10" t="s">
        <v>227</v>
      </c>
      <c r="D3060" s="10"/>
      <c r="E3060" s="10">
        <v>8091</v>
      </c>
      <c r="F3060" s="347"/>
      <c r="G3060" s="10"/>
      <c r="H3060" s="347">
        <f t="shared" si="192"/>
        <v>0</v>
      </c>
      <c r="I3060" s="10"/>
      <c r="J3060" s="10">
        <v>26.59</v>
      </c>
      <c r="K3060" s="10"/>
      <c r="M3060" s="10">
        <v>1</v>
      </c>
      <c r="N3060" s="69"/>
      <c r="P3060" s="239">
        <f t="shared" si="185"/>
        <v>26.59</v>
      </c>
      <c r="Q3060" s="10"/>
      <c r="R3060" s="10"/>
      <c r="S3060" s="10"/>
      <c r="T3060" s="176">
        <f t="shared" si="186"/>
        <v>0</v>
      </c>
      <c r="U3060" s="10"/>
      <c r="V3060" s="10"/>
      <c r="W3060" s="10"/>
      <c r="Y3060" s="10">
        <v>26.59</v>
      </c>
      <c r="Z3060" s="10">
        <f t="shared" si="190"/>
        <v>36.32</v>
      </c>
      <c r="AB3060" s="10">
        <f t="shared" si="191"/>
        <v>21.7</v>
      </c>
      <c r="AC3060" s="10">
        <v>26.1</v>
      </c>
      <c r="AD3060" s="10"/>
      <c r="AE3060" s="3"/>
      <c r="AF3060" s="3"/>
    </row>
    <row r="3061" spans="1:32" x14ac:dyDescent="0.2">
      <c r="A3061" s="55"/>
      <c r="B3061" s="195"/>
      <c r="C3061" s="10" t="s">
        <v>227</v>
      </c>
      <c r="D3061" s="10"/>
      <c r="E3061" s="10">
        <v>8096</v>
      </c>
      <c r="F3061" s="347">
        <v>11064</v>
      </c>
      <c r="G3061" s="10"/>
      <c r="H3061" s="347">
        <f t="shared" si="192"/>
        <v>32</v>
      </c>
      <c r="I3061" s="10"/>
      <c r="J3061" s="10">
        <v>1465.97</v>
      </c>
      <c r="K3061" s="10"/>
      <c r="M3061" s="10">
        <v>5</v>
      </c>
      <c r="N3061" s="69"/>
      <c r="P3061" s="239">
        <f t="shared" si="185"/>
        <v>293.19400000000002</v>
      </c>
      <c r="Q3061" s="10"/>
      <c r="R3061" s="10"/>
      <c r="S3061" s="10"/>
      <c r="T3061" s="176">
        <f t="shared" si="186"/>
        <v>2212.8000000000002</v>
      </c>
      <c r="U3061" s="10"/>
      <c r="V3061" s="10"/>
      <c r="W3061" s="10"/>
      <c r="Y3061" s="10">
        <v>1465.97</v>
      </c>
      <c r="Z3061" s="10">
        <f t="shared" si="190"/>
        <v>2002.68</v>
      </c>
      <c r="AB3061" s="10">
        <f t="shared" si="191"/>
        <v>1196.4000000000001</v>
      </c>
      <c r="AC3061" s="10">
        <v>1438.79</v>
      </c>
      <c r="AD3061" s="10"/>
      <c r="AE3061" s="3"/>
      <c r="AF3061" s="3"/>
    </row>
    <row r="3062" spans="1:32" x14ac:dyDescent="0.2">
      <c r="A3062" s="55"/>
      <c r="B3062" s="195"/>
      <c r="C3062" s="10" t="s">
        <v>231</v>
      </c>
      <c r="D3062" s="10"/>
      <c r="E3062" s="10">
        <v>8215</v>
      </c>
      <c r="F3062" s="347">
        <v>35127</v>
      </c>
      <c r="G3062" s="10"/>
      <c r="H3062" s="347">
        <f t="shared" si="192"/>
        <v>100</v>
      </c>
      <c r="I3062" s="10"/>
      <c r="J3062" s="10">
        <v>6223.1899999999978</v>
      </c>
      <c r="K3062" s="10"/>
      <c r="M3062" s="10">
        <v>56</v>
      </c>
      <c r="N3062" s="69"/>
      <c r="P3062" s="239">
        <f t="shared" si="185"/>
        <v>111.12839285714281</v>
      </c>
      <c r="Q3062" s="10"/>
      <c r="R3062" s="10"/>
      <c r="S3062" s="10"/>
      <c r="T3062" s="176">
        <f t="shared" si="186"/>
        <v>627.26785714285711</v>
      </c>
      <c r="U3062" s="10"/>
      <c r="V3062" s="10"/>
      <c r="W3062" s="10"/>
      <c r="Y3062" s="10">
        <v>6223.1899999999978</v>
      </c>
      <c r="Z3062" s="10">
        <f t="shared" si="190"/>
        <v>8501.59</v>
      </c>
      <c r="AB3062" s="10">
        <f t="shared" si="191"/>
        <v>5078.84</v>
      </c>
      <c r="AC3062" s="10">
        <v>6107.79</v>
      </c>
      <c r="AD3062" s="10"/>
      <c r="AE3062" s="3"/>
      <c r="AF3062" s="3"/>
    </row>
    <row r="3063" spans="1:32" x14ac:dyDescent="0.2">
      <c r="A3063" s="55"/>
      <c r="B3063" s="195"/>
      <c r="C3063" s="10" t="s">
        <v>232</v>
      </c>
      <c r="D3063" s="10"/>
      <c r="E3063" s="10">
        <v>8260</v>
      </c>
      <c r="F3063" s="347">
        <v>25242</v>
      </c>
      <c r="G3063" s="10"/>
      <c r="H3063" s="347">
        <f t="shared" si="192"/>
        <v>72</v>
      </c>
      <c r="I3063" s="10"/>
      <c r="J3063" s="10">
        <v>3031.13</v>
      </c>
      <c r="K3063" s="10"/>
      <c r="M3063" s="10">
        <v>13</v>
      </c>
      <c r="N3063" s="69"/>
      <c r="P3063" s="239">
        <f t="shared" si="185"/>
        <v>233.16384615384615</v>
      </c>
      <c r="Q3063" s="10"/>
      <c r="R3063" s="10"/>
      <c r="S3063" s="10"/>
      <c r="T3063" s="176">
        <f t="shared" si="186"/>
        <v>1941.6923076923076</v>
      </c>
      <c r="U3063" s="10"/>
      <c r="V3063" s="10"/>
      <c r="W3063" s="10"/>
      <c r="Y3063" s="10">
        <v>3031.13</v>
      </c>
      <c r="Z3063" s="10">
        <f t="shared" ref="Z3063:Z3126" si="193">ROUND($Z$3459*Y3063/$Y$3459,2)</f>
        <v>4140.87</v>
      </c>
      <c r="AB3063" s="10">
        <f t="shared" ref="AB3063:AB3126" si="194">ROUND($AB$3459*Y3063/$Y$3459,2)</f>
        <v>2473.75</v>
      </c>
      <c r="AC3063" s="10">
        <v>2974.92</v>
      </c>
      <c r="AD3063" s="10"/>
      <c r="AE3063" s="3"/>
      <c r="AF3063" s="3"/>
    </row>
    <row r="3064" spans="1:32" x14ac:dyDescent="0.2">
      <c r="A3064" s="55"/>
      <c r="B3064" s="195"/>
      <c r="C3064" s="10" t="s">
        <v>233</v>
      </c>
      <c r="D3064" s="10"/>
      <c r="E3064" s="10">
        <v>8210</v>
      </c>
      <c r="F3064" s="347">
        <v>70558</v>
      </c>
      <c r="G3064" s="10"/>
      <c r="H3064" s="347">
        <f t="shared" ref="H3064:H3127" si="195">ROUND($H$3459*F3064/$F$3459,0)</f>
        <v>202</v>
      </c>
      <c r="I3064" s="10"/>
      <c r="J3064" s="10">
        <v>11428.039999999999</v>
      </c>
      <c r="K3064" s="10"/>
      <c r="M3064" s="10">
        <v>46</v>
      </c>
      <c r="N3064" s="69"/>
      <c r="P3064" s="239">
        <f t="shared" si="185"/>
        <v>248.43565217391301</v>
      </c>
      <c r="Q3064" s="10"/>
      <c r="R3064" s="10"/>
      <c r="S3064" s="10"/>
      <c r="T3064" s="176">
        <f t="shared" si="186"/>
        <v>1533.8695652173913</v>
      </c>
      <c r="U3064" s="10"/>
      <c r="V3064" s="10"/>
      <c r="W3064" s="10"/>
      <c r="Y3064" s="10">
        <v>11428.039999999999</v>
      </c>
      <c r="Z3064" s="10">
        <f t="shared" si="193"/>
        <v>15612.01</v>
      </c>
      <c r="AB3064" s="10">
        <f t="shared" si="194"/>
        <v>9326.6</v>
      </c>
      <c r="AC3064" s="10">
        <v>11216.13</v>
      </c>
      <c r="AD3064" s="10"/>
      <c r="AE3064" s="3"/>
      <c r="AF3064" s="3"/>
    </row>
    <row r="3065" spans="1:32" x14ac:dyDescent="0.2">
      <c r="A3065" s="55"/>
      <c r="B3065" s="195"/>
      <c r="C3065" s="10" t="s">
        <v>233</v>
      </c>
      <c r="D3065" s="10"/>
      <c r="E3065" s="10">
        <v>8242</v>
      </c>
      <c r="F3065" s="347">
        <v>9</v>
      </c>
      <c r="G3065" s="10"/>
      <c r="H3065" s="347">
        <f t="shared" si="195"/>
        <v>0</v>
      </c>
      <c r="I3065" s="10"/>
      <c r="J3065" s="10">
        <v>13.04</v>
      </c>
      <c r="K3065" s="10"/>
      <c r="M3065" s="10">
        <v>1</v>
      </c>
      <c r="N3065" s="69"/>
      <c r="P3065" s="239">
        <f t="shared" si="185"/>
        <v>13.04</v>
      </c>
      <c r="Q3065" s="10"/>
      <c r="R3065" s="10"/>
      <c r="S3065" s="10"/>
      <c r="T3065" s="176">
        <f t="shared" si="186"/>
        <v>9</v>
      </c>
      <c r="U3065" s="10"/>
      <c r="V3065" s="10"/>
      <c r="W3065" s="10"/>
      <c r="Y3065" s="10">
        <v>13.04</v>
      </c>
      <c r="Z3065" s="10">
        <f t="shared" si="193"/>
        <v>17.809999999999999</v>
      </c>
      <c r="AB3065" s="10">
        <f t="shared" si="194"/>
        <v>10.64</v>
      </c>
      <c r="AC3065" s="10">
        <v>12.8</v>
      </c>
      <c r="AD3065" s="10"/>
      <c r="AE3065" s="3"/>
      <c r="AF3065" s="3"/>
    </row>
    <row r="3066" spans="1:32" x14ac:dyDescent="0.2">
      <c r="A3066" s="55"/>
      <c r="B3066" s="195"/>
      <c r="C3066" s="10" t="s">
        <v>234</v>
      </c>
      <c r="D3066" s="10"/>
      <c r="E3066" s="10">
        <v>8315</v>
      </c>
      <c r="F3066" s="347">
        <v>1299442</v>
      </c>
      <c r="G3066" s="10"/>
      <c r="H3066" s="347">
        <f t="shared" si="195"/>
        <v>3716</v>
      </c>
      <c r="I3066" s="10"/>
      <c r="J3066" s="10">
        <v>46031.489999999969</v>
      </c>
      <c r="K3066" s="10"/>
      <c r="M3066" s="10">
        <v>31</v>
      </c>
      <c r="N3066" s="69"/>
      <c r="P3066" s="239">
        <f t="shared" si="185"/>
        <v>1484.8867741935474</v>
      </c>
      <c r="Q3066" s="10"/>
      <c r="R3066" s="10"/>
      <c r="S3066" s="10"/>
      <c r="T3066" s="176">
        <f t="shared" si="186"/>
        <v>41917.483870967742</v>
      </c>
      <c r="U3066" s="10"/>
      <c r="V3066" s="10"/>
      <c r="W3066" s="10"/>
      <c r="Y3066" s="10">
        <v>46031.489999999969</v>
      </c>
      <c r="Z3066" s="10">
        <f t="shared" si="193"/>
        <v>62884.29</v>
      </c>
      <c r="AB3066" s="10">
        <f t="shared" si="194"/>
        <v>37567.01</v>
      </c>
      <c r="AC3066" s="10">
        <v>45177.919999999998</v>
      </c>
      <c r="AD3066" s="10"/>
      <c r="AE3066" s="3"/>
      <c r="AF3066" s="3"/>
    </row>
    <row r="3067" spans="1:32" x14ac:dyDescent="0.2">
      <c r="A3067" s="55"/>
      <c r="B3067" s="195"/>
      <c r="C3067" s="10" t="s">
        <v>236</v>
      </c>
      <c r="D3067" s="10"/>
      <c r="E3067" s="10">
        <v>8270</v>
      </c>
      <c r="F3067" s="347">
        <v>1138</v>
      </c>
      <c r="G3067" s="10"/>
      <c r="H3067" s="347">
        <f t="shared" si="195"/>
        <v>3</v>
      </c>
      <c r="I3067" s="10"/>
      <c r="J3067" s="10">
        <v>210.13</v>
      </c>
      <c r="K3067" s="10"/>
      <c r="M3067" s="10">
        <v>1</v>
      </c>
      <c r="N3067" s="69"/>
      <c r="P3067" s="239">
        <f t="shared" si="185"/>
        <v>210.13</v>
      </c>
      <c r="Q3067" s="10"/>
      <c r="R3067" s="10"/>
      <c r="S3067" s="10"/>
      <c r="T3067" s="176">
        <f t="shared" si="186"/>
        <v>1138</v>
      </c>
      <c r="U3067" s="10"/>
      <c r="V3067" s="10"/>
      <c r="W3067" s="10"/>
      <c r="Y3067" s="10">
        <v>210.13</v>
      </c>
      <c r="Z3067" s="10">
        <f t="shared" si="193"/>
        <v>287.06</v>
      </c>
      <c r="AB3067" s="10">
        <f t="shared" si="194"/>
        <v>171.49</v>
      </c>
      <c r="AC3067" s="10">
        <v>206.23</v>
      </c>
      <c r="AD3067" s="10"/>
      <c r="AE3067" s="3"/>
      <c r="AF3067" s="3"/>
    </row>
    <row r="3068" spans="1:32" x14ac:dyDescent="0.2">
      <c r="A3068" s="55"/>
      <c r="B3068" s="195"/>
      <c r="C3068" s="10" t="s">
        <v>236</v>
      </c>
      <c r="D3068" s="10"/>
      <c r="E3068" s="10">
        <v>8316</v>
      </c>
      <c r="F3068" s="347">
        <v>42723</v>
      </c>
      <c r="G3068" s="10"/>
      <c r="H3068" s="347">
        <f t="shared" si="195"/>
        <v>122</v>
      </c>
      <c r="I3068" s="10"/>
      <c r="J3068" s="10">
        <v>8195.4800000000014</v>
      </c>
      <c r="K3068" s="10"/>
      <c r="M3068" s="10">
        <v>32</v>
      </c>
      <c r="N3068" s="69"/>
      <c r="P3068" s="239">
        <f t="shared" si="185"/>
        <v>256.10875000000004</v>
      </c>
      <c r="Q3068" s="10"/>
      <c r="R3068" s="10"/>
      <c r="S3068" s="10"/>
      <c r="T3068" s="176">
        <f t="shared" si="186"/>
        <v>1335.09375</v>
      </c>
      <c r="U3068" s="10"/>
      <c r="V3068" s="10"/>
      <c r="W3068" s="10"/>
      <c r="Y3068" s="10">
        <v>8195.4800000000014</v>
      </c>
      <c r="Z3068" s="10">
        <f t="shared" si="193"/>
        <v>11195.97</v>
      </c>
      <c r="AB3068" s="10">
        <f t="shared" si="194"/>
        <v>6688.46</v>
      </c>
      <c r="AC3068" s="10">
        <v>8043.51</v>
      </c>
      <c r="AD3068" s="10"/>
      <c r="AE3068" s="3"/>
      <c r="AF3068" s="3"/>
    </row>
    <row r="3069" spans="1:32" x14ac:dyDescent="0.2">
      <c r="A3069" s="55"/>
      <c r="B3069" s="195"/>
      <c r="C3069" s="10" t="s">
        <v>238</v>
      </c>
      <c r="D3069" s="10"/>
      <c r="E3069" s="10">
        <v>8317</v>
      </c>
      <c r="F3069" s="347">
        <v>177702</v>
      </c>
      <c r="G3069" s="10"/>
      <c r="H3069" s="347">
        <f t="shared" si="195"/>
        <v>508</v>
      </c>
      <c r="I3069" s="10"/>
      <c r="J3069" s="10">
        <v>23308.610000000011</v>
      </c>
      <c r="K3069" s="10"/>
      <c r="M3069" s="10">
        <v>85</v>
      </c>
      <c r="N3069" s="69"/>
      <c r="P3069" s="239">
        <f t="shared" si="185"/>
        <v>274.21894117647071</v>
      </c>
      <c r="Q3069" s="10"/>
      <c r="R3069" s="10"/>
      <c r="S3069" s="10"/>
      <c r="T3069" s="176">
        <f t="shared" si="186"/>
        <v>2090.6117647058823</v>
      </c>
      <c r="U3069" s="10"/>
      <c r="V3069" s="10"/>
      <c r="W3069" s="10"/>
      <c r="Y3069" s="10">
        <v>23308.610000000011</v>
      </c>
      <c r="Z3069" s="10">
        <f t="shared" si="193"/>
        <v>31842.23</v>
      </c>
      <c r="AB3069" s="10">
        <f t="shared" si="194"/>
        <v>19022.509999999998</v>
      </c>
      <c r="AC3069" s="10">
        <v>22876.39</v>
      </c>
      <c r="AD3069" s="10"/>
      <c r="AE3069" s="3"/>
      <c r="AF3069" s="3"/>
    </row>
    <row r="3070" spans="1:32" x14ac:dyDescent="0.2">
      <c r="A3070" s="55"/>
      <c r="B3070" s="195"/>
      <c r="C3070" s="10" t="s">
        <v>240</v>
      </c>
      <c r="D3070" s="10"/>
      <c r="E3070" s="10">
        <v>8094</v>
      </c>
      <c r="F3070" s="347">
        <v>8860</v>
      </c>
      <c r="G3070" s="10"/>
      <c r="H3070" s="347">
        <f t="shared" si="195"/>
        <v>25</v>
      </c>
      <c r="I3070" s="10"/>
      <c r="J3070" s="10">
        <v>1124.2799999999997</v>
      </c>
      <c r="K3070" s="10"/>
      <c r="M3070" s="10">
        <v>6</v>
      </c>
      <c r="N3070" s="69"/>
      <c r="P3070" s="239">
        <f t="shared" si="185"/>
        <v>187.37999999999997</v>
      </c>
      <c r="Q3070" s="10"/>
      <c r="R3070" s="10"/>
      <c r="S3070" s="10"/>
      <c r="T3070" s="176">
        <f t="shared" si="186"/>
        <v>1476.6666666666667</v>
      </c>
      <c r="U3070" s="10"/>
      <c r="V3070" s="10"/>
      <c r="W3070" s="10"/>
      <c r="Y3070" s="10">
        <v>1124.2799999999997</v>
      </c>
      <c r="Z3070" s="10">
        <f t="shared" si="193"/>
        <v>1535.9</v>
      </c>
      <c r="AB3070" s="10">
        <f t="shared" si="194"/>
        <v>917.54</v>
      </c>
      <c r="AC3070" s="10">
        <v>1103.43</v>
      </c>
      <c r="AD3070" s="10"/>
      <c r="AE3070" s="3"/>
      <c r="AF3070" s="3"/>
    </row>
    <row r="3071" spans="1:32" x14ac:dyDescent="0.2">
      <c r="A3071" s="55"/>
      <c r="B3071" s="195"/>
      <c r="C3071" s="10" t="s">
        <v>241</v>
      </c>
      <c r="D3071" s="10"/>
      <c r="E3071" s="10">
        <v>8310</v>
      </c>
      <c r="F3071" s="347">
        <v>14505</v>
      </c>
      <c r="G3071" s="10"/>
      <c r="H3071" s="347">
        <f t="shared" si="195"/>
        <v>41</v>
      </c>
      <c r="I3071" s="10"/>
      <c r="J3071" s="10">
        <v>2315</v>
      </c>
      <c r="K3071" s="10"/>
      <c r="M3071" s="10">
        <v>12</v>
      </c>
      <c r="N3071" s="69"/>
      <c r="P3071" s="239">
        <f t="shared" si="185"/>
        <v>192.91666666666666</v>
      </c>
      <c r="Q3071" s="10"/>
      <c r="R3071" s="10"/>
      <c r="S3071" s="10"/>
      <c r="T3071" s="176">
        <f t="shared" si="186"/>
        <v>1208.75</v>
      </c>
      <c r="U3071" s="10"/>
      <c r="V3071" s="10"/>
      <c r="W3071" s="10"/>
      <c r="Y3071" s="10">
        <v>2315</v>
      </c>
      <c r="Z3071" s="10">
        <f t="shared" si="193"/>
        <v>3162.56</v>
      </c>
      <c r="AB3071" s="10">
        <f t="shared" si="194"/>
        <v>1889.31</v>
      </c>
      <c r="AC3071" s="10">
        <v>2272.08</v>
      </c>
      <c r="AD3071" s="10"/>
      <c r="AE3071" s="3"/>
      <c r="AF3071" s="3"/>
    </row>
    <row r="3072" spans="1:32" x14ac:dyDescent="0.2">
      <c r="A3072" s="55"/>
      <c r="B3072" s="195"/>
      <c r="C3072" s="10" t="s">
        <v>242</v>
      </c>
      <c r="D3072" s="10"/>
      <c r="E3072" s="10">
        <v>8004</v>
      </c>
      <c r="F3072" s="347">
        <v>4439</v>
      </c>
      <c r="G3072" s="10"/>
      <c r="H3072" s="347">
        <f t="shared" si="195"/>
        <v>13</v>
      </c>
      <c r="I3072" s="10"/>
      <c r="J3072" s="10">
        <v>424.64</v>
      </c>
      <c r="K3072" s="10"/>
      <c r="M3072" s="10">
        <v>3</v>
      </c>
      <c r="N3072" s="69"/>
      <c r="P3072" s="239">
        <f t="shared" si="185"/>
        <v>141.54666666666665</v>
      </c>
      <c r="Q3072" s="10"/>
      <c r="R3072" s="10"/>
      <c r="S3072" s="10"/>
      <c r="T3072" s="176">
        <f t="shared" si="186"/>
        <v>1479.6666666666667</v>
      </c>
      <c r="U3072" s="10"/>
      <c r="V3072" s="10"/>
      <c r="W3072" s="10"/>
      <c r="Y3072" s="10">
        <v>424.64</v>
      </c>
      <c r="Z3072" s="10">
        <f t="shared" si="193"/>
        <v>580.11</v>
      </c>
      <c r="AB3072" s="10">
        <f t="shared" si="194"/>
        <v>346.56</v>
      </c>
      <c r="AC3072" s="10">
        <v>416.77</v>
      </c>
      <c r="AD3072" s="10"/>
      <c r="AE3072" s="3"/>
      <c r="AF3072" s="3"/>
    </row>
    <row r="3073" spans="1:32" x14ac:dyDescent="0.2">
      <c r="A3073" s="55"/>
      <c r="B3073" s="195"/>
      <c r="C3073" s="10" t="s">
        <v>597</v>
      </c>
      <c r="D3073" s="10"/>
      <c r="E3073" s="10">
        <v>8092</v>
      </c>
      <c r="F3073" s="347">
        <v>83</v>
      </c>
      <c r="G3073" s="10"/>
      <c r="H3073" s="347">
        <f t="shared" si="195"/>
        <v>0</v>
      </c>
      <c r="I3073" s="10"/>
      <c r="J3073" s="10">
        <v>22.42</v>
      </c>
      <c r="K3073" s="10"/>
      <c r="M3073" s="10">
        <v>1</v>
      </c>
      <c r="N3073" s="69"/>
      <c r="P3073" s="239">
        <f t="shared" si="185"/>
        <v>22.42</v>
      </c>
      <c r="Q3073" s="10"/>
      <c r="R3073" s="10"/>
      <c r="S3073" s="10"/>
      <c r="T3073" s="176">
        <f t="shared" si="186"/>
        <v>83</v>
      </c>
      <c r="U3073" s="10"/>
      <c r="V3073" s="10"/>
      <c r="W3073" s="10"/>
      <c r="Y3073" s="10">
        <v>22.42</v>
      </c>
      <c r="Z3073" s="10">
        <f t="shared" si="193"/>
        <v>30.63</v>
      </c>
      <c r="AB3073" s="10">
        <f t="shared" si="194"/>
        <v>18.3</v>
      </c>
      <c r="AC3073" s="10">
        <v>22.01</v>
      </c>
      <c r="AD3073" s="10"/>
      <c r="AE3073" s="3"/>
      <c r="AF3073" s="3"/>
    </row>
    <row r="3074" spans="1:32" x14ac:dyDescent="0.2">
      <c r="A3074" s="55"/>
      <c r="B3074" s="195"/>
      <c r="C3074" s="10" t="s">
        <v>243</v>
      </c>
      <c r="D3074" s="10"/>
      <c r="E3074" s="10">
        <v>8009</v>
      </c>
      <c r="F3074" s="347">
        <v>555</v>
      </c>
      <c r="G3074" s="10"/>
      <c r="H3074" s="347">
        <f t="shared" si="195"/>
        <v>2</v>
      </c>
      <c r="I3074" s="10"/>
      <c r="J3074" s="10">
        <v>108.97</v>
      </c>
      <c r="K3074" s="10"/>
      <c r="M3074" s="10">
        <v>1</v>
      </c>
      <c r="N3074" s="69"/>
      <c r="P3074" s="239">
        <f t="shared" si="185"/>
        <v>108.97</v>
      </c>
      <c r="Q3074" s="10"/>
      <c r="R3074" s="10"/>
      <c r="S3074" s="10"/>
      <c r="T3074" s="176">
        <f t="shared" si="186"/>
        <v>555</v>
      </c>
      <c r="U3074" s="10"/>
      <c r="V3074" s="10"/>
      <c r="W3074" s="10"/>
      <c r="Y3074" s="10">
        <v>108.97</v>
      </c>
      <c r="Z3074" s="10">
        <f t="shared" si="193"/>
        <v>148.87</v>
      </c>
      <c r="AB3074" s="10">
        <f t="shared" si="194"/>
        <v>88.93</v>
      </c>
      <c r="AC3074" s="10">
        <v>106.95</v>
      </c>
      <c r="AD3074" s="10"/>
      <c r="AE3074" s="3"/>
      <c r="AF3074" s="3"/>
    </row>
    <row r="3075" spans="1:32" x14ac:dyDescent="0.2">
      <c r="A3075" s="55"/>
      <c r="B3075" s="195"/>
      <c r="C3075" s="10" t="s">
        <v>243</v>
      </c>
      <c r="D3075" s="10"/>
      <c r="E3075" s="10">
        <v>8091</v>
      </c>
      <c r="F3075" s="347">
        <v>661</v>
      </c>
      <c r="G3075" s="10"/>
      <c r="H3075" s="347">
        <f t="shared" si="195"/>
        <v>2</v>
      </c>
      <c r="I3075" s="10"/>
      <c r="J3075" s="10">
        <v>130.74</v>
      </c>
      <c r="K3075" s="10"/>
      <c r="M3075" s="10">
        <v>1</v>
      </c>
      <c r="N3075" s="69"/>
      <c r="P3075" s="239">
        <f t="shared" si="185"/>
        <v>130.74</v>
      </c>
      <c r="Q3075" s="10"/>
      <c r="R3075" s="10"/>
      <c r="S3075" s="10"/>
      <c r="T3075" s="176">
        <f t="shared" si="186"/>
        <v>661</v>
      </c>
      <c r="U3075" s="10"/>
      <c r="V3075" s="10"/>
      <c r="W3075" s="10"/>
      <c r="Y3075" s="10">
        <v>130.74</v>
      </c>
      <c r="Z3075" s="10">
        <f t="shared" si="193"/>
        <v>178.61</v>
      </c>
      <c r="AB3075" s="10">
        <f t="shared" si="194"/>
        <v>106.7</v>
      </c>
      <c r="AC3075" s="10">
        <v>128.32</v>
      </c>
      <c r="AD3075" s="10"/>
      <c r="AE3075" s="3"/>
      <c r="AF3075" s="3"/>
    </row>
    <row r="3076" spans="1:32" x14ac:dyDescent="0.2">
      <c r="A3076" s="55"/>
      <c r="B3076" s="195"/>
      <c r="C3076" s="10" t="s">
        <v>244</v>
      </c>
      <c r="D3076" s="10"/>
      <c r="E3076" s="10">
        <v>8360</v>
      </c>
      <c r="F3076" s="347">
        <v>220</v>
      </c>
      <c r="G3076" s="10"/>
      <c r="H3076" s="347">
        <f t="shared" si="195"/>
        <v>1</v>
      </c>
      <c r="I3076" s="10"/>
      <c r="J3076" s="10">
        <v>56.29</v>
      </c>
      <c r="K3076" s="10"/>
      <c r="M3076" s="10">
        <v>2</v>
      </c>
      <c r="N3076" s="69"/>
      <c r="P3076" s="239">
        <f t="shared" si="185"/>
        <v>28.145</v>
      </c>
      <c r="Q3076" s="10"/>
      <c r="R3076" s="10"/>
      <c r="S3076" s="10"/>
      <c r="T3076" s="176">
        <f t="shared" si="186"/>
        <v>110</v>
      </c>
      <c r="U3076" s="10"/>
      <c r="V3076" s="10"/>
      <c r="W3076" s="10"/>
      <c r="Y3076" s="10">
        <v>56.29</v>
      </c>
      <c r="Z3076" s="10">
        <f t="shared" si="193"/>
        <v>76.900000000000006</v>
      </c>
      <c r="AB3076" s="10">
        <f t="shared" si="194"/>
        <v>45.94</v>
      </c>
      <c r="AC3076" s="10">
        <v>55.25</v>
      </c>
      <c r="AD3076" s="10"/>
      <c r="AE3076" s="3"/>
      <c r="AF3076" s="3"/>
    </row>
    <row r="3077" spans="1:32" x14ac:dyDescent="0.2">
      <c r="A3077" s="55"/>
      <c r="B3077" s="195"/>
      <c r="C3077" s="10" t="s">
        <v>245</v>
      </c>
      <c r="D3077" s="10"/>
      <c r="E3077" s="10">
        <v>8242</v>
      </c>
      <c r="F3077" s="347">
        <v>1878</v>
      </c>
      <c r="G3077" s="10"/>
      <c r="H3077" s="347">
        <f t="shared" si="195"/>
        <v>5</v>
      </c>
      <c r="I3077" s="10"/>
      <c r="J3077" s="10">
        <v>375.02</v>
      </c>
      <c r="K3077" s="10"/>
      <c r="M3077" s="10">
        <v>3</v>
      </c>
      <c r="N3077" s="69"/>
      <c r="P3077" s="239">
        <f t="shared" si="185"/>
        <v>125.00666666666666</v>
      </c>
      <c r="Q3077" s="10"/>
      <c r="R3077" s="10"/>
      <c r="S3077" s="10"/>
      <c r="T3077" s="176">
        <f t="shared" si="186"/>
        <v>626</v>
      </c>
      <c r="U3077" s="10"/>
      <c r="V3077" s="10"/>
      <c r="W3077" s="10"/>
      <c r="Y3077" s="10">
        <v>375.02</v>
      </c>
      <c r="Z3077" s="10">
        <f t="shared" si="193"/>
        <v>512.32000000000005</v>
      </c>
      <c r="AB3077" s="10">
        <f t="shared" si="194"/>
        <v>306.06</v>
      </c>
      <c r="AC3077" s="10">
        <v>368.07</v>
      </c>
      <c r="AD3077" s="10"/>
      <c r="AE3077" s="3"/>
      <c r="AF3077" s="3"/>
    </row>
    <row r="3078" spans="1:32" x14ac:dyDescent="0.2">
      <c r="A3078" s="55"/>
      <c r="B3078" s="195"/>
      <c r="C3078" s="10" t="s">
        <v>247</v>
      </c>
      <c r="D3078" s="10"/>
      <c r="E3078" s="10">
        <v>8215</v>
      </c>
      <c r="F3078" s="347">
        <v>1663140</v>
      </c>
      <c r="G3078" s="10"/>
      <c r="H3078" s="347">
        <f t="shared" si="195"/>
        <v>4756</v>
      </c>
      <c r="I3078" s="10"/>
      <c r="J3078" s="10">
        <v>175067.34999999992</v>
      </c>
      <c r="K3078" s="10"/>
      <c r="M3078" s="10">
        <v>516</v>
      </c>
      <c r="N3078" s="69"/>
      <c r="P3078" s="239">
        <f t="shared" si="185"/>
        <v>339.27781007751923</v>
      </c>
      <c r="Q3078" s="10"/>
      <c r="R3078" s="10"/>
      <c r="S3078" s="10"/>
      <c r="T3078" s="176">
        <f t="shared" si="186"/>
        <v>3223.1395348837209</v>
      </c>
      <c r="U3078" s="10"/>
      <c r="V3078" s="10"/>
      <c r="W3078" s="10"/>
      <c r="Y3078" s="10">
        <v>175067.34999999992</v>
      </c>
      <c r="Z3078" s="10">
        <f t="shared" si="193"/>
        <v>239162.07</v>
      </c>
      <c r="AB3078" s="10">
        <f t="shared" si="194"/>
        <v>142875.15</v>
      </c>
      <c r="AC3078" s="10">
        <v>171821.03</v>
      </c>
      <c r="AD3078" s="10"/>
      <c r="AE3078" s="3"/>
      <c r="AF3078" s="3"/>
    </row>
    <row r="3079" spans="1:32" x14ac:dyDescent="0.2">
      <c r="A3079" s="55"/>
      <c r="B3079" s="195"/>
      <c r="C3079" s="10" t="s">
        <v>247</v>
      </c>
      <c r="D3079" s="10"/>
      <c r="E3079" s="10">
        <v>8241</v>
      </c>
      <c r="F3079" s="347">
        <v>121</v>
      </c>
      <c r="G3079" s="10"/>
      <c r="H3079" s="347">
        <f t="shared" si="195"/>
        <v>0</v>
      </c>
      <c r="I3079" s="10"/>
      <c r="J3079" s="10">
        <v>32.18</v>
      </c>
      <c r="K3079" s="10"/>
      <c r="M3079" s="10">
        <v>1</v>
      </c>
      <c r="N3079" s="69"/>
      <c r="P3079" s="239">
        <f t="shared" si="185"/>
        <v>32.18</v>
      </c>
      <c r="Q3079" s="10"/>
      <c r="R3079" s="10"/>
      <c r="S3079" s="10"/>
      <c r="T3079" s="176">
        <f t="shared" si="186"/>
        <v>121</v>
      </c>
      <c r="U3079" s="10"/>
      <c r="V3079" s="10"/>
      <c r="W3079" s="10"/>
      <c r="Y3079" s="10">
        <v>32.18</v>
      </c>
      <c r="Z3079" s="10">
        <f t="shared" si="193"/>
        <v>43.96</v>
      </c>
      <c r="AB3079" s="10">
        <f t="shared" si="194"/>
        <v>26.26</v>
      </c>
      <c r="AC3079" s="10">
        <v>31.58</v>
      </c>
      <c r="AD3079" s="10"/>
      <c r="AE3079" s="3"/>
      <c r="AF3079" s="3"/>
    </row>
    <row r="3080" spans="1:32" x14ac:dyDescent="0.2">
      <c r="A3080" s="55"/>
      <c r="B3080" s="195"/>
      <c r="C3080" s="10" t="s">
        <v>248</v>
      </c>
      <c r="D3080" s="10"/>
      <c r="E3080" s="10">
        <v>8234</v>
      </c>
      <c r="F3080" s="347">
        <v>6496712</v>
      </c>
      <c r="G3080" s="10"/>
      <c r="H3080" s="347">
        <f t="shared" si="195"/>
        <v>18580</v>
      </c>
      <c r="I3080" s="10"/>
      <c r="J3080" s="10">
        <v>588549.25999999978</v>
      </c>
      <c r="K3080" s="10"/>
      <c r="M3080" s="10">
        <v>914</v>
      </c>
      <c r="N3080" s="69"/>
      <c r="P3080" s="239">
        <f t="shared" si="185"/>
        <v>643.92698030634551</v>
      </c>
      <c r="Q3080" s="10"/>
      <c r="R3080" s="10"/>
      <c r="S3080" s="10"/>
      <c r="T3080" s="176">
        <f t="shared" si="186"/>
        <v>7108</v>
      </c>
      <c r="U3080" s="10"/>
      <c r="V3080" s="10"/>
      <c r="W3080" s="10"/>
      <c r="Y3080" s="10">
        <v>588549.25999999978</v>
      </c>
      <c r="Z3080" s="10">
        <f t="shared" si="193"/>
        <v>804025.77</v>
      </c>
      <c r="AB3080" s="10">
        <f t="shared" si="194"/>
        <v>480324.09</v>
      </c>
      <c r="AC3080" s="10">
        <v>577635.65</v>
      </c>
      <c r="AD3080" s="10"/>
      <c r="AE3080" s="3"/>
      <c r="AF3080" s="3"/>
    </row>
    <row r="3081" spans="1:32" x14ac:dyDescent="0.2">
      <c r="A3081" s="55"/>
      <c r="B3081" s="195"/>
      <c r="C3081" s="10" t="s">
        <v>248</v>
      </c>
      <c r="D3081" s="10"/>
      <c r="E3081" s="10">
        <v>8330</v>
      </c>
      <c r="F3081" s="347">
        <v>1109</v>
      </c>
      <c r="G3081" s="10"/>
      <c r="H3081" s="347">
        <f t="shared" si="195"/>
        <v>3</v>
      </c>
      <c r="I3081" s="10"/>
      <c r="J3081" s="10">
        <v>193.19</v>
      </c>
      <c r="K3081" s="10"/>
      <c r="M3081" s="10">
        <v>1</v>
      </c>
      <c r="N3081" s="69"/>
      <c r="P3081" s="239">
        <f t="shared" si="185"/>
        <v>193.19</v>
      </c>
      <c r="Q3081" s="10"/>
      <c r="R3081" s="10"/>
      <c r="S3081" s="10"/>
      <c r="T3081" s="176">
        <f t="shared" si="186"/>
        <v>1109</v>
      </c>
      <c r="U3081" s="10"/>
      <c r="V3081" s="10"/>
      <c r="W3081" s="10"/>
      <c r="Y3081" s="10">
        <v>193.19</v>
      </c>
      <c r="Z3081" s="10">
        <f t="shared" si="193"/>
        <v>263.92</v>
      </c>
      <c r="AB3081" s="10">
        <f t="shared" si="194"/>
        <v>157.66999999999999</v>
      </c>
      <c r="AC3081" s="10">
        <v>189.61</v>
      </c>
      <c r="AD3081" s="10"/>
      <c r="AE3081" s="3"/>
      <c r="AF3081" s="3"/>
    </row>
    <row r="3082" spans="1:32" x14ac:dyDescent="0.2">
      <c r="A3082" s="55"/>
      <c r="B3082" s="195"/>
      <c r="C3082" s="10" t="s">
        <v>249</v>
      </c>
      <c r="D3082" s="10"/>
      <c r="E3082" s="10">
        <v>8270</v>
      </c>
      <c r="F3082" s="347">
        <v>27983</v>
      </c>
      <c r="G3082" s="10"/>
      <c r="H3082" s="347">
        <f t="shared" si="195"/>
        <v>80</v>
      </c>
      <c r="I3082" s="10"/>
      <c r="J3082" s="10">
        <v>4228.58</v>
      </c>
      <c r="K3082" s="10"/>
      <c r="M3082" s="10">
        <v>30</v>
      </c>
      <c r="N3082" s="69"/>
      <c r="P3082" s="239">
        <f t="shared" si="185"/>
        <v>140.95266666666666</v>
      </c>
      <c r="Q3082" s="10"/>
      <c r="R3082" s="10"/>
      <c r="S3082" s="10"/>
      <c r="T3082" s="176">
        <f t="shared" si="186"/>
        <v>932.76666666666665</v>
      </c>
      <c r="U3082" s="10"/>
      <c r="V3082" s="10"/>
      <c r="W3082" s="10"/>
      <c r="Y3082" s="10">
        <v>4228.58</v>
      </c>
      <c r="Z3082" s="10">
        <f t="shared" si="193"/>
        <v>5776.73</v>
      </c>
      <c r="AB3082" s="10">
        <f t="shared" si="194"/>
        <v>3451.01</v>
      </c>
      <c r="AC3082" s="10">
        <v>4150.17</v>
      </c>
      <c r="AD3082" s="10"/>
      <c r="AE3082" s="3"/>
      <c r="AF3082" s="3"/>
    </row>
    <row r="3083" spans="1:32" x14ac:dyDescent="0.2">
      <c r="A3083" s="55"/>
      <c r="B3083" s="195"/>
      <c r="C3083" s="10" t="s">
        <v>251</v>
      </c>
      <c r="D3083" s="10"/>
      <c r="E3083" s="10">
        <v>8037</v>
      </c>
      <c r="F3083" s="347">
        <v>327658</v>
      </c>
      <c r="G3083" s="10"/>
      <c r="H3083" s="347">
        <f t="shared" si="195"/>
        <v>937</v>
      </c>
      <c r="I3083" s="10"/>
      <c r="J3083" s="10">
        <v>39144.959999999985</v>
      </c>
      <c r="K3083" s="10"/>
      <c r="M3083" s="10">
        <v>123</v>
      </c>
      <c r="N3083" s="69"/>
      <c r="P3083" s="239">
        <f t="shared" si="185"/>
        <v>318.25170731707306</v>
      </c>
      <c r="Q3083" s="10"/>
      <c r="R3083" s="10"/>
      <c r="S3083" s="10"/>
      <c r="T3083" s="176">
        <f t="shared" si="186"/>
        <v>2663.8861788617887</v>
      </c>
      <c r="U3083" s="10"/>
      <c r="V3083" s="10"/>
      <c r="W3083" s="10"/>
      <c r="Y3083" s="10">
        <v>39144.959999999985</v>
      </c>
      <c r="Z3083" s="10">
        <f t="shared" si="193"/>
        <v>53476.5</v>
      </c>
      <c r="AB3083" s="10">
        <f t="shared" si="194"/>
        <v>31946.799999999999</v>
      </c>
      <c r="AC3083" s="10">
        <v>38419.08</v>
      </c>
      <c r="AD3083" s="10"/>
      <c r="AE3083" s="3"/>
      <c r="AF3083" s="3"/>
    </row>
    <row r="3084" spans="1:32" x14ac:dyDescent="0.2">
      <c r="A3084" s="55"/>
      <c r="B3084" s="195"/>
      <c r="C3084" s="10" t="s">
        <v>252</v>
      </c>
      <c r="D3084" s="10"/>
      <c r="E3084" s="10">
        <v>8302</v>
      </c>
      <c r="F3084" s="347">
        <v>38</v>
      </c>
      <c r="G3084" s="10"/>
      <c r="H3084" s="347">
        <f t="shared" si="195"/>
        <v>0</v>
      </c>
      <c r="I3084" s="10"/>
      <c r="J3084" s="10">
        <v>16.04</v>
      </c>
      <c r="K3084" s="10"/>
      <c r="M3084" s="10">
        <v>1</v>
      </c>
      <c r="N3084" s="69"/>
      <c r="P3084" s="239">
        <f t="shared" si="185"/>
        <v>16.04</v>
      </c>
      <c r="Q3084" s="10"/>
      <c r="R3084" s="10"/>
      <c r="S3084" s="10"/>
      <c r="T3084" s="176">
        <f t="shared" si="186"/>
        <v>38</v>
      </c>
      <c r="U3084" s="10"/>
      <c r="V3084" s="10"/>
      <c r="W3084" s="10"/>
      <c r="Y3084" s="10">
        <v>16.04</v>
      </c>
      <c r="Z3084" s="10">
        <f t="shared" si="193"/>
        <v>21.91</v>
      </c>
      <c r="AB3084" s="10">
        <f t="shared" si="194"/>
        <v>13.09</v>
      </c>
      <c r="AC3084" s="10">
        <v>15.74</v>
      </c>
      <c r="AD3084" s="10"/>
      <c r="AE3084" s="3"/>
      <c r="AF3084" s="3"/>
    </row>
    <row r="3085" spans="1:32" x14ac:dyDescent="0.2">
      <c r="A3085" s="55"/>
      <c r="B3085" s="195"/>
      <c r="C3085" s="10" t="s">
        <v>252</v>
      </c>
      <c r="D3085" s="10"/>
      <c r="E3085" s="10">
        <v>8315</v>
      </c>
      <c r="F3085" s="347">
        <v>396</v>
      </c>
      <c r="G3085" s="10"/>
      <c r="H3085" s="347">
        <f t="shared" si="195"/>
        <v>1</v>
      </c>
      <c r="I3085" s="10"/>
      <c r="J3085" s="10">
        <v>24.94</v>
      </c>
      <c r="K3085" s="10"/>
      <c r="M3085" s="10">
        <v>1</v>
      </c>
      <c r="N3085" s="69"/>
      <c r="P3085" s="239">
        <f t="shared" si="185"/>
        <v>24.94</v>
      </c>
      <c r="Q3085" s="10"/>
      <c r="R3085" s="10"/>
      <c r="S3085" s="10"/>
      <c r="T3085" s="176">
        <f t="shared" si="186"/>
        <v>396</v>
      </c>
      <c r="U3085" s="10"/>
      <c r="V3085" s="10"/>
      <c r="W3085" s="10"/>
      <c r="Y3085" s="10">
        <v>24.94</v>
      </c>
      <c r="Z3085" s="10">
        <f t="shared" si="193"/>
        <v>34.07</v>
      </c>
      <c r="AB3085" s="10">
        <f t="shared" si="194"/>
        <v>20.350000000000001</v>
      </c>
      <c r="AC3085" s="10">
        <v>24.47</v>
      </c>
      <c r="AD3085" s="10"/>
      <c r="AE3085" s="3"/>
      <c r="AF3085" s="3"/>
    </row>
    <row r="3086" spans="1:32" x14ac:dyDescent="0.2">
      <c r="A3086" s="55"/>
      <c r="B3086" s="195"/>
      <c r="C3086" s="10" t="s">
        <v>252</v>
      </c>
      <c r="D3086" s="10"/>
      <c r="E3086" s="10">
        <v>8318</v>
      </c>
      <c r="F3086" s="347">
        <v>1272708</v>
      </c>
      <c r="G3086" s="10"/>
      <c r="H3086" s="347">
        <f t="shared" si="195"/>
        <v>3640</v>
      </c>
      <c r="I3086" s="10"/>
      <c r="J3086" s="10">
        <v>139997.22999999981</v>
      </c>
      <c r="K3086" s="10"/>
      <c r="M3086" s="10">
        <v>512</v>
      </c>
      <c r="N3086" s="69"/>
      <c r="P3086" s="239">
        <f t="shared" si="185"/>
        <v>273.43208984374962</v>
      </c>
      <c r="Q3086" s="10"/>
      <c r="R3086" s="10"/>
      <c r="S3086" s="10"/>
      <c r="T3086" s="176">
        <f t="shared" si="186"/>
        <v>2485.7578125</v>
      </c>
      <c r="U3086" s="10"/>
      <c r="V3086" s="10"/>
      <c r="W3086" s="10"/>
      <c r="Y3086" s="10">
        <v>139997.22999999981</v>
      </c>
      <c r="Z3086" s="10">
        <f t="shared" si="193"/>
        <v>191252.27</v>
      </c>
      <c r="AB3086" s="10">
        <f t="shared" si="194"/>
        <v>114253.89</v>
      </c>
      <c r="AC3086" s="10">
        <v>137401.23000000001</v>
      </c>
      <c r="AD3086" s="10"/>
      <c r="AE3086" s="3"/>
      <c r="AF3086" s="3"/>
    </row>
    <row r="3087" spans="1:32" x14ac:dyDescent="0.2">
      <c r="A3087" s="55"/>
      <c r="B3087" s="195"/>
      <c r="C3087" s="10" t="s">
        <v>253</v>
      </c>
      <c r="D3087" s="10"/>
      <c r="E3087" s="10">
        <v>8037</v>
      </c>
      <c r="F3087" s="347">
        <v>35</v>
      </c>
      <c r="G3087" s="10"/>
      <c r="H3087" s="347">
        <f t="shared" si="195"/>
        <v>0</v>
      </c>
      <c r="I3087" s="10"/>
      <c r="J3087" s="10">
        <v>16.510000000000002</v>
      </c>
      <c r="K3087" s="10"/>
      <c r="M3087" s="10">
        <v>1</v>
      </c>
      <c r="N3087" s="69"/>
      <c r="P3087" s="239">
        <f t="shared" si="185"/>
        <v>16.510000000000002</v>
      </c>
      <c r="Q3087" s="10"/>
      <c r="R3087" s="10"/>
      <c r="S3087" s="10"/>
      <c r="T3087" s="176">
        <f t="shared" si="186"/>
        <v>35</v>
      </c>
      <c r="U3087" s="10"/>
      <c r="V3087" s="10"/>
      <c r="W3087" s="10"/>
      <c r="Y3087" s="10">
        <v>16.510000000000002</v>
      </c>
      <c r="Z3087" s="10">
        <f t="shared" si="193"/>
        <v>22.55</v>
      </c>
      <c r="AB3087" s="10">
        <f t="shared" si="194"/>
        <v>13.47</v>
      </c>
      <c r="AC3087" s="10">
        <v>16.2</v>
      </c>
      <c r="AD3087" s="10"/>
      <c r="AE3087" s="3"/>
      <c r="AF3087" s="3"/>
    </row>
    <row r="3088" spans="1:32" x14ac:dyDescent="0.2">
      <c r="A3088" s="55"/>
      <c r="B3088" s="195"/>
      <c r="C3088" s="10" t="s">
        <v>254</v>
      </c>
      <c r="D3088" s="10"/>
      <c r="E3088" s="10">
        <v>8079</v>
      </c>
      <c r="F3088" s="347">
        <v>725</v>
      </c>
      <c r="G3088" s="10"/>
      <c r="H3088" s="347">
        <f t="shared" si="195"/>
        <v>2</v>
      </c>
      <c r="I3088" s="10"/>
      <c r="J3088" s="10">
        <v>155.73999999999998</v>
      </c>
      <c r="K3088" s="10"/>
      <c r="M3088" s="10">
        <v>8</v>
      </c>
      <c r="N3088" s="69"/>
      <c r="P3088" s="239">
        <f t="shared" si="185"/>
        <v>19.467499999999998</v>
      </c>
      <c r="Q3088" s="10"/>
      <c r="R3088" s="10"/>
      <c r="S3088" s="10"/>
      <c r="T3088" s="176">
        <f t="shared" si="186"/>
        <v>90.625</v>
      </c>
      <c r="U3088" s="10"/>
      <c r="V3088" s="10"/>
      <c r="W3088" s="10"/>
      <c r="Y3088" s="10">
        <v>155.73999999999998</v>
      </c>
      <c r="Z3088" s="10">
        <f t="shared" si="193"/>
        <v>212.76</v>
      </c>
      <c r="AB3088" s="10">
        <f t="shared" si="194"/>
        <v>127.1</v>
      </c>
      <c r="AC3088" s="10">
        <v>152.85</v>
      </c>
      <c r="AD3088" s="10"/>
      <c r="AE3088" s="3"/>
      <c r="AF3088" s="3"/>
    </row>
    <row r="3089" spans="1:32" x14ac:dyDescent="0.2">
      <c r="A3089" s="55"/>
      <c r="B3089" s="195"/>
      <c r="C3089" s="10" t="s">
        <v>255</v>
      </c>
      <c r="D3089" s="10"/>
      <c r="E3089" s="10">
        <v>8217</v>
      </c>
      <c r="F3089" s="347">
        <v>308275</v>
      </c>
      <c r="G3089" s="10"/>
      <c r="H3089" s="347">
        <f t="shared" si="195"/>
        <v>882</v>
      </c>
      <c r="I3089" s="10"/>
      <c r="J3089" s="10">
        <v>33940.609999999986</v>
      </c>
      <c r="K3089" s="10"/>
      <c r="M3089" s="10">
        <v>122</v>
      </c>
      <c r="N3089" s="69"/>
      <c r="P3089" s="239">
        <f t="shared" si="185"/>
        <v>278.2017213114753</v>
      </c>
      <c r="Q3089" s="10"/>
      <c r="R3089" s="10"/>
      <c r="S3089" s="10"/>
      <c r="T3089" s="176">
        <f t="shared" si="186"/>
        <v>2526.844262295082</v>
      </c>
      <c r="U3089" s="10"/>
      <c r="V3089" s="10"/>
      <c r="W3089" s="10"/>
      <c r="Y3089" s="10">
        <v>33940.609999999986</v>
      </c>
      <c r="Z3089" s="10">
        <f t="shared" si="193"/>
        <v>46366.76</v>
      </c>
      <c r="AB3089" s="10">
        <f t="shared" si="194"/>
        <v>27699.45</v>
      </c>
      <c r="AC3089" s="10">
        <v>33311.24</v>
      </c>
      <c r="AD3089" s="10"/>
      <c r="AE3089" s="3"/>
      <c r="AF3089" s="3"/>
    </row>
    <row r="3090" spans="1:32" x14ac:dyDescent="0.2">
      <c r="A3090" s="55"/>
      <c r="B3090" s="195"/>
      <c r="C3090" s="10" t="s">
        <v>598</v>
      </c>
      <c r="D3090" s="10"/>
      <c r="E3090" s="10">
        <v>8330</v>
      </c>
      <c r="F3090" s="347">
        <v>521</v>
      </c>
      <c r="G3090" s="10"/>
      <c r="H3090" s="347">
        <f t="shared" si="195"/>
        <v>1</v>
      </c>
      <c r="I3090" s="10"/>
      <c r="J3090" s="10">
        <v>101.12</v>
      </c>
      <c r="K3090" s="10"/>
      <c r="M3090" s="10">
        <v>2</v>
      </c>
      <c r="N3090" s="69"/>
      <c r="P3090" s="239">
        <f t="shared" si="185"/>
        <v>50.56</v>
      </c>
      <c r="Q3090" s="10"/>
      <c r="R3090" s="10"/>
      <c r="S3090" s="10"/>
      <c r="T3090" s="176">
        <f t="shared" si="186"/>
        <v>260.5</v>
      </c>
      <c r="U3090" s="10"/>
      <c r="V3090" s="10"/>
      <c r="W3090" s="10"/>
      <c r="Y3090" s="10">
        <v>101.12</v>
      </c>
      <c r="Z3090" s="10">
        <f t="shared" si="193"/>
        <v>138.13999999999999</v>
      </c>
      <c r="AB3090" s="10">
        <f t="shared" si="194"/>
        <v>82.53</v>
      </c>
      <c r="AC3090" s="10">
        <v>99.25</v>
      </c>
      <c r="AD3090" s="10"/>
      <c r="AE3090" s="3"/>
      <c r="AF3090" s="3"/>
    </row>
    <row r="3091" spans="1:32" x14ac:dyDescent="0.2">
      <c r="A3091" s="55"/>
      <c r="B3091" s="195"/>
      <c r="C3091" s="10" t="s">
        <v>260</v>
      </c>
      <c r="D3091" s="10"/>
      <c r="E3091" s="10">
        <v>8232</v>
      </c>
      <c r="F3091" s="347">
        <v>122</v>
      </c>
      <c r="G3091" s="10"/>
      <c r="H3091" s="347">
        <f t="shared" si="195"/>
        <v>0</v>
      </c>
      <c r="I3091" s="10"/>
      <c r="J3091" s="10">
        <v>26.03</v>
      </c>
      <c r="K3091" s="10"/>
      <c r="M3091" s="10">
        <v>1</v>
      </c>
      <c r="N3091" s="69"/>
      <c r="P3091" s="239">
        <f t="shared" si="185"/>
        <v>26.03</v>
      </c>
      <c r="Q3091" s="10"/>
      <c r="R3091" s="10"/>
      <c r="S3091" s="10"/>
      <c r="T3091" s="176">
        <f t="shared" si="186"/>
        <v>122</v>
      </c>
      <c r="U3091" s="10"/>
      <c r="V3091" s="10"/>
      <c r="W3091" s="10"/>
      <c r="Y3091" s="10">
        <v>26.03</v>
      </c>
      <c r="Z3091" s="10">
        <f t="shared" si="193"/>
        <v>35.56</v>
      </c>
      <c r="AB3091" s="10">
        <f t="shared" si="194"/>
        <v>21.24</v>
      </c>
      <c r="AC3091" s="10">
        <v>25.54</v>
      </c>
      <c r="AD3091" s="10"/>
      <c r="AE3091" s="3"/>
      <c r="AF3091" s="3"/>
    </row>
    <row r="3092" spans="1:32" x14ac:dyDescent="0.2">
      <c r="A3092" s="55"/>
      <c r="B3092" s="195"/>
      <c r="C3092" s="10" t="s">
        <v>260</v>
      </c>
      <c r="D3092" s="10"/>
      <c r="E3092" s="10">
        <v>8234</v>
      </c>
      <c r="F3092" s="347">
        <v>154745</v>
      </c>
      <c r="G3092" s="10"/>
      <c r="H3092" s="347">
        <f t="shared" si="195"/>
        <v>443</v>
      </c>
      <c r="I3092" s="10"/>
      <c r="J3092" s="10">
        <v>21145.200000000001</v>
      </c>
      <c r="K3092" s="10"/>
      <c r="M3092" s="10">
        <v>33</v>
      </c>
      <c r="N3092" s="69"/>
      <c r="P3092" s="239">
        <f t="shared" si="185"/>
        <v>640.76363636363635</v>
      </c>
      <c r="Q3092" s="10"/>
      <c r="R3092" s="10"/>
      <c r="S3092" s="10"/>
      <c r="T3092" s="176">
        <f t="shared" si="186"/>
        <v>4689.242424242424</v>
      </c>
      <c r="U3092" s="10"/>
      <c r="V3092" s="10"/>
      <c r="W3092" s="10"/>
      <c r="Y3092" s="10">
        <v>21145.200000000001</v>
      </c>
      <c r="Z3092" s="10">
        <f t="shared" si="193"/>
        <v>28886.77</v>
      </c>
      <c r="AB3092" s="10">
        <f t="shared" si="194"/>
        <v>17256.919999999998</v>
      </c>
      <c r="AC3092" s="10">
        <v>20753.099999999999</v>
      </c>
      <c r="AD3092" s="10"/>
      <c r="AE3092" s="3"/>
      <c r="AF3092" s="3"/>
    </row>
    <row r="3093" spans="1:32" x14ac:dyDescent="0.2">
      <c r="A3093" s="55"/>
      <c r="B3093" s="195"/>
      <c r="C3093" s="10" t="s">
        <v>260</v>
      </c>
      <c r="D3093" s="10"/>
      <c r="E3093" s="10">
        <v>8330</v>
      </c>
      <c r="F3093" s="347">
        <v>174003</v>
      </c>
      <c r="G3093" s="10"/>
      <c r="H3093" s="347">
        <f t="shared" si="195"/>
        <v>498</v>
      </c>
      <c r="I3093" s="10"/>
      <c r="J3093" s="10">
        <v>16035.3</v>
      </c>
      <c r="K3093" s="10"/>
      <c r="M3093" s="10">
        <v>25</v>
      </c>
      <c r="N3093" s="69"/>
      <c r="P3093" s="239">
        <f t="shared" si="185"/>
        <v>641.41199999999992</v>
      </c>
      <c r="Q3093" s="10"/>
      <c r="R3093" s="10"/>
      <c r="S3093" s="10"/>
      <c r="T3093" s="176">
        <f t="shared" si="186"/>
        <v>6960.12</v>
      </c>
      <c r="U3093" s="10"/>
      <c r="V3093" s="10"/>
      <c r="W3093" s="10"/>
      <c r="Y3093" s="10">
        <v>16035.3</v>
      </c>
      <c r="Z3093" s="10">
        <f t="shared" si="193"/>
        <v>21906.06</v>
      </c>
      <c r="AB3093" s="10">
        <f t="shared" si="194"/>
        <v>13086.65</v>
      </c>
      <c r="AC3093" s="10">
        <v>15737.95</v>
      </c>
      <c r="AD3093" s="10"/>
      <c r="AE3093" s="3"/>
      <c r="AF3093" s="3"/>
    </row>
    <row r="3094" spans="1:32" x14ac:dyDescent="0.2">
      <c r="A3094" s="55"/>
      <c r="B3094" s="195"/>
      <c r="C3094" s="10" t="s">
        <v>261</v>
      </c>
      <c r="D3094" s="10"/>
      <c r="E3094" s="10">
        <v>8021</v>
      </c>
      <c r="F3094" s="347">
        <v>607</v>
      </c>
      <c r="G3094" s="10"/>
      <c r="H3094" s="347">
        <f t="shared" si="195"/>
        <v>2</v>
      </c>
      <c r="I3094" s="10"/>
      <c r="J3094" s="10">
        <v>117.72</v>
      </c>
      <c r="K3094" s="10"/>
      <c r="M3094" s="10">
        <v>1</v>
      </c>
      <c r="N3094" s="69"/>
      <c r="P3094" s="239">
        <f t="shared" si="185"/>
        <v>117.72</v>
      </c>
      <c r="Q3094" s="10"/>
      <c r="R3094" s="10"/>
      <c r="S3094" s="10"/>
      <c r="T3094" s="176">
        <f t="shared" si="186"/>
        <v>607</v>
      </c>
      <c r="U3094" s="10"/>
      <c r="V3094" s="10"/>
      <c r="W3094" s="10"/>
      <c r="Y3094" s="10">
        <v>117.72</v>
      </c>
      <c r="Z3094" s="10">
        <f t="shared" si="193"/>
        <v>160.82</v>
      </c>
      <c r="AB3094" s="10">
        <f t="shared" si="194"/>
        <v>96.07</v>
      </c>
      <c r="AC3094" s="10">
        <v>115.53</v>
      </c>
      <c r="AD3094" s="10"/>
      <c r="AE3094" s="3"/>
      <c r="AF3094" s="3"/>
    </row>
    <row r="3095" spans="1:32" x14ac:dyDescent="0.2">
      <c r="A3095" s="55"/>
      <c r="B3095" s="195"/>
      <c r="C3095" s="10" t="s">
        <v>261</v>
      </c>
      <c r="D3095" s="10"/>
      <c r="E3095" s="10">
        <v>8081</v>
      </c>
      <c r="F3095" s="347">
        <v>1006031</v>
      </c>
      <c r="G3095" s="10"/>
      <c r="H3095" s="347">
        <f t="shared" si="195"/>
        <v>2877</v>
      </c>
      <c r="I3095" s="10"/>
      <c r="J3095" s="10">
        <v>102047.83999999995</v>
      </c>
      <c r="K3095" s="10"/>
      <c r="M3095" s="10">
        <v>290</v>
      </c>
      <c r="N3095" s="69"/>
      <c r="P3095" s="239">
        <f t="shared" si="185"/>
        <v>351.8891034482757</v>
      </c>
      <c r="Q3095" s="10"/>
      <c r="R3095" s="10"/>
      <c r="S3095" s="10"/>
      <c r="T3095" s="176">
        <f t="shared" si="186"/>
        <v>3469.0724137931034</v>
      </c>
      <c r="U3095" s="10"/>
      <c r="V3095" s="10"/>
      <c r="W3095" s="10"/>
      <c r="Y3095" s="10">
        <v>102047.83999999995</v>
      </c>
      <c r="Z3095" s="10">
        <f t="shared" si="193"/>
        <v>139409.04999999999</v>
      </c>
      <c r="AB3095" s="10">
        <f t="shared" si="194"/>
        <v>83282.81</v>
      </c>
      <c r="AC3095" s="10">
        <v>100155.54</v>
      </c>
      <c r="AD3095" s="10"/>
      <c r="AE3095" s="3"/>
      <c r="AF3095" s="3"/>
    </row>
    <row r="3096" spans="1:32" x14ac:dyDescent="0.2">
      <c r="A3096" s="55"/>
      <c r="B3096" s="195"/>
      <c r="C3096" s="10" t="s">
        <v>264</v>
      </c>
      <c r="D3096" s="10"/>
      <c r="E3096" s="10">
        <v>8204</v>
      </c>
      <c r="F3096" s="347">
        <v>882930</v>
      </c>
      <c r="G3096" s="10"/>
      <c r="H3096" s="347">
        <f t="shared" si="195"/>
        <v>2525</v>
      </c>
      <c r="I3096" s="10"/>
      <c r="J3096" s="10">
        <v>94140.459999999963</v>
      </c>
      <c r="K3096" s="10"/>
      <c r="M3096" s="10">
        <v>314</v>
      </c>
      <c r="N3096" s="69"/>
      <c r="P3096" s="239">
        <f t="shared" si="185"/>
        <v>299.81038216560495</v>
      </c>
      <c r="Q3096" s="10"/>
      <c r="R3096" s="10"/>
      <c r="S3096" s="10"/>
      <c r="T3096" s="176">
        <f t="shared" si="186"/>
        <v>2811.8789808917199</v>
      </c>
      <c r="U3096" s="10"/>
      <c r="V3096" s="10"/>
      <c r="W3096" s="10"/>
      <c r="Y3096" s="10">
        <v>94140.459999999963</v>
      </c>
      <c r="Z3096" s="10">
        <f t="shared" si="193"/>
        <v>128606.66</v>
      </c>
      <c r="AB3096" s="10">
        <f t="shared" si="194"/>
        <v>76829.47</v>
      </c>
      <c r="AC3096" s="10">
        <v>92394.78</v>
      </c>
      <c r="AD3096" s="10"/>
      <c r="AE3096" s="3"/>
      <c r="AF3096" s="3"/>
    </row>
    <row r="3097" spans="1:32" x14ac:dyDescent="0.2">
      <c r="A3097" s="55"/>
      <c r="B3097" s="195"/>
      <c r="C3097" s="10" t="s">
        <v>264</v>
      </c>
      <c r="D3097" s="10"/>
      <c r="E3097" s="10">
        <v>8260</v>
      </c>
      <c r="F3097" s="347">
        <v>576</v>
      </c>
      <c r="G3097" s="10"/>
      <c r="H3097" s="347">
        <f t="shared" si="195"/>
        <v>2</v>
      </c>
      <c r="I3097" s="10"/>
      <c r="J3097" s="10">
        <v>33.409999999999997</v>
      </c>
      <c r="K3097" s="10"/>
      <c r="M3097" s="10">
        <v>1</v>
      </c>
      <c r="N3097" s="69"/>
      <c r="P3097" s="239">
        <f t="shared" si="185"/>
        <v>33.409999999999997</v>
      </c>
      <c r="Q3097" s="10"/>
      <c r="R3097" s="10"/>
      <c r="S3097" s="10"/>
      <c r="T3097" s="176">
        <f t="shared" si="186"/>
        <v>576</v>
      </c>
      <c r="U3097" s="10"/>
      <c r="V3097" s="10"/>
      <c r="W3097" s="10"/>
      <c r="Y3097" s="10">
        <v>33.409999999999997</v>
      </c>
      <c r="Z3097" s="10">
        <f t="shared" si="193"/>
        <v>45.64</v>
      </c>
      <c r="AB3097" s="10">
        <f t="shared" si="194"/>
        <v>27.27</v>
      </c>
      <c r="AC3097" s="10">
        <v>32.79</v>
      </c>
      <c r="AD3097" s="10"/>
      <c r="AE3097" s="3"/>
      <c r="AF3097" s="3"/>
    </row>
    <row r="3098" spans="1:32" x14ac:dyDescent="0.2">
      <c r="A3098" s="55"/>
      <c r="B3098" s="195"/>
      <c r="C3098" s="10" t="s">
        <v>266</v>
      </c>
      <c r="D3098" s="10"/>
      <c r="E3098" s="10">
        <v>8270</v>
      </c>
      <c r="F3098" s="347">
        <v>8542</v>
      </c>
      <c r="G3098" s="10"/>
      <c r="H3098" s="347">
        <f t="shared" si="195"/>
        <v>24</v>
      </c>
      <c r="I3098" s="10"/>
      <c r="J3098" s="10">
        <v>1579.28</v>
      </c>
      <c r="K3098" s="10"/>
      <c r="M3098" s="10">
        <v>7</v>
      </c>
      <c r="N3098" s="69"/>
      <c r="P3098" s="239">
        <f t="shared" si="185"/>
        <v>225.61142857142858</v>
      </c>
      <c r="Q3098" s="10"/>
      <c r="R3098" s="10"/>
      <c r="S3098" s="10"/>
      <c r="T3098" s="176">
        <f t="shared" si="186"/>
        <v>1220.2857142857142</v>
      </c>
      <c r="U3098" s="10"/>
      <c r="V3098" s="10"/>
      <c r="W3098" s="10"/>
      <c r="Y3098" s="10">
        <v>1579.28</v>
      </c>
      <c r="Z3098" s="10">
        <f t="shared" si="193"/>
        <v>2157.48</v>
      </c>
      <c r="AB3098" s="10">
        <f t="shared" si="194"/>
        <v>1288.8699999999999</v>
      </c>
      <c r="AC3098" s="10">
        <v>1549.99</v>
      </c>
      <c r="AD3098" s="10"/>
      <c r="AE3098" s="3"/>
      <c r="AF3098" s="3"/>
    </row>
    <row r="3099" spans="1:32" x14ac:dyDescent="0.2">
      <c r="A3099" s="55"/>
      <c r="B3099" s="195"/>
      <c r="C3099" s="10" t="s">
        <v>266</v>
      </c>
      <c r="D3099" s="10"/>
      <c r="E3099" s="10">
        <v>8319</v>
      </c>
      <c r="F3099" s="347">
        <v>186307</v>
      </c>
      <c r="G3099" s="10"/>
      <c r="H3099" s="347">
        <f t="shared" si="195"/>
        <v>533</v>
      </c>
      <c r="I3099" s="10"/>
      <c r="J3099" s="10">
        <v>30982.170000000009</v>
      </c>
      <c r="K3099" s="10"/>
      <c r="M3099" s="10">
        <v>124</v>
      </c>
      <c r="N3099" s="69"/>
      <c r="P3099" s="239">
        <f t="shared" si="185"/>
        <v>249.85620967741943</v>
      </c>
      <c r="Q3099" s="10"/>
      <c r="R3099" s="10"/>
      <c r="S3099" s="10"/>
      <c r="T3099" s="176">
        <f t="shared" si="186"/>
        <v>1502.4758064516129</v>
      </c>
      <c r="U3099" s="10"/>
      <c r="V3099" s="10"/>
      <c r="W3099" s="10"/>
      <c r="Y3099" s="10">
        <v>30982.170000000009</v>
      </c>
      <c r="Z3099" s="10">
        <f t="shared" si="193"/>
        <v>42325.2</v>
      </c>
      <c r="AB3099" s="10">
        <f t="shared" si="194"/>
        <v>25285.02</v>
      </c>
      <c r="AC3099" s="10">
        <v>30407.65</v>
      </c>
      <c r="AD3099" s="10"/>
      <c r="AE3099" s="3"/>
      <c r="AF3099" s="3"/>
    </row>
    <row r="3100" spans="1:32" x14ac:dyDescent="0.2">
      <c r="A3100" s="55"/>
      <c r="B3100" s="195"/>
      <c r="C3100" s="10" t="s">
        <v>266</v>
      </c>
      <c r="D3100" s="10"/>
      <c r="E3100" s="10">
        <v>8330</v>
      </c>
      <c r="F3100" s="347">
        <v>16400</v>
      </c>
      <c r="G3100" s="10"/>
      <c r="H3100" s="347">
        <f t="shared" si="195"/>
        <v>47</v>
      </c>
      <c r="I3100" s="10"/>
      <c r="J3100" s="10">
        <v>3324.25</v>
      </c>
      <c r="K3100" s="10"/>
      <c r="M3100" s="10">
        <v>1</v>
      </c>
      <c r="N3100" s="69"/>
      <c r="P3100" s="239">
        <f t="shared" si="185"/>
        <v>3324.25</v>
      </c>
      <c r="Q3100" s="10"/>
      <c r="R3100" s="10"/>
      <c r="S3100" s="10"/>
      <c r="T3100" s="176">
        <f t="shared" si="186"/>
        <v>16400</v>
      </c>
      <c r="U3100" s="10"/>
      <c r="V3100" s="10"/>
      <c r="W3100" s="10"/>
      <c r="Y3100" s="10">
        <v>3324.25</v>
      </c>
      <c r="Z3100" s="10">
        <f t="shared" si="193"/>
        <v>4541.3100000000004</v>
      </c>
      <c r="AB3100" s="10">
        <f t="shared" si="194"/>
        <v>2712.97</v>
      </c>
      <c r="AC3100" s="10">
        <v>3262.61</v>
      </c>
      <c r="AD3100" s="10"/>
      <c r="AE3100" s="3"/>
      <c r="AF3100" s="3"/>
    </row>
    <row r="3101" spans="1:32" x14ac:dyDescent="0.2">
      <c r="A3101" s="55"/>
      <c r="B3101" s="195"/>
      <c r="C3101" s="10" t="s">
        <v>268</v>
      </c>
      <c r="D3101" s="10"/>
      <c r="E3101" s="10">
        <v>8025</v>
      </c>
      <c r="F3101" s="347">
        <v>16819</v>
      </c>
      <c r="G3101" s="10"/>
      <c r="H3101" s="347">
        <f t="shared" si="195"/>
        <v>48</v>
      </c>
      <c r="I3101" s="10"/>
      <c r="J3101" s="10">
        <v>3348.9299999999994</v>
      </c>
      <c r="K3101" s="10"/>
      <c r="M3101" s="10">
        <v>23</v>
      </c>
      <c r="N3101" s="69"/>
      <c r="P3101" s="239">
        <f t="shared" si="185"/>
        <v>145.60565217391303</v>
      </c>
      <c r="Q3101" s="10"/>
      <c r="R3101" s="10"/>
      <c r="S3101" s="10"/>
      <c r="T3101" s="176">
        <f t="shared" si="186"/>
        <v>731.26086956521738</v>
      </c>
      <c r="U3101" s="10"/>
      <c r="V3101" s="10"/>
      <c r="W3101" s="10"/>
      <c r="Y3101" s="10">
        <v>3348.9299999999994</v>
      </c>
      <c r="Z3101" s="10">
        <f t="shared" si="193"/>
        <v>4575.0200000000004</v>
      </c>
      <c r="AB3101" s="10">
        <f t="shared" si="194"/>
        <v>2733.11</v>
      </c>
      <c r="AC3101" s="10">
        <v>3286.83</v>
      </c>
      <c r="AD3101" s="10"/>
      <c r="AE3101" s="3"/>
      <c r="AF3101" s="3"/>
    </row>
    <row r="3102" spans="1:32" x14ac:dyDescent="0.2">
      <c r="A3102" s="55"/>
      <c r="B3102" s="195"/>
      <c r="C3102" s="10" t="s">
        <v>268</v>
      </c>
      <c r="D3102" s="10"/>
      <c r="E3102" s="10">
        <v>8067</v>
      </c>
      <c r="F3102" s="347">
        <v>205</v>
      </c>
      <c r="G3102" s="10"/>
      <c r="H3102" s="347">
        <f t="shared" si="195"/>
        <v>1</v>
      </c>
      <c r="I3102" s="10"/>
      <c r="J3102" s="10">
        <v>44.97</v>
      </c>
      <c r="K3102" s="10"/>
      <c r="M3102" s="10">
        <v>1</v>
      </c>
      <c r="N3102" s="69"/>
      <c r="P3102" s="239">
        <f t="shared" si="185"/>
        <v>44.97</v>
      </c>
      <c r="Q3102" s="10"/>
      <c r="R3102" s="10"/>
      <c r="S3102" s="10"/>
      <c r="T3102" s="176">
        <f t="shared" si="186"/>
        <v>205</v>
      </c>
      <c r="U3102" s="10"/>
      <c r="V3102" s="10"/>
      <c r="W3102" s="10"/>
      <c r="Y3102" s="10">
        <v>44.97</v>
      </c>
      <c r="Z3102" s="10">
        <f t="shared" si="193"/>
        <v>61.43</v>
      </c>
      <c r="AB3102" s="10">
        <f t="shared" si="194"/>
        <v>36.700000000000003</v>
      </c>
      <c r="AC3102" s="10">
        <v>44.14</v>
      </c>
      <c r="AD3102" s="10"/>
      <c r="AE3102" s="3"/>
      <c r="AF3102" s="3"/>
    </row>
    <row r="3103" spans="1:32" x14ac:dyDescent="0.2">
      <c r="A3103" s="55"/>
      <c r="B3103" s="195"/>
      <c r="C3103" s="10" t="s">
        <v>270</v>
      </c>
      <c r="D3103" s="10"/>
      <c r="E3103" s="10">
        <v>8302</v>
      </c>
      <c r="F3103" s="347">
        <v>996489</v>
      </c>
      <c r="G3103" s="10"/>
      <c r="H3103" s="347">
        <f t="shared" si="195"/>
        <v>2850</v>
      </c>
      <c r="I3103" s="10"/>
      <c r="J3103" s="10">
        <v>42721.290000000015</v>
      </c>
      <c r="K3103" s="10"/>
      <c r="M3103" s="10">
        <v>54</v>
      </c>
      <c r="N3103" s="69"/>
      <c r="P3103" s="239">
        <f t="shared" si="185"/>
        <v>791.13500000000033</v>
      </c>
      <c r="Q3103" s="10"/>
      <c r="R3103" s="10"/>
      <c r="S3103" s="10"/>
      <c r="T3103" s="176">
        <f t="shared" si="186"/>
        <v>18453.5</v>
      </c>
      <c r="U3103" s="10"/>
      <c r="V3103" s="10"/>
      <c r="W3103" s="10"/>
      <c r="Y3103" s="10">
        <v>42721.290000000015</v>
      </c>
      <c r="Z3103" s="10">
        <f t="shared" si="193"/>
        <v>58362.18</v>
      </c>
      <c r="AB3103" s="10">
        <f t="shared" si="194"/>
        <v>34865.5</v>
      </c>
      <c r="AC3103" s="10">
        <v>41929.1</v>
      </c>
      <c r="AD3103" s="10"/>
      <c r="AE3103" s="3"/>
      <c r="AF3103" s="3"/>
    </row>
    <row r="3104" spans="1:32" x14ac:dyDescent="0.2">
      <c r="A3104" s="55"/>
      <c r="B3104" s="195"/>
      <c r="C3104" s="10" t="s">
        <v>270</v>
      </c>
      <c r="D3104" s="10"/>
      <c r="E3104" s="10">
        <v>8320</v>
      </c>
      <c r="F3104" s="347">
        <v>1718</v>
      </c>
      <c r="G3104" s="10"/>
      <c r="H3104" s="347">
        <f t="shared" si="195"/>
        <v>5</v>
      </c>
      <c r="I3104" s="10"/>
      <c r="J3104" s="10">
        <v>352.08</v>
      </c>
      <c r="K3104" s="10"/>
      <c r="M3104" s="10">
        <v>5</v>
      </c>
      <c r="N3104" s="69"/>
      <c r="P3104" s="239">
        <f t="shared" si="185"/>
        <v>70.415999999999997</v>
      </c>
      <c r="Q3104" s="10"/>
      <c r="R3104" s="10"/>
      <c r="S3104" s="10"/>
      <c r="T3104" s="176">
        <f t="shared" si="186"/>
        <v>343.6</v>
      </c>
      <c r="U3104" s="10"/>
      <c r="V3104" s="10"/>
      <c r="W3104" s="10"/>
      <c r="Y3104" s="10">
        <v>352.08</v>
      </c>
      <c r="Z3104" s="10">
        <f t="shared" si="193"/>
        <v>480.98</v>
      </c>
      <c r="AB3104" s="10">
        <f t="shared" si="194"/>
        <v>287.33999999999997</v>
      </c>
      <c r="AC3104" s="10">
        <v>345.55</v>
      </c>
      <c r="AD3104" s="10"/>
      <c r="AE3104" s="3"/>
      <c r="AF3104" s="3"/>
    </row>
    <row r="3105" spans="1:32" x14ac:dyDescent="0.2">
      <c r="A3105" s="55"/>
      <c r="B3105" s="195"/>
      <c r="C3105" s="10" t="s">
        <v>270</v>
      </c>
      <c r="D3105" s="10"/>
      <c r="E3105" s="10">
        <v>8332</v>
      </c>
      <c r="F3105" s="347">
        <v>4680</v>
      </c>
      <c r="G3105" s="10"/>
      <c r="H3105" s="347">
        <f t="shared" si="195"/>
        <v>13</v>
      </c>
      <c r="I3105" s="10"/>
      <c r="J3105" s="10">
        <v>783.41</v>
      </c>
      <c r="K3105" s="10"/>
      <c r="M3105" s="10">
        <v>1</v>
      </c>
      <c r="N3105" s="69"/>
      <c r="P3105" s="239">
        <f t="shared" si="185"/>
        <v>783.41</v>
      </c>
      <c r="Q3105" s="10"/>
      <c r="R3105" s="10"/>
      <c r="S3105" s="10"/>
      <c r="T3105" s="176">
        <f t="shared" si="186"/>
        <v>4680</v>
      </c>
      <c r="U3105" s="10"/>
      <c r="V3105" s="10"/>
      <c r="W3105" s="10"/>
      <c r="Y3105" s="10">
        <v>783.41</v>
      </c>
      <c r="Z3105" s="10">
        <f t="shared" si="193"/>
        <v>1070.23</v>
      </c>
      <c r="AB3105" s="10">
        <f t="shared" si="194"/>
        <v>639.35</v>
      </c>
      <c r="AC3105" s="10">
        <v>768.88</v>
      </c>
      <c r="AD3105" s="10"/>
      <c r="AE3105" s="3"/>
      <c r="AF3105" s="3"/>
    </row>
    <row r="3106" spans="1:32" x14ac:dyDescent="0.2">
      <c r="A3106" s="55"/>
      <c r="B3106" s="195"/>
      <c r="C3106" s="10" t="s">
        <v>273</v>
      </c>
      <c r="D3106" s="10"/>
      <c r="E3106" s="10">
        <v>8320</v>
      </c>
      <c r="F3106" s="347">
        <v>116304</v>
      </c>
      <c r="G3106" s="10"/>
      <c r="H3106" s="347">
        <f t="shared" si="195"/>
        <v>333</v>
      </c>
      <c r="I3106" s="10"/>
      <c r="J3106" s="10">
        <v>20323.57</v>
      </c>
      <c r="K3106" s="10"/>
      <c r="M3106" s="10">
        <v>79</v>
      </c>
      <c r="N3106" s="69"/>
      <c r="P3106" s="239">
        <f t="shared" si="185"/>
        <v>257.26037974683544</v>
      </c>
      <c r="Q3106" s="10"/>
      <c r="R3106" s="10"/>
      <c r="S3106" s="10"/>
      <c r="T3106" s="176">
        <f t="shared" si="186"/>
        <v>1472.2025316455697</v>
      </c>
      <c r="U3106" s="10"/>
      <c r="V3106" s="10"/>
      <c r="W3106" s="10"/>
      <c r="Y3106" s="10">
        <v>20323.57</v>
      </c>
      <c r="Z3106" s="10">
        <f t="shared" si="193"/>
        <v>27764.33</v>
      </c>
      <c r="AB3106" s="10">
        <f t="shared" si="194"/>
        <v>16586.38</v>
      </c>
      <c r="AC3106" s="10">
        <v>19946.71</v>
      </c>
      <c r="AD3106" s="10"/>
      <c r="AE3106" s="3"/>
      <c r="AF3106" s="3"/>
    </row>
    <row r="3107" spans="1:32" x14ac:dyDescent="0.2">
      <c r="A3107" s="55"/>
      <c r="B3107" s="195"/>
      <c r="C3107" s="10" t="s">
        <v>274</v>
      </c>
      <c r="D3107" s="10"/>
      <c r="E3107" s="10">
        <v>8080</v>
      </c>
      <c r="F3107" s="347">
        <v>88468</v>
      </c>
      <c r="G3107" s="10"/>
      <c r="H3107" s="347">
        <f t="shared" si="195"/>
        <v>253</v>
      </c>
      <c r="I3107" s="10"/>
      <c r="J3107" s="10">
        <v>12938.560000000003</v>
      </c>
      <c r="K3107" s="10"/>
      <c r="M3107" s="10">
        <v>29</v>
      </c>
      <c r="N3107" s="69"/>
      <c r="P3107" s="239">
        <f t="shared" si="185"/>
        <v>446.15724137931045</v>
      </c>
      <c r="Q3107" s="10"/>
      <c r="R3107" s="10"/>
      <c r="S3107" s="10"/>
      <c r="T3107" s="176">
        <f t="shared" si="186"/>
        <v>3050.6206896551726</v>
      </c>
      <c r="U3107" s="10"/>
      <c r="V3107" s="10"/>
      <c r="W3107" s="10"/>
      <c r="Y3107" s="10">
        <v>12938.560000000003</v>
      </c>
      <c r="Z3107" s="10">
        <f t="shared" si="193"/>
        <v>17675.560000000001</v>
      </c>
      <c r="AB3107" s="10">
        <f t="shared" si="194"/>
        <v>10559.36</v>
      </c>
      <c r="AC3107" s="10">
        <v>12698.64</v>
      </c>
      <c r="AD3107" s="10"/>
      <c r="AE3107" s="3"/>
      <c r="AF3107" s="3"/>
    </row>
    <row r="3108" spans="1:32" x14ac:dyDescent="0.2">
      <c r="A3108" s="55"/>
      <c r="B3108" s="195"/>
      <c r="C3108" s="10" t="s">
        <v>275</v>
      </c>
      <c r="D3108" s="10"/>
      <c r="E3108" s="10">
        <v>8232</v>
      </c>
      <c r="F3108" s="347">
        <v>87338</v>
      </c>
      <c r="G3108" s="10"/>
      <c r="H3108" s="347">
        <f t="shared" si="195"/>
        <v>250</v>
      </c>
      <c r="I3108" s="10"/>
      <c r="J3108" s="10">
        <v>10675.45</v>
      </c>
      <c r="K3108" s="10"/>
      <c r="M3108" s="10">
        <v>23</v>
      </c>
      <c r="N3108" s="69"/>
      <c r="P3108" s="239">
        <f t="shared" si="185"/>
        <v>464.15000000000003</v>
      </c>
      <c r="Q3108" s="10"/>
      <c r="R3108" s="10"/>
      <c r="S3108" s="10"/>
      <c r="T3108" s="176">
        <f t="shared" si="186"/>
        <v>3797.304347826087</v>
      </c>
      <c r="U3108" s="10"/>
      <c r="V3108" s="10"/>
      <c r="W3108" s="10"/>
      <c r="Y3108" s="10">
        <v>10675.45</v>
      </c>
      <c r="Z3108" s="10">
        <f t="shared" si="193"/>
        <v>14583.89</v>
      </c>
      <c r="AB3108" s="10">
        <f t="shared" si="194"/>
        <v>8712.4</v>
      </c>
      <c r="AC3108" s="10">
        <v>10477.49</v>
      </c>
      <c r="AD3108" s="10"/>
      <c r="AE3108" s="3"/>
      <c r="AF3108" s="3"/>
    </row>
    <row r="3109" spans="1:32" x14ac:dyDescent="0.2">
      <c r="A3109" s="55"/>
      <c r="B3109" s="195"/>
      <c r="C3109" s="10" t="s">
        <v>275</v>
      </c>
      <c r="D3109" s="10"/>
      <c r="E3109" s="10">
        <v>8234</v>
      </c>
      <c r="F3109" s="347">
        <v>406204</v>
      </c>
      <c r="G3109" s="10"/>
      <c r="H3109" s="347">
        <f t="shared" si="195"/>
        <v>1162</v>
      </c>
      <c r="I3109" s="10"/>
      <c r="J3109" s="10">
        <v>28473.170000000002</v>
      </c>
      <c r="K3109" s="10"/>
      <c r="M3109" s="10">
        <v>31</v>
      </c>
      <c r="N3109" s="69"/>
      <c r="P3109" s="239">
        <f t="shared" si="185"/>
        <v>918.48935483870969</v>
      </c>
      <c r="Q3109" s="10"/>
      <c r="R3109" s="10"/>
      <c r="S3109" s="10"/>
      <c r="T3109" s="176">
        <f t="shared" si="186"/>
        <v>13103.354838709678</v>
      </c>
      <c r="U3109" s="10"/>
      <c r="V3109" s="10"/>
      <c r="W3109" s="10"/>
      <c r="Y3109" s="10">
        <v>28473.170000000002</v>
      </c>
      <c r="Z3109" s="10">
        <f t="shared" si="193"/>
        <v>38897.61</v>
      </c>
      <c r="AB3109" s="10">
        <f t="shared" si="194"/>
        <v>23237.39</v>
      </c>
      <c r="AC3109" s="10">
        <v>27945.18</v>
      </c>
      <c r="AD3109" s="10"/>
      <c r="AE3109" s="3"/>
      <c r="AF3109" s="3"/>
    </row>
    <row r="3110" spans="1:32" x14ac:dyDescent="0.2">
      <c r="A3110" s="55"/>
      <c r="B3110" s="195"/>
      <c r="C3110" s="10" t="s">
        <v>276</v>
      </c>
      <c r="D3110" s="10"/>
      <c r="E3110" s="10">
        <v>8050</v>
      </c>
      <c r="F3110" s="347">
        <v>6607</v>
      </c>
      <c r="G3110" s="10"/>
      <c r="H3110" s="347">
        <f t="shared" si="195"/>
        <v>19</v>
      </c>
      <c r="I3110" s="10"/>
      <c r="J3110" s="10">
        <v>707.02</v>
      </c>
      <c r="K3110" s="10"/>
      <c r="M3110" s="10">
        <v>4</v>
      </c>
      <c r="N3110" s="69"/>
      <c r="P3110" s="239">
        <f t="shared" si="185"/>
        <v>176.755</v>
      </c>
      <c r="Q3110" s="10"/>
      <c r="R3110" s="10"/>
      <c r="S3110" s="10"/>
      <c r="T3110" s="176">
        <f t="shared" si="186"/>
        <v>1651.75</v>
      </c>
      <c r="U3110" s="10"/>
      <c r="V3110" s="10"/>
      <c r="W3110" s="10"/>
      <c r="Y3110" s="10">
        <v>707.02</v>
      </c>
      <c r="Z3110" s="10">
        <f t="shared" si="193"/>
        <v>965.87</v>
      </c>
      <c r="AB3110" s="10">
        <f t="shared" si="194"/>
        <v>577.01</v>
      </c>
      <c r="AC3110" s="10">
        <v>693.91</v>
      </c>
      <c r="AD3110" s="10"/>
      <c r="AE3110" s="3"/>
      <c r="AF3110" s="3"/>
    </row>
    <row r="3111" spans="1:32" x14ac:dyDescent="0.2">
      <c r="A3111" s="55"/>
      <c r="B3111" s="195"/>
      <c r="C3111" s="10" t="s">
        <v>279</v>
      </c>
      <c r="D3111" s="10"/>
      <c r="E3111" s="10">
        <v>8090</v>
      </c>
      <c r="F3111" s="347">
        <v>924</v>
      </c>
      <c r="G3111" s="10"/>
      <c r="H3111" s="347">
        <f t="shared" si="195"/>
        <v>3</v>
      </c>
      <c r="I3111" s="10"/>
      <c r="J3111" s="10">
        <v>175.16</v>
      </c>
      <c r="K3111" s="10"/>
      <c r="M3111" s="10">
        <v>1</v>
      </c>
      <c r="N3111" s="69"/>
      <c r="P3111" s="239">
        <f t="shared" si="185"/>
        <v>175.16</v>
      </c>
      <c r="Q3111" s="10"/>
      <c r="R3111" s="10"/>
      <c r="S3111" s="10"/>
      <c r="T3111" s="176">
        <f t="shared" si="186"/>
        <v>924</v>
      </c>
      <c r="U3111" s="10"/>
      <c r="V3111" s="10"/>
      <c r="W3111" s="10"/>
      <c r="Y3111" s="10">
        <v>175.16</v>
      </c>
      <c r="Z3111" s="10">
        <f t="shared" si="193"/>
        <v>239.29</v>
      </c>
      <c r="AB3111" s="10">
        <f t="shared" si="194"/>
        <v>142.94999999999999</v>
      </c>
      <c r="AC3111" s="10">
        <v>171.91</v>
      </c>
      <c r="AD3111" s="10"/>
      <c r="AE3111" s="3"/>
      <c r="AF3111" s="3"/>
    </row>
    <row r="3112" spans="1:32" x14ac:dyDescent="0.2">
      <c r="A3112" s="55"/>
      <c r="B3112" s="195"/>
      <c r="C3112" s="10" t="s">
        <v>279</v>
      </c>
      <c r="D3112" s="10"/>
      <c r="E3112" s="10">
        <v>8343</v>
      </c>
      <c r="F3112" s="347">
        <v>54796</v>
      </c>
      <c r="G3112" s="10"/>
      <c r="H3112" s="347">
        <f t="shared" si="195"/>
        <v>157</v>
      </c>
      <c r="I3112" s="10"/>
      <c r="J3112" s="10">
        <v>5770.86</v>
      </c>
      <c r="K3112" s="10"/>
      <c r="M3112" s="10">
        <v>23</v>
      </c>
      <c r="N3112" s="69"/>
      <c r="P3112" s="239">
        <f t="shared" si="185"/>
        <v>250.90695652173912</v>
      </c>
      <c r="Q3112" s="10"/>
      <c r="R3112" s="10"/>
      <c r="S3112" s="10"/>
      <c r="T3112" s="176">
        <f t="shared" si="186"/>
        <v>2382.4347826086955</v>
      </c>
      <c r="U3112" s="10"/>
      <c r="V3112" s="10"/>
      <c r="W3112" s="10"/>
      <c r="Y3112" s="10">
        <v>5770.86</v>
      </c>
      <c r="Z3112" s="10">
        <f t="shared" si="193"/>
        <v>7883.66</v>
      </c>
      <c r="AB3112" s="10">
        <f t="shared" si="194"/>
        <v>4709.6899999999996</v>
      </c>
      <c r="AC3112" s="10">
        <v>5663.85</v>
      </c>
      <c r="AD3112" s="10"/>
      <c r="AE3112" s="3"/>
      <c r="AF3112" s="3"/>
    </row>
    <row r="3113" spans="1:32" x14ac:dyDescent="0.2">
      <c r="A3113" s="55"/>
      <c r="B3113" s="195"/>
      <c r="C3113" s="10" t="s">
        <v>280</v>
      </c>
      <c r="D3113" s="10"/>
      <c r="E3113" s="10">
        <v>8204</v>
      </c>
      <c r="F3113" s="347">
        <v>17951</v>
      </c>
      <c r="G3113" s="10"/>
      <c r="H3113" s="347">
        <f t="shared" si="195"/>
        <v>51</v>
      </c>
      <c r="I3113" s="10"/>
      <c r="J3113" s="10">
        <v>2960.6000000000004</v>
      </c>
      <c r="K3113" s="10"/>
      <c r="M3113" s="10">
        <v>17</v>
      </c>
      <c r="N3113" s="69"/>
      <c r="P3113" s="239">
        <f t="shared" si="185"/>
        <v>174.15294117647062</v>
      </c>
      <c r="Q3113" s="10"/>
      <c r="R3113" s="10"/>
      <c r="S3113" s="10"/>
      <c r="T3113" s="176">
        <f t="shared" si="186"/>
        <v>1055.9411764705883</v>
      </c>
      <c r="U3113" s="10"/>
      <c r="V3113" s="10"/>
      <c r="W3113" s="10"/>
      <c r="Y3113" s="10">
        <v>2960.6000000000004</v>
      </c>
      <c r="Z3113" s="10">
        <f t="shared" si="193"/>
        <v>4044.52</v>
      </c>
      <c r="AB3113" s="10">
        <f t="shared" si="194"/>
        <v>2416.19</v>
      </c>
      <c r="AC3113" s="10">
        <v>2905.7</v>
      </c>
      <c r="AD3113" s="10"/>
      <c r="AE3113" s="3"/>
      <c r="AF3113" s="3"/>
    </row>
    <row r="3114" spans="1:32" x14ac:dyDescent="0.2">
      <c r="A3114" s="55"/>
      <c r="B3114" s="195"/>
      <c r="C3114" s="10" t="s">
        <v>280</v>
      </c>
      <c r="D3114" s="10"/>
      <c r="E3114" s="10">
        <v>8251</v>
      </c>
      <c r="F3114" s="347">
        <v>33885</v>
      </c>
      <c r="G3114" s="10"/>
      <c r="H3114" s="347">
        <f t="shared" si="195"/>
        <v>97</v>
      </c>
      <c r="I3114" s="10"/>
      <c r="J3114" s="10">
        <v>6638.8499999999995</v>
      </c>
      <c r="K3114" s="10"/>
      <c r="M3114" s="10">
        <v>19</v>
      </c>
      <c r="N3114" s="69"/>
      <c r="P3114" s="239">
        <f t="shared" si="185"/>
        <v>349.4131578947368</v>
      </c>
      <c r="Q3114" s="10"/>
      <c r="R3114" s="10"/>
      <c r="S3114" s="10"/>
      <c r="T3114" s="176">
        <f t="shared" si="186"/>
        <v>1783.421052631579</v>
      </c>
      <c r="U3114" s="10"/>
      <c r="V3114" s="10"/>
      <c r="W3114" s="10"/>
      <c r="Y3114" s="10">
        <v>6638.8499999999995</v>
      </c>
      <c r="Z3114" s="10">
        <f t="shared" si="193"/>
        <v>9069.43</v>
      </c>
      <c r="AB3114" s="10">
        <f t="shared" si="194"/>
        <v>5418.07</v>
      </c>
      <c r="AC3114" s="10">
        <v>6515.75</v>
      </c>
      <c r="AD3114" s="10"/>
      <c r="AE3114" s="3"/>
      <c r="AF3114" s="3"/>
    </row>
    <row r="3115" spans="1:32" x14ac:dyDescent="0.2">
      <c r="A3115" s="55"/>
      <c r="B3115" s="195"/>
      <c r="C3115" s="10" t="s">
        <v>281</v>
      </c>
      <c r="D3115" s="10"/>
      <c r="E3115" s="10">
        <v>8009</v>
      </c>
      <c r="F3115" s="347">
        <v>9091</v>
      </c>
      <c r="G3115" s="10"/>
      <c r="H3115" s="347">
        <f t="shared" si="195"/>
        <v>26</v>
      </c>
      <c r="I3115" s="10"/>
      <c r="J3115" s="10">
        <v>839.28000000000009</v>
      </c>
      <c r="K3115" s="10"/>
      <c r="M3115" s="10">
        <v>4</v>
      </c>
      <c r="N3115" s="69"/>
      <c r="P3115" s="239">
        <f t="shared" si="185"/>
        <v>209.82000000000002</v>
      </c>
      <c r="Q3115" s="10"/>
      <c r="R3115" s="10"/>
      <c r="S3115" s="10"/>
      <c r="T3115" s="176">
        <f t="shared" si="186"/>
        <v>2272.75</v>
      </c>
      <c r="U3115" s="10"/>
      <c r="V3115" s="10"/>
      <c r="W3115" s="10"/>
      <c r="Y3115" s="10">
        <v>839.28000000000009</v>
      </c>
      <c r="Z3115" s="10">
        <f t="shared" si="193"/>
        <v>1146.55</v>
      </c>
      <c r="AB3115" s="10">
        <f t="shared" si="194"/>
        <v>684.95</v>
      </c>
      <c r="AC3115" s="10">
        <v>823.72</v>
      </c>
      <c r="AD3115" s="10"/>
      <c r="AE3115" s="3"/>
      <c r="AF3115" s="3"/>
    </row>
    <row r="3116" spans="1:32" x14ac:dyDescent="0.2">
      <c r="A3116" s="55"/>
      <c r="B3116" s="195"/>
      <c r="C3116" s="10" t="s">
        <v>282</v>
      </c>
      <c r="D3116" s="10"/>
      <c r="E3116" s="10">
        <v>8037</v>
      </c>
      <c r="F3116" s="347">
        <v>709091</v>
      </c>
      <c r="G3116" s="10"/>
      <c r="H3116" s="347">
        <f t="shared" si="195"/>
        <v>2028</v>
      </c>
      <c r="I3116" s="10"/>
      <c r="J3116" s="10">
        <v>58287.529999999984</v>
      </c>
      <c r="K3116" s="10"/>
      <c r="M3116" s="10">
        <v>142</v>
      </c>
      <c r="N3116" s="69"/>
      <c r="P3116" s="239">
        <f t="shared" si="185"/>
        <v>410.47556338028159</v>
      </c>
      <c r="Q3116" s="10"/>
      <c r="R3116" s="10"/>
      <c r="S3116" s="10"/>
      <c r="T3116" s="176">
        <f t="shared" si="186"/>
        <v>4993.5985915492956</v>
      </c>
      <c r="U3116" s="10"/>
      <c r="V3116" s="10"/>
      <c r="W3116" s="10"/>
      <c r="Y3116" s="10">
        <v>58287.529999999984</v>
      </c>
      <c r="Z3116" s="10">
        <f t="shared" si="193"/>
        <v>79627.45</v>
      </c>
      <c r="AB3116" s="10">
        <f t="shared" si="194"/>
        <v>47569.35</v>
      </c>
      <c r="AC3116" s="10">
        <v>57206.69</v>
      </c>
      <c r="AD3116" s="10"/>
      <c r="AE3116" s="3"/>
      <c r="AF3116" s="3"/>
    </row>
    <row r="3117" spans="1:32" x14ac:dyDescent="0.2">
      <c r="A3117" s="55"/>
      <c r="B3117" s="195"/>
      <c r="C3117" s="10" t="s">
        <v>283</v>
      </c>
      <c r="D3117" s="10"/>
      <c r="E3117" s="10">
        <v>8360</v>
      </c>
      <c r="F3117" s="347">
        <v>1703</v>
      </c>
      <c r="G3117" s="10"/>
      <c r="H3117" s="347">
        <f t="shared" si="195"/>
        <v>5</v>
      </c>
      <c r="I3117" s="10"/>
      <c r="J3117" s="10">
        <v>255.15</v>
      </c>
      <c r="K3117" s="10"/>
      <c r="M3117" s="10">
        <v>3</v>
      </c>
      <c r="N3117" s="69"/>
      <c r="P3117" s="239">
        <f t="shared" si="185"/>
        <v>85.05</v>
      </c>
      <c r="Q3117" s="10"/>
      <c r="R3117" s="10"/>
      <c r="S3117" s="10"/>
      <c r="T3117" s="176">
        <f t="shared" si="186"/>
        <v>567.66666666666663</v>
      </c>
      <c r="U3117" s="10"/>
      <c r="V3117" s="10"/>
      <c r="W3117" s="10"/>
      <c r="Y3117" s="10">
        <v>255.15</v>
      </c>
      <c r="Z3117" s="10">
        <f t="shared" si="193"/>
        <v>348.56</v>
      </c>
      <c r="AB3117" s="10">
        <f t="shared" si="194"/>
        <v>208.23</v>
      </c>
      <c r="AC3117" s="10">
        <v>250.42</v>
      </c>
      <c r="AD3117" s="10"/>
      <c r="AE3117" s="3"/>
      <c r="AF3117" s="3"/>
    </row>
    <row r="3118" spans="1:32" x14ac:dyDescent="0.2">
      <c r="A3118" s="55"/>
      <c r="B3118" s="195"/>
      <c r="C3118" s="10" t="s">
        <v>284</v>
      </c>
      <c r="D3118" s="10"/>
      <c r="E3118" s="10">
        <v>0</v>
      </c>
      <c r="F3118" s="347">
        <v>2000</v>
      </c>
      <c r="G3118" s="10"/>
      <c r="H3118" s="347">
        <f t="shared" si="195"/>
        <v>6</v>
      </c>
      <c r="I3118" s="10"/>
      <c r="J3118" s="10">
        <v>329.62</v>
      </c>
      <c r="K3118" s="10"/>
      <c r="M3118" s="10">
        <v>1</v>
      </c>
      <c r="N3118" s="69"/>
      <c r="P3118" s="239">
        <f t="shared" si="185"/>
        <v>329.62</v>
      </c>
      <c r="Q3118" s="10"/>
      <c r="R3118" s="10"/>
      <c r="S3118" s="10"/>
      <c r="T3118" s="176">
        <f t="shared" si="186"/>
        <v>2000</v>
      </c>
      <c r="U3118" s="10"/>
      <c r="V3118" s="10"/>
      <c r="W3118" s="10"/>
      <c r="Y3118" s="10">
        <v>329.62</v>
      </c>
      <c r="Z3118" s="10">
        <f t="shared" si="193"/>
        <v>450.3</v>
      </c>
      <c r="AB3118" s="10">
        <f t="shared" si="194"/>
        <v>269.01</v>
      </c>
      <c r="AC3118" s="10">
        <v>323.51</v>
      </c>
      <c r="AD3118" s="10"/>
      <c r="AE3118" s="3"/>
      <c r="AF3118" s="3"/>
    </row>
    <row r="3119" spans="1:32" x14ac:dyDescent="0.2">
      <c r="A3119" s="55"/>
      <c r="B3119" s="195"/>
      <c r="C3119" s="10" t="s">
        <v>284</v>
      </c>
      <c r="D3119" s="10"/>
      <c r="E3119" s="10">
        <v>8321</v>
      </c>
      <c r="F3119" s="347">
        <v>71647</v>
      </c>
      <c r="G3119" s="10"/>
      <c r="H3119" s="347">
        <f t="shared" si="195"/>
        <v>205</v>
      </c>
      <c r="I3119" s="10"/>
      <c r="J3119" s="10">
        <v>15177.469999999998</v>
      </c>
      <c r="K3119" s="10"/>
      <c r="M3119" s="10">
        <v>31</v>
      </c>
      <c r="N3119" s="69"/>
      <c r="P3119" s="239">
        <f t="shared" si="185"/>
        <v>489.59580645161282</v>
      </c>
      <c r="Q3119" s="10"/>
      <c r="R3119" s="10"/>
      <c r="S3119" s="10"/>
      <c r="T3119" s="176">
        <f t="shared" si="186"/>
        <v>2311.1935483870966</v>
      </c>
      <c r="U3119" s="10"/>
      <c r="V3119" s="10"/>
      <c r="W3119" s="10"/>
      <c r="Y3119" s="10">
        <v>15177.469999999998</v>
      </c>
      <c r="Z3119" s="10">
        <f t="shared" si="193"/>
        <v>20734.16</v>
      </c>
      <c r="AB3119" s="10">
        <f t="shared" si="194"/>
        <v>12386.57</v>
      </c>
      <c r="AC3119" s="10">
        <v>14896.03</v>
      </c>
      <c r="AD3119" s="10"/>
      <c r="AE3119" s="3"/>
      <c r="AF3119" s="3"/>
    </row>
    <row r="3120" spans="1:32" x14ac:dyDescent="0.2">
      <c r="A3120" s="55"/>
      <c r="B3120" s="195"/>
      <c r="C3120" s="10" t="s">
        <v>286</v>
      </c>
      <c r="D3120" s="10"/>
      <c r="E3120" s="10">
        <v>8322</v>
      </c>
      <c r="F3120" s="347">
        <v>5950</v>
      </c>
      <c r="G3120" s="10"/>
      <c r="H3120" s="347">
        <f t="shared" si="195"/>
        <v>17</v>
      </c>
      <c r="I3120" s="10"/>
      <c r="J3120" s="10">
        <v>843.99</v>
      </c>
      <c r="K3120" s="10"/>
      <c r="M3120" s="10">
        <v>7</v>
      </c>
      <c r="N3120" s="69"/>
      <c r="P3120" s="239">
        <f t="shared" si="185"/>
        <v>120.57000000000001</v>
      </c>
      <c r="Q3120" s="10"/>
      <c r="R3120" s="10"/>
      <c r="S3120" s="10"/>
      <c r="T3120" s="176">
        <f t="shared" si="186"/>
        <v>850</v>
      </c>
      <c r="U3120" s="10"/>
      <c r="V3120" s="10"/>
      <c r="W3120" s="10"/>
      <c r="Y3120" s="10">
        <v>843.99</v>
      </c>
      <c r="Z3120" s="10">
        <f t="shared" si="193"/>
        <v>1152.99</v>
      </c>
      <c r="AB3120" s="10">
        <f t="shared" si="194"/>
        <v>688.79</v>
      </c>
      <c r="AC3120" s="10">
        <v>828.34</v>
      </c>
      <c r="AD3120" s="10"/>
      <c r="AE3120" s="3"/>
      <c r="AF3120" s="3"/>
    </row>
    <row r="3121" spans="1:32" x14ac:dyDescent="0.2">
      <c r="A3121" s="55"/>
      <c r="B3121" s="195"/>
      <c r="C3121" s="10" t="s">
        <v>286</v>
      </c>
      <c r="D3121" s="10"/>
      <c r="E3121" s="10">
        <v>8344</v>
      </c>
      <c r="F3121" s="347">
        <v>172789</v>
      </c>
      <c r="G3121" s="10"/>
      <c r="H3121" s="347">
        <f t="shared" si="195"/>
        <v>494</v>
      </c>
      <c r="I3121" s="10"/>
      <c r="J3121" s="10">
        <v>27506.060000000005</v>
      </c>
      <c r="K3121" s="10"/>
      <c r="M3121" s="10">
        <v>32</v>
      </c>
      <c r="N3121" s="69"/>
      <c r="P3121" s="239">
        <f t="shared" si="185"/>
        <v>859.56437500000015</v>
      </c>
      <c r="Q3121" s="10"/>
      <c r="R3121" s="10"/>
      <c r="S3121" s="10"/>
      <c r="T3121" s="176">
        <f t="shared" si="186"/>
        <v>5399.65625</v>
      </c>
      <c r="U3121" s="10"/>
      <c r="V3121" s="10"/>
      <c r="W3121" s="10"/>
      <c r="Y3121" s="10">
        <v>27506.060000000005</v>
      </c>
      <c r="Z3121" s="10">
        <f t="shared" si="193"/>
        <v>37576.43</v>
      </c>
      <c r="AB3121" s="10">
        <f t="shared" si="194"/>
        <v>22448.12</v>
      </c>
      <c r="AC3121" s="10">
        <v>26996.01</v>
      </c>
      <c r="AD3121" s="10"/>
      <c r="AE3121" s="3"/>
      <c r="AF3121" s="3"/>
    </row>
    <row r="3122" spans="1:32" x14ac:dyDescent="0.2">
      <c r="A3122" s="55"/>
      <c r="B3122" s="195"/>
      <c r="C3122" s="10" t="s">
        <v>286</v>
      </c>
      <c r="D3122" s="10"/>
      <c r="E3122" s="10">
        <v>8873</v>
      </c>
      <c r="F3122" s="347">
        <v>18492</v>
      </c>
      <c r="G3122" s="10"/>
      <c r="H3122" s="347">
        <f t="shared" si="195"/>
        <v>53</v>
      </c>
      <c r="I3122" s="10"/>
      <c r="J3122" s="10">
        <v>1641.61</v>
      </c>
      <c r="K3122" s="10"/>
      <c r="M3122" s="10">
        <v>2</v>
      </c>
      <c r="N3122" s="69"/>
      <c r="P3122" s="239">
        <f t="shared" si="185"/>
        <v>820.80499999999995</v>
      </c>
      <c r="Q3122" s="10"/>
      <c r="R3122" s="10"/>
      <c r="S3122" s="10"/>
      <c r="T3122" s="176">
        <f t="shared" si="186"/>
        <v>9246</v>
      </c>
      <c r="U3122" s="10"/>
      <c r="V3122" s="10"/>
      <c r="W3122" s="10"/>
      <c r="Y3122" s="10">
        <v>1641.61</v>
      </c>
      <c r="Z3122" s="10">
        <f t="shared" si="193"/>
        <v>2242.63</v>
      </c>
      <c r="AB3122" s="10">
        <f t="shared" si="194"/>
        <v>1339.74</v>
      </c>
      <c r="AC3122" s="10">
        <v>1611.17</v>
      </c>
      <c r="AD3122" s="10"/>
      <c r="AE3122" s="3"/>
      <c r="AF3122" s="3"/>
    </row>
    <row r="3123" spans="1:32" x14ac:dyDescent="0.2">
      <c r="A3123" s="55"/>
      <c r="B3123" s="195"/>
      <c r="C3123" s="10" t="s">
        <v>289</v>
      </c>
      <c r="D3123" s="10"/>
      <c r="E3123" s="10">
        <v>8322</v>
      </c>
      <c r="F3123" s="347">
        <v>1146680</v>
      </c>
      <c r="G3123" s="10"/>
      <c r="H3123" s="347">
        <f t="shared" si="195"/>
        <v>3279</v>
      </c>
      <c r="I3123" s="10"/>
      <c r="J3123" s="10">
        <v>163790.94999999998</v>
      </c>
      <c r="K3123" s="10"/>
      <c r="M3123" s="10">
        <v>499</v>
      </c>
      <c r="N3123" s="69"/>
      <c r="P3123" s="239">
        <f t="shared" si="185"/>
        <v>328.238376753507</v>
      </c>
      <c r="Q3123" s="10"/>
      <c r="R3123" s="10"/>
      <c r="S3123" s="10"/>
      <c r="T3123" s="176">
        <f t="shared" si="186"/>
        <v>2297.9559118236475</v>
      </c>
      <c r="U3123" s="10"/>
      <c r="V3123" s="10"/>
      <c r="W3123" s="10"/>
      <c r="Y3123" s="10">
        <v>163790.94999999998</v>
      </c>
      <c r="Z3123" s="10">
        <f t="shared" si="193"/>
        <v>223757.22</v>
      </c>
      <c r="AB3123" s="10">
        <f t="shared" si="194"/>
        <v>133672.31</v>
      </c>
      <c r="AC3123" s="10">
        <v>160753.74</v>
      </c>
      <c r="AD3123" s="10"/>
      <c r="AE3123" s="3"/>
      <c r="AF3123" s="3"/>
    </row>
    <row r="3124" spans="1:32" x14ac:dyDescent="0.2">
      <c r="A3124" s="55"/>
      <c r="B3124" s="195"/>
      <c r="C3124" s="10" t="s">
        <v>289</v>
      </c>
      <c r="D3124" s="10"/>
      <c r="E3124" s="10">
        <v>8332</v>
      </c>
      <c r="F3124" s="347"/>
      <c r="G3124" s="10"/>
      <c r="H3124" s="347">
        <f t="shared" si="195"/>
        <v>0</v>
      </c>
      <c r="I3124" s="10"/>
      <c r="J3124" s="10">
        <v>9.9600000000000009</v>
      </c>
      <c r="K3124" s="10"/>
      <c r="M3124" s="10">
        <v>1</v>
      </c>
      <c r="N3124" s="69"/>
      <c r="P3124" s="239">
        <f t="shared" si="185"/>
        <v>9.9600000000000009</v>
      </c>
      <c r="Q3124" s="10"/>
      <c r="R3124" s="10"/>
      <c r="S3124" s="10"/>
      <c r="T3124" s="176">
        <f t="shared" si="186"/>
        <v>0</v>
      </c>
      <c r="U3124" s="10"/>
      <c r="V3124" s="10"/>
      <c r="W3124" s="10"/>
      <c r="Y3124" s="10">
        <v>9.9600000000000009</v>
      </c>
      <c r="Z3124" s="10">
        <f t="shared" si="193"/>
        <v>13.61</v>
      </c>
      <c r="AB3124" s="10">
        <f t="shared" si="194"/>
        <v>8.1300000000000008</v>
      </c>
      <c r="AC3124" s="10">
        <v>9.7799999999999994</v>
      </c>
      <c r="AD3124" s="10"/>
      <c r="AE3124" s="3"/>
      <c r="AF3124" s="3"/>
    </row>
    <row r="3125" spans="1:32" x14ac:dyDescent="0.2">
      <c r="A3125" s="55"/>
      <c r="B3125" s="195"/>
      <c r="C3125" s="10" t="s">
        <v>289</v>
      </c>
      <c r="D3125" s="10"/>
      <c r="E3125" s="10">
        <v>8344</v>
      </c>
      <c r="F3125" s="347">
        <v>1388</v>
      </c>
      <c r="G3125" s="10"/>
      <c r="H3125" s="347">
        <f t="shared" si="195"/>
        <v>4</v>
      </c>
      <c r="I3125" s="10"/>
      <c r="J3125" s="10">
        <v>233.06</v>
      </c>
      <c r="K3125" s="10"/>
      <c r="M3125" s="10">
        <v>2</v>
      </c>
      <c r="N3125" s="69"/>
      <c r="P3125" s="239">
        <f t="shared" si="185"/>
        <v>116.53</v>
      </c>
      <c r="Q3125" s="10"/>
      <c r="R3125" s="10"/>
      <c r="S3125" s="10"/>
      <c r="T3125" s="176">
        <f t="shared" si="186"/>
        <v>694</v>
      </c>
      <c r="U3125" s="10"/>
      <c r="V3125" s="10"/>
      <c r="W3125" s="10"/>
      <c r="Y3125" s="10">
        <v>233.06</v>
      </c>
      <c r="Z3125" s="10">
        <f t="shared" si="193"/>
        <v>318.39</v>
      </c>
      <c r="AB3125" s="10">
        <f t="shared" si="194"/>
        <v>190.2</v>
      </c>
      <c r="AC3125" s="10">
        <v>228.73</v>
      </c>
      <c r="AD3125" s="10"/>
      <c r="AE3125" s="3"/>
      <c r="AF3125" s="3"/>
    </row>
    <row r="3126" spans="1:32" x14ac:dyDescent="0.2">
      <c r="A3126" s="55"/>
      <c r="B3126" s="195"/>
      <c r="C3126" s="10" t="s">
        <v>290</v>
      </c>
      <c r="D3126" s="10"/>
      <c r="E3126" s="10">
        <v>8322</v>
      </c>
      <c r="F3126" s="347">
        <v>1396</v>
      </c>
      <c r="G3126" s="10"/>
      <c r="H3126" s="347">
        <f t="shared" si="195"/>
        <v>4</v>
      </c>
      <c r="I3126" s="10"/>
      <c r="J3126" s="10">
        <v>158.69</v>
      </c>
      <c r="K3126" s="10"/>
      <c r="M3126" s="10">
        <v>2</v>
      </c>
      <c r="N3126" s="69"/>
      <c r="P3126" s="239">
        <f t="shared" si="185"/>
        <v>79.344999999999999</v>
      </c>
      <c r="Q3126" s="10"/>
      <c r="R3126" s="10"/>
      <c r="S3126" s="10"/>
      <c r="T3126" s="176">
        <f t="shared" si="186"/>
        <v>698</v>
      </c>
      <c r="U3126" s="10"/>
      <c r="V3126" s="10"/>
      <c r="W3126" s="10"/>
      <c r="Y3126" s="10">
        <v>158.69</v>
      </c>
      <c r="Z3126" s="10">
        <f t="shared" si="193"/>
        <v>216.79</v>
      </c>
      <c r="AB3126" s="10">
        <f t="shared" si="194"/>
        <v>129.51</v>
      </c>
      <c r="AC3126" s="10">
        <v>155.75</v>
      </c>
      <c r="AD3126" s="10"/>
      <c r="AE3126" s="3"/>
      <c r="AF3126" s="3"/>
    </row>
    <row r="3127" spans="1:32" x14ac:dyDescent="0.2">
      <c r="A3127" s="55"/>
      <c r="B3127" s="195"/>
      <c r="C3127" s="10" t="s">
        <v>291</v>
      </c>
      <c r="D3127" s="10"/>
      <c r="E3127" s="10">
        <v>8201</v>
      </c>
      <c r="F3127" s="347">
        <v>7519</v>
      </c>
      <c r="G3127" s="10"/>
      <c r="H3127" s="347">
        <f t="shared" si="195"/>
        <v>22</v>
      </c>
      <c r="I3127" s="10"/>
      <c r="J3127" s="10">
        <v>1200.75</v>
      </c>
      <c r="K3127" s="10"/>
      <c r="M3127" s="10">
        <v>2</v>
      </c>
      <c r="N3127" s="69"/>
      <c r="P3127" s="239">
        <f t="shared" si="185"/>
        <v>600.375</v>
      </c>
      <c r="Q3127" s="10"/>
      <c r="R3127" s="10"/>
      <c r="S3127" s="10"/>
      <c r="T3127" s="176">
        <f t="shared" si="186"/>
        <v>3759.5</v>
      </c>
      <c r="U3127" s="10"/>
      <c r="V3127" s="10"/>
      <c r="W3127" s="10"/>
      <c r="Y3127" s="10">
        <v>1200.75</v>
      </c>
      <c r="Z3127" s="10">
        <f t="shared" ref="Z3127:Z3190" si="196">ROUND($Z$3459*Y3127/$Y$3459,2)</f>
        <v>1640.36</v>
      </c>
      <c r="AB3127" s="10">
        <f t="shared" ref="AB3127:AB3190" si="197">ROUND($AB$3459*Y3127/$Y$3459,2)</f>
        <v>979.95</v>
      </c>
      <c r="AC3127" s="10">
        <v>1178.48</v>
      </c>
      <c r="AD3127" s="10"/>
      <c r="AE3127" s="3"/>
      <c r="AF3127" s="3"/>
    </row>
    <row r="3128" spans="1:32" x14ac:dyDescent="0.2">
      <c r="A3128" s="55"/>
      <c r="B3128" s="195"/>
      <c r="C3128" s="10" t="s">
        <v>291</v>
      </c>
      <c r="D3128" s="10"/>
      <c r="E3128" s="10">
        <v>8205</v>
      </c>
      <c r="F3128" s="347">
        <v>1473153</v>
      </c>
      <c r="G3128" s="10"/>
      <c r="H3128" s="347">
        <f t="shared" ref="H3128:H3191" si="198">ROUND($H$3459*F3128/$F$3459,0)</f>
        <v>4213</v>
      </c>
      <c r="I3128" s="10"/>
      <c r="J3128" s="10">
        <v>132151.70999999996</v>
      </c>
      <c r="K3128" s="10"/>
      <c r="M3128" s="10">
        <v>353</v>
      </c>
      <c r="N3128" s="69"/>
      <c r="P3128" s="239">
        <f t="shared" si="185"/>
        <v>374.36745042492907</v>
      </c>
      <c r="Q3128" s="10"/>
      <c r="R3128" s="10"/>
      <c r="S3128" s="10"/>
      <c r="T3128" s="176">
        <f t="shared" si="186"/>
        <v>4173.2379603399431</v>
      </c>
      <c r="U3128" s="10"/>
      <c r="V3128" s="10"/>
      <c r="W3128" s="10"/>
      <c r="Y3128" s="10">
        <v>132151.70999999996</v>
      </c>
      <c r="Z3128" s="10">
        <f t="shared" si="196"/>
        <v>180534.39</v>
      </c>
      <c r="AB3128" s="10">
        <f t="shared" si="197"/>
        <v>107851.04</v>
      </c>
      <c r="AC3128" s="10">
        <v>129701.19</v>
      </c>
      <c r="AD3128" s="10"/>
      <c r="AE3128" s="3"/>
      <c r="AF3128" s="3"/>
    </row>
    <row r="3129" spans="1:32" x14ac:dyDescent="0.2">
      <c r="A3129" s="55"/>
      <c r="B3129" s="195"/>
      <c r="C3129" s="10" t="s">
        <v>291</v>
      </c>
      <c r="D3129" s="10"/>
      <c r="E3129" s="10">
        <v>8251</v>
      </c>
      <c r="F3129" s="347">
        <v>646</v>
      </c>
      <c r="G3129" s="10"/>
      <c r="H3129" s="347">
        <f t="shared" si="198"/>
        <v>2</v>
      </c>
      <c r="I3129" s="10"/>
      <c r="J3129" s="10">
        <v>120.36000000000001</v>
      </c>
      <c r="K3129" s="10"/>
      <c r="M3129" s="10">
        <v>2</v>
      </c>
      <c r="N3129" s="69"/>
      <c r="P3129" s="239">
        <f t="shared" si="185"/>
        <v>60.180000000000007</v>
      </c>
      <c r="Q3129" s="10"/>
      <c r="R3129" s="10"/>
      <c r="S3129" s="10"/>
      <c r="T3129" s="176">
        <f t="shared" si="186"/>
        <v>323</v>
      </c>
      <c r="U3129" s="10"/>
      <c r="V3129" s="10"/>
      <c r="W3129" s="10"/>
      <c r="Y3129" s="10">
        <v>120.36000000000001</v>
      </c>
      <c r="Z3129" s="10">
        <f t="shared" si="196"/>
        <v>164.43</v>
      </c>
      <c r="AB3129" s="10">
        <f t="shared" si="197"/>
        <v>98.23</v>
      </c>
      <c r="AC3129" s="10">
        <v>118.13</v>
      </c>
      <c r="AD3129" s="10"/>
      <c r="AE3129" s="3"/>
      <c r="AF3129" s="3"/>
    </row>
    <row r="3130" spans="1:32" x14ac:dyDescent="0.2">
      <c r="A3130" s="55"/>
      <c r="B3130" s="195"/>
      <c r="C3130" s="10" t="s">
        <v>294</v>
      </c>
      <c r="D3130" s="10"/>
      <c r="E3130" s="10">
        <v>8345</v>
      </c>
      <c r="F3130" s="347">
        <v>1896</v>
      </c>
      <c r="G3130" s="10"/>
      <c r="H3130" s="347">
        <f t="shared" si="198"/>
        <v>5</v>
      </c>
      <c r="I3130" s="10"/>
      <c r="J3130" s="10">
        <v>375.83999999999992</v>
      </c>
      <c r="K3130" s="10"/>
      <c r="M3130" s="10">
        <v>6</v>
      </c>
      <c r="N3130" s="69"/>
      <c r="P3130" s="239">
        <f t="shared" si="185"/>
        <v>62.639999999999986</v>
      </c>
      <c r="Q3130" s="10"/>
      <c r="R3130" s="10"/>
      <c r="S3130" s="10"/>
      <c r="T3130" s="176">
        <f t="shared" si="186"/>
        <v>316</v>
      </c>
      <c r="U3130" s="10"/>
      <c r="V3130" s="10"/>
      <c r="W3130" s="10"/>
      <c r="Y3130" s="10">
        <v>375.83999999999992</v>
      </c>
      <c r="Z3130" s="10">
        <f t="shared" si="196"/>
        <v>513.44000000000005</v>
      </c>
      <c r="AB3130" s="10">
        <f t="shared" si="197"/>
        <v>306.73</v>
      </c>
      <c r="AC3130" s="10">
        <v>368.87</v>
      </c>
      <c r="AD3130" s="10"/>
      <c r="AE3130" s="3"/>
      <c r="AF3130" s="3"/>
    </row>
    <row r="3131" spans="1:32" x14ac:dyDescent="0.2">
      <c r="A3131" s="55"/>
      <c r="B3131" s="195"/>
      <c r="C3131" s="10" t="s">
        <v>296</v>
      </c>
      <c r="D3131" s="10"/>
      <c r="E3131" s="10">
        <v>8215</v>
      </c>
      <c r="F3131" s="347">
        <v>194493</v>
      </c>
      <c r="G3131" s="10"/>
      <c r="H3131" s="347">
        <f t="shared" si="198"/>
        <v>556</v>
      </c>
      <c r="I3131" s="10"/>
      <c r="J3131" s="10">
        <v>23710.090000000011</v>
      </c>
      <c r="K3131" s="10"/>
      <c r="M3131" s="10">
        <v>144</v>
      </c>
      <c r="N3131" s="69"/>
      <c r="P3131" s="239">
        <f t="shared" si="185"/>
        <v>164.65340277777784</v>
      </c>
      <c r="Q3131" s="10"/>
      <c r="R3131" s="10"/>
      <c r="S3131" s="10"/>
      <c r="T3131" s="176">
        <f t="shared" si="186"/>
        <v>1350.6458333333333</v>
      </c>
      <c r="U3131" s="10"/>
      <c r="V3131" s="10"/>
      <c r="W3131" s="10"/>
      <c r="Y3131" s="10">
        <v>23710.090000000011</v>
      </c>
      <c r="Z3131" s="10">
        <f t="shared" si="196"/>
        <v>32390.7</v>
      </c>
      <c r="AB3131" s="10">
        <f t="shared" si="197"/>
        <v>19350.169999999998</v>
      </c>
      <c r="AC3131" s="10">
        <v>23270.43</v>
      </c>
      <c r="AD3131" s="10"/>
      <c r="AE3131" s="3"/>
      <c r="AF3131" s="3"/>
    </row>
    <row r="3132" spans="1:32" x14ac:dyDescent="0.2">
      <c r="A3132" s="55"/>
      <c r="B3132" s="195"/>
      <c r="C3132" s="10" t="s">
        <v>297</v>
      </c>
      <c r="D3132" s="10"/>
      <c r="E3132" s="10">
        <v>8026</v>
      </c>
      <c r="F3132" s="347">
        <v>1313021</v>
      </c>
      <c r="G3132" s="10"/>
      <c r="H3132" s="347">
        <f t="shared" si="198"/>
        <v>3755</v>
      </c>
      <c r="I3132" s="10"/>
      <c r="J3132" s="10">
        <v>155941.37000000005</v>
      </c>
      <c r="K3132" s="10"/>
      <c r="M3132" s="10">
        <v>247</v>
      </c>
      <c r="N3132" s="69"/>
      <c r="P3132" s="239">
        <f t="shared" si="185"/>
        <v>631.34157894736859</v>
      </c>
      <c r="Q3132" s="10"/>
      <c r="R3132" s="10"/>
      <c r="S3132" s="10"/>
      <c r="T3132" s="176">
        <f t="shared" si="186"/>
        <v>5315.8744939271255</v>
      </c>
      <c r="U3132" s="10"/>
      <c r="V3132" s="10"/>
      <c r="W3132" s="10"/>
      <c r="Y3132" s="10">
        <v>155941.37000000005</v>
      </c>
      <c r="Z3132" s="10">
        <f t="shared" si="196"/>
        <v>213033.79</v>
      </c>
      <c r="AB3132" s="10">
        <f t="shared" si="197"/>
        <v>127266.15</v>
      </c>
      <c r="AC3132" s="10">
        <v>153049.72</v>
      </c>
      <c r="AD3132" s="10"/>
      <c r="AE3132" s="3"/>
      <c r="AF3132" s="3"/>
    </row>
    <row r="3133" spans="1:32" x14ac:dyDescent="0.2">
      <c r="A3133" s="55"/>
      <c r="B3133" s="195"/>
      <c r="C3133" s="10" t="s">
        <v>299</v>
      </c>
      <c r="D3133" s="10"/>
      <c r="E3133" s="10">
        <v>8027</v>
      </c>
      <c r="F3133" s="347">
        <v>2053617</v>
      </c>
      <c r="G3133" s="10"/>
      <c r="H3133" s="347">
        <f t="shared" si="198"/>
        <v>5873</v>
      </c>
      <c r="I3133" s="10"/>
      <c r="J3133" s="10">
        <v>158075.49</v>
      </c>
      <c r="K3133" s="10"/>
      <c r="M3133" s="10">
        <v>231</v>
      </c>
      <c r="N3133" s="69"/>
      <c r="P3133" s="239">
        <f t="shared" si="185"/>
        <v>684.30948051948053</v>
      </c>
      <c r="Q3133" s="10"/>
      <c r="R3133" s="10"/>
      <c r="S3133" s="10"/>
      <c r="T3133" s="176">
        <f t="shared" si="186"/>
        <v>8890.1168831168834</v>
      </c>
      <c r="U3133" s="10"/>
      <c r="V3133" s="10"/>
      <c r="W3133" s="10"/>
      <c r="Y3133" s="10">
        <v>158075.49</v>
      </c>
      <c r="Z3133" s="10">
        <f t="shared" si="196"/>
        <v>215949.24</v>
      </c>
      <c r="AB3133" s="10">
        <f t="shared" si="197"/>
        <v>129007.83</v>
      </c>
      <c r="AC3133" s="10">
        <v>155144.25</v>
      </c>
      <c r="AD3133" s="10"/>
      <c r="AE3133" s="3"/>
      <c r="AF3133" s="3"/>
    </row>
    <row r="3134" spans="1:32" x14ac:dyDescent="0.2">
      <c r="A3134" s="55"/>
      <c r="B3134" s="195"/>
      <c r="C3134" s="10" t="s">
        <v>301</v>
      </c>
      <c r="D3134" s="10"/>
      <c r="E3134" s="10">
        <v>2028</v>
      </c>
      <c r="F3134" s="347">
        <v>476</v>
      </c>
      <c r="G3134" s="10"/>
      <c r="H3134" s="347">
        <f t="shared" si="198"/>
        <v>1</v>
      </c>
      <c r="I3134" s="10"/>
      <c r="J3134" s="10">
        <v>80.849999999999994</v>
      </c>
      <c r="K3134" s="10"/>
      <c r="M3134" s="10">
        <v>1</v>
      </c>
      <c r="N3134" s="69"/>
      <c r="P3134" s="239">
        <f t="shared" si="185"/>
        <v>80.849999999999994</v>
      </c>
      <c r="Q3134" s="10"/>
      <c r="R3134" s="10"/>
      <c r="S3134" s="10"/>
      <c r="T3134" s="176">
        <f t="shared" si="186"/>
        <v>476</v>
      </c>
      <c r="U3134" s="10"/>
      <c r="V3134" s="10"/>
      <c r="W3134" s="10"/>
      <c r="Y3134" s="10">
        <v>80.849999999999994</v>
      </c>
      <c r="Z3134" s="10">
        <f t="shared" si="196"/>
        <v>110.45</v>
      </c>
      <c r="AB3134" s="10">
        <f t="shared" si="197"/>
        <v>65.98</v>
      </c>
      <c r="AC3134" s="10">
        <v>79.349999999999994</v>
      </c>
      <c r="AD3134" s="10"/>
      <c r="AE3134" s="3"/>
      <c r="AF3134" s="3"/>
    </row>
    <row r="3135" spans="1:32" x14ac:dyDescent="0.2">
      <c r="A3135" s="55"/>
      <c r="B3135" s="195"/>
      <c r="C3135" s="10" t="s">
        <v>301</v>
      </c>
      <c r="D3135" s="10"/>
      <c r="E3135" s="10">
        <v>8028</v>
      </c>
      <c r="F3135" s="347">
        <v>8548380</v>
      </c>
      <c r="G3135" s="10"/>
      <c r="H3135" s="347">
        <f t="shared" si="198"/>
        <v>24447</v>
      </c>
      <c r="I3135" s="10"/>
      <c r="J3135" s="10">
        <v>776412.2200000009</v>
      </c>
      <c r="K3135" s="10"/>
      <c r="M3135" s="10">
        <v>1157</v>
      </c>
      <c r="N3135" s="69"/>
      <c r="P3135" s="239">
        <f t="shared" si="185"/>
        <v>671.05636992221343</v>
      </c>
      <c r="Q3135" s="10"/>
      <c r="R3135" s="10"/>
      <c r="S3135" s="10"/>
      <c r="T3135" s="176">
        <f t="shared" si="186"/>
        <v>7388.401037165082</v>
      </c>
      <c r="U3135" s="10"/>
      <c r="V3135" s="10"/>
      <c r="W3135" s="10"/>
      <c r="Y3135" s="10">
        <v>776412.2200000009</v>
      </c>
      <c r="Z3135" s="10">
        <f t="shared" si="196"/>
        <v>1060668.1100000001</v>
      </c>
      <c r="AB3135" s="10">
        <f t="shared" si="197"/>
        <v>633641.93000000005</v>
      </c>
      <c r="AC3135" s="10">
        <v>762015.02</v>
      </c>
      <c r="AD3135" s="10"/>
      <c r="AE3135" s="3"/>
      <c r="AF3135" s="3"/>
    </row>
    <row r="3136" spans="1:32" x14ac:dyDescent="0.2">
      <c r="A3136" s="55"/>
      <c r="B3136" s="195"/>
      <c r="C3136" s="10" t="s">
        <v>600</v>
      </c>
      <c r="D3136" s="10"/>
      <c r="E3136" s="10">
        <v>8012</v>
      </c>
      <c r="F3136" s="347">
        <v>1348</v>
      </c>
      <c r="G3136" s="10"/>
      <c r="H3136" s="347">
        <f t="shared" si="198"/>
        <v>4</v>
      </c>
      <c r="I3136" s="10"/>
      <c r="J3136" s="10">
        <v>287.01</v>
      </c>
      <c r="K3136" s="10"/>
      <c r="M3136" s="10">
        <v>1</v>
      </c>
      <c r="N3136" s="69"/>
      <c r="P3136" s="239">
        <f t="shared" si="185"/>
        <v>287.01</v>
      </c>
      <c r="Q3136" s="10"/>
      <c r="R3136" s="10"/>
      <c r="S3136" s="10"/>
      <c r="T3136" s="176">
        <f t="shared" si="186"/>
        <v>1348</v>
      </c>
      <c r="U3136" s="10"/>
      <c r="V3136" s="10"/>
      <c r="W3136" s="10"/>
      <c r="Y3136" s="10">
        <v>287.01</v>
      </c>
      <c r="Z3136" s="10">
        <f t="shared" si="196"/>
        <v>392.09</v>
      </c>
      <c r="AB3136" s="10">
        <f t="shared" si="197"/>
        <v>234.23</v>
      </c>
      <c r="AC3136" s="10">
        <v>281.68</v>
      </c>
      <c r="AD3136" s="10"/>
      <c r="AE3136" s="3"/>
      <c r="AF3136" s="3"/>
    </row>
    <row r="3137" spans="1:32" x14ac:dyDescent="0.2">
      <c r="A3137" s="55"/>
      <c r="B3137" s="195"/>
      <c r="C3137" s="10" t="s">
        <v>600</v>
      </c>
      <c r="D3137" s="10"/>
      <c r="E3137" s="10">
        <v>8021</v>
      </c>
      <c r="F3137" s="347">
        <v>14500</v>
      </c>
      <c r="G3137" s="10"/>
      <c r="H3137" s="347">
        <f t="shared" si="198"/>
        <v>41</v>
      </c>
      <c r="I3137" s="10"/>
      <c r="J3137" s="10">
        <v>2197.9299999999998</v>
      </c>
      <c r="K3137" s="10"/>
      <c r="M3137" s="10">
        <v>1</v>
      </c>
      <c r="N3137" s="69"/>
      <c r="P3137" s="239">
        <f t="shared" si="185"/>
        <v>2197.9299999999998</v>
      </c>
      <c r="Q3137" s="10"/>
      <c r="R3137" s="10"/>
      <c r="S3137" s="10"/>
      <c r="T3137" s="176">
        <f t="shared" si="186"/>
        <v>14500</v>
      </c>
      <c r="U3137" s="10"/>
      <c r="V3137" s="10"/>
      <c r="W3137" s="10"/>
      <c r="Y3137" s="10">
        <v>2197.9299999999998</v>
      </c>
      <c r="Z3137" s="10">
        <f t="shared" si="196"/>
        <v>3002.62</v>
      </c>
      <c r="AB3137" s="10">
        <f t="shared" si="197"/>
        <v>1793.76</v>
      </c>
      <c r="AC3137" s="10">
        <v>2157.17</v>
      </c>
      <c r="AD3137" s="10"/>
      <c r="AE3137" s="3"/>
      <c r="AF3137" s="3"/>
    </row>
    <row r="3138" spans="1:32" x14ac:dyDescent="0.2">
      <c r="A3138" s="55"/>
      <c r="B3138" s="195"/>
      <c r="C3138" s="10" t="s">
        <v>303</v>
      </c>
      <c r="D3138" s="10"/>
      <c r="E3138" s="10">
        <v>8210</v>
      </c>
      <c r="F3138" s="347">
        <v>1058</v>
      </c>
      <c r="G3138" s="10"/>
      <c r="H3138" s="347">
        <f t="shared" si="198"/>
        <v>3</v>
      </c>
      <c r="I3138" s="10"/>
      <c r="J3138" s="10">
        <v>219.21999999999997</v>
      </c>
      <c r="K3138" s="10"/>
      <c r="M3138" s="10">
        <v>4</v>
      </c>
      <c r="N3138" s="69"/>
      <c r="P3138" s="239">
        <f t="shared" si="185"/>
        <v>54.804999999999993</v>
      </c>
      <c r="Q3138" s="10"/>
      <c r="R3138" s="10"/>
      <c r="S3138" s="10"/>
      <c r="T3138" s="176">
        <f t="shared" si="186"/>
        <v>264.5</v>
      </c>
      <c r="U3138" s="10"/>
      <c r="V3138" s="10"/>
      <c r="W3138" s="10"/>
      <c r="Y3138" s="10">
        <v>219.21999999999997</v>
      </c>
      <c r="Z3138" s="10">
        <f t="shared" si="196"/>
        <v>299.48</v>
      </c>
      <c r="AB3138" s="10">
        <f t="shared" si="197"/>
        <v>178.91</v>
      </c>
      <c r="AC3138" s="10">
        <v>215.16</v>
      </c>
      <c r="AD3138" s="10"/>
      <c r="AE3138" s="3"/>
      <c r="AF3138" s="3"/>
    </row>
    <row r="3139" spans="1:32" x14ac:dyDescent="0.2">
      <c r="A3139" s="55"/>
      <c r="B3139" s="195"/>
      <c r="C3139" s="10" t="s">
        <v>303</v>
      </c>
      <c r="D3139" s="10"/>
      <c r="E3139" s="10">
        <v>8218</v>
      </c>
      <c r="F3139" s="347">
        <v>104732</v>
      </c>
      <c r="G3139" s="10"/>
      <c r="H3139" s="347">
        <f t="shared" si="198"/>
        <v>300</v>
      </c>
      <c r="I3139" s="10"/>
      <c r="J3139" s="10">
        <v>16617.559999999998</v>
      </c>
      <c r="K3139" s="10"/>
      <c r="M3139" s="10">
        <v>65</v>
      </c>
      <c r="N3139" s="69"/>
      <c r="P3139" s="239">
        <f t="shared" si="185"/>
        <v>255.6547692307692</v>
      </c>
      <c r="Q3139" s="10"/>
      <c r="R3139" s="10"/>
      <c r="S3139" s="10"/>
      <c r="T3139" s="176">
        <f t="shared" si="186"/>
        <v>1611.2615384615385</v>
      </c>
      <c r="U3139" s="10"/>
      <c r="V3139" s="10"/>
      <c r="W3139" s="10"/>
      <c r="Y3139" s="10">
        <v>16617.559999999998</v>
      </c>
      <c r="Z3139" s="10">
        <f t="shared" si="196"/>
        <v>22701.49</v>
      </c>
      <c r="AB3139" s="10">
        <f t="shared" si="197"/>
        <v>13561.85</v>
      </c>
      <c r="AC3139" s="10">
        <v>16309.42</v>
      </c>
      <c r="AD3139" s="10"/>
      <c r="AE3139" s="3"/>
      <c r="AF3139" s="3"/>
    </row>
    <row r="3140" spans="1:32" x14ac:dyDescent="0.2">
      <c r="A3140" s="55"/>
      <c r="B3140" s="195"/>
      <c r="C3140" s="10" t="s">
        <v>305</v>
      </c>
      <c r="D3140" s="10"/>
      <c r="E3140" s="10">
        <v>8302</v>
      </c>
      <c r="F3140" s="347">
        <v>2804</v>
      </c>
      <c r="G3140" s="10"/>
      <c r="H3140" s="347">
        <f t="shared" si="198"/>
        <v>8</v>
      </c>
      <c r="I3140" s="10"/>
      <c r="J3140" s="10">
        <v>654.78</v>
      </c>
      <c r="K3140" s="10"/>
      <c r="M3140" s="10">
        <v>11</v>
      </c>
      <c r="N3140" s="69"/>
      <c r="P3140" s="239">
        <f t="shared" si="185"/>
        <v>59.525454545454544</v>
      </c>
      <c r="Q3140" s="10"/>
      <c r="R3140" s="10"/>
      <c r="S3140" s="10"/>
      <c r="T3140" s="176">
        <f t="shared" si="186"/>
        <v>254.90909090909091</v>
      </c>
      <c r="U3140" s="10"/>
      <c r="V3140" s="10"/>
      <c r="W3140" s="10"/>
      <c r="Y3140" s="10">
        <v>654.78</v>
      </c>
      <c r="Z3140" s="10">
        <f t="shared" si="196"/>
        <v>894.5</v>
      </c>
      <c r="AB3140" s="10">
        <f t="shared" si="197"/>
        <v>534.38</v>
      </c>
      <c r="AC3140" s="10">
        <v>642.64</v>
      </c>
      <c r="AD3140" s="10"/>
      <c r="AE3140" s="3"/>
      <c r="AF3140" s="3"/>
    </row>
    <row r="3141" spans="1:32" x14ac:dyDescent="0.2">
      <c r="A3141" s="55"/>
      <c r="B3141" s="195"/>
      <c r="C3141" s="10" t="s">
        <v>306</v>
      </c>
      <c r="D3141" s="10"/>
      <c r="E3141" s="10">
        <v>8260</v>
      </c>
      <c r="F3141" s="347">
        <v>13948</v>
      </c>
      <c r="G3141" s="10"/>
      <c r="H3141" s="347">
        <f t="shared" si="198"/>
        <v>40</v>
      </c>
      <c r="I3141" s="10"/>
      <c r="J3141" s="10">
        <v>2001.0399999999997</v>
      </c>
      <c r="K3141" s="10"/>
      <c r="M3141" s="10">
        <v>19</v>
      </c>
      <c r="N3141" s="69"/>
      <c r="P3141" s="239">
        <f t="shared" si="185"/>
        <v>105.31789473684209</v>
      </c>
      <c r="Q3141" s="10"/>
      <c r="R3141" s="10"/>
      <c r="S3141" s="10"/>
      <c r="T3141" s="176">
        <f t="shared" si="186"/>
        <v>734.10526315789468</v>
      </c>
      <c r="U3141" s="10"/>
      <c r="V3141" s="10"/>
      <c r="W3141" s="10"/>
      <c r="Y3141" s="10">
        <v>2001.0399999999997</v>
      </c>
      <c r="Z3141" s="10">
        <f t="shared" si="196"/>
        <v>2733.65</v>
      </c>
      <c r="AB3141" s="10">
        <f t="shared" si="197"/>
        <v>1633.08</v>
      </c>
      <c r="AC3141" s="10">
        <v>1963.93</v>
      </c>
      <c r="AD3141" s="10"/>
      <c r="AE3141" s="3"/>
      <c r="AF3141" s="3"/>
    </row>
    <row r="3142" spans="1:32" x14ac:dyDescent="0.2">
      <c r="A3142" s="55"/>
      <c r="B3142" s="195"/>
      <c r="C3142" s="10" t="s">
        <v>307</v>
      </c>
      <c r="D3142" s="10"/>
      <c r="E3142" s="10">
        <v>8215</v>
      </c>
      <c r="F3142" s="347">
        <v>62138</v>
      </c>
      <c r="G3142" s="10"/>
      <c r="H3142" s="347">
        <f t="shared" si="198"/>
        <v>178</v>
      </c>
      <c r="I3142" s="10"/>
      <c r="J3142" s="10">
        <v>8812.86</v>
      </c>
      <c r="K3142" s="10"/>
      <c r="M3142" s="10">
        <v>47</v>
      </c>
      <c r="N3142" s="69"/>
      <c r="P3142" s="239">
        <f t="shared" si="185"/>
        <v>187.50765957446811</v>
      </c>
      <c r="Q3142" s="10"/>
      <c r="R3142" s="10"/>
      <c r="S3142" s="10"/>
      <c r="T3142" s="176">
        <f t="shared" si="186"/>
        <v>1322.0851063829787</v>
      </c>
      <c r="U3142" s="10"/>
      <c r="V3142" s="10"/>
      <c r="W3142" s="10"/>
      <c r="Y3142" s="10">
        <v>8812.86</v>
      </c>
      <c r="Z3142" s="10">
        <f t="shared" si="196"/>
        <v>12039.38</v>
      </c>
      <c r="AB3142" s="10">
        <f t="shared" si="197"/>
        <v>7192.31</v>
      </c>
      <c r="AC3142" s="10">
        <v>8649.44</v>
      </c>
      <c r="AD3142" s="10"/>
      <c r="AE3142" s="3"/>
      <c r="AF3142" s="3"/>
    </row>
    <row r="3143" spans="1:32" x14ac:dyDescent="0.2">
      <c r="A3143" s="55"/>
      <c r="B3143" s="195"/>
      <c r="C3143" s="10" t="s">
        <v>308</v>
      </c>
      <c r="D3143" s="10"/>
      <c r="E3143" s="10">
        <v>8210</v>
      </c>
      <c r="F3143" s="347">
        <v>656</v>
      </c>
      <c r="G3143" s="10"/>
      <c r="H3143" s="347">
        <f t="shared" si="198"/>
        <v>2</v>
      </c>
      <c r="I3143" s="10"/>
      <c r="J3143" s="10">
        <v>182.63</v>
      </c>
      <c r="K3143" s="10"/>
      <c r="M3143" s="10">
        <v>1</v>
      </c>
      <c r="N3143" s="69"/>
      <c r="P3143" s="239">
        <f t="shared" si="185"/>
        <v>182.63</v>
      </c>
      <c r="Q3143" s="10"/>
      <c r="R3143" s="10"/>
      <c r="S3143" s="10"/>
      <c r="T3143" s="176">
        <f t="shared" si="186"/>
        <v>656</v>
      </c>
      <c r="U3143" s="10"/>
      <c r="V3143" s="10"/>
      <c r="W3143" s="10"/>
      <c r="Y3143" s="10">
        <v>182.63</v>
      </c>
      <c r="Z3143" s="10">
        <f t="shared" si="196"/>
        <v>249.49</v>
      </c>
      <c r="AB3143" s="10">
        <f t="shared" si="197"/>
        <v>149.05000000000001</v>
      </c>
      <c r="AC3143" s="10">
        <v>179.25</v>
      </c>
      <c r="AD3143" s="10"/>
      <c r="AE3143" s="3"/>
      <c r="AF3143" s="3"/>
    </row>
    <row r="3144" spans="1:32" x14ac:dyDescent="0.2">
      <c r="A3144" s="55"/>
      <c r="B3144" s="195"/>
      <c r="C3144" s="10" t="s">
        <v>308</v>
      </c>
      <c r="D3144" s="10"/>
      <c r="E3144" s="10">
        <v>8219</v>
      </c>
      <c r="F3144" s="347">
        <v>132990</v>
      </c>
      <c r="G3144" s="10"/>
      <c r="H3144" s="347">
        <f t="shared" si="198"/>
        <v>380</v>
      </c>
      <c r="I3144" s="10"/>
      <c r="J3144" s="10">
        <v>17486.87</v>
      </c>
      <c r="K3144" s="10"/>
      <c r="M3144" s="10">
        <v>98</v>
      </c>
      <c r="N3144" s="69"/>
      <c r="P3144" s="239">
        <f t="shared" si="185"/>
        <v>178.43744897959184</v>
      </c>
      <c r="Q3144" s="10"/>
      <c r="R3144" s="10"/>
      <c r="S3144" s="10"/>
      <c r="T3144" s="176">
        <f t="shared" si="186"/>
        <v>1357.0408163265306</v>
      </c>
      <c r="U3144" s="10"/>
      <c r="V3144" s="10"/>
      <c r="W3144" s="10"/>
      <c r="Y3144" s="10">
        <v>17486.87</v>
      </c>
      <c r="Z3144" s="10">
        <f t="shared" si="196"/>
        <v>23889.07</v>
      </c>
      <c r="AB3144" s="10">
        <f t="shared" si="197"/>
        <v>14271.3</v>
      </c>
      <c r="AC3144" s="10">
        <v>17162.599999999999</v>
      </c>
      <c r="AD3144" s="10"/>
      <c r="AE3144" s="3"/>
      <c r="AF3144" s="3"/>
    </row>
    <row r="3145" spans="1:32" x14ac:dyDescent="0.2">
      <c r="A3145" s="55"/>
      <c r="B3145" s="195"/>
      <c r="C3145" s="10" t="s">
        <v>308</v>
      </c>
      <c r="D3145" s="10"/>
      <c r="E3145" s="10">
        <v>8242</v>
      </c>
      <c r="F3145" s="347">
        <v>1471</v>
      </c>
      <c r="G3145" s="10"/>
      <c r="H3145" s="347">
        <f t="shared" si="198"/>
        <v>4</v>
      </c>
      <c r="I3145" s="10"/>
      <c r="J3145" s="10">
        <v>132.31</v>
      </c>
      <c r="K3145" s="10"/>
      <c r="M3145" s="10">
        <v>1</v>
      </c>
      <c r="N3145" s="69"/>
      <c r="P3145" s="239">
        <f t="shared" si="185"/>
        <v>132.31</v>
      </c>
      <c r="Q3145" s="10"/>
      <c r="R3145" s="10"/>
      <c r="S3145" s="10"/>
      <c r="T3145" s="176">
        <f t="shared" si="186"/>
        <v>1471</v>
      </c>
      <c r="U3145" s="10"/>
      <c r="V3145" s="10"/>
      <c r="W3145" s="10"/>
      <c r="Y3145" s="10">
        <v>132.31</v>
      </c>
      <c r="Z3145" s="10">
        <f t="shared" si="196"/>
        <v>180.75</v>
      </c>
      <c r="AB3145" s="10">
        <f t="shared" si="197"/>
        <v>107.98</v>
      </c>
      <c r="AC3145" s="10">
        <v>129.86000000000001</v>
      </c>
      <c r="AD3145" s="10"/>
      <c r="AE3145" s="3"/>
      <c r="AF3145" s="3"/>
    </row>
    <row r="3146" spans="1:32" x14ac:dyDescent="0.2">
      <c r="A3146" s="55"/>
      <c r="B3146" s="195"/>
      <c r="C3146" s="10" t="s">
        <v>310</v>
      </c>
      <c r="D3146" s="10"/>
      <c r="E3146" s="10">
        <v>8230</v>
      </c>
      <c r="F3146" s="347">
        <v>20044</v>
      </c>
      <c r="G3146" s="10"/>
      <c r="H3146" s="347">
        <f t="shared" si="198"/>
        <v>57</v>
      </c>
      <c r="I3146" s="10"/>
      <c r="J3146" s="10">
        <v>2205.5000000000005</v>
      </c>
      <c r="K3146" s="10"/>
      <c r="M3146" s="10">
        <v>18</v>
      </c>
      <c r="N3146" s="69"/>
      <c r="P3146" s="239">
        <f t="shared" si="185"/>
        <v>122.5277777777778</v>
      </c>
      <c r="Q3146" s="10"/>
      <c r="R3146" s="10"/>
      <c r="S3146" s="10"/>
      <c r="T3146" s="176">
        <f t="shared" si="186"/>
        <v>1113.5555555555557</v>
      </c>
      <c r="U3146" s="10"/>
      <c r="V3146" s="10"/>
      <c r="W3146" s="10"/>
      <c r="Y3146" s="10">
        <v>2205.5000000000005</v>
      </c>
      <c r="Z3146" s="10">
        <f t="shared" si="196"/>
        <v>3012.97</v>
      </c>
      <c r="AB3146" s="10">
        <f t="shared" si="197"/>
        <v>1799.94</v>
      </c>
      <c r="AC3146" s="10">
        <v>2164.6</v>
      </c>
      <c r="AD3146" s="10"/>
      <c r="AE3146" s="3"/>
      <c r="AF3146" s="3"/>
    </row>
    <row r="3147" spans="1:32" x14ac:dyDescent="0.2">
      <c r="A3147" s="55"/>
      <c r="B3147" s="195"/>
      <c r="C3147" s="10" t="s">
        <v>311</v>
      </c>
      <c r="D3147" s="10"/>
      <c r="E3147" s="10">
        <v>8323</v>
      </c>
      <c r="F3147" s="347">
        <v>54627</v>
      </c>
      <c r="G3147" s="10"/>
      <c r="H3147" s="347">
        <f t="shared" si="198"/>
        <v>156</v>
      </c>
      <c r="I3147" s="10"/>
      <c r="J3147" s="10">
        <v>8943.0499999999993</v>
      </c>
      <c r="K3147" s="10"/>
      <c r="M3147" s="10">
        <v>64</v>
      </c>
      <c r="N3147" s="69"/>
      <c r="P3147" s="239">
        <f t="shared" si="185"/>
        <v>139.73515624999999</v>
      </c>
      <c r="Q3147" s="10"/>
      <c r="R3147" s="10"/>
      <c r="S3147" s="10"/>
      <c r="T3147" s="176">
        <f t="shared" si="186"/>
        <v>853.546875</v>
      </c>
      <c r="U3147" s="10"/>
      <c r="V3147" s="10"/>
      <c r="W3147" s="10"/>
      <c r="Y3147" s="10">
        <v>8943.0499999999993</v>
      </c>
      <c r="Z3147" s="10">
        <f t="shared" si="196"/>
        <v>12217.23</v>
      </c>
      <c r="AB3147" s="10">
        <f t="shared" si="197"/>
        <v>7298.56</v>
      </c>
      <c r="AC3147" s="10">
        <v>8777.2199999999993</v>
      </c>
      <c r="AD3147" s="10"/>
      <c r="AE3147" s="3"/>
      <c r="AF3147" s="3"/>
    </row>
    <row r="3148" spans="1:32" x14ac:dyDescent="0.2">
      <c r="A3148" s="55"/>
      <c r="B3148" s="195"/>
      <c r="C3148" s="10" t="s">
        <v>313</v>
      </c>
      <c r="D3148" s="10"/>
      <c r="E3148" s="10">
        <v>8032</v>
      </c>
      <c r="F3148" s="347">
        <v>415122</v>
      </c>
      <c r="G3148" s="10"/>
      <c r="H3148" s="347">
        <f t="shared" si="198"/>
        <v>1187</v>
      </c>
      <c r="I3148" s="10"/>
      <c r="J3148" s="10">
        <v>21411.799999999996</v>
      </c>
      <c r="K3148" s="10"/>
      <c r="M3148" s="10">
        <v>24</v>
      </c>
      <c r="N3148" s="69"/>
      <c r="P3148" s="239">
        <f t="shared" si="185"/>
        <v>892.15833333333319</v>
      </c>
      <c r="Q3148" s="10"/>
      <c r="R3148" s="10"/>
      <c r="S3148" s="10"/>
      <c r="T3148" s="176">
        <f t="shared" si="186"/>
        <v>17296.75</v>
      </c>
      <c r="U3148" s="10"/>
      <c r="V3148" s="10"/>
      <c r="W3148" s="10"/>
      <c r="Y3148" s="10">
        <v>21411.799999999996</v>
      </c>
      <c r="Z3148" s="10">
        <f t="shared" si="196"/>
        <v>29250.97</v>
      </c>
      <c r="AB3148" s="10">
        <f t="shared" si="197"/>
        <v>17474.5</v>
      </c>
      <c r="AC3148" s="10">
        <v>21014.76</v>
      </c>
      <c r="AD3148" s="10"/>
      <c r="AE3148" s="3"/>
      <c r="AF3148" s="3"/>
    </row>
    <row r="3149" spans="1:32" x14ac:dyDescent="0.2">
      <c r="A3149" s="55"/>
      <c r="B3149" s="195"/>
      <c r="C3149" s="10" t="s">
        <v>315</v>
      </c>
      <c r="D3149" s="10"/>
      <c r="E3149" s="10">
        <v>8349</v>
      </c>
      <c r="F3149" s="347">
        <v>26400</v>
      </c>
      <c r="G3149" s="10"/>
      <c r="H3149" s="347">
        <f t="shared" si="198"/>
        <v>75</v>
      </c>
      <c r="I3149" s="10"/>
      <c r="J3149" s="10">
        <v>2764.6000000000004</v>
      </c>
      <c r="K3149" s="10"/>
      <c r="M3149" s="10">
        <v>12</v>
      </c>
      <c r="N3149" s="69"/>
      <c r="P3149" s="239">
        <f t="shared" si="185"/>
        <v>230.38333333333335</v>
      </c>
      <c r="Q3149" s="10"/>
      <c r="R3149" s="10"/>
      <c r="S3149" s="10"/>
      <c r="T3149" s="176">
        <f t="shared" si="186"/>
        <v>2200</v>
      </c>
      <c r="U3149" s="10"/>
      <c r="V3149" s="10"/>
      <c r="W3149" s="10"/>
      <c r="Y3149" s="10">
        <v>2764.6000000000004</v>
      </c>
      <c r="Z3149" s="10">
        <f t="shared" si="196"/>
        <v>3776.76</v>
      </c>
      <c r="AB3149" s="10">
        <f t="shared" si="197"/>
        <v>2256.23</v>
      </c>
      <c r="AC3149" s="10">
        <v>2713.33</v>
      </c>
      <c r="AD3149" s="10"/>
      <c r="AE3149" s="3"/>
      <c r="AF3149" s="3"/>
    </row>
    <row r="3150" spans="1:32" x14ac:dyDescent="0.2">
      <c r="A3150" s="55"/>
      <c r="B3150" s="195"/>
      <c r="C3150" s="10" t="s">
        <v>316</v>
      </c>
      <c r="D3150" s="10"/>
      <c r="E3150" s="10">
        <v>8330</v>
      </c>
      <c r="F3150" s="347">
        <v>2394</v>
      </c>
      <c r="G3150" s="10"/>
      <c r="H3150" s="347">
        <f t="shared" si="198"/>
        <v>7</v>
      </c>
      <c r="I3150" s="10"/>
      <c r="J3150" s="10">
        <v>440.67</v>
      </c>
      <c r="K3150" s="10"/>
      <c r="M3150" s="10">
        <v>1</v>
      </c>
      <c r="N3150" s="69"/>
      <c r="P3150" s="239">
        <f t="shared" si="185"/>
        <v>440.67</v>
      </c>
      <c r="Q3150" s="10"/>
      <c r="R3150" s="10"/>
      <c r="S3150" s="10"/>
      <c r="T3150" s="176">
        <f t="shared" si="186"/>
        <v>2394</v>
      </c>
      <c r="U3150" s="10"/>
      <c r="V3150" s="10"/>
      <c r="W3150" s="10"/>
      <c r="Y3150" s="10">
        <v>440.67</v>
      </c>
      <c r="Z3150" s="10">
        <f t="shared" si="196"/>
        <v>602.01</v>
      </c>
      <c r="AB3150" s="10">
        <f t="shared" si="197"/>
        <v>359.64</v>
      </c>
      <c r="AC3150" s="10">
        <v>432.5</v>
      </c>
      <c r="AD3150" s="10"/>
      <c r="AE3150" s="3"/>
      <c r="AF3150" s="3"/>
    </row>
    <row r="3151" spans="1:32" x14ac:dyDescent="0.2">
      <c r="A3151" s="55"/>
      <c r="B3151" s="195"/>
      <c r="C3151" s="10" t="s">
        <v>317</v>
      </c>
      <c r="D3151" s="10"/>
      <c r="E3151" s="10">
        <v>8004</v>
      </c>
      <c r="F3151" s="347">
        <v>390</v>
      </c>
      <c r="G3151" s="10"/>
      <c r="H3151" s="347">
        <f t="shared" si="198"/>
        <v>1</v>
      </c>
      <c r="I3151" s="10"/>
      <c r="J3151" s="10">
        <v>72.83</v>
      </c>
      <c r="K3151" s="10"/>
      <c r="M3151" s="10">
        <v>1</v>
      </c>
      <c r="N3151" s="69"/>
      <c r="P3151" s="239">
        <f t="shared" si="185"/>
        <v>72.83</v>
      </c>
      <c r="Q3151" s="10"/>
      <c r="R3151" s="10"/>
      <c r="S3151" s="10"/>
      <c r="T3151" s="176">
        <f t="shared" si="186"/>
        <v>390</v>
      </c>
      <c r="U3151" s="10"/>
      <c r="V3151" s="10"/>
      <c r="W3151" s="10"/>
      <c r="Y3151" s="10">
        <v>72.83</v>
      </c>
      <c r="Z3151" s="10">
        <f t="shared" si="196"/>
        <v>99.49</v>
      </c>
      <c r="AB3151" s="10">
        <f t="shared" si="197"/>
        <v>59.44</v>
      </c>
      <c r="AC3151" s="10">
        <v>71.48</v>
      </c>
      <c r="AD3151" s="10"/>
      <c r="AE3151" s="3"/>
      <c r="AF3151" s="3"/>
    </row>
    <row r="3152" spans="1:32" x14ac:dyDescent="0.2">
      <c r="A3152" s="55"/>
      <c r="B3152" s="195"/>
      <c r="C3152" s="10" t="s">
        <v>317</v>
      </c>
      <c r="D3152" s="10"/>
      <c r="E3152" s="10">
        <v>8037</v>
      </c>
      <c r="F3152" s="347">
        <v>6050564</v>
      </c>
      <c r="G3152" s="10"/>
      <c r="H3152" s="347">
        <f t="shared" si="198"/>
        <v>17304</v>
      </c>
      <c r="I3152" s="10"/>
      <c r="J3152" s="10">
        <v>576969.35000000102</v>
      </c>
      <c r="K3152" s="10"/>
      <c r="M3152" s="10">
        <v>1537</v>
      </c>
      <c r="N3152" s="69"/>
      <c r="P3152" s="239">
        <f t="shared" si="185"/>
        <v>375.38669486011776</v>
      </c>
      <c r="Q3152" s="10"/>
      <c r="R3152" s="10"/>
      <c r="S3152" s="10"/>
      <c r="T3152" s="176">
        <f t="shared" si="186"/>
        <v>3936.6063760572542</v>
      </c>
      <c r="U3152" s="10"/>
      <c r="V3152" s="10"/>
      <c r="W3152" s="10"/>
      <c r="Y3152" s="10">
        <v>576969.35000000102</v>
      </c>
      <c r="Z3152" s="10">
        <f t="shared" si="196"/>
        <v>788206.28</v>
      </c>
      <c r="AB3152" s="10">
        <f t="shared" si="197"/>
        <v>470873.54</v>
      </c>
      <c r="AC3152" s="10">
        <v>566270.46</v>
      </c>
      <c r="AD3152" s="10"/>
      <c r="AE3152" s="3"/>
      <c r="AF3152" s="3"/>
    </row>
    <row r="3153" spans="1:32" x14ac:dyDescent="0.2">
      <c r="A3153" s="55"/>
      <c r="B3153" s="195"/>
      <c r="C3153" s="10" t="s">
        <v>317</v>
      </c>
      <c r="D3153" s="10"/>
      <c r="E3153" s="10">
        <v>8038</v>
      </c>
      <c r="F3153" s="347">
        <v>443</v>
      </c>
      <c r="G3153" s="10"/>
      <c r="H3153" s="347">
        <f t="shared" si="198"/>
        <v>1</v>
      </c>
      <c r="I3153" s="10"/>
      <c r="J3153" s="10">
        <v>47.22</v>
      </c>
      <c r="K3153" s="10"/>
      <c r="M3153" s="10">
        <v>1</v>
      </c>
      <c r="N3153" s="69"/>
      <c r="P3153" s="239">
        <f t="shared" si="185"/>
        <v>47.22</v>
      </c>
      <c r="Q3153" s="10"/>
      <c r="R3153" s="10"/>
      <c r="S3153" s="10"/>
      <c r="T3153" s="176">
        <f t="shared" si="186"/>
        <v>443</v>
      </c>
      <c r="U3153" s="10"/>
      <c r="V3153" s="10"/>
      <c r="W3153" s="10"/>
      <c r="Y3153" s="10">
        <v>47.22</v>
      </c>
      <c r="Z3153" s="10">
        <f t="shared" si="196"/>
        <v>64.510000000000005</v>
      </c>
      <c r="AB3153" s="10">
        <f t="shared" si="197"/>
        <v>38.54</v>
      </c>
      <c r="AC3153" s="10">
        <v>46.35</v>
      </c>
      <c r="AD3153" s="10"/>
      <c r="AE3153" s="3"/>
      <c r="AF3153" s="3"/>
    </row>
    <row r="3154" spans="1:32" x14ac:dyDescent="0.2">
      <c r="A3154" s="55"/>
      <c r="B3154" s="195"/>
      <c r="C3154" s="10" t="s">
        <v>317</v>
      </c>
      <c r="D3154" s="10"/>
      <c r="E3154" s="10">
        <v>8330</v>
      </c>
      <c r="F3154" s="347">
        <v>372253</v>
      </c>
      <c r="G3154" s="10"/>
      <c r="H3154" s="347">
        <f t="shared" si="198"/>
        <v>1065</v>
      </c>
      <c r="I3154" s="10"/>
      <c r="J3154" s="10">
        <v>75840.539999999994</v>
      </c>
      <c r="K3154" s="10"/>
      <c r="M3154" s="10">
        <v>1</v>
      </c>
      <c r="N3154" s="69"/>
      <c r="P3154" s="239">
        <f t="shared" si="185"/>
        <v>75840.539999999994</v>
      </c>
      <c r="Q3154" s="10"/>
      <c r="R3154" s="10"/>
      <c r="S3154" s="10"/>
      <c r="T3154" s="176">
        <f t="shared" si="186"/>
        <v>372253</v>
      </c>
      <c r="U3154" s="10"/>
      <c r="V3154" s="10"/>
      <c r="W3154" s="10"/>
      <c r="Y3154" s="10">
        <v>75840.539999999994</v>
      </c>
      <c r="Z3154" s="10">
        <f t="shared" si="196"/>
        <v>103606.87</v>
      </c>
      <c r="AB3154" s="10">
        <f t="shared" si="197"/>
        <v>61894.63</v>
      </c>
      <c r="AC3154" s="10">
        <v>74434.210000000006</v>
      </c>
      <c r="AD3154" s="10"/>
      <c r="AE3154" s="3"/>
      <c r="AF3154" s="3"/>
    </row>
    <row r="3155" spans="1:32" x14ac:dyDescent="0.2">
      <c r="A3155" s="55"/>
      <c r="B3155" s="195"/>
      <c r="C3155" s="10" t="s">
        <v>318</v>
      </c>
      <c r="D3155" s="10"/>
      <c r="E3155" s="10">
        <v>8038</v>
      </c>
      <c r="F3155" s="347">
        <v>23692</v>
      </c>
      <c r="G3155" s="10"/>
      <c r="H3155" s="347">
        <f t="shared" si="198"/>
        <v>68</v>
      </c>
      <c r="I3155" s="10"/>
      <c r="J3155" s="10">
        <v>5953.97</v>
      </c>
      <c r="K3155" s="10"/>
      <c r="M3155" s="10">
        <v>43</v>
      </c>
      <c r="N3155" s="69"/>
      <c r="P3155" s="239">
        <f t="shared" si="185"/>
        <v>138.46441860465117</v>
      </c>
      <c r="Q3155" s="10"/>
      <c r="R3155" s="10"/>
      <c r="S3155" s="10"/>
      <c r="T3155" s="176">
        <f t="shared" si="186"/>
        <v>550.97674418604652</v>
      </c>
      <c r="U3155" s="10"/>
      <c r="V3155" s="10"/>
      <c r="W3155" s="10"/>
      <c r="Y3155" s="10">
        <v>5953.97</v>
      </c>
      <c r="Z3155" s="10">
        <f t="shared" si="196"/>
        <v>8133.81</v>
      </c>
      <c r="AB3155" s="10">
        <f t="shared" si="197"/>
        <v>4859.13</v>
      </c>
      <c r="AC3155" s="10">
        <v>5843.57</v>
      </c>
      <c r="AD3155" s="10"/>
      <c r="AE3155" s="3"/>
      <c r="AF3155" s="3"/>
    </row>
    <row r="3156" spans="1:32" x14ac:dyDescent="0.2">
      <c r="A3156" s="55"/>
      <c r="B3156" s="195"/>
      <c r="C3156" s="10" t="s">
        <v>320</v>
      </c>
      <c r="D3156" s="10"/>
      <c r="E3156" s="10">
        <v>8344</v>
      </c>
      <c r="F3156" s="347">
        <v>26412</v>
      </c>
      <c r="G3156" s="10"/>
      <c r="H3156" s="347">
        <f t="shared" si="198"/>
        <v>76</v>
      </c>
      <c r="I3156" s="10"/>
      <c r="J3156" s="10">
        <v>4574.6000000000004</v>
      </c>
      <c r="K3156" s="10"/>
      <c r="M3156" s="10">
        <v>7</v>
      </c>
      <c r="N3156" s="69"/>
      <c r="P3156" s="239">
        <f t="shared" si="185"/>
        <v>653.51428571428573</v>
      </c>
      <c r="Q3156" s="10"/>
      <c r="R3156" s="10"/>
      <c r="S3156" s="10"/>
      <c r="T3156" s="176">
        <f t="shared" si="186"/>
        <v>3773.1428571428573</v>
      </c>
      <c r="U3156" s="10"/>
      <c r="V3156" s="10"/>
      <c r="W3156" s="10"/>
      <c r="Y3156" s="10">
        <v>4574.6000000000004</v>
      </c>
      <c r="Z3156" s="10">
        <f t="shared" si="196"/>
        <v>6249.43</v>
      </c>
      <c r="AB3156" s="10">
        <f t="shared" si="197"/>
        <v>3733.4</v>
      </c>
      <c r="AC3156" s="10">
        <v>4489.7700000000004</v>
      </c>
      <c r="AD3156" s="10"/>
      <c r="AE3156" s="3"/>
      <c r="AF3156" s="3"/>
    </row>
    <row r="3157" spans="1:32" x14ac:dyDescent="0.2">
      <c r="A3157" s="55"/>
      <c r="B3157" s="195"/>
      <c r="C3157" s="10" t="s">
        <v>321</v>
      </c>
      <c r="D3157" s="10"/>
      <c r="E3157" s="10">
        <v>8343</v>
      </c>
      <c r="F3157" s="347">
        <v>14800</v>
      </c>
      <c r="G3157" s="10"/>
      <c r="H3157" s="347">
        <f t="shared" si="198"/>
        <v>42</v>
      </c>
      <c r="I3157" s="10"/>
      <c r="J3157" s="10">
        <v>3492.47</v>
      </c>
      <c r="K3157" s="10"/>
      <c r="M3157" s="10">
        <v>9</v>
      </c>
      <c r="N3157" s="69"/>
      <c r="P3157" s="239">
        <f t="shared" si="185"/>
        <v>388.05222222222221</v>
      </c>
      <c r="Q3157" s="10"/>
      <c r="R3157" s="10"/>
      <c r="S3157" s="10"/>
      <c r="T3157" s="176">
        <f t="shared" si="186"/>
        <v>1644.4444444444443</v>
      </c>
      <c r="U3157" s="10"/>
      <c r="V3157" s="10"/>
      <c r="W3157" s="10"/>
      <c r="Y3157" s="10">
        <v>3492.47</v>
      </c>
      <c r="Z3157" s="10">
        <f t="shared" si="196"/>
        <v>4771.1099999999997</v>
      </c>
      <c r="AB3157" s="10">
        <f t="shared" si="197"/>
        <v>2850.26</v>
      </c>
      <c r="AC3157" s="10">
        <v>3427.71</v>
      </c>
      <c r="AD3157" s="10"/>
      <c r="AE3157" s="3"/>
      <c r="AF3157" s="3"/>
    </row>
    <row r="3158" spans="1:32" x14ac:dyDescent="0.2">
      <c r="A3158" s="55"/>
      <c r="B3158" s="195"/>
      <c r="C3158" s="10" t="s">
        <v>322</v>
      </c>
      <c r="D3158" s="10"/>
      <c r="E3158" s="10">
        <v>8079</v>
      </c>
      <c r="F3158" s="347">
        <v>2128</v>
      </c>
      <c r="G3158" s="10"/>
      <c r="H3158" s="347">
        <f t="shared" si="198"/>
        <v>6</v>
      </c>
      <c r="I3158" s="10"/>
      <c r="J3158" s="10">
        <v>536.47</v>
      </c>
      <c r="K3158" s="10"/>
      <c r="M3158" s="10">
        <v>16</v>
      </c>
      <c r="N3158" s="69"/>
      <c r="P3158" s="239">
        <f t="shared" si="185"/>
        <v>33.529375000000002</v>
      </c>
      <c r="Q3158" s="10"/>
      <c r="R3158" s="10"/>
      <c r="S3158" s="10"/>
      <c r="T3158" s="176">
        <f t="shared" si="186"/>
        <v>133</v>
      </c>
      <c r="U3158" s="10"/>
      <c r="V3158" s="10"/>
      <c r="W3158" s="10"/>
      <c r="Y3158" s="10">
        <v>536.47</v>
      </c>
      <c r="Z3158" s="10">
        <f t="shared" si="196"/>
        <v>732.88</v>
      </c>
      <c r="AB3158" s="10">
        <f t="shared" si="197"/>
        <v>437.82</v>
      </c>
      <c r="AC3158" s="10">
        <v>526.52</v>
      </c>
      <c r="AD3158" s="10"/>
      <c r="AE3158" s="3"/>
      <c r="AF3158" s="3"/>
    </row>
    <row r="3159" spans="1:32" x14ac:dyDescent="0.2">
      <c r="A3159" s="55"/>
      <c r="B3159" s="195"/>
      <c r="C3159" s="10" t="s">
        <v>325</v>
      </c>
      <c r="D3159" s="10"/>
      <c r="E3159" s="10">
        <v>8039</v>
      </c>
      <c r="F3159" s="347">
        <v>120041</v>
      </c>
      <c r="G3159" s="10"/>
      <c r="H3159" s="347">
        <f t="shared" si="198"/>
        <v>343</v>
      </c>
      <c r="I3159" s="10"/>
      <c r="J3159" s="10">
        <v>12997.24</v>
      </c>
      <c r="K3159" s="10"/>
      <c r="M3159" s="10">
        <v>53</v>
      </c>
      <c r="N3159" s="69"/>
      <c r="P3159" s="239">
        <f t="shared" si="185"/>
        <v>245.23094339622642</v>
      </c>
      <c r="Q3159" s="10"/>
      <c r="R3159" s="10"/>
      <c r="S3159" s="10"/>
      <c r="T3159" s="176">
        <f t="shared" si="186"/>
        <v>2264.9245283018868</v>
      </c>
      <c r="U3159" s="10"/>
      <c r="V3159" s="10"/>
      <c r="W3159" s="10"/>
      <c r="Y3159" s="10">
        <v>12997.24</v>
      </c>
      <c r="Z3159" s="10">
        <f t="shared" si="196"/>
        <v>17755.72</v>
      </c>
      <c r="AB3159" s="10">
        <f t="shared" si="197"/>
        <v>10607.25</v>
      </c>
      <c r="AC3159" s="10">
        <v>12756.23</v>
      </c>
      <c r="AD3159" s="10"/>
      <c r="AE3159" s="3"/>
      <c r="AF3159" s="3"/>
    </row>
    <row r="3160" spans="1:32" x14ac:dyDescent="0.2">
      <c r="A3160" s="55"/>
      <c r="B3160" s="195"/>
      <c r="C3160" s="10" t="s">
        <v>601</v>
      </c>
      <c r="D3160" s="10"/>
      <c r="E3160" s="10">
        <v>8224</v>
      </c>
      <c r="F3160" s="347">
        <v>220</v>
      </c>
      <c r="G3160" s="10"/>
      <c r="H3160" s="347">
        <f t="shared" si="198"/>
        <v>1</v>
      </c>
      <c r="I3160" s="10"/>
      <c r="J3160" s="10">
        <v>35.43</v>
      </c>
      <c r="K3160" s="10"/>
      <c r="M3160" s="10">
        <v>2</v>
      </c>
      <c r="N3160" s="69"/>
      <c r="P3160" s="239">
        <f t="shared" si="185"/>
        <v>17.715</v>
      </c>
      <c r="Q3160" s="10"/>
      <c r="R3160" s="10"/>
      <c r="S3160" s="10"/>
      <c r="T3160" s="176">
        <f t="shared" si="186"/>
        <v>110</v>
      </c>
      <c r="U3160" s="10"/>
      <c r="V3160" s="10"/>
      <c r="W3160" s="10"/>
      <c r="Y3160" s="10">
        <v>35.43</v>
      </c>
      <c r="Z3160" s="10">
        <f t="shared" si="196"/>
        <v>48.4</v>
      </c>
      <c r="AB3160" s="10">
        <f t="shared" si="197"/>
        <v>28.91</v>
      </c>
      <c r="AC3160" s="10">
        <v>34.770000000000003</v>
      </c>
      <c r="AD3160" s="10"/>
      <c r="AE3160" s="3"/>
      <c r="AF3160" s="3"/>
    </row>
    <row r="3161" spans="1:32" x14ac:dyDescent="0.2">
      <c r="A3161" s="55"/>
      <c r="B3161" s="195"/>
      <c r="C3161" s="10" t="s">
        <v>327</v>
      </c>
      <c r="D3161" s="10"/>
      <c r="E3161" s="10">
        <v>8008</v>
      </c>
      <c r="F3161" s="347">
        <v>308779</v>
      </c>
      <c r="G3161" s="10"/>
      <c r="H3161" s="347">
        <f t="shared" si="198"/>
        <v>883</v>
      </c>
      <c r="I3161" s="10"/>
      <c r="J3161" s="10">
        <v>45147.230000000018</v>
      </c>
      <c r="K3161" s="10"/>
      <c r="M3161" s="10">
        <v>80</v>
      </c>
      <c r="N3161" s="69"/>
      <c r="P3161" s="239">
        <f t="shared" si="185"/>
        <v>564.34037500000022</v>
      </c>
      <c r="Q3161" s="10"/>
      <c r="R3161" s="10"/>
      <c r="S3161" s="10"/>
      <c r="T3161" s="176">
        <f t="shared" si="186"/>
        <v>3859.7375000000002</v>
      </c>
      <c r="U3161" s="10"/>
      <c r="V3161" s="10"/>
      <c r="W3161" s="10"/>
      <c r="Y3161" s="10">
        <v>45147.230000000018</v>
      </c>
      <c r="Z3161" s="10">
        <f t="shared" si="196"/>
        <v>61676.29</v>
      </c>
      <c r="AB3161" s="10">
        <f t="shared" si="197"/>
        <v>36845.35</v>
      </c>
      <c r="AC3161" s="10">
        <v>44310.06</v>
      </c>
      <c r="AD3161" s="10"/>
      <c r="AE3161" s="3"/>
      <c r="AF3161" s="3"/>
    </row>
    <row r="3162" spans="1:32" x14ac:dyDescent="0.2">
      <c r="A3162" s="55"/>
      <c r="B3162" s="195"/>
      <c r="C3162" s="10" t="s">
        <v>328</v>
      </c>
      <c r="D3162" s="10"/>
      <c r="E3162" s="10">
        <v>8008</v>
      </c>
      <c r="F3162" s="347">
        <v>15448</v>
      </c>
      <c r="G3162" s="10"/>
      <c r="H3162" s="347">
        <f t="shared" si="198"/>
        <v>44</v>
      </c>
      <c r="I3162" s="10"/>
      <c r="J3162" s="10">
        <v>2562.19</v>
      </c>
      <c r="K3162" s="10"/>
      <c r="M3162" s="10">
        <v>8</v>
      </c>
      <c r="N3162" s="69"/>
      <c r="P3162" s="239">
        <f t="shared" si="185"/>
        <v>320.27375000000001</v>
      </c>
      <c r="Q3162" s="10"/>
      <c r="R3162" s="10"/>
      <c r="S3162" s="10"/>
      <c r="T3162" s="176">
        <f t="shared" si="186"/>
        <v>1931</v>
      </c>
      <c r="U3162" s="10"/>
      <c r="V3162" s="10"/>
      <c r="W3162" s="10"/>
      <c r="Y3162" s="10">
        <v>2562.19</v>
      </c>
      <c r="Z3162" s="10">
        <f t="shared" si="196"/>
        <v>3500.25</v>
      </c>
      <c r="AB3162" s="10">
        <f t="shared" si="197"/>
        <v>2091.04</v>
      </c>
      <c r="AC3162" s="10">
        <v>2514.6799999999998</v>
      </c>
      <c r="AD3162" s="10"/>
      <c r="AE3162" s="3"/>
      <c r="AF3162" s="3"/>
    </row>
    <row r="3163" spans="1:32" x14ac:dyDescent="0.2">
      <c r="A3163" s="55"/>
      <c r="B3163" s="195"/>
      <c r="C3163" s="10" t="s">
        <v>330</v>
      </c>
      <c r="D3163" s="10"/>
      <c r="E3163" s="10">
        <v>8324</v>
      </c>
      <c r="F3163" s="347">
        <v>23093</v>
      </c>
      <c r="G3163" s="10"/>
      <c r="H3163" s="347">
        <f t="shared" si="198"/>
        <v>66</v>
      </c>
      <c r="I3163" s="10"/>
      <c r="J3163" s="10">
        <v>2989.3500000000004</v>
      </c>
      <c r="K3163" s="10"/>
      <c r="M3163" s="10">
        <v>25</v>
      </c>
      <c r="N3163" s="69"/>
      <c r="P3163" s="239">
        <f t="shared" si="185"/>
        <v>119.57400000000001</v>
      </c>
      <c r="Q3163" s="10"/>
      <c r="R3163" s="10"/>
      <c r="S3163" s="10"/>
      <c r="T3163" s="176">
        <f t="shared" si="186"/>
        <v>923.72</v>
      </c>
      <c r="U3163" s="10"/>
      <c r="V3163" s="10"/>
      <c r="W3163" s="10"/>
      <c r="Y3163" s="10">
        <v>2989.3500000000004</v>
      </c>
      <c r="Z3163" s="10">
        <f t="shared" si="196"/>
        <v>4083.79</v>
      </c>
      <c r="AB3163" s="10">
        <f t="shared" si="197"/>
        <v>2439.65</v>
      </c>
      <c r="AC3163" s="10">
        <v>2933.91</v>
      </c>
      <c r="AD3163" s="10"/>
      <c r="AE3163" s="3"/>
      <c r="AF3163" s="3"/>
    </row>
    <row r="3164" spans="1:32" x14ac:dyDescent="0.2">
      <c r="A3164" s="55"/>
      <c r="B3164" s="195"/>
      <c r="C3164" s="10" t="s">
        <v>332</v>
      </c>
      <c r="D3164" s="10"/>
      <c r="E3164" s="10">
        <v>8083</v>
      </c>
      <c r="F3164" s="347">
        <v>18221</v>
      </c>
      <c r="G3164" s="10"/>
      <c r="H3164" s="347">
        <f t="shared" si="198"/>
        <v>52</v>
      </c>
      <c r="I3164" s="10"/>
      <c r="J3164" s="10">
        <v>2315.9700000000003</v>
      </c>
      <c r="K3164" s="10"/>
      <c r="M3164" s="10">
        <v>18</v>
      </c>
      <c r="N3164" s="69"/>
      <c r="P3164" s="239">
        <f t="shared" si="185"/>
        <v>128.66500000000002</v>
      </c>
      <c r="Q3164" s="10"/>
      <c r="R3164" s="10"/>
      <c r="S3164" s="10"/>
      <c r="T3164" s="176">
        <f t="shared" si="186"/>
        <v>1012.2777777777778</v>
      </c>
      <c r="U3164" s="10"/>
      <c r="V3164" s="10"/>
      <c r="W3164" s="10"/>
      <c r="Y3164" s="10">
        <v>2315.9700000000003</v>
      </c>
      <c r="Z3164" s="10">
        <f t="shared" si="196"/>
        <v>3163.88</v>
      </c>
      <c r="AB3164" s="10">
        <f t="shared" si="197"/>
        <v>1890.1</v>
      </c>
      <c r="AC3164" s="10">
        <v>2273.0300000000002</v>
      </c>
      <c r="AD3164" s="10"/>
      <c r="AE3164" s="3"/>
      <c r="AF3164" s="3"/>
    </row>
    <row r="3165" spans="1:32" x14ac:dyDescent="0.2">
      <c r="A3165" s="55"/>
      <c r="B3165" s="195"/>
      <c r="C3165" s="10" t="s">
        <v>334</v>
      </c>
      <c r="D3165" s="10"/>
      <c r="E3165" s="10">
        <v>8006</v>
      </c>
      <c r="F3165" s="347">
        <v>4672</v>
      </c>
      <c r="G3165" s="10"/>
      <c r="H3165" s="347">
        <f t="shared" si="198"/>
        <v>13</v>
      </c>
      <c r="I3165" s="10"/>
      <c r="J3165" s="10">
        <v>379.89</v>
      </c>
      <c r="K3165" s="10"/>
      <c r="M3165" s="10">
        <v>1</v>
      </c>
      <c r="N3165" s="69"/>
      <c r="P3165" s="239">
        <f t="shared" si="185"/>
        <v>379.89</v>
      </c>
      <c r="Q3165" s="10"/>
      <c r="R3165" s="10"/>
      <c r="S3165" s="10"/>
      <c r="T3165" s="176">
        <f t="shared" si="186"/>
        <v>4672</v>
      </c>
      <c r="U3165" s="10"/>
      <c r="V3165" s="10"/>
      <c r="W3165" s="10"/>
      <c r="Y3165" s="10">
        <v>379.89</v>
      </c>
      <c r="Z3165" s="10">
        <f t="shared" si="196"/>
        <v>518.97</v>
      </c>
      <c r="AB3165" s="10">
        <f t="shared" si="197"/>
        <v>310.02999999999997</v>
      </c>
      <c r="AC3165" s="10">
        <v>372.84</v>
      </c>
      <c r="AD3165" s="10"/>
      <c r="AE3165" s="3"/>
      <c r="AF3165" s="3"/>
    </row>
    <row r="3166" spans="1:32" x14ac:dyDescent="0.2">
      <c r="A3166" s="55"/>
      <c r="B3166" s="195"/>
      <c r="C3166" s="10" t="s">
        <v>334</v>
      </c>
      <c r="D3166" s="10"/>
      <c r="E3166" s="10">
        <v>8008</v>
      </c>
      <c r="F3166" s="347">
        <v>38293</v>
      </c>
      <c r="G3166" s="10"/>
      <c r="H3166" s="347">
        <f t="shared" si="198"/>
        <v>110</v>
      </c>
      <c r="I3166" s="10"/>
      <c r="J3166" s="10">
        <v>6418.4400000000005</v>
      </c>
      <c r="K3166" s="10"/>
      <c r="M3166" s="10">
        <v>5</v>
      </c>
      <c r="N3166" s="69"/>
      <c r="P3166" s="239">
        <f t="shared" si="185"/>
        <v>1283.6880000000001</v>
      </c>
      <c r="Q3166" s="10"/>
      <c r="R3166" s="10"/>
      <c r="S3166" s="10"/>
      <c r="T3166" s="176">
        <f t="shared" si="186"/>
        <v>7658.6</v>
      </c>
      <c r="U3166" s="10"/>
      <c r="V3166" s="10"/>
      <c r="W3166" s="10"/>
      <c r="Y3166" s="10">
        <v>6418.4400000000005</v>
      </c>
      <c r="Z3166" s="10">
        <f t="shared" si="196"/>
        <v>8768.32</v>
      </c>
      <c r="AB3166" s="10">
        <f t="shared" si="197"/>
        <v>5238.1899999999996</v>
      </c>
      <c r="AC3166" s="10">
        <v>6299.42</v>
      </c>
      <c r="AD3166" s="10"/>
      <c r="AE3166" s="3"/>
      <c r="AF3166" s="3"/>
    </row>
    <row r="3167" spans="1:32" x14ac:dyDescent="0.2">
      <c r="A3167" s="55"/>
      <c r="B3167" s="195"/>
      <c r="C3167" s="10" t="s">
        <v>336</v>
      </c>
      <c r="D3167" s="10"/>
      <c r="E3167" s="10">
        <v>8087</v>
      </c>
      <c r="F3167" s="347">
        <v>7786</v>
      </c>
      <c r="G3167" s="10"/>
      <c r="H3167" s="347">
        <f t="shared" si="198"/>
        <v>22</v>
      </c>
      <c r="I3167" s="10"/>
      <c r="J3167" s="10">
        <v>877.72</v>
      </c>
      <c r="K3167" s="10"/>
      <c r="M3167" s="10">
        <v>9</v>
      </c>
      <c r="N3167" s="69"/>
      <c r="P3167" s="239">
        <f t="shared" si="185"/>
        <v>97.524444444444441</v>
      </c>
      <c r="Q3167" s="10"/>
      <c r="R3167" s="10"/>
      <c r="S3167" s="10"/>
      <c r="T3167" s="176">
        <f t="shared" si="186"/>
        <v>865.11111111111109</v>
      </c>
      <c r="U3167" s="10"/>
      <c r="V3167" s="10"/>
      <c r="W3167" s="10"/>
      <c r="Y3167" s="10">
        <v>877.72</v>
      </c>
      <c r="Z3167" s="10">
        <f t="shared" si="196"/>
        <v>1199.07</v>
      </c>
      <c r="AB3167" s="10">
        <f t="shared" si="197"/>
        <v>716.32</v>
      </c>
      <c r="AC3167" s="10">
        <v>861.44</v>
      </c>
      <c r="AD3167" s="10"/>
      <c r="AE3167" s="3"/>
      <c r="AF3167" s="3"/>
    </row>
    <row r="3168" spans="1:32" x14ac:dyDescent="0.2">
      <c r="A3168" s="55"/>
      <c r="B3168" s="195"/>
      <c r="C3168" s="10" t="s">
        <v>337</v>
      </c>
      <c r="D3168" s="10"/>
      <c r="E3168" s="10">
        <v>8302</v>
      </c>
      <c r="F3168" s="347">
        <v>61693</v>
      </c>
      <c r="G3168" s="10"/>
      <c r="H3168" s="347">
        <f t="shared" si="198"/>
        <v>176</v>
      </c>
      <c r="I3168" s="10"/>
      <c r="J3168" s="10">
        <v>8331.1099999999988</v>
      </c>
      <c r="K3168" s="10"/>
      <c r="M3168" s="10">
        <v>39</v>
      </c>
      <c r="N3168" s="69"/>
      <c r="P3168" s="239">
        <f t="shared" si="185"/>
        <v>213.61820512820509</v>
      </c>
      <c r="Q3168" s="10"/>
      <c r="R3168" s="10"/>
      <c r="S3168" s="10"/>
      <c r="T3168" s="176">
        <f t="shared" si="186"/>
        <v>1581.8717948717949</v>
      </c>
      <c r="U3168" s="10"/>
      <c r="V3168" s="10"/>
      <c r="W3168" s="10"/>
      <c r="Y3168" s="10">
        <v>8331.1099999999988</v>
      </c>
      <c r="Z3168" s="10">
        <f t="shared" si="196"/>
        <v>11381.25</v>
      </c>
      <c r="AB3168" s="10">
        <f t="shared" si="197"/>
        <v>6799.15</v>
      </c>
      <c r="AC3168" s="10">
        <v>8176.63</v>
      </c>
      <c r="AD3168" s="10"/>
      <c r="AE3168" s="3"/>
      <c r="AF3168" s="3"/>
    </row>
    <row r="3169" spans="1:32" x14ac:dyDescent="0.2">
      <c r="A3169" s="55"/>
      <c r="B3169" s="195"/>
      <c r="C3169" s="10" t="s">
        <v>340</v>
      </c>
      <c r="D3169" s="10"/>
      <c r="E3169" s="10">
        <v>8080</v>
      </c>
      <c r="F3169" s="347">
        <v>1303646</v>
      </c>
      <c r="G3169" s="10"/>
      <c r="H3169" s="347">
        <f t="shared" si="198"/>
        <v>3728</v>
      </c>
      <c r="I3169" s="10"/>
      <c r="J3169" s="10">
        <v>142001.95000000001</v>
      </c>
      <c r="K3169" s="10"/>
      <c r="M3169" s="10">
        <v>235</v>
      </c>
      <c r="N3169" s="69"/>
      <c r="P3169" s="239">
        <f t="shared" si="185"/>
        <v>604.26361702127667</v>
      </c>
      <c r="Q3169" s="10"/>
      <c r="R3169" s="10"/>
      <c r="S3169" s="10"/>
      <c r="T3169" s="176">
        <f t="shared" si="186"/>
        <v>5547.4297872340421</v>
      </c>
      <c r="U3169" s="10"/>
      <c r="V3169" s="10"/>
      <c r="W3169" s="10"/>
      <c r="Y3169" s="10">
        <v>142001.95000000001</v>
      </c>
      <c r="Z3169" s="10">
        <f t="shared" si="196"/>
        <v>193990.94</v>
      </c>
      <c r="AB3169" s="10">
        <f t="shared" si="197"/>
        <v>115889.97</v>
      </c>
      <c r="AC3169" s="10">
        <v>139368.76999999999</v>
      </c>
      <c r="AD3169" s="10"/>
      <c r="AE3169" s="3"/>
      <c r="AF3169" s="3"/>
    </row>
    <row r="3170" spans="1:32" x14ac:dyDescent="0.2">
      <c r="A3170" s="55"/>
      <c r="B3170" s="195"/>
      <c r="C3170" s="10" t="s">
        <v>341</v>
      </c>
      <c r="D3170" s="10"/>
      <c r="E3170" s="10">
        <v>8088</v>
      </c>
      <c r="F3170" s="347">
        <v>383478</v>
      </c>
      <c r="G3170" s="10"/>
      <c r="H3170" s="347">
        <f t="shared" si="198"/>
        <v>1097</v>
      </c>
      <c r="I3170" s="10"/>
      <c r="J3170" s="10">
        <v>45707.919999999962</v>
      </c>
      <c r="K3170" s="10"/>
      <c r="M3170" s="10">
        <v>191</v>
      </c>
      <c r="N3170" s="69"/>
      <c r="P3170" s="239">
        <f t="shared" si="185"/>
        <v>239.30848167539247</v>
      </c>
      <c r="Q3170" s="10"/>
      <c r="R3170" s="10"/>
      <c r="S3170" s="10"/>
      <c r="T3170" s="176">
        <f t="shared" si="186"/>
        <v>2007.738219895288</v>
      </c>
      <c r="U3170" s="10"/>
      <c r="V3170" s="10"/>
      <c r="W3170" s="10"/>
      <c r="Y3170" s="10">
        <v>45707.919999999962</v>
      </c>
      <c r="Z3170" s="10">
        <f t="shared" si="196"/>
        <v>62442.26</v>
      </c>
      <c r="AB3170" s="10">
        <f t="shared" si="197"/>
        <v>37302.94</v>
      </c>
      <c r="AC3170" s="10">
        <v>44860.35</v>
      </c>
      <c r="AD3170" s="10"/>
      <c r="AE3170" s="3"/>
      <c r="AF3170" s="3"/>
    </row>
    <row r="3171" spans="1:32" x14ac:dyDescent="0.2">
      <c r="A3171" s="55"/>
      <c r="B3171" s="195"/>
      <c r="C3171" s="10" t="s">
        <v>342</v>
      </c>
      <c r="D3171" s="10"/>
      <c r="E3171" s="10">
        <v>8322</v>
      </c>
      <c r="F3171" s="347">
        <v>4727</v>
      </c>
      <c r="G3171" s="10"/>
      <c r="H3171" s="347">
        <f t="shared" si="198"/>
        <v>14</v>
      </c>
      <c r="I3171" s="10"/>
      <c r="J3171" s="10">
        <v>1139.2400000000002</v>
      </c>
      <c r="K3171" s="10"/>
      <c r="M3171" s="10">
        <v>13</v>
      </c>
      <c r="N3171" s="69"/>
      <c r="P3171" s="239">
        <f t="shared" si="185"/>
        <v>87.633846153846179</v>
      </c>
      <c r="Q3171" s="10"/>
      <c r="R3171" s="10"/>
      <c r="S3171" s="10"/>
      <c r="T3171" s="176">
        <f t="shared" si="186"/>
        <v>363.61538461538464</v>
      </c>
      <c r="U3171" s="10"/>
      <c r="V3171" s="10"/>
      <c r="W3171" s="10"/>
      <c r="Y3171" s="10">
        <v>1139.2400000000002</v>
      </c>
      <c r="Z3171" s="10">
        <f t="shared" si="196"/>
        <v>1556.33</v>
      </c>
      <c r="AB3171" s="10">
        <f t="shared" si="197"/>
        <v>929.75</v>
      </c>
      <c r="AC3171" s="10">
        <v>1118.1099999999999</v>
      </c>
      <c r="AD3171" s="10"/>
      <c r="AE3171" s="3"/>
      <c r="AF3171" s="3"/>
    </row>
    <row r="3172" spans="1:32" x14ac:dyDescent="0.2">
      <c r="A3172" s="55"/>
      <c r="B3172" s="195"/>
      <c r="C3172" s="10" t="s">
        <v>343</v>
      </c>
      <c r="D3172" s="10"/>
      <c r="E3172" s="10">
        <v>8322</v>
      </c>
      <c r="F3172" s="347">
        <v>29551</v>
      </c>
      <c r="G3172" s="10"/>
      <c r="H3172" s="347">
        <f t="shared" si="198"/>
        <v>85</v>
      </c>
      <c r="I3172" s="10"/>
      <c r="J3172" s="10">
        <v>3530.29</v>
      </c>
      <c r="K3172" s="10"/>
      <c r="M3172" s="10">
        <v>16</v>
      </c>
      <c r="N3172" s="69"/>
      <c r="P3172" s="239">
        <f t="shared" si="185"/>
        <v>220.643125</v>
      </c>
      <c r="Q3172" s="10"/>
      <c r="R3172" s="10"/>
      <c r="S3172" s="10"/>
      <c r="T3172" s="176">
        <f t="shared" si="186"/>
        <v>1846.9375</v>
      </c>
      <c r="U3172" s="10"/>
      <c r="V3172" s="10"/>
      <c r="W3172" s="10"/>
      <c r="Y3172" s="10">
        <v>3530.29</v>
      </c>
      <c r="Z3172" s="10">
        <f t="shared" si="196"/>
        <v>4822.78</v>
      </c>
      <c r="AB3172" s="10">
        <f t="shared" si="197"/>
        <v>2881.12</v>
      </c>
      <c r="AC3172" s="10">
        <v>3464.82</v>
      </c>
      <c r="AD3172" s="10"/>
      <c r="AE3172" s="3"/>
      <c r="AF3172" s="3"/>
    </row>
    <row r="3173" spans="1:32" x14ac:dyDescent="0.2">
      <c r="A3173" s="55"/>
      <c r="B3173" s="195"/>
      <c r="C3173" s="10" t="s">
        <v>344</v>
      </c>
      <c r="D3173" s="10"/>
      <c r="E3173" s="10">
        <v>8080</v>
      </c>
      <c r="F3173" s="347">
        <v>1495</v>
      </c>
      <c r="G3173" s="10"/>
      <c r="H3173" s="347">
        <f t="shared" si="198"/>
        <v>4</v>
      </c>
      <c r="I3173" s="10"/>
      <c r="J3173" s="10">
        <v>327.01</v>
      </c>
      <c r="K3173" s="10"/>
      <c r="M3173" s="10">
        <v>6</v>
      </c>
      <c r="N3173" s="69"/>
      <c r="P3173" s="239">
        <f t="shared" si="185"/>
        <v>54.501666666666665</v>
      </c>
      <c r="Q3173" s="10"/>
      <c r="R3173" s="10"/>
      <c r="S3173" s="10"/>
      <c r="T3173" s="176">
        <f t="shared" si="186"/>
        <v>249.16666666666666</v>
      </c>
      <c r="U3173" s="10"/>
      <c r="V3173" s="10"/>
      <c r="W3173" s="10"/>
      <c r="Y3173" s="10">
        <v>327.01</v>
      </c>
      <c r="Z3173" s="10">
        <f t="shared" si="196"/>
        <v>446.73</v>
      </c>
      <c r="AB3173" s="10">
        <f t="shared" si="197"/>
        <v>266.88</v>
      </c>
      <c r="AC3173" s="10">
        <v>320.95</v>
      </c>
      <c r="AD3173" s="10"/>
      <c r="AE3173" s="3"/>
      <c r="AF3173" s="3"/>
    </row>
    <row r="3174" spans="1:32" x14ac:dyDescent="0.2">
      <c r="A3174" s="55"/>
      <c r="B3174" s="195"/>
      <c r="C3174" s="10" t="s">
        <v>345</v>
      </c>
      <c r="D3174" s="10"/>
      <c r="E3174" s="10">
        <v>8019</v>
      </c>
      <c r="F3174" s="347">
        <v>99508</v>
      </c>
      <c r="G3174" s="10"/>
      <c r="H3174" s="347">
        <f t="shared" si="198"/>
        <v>285</v>
      </c>
      <c r="I3174" s="10"/>
      <c r="J3174" s="10">
        <v>10644.12</v>
      </c>
      <c r="K3174" s="10"/>
      <c r="M3174" s="10">
        <v>30</v>
      </c>
      <c r="N3174" s="69"/>
      <c r="P3174" s="239">
        <f t="shared" si="185"/>
        <v>354.80400000000003</v>
      </c>
      <c r="Q3174" s="10"/>
      <c r="R3174" s="10"/>
      <c r="S3174" s="10"/>
      <c r="T3174" s="176">
        <f t="shared" si="186"/>
        <v>3316.9333333333334</v>
      </c>
      <c r="U3174" s="10"/>
      <c r="V3174" s="10"/>
      <c r="W3174" s="10"/>
      <c r="Y3174" s="10">
        <v>10644.12</v>
      </c>
      <c r="Z3174" s="10">
        <f t="shared" si="196"/>
        <v>14541.09</v>
      </c>
      <c r="AB3174" s="10">
        <f t="shared" si="197"/>
        <v>8686.83</v>
      </c>
      <c r="AC3174" s="10">
        <v>10446.74</v>
      </c>
      <c r="AD3174" s="10"/>
      <c r="AE3174" s="3"/>
      <c r="AF3174" s="3"/>
    </row>
    <row r="3175" spans="1:32" x14ac:dyDescent="0.2">
      <c r="A3175" s="55"/>
      <c r="B3175" s="195"/>
      <c r="C3175" s="10" t="s">
        <v>346</v>
      </c>
      <c r="D3175" s="10"/>
      <c r="E3175" s="10">
        <v>8080</v>
      </c>
      <c r="F3175" s="347">
        <v>39</v>
      </c>
      <c r="G3175" s="10"/>
      <c r="H3175" s="347">
        <f t="shared" si="198"/>
        <v>0</v>
      </c>
      <c r="I3175" s="10"/>
      <c r="J3175" s="10">
        <v>13.54</v>
      </c>
      <c r="K3175" s="10"/>
      <c r="M3175" s="10">
        <v>1</v>
      </c>
      <c r="N3175" s="69"/>
      <c r="P3175" s="239">
        <f t="shared" si="185"/>
        <v>13.54</v>
      </c>
      <c r="Q3175" s="10"/>
      <c r="R3175" s="10"/>
      <c r="S3175" s="10"/>
      <c r="T3175" s="176">
        <f t="shared" si="186"/>
        <v>39</v>
      </c>
      <c r="U3175" s="10"/>
      <c r="V3175" s="10"/>
      <c r="W3175" s="10"/>
      <c r="Y3175" s="10">
        <v>13.54</v>
      </c>
      <c r="Z3175" s="10">
        <f t="shared" si="196"/>
        <v>18.5</v>
      </c>
      <c r="AB3175" s="10">
        <f t="shared" si="197"/>
        <v>11.05</v>
      </c>
      <c r="AC3175" s="10">
        <v>13.29</v>
      </c>
      <c r="AD3175" s="10"/>
      <c r="AE3175" s="3"/>
      <c r="AF3175" s="3"/>
    </row>
    <row r="3176" spans="1:32" x14ac:dyDescent="0.2">
      <c r="A3176" s="55"/>
      <c r="B3176" s="195"/>
      <c r="C3176" s="10" t="s">
        <v>347</v>
      </c>
      <c r="D3176" s="10"/>
      <c r="E3176" s="10">
        <v>8088</v>
      </c>
      <c r="F3176" s="347">
        <v>15</v>
      </c>
      <c r="G3176" s="10"/>
      <c r="H3176" s="347">
        <f t="shared" si="198"/>
        <v>0</v>
      </c>
      <c r="I3176" s="10"/>
      <c r="J3176" s="10">
        <v>18.059999999999999</v>
      </c>
      <c r="K3176" s="10"/>
      <c r="M3176" s="10">
        <v>1</v>
      </c>
      <c r="N3176" s="69"/>
      <c r="P3176" s="239">
        <f t="shared" si="185"/>
        <v>18.059999999999999</v>
      </c>
      <c r="Q3176" s="10"/>
      <c r="R3176" s="10"/>
      <c r="S3176" s="10"/>
      <c r="T3176" s="176">
        <f t="shared" si="186"/>
        <v>15</v>
      </c>
      <c r="U3176" s="10"/>
      <c r="V3176" s="10"/>
      <c r="W3176" s="10"/>
      <c r="Y3176" s="10">
        <v>18.059999999999999</v>
      </c>
      <c r="Z3176" s="10">
        <f t="shared" si="196"/>
        <v>24.67</v>
      </c>
      <c r="AB3176" s="10">
        <f t="shared" si="197"/>
        <v>14.74</v>
      </c>
      <c r="AC3176" s="10">
        <v>17.73</v>
      </c>
      <c r="AD3176" s="10"/>
      <c r="AE3176" s="3"/>
      <c r="AF3176" s="3"/>
    </row>
    <row r="3177" spans="1:32" x14ac:dyDescent="0.2">
      <c r="A3177" s="55"/>
      <c r="B3177" s="195"/>
      <c r="C3177" s="10" t="s">
        <v>602</v>
      </c>
      <c r="D3177" s="10"/>
      <c r="E3177" s="10">
        <v>0</v>
      </c>
      <c r="F3177" s="347">
        <v>39</v>
      </c>
      <c r="G3177" s="10"/>
      <c r="H3177" s="347">
        <f t="shared" si="198"/>
        <v>0</v>
      </c>
      <c r="I3177" s="10"/>
      <c r="J3177" s="10">
        <v>21.55</v>
      </c>
      <c r="K3177" s="10"/>
      <c r="M3177" s="10">
        <v>1</v>
      </c>
      <c r="N3177" s="69"/>
      <c r="P3177" s="239">
        <f t="shared" si="185"/>
        <v>21.55</v>
      </c>
      <c r="Q3177" s="10"/>
      <c r="R3177" s="10"/>
      <c r="S3177" s="10"/>
      <c r="T3177" s="176">
        <f t="shared" si="186"/>
        <v>39</v>
      </c>
      <c r="U3177" s="10"/>
      <c r="V3177" s="10"/>
      <c r="W3177" s="10"/>
      <c r="Y3177" s="10">
        <v>21.55</v>
      </c>
      <c r="Z3177" s="10">
        <f t="shared" si="196"/>
        <v>29.44</v>
      </c>
      <c r="AB3177" s="10">
        <f t="shared" si="197"/>
        <v>17.59</v>
      </c>
      <c r="AC3177" s="10">
        <v>21.15</v>
      </c>
      <c r="AD3177" s="10"/>
      <c r="AE3177" s="3"/>
      <c r="AF3177" s="3"/>
    </row>
    <row r="3178" spans="1:32" x14ac:dyDescent="0.2">
      <c r="A3178" s="55"/>
      <c r="B3178" s="195"/>
      <c r="C3178" s="10" t="s">
        <v>602</v>
      </c>
      <c r="D3178" s="10"/>
      <c r="E3178" s="10">
        <v>8053</v>
      </c>
      <c r="F3178" s="347">
        <v>243</v>
      </c>
      <c r="G3178" s="10"/>
      <c r="H3178" s="347">
        <f t="shared" si="198"/>
        <v>1</v>
      </c>
      <c r="I3178" s="10"/>
      <c r="J3178" s="10">
        <v>139.04</v>
      </c>
      <c r="K3178" s="10"/>
      <c r="M3178" s="10">
        <v>4</v>
      </c>
      <c r="N3178" s="69"/>
      <c r="P3178" s="239">
        <f t="shared" si="185"/>
        <v>34.76</v>
      </c>
      <c r="Q3178" s="10"/>
      <c r="R3178" s="10"/>
      <c r="S3178" s="10"/>
      <c r="T3178" s="176">
        <f t="shared" si="186"/>
        <v>60.75</v>
      </c>
      <c r="U3178" s="10"/>
      <c r="V3178" s="10"/>
      <c r="W3178" s="10"/>
      <c r="Y3178" s="10">
        <v>139.04</v>
      </c>
      <c r="Z3178" s="10">
        <f t="shared" si="196"/>
        <v>189.94</v>
      </c>
      <c r="AB3178" s="10">
        <f t="shared" si="197"/>
        <v>113.47</v>
      </c>
      <c r="AC3178" s="10">
        <v>136.46</v>
      </c>
      <c r="AD3178" s="10"/>
      <c r="AE3178" s="3"/>
      <c r="AF3178" s="3"/>
    </row>
    <row r="3179" spans="1:32" x14ac:dyDescent="0.2">
      <c r="A3179" s="55"/>
      <c r="B3179" s="195"/>
      <c r="C3179" s="10" t="s">
        <v>348</v>
      </c>
      <c r="D3179" s="10"/>
      <c r="E3179" s="10">
        <v>8043</v>
      </c>
      <c r="F3179" s="347">
        <v>1333685</v>
      </c>
      <c r="G3179" s="10"/>
      <c r="H3179" s="347">
        <f t="shared" si="198"/>
        <v>3814</v>
      </c>
      <c r="I3179" s="10"/>
      <c r="J3179" s="10">
        <v>80931.570000000007</v>
      </c>
      <c r="K3179" s="10"/>
      <c r="M3179" s="10">
        <v>153</v>
      </c>
      <c r="N3179" s="69"/>
      <c r="P3179" s="239">
        <f t="shared" si="185"/>
        <v>528.9645098039216</v>
      </c>
      <c r="Q3179" s="10"/>
      <c r="R3179" s="10"/>
      <c r="S3179" s="10"/>
      <c r="T3179" s="176">
        <f t="shared" si="186"/>
        <v>8716.8954248366008</v>
      </c>
      <c r="U3179" s="10"/>
      <c r="V3179" s="10"/>
      <c r="W3179" s="10"/>
      <c r="Y3179" s="10">
        <v>80931.570000000007</v>
      </c>
      <c r="Z3179" s="10">
        <f t="shared" si="196"/>
        <v>110561.8</v>
      </c>
      <c r="AB3179" s="10">
        <f t="shared" si="197"/>
        <v>66049.5</v>
      </c>
      <c r="AC3179" s="10">
        <v>79430.84</v>
      </c>
      <c r="AD3179" s="10"/>
      <c r="AE3179" s="3"/>
      <c r="AF3179" s="3"/>
    </row>
    <row r="3180" spans="1:32" x14ac:dyDescent="0.2">
      <c r="A3180" s="55"/>
      <c r="B3180" s="195"/>
      <c r="C3180" s="10" t="s">
        <v>350</v>
      </c>
      <c r="D3180" s="10"/>
      <c r="E3180" s="10">
        <v>8053</v>
      </c>
      <c r="F3180" s="347">
        <v>564129</v>
      </c>
      <c r="G3180" s="10"/>
      <c r="H3180" s="347">
        <f t="shared" si="198"/>
        <v>1613</v>
      </c>
      <c r="I3180" s="10"/>
      <c r="J3180" s="10">
        <v>58263.109999999979</v>
      </c>
      <c r="K3180" s="10"/>
      <c r="M3180" s="10">
        <v>129</v>
      </c>
      <c r="N3180" s="69"/>
      <c r="P3180" s="239">
        <f t="shared" si="185"/>
        <v>451.65201550387582</v>
      </c>
      <c r="Q3180" s="10"/>
      <c r="R3180" s="10"/>
      <c r="S3180" s="10"/>
      <c r="T3180" s="176">
        <f t="shared" si="186"/>
        <v>4373.0930232558139</v>
      </c>
      <c r="U3180" s="10"/>
      <c r="V3180" s="10"/>
      <c r="W3180" s="10"/>
      <c r="Y3180" s="10">
        <v>58263.109999999979</v>
      </c>
      <c r="Z3180" s="10">
        <f t="shared" si="196"/>
        <v>79594.09</v>
      </c>
      <c r="AB3180" s="10">
        <f t="shared" si="197"/>
        <v>47549.42</v>
      </c>
      <c r="AC3180" s="10">
        <v>57182.720000000001</v>
      </c>
      <c r="AD3180" s="10"/>
      <c r="AE3180" s="3"/>
      <c r="AF3180" s="3"/>
    </row>
    <row r="3181" spans="1:32" x14ac:dyDescent="0.2">
      <c r="A3181" s="55"/>
      <c r="B3181" s="195"/>
      <c r="C3181" s="10" t="s">
        <v>351</v>
      </c>
      <c r="D3181" s="10"/>
      <c r="E3181" s="10">
        <v>8343</v>
      </c>
      <c r="F3181" s="347">
        <v>7481</v>
      </c>
      <c r="G3181" s="10"/>
      <c r="H3181" s="347">
        <f t="shared" si="198"/>
        <v>21</v>
      </c>
      <c r="I3181" s="10"/>
      <c r="J3181" s="10">
        <v>1338.5399999999997</v>
      </c>
      <c r="K3181" s="10"/>
      <c r="M3181" s="10">
        <v>8</v>
      </c>
      <c r="N3181" s="69"/>
      <c r="P3181" s="239">
        <f t="shared" si="185"/>
        <v>167.31749999999997</v>
      </c>
      <c r="Q3181" s="10"/>
      <c r="R3181" s="10"/>
      <c r="S3181" s="10"/>
      <c r="T3181" s="176">
        <f t="shared" si="186"/>
        <v>935.125</v>
      </c>
      <c r="U3181" s="10"/>
      <c r="V3181" s="10"/>
      <c r="W3181" s="10"/>
      <c r="Y3181" s="10">
        <v>1338.5399999999997</v>
      </c>
      <c r="Z3181" s="10">
        <f t="shared" si="196"/>
        <v>1828.6</v>
      </c>
      <c r="AB3181" s="10">
        <f t="shared" si="197"/>
        <v>1092.4000000000001</v>
      </c>
      <c r="AC3181" s="10">
        <v>1313.72</v>
      </c>
      <c r="AD3181" s="10"/>
      <c r="AE3181" s="3"/>
      <c r="AF3181" s="3"/>
    </row>
    <row r="3182" spans="1:32" x14ac:dyDescent="0.2">
      <c r="A3182" s="55"/>
      <c r="B3182" s="195"/>
      <c r="C3182" s="10" t="s">
        <v>352</v>
      </c>
      <c r="D3182" s="10"/>
      <c r="E3182" s="10">
        <v>8343</v>
      </c>
      <c r="F3182" s="347">
        <v>89</v>
      </c>
      <c r="G3182" s="10"/>
      <c r="H3182" s="347">
        <f t="shared" si="198"/>
        <v>0</v>
      </c>
      <c r="I3182" s="10"/>
      <c r="J3182" s="10">
        <v>28.45</v>
      </c>
      <c r="K3182" s="10"/>
      <c r="M3182" s="10">
        <v>1</v>
      </c>
      <c r="N3182" s="69"/>
      <c r="P3182" s="239">
        <f t="shared" ref="P3182:P3245" si="199">J3182/M3182</f>
        <v>28.45</v>
      </c>
      <c r="Q3182" s="10"/>
      <c r="R3182" s="10"/>
      <c r="S3182" s="10"/>
      <c r="T3182" s="176">
        <f t="shared" ref="T3182:T3245" si="200">F3182/M3182</f>
        <v>89</v>
      </c>
      <c r="U3182" s="10"/>
      <c r="V3182" s="10"/>
      <c r="W3182" s="10"/>
      <c r="Y3182" s="10">
        <v>28.45</v>
      </c>
      <c r="Z3182" s="10">
        <f t="shared" si="196"/>
        <v>38.869999999999997</v>
      </c>
      <c r="AB3182" s="10">
        <f t="shared" si="197"/>
        <v>23.22</v>
      </c>
      <c r="AC3182" s="10">
        <v>27.92</v>
      </c>
      <c r="AD3182" s="10"/>
      <c r="AE3182" s="3"/>
      <c r="AF3182" s="3"/>
    </row>
    <row r="3183" spans="1:32" x14ac:dyDescent="0.2">
      <c r="A3183" s="55"/>
      <c r="B3183" s="195"/>
      <c r="C3183" s="10" t="s">
        <v>353</v>
      </c>
      <c r="D3183" s="10"/>
      <c r="E3183" s="10">
        <v>8081</v>
      </c>
      <c r="F3183" s="347">
        <v>705</v>
      </c>
      <c r="G3183" s="10"/>
      <c r="H3183" s="347">
        <f t="shared" si="198"/>
        <v>2</v>
      </c>
      <c r="I3183" s="10"/>
      <c r="J3183" s="10">
        <v>127.47</v>
      </c>
      <c r="K3183" s="10"/>
      <c r="M3183" s="10">
        <v>2</v>
      </c>
      <c r="N3183" s="69"/>
      <c r="P3183" s="239">
        <f t="shared" si="199"/>
        <v>63.734999999999999</v>
      </c>
      <c r="Q3183" s="10"/>
      <c r="R3183" s="10"/>
      <c r="S3183" s="10"/>
      <c r="T3183" s="176">
        <f t="shared" si="200"/>
        <v>352.5</v>
      </c>
      <c r="U3183" s="10"/>
      <c r="V3183" s="10"/>
      <c r="W3183" s="10"/>
      <c r="Y3183" s="10">
        <v>127.47</v>
      </c>
      <c r="Z3183" s="10">
        <f t="shared" si="196"/>
        <v>174.14</v>
      </c>
      <c r="AB3183" s="10">
        <f t="shared" si="197"/>
        <v>104.03</v>
      </c>
      <c r="AC3183" s="10">
        <v>125.11</v>
      </c>
      <c r="AD3183" s="10"/>
      <c r="AE3183" s="3"/>
      <c r="AF3183" s="3"/>
    </row>
    <row r="3184" spans="1:32" x14ac:dyDescent="0.2">
      <c r="A3184" s="55"/>
      <c r="B3184" s="195"/>
      <c r="C3184" s="10" t="s">
        <v>354</v>
      </c>
      <c r="D3184" s="10"/>
      <c r="E3184" s="10">
        <v>8326</v>
      </c>
      <c r="F3184" s="347">
        <v>254986</v>
      </c>
      <c r="G3184" s="10"/>
      <c r="H3184" s="347">
        <f t="shared" si="198"/>
        <v>729</v>
      </c>
      <c r="I3184" s="10"/>
      <c r="J3184" s="10">
        <v>35695.500000000007</v>
      </c>
      <c r="K3184" s="10"/>
      <c r="M3184" s="10">
        <v>108</v>
      </c>
      <c r="N3184" s="69"/>
      <c r="P3184" s="239">
        <f t="shared" si="199"/>
        <v>330.51388888888897</v>
      </c>
      <c r="Q3184" s="10"/>
      <c r="R3184" s="10"/>
      <c r="S3184" s="10"/>
      <c r="T3184" s="176">
        <f t="shared" si="200"/>
        <v>2360.9814814814813</v>
      </c>
      <c r="U3184" s="10"/>
      <c r="V3184" s="10"/>
      <c r="W3184" s="10"/>
      <c r="Y3184" s="10">
        <v>35695.500000000007</v>
      </c>
      <c r="Z3184" s="10">
        <f t="shared" si="196"/>
        <v>48764.15</v>
      </c>
      <c r="AB3184" s="10">
        <f t="shared" si="197"/>
        <v>29131.65</v>
      </c>
      <c r="AC3184" s="10">
        <v>35033.589999999997</v>
      </c>
      <c r="AD3184" s="10"/>
      <c r="AE3184" s="3"/>
      <c r="AF3184" s="3"/>
    </row>
    <row r="3185" spans="1:32" x14ac:dyDescent="0.2">
      <c r="A3185" s="55"/>
      <c r="B3185" s="195"/>
      <c r="C3185" s="10" t="s">
        <v>355</v>
      </c>
      <c r="D3185" s="10"/>
      <c r="E3185" s="10">
        <v>8332</v>
      </c>
      <c r="F3185" s="347">
        <v>62700</v>
      </c>
      <c r="G3185" s="10"/>
      <c r="H3185" s="347">
        <f t="shared" si="198"/>
        <v>179</v>
      </c>
      <c r="I3185" s="10"/>
      <c r="J3185" s="10">
        <v>9468.8300000000036</v>
      </c>
      <c r="K3185" s="10"/>
      <c r="M3185" s="10">
        <v>52</v>
      </c>
      <c r="N3185" s="69"/>
      <c r="P3185" s="239">
        <f t="shared" si="199"/>
        <v>182.09288461538469</v>
      </c>
      <c r="Q3185" s="10"/>
      <c r="R3185" s="10"/>
      <c r="S3185" s="10"/>
      <c r="T3185" s="176">
        <f t="shared" si="200"/>
        <v>1205.7692307692307</v>
      </c>
      <c r="U3185" s="10"/>
      <c r="V3185" s="10"/>
      <c r="W3185" s="10"/>
      <c r="Y3185" s="10">
        <v>9468.8300000000036</v>
      </c>
      <c r="Z3185" s="10">
        <f t="shared" si="196"/>
        <v>12935.51</v>
      </c>
      <c r="AB3185" s="10">
        <f t="shared" si="197"/>
        <v>7727.66</v>
      </c>
      <c r="AC3185" s="10">
        <v>9293.25</v>
      </c>
      <c r="AD3185" s="10"/>
      <c r="AE3185" s="3"/>
      <c r="AF3185" s="3"/>
    </row>
    <row r="3186" spans="1:32" x14ac:dyDescent="0.2">
      <c r="A3186" s="55"/>
      <c r="B3186" s="195"/>
      <c r="C3186" s="10" t="s">
        <v>356</v>
      </c>
      <c r="D3186" s="10"/>
      <c r="E3186" s="10">
        <v>8021</v>
      </c>
      <c r="F3186" s="347">
        <v>941687</v>
      </c>
      <c r="G3186" s="10"/>
      <c r="H3186" s="347">
        <f t="shared" si="198"/>
        <v>2693</v>
      </c>
      <c r="I3186" s="10"/>
      <c r="J3186" s="10">
        <v>68189.789999999964</v>
      </c>
      <c r="K3186" s="10"/>
      <c r="M3186" s="10">
        <v>145</v>
      </c>
      <c r="N3186" s="69"/>
      <c r="P3186" s="239">
        <f t="shared" si="199"/>
        <v>470.27441379310318</v>
      </c>
      <c r="Q3186" s="10"/>
      <c r="R3186" s="10"/>
      <c r="S3186" s="10"/>
      <c r="T3186" s="176">
        <f t="shared" si="200"/>
        <v>6494.3931034482757</v>
      </c>
      <c r="U3186" s="10"/>
      <c r="V3186" s="10"/>
      <c r="W3186" s="10"/>
      <c r="Y3186" s="10">
        <v>68189.789999999964</v>
      </c>
      <c r="Z3186" s="10">
        <f t="shared" si="196"/>
        <v>93155.07</v>
      </c>
      <c r="AB3186" s="10">
        <f t="shared" si="197"/>
        <v>55650.73</v>
      </c>
      <c r="AC3186" s="10">
        <v>66925.320000000007</v>
      </c>
      <c r="AD3186" s="10"/>
      <c r="AE3186" s="3"/>
      <c r="AF3186" s="3"/>
    </row>
    <row r="3187" spans="1:32" x14ac:dyDescent="0.2">
      <c r="A3187" s="55"/>
      <c r="B3187" s="195"/>
      <c r="C3187" s="10" t="s">
        <v>357</v>
      </c>
      <c r="D3187" s="10"/>
      <c r="E3187" s="10">
        <v>8330</v>
      </c>
      <c r="F3187" s="347">
        <v>47926</v>
      </c>
      <c r="G3187" s="10"/>
      <c r="H3187" s="347">
        <f t="shared" si="198"/>
        <v>137</v>
      </c>
      <c r="I3187" s="10"/>
      <c r="J3187" s="10">
        <v>4253.42</v>
      </c>
      <c r="K3187" s="10"/>
      <c r="M3187" s="10">
        <v>16</v>
      </c>
      <c r="N3187" s="69"/>
      <c r="P3187" s="239">
        <f t="shared" si="199"/>
        <v>265.83875</v>
      </c>
      <c r="Q3187" s="10"/>
      <c r="R3187" s="10"/>
      <c r="S3187" s="10"/>
      <c r="T3187" s="176">
        <f t="shared" si="200"/>
        <v>2995.375</v>
      </c>
      <c r="U3187" s="10"/>
      <c r="V3187" s="10"/>
      <c r="W3187" s="10"/>
      <c r="Y3187" s="10">
        <v>4253.42</v>
      </c>
      <c r="Z3187" s="10">
        <f t="shared" si="196"/>
        <v>5810.66</v>
      </c>
      <c r="AB3187" s="10">
        <f t="shared" si="197"/>
        <v>3471.28</v>
      </c>
      <c r="AC3187" s="10">
        <v>4174.55</v>
      </c>
      <c r="AD3187" s="10"/>
      <c r="AE3187" s="3"/>
      <c r="AF3187" s="3"/>
    </row>
    <row r="3188" spans="1:32" x14ac:dyDescent="0.2">
      <c r="A3188" s="55"/>
      <c r="B3188" s="195"/>
      <c r="C3188" s="10" t="s">
        <v>358</v>
      </c>
      <c r="D3188" s="10"/>
      <c r="E3188" s="10">
        <v>8201</v>
      </c>
      <c r="F3188" s="347">
        <v>4154</v>
      </c>
      <c r="G3188" s="10"/>
      <c r="H3188" s="347">
        <f t="shared" si="198"/>
        <v>12</v>
      </c>
      <c r="I3188" s="10"/>
      <c r="J3188" s="10">
        <v>364.99</v>
      </c>
      <c r="K3188" s="10"/>
      <c r="M3188" s="10">
        <v>1</v>
      </c>
      <c r="N3188" s="69"/>
      <c r="P3188" s="239">
        <f t="shared" si="199"/>
        <v>364.99</v>
      </c>
      <c r="Q3188" s="10"/>
      <c r="R3188" s="10"/>
      <c r="S3188" s="10"/>
      <c r="T3188" s="176">
        <f t="shared" si="200"/>
        <v>4154</v>
      </c>
      <c r="U3188" s="10"/>
      <c r="V3188" s="10"/>
      <c r="W3188" s="10"/>
      <c r="Y3188" s="10">
        <v>364.99</v>
      </c>
      <c r="Z3188" s="10">
        <f t="shared" si="196"/>
        <v>498.62</v>
      </c>
      <c r="AB3188" s="10">
        <f t="shared" si="197"/>
        <v>297.87</v>
      </c>
      <c r="AC3188" s="10">
        <v>358.22</v>
      </c>
      <c r="AD3188" s="10"/>
      <c r="AE3188" s="3"/>
      <c r="AF3188" s="3"/>
    </row>
    <row r="3189" spans="1:32" x14ac:dyDescent="0.2">
      <c r="A3189" s="55"/>
      <c r="B3189" s="195"/>
      <c r="C3189" s="10" t="s">
        <v>358</v>
      </c>
      <c r="D3189" s="10"/>
      <c r="E3189" s="10">
        <v>8205</v>
      </c>
      <c r="F3189" s="347">
        <v>2671</v>
      </c>
      <c r="G3189" s="10"/>
      <c r="H3189" s="347">
        <f t="shared" si="198"/>
        <v>8</v>
      </c>
      <c r="I3189" s="10"/>
      <c r="J3189" s="10">
        <v>232.11</v>
      </c>
      <c r="K3189" s="10"/>
      <c r="M3189" s="10">
        <v>1</v>
      </c>
      <c r="N3189" s="69"/>
      <c r="P3189" s="239">
        <f t="shared" si="199"/>
        <v>232.11</v>
      </c>
      <c r="Q3189" s="10"/>
      <c r="R3189" s="10"/>
      <c r="S3189" s="10"/>
      <c r="T3189" s="176">
        <f t="shared" si="200"/>
        <v>2671</v>
      </c>
      <c r="U3189" s="10"/>
      <c r="V3189" s="10"/>
      <c r="W3189" s="10"/>
      <c r="Y3189" s="10">
        <v>232.11</v>
      </c>
      <c r="Z3189" s="10">
        <f t="shared" si="196"/>
        <v>317.08999999999997</v>
      </c>
      <c r="AB3189" s="10">
        <f t="shared" si="197"/>
        <v>189.43</v>
      </c>
      <c r="AC3189" s="10">
        <v>227.81</v>
      </c>
      <c r="AD3189" s="10"/>
      <c r="AE3189" s="3"/>
      <c r="AF3189" s="3"/>
    </row>
    <row r="3190" spans="1:32" x14ac:dyDescent="0.2">
      <c r="A3190" s="55"/>
      <c r="B3190" s="195"/>
      <c r="C3190" s="10" t="s">
        <v>358</v>
      </c>
      <c r="D3190" s="10"/>
      <c r="E3190" s="10">
        <v>8220</v>
      </c>
      <c r="F3190" s="347">
        <v>42056</v>
      </c>
      <c r="G3190" s="10"/>
      <c r="H3190" s="347">
        <f t="shared" si="198"/>
        <v>120</v>
      </c>
      <c r="I3190" s="10"/>
      <c r="J3190" s="10">
        <v>5471.5</v>
      </c>
      <c r="K3190" s="10"/>
      <c r="M3190" s="10">
        <v>15</v>
      </c>
      <c r="N3190" s="69"/>
      <c r="P3190" s="239">
        <f t="shared" si="199"/>
        <v>364.76666666666665</v>
      </c>
      <c r="Q3190" s="10"/>
      <c r="R3190" s="10"/>
      <c r="S3190" s="10"/>
      <c r="T3190" s="176">
        <f t="shared" si="200"/>
        <v>2803.7333333333331</v>
      </c>
      <c r="U3190" s="10"/>
      <c r="V3190" s="10"/>
      <c r="W3190" s="10"/>
      <c r="Y3190" s="10">
        <v>5471.5</v>
      </c>
      <c r="Z3190" s="10">
        <f t="shared" si="196"/>
        <v>7474.7</v>
      </c>
      <c r="AB3190" s="10">
        <f t="shared" si="197"/>
        <v>4465.38</v>
      </c>
      <c r="AC3190" s="10">
        <v>5370.05</v>
      </c>
      <c r="AD3190" s="10"/>
      <c r="AE3190" s="3"/>
      <c r="AF3190" s="3"/>
    </row>
    <row r="3191" spans="1:32" x14ac:dyDescent="0.2">
      <c r="A3191" s="55"/>
      <c r="B3191" s="195"/>
      <c r="C3191" s="10" t="s">
        <v>360</v>
      </c>
      <c r="D3191" s="10"/>
      <c r="E3191" s="10">
        <v>8224</v>
      </c>
      <c r="F3191" s="347">
        <v>2124</v>
      </c>
      <c r="G3191" s="10"/>
      <c r="H3191" s="347">
        <f t="shared" si="198"/>
        <v>6</v>
      </c>
      <c r="I3191" s="10"/>
      <c r="J3191" s="10">
        <v>399.86999999999995</v>
      </c>
      <c r="K3191" s="10"/>
      <c r="M3191" s="10">
        <v>7</v>
      </c>
      <c r="N3191" s="69"/>
      <c r="P3191" s="239">
        <f t="shared" si="199"/>
        <v>57.124285714285705</v>
      </c>
      <c r="Q3191" s="10"/>
      <c r="R3191" s="10"/>
      <c r="S3191" s="10"/>
      <c r="T3191" s="176">
        <f t="shared" si="200"/>
        <v>303.42857142857144</v>
      </c>
      <c r="U3191" s="10"/>
      <c r="V3191" s="10"/>
      <c r="W3191" s="10"/>
      <c r="Y3191" s="10">
        <v>399.86999999999995</v>
      </c>
      <c r="Z3191" s="10">
        <f t="shared" ref="Z3191:Z3254" si="201">ROUND($Z$3459*Y3191/$Y$3459,2)</f>
        <v>546.27</v>
      </c>
      <c r="AB3191" s="10">
        <f t="shared" ref="AB3191:AB3254" si="202">ROUND($AB$3459*Y3191/$Y$3459,2)</f>
        <v>326.33999999999997</v>
      </c>
      <c r="AC3191" s="10">
        <v>392.46</v>
      </c>
      <c r="AD3191" s="10"/>
      <c r="AE3191" s="3"/>
      <c r="AF3191" s="3"/>
    </row>
    <row r="3192" spans="1:32" x14ac:dyDescent="0.2">
      <c r="A3192" s="55"/>
      <c r="B3192" s="195"/>
      <c r="C3192" s="10" t="s">
        <v>361</v>
      </c>
      <c r="D3192" s="10"/>
      <c r="E3192" s="10">
        <v>8237</v>
      </c>
      <c r="F3192" s="347">
        <v>396</v>
      </c>
      <c r="G3192" s="10"/>
      <c r="H3192" s="347">
        <f t="shared" ref="H3192:H3255" si="203">ROUND($H$3459*F3192/$F$3459,0)</f>
        <v>1</v>
      </c>
      <c r="I3192" s="10"/>
      <c r="J3192" s="10">
        <v>24.94</v>
      </c>
      <c r="K3192" s="10"/>
      <c r="M3192" s="10">
        <v>1</v>
      </c>
      <c r="N3192" s="69"/>
      <c r="P3192" s="239">
        <f t="shared" si="199"/>
        <v>24.94</v>
      </c>
      <c r="Q3192" s="10"/>
      <c r="R3192" s="10"/>
      <c r="S3192" s="10"/>
      <c r="T3192" s="176">
        <f t="shared" si="200"/>
        <v>396</v>
      </c>
      <c r="U3192" s="10"/>
      <c r="V3192" s="10"/>
      <c r="W3192" s="10"/>
      <c r="Y3192" s="10">
        <v>24.94</v>
      </c>
      <c r="Z3192" s="10">
        <f t="shared" si="201"/>
        <v>34.07</v>
      </c>
      <c r="AB3192" s="10">
        <f t="shared" si="202"/>
        <v>20.350000000000001</v>
      </c>
      <c r="AC3192" s="10">
        <v>24.47</v>
      </c>
      <c r="AD3192" s="10"/>
      <c r="AE3192" s="3"/>
      <c r="AF3192" s="3"/>
    </row>
    <row r="3193" spans="1:32" x14ac:dyDescent="0.2">
      <c r="A3193" s="55"/>
      <c r="B3193" s="195"/>
      <c r="C3193" s="10" t="s">
        <v>361</v>
      </c>
      <c r="D3193" s="10"/>
      <c r="E3193" s="10">
        <v>8270</v>
      </c>
      <c r="F3193" s="347">
        <v>9</v>
      </c>
      <c r="G3193" s="10"/>
      <c r="H3193" s="347">
        <f t="shared" si="203"/>
        <v>0</v>
      </c>
      <c r="I3193" s="10"/>
      <c r="J3193" s="10">
        <v>11.32</v>
      </c>
      <c r="K3193" s="10"/>
      <c r="M3193" s="10">
        <v>1</v>
      </c>
      <c r="N3193" s="69"/>
      <c r="P3193" s="239">
        <f t="shared" si="199"/>
        <v>11.32</v>
      </c>
      <c r="Q3193" s="10"/>
      <c r="R3193" s="10"/>
      <c r="S3193" s="10"/>
      <c r="T3193" s="176">
        <f t="shared" si="200"/>
        <v>9</v>
      </c>
      <c r="U3193" s="10"/>
      <c r="V3193" s="10"/>
      <c r="W3193" s="10"/>
      <c r="Y3193" s="10">
        <v>11.32</v>
      </c>
      <c r="Z3193" s="10">
        <f t="shared" si="201"/>
        <v>15.46</v>
      </c>
      <c r="AB3193" s="10">
        <f t="shared" si="202"/>
        <v>9.24</v>
      </c>
      <c r="AC3193" s="10">
        <v>11.11</v>
      </c>
      <c r="AD3193" s="10"/>
      <c r="AE3193" s="3"/>
      <c r="AF3193" s="3"/>
    </row>
    <row r="3194" spans="1:32" x14ac:dyDescent="0.2">
      <c r="A3194" s="55"/>
      <c r="B3194" s="195"/>
      <c r="C3194" s="10" t="s">
        <v>361</v>
      </c>
      <c r="D3194" s="10"/>
      <c r="E3194" s="10">
        <v>8327</v>
      </c>
      <c r="F3194" s="347">
        <v>874381</v>
      </c>
      <c r="G3194" s="10"/>
      <c r="H3194" s="347">
        <f t="shared" si="203"/>
        <v>2501</v>
      </c>
      <c r="I3194" s="10"/>
      <c r="J3194" s="10">
        <v>46751.549999999981</v>
      </c>
      <c r="K3194" s="10"/>
      <c r="M3194" s="10">
        <v>61</v>
      </c>
      <c r="N3194" s="69"/>
      <c r="P3194" s="239">
        <f t="shared" si="199"/>
        <v>766.41885245901608</v>
      </c>
      <c r="Q3194" s="10"/>
      <c r="R3194" s="10"/>
      <c r="S3194" s="10"/>
      <c r="T3194" s="176">
        <f t="shared" si="200"/>
        <v>14334.11475409836</v>
      </c>
      <c r="U3194" s="10"/>
      <c r="V3194" s="10"/>
      <c r="W3194" s="10"/>
      <c r="Y3194" s="10">
        <v>46751.549999999981</v>
      </c>
      <c r="Z3194" s="10">
        <f t="shared" si="201"/>
        <v>63867.98</v>
      </c>
      <c r="AB3194" s="10">
        <f t="shared" si="202"/>
        <v>38154.660000000003</v>
      </c>
      <c r="AC3194" s="10">
        <v>45884.63</v>
      </c>
      <c r="AD3194" s="10"/>
      <c r="AE3194" s="3"/>
      <c r="AF3194" s="3"/>
    </row>
    <row r="3195" spans="1:32" x14ac:dyDescent="0.2">
      <c r="A3195" s="55"/>
      <c r="B3195" s="195"/>
      <c r="C3195" s="10" t="s">
        <v>364</v>
      </c>
      <c r="D3195" s="10"/>
      <c r="E3195" s="10">
        <v>8012</v>
      </c>
      <c r="F3195" s="347">
        <v>4127</v>
      </c>
      <c r="G3195" s="10"/>
      <c r="H3195" s="347">
        <f t="shared" si="203"/>
        <v>12</v>
      </c>
      <c r="I3195" s="10"/>
      <c r="J3195" s="10">
        <v>318.27</v>
      </c>
      <c r="K3195" s="10"/>
      <c r="M3195" s="10">
        <v>1</v>
      </c>
      <c r="N3195" s="69"/>
      <c r="P3195" s="239">
        <f t="shared" si="199"/>
        <v>318.27</v>
      </c>
      <c r="Q3195" s="10"/>
      <c r="R3195" s="10"/>
      <c r="S3195" s="10"/>
      <c r="T3195" s="176">
        <f t="shared" si="200"/>
        <v>4127</v>
      </c>
      <c r="U3195" s="10"/>
      <c r="V3195" s="10"/>
      <c r="W3195" s="10"/>
      <c r="Y3195" s="10">
        <v>318.27</v>
      </c>
      <c r="Z3195" s="10">
        <f t="shared" si="201"/>
        <v>434.79</v>
      </c>
      <c r="AB3195" s="10">
        <f t="shared" si="202"/>
        <v>259.75</v>
      </c>
      <c r="AC3195" s="10">
        <v>312.37</v>
      </c>
      <c r="AD3195" s="10"/>
      <c r="AE3195" s="3"/>
      <c r="AF3195" s="3"/>
    </row>
    <row r="3196" spans="1:32" x14ac:dyDescent="0.2">
      <c r="A3196" s="55"/>
      <c r="B3196" s="195"/>
      <c r="C3196" s="10" t="s">
        <v>364</v>
      </c>
      <c r="D3196" s="10"/>
      <c r="E3196" s="10">
        <v>8021</v>
      </c>
      <c r="F3196" s="347">
        <v>2077516</v>
      </c>
      <c r="G3196" s="10"/>
      <c r="H3196" s="347">
        <f t="shared" si="203"/>
        <v>5941</v>
      </c>
      <c r="I3196" s="10"/>
      <c r="J3196" s="10">
        <v>224936.22000000009</v>
      </c>
      <c r="K3196" s="10"/>
      <c r="M3196" s="10">
        <v>741</v>
      </c>
      <c r="N3196" s="69"/>
      <c r="P3196" s="239">
        <f t="shared" si="199"/>
        <v>303.55765182186246</v>
      </c>
      <c r="Q3196" s="10"/>
      <c r="R3196" s="10"/>
      <c r="S3196" s="10"/>
      <c r="T3196" s="176">
        <f t="shared" si="200"/>
        <v>2803.6653171390012</v>
      </c>
      <c r="U3196" s="10"/>
      <c r="V3196" s="10"/>
      <c r="W3196" s="10"/>
      <c r="Y3196" s="10">
        <v>224936.22000000009</v>
      </c>
      <c r="Z3196" s="10">
        <f t="shared" si="201"/>
        <v>307288.67</v>
      </c>
      <c r="AB3196" s="10">
        <f t="shared" si="202"/>
        <v>183573.9</v>
      </c>
      <c r="AC3196" s="10">
        <v>220765.17</v>
      </c>
      <c r="AD3196" s="10"/>
      <c r="AE3196" s="3"/>
      <c r="AF3196" s="3"/>
    </row>
    <row r="3197" spans="1:32" x14ac:dyDescent="0.2">
      <c r="A3197" s="55"/>
      <c r="B3197" s="195"/>
      <c r="C3197" s="10" t="s">
        <v>366</v>
      </c>
      <c r="D3197" s="10"/>
      <c r="E3197" s="10">
        <v>8221</v>
      </c>
      <c r="F3197" s="347">
        <v>2142802</v>
      </c>
      <c r="G3197" s="10"/>
      <c r="H3197" s="347">
        <f t="shared" si="203"/>
        <v>6128</v>
      </c>
      <c r="I3197" s="10"/>
      <c r="J3197" s="10">
        <v>201805.18999999994</v>
      </c>
      <c r="K3197" s="10"/>
      <c r="M3197" s="10">
        <v>539</v>
      </c>
      <c r="N3197" s="69"/>
      <c r="P3197" s="239">
        <f t="shared" si="199"/>
        <v>374.40666048237466</v>
      </c>
      <c r="Q3197" s="10"/>
      <c r="R3197" s="10"/>
      <c r="S3197" s="10"/>
      <c r="T3197" s="176">
        <f t="shared" si="200"/>
        <v>3975.5139146567717</v>
      </c>
      <c r="U3197" s="10"/>
      <c r="V3197" s="10"/>
      <c r="W3197" s="10"/>
      <c r="Y3197" s="10">
        <v>201805.18999999994</v>
      </c>
      <c r="Z3197" s="10">
        <f t="shared" si="201"/>
        <v>275689.03000000003</v>
      </c>
      <c r="AB3197" s="10">
        <f t="shared" si="202"/>
        <v>164696.31</v>
      </c>
      <c r="AC3197" s="10">
        <v>198063.06</v>
      </c>
      <c r="AD3197" s="10"/>
      <c r="AE3197" s="3"/>
      <c r="AF3197" s="3"/>
    </row>
    <row r="3198" spans="1:32" x14ac:dyDescent="0.2">
      <c r="A3198" s="55"/>
      <c r="B3198" s="195"/>
      <c r="C3198" s="10" t="s">
        <v>370</v>
      </c>
      <c r="D3198" s="10"/>
      <c r="E3198" s="10">
        <v>8087</v>
      </c>
      <c r="F3198" s="347">
        <v>491831</v>
      </c>
      <c r="G3198" s="10"/>
      <c r="H3198" s="347">
        <f t="shared" si="203"/>
        <v>1407</v>
      </c>
      <c r="I3198" s="10"/>
      <c r="J3198" s="10">
        <v>25709.259999999987</v>
      </c>
      <c r="K3198" s="10"/>
      <c r="M3198" s="10">
        <v>46</v>
      </c>
      <c r="N3198" s="69"/>
      <c r="P3198" s="239">
        <f t="shared" si="199"/>
        <v>558.89695652173884</v>
      </c>
      <c r="Q3198" s="10"/>
      <c r="R3198" s="10"/>
      <c r="S3198" s="10"/>
      <c r="T3198" s="176">
        <f t="shared" si="200"/>
        <v>10691.978260869566</v>
      </c>
      <c r="U3198" s="10"/>
      <c r="V3198" s="10"/>
      <c r="W3198" s="10"/>
      <c r="Y3198" s="10">
        <v>25709.259999999987</v>
      </c>
      <c r="Z3198" s="10">
        <f t="shared" si="201"/>
        <v>35121.800000000003</v>
      </c>
      <c r="AB3198" s="10">
        <f t="shared" si="202"/>
        <v>20981.72</v>
      </c>
      <c r="AC3198" s="10">
        <v>25232.52</v>
      </c>
      <c r="AD3198" s="10"/>
      <c r="AE3198" s="3"/>
      <c r="AF3198" s="3"/>
    </row>
    <row r="3199" spans="1:32" x14ac:dyDescent="0.2">
      <c r="A3199" s="55"/>
      <c r="B3199" s="195"/>
      <c r="C3199" s="10" t="s">
        <v>371</v>
      </c>
      <c r="D3199" s="10"/>
      <c r="E3199" s="10">
        <v>8085</v>
      </c>
      <c r="F3199" s="347">
        <v>1107</v>
      </c>
      <c r="G3199" s="10"/>
      <c r="H3199" s="347">
        <f t="shared" si="203"/>
        <v>3</v>
      </c>
      <c r="I3199" s="10"/>
      <c r="J3199" s="10">
        <v>203.27</v>
      </c>
      <c r="K3199" s="10"/>
      <c r="M3199" s="10">
        <v>1</v>
      </c>
      <c r="N3199" s="69"/>
      <c r="P3199" s="239">
        <f t="shared" si="199"/>
        <v>203.27</v>
      </c>
      <c r="Q3199" s="10"/>
      <c r="R3199" s="10"/>
      <c r="S3199" s="10"/>
      <c r="T3199" s="176">
        <f t="shared" si="200"/>
        <v>1107</v>
      </c>
      <c r="U3199" s="10"/>
      <c r="V3199" s="10"/>
      <c r="W3199" s="10"/>
      <c r="Y3199" s="10">
        <v>203.27</v>
      </c>
      <c r="Z3199" s="10">
        <f t="shared" si="201"/>
        <v>277.69</v>
      </c>
      <c r="AB3199" s="10">
        <f t="shared" si="202"/>
        <v>165.89</v>
      </c>
      <c r="AC3199" s="10">
        <v>199.5</v>
      </c>
      <c r="AD3199" s="10"/>
      <c r="AE3199" s="3"/>
      <c r="AF3199" s="3"/>
    </row>
    <row r="3200" spans="1:32" x14ac:dyDescent="0.2">
      <c r="A3200" s="55"/>
      <c r="B3200" s="195"/>
      <c r="C3200" s="10" t="s">
        <v>372</v>
      </c>
      <c r="D3200" s="10"/>
      <c r="E3200" s="10">
        <v>8008</v>
      </c>
      <c r="F3200" s="347">
        <v>375752</v>
      </c>
      <c r="G3200" s="10"/>
      <c r="H3200" s="347">
        <f t="shared" si="203"/>
        <v>1075</v>
      </c>
      <c r="I3200" s="10"/>
      <c r="J3200" s="10">
        <v>50975.959999999977</v>
      </c>
      <c r="K3200" s="10"/>
      <c r="M3200" s="10">
        <v>99</v>
      </c>
      <c r="N3200" s="69"/>
      <c r="P3200" s="239">
        <f t="shared" si="199"/>
        <v>514.90868686868669</v>
      </c>
      <c r="Q3200" s="10"/>
      <c r="R3200" s="10"/>
      <c r="S3200" s="10"/>
      <c r="T3200" s="176">
        <f t="shared" si="200"/>
        <v>3795.4747474747473</v>
      </c>
      <c r="U3200" s="10"/>
      <c r="V3200" s="10"/>
      <c r="W3200" s="10"/>
      <c r="Y3200" s="10">
        <v>50975.959999999977</v>
      </c>
      <c r="Z3200" s="10">
        <f t="shared" si="201"/>
        <v>69639.009999999995</v>
      </c>
      <c r="AB3200" s="10">
        <f t="shared" si="202"/>
        <v>41602.26</v>
      </c>
      <c r="AC3200" s="10">
        <v>50030.7</v>
      </c>
      <c r="AD3200" s="10"/>
      <c r="AE3200" s="3"/>
      <c r="AF3200" s="3"/>
    </row>
    <row r="3201" spans="1:32" x14ac:dyDescent="0.2">
      <c r="A3201" s="55"/>
      <c r="B3201" s="195"/>
      <c r="C3201" s="10" t="s">
        <v>373</v>
      </c>
      <c r="D3201" s="10"/>
      <c r="E3201" s="10">
        <v>8403</v>
      </c>
      <c r="F3201" s="347">
        <v>643530</v>
      </c>
      <c r="G3201" s="10"/>
      <c r="H3201" s="347">
        <f t="shared" si="203"/>
        <v>1840</v>
      </c>
      <c r="I3201" s="10"/>
      <c r="J3201" s="10">
        <v>58413.719999999994</v>
      </c>
      <c r="K3201" s="10"/>
      <c r="M3201" s="10">
        <v>75</v>
      </c>
      <c r="N3201" s="69"/>
      <c r="P3201" s="239">
        <f t="shared" si="199"/>
        <v>778.8495999999999</v>
      </c>
      <c r="Q3201" s="10"/>
      <c r="R3201" s="10"/>
      <c r="S3201" s="10"/>
      <c r="T3201" s="176">
        <f t="shared" si="200"/>
        <v>8580.4</v>
      </c>
      <c r="U3201" s="10"/>
      <c r="V3201" s="10"/>
      <c r="W3201" s="10"/>
      <c r="Y3201" s="10">
        <v>58413.719999999994</v>
      </c>
      <c r="Z3201" s="10">
        <f t="shared" si="201"/>
        <v>79799.839999999997</v>
      </c>
      <c r="AB3201" s="10">
        <f t="shared" si="202"/>
        <v>47672.33</v>
      </c>
      <c r="AC3201" s="10">
        <v>57330.54</v>
      </c>
      <c r="AD3201" s="10"/>
      <c r="AE3201" s="3"/>
      <c r="AF3201" s="3"/>
    </row>
    <row r="3202" spans="1:32" x14ac:dyDescent="0.2">
      <c r="A3202" s="55"/>
      <c r="B3202" s="195"/>
      <c r="C3202" s="10" t="s">
        <v>375</v>
      </c>
      <c r="D3202" s="10"/>
      <c r="E3202" s="10">
        <v>8008</v>
      </c>
      <c r="F3202" s="347">
        <v>32148</v>
      </c>
      <c r="G3202" s="10"/>
      <c r="H3202" s="347">
        <f t="shared" si="203"/>
        <v>92</v>
      </c>
      <c r="I3202" s="10"/>
      <c r="J3202" s="10">
        <v>5187.47</v>
      </c>
      <c r="K3202" s="10"/>
      <c r="M3202" s="10">
        <v>38</v>
      </c>
      <c r="N3202" s="69"/>
      <c r="P3202" s="239">
        <f t="shared" si="199"/>
        <v>136.51236842105263</v>
      </c>
      <c r="Q3202" s="10"/>
      <c r="R3202" s="10"/>
      <c r="S3202" s="10"/>
      <c r="T3202" s="176">
        <f t="shared" si="200"/>
        <v>846</v>
      </c>
      <c r="U3202" s="10"/>
      <c r="V3202" s="10"/>
      <c r="W3202" s="10"/>
      <c r="Y3202" s="10">
        <v>5187.47</v>
      </c>
      <c r="Z3202" s="10">
        <f t="shared" si="201"/>
        <v>7086.68</v>
      </c>
      <c r="AB3202" s="10">
        <f t="shared" si="202"/>
        <v>4233.57</v>
      </c>
      <c r="AC3202" s="10">
        <v>5091.2700000000004</v>
      </c>
      <c r="AD3202" s="10"/>
      <c r="AE3202" s="3"/>
      <c r="AF3202" s="3"/>
    </row>
    <row r="3203" spans="1:32" x14ac:dyDescent="0.2">
      <c r="A3203" s="55"/>
      <c r="B3203" s="195"/>
      <c r="C3203" s="10" t="s">
        <v>376</v>
      </c>
      <c r="D3203" s="10"/>
      <c r="E3203" s="10">
        <v>8215</v>
      </c>
      <c r="F3203" s="347">
        <v>49124</v>
      </c>
      <c r="G3203" s="10"/>
      <c r="H3203" s="347">
        <f t="shared" si="203"/>
        <v>140</v>
      </c>
      <c r="I3203" s="10"/>
      <c r="J3203" s="10">
        <v>7242.2</v>
      </c>
      <c r="K3203" s="10"/>
      <c r="M3203" s="10">
        <v>26</v>
      </c>
      <c r="N3203" s="69"/>
      <c r="P3203" s="239">
        <f t="shared" si="199"/>
        <v>278.54615384615386</v>
      </c>
      <c r="Q3203" s="10"/>
      <c r="R3203" s="10"/>
      <c r="S3203" s="10"/>
      <c r="T3203" s="176">
        <f t="shared" si="200"/>
        <v>1889.3846153846155</v>
      </c>
      <c r="U3203" s="10"/>
      <c r="V3203" s="10"/>
      <c r="W3203" s="10"/>
      <c r="Y3203" s="10">
        <v>7242.2</v>
      </c>
      <c r="Z3203" s="10">
        <f t="shared" si="201"/>
        <v>9893.68</v>
      </c>
      <c r="AB3203" s="10">
        <f t="shared" si="202"/>
        <v>5910.47</v>
      </c>
      <c r="AC3203" s="10">
        <v>7107.91</v>
      </c>
      <c r="AD3203" s="10"/>
      <c r="AE3203" s="3"/>
      <c r="AF3203" s="3"/>
    </row>
    <row r="3204" spans="1:32" x14ac:dyDescent="0.2">
      <c r="A3204" s="55"/>
      <c r="B3204" s="195"/>
      <c r="C3204" s="10" t="s">
        <v>377</v>
      </c>
      <c r="D3204" s="10"/>
      <c r="E3204" s="10">
        <v>8028</v>
      </c>
      <c r="F3204" s="347">
        <v>3925</v>
      </c>
      <c r="G3204" s="10"/>
      <c r="H3204" s="347">
        <f t="shared" si="203"/>
        <v>11</v>
      </c>
      <c r="I3204" s="10"/>
      <c r="J3204" s="10">
        <v>314.57</v>
      </c>
      <c r="K3204" s="10"/>
      <c r="M3204" s="10">
        <v>1</v>
      </c>
      <c r="N3204" s="69"/>
      <c r="P3204" s="239">
        <f t="shared" si="199"/>
        <v>314.57</v>
      </c>
      <c r="Q3204" s="10"/>
      <c r="R3204" s="10"/>
      <c r="S3204" s="10"/>
      <c r="T3204" s="176">
        <f t="shared" si="200"/>
        <v>3925</v>
      </c>
      <c r="U3204" s="10"/>
      <c r="V3204" s="10"/>
      <c r="W3204" s="10"/>
      <c r="Y3204" s="10">
        <v>314.57</v>
      </c>
      <c r="Z3204" s="10">
        <f t="shared" si="201"/>
        <v>429.74</v>
      </c>
      <c r="AB3204" s="10">
        <f t="shared" si="202"/>
        <v>256.73</v>
      </c>
      <c r="AC3204" s="10">
        <v>308.74</v>
      </c>
      <c r="AD3204" s="10"/>
      <c r="AE3204" s="3"/>
      <c r="AF3204" s="3"/>
    </row>
    <row r="3205" spans="1:32" x14ac:dyDescent="0.2">
      <c r="A3205" s="55"/>
      <c r="B3205" s="195"/>
      <c r="C3205" s="10" t="s">
        <v>377</v>
      </c>
      <c r="D3205" s="10"/>
      <c r="E3205" s="10">
        <v>8312</v>
      </c>
      <c r="F3205" s="347">
        <v>1197</v>
      </c>
      <c r="G3205" s="10"/>
      <c r="H3205" s="347">
        <f t="shared" si="203"/>
        <v>3</v>
      </c>
      <c r="I3205" s="10"/>
      <c r="J3205" s="10">
        <v>202.56</v>
      </c>
      <c r="K3205" s="10"/>
      <c r="M3205" s="10">
        <v>1</v>
      </c>
      <c r="N3205" s="69"/>
      <c r="P3205" s="239">
        <f t="shared" si="199"/>
        <v>202.56</v>
      </c>
      <c r="Q3205" s="10"/>
      <c r="R3205" s="10"/>
      <c r="S3205" s="10"/>
      <c r="T3205" s="176">
        <f t="shared" si="200"/>
        <v>1197</v>
      </c>
      <c r="U3205" s="10"/>
      <c r="V3205" s="10"/>
      <c r="W3205" s="10"/>
      <c r="Y3205" s="10">
        <v>202.56</v>
      </c>
      <c r="Z3205" s="10">
        <f t="shared" si="201"/>
        <v>276.72000000000003</v>
      </c>
      <c r="AB3205" s="10">
        <f t="shared" si="202"/>
        <v>165.31</v>
      </c>
      <c r="AC3205" s="10">
        <v>198.8</v>
      </c>
      <c r="AD3205" s="10"/>
      <c r="AE3205" s="3"/>
      <c r="AF3205" s="3"/>
    </row>
    <row r="3206" spans="1:32" x14ac:dyDescent="0.2">
      <c r="A3206" s="55"/>
      <c r="B3206" s="195"/>
      <c r="C3206" s="10" t="s">
        <v>377</v>
      </c>
      <c r="D3206" s="10"/>
      <c r="E3206" s="10">
        <v>8328</v>
      </c>
      <c r="F3206" s="347">
        <v>349875</v>
      </c>
      <c r="G3206" s="10"/>
      <c r="H3206" s="347">
        <f t="shared" si="203"/>
        <v>1001</v>
      </c>
      <c r="I3206" s="10"/>
      <c r="J3206" s="10">
        <v>41255.080000000009</v>
      </c>
      <c r="K3206" s="10"/>
      <c r="M3206" s="10">
        <v>152</v>
      </c>
      <c r="N3206" s="69"/>
      <c r="P3206" s="239">
        <f t="shared" si="199"/>
        <v>271.41500000000008</v>
      </c>
      <c r="Q3206" s="10"/>
      <c r="R3206" s="10"/>
      <c r="S3206" s="10"/>
      <c r="T3206" s="176">
        <f t="shared" si="200"/>
        <v>2301.8092105263158</v>
      </c>
      <c r="U3206" s="10"/>
      <c r="V3206" s="10"/>
      <c r="W3206" s="10"/>
      <c r="Y3206" s="10">
        <v>41255.080000000009</v>
      </c>
      <c r="Z3206" s="10">
        <f t="shared" si="201"/>
        <v>56359.17</v>
      </c>
      <c r="AB3206" s="10">
        <f t="shared" si="202"/>
        <v>33668.9</v>
      </c>
      <c r="AC3206" s="10">
        <v>40490.07</v>
      </c>
      <c r="AD3206" s="10"/>
      <c r="AE3206" s="3"/>
      <c r="AF3206" s="3"/>
    </row>
    <row r="3207" spans="1:32" x14ac:dyDescent="0.2">
      <c r="A3207" s="55"/>
      <c r="B3207" s="195"/>
      <c r="C3207" s="10" t="s">
        <v>603</v>
      </c>
      <c r="D3207" s="10"/>
      <c r="E3207" s="10">
        <v>8050</v>
      </c>
      <c r="F3207" s="347">
        <v>264</v>
      </c>
      <c r="G3207" s="10"/>
      <c r="H3207" s="347">
        <f t="shared" si="203"/>
        <v>1</v>
      </c>
      <c r="I3207" s="10"/>
      <c r="J3207" s="10">
        <v>55.19</v>
      </c>
      <c r="K3207" s="10"/>
      <c r="M3207" s="10">
        <v>3</v>
      </c>
      <c r="N3207" s="69"/>
      <c r="P3207" s="239">
        <f t="shared" si="199"/>
        <v>18.396666666666665</v>
      </c>
      <c r="Q3207" s="10"/>
      <c r="R3207" s="10"/>
      <c r="S3207" s="10"/>
      <c r="T3207" s="176">
        <f t="shared" si="200"/>
        <v>88</v>
      </c>
      <c r="U3207" s="10"/>
      <c r="V3207" s="10"/>
      <c r="W3207" s="10"/>
      <c r="Y3207" s="10">
        <v>55.19</v>
      </c>
      <c r="Z3207" s="10">
        <f t="shared" si="201"/>
        <v>75.400000000000006</v>
      </c>
      <c r="AB3207" s="10">
        <f t="shared" si="202"/>
        <v>45.04</v>
      </c>
      <c r="AC3207" s="10">
        <v>54.16</v>
      </c>
      <c r="AD3207" s="10"/>
      <c r="AE3207" s="3"/>
      <c r="AF3207" s="3"/>
    </row>
    <row r="3208" spans="1:32" x14ac:dyDescent="0.2">
      <c r="A3208" s="55"/>
      <c r="B3208" s="195"/>
      <c r="C3208" s="10" t="s">
        <v>378</v>
      </c>
      <c r="D3208" s="10"/>
      <c r="E3208" s="10">
        <v>8005</v>
      </c>
      <c r="F3208" s="347">
        <v>1926</v>
      </c>
      <c r="G3208" s="10"/>
      <c r="H3208" s="347">
        <f t="shared" si="203"/>
        <v>6</v>
      </c>
      <c r="I3208" s="10"/>
      <c r="J3208" s="10">
        <v>331.13</v>
      </c>
      <c r="K3208" s="10"/>
      <c r="M3208" s="10">
        <v>3</v>
      </c>
      <c r="N3208" s="69"/>
      <c r="P3208" s="239">
        <f t="shared" si="199"/>
        <v>110.37666666666667</v>
      </c>
      <c r="Q3208" s="10"/>
      <c r="R3208" s="10"/>
      <c r="S3208" s="10"/>
      <c r="T3208" s="176">
        <f t="shared" si="200"/>
        <v>642</v>
      </c>
      <c r="U3208" s="10"/>
      <c r="V3208" s="10"/>
      <c r="W3208" s="10"/>
      <c r="Y3208" s="10">
        <v>331.13</v>
      </c>
      <c r="Z3208" s="10">
        <f t="shared" si="201"/>
        <v>452.36</v>
      </c>
      <c r="AB3208" s="10">
        <f t="shared" si="202"/>
        <v>270.24</v>
      </c>
      <c r="AC3208" s="10">
        <v>324.99</v>
      </c>
      <c r="AD3208" s="10"/>
      <c r="AE3208" s="3"/>
      <c r="AF3208" s="3"/>
    </row>
    <row r="3209" spans="1:32" x14ac:dyDescent="0.2">
      <c r="A3209" s="55"/>
      <c r="B3209" s="195"/>
      <c r="C3209" s="10" t="s">
        <v>378</v>
      </c>
      <c r="D3209" s="10"/>
      <c r="E3209" s="10">
        <v>8050</v>
      </c>
      <c r="F3209" s="347">
        <v>9423439</v>
      </c>
      <c r="G3209" s="10"/>
      <c r="H3209" s="347">
        <f t="shared" si="203"/>
        <v>26949</v>
      </c>
      <c r="I3209" s="10"/>
      <c r="J3209" s="10">
        <v>821545.94000000134</v>
      </c>
      <c r="K3209" s="10"/>
      <c r="M3209" s="10">
        <v>1325</v>
      </c>
      <c r="N3209" s="69"/>
      <c r="P3209" s="239">
        <f t="shared" si="199"/>
        <v>620.03467169811427</v>
      </c>
      <c r="Q3209" s="10"/>
      <c r="R3209" s="10"/>
      <c r="S3209" s="10"/>
      <c r="T3209" s="176">
        <f t="shared" si="200"/>
        <v>7112.0294339622642</v>
      </c>
      <c r="U3209" s="10"/>
      <c r="V3209" s="10"/>
      <c r="W3209" s="10"/>
      <c r="Y3209" s="10">
        <v>821545.94000000134</v>
      </c>
      <c r="Z3209" s="10">
        <f t="shared" si="201"/>
        <v>1122325.94</v>
      </c>
      <c r="AB3209" s="10">
        <f t="shared" si="202"/>
        <v>670476.25</v>
      </c>
      <c r="AC3209" s="10">
        <v>806311.81</v>
      </c>
      <c r="AD3209" s="10"/>
      <c r="AE3209" s="3"/>
      <c r="AF3209" s="3"/>
    </row>
    <row r="3210" spans="1:32" x14ac:dyDescent="0.2">
      <c r="A3210" s="55"/>
      <c r="B3210" s="195"/>
      <c r="C3210" s="10" t="s">
        <v>381</v>
      </c>
      <c r="D3210" s="10"/>
      <c r="E3210" s="10">
        <v>8079</v>
      </c>
      <c r="F3210" s="347">
        <v>648213</v>
      </c>
      <c r="G3210" s="10"/>
      <c r="H3210" s="347">
        <f t="shared" si="203"/>
        <v>1854</v>
      </c>
      <c r="I3210" s="10"/>
      <c r="J3210" s="10">
        <v>70995.619999999952</v>
      </c>
      <c r="K3210" s="10"/>
      <c r="M3210" s="10">
        <v>157</v>
      </c>
      <c r="N3210" s="69"/>
      <c r="P3210" s="239">
        <f t="shared" si="199"/>
        <v>452.20140127388504</v>
      </c>
      <c r="Q3210" s="10"/>
      <c r="R3210" s="10"/>
      <c r="S3210" s="10"/>
      <c r="T3210" s="176">
        <f t="shared" si="200"/>
        <v>4128.7452229299361</v>
      </c>
      <c r="U3210" s="10"/>
      <c r="V3210" s="10"/>
      <c r="W3210" s="10"/>
      <c r="Y3210" s="10">
        <v>70995.619999999952</v>
      </c>
      <c r="Z3210" s="10">
        <f t="shared" si="201"/>
        <v>96988.160000000003</v>
      </c>
      <c r="AB3210" s="10">
        <f t="shared" si="202"/>
        <v>57940.62</v>
      </c>
      <c r="AC3210" s="10">
        <v>69679.14</v>
      </c>
      <c r="AD3210" s="10"/>
      <c r="AE3210" s="3"/>
      <c r="AF3210" s="3"/>
    </row>
    <row r="3211" spans="1:32" x14ac:dyDescent="0.2">
      <c r="A3211" s="55"/>
      <c r="B3211" s="195"/>
      <c r="C3211" s="10" t="s">
        <v>382</v>
      </c>
      <c r="D3211" s="10"/>
      <c r="E3211" s="10">
        <v>8028</v>
      </c>
      <c r="F3211" s="347">
        <v>11634</v>
      </c>
      <c r="G3211" s="10"/>
      <c r="H3211" s="347">
        <f t="shared" si="203"/>
        <v>33</v>
      </c>
      <c r="I3211" s="10"/>
      <c r="J3211" s="10">
        <v>1828.97</v>
      </c>
      <c r="K3211" s="10"/>
      <c r="M3211" s="10">
        <v>2</v>
      </c>
      <c r="N3211" s="69"/>
      <c r="P3211" s="239">
        <f t="shared" si="199"/>
        <v>914.48500000000001</v>
      </c>
      <c r="Q3211" s="10"/>
      <c r="R3211" s="10"/>
      <c r="S3211" s="10"/>
      <c r="T3211" s="176">
        <f t="shared" si="200"/>
        <v>5817</v>
      </c>
      <c r="U3211" s="10"/>
      <c r="V3211" s="10"/>
      <c r="W3211" s="10"/>
      <c r="Y3211" s="10">
        <v>1828.97</v>
      </c>
      <c r="Z3211" s="10">
        <f t="shared" si="201"/>
        <v>2498.58</v>
      </c>
      <c r="AB3211" s="10">
        <f t="shared" si="202"/>
        <v>1492.65</v>
      </c>
      <c r="AC3211" s="10">
        <v>1795.05</v>
      </c>
      <c r="AD3211" s="10"/>
      <c r="AE3211" s="3"/>
      <c r="AF3211" s="3"/>
    </row>
    <row r="3212" spans="1:32" x14ac:dyDescent="0.2">
      <c r="A3212" s="55"/>
      <c r="B3212" s="195"/>
      <c r="C3212" s="10" t="s">
        <v>382</v>
      </c>
      <c r="D3212" s="10"/>
      <c r="E3212" s="10">
        <v>8051</v>
      </c>
      <c r="F3212" s="347">
        <v>2293697</v>
      </c>
      <c r="G3212" s="10"/>
      <c r="H3212" s="347">
        <f t="shared" si="203"/>
        <v>6560</v>
      </c>
      <c r="I3212" s="10"/>
      <c r="J3212" s="10">
        <v>220995.35000000009</v>
      </c>
      <c r="K3212" s="10"/>
      <c r="M3212" s="10">
        <v>546</v>
      </c>
      <c r="N3212" s="69"/>
      <c r="P3212" s="239">
        <f t="shared" si="199"/>
        <v>404.75338827838846</v>
      </c>
      <c r="Q3212" s="10"/>
      <c r="R3212" s="10"/>
      <c r="S3212" s="10"/>
      <c r="T3212" s="176">
        <f t="shared" si="200"/>
        <v>4200.9102564102568</v>
      </c>
      <c r="U3212" s="10"/>
      <c r="V3212" s="10"/>
      <c r="W3212" s="10"/>
      <c r="Y3212" s="10">
        <v>220995.35000000009</v>
      </c>
      <c r="Z3212" s="10">
        <f t="shared" si="201"/>
        <v>301904.99</v>
      </c>
      <c r="AB3212" s="10">
        <f t="shared" si="202"/>
        <v>180357.7</v>
      </c>
      <c r="AC3212" s="10">
        <v>216897.38</v>
      </c>
      <c r="AD3212" s="10"/>
      <c r="AE3212" s="3"/>
      <c r="AF3212" s="3"/>
    </row>
    <row r="3213" spans="1:32" x14ac:dyDescent="0.2">
      <c r="A3213" s="55"/>
      <c r="B3213" s="195"/>
      <c r="C3213" s="10" t="s">
        <v>382</v>
      </c>
      <c r="D3213" s="10"/>
      <c r="E3213" s="10">
        <v>8056</v>
      </c>
      <c r="F3213" s="347">
        <v>983</v>
      </c>
      <c r="G3213" s="10"/>
      <c r="H3213" s="347">
        <f t="shared" si="203"/>
        <v>3</v>
      </c>
      <c r="I3213" s="10"/>
      <c r="J3213" s="10">
        <v>140.51999999999998</v>
      </c>
      <c r="K3213" s="10"/>
      <c r="M3213" s="10">
        <v>7</v>
      </c>
      <c r="N3213" s="69"/>
      <c r="P3213" s="239">
        <f t="shared" si="199"/>
        <v>20.074285714285711</v>
      </c>
      <c r="Q3213" s="10"/>
      <c r="R3213" s="10"/>
      <c r="S3213" s="10"/>
      <c r="T3213" s="176">
        <f t="shared" si="200"/>
        <v>140.42857142857142</v>
      </c>
      <c r="U3213" s="10"/>
      <c r="V3213" s="10"/>
      <c r="W3213" s="10"/>
      <c r="Y3213" s="10">
        <v>140.51999999999998</v>
      </c>
      <c r="Z3213" s="10">
        <f t="shared" si="201"/>
        <v>191.97</v>
      </c>
      <c r="AB3213" s="10">
        <f t="shared" si="202"/>
        <v>114.68</v>
      </c>
      <c r="AC3213" s="10">
        <v>137.91</v>
      </c>
      <c r="AD3213" s="10"/>
      <c r="AE3213" s="3"/>
      <c r="AF3213" s="3"/>
    </row>
    <row r="3214" spans="1:32" x14ac:dyDescent="0.2">
      <c r="A3214" s="55"/>
      <c r="B3214" s="195"/>
      <c r="C3214" s="10" t="s">
        <v>382</v>
      </c>
      <c r="D3214" s="10"/>
      <c r="E3214" s="10">
        <v>8074</v>
      </c>
      <c r="F3214" s="347">
        <v>3877</v>
      </c>
      <c r="G3214" s="10"/>
      <c r="H3214" s="347">
        <f t="shared" si="203"/>
        <v>11</v>
      </c>
      <c r="I3214" s="10"/>
      <c r="J3214" s="10">
        <v>312.45999999999998</v>
      </c>
      <c r="K3214" s="10"/>
      <c r="M3214" s="10">
        <v>1</v>
      </c>
      <c r="N3214" s="69"/>
      <c r="P3214" s="239">
        <f t="shared" si="199"/>
        <v>312.45999999999998</v>
      </c>
      <c r="Q3214" s="10"/>
      <c r="R3214" s="10"/>
      <c r="S3214" s="10"/>
      <c r="T3214" s="176">
        <f t="shared" si="200"/>
        <v>3877</v>
      </c>
      <c r="U3214" s="10"/>
      <c r="V3214" s="10"/>
      <c r="W3214" s="10"/>
      <c r="Y3214" s="10">
        <v>312.45999999999998</v>
      </c>
      <c r="Z3214" s="10">
        <f t="shared" si="201"/>
        <v>426.86</v>
      </c>
      <c r="AB3214" s="10">
        <f t="shared" si="202"/>
        <v>255</v>
      </c>
      <c r="AC3214" s="10">
        <v>306.66000000000003</v>
      </c>
      <c r="AD3214" s="10"/>
      <c r="AE3214" s="3"/>
      <c r="AF3214" s="3"/>
    </row>
    <row r="3215" spans="1:32" x14ac:dyDescent="0.2">
      <c r="A3215" s="55"/>
      <c r="B3215" s="195"/>
      <c r="C3215" s="10" t="s">
        <v>382</v>
      </c>
      <c r="D3215" s="10"/>
      <c r="E3215" s="10">
        <v>8080</v>
      </c>
      <c r="F3215" s="347">
        <v>2142</v>
      </c>
      <c r="G3215" s="10"/>
      <c r="H3215" s="347">
        <f t="shared" si="203"/>
        <v>6</v>
      </c>
      <c r="I3215" s="10"/>
      <c r="J3215" s="10">
        <v>183.58</v>
      </c>
      <c r="K3215" s="10"/>
      <c r="M3215" s="10">
        <v>1</v>
      </c>
      <c r="N3215" s="69"/>
      <c r="P3215" s="239">
        <f t="shared" si="199"/>
        <v>183.58</v>
      </c>
      <c r="Q3215" s="10"/>
      <c r="R3215" s="10"/>
      <c r="S3215" s="10"/>
      <c r="T3215" s="176">
        <f t="shared" si="200"/>
        <v>2142</v>
      </c>
      <c r="U3215" s="10"/>
      <c r="V3215" s="10"/>
      <c r="W3215" s="10"/>
      <c r="Y3215" s="10">
        <v>183.58</v>
      </c>
      <c r="Z3215" s="10">
        <f t="shared" si="201"/>
        <v>250.79</v>
      </c>
      <c r="AB3215" s="10">
        <f t="shared" si="202"/>
        <v>149.82</v>
      </c>
      <c r="AC3215" s="10">
        <v>180.17</v>
      </c>
      <c r="AD3215" s="10"/>
      <c r="AE3215" s="3"/>
      <c r="AF3215" s="3"/>
    </row>
    <row r="3216" spans="1:32" x14ac:dyDescent="0.2">
      <c r="A3216" s="55"/>
      <c r="B3216" s="195"/>
      <c r="C3216" s="10" t="s">
        <v>612</v>
      </c>
      <c r="D3216" s="10"/>
      <c r="E3216" s="10">
        <v>8332</v>
      </c>
      <c r="F3216" s="347">
        <v>11574</v>
      </c>
      <c r="G3216" s="10"/>
      <c r="H3216" s="347">
        <f t="shared" si="203"/>
        <v>33</v>
      </c>
      <c r="I3216" s="10"/>
      <c r="J3216" s="10">
        <v>3755.48</v>
      </c>
      <c r="K3216" s="10"/>
      <c r="M3216" s="10">
        <v>1</v>
      </c>
      <c r="N3216" s="69"/>
      <c r="P3216" s="239">
        <f t="shared" si="199"/>
        <v>3755.48</v>
      </c>
      <c r="Q3216" s="10"/>
      <c r="R3216" s="10"/>
      <c r="S3216" s="10"/>
      <c r="T3216" s="176">
        <f t="shared" si="200"/>
        <v>11574</v>
      </c>
      <c r="U3216" s="10"/>
      <c r="V3216" s="10"/>
      <c r="W3216" s="10"/>
      <c r="Y3216" s="10">
        <v>3755.48</v>
      </c>
      <c r="Z3216" s="10">
        <f t="shared" si="201"/>
        <v>5130.42</v>
      </c>
      <c r="AB3216" s="10">
        <f t="shared" si="202"/>
        <v>3064.9</v>
      </c>
      <c r="AC3216" s="10">
        <v>3685.84</v>
      </c>
      <c r="AD3216" s="10"/>
      <c r="AE3216" s="3"/>
      <c r="AF3216" s="3"/>
    </row>
    <row r="3217" spans="1:32" x14ac:dyDescent="0.2">
      <c r="A3217" s="55"/>
      <c r="B3217" s="195"/>
      <c r="C3217" s="10" t="s">
        <v>385</v>
      </c>
      <c r="D3217" s="10"/>
      <c r="E3217" s="10">
        <v>8401</v>
      </c>
      <c r="F3217" s="347">
        <v>333</v>
      </c>
      <c r="G3217" s="10"/>
      <c r="H3217" s="347">
        <f t="shared" si="203"/>
        <v>1</v>
      </c>
      <c r="I3217" s="10"/>
      <c r="J3217" s="10">
        <v>61.45</v>
      </c>
      <c r="K3217" s="10"/>
      <c r="M3217" s="10">
        <v>1</v>
      </c>
      <c r="N3217" s="69"/>
      <c r="P3217" s="239">
        <f t="shared" si="199"/>
        <v>61.45</v>
      </c>
      <c r="Q3217" s="10"/>
      <c r="R3217" s="10"/>
      <c r="S3217" s="10"/>
      <c r="T3217" s="176">
        <f t="shared" si="200"/>
        <v>333</v>
      </c>
      <c r="U3217" s="10"/>
      <c r="V3217" s="10"/>
      <c r="W3217" s="10"/>
      <c r="Y3217" s="10">
        <v>61.45</v>
      </c>
      <c r="Z3217" s="10">
        <f t="shared" si="201"/>
        <v>83.95</v>
      </c>
      <c r="AB3217" s="10">
        <f t="shared" si="202"/>
        <v>50.15</v>
      </c>
      <c r="AC3217" s="10">
        <v>60.31</v>
      </c>
      <c r="AD3217" s="10"/>
      <c r="AE3217" s="3"/>
      <c r="AF3217" s="3"/>
    </row>
    <row r="3218" spans="1:32" x14ac:dyDescent="0.2">
      <c r="A3218" s="55"/>
      <c r="B3218" s="195"/>
      <c r="C3218" s="10" t="s">
        <v>385</v>
      </c>
      <c r="D3218" s="10"/>
      <c r="E3218" s="10">
        <v>8402</v>
      </c>
      <c r="F3218" s="347">
        <v>1899152</v>
      </c>
      <c r="G3218" s="10"/>
      <c r="H3218" s="347">
        <f t="shared" si="203"/>
        <v>5431</v>
      </c>
      <c r="I3218" s="10"/>
      <c r="J3218" s="10">
        <v>194725.1100000001</v>
      </c>
      <c r="K3218" s="10"/>
      <c r="M3218" s="10">
        <v>565</v>
      </c>
      <c r="N3218" s="69"/>
      <c r="P3218" s="239">
        <f t="shared" si="199"/>
        <v>344.64621238938071</v>
      </c>
      <c r="Q3218" s="10"/>
      <c r="R3218" s="10"/>
      <c r="S3218" s="10"/>
      <c r="T3218" s="176">
        <f t="shared" si="200"/>
        <v>3361.3309734513273</v>
      </c>
      <c r="U3218" s="10"/>
      <c r="V3218" s="10"/>
      <c r="W3218" s="10"/>
      <c r="Y3218" s="10">
        <v>194725.1100000001</v>
      </c>
      <c r="Z3218" s="10">
        <f t="shared" si="201"/>
        <v>266016.83</v>
      </c>
      <c r="AB3218" s="10">
        <f t="shared" si="202"/>
        <v>158918.15</v>
      </c>
      <c r="AC3218" s="10">
        <v>191114.27</v>
      </c>
      <c r="AD3218" s="10"/>
      <c r="AE3218" s="3"/>
      <c r="AF3218" s="3"/>
    </row>
    <row r="3219" spans="1:32" x14ac:dyDescent="0.2">
      <c r="A3219" s="55"/>
      <c r="B3219" s="195"/>
      <c r="C3219" s="10" t="s">
        <v>388</v>
      </c>
      <c r="D3219" s="10"/>
      <c r="E3219" s="10">
        <v>8050</v>
      </c>
      <c r="F3219" s="347">
        <v>765</v>
      </c>
      <c r="G3219" s="10"/>
      <c r="H3219" s="347">
        <f t="shared" si="203"/>
        <v>2</v>
      </c>
      <c r="I3219" s="10"/>
      <c r="J3219" s="10">
        <v>64.62</v>
      </c>
      <c r="K3219" s="10"/>
      <c r="M3219" s="10">
        <v>1</v>
      </c>
      <c r="N3219" s="69"/>
      <c r="P3219" s="239">
        <f t="shared" si="199"/>
        <v>64.62</v>
      </c>
      <c r="Q3219" s="10"/>
      <c r="R3219" s="10"/>
      <c r="S3219" s="10"/>
      <c r="T3219" s="176">
        <f t="shared" si="200"/>
        <v>765</v>
      </c>
      <c r="U3219" s="10"/>
      <c r="V3219" s="10"/>
      <c r="W3219" s="10"/>
      <c r="Y3219" s="10">
        <v>64.62</v>
      </c>
      <c r="Z3219" s="10">
        <f t="shared" si="201"/>
        <v>88.28</v>
      </c>
      <c r="AB3219" s="10">
        <f t="shared" si="202"/>
        <v>52.74</v>
      </c>
      <c r="AC3219" s="10">
        <v>63.42</v>
      </c>
      <c r="AD3219" s="10"/>
      <c r="AE3219" s="3"/>
      <c r="AF3219" s="3"/>
    </row>
    <row r="3220" spans="1:32" x14ac:dyDescent="0.2">
      <c r="A3220" s="55"/>
      <c r="B3220" s="195"/>
      <c r="C3220" s="10" t="s">
        <v>388</v>
      </c>
      <c r="D3220" s="10"/>
      <c r="E3220" s="10">
        <v>8053</v>
      </c>
      <c r="F3220" s="347">
        <v>377002</v>
      </c>
      <c r="G3220" s="10"/>
      <c r="H3220" s="347">
        <f t="shared" si="203"/>
        <v>1078</v>
      </c>
      <c r="I3220" s="10"/>
      <c r="J3220" s="10">
        <v>53420.660000000025</v>
      </c>
      <c r="K3220" s="10"/>
      <c r="M3220" s="10">
        <v>173</v>
      </c>
      <c r="N3220" s="69"/>
      <c r="P3220" s="239">
        <f t="shared" si="199"/>
        <v>308.78994219653191</v>
      </c>
      <c r="Q3220" s="10"/>
      <c r="R3220" s="10"/>
      <c r="S3220" s="10"/>
      <c r="T3220" s="176">
        <f t="shared" si="200"/>
        <v>2179.2023121387283</v>
      </c>
      <c r="U3220" s="10"/>
      <c r="V3220" s="10"/>
      <c r="W3220" s="10"/>
      <c r="Y3220" s="10">
        <v>53420.660000000025</v>
      </c>
      <c r="Z3220" s="10">
        <f t="shared" si="201"/>
        <v>72978.75</v>
      </c>
      <c r="AB3220" s="10">
        <f t="shared" si="202"/>
        <v>43597.42</v>
      </c>
      <c r="AC3220" s="10">
        <v>52430.07</v>
      </c>
      <c r="AD3220" s="10"/>
      <c r="AE3220" s="3"/>
      <c r="AF3220" s="3"/>
    </row>
    <row r="3221" spans="1:32" x14ac:dyDescent="0.2">
      <c r="A3221" s="55"/>
      <c r="B3221" s="195"/>
      <c r="C3221" s="10" t="s">
        <v>388</v>
      </c>
      <c r="D3221" s="10"/>
      <c r="E3221" s="10">
        <v>8055</v>
      </c>
      <c r="F3221" s="347">
        <v>5</v>
      </c>
      <c r="G3221" s="10"/>
      <c r="H3221" s="347">
        <f t="shared" si="203"/>
        <v>0</v>
      </c>
      <c r="I3221" s="10"/>
      <c r="J3221" s="10">
        <v>13.77</v>
      </c>
      <c r="K3221" s="10"/>
      <c r="M3221" s="10">
        <v>1</v>
      </c>
      <c r="N3221" s="69"/>
      <c r="P3221" s="239">
        <f t="shared" si="199"/>
        <v>13.77</v>
      </c>
      <c r="Q3221" s="10"/>
      <c r="R3221" s="10"/>
      <c r="S3221" s="10"/>
      <c r="T3221" s="176">
        <f t="shared" si="200"/>
        <v>5</v>
      </c>
      <c r="U3221" s="10"/>
      <c r="V3221" s="10"/>
      <c r="W3221" s="10"/>
      <c r="Y3221" s="10">
        <v>13.77</v>
      </c>
      <c r="Z3221" s="10">
        <f t="shared" si="201"/>
        <v>18.809999999999999</v>
      </c>
      <c r="AB3221" s="10">
        <f t="shared" si="202"/>
        <v>11.24</v>
      </c>
      <c r="AC3221" s="10">
        <v>13.52</v>
      </c>
      <c r="AD3221" s="10"/>
      <c r="AE3221" s="3"/>
      <c r="AF3221" s="3"/>
    </row>
    <row r="3222" spans="1:32" x14ac:dyDescent="0.2">
      <c r="A3222" s="55"/>
      <c r="B3222" s="195"/>
      <c r="C3222" s="10" t="s">
        <v>390</v>
      </c>
      <c r="D3222" s="10"/>
      <c r="E3222" s="10">
        <v>8223</v>
      </c>
      <c r="F3222" s="347">
        <v>1610349</v>
      </c>
      <c r="G3222" s="10"/>
      <c r="H3222" s="347">
        <f t="shared" si="203"/>
        <v>4605</v>
      </c>
      <c r="I3222" s="10"/>
      <c r="J3222" s="10">
        <v>151487.14000000007</v>
      </c>
      <c r="K3222" s="10"/>
      <c r="M3222" s="10">
        <v>379</v>
      </c>
      <c r="N3222" s="69"/>
      <c r="P3222" s="239">
        <f t="shared" si="199"/>
        <v>399.70221635883922</v>
      </c>
      <c r="Q3222" s="10"/>
      <c r="R3222" s="10"/>
      <c r="S3222" s="10"/>
      <c r="T3222" s="176">
        <f t="shared" si="200"/>
        <v>4248.941952506596</v>
      </c>
      <c r="U3222" s="10"/>
      <c r="V3222" s="10"/>
      <c r="W3222" s="10"/>
      <c r="Y3222" s="10">
        <v>151487.14000000007</v>
      </c>
      <c r="Z3222" s="10">
        <f t="shared" si="201"/>
        <v>206948.8</v>
      </c>
      <c r="AB3222" s="10">
        <f t="shared" si="202"/>
        <v>123630.98</v>
      </c>
      <c r="AC3222" s="10">
        <v>148678.07999999999</v>
      </c>
      <c r="AD3222" s="10"/>
      <c r="AE3222" s="3"/>
      <c r="AF3222" s="3"/>
    </row>
    <row r="3223" spans="1:32" x14ac:dyDescent="0.2">
      <c r="A3223" s="55"/>
      <c r="B3223" s="195"/>
      <c r="C3223" s="10" t="s">
        <v>392</v>
      </c>
      <c r="D3223" s="10"/>
      <c r="E3223" s="10">
        <v>8224</v>
      </c>
      <c r="F3223" s="347">
        <v>17345</v>
      </c>
      <c r="G3223" s="10"/>
      <c r="H3223" s="347">
        <f t="shared" si="203"/>
        <v>50</v>
      </c>
      <c r="I3223" s="10"/>
      <c r="J3223" s="10">
        <v>2431.3500000000004</v>
      </c>
      <c r="K3223" s="10"/>
      <c r="M3223" s="10">
        <v>4</v>
      </c>
      <c r="N3223" s="69"/>
      <c r="P3223" s="239">
        <f t="shared" si="199"/>
        <v>607.83750000000009</v>
      </c>
      <c r="Q3223" s="10"/>
      <c r="R3223" s="10"/>
      <c r="S3223" s="10"/>
      <c r="T3223" s="176">
        <f t="shared" si="200"/>
        <v>4336.25</v>
      </c>
      <c r="U3223" s="10"/>
      <c r="V3223" s="10"/>
      <c r="W3223" s="10"/>
      <c r="Y3223" s="10">
        <v>2431.3500000000004</v>
      </c>
      <c r="Z3223" s="10">
        <f t="shared" si="201"/>
        <v>3321.5</v>
      </c>
      <c r="AB3223" s="10">
        <f t="shared" si="202"/>
        <v>1984.26</v>
      </c>
      <c r="AC3223" s="10">
        <v>2386.2600000000002</v>
      </c>
      <c r="AD3223" s="10"/>
      <c r="AE3223" s="3"/>
      <c r="AF3223" s="3"/>
    </row>
    <row r="3224" spans="1:32" x14ac:dyDescent="0.2">
      <c r="A3224" s="55"/>
      <c r="B3224" s="195"/>
      <c r="C3224" s="10" t="s">
        <v>395</v>
      </c>
      <c r="D3224" s="10"/>
      <c r="E3224" s="10">
        <v>8329</v>
      </c>
      <c r="F3224" s="347">
        <v>423472</v>
      </c>
      <c r="G3224" s="10"/>
      <c r="H3224" s="347">
        <f t="shared" si="203"/>
        <v>1211</v>
      </c>
      <c r="I3224" s="10"/>
      <c r="J3224" s="10">
        <v>23994.17</v>
      </c>
      <c r="K3224" s="10"/>
      <c r="M3224" s="10">
        <v>32</v>
      </c>
      <c r="N3224" s="69"/>
      <c r="P3224" s="239">
        <f t="shared" si="199"/>
        <v>749.81781249999995</v>
      </c>
      <c r="Q3224" s="10"/>
      <c r="R3224" s="10"/>
      <c r="S3224" s="10"/>
      <c r="T3224" s="176">
        <f t="shared" si="200"/>
        <v>13233.5</v>
      </c>
      <c r="U3224" s="10"/>
      <c r="V3224" s="10"/>
      <c r="W3224" s="10"/>
      <c r="Y3224" s="10">
        <v>23994.17</v>
      </c>
      <c r="Z3224" s="10">
        <f t="shared" si="201"/>
        <v>32778.79</v>
      </c>
      <c r="AB3224" s="10">
        <f t="shared" si="202"/>
        <v>19582.009999999998</v>
      </c>
      <c r="AC3224" s="10">
        <v>23549.24</v>
      </c>
      <c r="AD3224" s="10"/>
      <c r="AE3224" s="3"/>
      <c r="AF3224" s="3"/>
    </row>
    <row r="3225" spans="1:32" x14ac:dyDescent="0.2">
      <c r="A3225" s="55"/>
      <c r="B3225" s="195"/>
      <c r="C3225" s="10" t="s">
        <v>397</v>
      </c>
      <c r="D3225" s="10"/>
      <c r="E3225" s="10">
        <v>8050</v>
      </c>
      <c r="F3225" s="347">
        <v>116</v>
      </c>
      <c r="G3225" s="10"/>
      <c r="H3225" s="347">
        <f t="shared" si="203"/>
        <v>0</v>
      </c>
      <c r="I3225" s="10"/>
      <c r="J3225" s="10">
        <v>28.23</v>
      </c>
      <c r="K3225" s="10"/>
      <c r="M3225" s="10">
        <v>1</v>
      </c>
      <c r="N3225" s="69"/>
      <c r="P3225" s="239">
        <f t="shared" si="199"/>
        <v>28.23</v>
      </c>
      <c r="Q3225" s="10"/>
      <c r="R3225" s="10"/>
      <c r="S3225" s="10"/>
      <c r="T3225" s="176">
        <f t="shared" si="200"/>
        <v>116</v>
      </c>
      <c r="U3225" s="10"/>
      <c r="V3225" s="10"/>
      <c r="W3225" s="10"/>
      <c r="Y3225" s="10">
        <v>28.23</v>
      </c>
      <c r="Z3225" s="10">
        <f t="shared" si="201"/>
        <v>38.57</v>
      </c>
      <c r="AB3225" s="10">
        <f t="shared" si="202"/>
        <v>23.04</v>
      </c>
      <c r="AC3225" s="10">
        <v>27.71</v>
      </c>
      <c r="AD3225" s="10"/>
      <c r="AE3225" s="3"/>
      <c r="AF3225" s="3"/>
    </row>
    <row r="3226" spans="1:32" x14ac:dyDescent="0.2">
      <c r="A3226" s="55"/>
      <c r="B3226" s="195"/>
      <c r="C3226" s="10" t="s">
        <v>397</v>
      </c>
      <c r="D3226" s="10"/>
      <c r="E3226" s="10">
        <v>8092</v>
      </c>
      <c r="F3226" s="347">
        <v>104758</v>
      </c>
      <c r="G3226" s="10"/>
      <c r="H3226" s="347">
        <f t="shared" si="203"/>
        <v>300</v>
      </c>
      <c r="I3226" s="10"/>
      <c r="J3226" s="10">
        <v>9906.9</v>
      </c>
      <c r="K3226" s="10"/>
      <c r="M3226" s="10">
        <v>42</v>
      </c>
      <c r="N3226" s="69"/>
      <c r="P3226" s="239">
        <f t="shared" si="199"/>
        <v>235.87857142857143</v>
      </c>
      <c r="Q3226" s="10"/>
      <c r="R3226" s="10"/>
      <c r="S3226" s="10"/>
      <c r="T3226" s="176">
        <f t="shared" si="200"/>
        <v>2494.2380952380954</v>
      </c>
      <c r="U3226" s="10"/>
      <c r="V3226" s="10"/>
      <c r="W3226" s="10"/>
      <c r="Y3226" s="10">
        <v>9906.9</v>
      </c>
      <c r="Z3226" s="10">
        <f t="shared" si="201"/>
        <v>13533.96</v>
      </c>
      <c r="AB3226" s="10">
        <f t="shared" si="202"/>
        <v>8085.17</v>
      </c>
      <c r="AC3226" s="10">
        <v>9723.19</v>
      </c>
      <c r="AD3226" s="10"/>
      <c r="AE3226" s="3"/>
      <c r="AF3226" s="3"/>
    </row>
    <row r="3227" spans="1:32" x14ac:dyDescent="0.2">
      <c r="A3227" s="55"/>
      <c r="B3227" s="195"/>
      <c r="C3227" s="10" t="s">
        <v>398</v>
      </c>
      <c r="D3227" s="10"/>
      <c r="E3227" s="10">
        <v>8053</v>
      </c>
      <c r="F3227" s="347">
        <v>273</v>
      </c>
      <c r="G3227" s="10"/>
      <c r="H3227" s="347">
        <f t="shared" si="203"/>
        <v>1</v>
      </c>
      <c r="I3227" s="10"/>
      <c r="J3227" s="10">
        <v>40.5</v>
      </c>
      <c r="K3227" s="10"/>
      <c r="M3227" s="10">
        <v>1</v>
      </c>
      <c r="N3227" s="69"/>
      <c r="P3227" s="239">
        <f t="shared" si="199"/>
        <v>40.5</v>
      </c>
      <c r="Q3227" s="10"/>
      <c r="R3227" s="10"/>
      <c r="S3227" s="10"/>
      <c r="T3227" s="176">
        <f t="shared" si="200"/>
        <v>273</v>
      </c>
      <c r="U3227" s="10"/>
      <c r="V3227" s="10"/>
      <c r="W3227" s="10"/>
      <c r="Y3227" s="10">
        <v>40.5</v>
      </c>
      <c r="Z3227" s="10">
        <f t="shared" si="201"/>
        <v>55.33</v>
      </c>
      <c r="AB3227" s="10">
        <f t="shared" si="202"/>
        <v>33.049999999999997</v>
      </c>
      <c r="AC3227" s="10">
        <v>39.75</v>
      </c>
      <c r="AD3227" s="10"/>
      <c r="AE3227" s="3"/>
      <c r="AF3227" s="3"/>
    </row>
    <row r="3228" spans="1:32" x14ac:dyDescent="0.2">
      <c r="A3228" s="55"/>
      <c r="B3228" s="195"/>
      <c r="C3228" s="10" t="s">
        <v>398</v>
      </c>
      <c r="D3228" s="10"/>
      <c r="E3228" s="10">
        <v>8215</v>
      </c>
      <c r="F3228" s="347">
        <v>1261</v>
      </c>
      <c r="G3228" s="10"/>
      <c r="H3228" s="347">
        <f t="shared" si="203"/>
        <v>4</v>
      </c>
      <c r="I3228" s="10"/>
      <c r="J3228" s="10">
        <v>220.88</v>
      </c>
      <c r="K3228" s="10"/>
      <c r="M3228" s="10">
        <v>1</v>
      </c>
      <c r="N3228" s="69"/>
      <c r="P3228" s="239">
        <f t="shared" si="199"/>
        <v>220.88</v>
      </c>
      <c r="Q3228" s="10"/>
      <c r="R3228" s="10"/>
      <c r="S3228" s="10"/>
      <c r="T3228" s="176">
        <f t="shared" si="200"/>
        <v>1261</v>
      </c>
      <c r="U3228" s="10"/>
      <c r="V3228" s="10"/>
      <c r="W3228" s="10"/>
      <c r="Y3228" s="10">
        <v>220.88</v>
      </c>
      <c r="Z3228" s="10">
        <f t="shared" si="201"/>
        <v>301.75</v>
      </c>
      <c r="AB3228" s="10">
        <f t="shared" si="202"/>
        <v>180.26</v>
      </c>
      <c r="AC3228" s="10">
        <v>216.78</v>
      </c>
      <c r="AD3228" s="10"/>
      <c r="AE3228" s="3"/>
      <c r="AF3228" s="3"/>
    </row>
    <row r="3229" spans="1:32" x14ac:dyDescent="0.2">
      <c r="A3229" s="55"/>
      <c r="B3229" s="195"/>
      <c r="C3229" s="10" t="s">
        <v>398</v>
      </c>
      <c r="D3229" s="10"/>
      <c r="E3229" s="10">
        <v>8330</v>
      </c>
      <c r="F3229" s="347">
        <v>9282806</v>
      </c>
      <c r="G3229" s="10"/>
      <c r="H3229" s="347">
        <f t="shared" si="203"/>
        <v>26547</v>
      </c>
      <c r="I3229" s="10"/>
      <c r="J3229" s="10">
        <v>856516.99000000139</v>
      </c>
      <c r="K3229" s="10"/>
      <c r="M3229" s="10">
        <v>1139</v>
      </c>
      <c r="N3229" s="69"/>
      <c r="P3229" s="239">
        <f t="shared" si="199"/>
        <v>751.99033362598891</v>
      </c>
      <c r="Q3229" s="10"/>
      <c r="R3229" s="10"/>
      <c r="S3229" s="10"/>
      <c r="T3229" s="176">
        <f t="shared" si="200"/>
        <v>8149.961369622476</v>
      </c>
      <c r="U3229" s="10"/>
      <c r="V3229" s="10"/>
      <c r="W3229" s="10"/>
      <c r="Y3229" s="10">
        <v>856516.99000000139</v>
      </c>
      <c r="Z3229" s="10">
        <f t="shared" si="201"/>
        <v>1170100.4099999999</v>
      </c>
      <c r="AB3229" s="10">
        <f t="shared" si="202"/>
        <v>699016.67</v>
      </c>
      <c r="AC3229" s="10">
        <v>840634.39</v>
      </c>
      <c r="AD3229" s="10"/>
      <c r="AE3229" s="3"/>
      <c r="AF3229" s="3"/>
    </row>
    <row r="3230" spans="1:32" x14ac:dyDescent="0.2">
      <c r="A3230" s="55"/>
      <c r="B3230" s="195"/>
      <c r="C3230" s="10" t="s">
        <v>399</v>
      </c>
      <c r="D3230" s="10"/>
      <c r="E3230" s="10">
        <v>8210</v>
      </c>
      <c r="F3230" s="347">
        <v>91577</v>
      </c>
      <c r="G3230" s="10"/>
      <c r="H3230" s="347">
        <f t="shared" si="203"/>
        <v>262</v>
      </c>
      <c r="I3230" s="10"/>
      <c r="J3230" s="10">
        <v>14850.899999999998</v>
      </c>
      <c r="K3230" s="10"/>
      <c r="M3230" s="10">
        <v>57</v>
      </c>
      <c r="N3230" s="69"/>
      <c r="P3230" s="239">
        <f t="shared" si="199"/>
        <v>260.54210526315785</v>
      </c>
      <c r="Q3230" s="10"/>
      <c r="R3230" s="10"/>
      <c r="S3230" s="10"/>
      <c r="T3230" s="176">
        <f t="shared" si="200"/>
        <v>1606.6140350877192</v>
      </c>
      <c r="U3230" s="10"/>
      <c r="V3230" s="10"/>
      <c r="W3230" s="10"/>
      <c r="Y3230" s="10">
        <v>14850.899999999998</v>
      </c>
      <c r="Z3230" s="10">
        <f t="shared" si="201"/>
        <v>20288.03</v>
      </c>
      <c r="AB3230" s="10">
        <f t="shared" si="202"/>
        <v>12120.05</v>
      </c>
      <c r="AC3230" s="10">
        <v>14575.52</v>
      </c>
      <c r="AD3230" s="10"/>
      <c r="AE3230" s="3"/>
      <c r="AF3230" s="3"/>
    </row>
    <row r="3231" spans="1:32" x14ac:dyDescent="0.2">
      <c r="A3231" s="55"/>
      <c r="B3231" s="195"/>
      <c r="C3231" s="10" t="s">
        <v>400</v>
      </c>
      <c r="D3231" s="10"/>
      <c r="E3231" s="10">
        <v>8232</v>
      </c>
      <c r="F3231" s="347">
        <v>163362</v>
      </c>
      <c r="G3231" s="10"/>
      <c r="H3231" s="347">
        <f t="shared" si="203"/>
        <v>467</v>
      </c>
      <c r="I3231" s="10"/>
      <c r="J3231" s="10">
        <v>11955.110000000002</v>
      </c>
      <c r="K3231" s="10"/>
      <c r="M3231" s="10">
        <v>42</v>
      </c>
      <c r="N3231" s="69"/>
      <c r="P3231" s="239">
        <f t="shared" si="199"/>
        <v>284.64547619047624</v>
      </c>
      <c r="Q3231" s="10"/>
      <c r="R3231" s="10"/>
      <c r="S3231" s="10"/>
      <c r="T3231" s="176">
        <f t="shared" si="200"/>
        <v>3889.5714285714284</v>
      </c>
      <c r="U3231" s="10"/>
      <c r="V3231" s="10"/>
      <c r="W3231" s="10"/>
      <c r="Y3231" s="10">
        <v>11955.110000000002</v>
      </c>
      <c r="Z3231" s="10">
        <f t="shared" si="201"/>
        <v>16332.05</v>
      </c>
      <c r="AB3231" s="10">
        <f t="shared" si="202"/>
        <v>9756.75</v>
      </c>
      <c r="AC3231" s="10">
        <v>11733.42</v>
      </c>
      <c r="AD3231" s="10"/>
      <c r="AE3231" s="3"/>
      <c r="AF3231" s="3"/>
    </row>
    <row r="3232" spans="1:32" x14ac:dyDescent="0.2">
      <c r="A3232" s="55"/>
      <c r="B3232" s="195"/>
      <c r="C3232" s="10" t="s">
        <v>400</v>
      </c>
      <c r="D3232" s="10"/>
      <c r="E3232" s="10">
        <v>8234</v>
      </c>
      <c r="F3232" s="347">
        <v>2586068</v>
      </c>
      <c r="G3232" s="10"/>
      <c r="H3232" s="347">
        <f t="shared" si="203"/>
        <v>7396</v>
      </c>
      <c r="I3232" s="10"/>
      <c r="J3232" s="10">
        <v>236371.55000000008</v>
      </c>
      <c r="K3232" s="10"/>
      <c r="M3232" s="10">
        <v>338</v>
      </c>
      <c r="N3232" s="69"/>
      <c r="P3232" s="239">
        <f t="shared" si="199"/>
        <v>699.32411242603575</v>
      </c>
      <c r="Q3232" s="10"/>
      <c r="R3232" s="10"/>
      <c r="S3232" s="10"/>
      <c r="T3232" s="176">
        <f t="shared" si="200"/>
        <v>7651.0887573964501</v>
      </c>
      <c r="U3232" s="10"/>
      <c r="V3232" s="10"/>
      <c r="W3232" s="10"/>
      <c r="Y3232" s="10">
        <v>236371.55000000008</v>
      </c>
      <c r="Z3232" s="10">
        <f t="shared" si="201"/>
        <v>322910.64</v>
      </c>
      <c r="AB3232" s="10">
        <f t="shared" si="202"/>
        <v>192906.45</v>
      </c>
      <c r="AC3232" s="10">
        <v>231988.45</v>
      </c>
      <c r="AD3232" s="10"/>
      <c r="AE3232" s="3"/>
      <c r="AF3232" s="3"/>
    </row>
    <row r="3233" spans="1:32" x14ac:dyDescent="0.2">
      <c r="A3233" s="55"/>
      <c r="B3233" s="195"/>
      <c r="C3233" s="10" t="s">
        <v>401</v>
      </c>
      <c r="D3233" s="10"/>
      <c r="E3233" s="10">
        <v>8055</v>
      </c>
      <c r="F3233" s="347">
        <v>588346</v>
      </c>
      <c r="G3233" s="10"/>
      <c r="H3233" s="347">
        <f t="shared" si="203"/>
        <v>1683</v>
      </c>
      <c r="I3233" s="10"/>
      <c r="J3233" s="10">
        <v>52238.339999999967</v>
      </c>
      <c r="K3233" s="10"/>
      <c r="M3233" s="10">
        <v>143</v>
      </c>
      <c r="N3233" s="69"/>
      <c r="P3233" s="239">
        <f t="shared" si="199"/>
        <v>365.30307692307667</v>
      </c>
      <c r="Q3233" s="10"/>
      <c r="R3233" s="10"/>
      <c r="S3233" s="10"/>
      <c r="T3233" s="176">
        <f t="shared" si="200"/>
        <v>4114.3076923076924</v>
      </c>
      <c r="U3233" s="10"/>
      <c r="V3233" s="10"/>
      <c r="W3233" s="10"/>
      <c r="Y3233" s="10">
        <v>52238.339999999967</v>
      </c>
      <c r="Z3233" s="10">
        <f t="shared" si="201"/>
        <v>71363.56</v>
      </c>
      <c r="AB3233" s="10">
        <f t="shared" si="202"/>
        <v>42632.51</v>
      </c>
      <c r="AC3233" s="10">
        <v>51269.67</v>
      </c>
      <c r="AD3233" s="10"/>
      <c r="AE3233" s="3"/>
      <c r="AF3233" s="3"/>
    </row>
    <row r="3234" spans="1:32" x14ac:dyDescent="0.2">
      <c r="A3234" s="55"/>
      <c r="B3234" s="195"/>
      <c r="C3234" s="10" t="s">
        <v>401</v>
      </c>
      <c r="D3234" s="10"/>
      <c r="E3234" s="10">
        <v>8088</v>
      </c>
      <c r="F3234" s="347">
        <v>14019</v>
      </c>
      <c r="G3234" s="10"/>
      <c r="H3234" s="347">
        <f t="shared" si="203"/>
        <v>40</v>
      </c>
      <c r="I3234" s="10"/>
      <c r="J3234" s="10">
        <v>2420.96</v>
      </c>
      <c r="K3234" s="10"/>
      <c r="M3234" s="10">
        <v>7</v>
      </c>
      <c r="N3234" s="69"/>
      <c r="P3234" s="239">
        <f t="shared" si="199"/>
        <v>345.85142857142858</v>
      </c>
      <c r="Q3234" s="10"/>
      <c r="R3234" s="10"/>
      <c r="S3234" s="10"/>
      <c r="T3234" s="176">
        <f t="shared" si="200"/>
        <v>2002.7142857142858</v>
      </c>
      <c r="U3234" s="10"/>
      <c r="V3234" s="10"/>
      <c r="W3234" s="10"/>
      <c r="Y3234" s="10">
        <v>2420.96</v>
      </c>
      <c r="Z3234" s="10">
        <f t="shared" si="201"/>
        <v>3307.31</v>
      </c>
      <c r="AB3234" s="10">
        <f t="shared" si="202"/>
        <v>1975.78</v>
      </c>
      <c r="AC3234" s="10">
        <v>2376.06</v>
      </c>
      <c r="AD3234" s="10"/>
      <c r="AE3234" s="3"/>
      <c r="AF3234" s="3"/>
    </row>
    <row r="3235" spans="1:32" x14ac:dyDescent="0.2">
      <c r="A3235" s="55"/>
      <c r="B3235" s="195"/>
      <c r="C3235" s="10" t="s">
        <v>604</v>
      </c>
      <c r="D3235" s="10"/>
      <c r="E3235" s="10">
        <v>8332</v>
      </c>
      <c r="F3235" s="347">
        <v>7918</v>
      </c>
      <c r="G3235" s="10"/>
      <c r="H3235" s="347">
        <f t="shared" si="203"/>
        <v>23</v>
      </c>
      <c r="I3235" s="10"/>
      <c r="J3235" s="10">
        <v>1526.78</v>
      </c>
      <c r="K3235" s="10"/>
      <c r="M3235" s="10">
        <v>3</v>
      </c>
      <c r="N3235" s="69"/>
      <c r="P3235" s="239">
        <f t="shared" si="199"/>
        <v>508.92666666666668</v>
      </c>
      <c r="Q3235" s="10"/>
      <c r="R3235" s="10"/>
      <c r="S3235" s="10"/>
      <c r="T3235" s="176">
        <f t="shared" si="200"/>
        <v>2639.3333333333335</v>
      </c>
      <c r="U3235" s="10"/>
      <c r="V3235" s="10"/>
      <c r="W3235" s="10"/>
      <c r="Y3235" s="10">
        <v>1526.78</v>
      </c>
      <c r="Z3235" s="10">
        <f t="shared" si="201"/>
        <v>2085.7600000000002</v>
      </c>
      <c r="AB3235" s="10">
        <f t="shared" si="202"/>
        <v>1246.03</v>
      </c>
      <c r="AC3235" s="10">
        <v>1498.47</v>
      </c>
      <c r="AD3235" s="10"/>
      <c r="AE3235" s="3"/>
      <c r="AF3235" s="3"/>
    </row>
    <row r="3236" spans="1:32" x14ac:dyDescent="0.2">
      <c r="A3236" s="55"/>
      <c r="B3236" s="195"/>
      <c r="C3236" s="10" t="s">
        <v>403</v>
      </c>
      <c r="D3236" s="10"/>
      <c r="E3236" s="10">
        <v>8056</v>
      </c>
      <c r="F3236" s="347">
        <v>519308</v>
      </c>
      <c r="G3236" s="10"/>
      <c r="H3236" s="347">
        <f t="shared" si="203"/>
        <v>1485</v>
      </c>
      <c r="I3236" s="10"/>
      <c r="J3236" s="10">
        <v>66050.059999999983</v>
      </c>
      <c r="K3236" s="10"/>
      <c r="M3236" s="10">
        <v>173</v>
      </c>
      <c r="N3236" s="69"/>
      <c r="P3236" s="239">
        <f t="shared" si="199"/>
        <v>381.79225433526</v>
      </c>
      <c r="Q3236" s="10"/>
      <c r="R3236" s="10"/>
      <c r="S3236" s="10"/>
      <c r="T3236" s="176">
        <f t="shared" si="200"/>
        <v>3001.7803468208094</v>
      </c>
      <c r="U3236" s="10"/>
      <c r="V3236" s="10"/>
      <c r="W3236" s="10"/>
      <c r="Y3236" s="10">
        <v>66050.059999999983</v>
      </c>
      <c r="Z3236" s="10">
        <f t="shared" si="201"/>
        <v>90231.95</v>
      </c>
      <c r="AB3236" s="10">
        <f t="shared" si="202"/>
        <v>53904.47</v>
      </c>
      <c r="AC3236" s="10">
        <v>64825.279999999999</v>
      </c>
      <c r="AD3236" s="10"/>
      <c r="AE3236" s="3"/>
      <c r="AF3236" s="3"/>
    </row>
    <row r="3237" spans="1:32" x14ac:dyDescent="0.2">
      <c r="A3237" s="55"/>
      <c r="B3237" s="195"/>
      <c r="C3237" s="10" t="s">
        <v>404</v>
      </c>
      <c r="D3237" s="10"/>
      <c r="E3237" s="10">
        <v>8232</v>
      </c>
      <c r="F3237" s="347">
        <v>372</v>
      </c>
      <c r="G3237" s="10"/>
      <c r="H3237" s="347">
        <f t="shared" si="203"/>
        <v>1</v>
      </c>
      <c r="I3237" s="10"/>
      <c r="J3237" s="10">
        <v>23.42</v>
      </c>
      <c r="K3237" s="10"/>
      <c r="M3237" s="10">
        <v>1</v>
      </c>
      <c r="N3237" s="69"/>
      <c r="P3237" s="239">
        <f t="shared" si="199"/>
        <v>23.42</v>
      </c>
      <c r="Q3237" s="10"/>
      <c r="R3237" s="10"/>
      <c r="S3237" s="10"/>
      <c r="T3237" s="176">
        <f t="shared" si="200"/>
        <v>372</v>
      </c>
      <c r="U3237" s="10"/>
      <c r="V3237" s="10"/>
      <c r="W3237" s="10"/>
      <c r="Y3237" s="10">
        <v>23.42</v>
      </c>
      <c r="Z3237" s="10">
        <f t="shared" si="201"/>
        <v>31.99</v>
      </c>
      <c r="AB3237" s="10">
        <f t="shared" si="202"/>
        <v>19.11</v>
      </c>
      <c r="AC3237" s="10">
        <v>22.98</v>
      </c>
      <c r="AD3237" s="10"/>
      <c r="AE3237" s="3"/>
      <c r="AF3237" s="3"/>
    </row>
    <row r="3238" spans="1:32" x14ac:dyDescent="0.2">
      <c r="A3238" s="55"/>
      <c r="B3238" s="195"/>
      <c r="C3238" s="10" t="s">
        <v>404</v>
      </c>
      <c r="D3238" s="10"/>
      <c r="E3238" s="10">
        <v>8332</v>
      </c>
      <c r="F3238" s="347">
        <v>26597445</v>
      </c>
      <c r="G3238" s="10"/>
      <c r="H3238" s="347">
        <f t="shared" si="203"/>
        <v>76064</v>
      </c>
      <c r="I3238" s="10"/>
      <c r="J3238" s="10">
        <v>1930727.6999999962</v>
      </c>
      <c r="K3238" s="10"/>
      <c r="M3238" s="10">
        <v>1799</v>
      </c>
      <c r="N3238" s="69"/>
      <c r="P3238" s="239">
        <f t="shared" si="199"/>
        <v>1073.2227348526937</v>
      </c>
      <c r="Q3238" s="10"/>
      <c r="R3238" s="10"/>
      <c r="S3238" s="10"/>
      <c r="T3238" s="176">
        <f t="shared" si="200"/>
        <v>14784.571984435797</v>
      </c>
      <c r="U3238" s="10"/>
      <c r="V3238" s="10"/>
      <c r="W3238" s="10"/>
      <c r="Y3238" s="10">
        <v>1930727.6999999962</v>
      </c>
      <c r="Z3238" s="10">
        <f t="shared" si="201"/>
        <v>2637595.4</v>
      </c>
      <c r="AB3238" s="10">
        <f t="shared" si="202"/>
        <v>1575696.52</v>
      </c>
      <c r="AC3238" s="10">
        <v>1894925.75</v>
      </c>
      <c r="AD3238" s="10"/>
      <c r="AE3238" s="3"/>
      <c r="AF3238" s="3"/>
    </row>
    <row r="3239" spans="1:32" x14ac:dyDescent="0.2">
      <c r="A3239" s="55"/>
      <c r="B3239" s="195"/>
      <c r="C3239" s="10" t="s">
        <v>404</v>
      </c>
      <c r="D3239" s="10"/>
      <c r="E3239" s="10">
        <v>8360</v>
      </c>
      <c r="F3239" s="347">
        <v>1478</v>
      </c>
      <c r="G3239" s="10"/>
      <c r="H3239" s="347">
        <f t="shared" si="203"/>
        <v>4</v>
      </c>
      <c r="I3239" s="10"/>
      <c r="J3239" s="10">
        <v>147.06</v>
      </c>
      <c r="K3239" s="10"/>
      <c r="M3239" s="10">
        <v>1</v>
      </c>
      <c r="N3239" s="69"/>
      <c r="P3239" s="239">
        <f t="shared" si="199"/>
        <v>147.06</v>
      </c>
      <c r="Q3239" s="10"/>
      <c r="R3239" s="10"/>
      <c r="S3239" s="10"/>
      <c r="T3239" s="176">
        <f t="shared" si="200"/>
        <v>1478</v>
      </c>
      <c r="U3239" s="10"/>
      <c r="V3239" s="10"/>
      <c r="W3239" s="10"/>
      <c r="Y3239" s="10">
        <v>147.06</v>
      </c>
      <c r="Z3239" s="10">
        <f t="shared" si="201"/>
        <v>200.9</v>
      </c>
      <c r="AB3239" s="10">
        <f t="shared" si="202"/>
        <v>120.02</v>
      </c>
      <c r="AC3239" s="10">
        <v>144.34</v>
      </c>
      <c r="AD3239" s="10"/>
      <c r="AE3239" s="3"/>
      <c r="AF3239" s="3"/>
    </row>
    <row r="3240" spans="1:32" x14ac:dyDescent="0.2">
      <c r="A3240" s="55"/>
      <c r="B3240" s="195"/>
      <c r="C3240" s="10" t="s">
        <v>405</v>
      </c>
      <c r="D3240" s="10"/>
      <c r="E3240" s="10">
        <v>8340</v>
      </c>
      <c r="F3240" s="347">
        <v>53472</v>
      </c>
      <c r="G3240" s="10"/>
      <c r="H3240" s="347">
        <f t="shared" si="203"/>
        <v>153</v>
      </c>
      <c r="I3240" s="10"/>
      <c r="J3240" s="10">
        <v>8710.57</v>
      </c>
      <c r="K3240" s="10"/>
      <c r="M3240" s="10">
        <v>63</v>
      </c>
      <c r="N3240" s="69"/>
      <c r="P3240" s="239">
        <f t="shared" si="199"/>
        <v>138.26301587301586</v>
      </c>
      <c r="Q3240" s="10"/>
      <c r="R3240" s="10"/>
      <c r="S3240" s="10"/>
      <c r="T3240" s="176">
        <f t="shared" si="200"/>
        <v>848.76190476190482</v>
      </c>
      <c r="U3240" s="10"/>
      <c r="V3240" s="10"/>
      <c r="W3240" s="10"/>
      <c r="Y3240" s="10">
        <v>8710.57</v>
      </c>
      <c r="Z3240" s="10">
        <f t="shared" si="201"/>
        <v>11899.64</v>
      </c>
      <c r="AB3240" s="10">
        <f t="shared" si="202"/>
        <v>7108.83</v>
      </c>
      <c r="AC3240" s="10">
        <v>8549.0499999999993</v>
      </c>
      <c r="AD3240" s="10"/>
      <c r="AE3240" s="3"/>
      <c r="AF3240" s="3"/>
    </row>
    <row r="3241" spans="1:32" x14ac:dyDescent="0.2">
      <c r="A3241" s="55"/>
      <c r="B3241" s="195"/>
      <c r="C3241" s="10" t="s">
        <v>407</v>
      </c>
      <c r="D3241" s="10"/>
      <c r="E3241" s="10">
        <v>8341</v>
      </c>
      <c r="F3241" s="347">
        <v>255275</v>
      </c>
      <c r="G3241" s="10"/>
      <c r="H3241" s="347">
        <f t="shared" si="203"/>
        <v>730</v>
      </c>
      <c r="I3241" s="10"/>
      <c r="J3241" s="10">
        <v>30344.579999999991</v>
      </c>
      <c r="K3241" s="10"/>
      <c r="M3241" s="10">
        <v>117</v>
      </c>
      <c r="N3241" s="69"/>
      <c r="P3241" s="239">
        <f t="shared" si="199"/>
        <v>259.35538461538454</v>
      </c>
      <c r="Q3241" s="10"/>
      <c r="R3241" s="10"/>
      <c r="S3241" s="10"/>
      <c r="T3241" s="176">
        <f t="shared" si="200"/>
        <v>2181.8376068376069</v>
      </c>
      <c r="U3241" s="10"/>
      <c r="V3241" s="10"/>
      <c r="W3241" s="10"/>
      <c r="Y3241" s="10">
        <v>30344.579999999991</v>
      </c>
      <c r="Z3241" s="10">
        <f t="shared" si="201"/>
        <v>41454.18</v>
      </c>
      <c r="AB3241" s="10">
        <f t="shared" si="202"/>
        <v>24764.68</v>
      </c>
      <c r="AC3241" s="10">
        <v>29781.9</v>
      </c>
      <c r="AD3241" s="10"/>
      <c r="AE3241" s="3"/>
      <c r="AF3241" s="3"/>
    </row>
    <row r="3242" spans="1:32" x14ac:dyDescent="0.2">
      <c r="A3242" s="55"/>
      <c r="B3242" s="195"/>
      <c r="C3242" s="10" t="s">
        <v>408</v>
      </c>
      <c r="D3242" s="10"/>
      <c r="E3242" s="10">
        <v>8330</v>
      </c>
      <c r="F3242" s="347">
        <v>10</v>
      </c>
      <c r="G3242" s="10"/>
      <c r="H3242" s="347">
        <f t="shared" si="203"/>
        <v>0</v>
      </c>
      <c r="I3242" s="10"/>
      <c r="J3242" s="10">
        <v>13.26</v>
      </c>
      <c r="K3242" s="10"/>
      <c r="M3242" s="10">
        <v>1</v>
      </c>
      <c r="N3242" s="69"/>
      <c r="P3242" s="239">
        <f t="shared" si="199"/>
        <v>13.26</v>
      </c>
      <c r="Q3242" s="10"/>
      <c r="R3242" s="10"/>
      <c r="S3242" s="10"/>
      <c r="T3242" s="176">
        <f t="shared" si="200"/>
        <v>10</v>
      </c>
      <c r="U3242" s="10"/>
      <c r="V3242" s="10"/>
      <c r="W3242" s="10"/>
      <c r="Y3242" s="10">
        <v>13.26</v>
      </c>
      <c r="Z3242" s="10">
        <f t="shared" si="201"/>
        <v>18.11</v>
      </c>
      <c r="AB3242" s="10">
        <f t="shared" si="202"/>
        <v>10.82</v>
      </c>
      <c r="AC3242" s="10">
        <v>13.01</v>
      </c>
      <c r="AD3242" s="10"/>
      <c r="AE3242" s="3"/>
      <c r="AF3242" s="3"/>
    </row>
    <row r="3243" spans="1:32" x14ac:dyDescent="0.2">
      <c r="A3243" s="55"/>
      <c r="B3243" s="195"/>
      <c r="C3243" s="10" t="s">
        <v>408</v>
      </c>
      <c r="D3243" s="10"/>
      <c r="E3243" s="10">
        <v>8342</v>
      </c>
      <c r="F3243" s="347">
        <v>57804</v>
      </c>
      <c r="G3243" s="10"/>
      <c r="H3243" s="347">
        <f t="shared" si="203"/>
        <v>165</v>
      </c>
      <c r="I3243" s="10"/>
      <c r="J3243" s="10">
        <v>8547.9100000000017</v>
      </c>
      <c r="K3243" s="10"/>
      <c r="M3243" s="10">
        <v>52</v>
      </c>
      <c r="N3243" s="69"/>
      <c r="P3243" s="239">
        <f t="shared" si="199"/>
        <v>164.38288461538465</v>
      </c>
      <c r="Q3243" s="10"/>
      <c r="R3243" s="10"/>
      <c r="S3243" s="10"/>
      <c r="T3243" s="176">
        <f t="shared" si="200"/>
        <v>1111.6153846153845</v>
      </c>
      <c r="U3243" s="10"/>
      <c r="V3243" s="10"/>
      <c r="W3243" s="10"/>
      <c r="Y3243" s="10">
        <v>8547.9100000000017</v>
      </c>
      <c r="Z3243" s="10">
        <f t="shared" si="201"/>
        <v>11677.43</v>
      </c>
      <c r="AB3243" s="10">
        <f t="shared" si="202"/>
        <v>6976.08</v>
      </c>
      <c r="AC3243" s="10">
        <v>8389.4</v>
      </c>
      <c r="AD3243" s="10"/>
      <c r="AE3243" s="3"/>
      <c r="AF3243" s="3"/>
    </row>
    <row r="3244" spans="1:32" x14ac:dyDescent="0.2">
      <c r="A3244" s="55"/>
      <c r="B3244" s="195"/>
      <c r="C3244" s="10" t="s">
        <v>591</v>
      </c>
      <c r="D3244" s="10"/>
      <c r="E3244" s="10">
        <v>8345</v>
      </c>
      <c r="F3244" s="347">
        <v>267</v>
      </c>
      <c r="G3244" s="10"/>
      <c r="H3244" s="347">
        <f t="shared" si="203"/>
        <v>1</v>
      </c>
      <c r="I3244" s="10"/>
      <c r="J3244" s="10">
        <v>102.01000000000002</v>
      </c>
      <c r="K3244" s="10"/>
      <c r="M3244" s="10">
        <v>6</v>
      </c>
      <c r="N3244" s="69"/>
      <c r="P3244" s="239">
        <f t="shared" si="199"/>
        <v>17.001666666666669</v>
      </c>
      <c r="Q3244" s="10"/>
      <c r="R3244" s="10"/>
      <c r="S3244" s="10"/>
      <c r="T3244" s="176">
        <f t="shared" si="200"/>
        <v>44.5</v>
      </c>
      <c r="U3244" s="10"/>
      <c r="V3244" s="10"/>
      <c r="W3244" s="10"/>
      <c r="Y3244" s="10">
        <v>102.01000000000002</v>
      </c>
      <c r="Z3244" s="10">
        <f t="shared" si="201"/>
        <v>139.36000000000001</v>
      </c>
      <c r="AB3244" s="10">
        <f t="shared" si="202"/>
        <v>83.25</v>
      </c>
      <c r="AC3244" s="10">
        <v>100.12</v>
      </c>
      <c r="AD3244" s="10"/>
      <c r="AE3244" s="3"/>
      <c r="AF3244" s="3"/>
    </row>
    <row r="3245" spans="1:32" x14ac:dyDescent="0.2">
      <c r="A3245" s="55"/>
      <c r="B3245" s="195"/>
      <c r="C3245" s="10" t="s">
        <v>591</v>
      </c>
      <c r="D3245" s="10"/>
      <c r="E3245" s="10">
        <v>8349</v>
      </c>
      <c r="F3245" s="347">
        <v>51</v>
      </c>
      <c r="G3245" s="10"/>
      <c r="H3245" s="347">
        <f t="shared" si="203"/>
        <v>0</v>
      </c>
      <c r="I3245" s="10"/>
      <c r="J3245" s="10">
        <v>18.29</v>
      </c>
      <c r="K3245" s="10"/>
      <c r="M3245" s="10">
        <v>1</v>
      </c>
      <c r="N3245" s="69"/>
      <c r="P3245" s="239">
        <f t="shared" si="199"/>
        <v>18.29</v>
      </c>
      <c r="Q3245" s="10"/>
      <c r="R3245" s="10"/>
      <c r="S3245" s="10"/>
      <c r="T3245" s="176">
        <f t="shared" si="200"/>
        <v>51</v>
      </c>
      <c r="U3245" s="10"/>
      <c r="V3245" s="10"/>
      <c r="W3245" s="10"/>
      <c r="Y3245" s="10">
        <v>18.29</v>
      </c>
      <c r="Z3245" s="10">
        <f t="shared" si="201"/>
        <v>24.99</v>
      </c>
      <c r="AB3245" s="10">
        <f t="shared" si="202"/>
        <v>14.93</v>
      </c>
      <c r="AC3245" s="10">
        <v>17.95</v>
      </c>
      <c r="AD3245" s="10"/>
      <c r="AE3245" s="3"/>
      <c r="AF3245" s="3"/>
    </row>
    <row r="3246" spans="1:32" x14ac:dyDescent="0.2">
      <c r="A3246" s="55"/>
      <c r="B3246" s="195"/>
      <c r="C3246" s="10" t="s">
        <v>411</v>
      </c>
      <c r="D3246" s="10"/>
      <c r="E3246" s="10">
        <v>8343</v>
      </c>
      <c r="F3246" s="347">
        <v>703791</v>
      </c>
      <c r="G3246" s="10"/>
      <c r="H3246" s="347">
        <f t="shared" si="203"/>
        <v>2013</v>
      </c>
      <c r="I3246" s="10"/>
      <c r="J3246" s="10">
        <v>77988.709999999948</v>
      </c>
      <c r="K3246" s="10"/>
      <c r="M3246" s="10">
        <v>279</v>
      </c>
      <c r="N3246" s="69"/>
      <c r="P3246" s="239">
        <f t="shared" ref="P3246:P3309" si="204">J3246/M3246</f>
        <v>279.52942652329733</v>
      </c>
      <c r="Q3246" s="10"/>
      <c r="R3246" s="10"/>
      <c r="S3246" s="10"/>
      <c r="T3246" s="176">
        <f t="shared" ref="T3246:T3309" si="205">F3246/M3246</f>
        <v>2522.5483870967741</v>
      </c>
      <c r="U3246" s="10"/>
      <c r="V3246" s="10"/>
      <c r="W3246" s="10"/>
      <c r="Y3246" s="10">
        <v>77988.709999999948</v>
      </c>
      <c r="Z3246" s="10">
        <f t="shared" si="201"/>
        <v>106541.52</v>
      </c>
      <c r="AB3246" s="10">
        <f t="shared" si="202"/>
        <v>63647.78</v>
      </c>
      <c r="AC3246" s="10">
        <v>76542.539999999994</v>
      </c>
      <c r="AD3246" s="10"/>
      <c r="AE3246" s="3"/>
      <c r="AF3246" s="3"/>
    </row>
    <row r="3247" spans="1:32" x14ac:dyDescent="0.2">
      <c r="A3247" s="55"/>
      <c r="B3247" s="195"/>
      <c r="C3247" s="10" t="s">
        <v>412</v>
      </c>
      <c r="D3247" s="10"/>
      <c r="E3247" s="10">
        <v>8201</v>
      </c>
      <c r="F3247" s="347">
        <v>12231</v>
      </c>
      <c r="G3247" s="10"/>
      <c r="H3247" s="347">
        <f t="shared" si="203"/>
        <v>35</v>
      </c>
      <c r="I3247" s="10"/>
      <c r="J3247" s="10">
        <v>1094.8200000000002</v>
      </c>
      <c r="K3247" s="10"/>
      <c r="M3247" s="10">
        <v>6</v>
      </c>
      <c r="N3247" s="69"/>
      <c r="P3247" s="239">
        <f t="shared" si="204"/>
        <v>182.47000000000003</v>
      </c>
      <c r="Q3247" s="10"/>
      <c r="R3247" s="10"/>
      <c r="S3247" s="10"/>
      <c r="T3247" s="176">
        <f t="shared" si="205"/>
        <v>2038.5</v>
      </c>
      <c r="U3247" s="10"/>
      <c r="V3247" s="10"/>
      <c r="W3247" s="10"/>
      <c r="Y3247" s="10">
        <v>1094.8200000000002</v>
      </c>
      <c r="Z3247" s="10">
        <f t="shared" si="201"/>
        <v>1495.65</v>
      </c>
      <c r="AB3247" s="10">
        <f t="shared" si="202"/>
        <v>893.5</v>
      </c>
      <c r="AC3247" s="10">
        <v>1074.52</v>
      </c>
      <c r="AD3247" s="10"/>
      <c r="AE3247" s="3"/>
      <c r="AF3247" s="3"/>
    </row>
    <row r="3248" spans="1:32" x14ac:dyDescent="0.2">
      <c r="A3248" s="55"/>
      <c r="B3248" s="195"/>
      <c r="C3248" s="10" t="s">
        <v>412</v>
      </c>
      <c r="D3248" s="10"/>
      <c r="E3248" s="10">
        <v>8205</v>
      </c>
      <c r="F3248" s="347">
        <v>3</v>
      </c>
      <c r="G3248" s="10"/>
      <c r="H3248" s="347">
        <f t="shared" si="203"/>
        <v>0</v>
      </c>
      <c r="I3248" s="10"/>
      <c r="J3248" s="10">
        <v>11.17</v>
      </c>
      <c r="K3248" s="10"/>
      <c r="M3248" s="10">
        <v>1</v>
      </c>
      <c r="N3248" s="69"/>
      <c r="P3248" s="239">
        <f t="shared" si="204"/>
        <v>11.17</v>
      </c>
      <c r="Q3248" s="10"/>
      <c r="R3248" s="10"/>
      <c r="S3248" s="10"/>
      <c r="T3248" s="176">
        <f t="shared" si="205"/>
        <v>3</v>
      </c>
      <c r="U3248" s="10"/>
      <c r="V3248" s="10"/>
      <c r="W3248" s="10"/>
      <c r="Y3248" s="10">
        <v>11.17</v>
      </c>
      <c r="Z3248" s="10">
        <f t="shared" si="201"/>
        <v>15.26</v>
      </c>
      <c r="AB3248" s="10">
        <f t="shared" si="202"/>
        <v>9.1199999999999992</v>
      </c>
      <c r="AC3248" s="10">
        <v>10.97</v>
      </c>
      <c r="AD3248" s="10"/>
      <c r="AE3248" s="3"/>
      <c r="AF3248" s="3"/>
    </row>
    <row r="3249" spans="1:32" x14ac:dyDescent="0.2">
      <c r="A3249" s="55"/>
      <c r="B3249" s="195"/>
      <c r="C3249" s="10" t="s">
        <v>606</v>
      </c>
      <c r="D3249" s="10"/>
      <c r="E3249" s="10">
        <v>8054</v>
      </c>
      <c r="F3249" s="347">
        <v>11800</v>
      </c>
      <c r="G3249" s="10"/>
      <c r="H3249" s="347">
        <f t="shared" si="203"/>
        <v>34</v>
      </c>
      <c r="I3249" s="10"/>
      <c r="J3249" s="10">
        <v>2208.7399999999998</v>
      </c>
      <c r="K3249" s="10"/>
      <c r="M3249" s="10">
        <v>1</v>
      </c>
      <c r="N3249" s="69"/>
      <c r="P3249" s="239">
        <f t="shared" si="204"/>
        <v>2208.7399999999998</v>
      </c>
      <c r="Q3249" s="10"/>
      <c r="R3249" s="10"/>
      <c r="S3249" s="10"/>
      <c r="T3249" s="176">
        <f t="shared" si="205"/>
        <v>11800</v>
      </c>
      <c r="U3249" s="10"/>
      <c r="V3249" s="10"/>
      <c r="W3249" s="10"/>
      <c r="Y3249" s="10">
        <v>2208.7399999999998</v>
      </c>
      <c r="Z3249" s="10">
        <f t="shared" si="201"/>
        <v>3017.39</v>
      </c>
      <c r="AB3249" s="10">
        <f t="shared" si="202"/>
        <v>1802.59</v>
      </c>
      <c r="AC3249" s="10">
        <v>2167.79</v>
      </c>
      <c r="AD3249" s="10"/>
      <c r="AE3249" s="3"/>
      <c r="AF3249" s="3"/>
    </row>
    <row r="3250" spans="1:32" x14ac:dyDescent="0.2">
      <c r="A3250" s="55"/>
      <c r="B3250" s="195"/>
      <c r="C3250" s="10" t="s">
        <v>413</v>
      </c>
      <c r="D3250" s="10"/>
      <c r="E3250" s="10">
        <v>8043</v>
      </c>
      <c r="F3250" s="347">
        <v>167</v>
      </c>
      <c r="G3250" s="10"/>
      <c r="H3250" s="347">
        <f t="shared" si="203"/>
        <v>0</v>
      </c>
      <c r="I3250" s="10"/>
      <c r="J3250" s="10">
        <v>175.19</v>
      </c>
      <c r="K3250" s="10"/>
      <c r="M3250" s="10">
        <v>1</v>
      </c>
      <c r="N3250" s="69"/>
      <c r="P3250" s="239">
        <f t="shared" si="204"/>
        <v>175.19</v>
      </c>
      <c r="Q3250" s="10"/>
      <c r="R3250" s="10"/>
      <c r="S3250" s="10"/>
      <c r="T3250" s="176">
        <f t="shared" si="205"/>
        <v>167</v>
      </c>
      <c r="U3250" s="10"/>
      <c r="V3250" s="10"/>
      <c r="W3250" s="10"/>
      <c r="Y3250" s="10">
        <v>175.19</v>
      </c>
      <c r="Z3250" s="10">
        <f t="shared" si="201"/>
        <v>239.33</v>
      </c>
      <c r="AB3250" s="10">
        <f t="shared" si="202"/>
        <v>142.97999999999999</v>
      </c>
      <c r="AC3250" s="10">
        <v>171.95</v>
      </c>
      <c r="AD3250" s="10"/>
      <c r="AE3250" s="3"/>
      <c r="AF3250" s="3"/>
    </row>
    <row r="3251" spans="1:32" x14ac:dyDescent="0.2">
      <c r="A3251" s="55"/>
      <c r="B3251" s="195"/>
      <c r="C3251" s="10" t="s">
        <v>413</v>
      </c>
      <c r="D3251" s="10"/>
      <c r="E3251" s="10">
        <v>8061</v>
      </c>
      <c r="F3251" s="347">
        <v>425095</v>
      </c>
      <c r="G3251" s="10"/>
      <c r="H3251" s="347">
        <f t="shared" si="203"/>
        <v>1216</v>
      </c>
      <c r="I3251" s="10"/>
      <c r="J3251" s="10">
        <v>32729.65</v>
      </c>
      <c r="K3251" s="10"/>
      <c r="M3251" s="10">
        <v>60</v>
      </c>
      <c r="N3251" s="69"/>
      <c r="P3251" s="239">
        <f t="shared" si="204"/>
        <v>545.49416666666673</v>
      </c>
      <c r="Q3251" s="10"/>
      <c r="R3251" s="10"/>
      <c r="S3251" s="10"/>
      <c r="T3251" s="176">
        <f t="shared" si="205"/>
        <v>7084.916666666667</v>
      </c>
      <c r="U3251" s="10"/>
      <c r="V3251" s="10"/>
      <c r="W3251" s="10"/>
      <c r="Y3251" s="10">
        <v>32729.65</v>
      </c>
      <c r="Z3251" s="10">
        <f t="shared" si="201"/>
        <v>44712.45</v>
      </c>
      <c r="AB3251" s="10">
        <f t="shared" si="202"/>
        <v>26711.17</v>
      </c>
      <c r="AC3251" s="10">
        <v>32122.74</v>
      </c>
      <c r="AD3251" s="10"/>
      <c r="AE3251" s="3"/>
      <c r="AF3251" s="3"/>
    </row>
    <row r="3252" spans="1:32" x14ac:dyDescent="0.2">
      <c r="A3252" s="55"/>
      <c r="B3252" s="195"/>
      <c r="C3252" s="10" t="s">
        <v>413</v>
      </c>
      <c r="D3252" s="10"/>
      <c r="E3252" s="10">
        <v>8062</v>
      </c>
      <c r="F3252" s="347">
        <v>8652</v>
      </c>
      <c r="G3252" s="10"/>
      <c r="H3252" s="347">
        <f t="shared" si="203"/>
        <v>25</v>
      </c>
      <c r="I3252" s="10"/>
      <c r="J3252" s="10">
        <v>1586.44</v>
      </c>
      <c r="K3252" s="10"/>
      <c r="M3252" s="10">
        <v>1</v>
      </c>
      <c r="N3252" s="69"/>
      <c r="P3252" s="239">
        <f t="shared" si="204"/>
        <v>1586.44</v>
      </c>
      <c r="Q3252" s="10"/>
      <c r="R3252" s="10"/>
      <c r="S3252" s="10"/>
      <c r="T3252" s="176">
        <f t="shared" si="205"/>
        <v>8652</v>
      </c>
      <c r="U3252" s="10"/>
      <c r="V3252" s="10"/>
      <c r="W3252" s="10"/>
      <c r="Y3252" s="10">
        <v>1586.44</v>
      </c>
      <c r="Z3252" s="10">
        <f t="shared" si="201"/>
        <v>2167.2600000000002</v>
      </c>
      <c r="AB3252" s="10">
        <f t="shared" si="202"/>
        <v>1294.72</v>
      </c>
      <c r="AC3252" s="10">
        <v>1557.02</v>
      </c>
      <c r="AD3252" s="10"/>
      <c r="AE3252" s="3"/>
      <c r="AF3252" s="3"/>
    </row>
    <row r="3253" spans="1:32" x14ac:dyDescent="0.2">
      <c r="A3253" s="55"/>
      <c r="B3253" s="195"/>
      <c r="C3253" s="10" t="s">
        <v>415</v>
      </c>
      <c r="D3253" s="10"/>
      <c r="E3253" s="10">
        <v>8039</v>
      </c>
      <c r="F3253" s="347">
        <v>685</v>
      </c>
      <c r="G3253" s="10"/>
      <c r="H3253" s="347">
        <f t="shared" si="203"/>
        <v>2</v>
      </c>
      <c r="I3253" s="10"/>
      <c r="J3253" s="10">
        <v>136.65</v>
      </c>
      <c r="K3253" s="10"/>
      <c r="M3253" s="10">
        <v>2</v>
      </c>
      <c r="N3253" s="69"/>
      <c r="P3253" s="239">
        <f t="shared" si="204"/>
        <v>68.325000000000003</v>
      </c>
      <c r="Q3253" s="10"/>
      <c r="R3253" s="10"/>
      <c r="S3253" s="10"/>
      <c r="T3253" s="176">
        <f t="shared" si="205"/>
        <v>342.5</v>
      </c>
      <c r="U3253" s="10"/>
      <c r="V3253" s="10"/>
      <c r="W3253" s="10"/>
      <c r="Y3253" s="10">
        <v>136.65</v>
      </c>
      <c r="Z3253" s="10">
        <f t="shared" si="201"/>
        <v>186.68</v>
      </c>
      <c r="AB3253" s="10">
        <f t="shared" si="202"/>
        <v>111.52</v>
      </c>
      <c r="AC3253" s="10">
        <v>134.11000000000001</v>
      </c>
      <c r="AD3253" s="10"/>
      <c r="AE3253" s="3"/>
      <c r="AF3253" s="3"/>
    </row>
    <row r="3254" spans="1:32" x14ac:dyDescent="0.2">
      <c r="A3254" s="55"/>
      <c r="B3254" s="195"/>
      <c r="C3254" s="10" t="s">
        <v>415</v>
      </c>
      <c r="D3254" s="10"/>
      <c r="E3254" s="10">
        <v>8062</v>
      </c>
      <c r="F3254" s="347">
        <v>4017440</v>
      </c>
      <c r="G3254" s="10"/>
      <c r="H3254" s="347">
        <f t="shared" si="203"/>
        <v>11489</v>
      </c>
      <c r="I3254" s="10"/>
      <c r="J3254" s="10">
        <v>416432.69999999955</v>
      </c>
      <c r="K3254" s="10"/>
      <c r="M3254" s="10">
        <v>528</v>
      </c>
      <c r="N3254" s="69"/>
      <c r="P3254" s="239">
        <f t="shared" si="204"/>
        <v>788.69829545454456</v>
      </c>
      <c r="Q3254" s="10"/>
      <c r="R3254" s="10"/>
      <c r="S3254" s="10"/>
      <c r="T3254" s="176">
        <f t="shared" si="205"/>
        <v>7608.787878787879</v>
      </c>
      <c r="U3254" s="10"/>
      <c r="V3254" s="10"/>
      <c r="W3254" s="10"/>
      <c r="Y3254" s="10">
        <v>416432.69999999955</v>
      </c>
      <c r="Z3254" s="10">
        <f t="shared" si="201"/>
        <v>568894.81000000006</v>
      </c>
      <c r="AB3254" s="10">
        <f t="shared" si="202"/>
        <v>339857.12</v>
      </c>
      <c r="AC3254" s="10">
        <v>408710.69</v>
      </c>
      <c r="AD3254" s="10"/>
      <c r="AE3254" s="3"/>
      <c r="AF3254" s="3"/>
    </row>
    <row r="3255" spans="1:32" x14ac:dyDescent="0.2">
      <c r="A3255" s="55"/>
      <c r="B3255" s="195"/>
      <c r="C3255" s="10" t="s">
        <v>607</v>
      </c>
      <c r="D3255" s="10"/>
      <c r="E3255" s="10">
        <v>8217</v>
      </c>
      <c r="F3255" s="347">
        <v>578</v>
      </c>
      <c r="G3255" s="10"/>
      <c r="H3255" s="347">
        <f t="shared" si="203"/>
        <v>2</v>
      </c>
      <c r="I3255" s="10"/>
      <c r="J3255" s="10">
        <v>75.06</v>
      </c>
      <c r="K3255" s="10"/>
      <c r="M3255" s="10">
        <v>1</v>
      </c>
      <c r="N3255" s="69"/>
      <c r="P3255" s="239">
        <f t="shared" si="204"/>
        <v>75.06</v>
      </c>
      <c r="Q3255" s="10"/>
      <c r="R3255" s="10"/>
      <c r="S3255" s="10"/>
      <c r="T3255" s="176">
        <f t="shared" si="205"/>
        <v>578</v>
      </c>
      <c r="U3255" s="10"/>
      <c r="V3255" s="10"/>
      <c r="W3255" s="10"/>
      <c r="Y3255" s="10">
        <v>75.06</v>
      </c>
      <c r="Z3255" s="10">
        <f t="shared" ref="Z3255:Z3318" si="206">ROUND($Z$3459*Y3255/$Y$3459,2)</f>
        <v>102.54</v>
      </c>
      <c r="AB3255" s="10">
        <f t="shared" ref="AB3255:AB3318" si="207">ROUND($AB$3459*Y3255/$Y$3459,2)</f>
        <v>61.26</v>
      </c>
      <c r="AC3255" s="10">
        <v>73.67</v>
      </c>
      <c r="AD3255" s="10"/>
      <c r="AE3255" s="3"/>
      <c r="AF3255" s="3"/>
    </row>
    <row r="3256" spans="1:32" x14ac:dyDescent="0.2">
      <c r="A3256" s="55"/>
      <c r="B3256" s="195"/>
      <c r="C3256" s="10" t="s">
        <v>417</v>
      </c>
      <c r="D3256" s="10"/>
      <c r="E3256" s="10">
        <v>8087</v>
      </c>
      <c r="F3256" s="347">
        <v>711279</v>
      </c>
      <c r="G3256" s="10"/>
      <c r="H3256" s="347">
        <f t="shared" ref="H3256:H3319" si="208">ROUND($H$3459*F3256/$F$3459,0)</f>
        <v>2034</v>
      </c>
      <c r="I3256" s="10"/>
      <c r="J3256" s="10">
        <v>77111.299999999974</v>
      </c>
      <c r="K3256" s="10"/>
      <c r="M3256" s="10">
        <v>242</v>
      </c>
      <c r="N3256" s="69"/>
      <c r="P3256" s="239">
        <f t="shared" si="204"/>
        <v>318.64173553718996</v>
      </c>
      <c r="Q3256" s="10"/>
      <c r="R3256" s="10"/>
      <c r="S3256" s="10"/>
      <c r="T3256" s="176">
        <f t="shared" si="205"/>
        <v>2939.1694214876034</v>
      </c>
      <c r="U3256" s="10"/>
      <c r="V3256" s="10"/>
      <c r="W3256" s="10"/>
      <c r="Y3256" s="10">
        <v>77111.299999999974</v>
      </c>
      <c r="Z3256" s="10">
        <f t="shared" si="206"/>
        <v>105342.88</v>
      </c>
      <c r="AB3256" s="10">
        <f t="shared" si="207"/>
        <v>62931.72</v>
      </c>
      <c r="AC3256" s="10">
        <v>75681.41</v>
      </c>
      <c r="AD3256" s="10"/>
      <c r="AE3256" s="3"/>
      <c r="AF3256" s="3"/>
    </row>
    <row r="3257" spans="1:32" x14ac:dyDescent="0.2">
      <c r="A3257" s="55"/>
      <c r="B3257" s="195"/>
      <c r="C3257" s="10" t="s">
        <v>418</v>
      </c>
      <c r="D3257" s="10"/>
      <c r="E3257" s="10">
        <v>8037</v>
      </c>
      <c r="F3257" s="347">
        <v>57690</v>
      </c>
      <c r="G3257" s="10"/>
      <c r="H3257" s="347">
        <f t="shared" si="208"/>
        <v>165</v>
      </c>
      <c r="I3257" s="10"/>
      <c r="J3257" s="10">
        <v>9555.2299999999977</v>
      </c>
      <c r="K3257" s="10"/>
      <c r="M3257" s="10">
        <v>59</v>
      </c>
      <c r="N3257" s="69"/>
      <c r="P3257" s="239">
        <f t="shared" si="204"/>
        <v>161.95305084745758</v>
      </c>
      <c r="Q3257" s="10"/>
      <c r="R3257" s="10"/>
      <c r="S3257" s="10"/>
      <c r="T3257" s="176">
        <f t="shared" si="205"/>
        <v>977.79661016949149</v>
      </c>
      <c r="U3257" s="10"/>
      <c r="V3257" s="10"/>
      <c r="W3257" s="10"/>
      <c r="Y3257" s="10">
        <v>9555.2299999999977</v>
      </c>
      <c r="Z3257" s="10">
        <f t="shared" si="206"/>
        <v>13053.54</v>
      </c>
      <c r="AB3257" s="10">
        <f t="shared" si="207"/>
        <v>7798.17</v>
      </c>
      <c r="AC3257" s="10">
        <v>9378.0499999999993</v>
      </c>
      <c r="AD3257" s="10"/>
      <c r="AE3257" s="3"/>
      <c r="AF3257" s="3"/>
    </row>
    <row r="3258" spans="1:32" x14ac:dyDescent="0.2">
      <c r="A3258" s="55"/>
      <c r="B3258" s="195"/>
      <c r="C3258" s="10" t="s">
        <v>420</v>
      </c>
      <c r="D3258" s="10"/>
      <c r="E3258" s="10">
        <v>0</v>
      </c>
      <c r="F3258" s="347">
        <v>738</v>
      </c>
      <c r="G3258" s="10"/>
      <c r="H3258" s="347">
        <f t="shared" si="208"/>
        <v>2</v>
      </c>
      <c r="I3258" s="10"/>
      <c r="J3258" s="10">
        <v>172.21</v>
      </c>
      <c r="K3258" s="10"/>
      <c r="M3258" s="10">
        <v>1</v>
      </c>
      <c r="N3258" s="69"/>
      <c r="P3258" s="239">
        <f t="shared" si="204"/>
        <v>172.21</v>
      </c>
      <c r="Q3258" s="10"/>
      <c r="R3258" s="10"/>
      <c r="S3258" s="10"/>
      <c r="T3258" s="176">
        <f t="shared" si="205"/>
        <v>738</v>
      </c>
      <c r="U3258" s="10"/>
      <c r="V3258" s="10"/>
      <c r="W3258" s="10"/>
      <c r="Y3258" s="10">
        <v>172.21</v>
      </c>
      <c r="Z3258" s="10">
        <f t="shared" si="206"/>
        <v>235.26</v>
      </c>
      <c r="AB3258" s="10">
        <f t="shared" si="207"/>
        <v>140.54</v>
      </c>
      <c r="AC3258" s="10">
        <v>169.01</v>
      </c>
      <c r="AD3258" s="10"/>
      <c r="AE3258" s="3"/>
      <c r="AF3258" s="3"/>
    </row>
    <row r="3259" spans="1:32" x14ac:dyDescent="0.2">
      <c r="A3259" s="55"/>
      <c r="B3259" s="195"/>
      <c r="C3259" s="10" t="s">
        <v>420</v>
      </c>
      <c r="D3259" s="10"/>
      <c r="E3259" s="10">
        <v>8092</v>
      </c>
      <c r="F3259" s="347"/>
      <c r="G3259" s="10"/>
      <c r="H3259" s="347">
        <f t="shared" si="208"/>
        <v>0</v>
      </c>
      <c r="I3259" s="10"/>
      <c r="J3259" s="10">
        <v>8.7200000000000006</v>
      </c>
      <c r="K3259" s="10"/>
      <c r="M3259" s="10">
        <v>1</v>
      </c>
      <c r="N3259" s="69"/>
      <c r="P3259" s="239">
        <f t="shared" si="204"/>
        <v>8.7200000000000006</v>
      </c>
      <c r="Q3259" s="10"/>
      <c r="R3259" s="10"/>
      <c r="S3259" s="10"/>
      <c r="T3259" s="176">
        <f t="shared" si="205"/>
        <v>0</v>
      </c>
      <c r="U3259" s="10"/>
      <c r="V3259" s="10"/>
      <c r="W3259" s="10"/>
      <c r="Y3259" s="10">
        <v>8.7200000000000006</v>
      </c>
      <c r="Z3259" s="10">
        <f t="shared" si="206"/>
        <v>11.91</v>
      </c>
      <c r="AB3259" s="10">
        <f t="shared" si="207"/>
        <v>7.12</v>
      </c>
      <c r="AC3259" s="10">
        <v>8.56</v>
      </c>
      <c r="AD3259" s="10"/>
      <c r="AE3259" s="3"/>
      <c r="AF3259" s="3"/>
    </row>
    <row r="3260" spans="1:32" x14ac:dyDescent="0.2">
      <c r="A3260" s="55"/>
      <c r="B3260" s="195"/>
      <c r="C3260" s="10" t="s">
        <v>420</v>
      </c>
      <c r="D3260" s="10"/>
      <c r="E3260" s="10">
        <v>8224</v>
      </c>
      <c r="F3260" s="347">
        <v>785408</v>
      </c>
      <c r="G3260" s="10"/>
      <c r="H3260" s="347">
        <f t="shared" si="208"/>
        <v>2246</v>
      </c>
      <c r="I3260" s="10"/>
      <c r="J3260" s="10">
        <v>65089.729999999989</v>
      </c>
      <c r="K3260" s="10"/>
      <c r="M3260" s="10">
        <v>163</v>
      </c>
      <c r="N3260" s="69"/>
      <c r="P3260" s="239">
        <f t="shared" si="204"/>
        <v>399.32349693251524</v>
      </c>
      <c r="Q3260" s="10"/>
      <c r="R3260" s="10"/>
      <c r="S3260" s="10"/>
      <c r="T3260" s="176">
        <f t="shared" si="205"/>
        <v>4818.4539877300613</v>
      </c>
      <c r="U3260" s="10"/>
      <c r="V3260" s="10"/>
      <c r="W3260" s="10"/>
      <c r="Y3260" s="10">
        <v>65089.729999999989</v>
      </c>
      <c r="Z3260" s="10">
        <f t="shared" si="206"/>
        <v>88920.03</v>
      </c>
      <c r="AB3260" s="10">
        <f t="shared" si="207"/>
        <v>53120.73</v>
      </c>
      <c r="AC3260" s="10">
        <v>63882.76</v>
      </c>
      <c r="AD3260" s="10"/>
      <c r="AE3260" s="3"/>
      <c r="AF3260" s="3"/>
    </row>
    <row r="3261" spans="1:32" x14ac:dyDescent="0.2">
      <c r="A3261" s="55"/>
      <c r="B3261" s="195"/>
      <c r="C3261" s="10" t="s">
        <v>608</v>
      </c>
      <c r="D3261" s="10"/>
      <c r="E3261" s="10">
        <v>8080</v>
      </c>
      <c r="F3261" s="347">
        <v>396</v>
      </c>
      <c r="G3261" s="10"/>
      <c r="H3261" s="347">
        <f t="shared" si="208"/>
        <v>1</v>
      </c>
      <c r="I3261" s="10"/>
      <c r="J3261" s="10">
        <v>39.06</v>
      </c>
      <c r="K3261" s="10"/>
      <c r="M3261" s="10">
        <v>1</v>
      </c>
      <c r="N3261" s="69"/>
      <c r="P3261" s="239">
        <f t="shared" si="204"/>
        <v>39.06</v>
      </c>
      <c r="Q3261" s="10"/>
      <c r="R3261" s="10"/>
      <c r="S3261" s="10"/>
      <c r="T3261" s="176">
        <f t="shared" si="205"/>
        <v>396</v>
      </c>
      <c r="U3261" s="10"/>
      <c r="V3261" s="10"/>
      <c r="W3261" s="10"/>
      <c r="Y3261" s="10">
        <v>39.06</v>
      </c>
      <c r="Z3261" s="10">
        <f t="shared" si="206"/>
        <v>53.36</v>
      </c>
      <c r="AB3261" s="10">
        <f t="shared" si="207"/>
        <v>31.88</v>
      </c>
      <c r="AC3261" s="10">
        <v>38.340000000000003</v>
      </c>
      <c r="AD3261" s="10"/>
      <c r="AE3261" s="3"/>
      <c r="AF3261" s="3"/>
    </row>
    <row r="3262" spans="1:32" x14ac:dyDescent="0.2">
      <c r="A3262" s="55"/>
      <c r="B3262" s="195"/>
      <c r="C3262" s="10" t="s">
        <v>421</v>
      </c>
      <c r="D3262" s="10"/>
      <c r="E3262" s="10">
        <v>8344</v>
      </c>
      <c r="F3262" s="347">
        <v>931731</v>
      </c>
      <c r="G3262" s="10"/>
      <c r="H3262" s="347">
        <f t="shared" si="208"/>
        <v>2665</v>
      </c>
      <c r="I3262" s="10"/>
      <c r="J3262" s="10">
        <v>113543.63999999996</v>
      </c>
      <c r="K3262" s="10"/>
      <c r="M3262" s="10">
        <v>312</v>
      </c>
      <c r="N3262" s="69"/>
      <c r="P3262" s="239">
        <f t="shared" si="204"/>
        <v>363.92192307692295</v>
      </c>
      <c r="Q3262" s="10"/>
      <c r="R3262" s="10"/>
      <c r="S3262" s="10"/>
      <c r="T3262" s="176">
        <f t="shared" si="205"/>
        <v>2986.3173076923076</v>
      </c>
      <c r="U3262" s="10"/>
      <c r="V3262" s="10"/>
      <c r="W3262" s="10"/>
      <c r="Y3262" s="10">
        <v>113543.63999999996</v>
      </c>
      <c r="Z3262" s="10">
        <f t="shared" si="206"/>
        <v>155113.63</v>
      </c>
      <c r="AB3262" s="10">
        <f t="shared" si="207"/>
        <v>92664.71</v>
      </c>
      <c r="AC3262" s="10">
        <v>111438.18</v>
      </c>
      <c r="AD3262" s="10"/>
      <c r="AE3262" s="3"/>
      <c r="AF3262" s="3"/>
    </row>
    <row r="3263" spans="1:32" x14ac:dyDescent="0.2">
      <c r="A3263" s="55"/>
      <c r="B3263" s="195"/>
      <c r="C3263" s="10" t="s">
        <v>422</v>
      </c>
      <c r="D3263" s="10"/>
      <c r="E3263" s="10">
        <v>8345</v>
      </c>
      <c r="F3263" s="347">
        <v>169431</v>
      </c>
      <c r="G3263" s="10"/>
      <c r="H3263" s="347">
        <f t="shared" si="208"/>
        <v>485</v>
      </c>
      <c r="I3263" s="10"/>
      <c r="J3263" s="10">
        <v>10887.150000000001</v>
      </c>
      <c r="K3263" s="10"/>
      <c r="M3263" s="10">
        <v>51</v>
      </c>
      <c r="N3263" s="69"/>
      <c r="P3263" s="239">
        <f t="shared" si="204"/>
        <v>213.47352941176473</v>
      </c>
      <c r="Q3263" s="10"/>
      <c r="R3263" s="10"/>
      <c r="S3263" s="10"/>
      <c r="T3263" s="176">
        <f t="shared" si="205"/>
        <v>3322.1764705882351</v>
      </c>
      <c r="U3263" s="10"/>
      <c r="V3263" s="10"/>
      <c r="W3263" s="10"/>
      <c r="Y3263" s="10">
        <v>10887.150000000001</v>
      </c>
      <c r="Z3263" s="10">
        <f t="shared" si="206"/>
        <v>14873.1</v>
      </c>
      <c r="AB3263" s="10">
        <f t="shared" si="207"/>
        <v>8885.17</v>
      </c>
      <c r="AC3263" s="10">
        <v>10685.27</v>
      </c>
      <c r="AD3263" s="10"/>
      <c r="AE3263" s="3"/>
      <c r="AF3263" s="3"/>
    </row>
    <row r="3264" spans="1:32" x14ac:dyDescent="0.2">
      <c r="A3264" s="55"/>
      <c r="B3264" s="195"/>
      <c r="C3264" s="10" t="s">
        <v>423</v>
      </c>
      <c r="D3264" s="10"/>
      <c r="E3264" s="10">
        <v>8310</v>
      </c>
      <c r="F3264" s="347"/>
      <c r="G3264" s="10"/>
      <c r="H3264" s="347">
        <f t="shared" si="208"/>
        <v>0</v>
      </c>
      <c r="I3264" s="10"/>
      <c r="J3264" s="10">
        <v>9.0299999999999994</v>
      </c>
      <c r="K3264" s="10"/>
      <c r="M3264" s="10">
        <v>1</v>
      </c>
      <c r="N3264" s="69"/>
      <c r="P3264" s="239">
        <f t="shared" si="204"/>
        <v>9.0299999999999994</v>
      </c>
      <c r="Q3264" s="10"/>
      <c r="R3264" s="10"/>
      <c r="S3264" s="10"/>
      <c r="T3264" s="176">
        <f t="shared" si="205"/>
        <v>0</v>
      </c>
      <c r="U3264" s="10"/>
      <c r="V3264" s="10"/>
      <c r="W3264" s="10"/>
      <c r="Y3264" s="10">
        <v>9.0299999999999994</v>
      </c>
      <c r="Z3264" s="10">
        <f t="shared" si="206"/>
        <v>12.34</v>
      </c>
      <c r="AB3264" s="10">
        <f t="shared" si="207"/>
        <v>7.37</v>
      </c>
      <c r="AC3264" s="10">
        <v>8.86</v>
      </c>
      <c r="AD3264" s="10"/>
      <c r="AE3264" s="3"/>
      <c r="AF3264" s="3"/>
    </row>
    <row r="3265" spans="1:32" x14ac:dyDescent="0.2">
      <c r="A3265" s="55"/>
      <c r="B3265" s="195"/>
      <c r="C3265" s="10" t="s">
        <v>423</v>
      </c>
      <c r="D3265" s="10"/>
      <c r="E3265" s="10">
        <v>8346</v>
      </c>
      <c r="F3265" s="347">
        <v>168384</v>
      </c>
      <c r="G3265" s="10"/>
      <c r="H3265" s="347">
        <f t="shared" si="208"/>
        <v>482</v>
      </c>
      <c r="I3265" s="10"/>
      <c r="J3265" s="10">
        <v>12832.949999999999</v>
      </c>
      <c r="K3265" s="10"/>
      <c r="M3265" s="10">
        <v>69</v>
      </c>
      <c r="N3265" s="69"/>
      <c r="P3265" s="239">
        <f t="shared" si="204"/>
        <v>185.98478260869564</v>
      </c>
      <c r="Q3265" s="10"/>
      <c r="R3265" s="10"/>
      <c r="S3265" s="10"/>
      <c r="T3265" s="176">
        <f t="shared" si="205"/>
        <v>2440.3478260869565</v>
      </c>
      <c r="U3265" s="10"/>
      <c r="V3265" s="10"/>
      <c r="W3265" s="10"/>
      <c r="Y3265" s="10">
        <v>12832.949999999999</v>
      </c>
      <c r="Z3265" s="10">
        <f t="shared" si="206"/>
        <v>17531.28</v>
      </c>
      <c r="AB3265" s="10">
        <f t="shared" si="207"/>
        <v>10473.17</v>
      </c>
      <c r="AC3265" s="10">
        <v>12594.99</v>
      </c>
      <c r="AD3265" s="10"/>
      <c r="AE3265" s="3"/>
      <c r="AF3265" s="3"/>
    </row>
    <row r="3266" spans="1:32" x14ac:dyDescent="0.2">
      <c r="A3266" s="55"/>
      <c r="B3266" s="195"/>
      <c r="C3266" s="10" t="s">
        <v>425</v>
      </c>
      <c r="D3266" s="10"/>
      <c r="E3266" s="10">
        <v>8347</v>
      </c>
      <c r="F3266" s="347">
        <v>918411</v>
      </c>
      <c r="G3266" s="10"/>
      <c r="H3266" s="347">
        <f t="shared" si="208"/>
        <v>2627</v>
      </c>
      <c r="I3266" s="10"/>
      <c r="J3266" s="10">
        <v>48896.430000000015</v>
      </c>
      <c r="K3266" s="10"/>
      <c r="M3266" s="10">
        <v>78</v>
      </c>
      <c r="N3266" s="69"/>
      <c r="P3266" s="239">
        <f t="shared" si="204"/>
        <v>626.87730769230791</v>
      </c>
      <c r="Q3266" s="10"/>
      <c r="R3266" s="10"/>
      <c r="S3266" s="10"/>
      <c r="T3266" s="176">
        <f t="shared" si="205"/>
        <v>11774.5</v>
      </c>
      <c r="U3266" s="10"/>
      <c r="V3266" s="10"/>
      <c r="W3266" s="10"/>
      <c r="Y3266" s="10">
        <v>48896.430000000015</v>
      </c>
      <c r="Z3266" s="10">
        <f t="shared" si="206"/>
        <v>66798.13</v>
      </c>
      <c r="AB3266" s="10">
        <f t="shared" si="207"/>
        <v>39905.129999999997</v>
      </c>
      <c r="AC3266" s="10">
        <v>47989.73</v>
      </c>
      <c r="AD3266" s="10"/>
      <c r="AE3266" s="3"/>
      <c r="AF3266" s="3"/>
    </row>
    <row r="3267" spans="1:32" x14ac:dyDescent="0.2">
      <c r="A3267" s="55"/>
      <c r="B3267" s="195"/>
      <c r="C3267" s="10" t="s">
        <v>427</v>
      </c>
      <c r="D3267" s="10"/>
      <c r="E3267" s="10">
        <v>8008</v>
      </c>
      <c r="F3267" s="347">
        <v>66381</v>
      </c>
      <c r="G3267" s="10"/>
      <c r="H3267" s="347">
        <f t="shared" si="208"/>
        <v>190</v>
      </c>
      <c r="I3267" s="10"/>
      <c r="J3267" s="10">
        <v>9135.3999999999978</v>
      </c>
      <c r="K3267" s="10"/>
      <c r="M3267" s="10">
        <v>35</v>
      </c>
      <c r="N3267" s="69"/>
      <c r="P3267" s="239">
        <f t="shared" si="204"/>
        <v>261.0114285714285</v>
      </c>
      <c r="Q3267" s="10"/>
      <c r="R3267" s="10"/>
      <c r="S3267" s="10"/>
      <c r="T3267" s="176">
        <f t="shared" si="205"/>
        <v>1896.6</v>
      </c>
      <c r="U3267" s="10"/>
      <c r="V3267" s="10"/>
      <c r="W3267" s="10"/>
      <c r="Y3267" s="10">
        <v>9135.3999999999978</v>
      </c>
      <c r="Z3267" s="10">
        <f t="shared" si="206"/>
        <v>12480</v>
      </c>
      <c r="AB3267" s="10">
        <f t="shared" si="207"/>
        <v>7455.54</v>
      </c>
      <c r="AC3267" s="10">
        <v>8966</v>
      </c>
      <c r="AD3267" s="10"/>
      <c r="AE3267" s="3"/>
      <c r="AF3267" s="3"/>
    </row>
    <row r="3268" spans="1:32" x14ac:dyDescent="0.2">
      <c r="A3268" s="55"/>
      <c r="B3268" s="195"/>
      <c r="C3268" s="10" t="s">
        <v>428</v>
      </c>
      <c r="D3268" s="10"/>
      <c r="E3268" s="10">
        <v>8008</v>
      </c>
      <c r="F3268" s="347">
        <v>80293</v>
      </c>
      <c r="G3268" s="10"/>
      <c r="H3268" s="347">
        <f t="shared" si="208"/>
        <v>230</v>
      </c>
      <c r="I3268" s="10"/>
      <c r="J3268" s="10">
        <v>7637.77</v>
      </c>
      <c r="K3268" s="10"/>
      <c r="M3268" s="10">
        <v>14</v>
      </c>
      <c r="N3268" s="69"/>
      <c r="P3268" s="239">
        <f t="shared" si="204"/>
        <v>545.55500000000006</v>
      </c>
      <c r="Q3268" s="10"/>
      <c r="R3268" s="10"/>
      <c r="S3268" s="10"/>
      <c r="T3268" s="176">
        <f t="shared" si="205"/>
        <v>5735.2142857142853</v>
      </c>
      <c r="U3268" s="10"/>
      <c r="V3268" s="10"/>
      <c r="W3268" s="10"/>
      <c r="Y3268" s="10">
        <v>7637.77</v>
      </c>
      <c r="Z3268" s="10">
        <f t="shared" si="206"/>
        <v>10434.07</v>
      </c>
      <c r="AB3268" s="10">
        <f t="shared" si="207"/>
        <v>6233.3</v>
      </c>
      <c r="AC3268" s="10">
        <v>7496.14</v>
      </c>
      <c r="AD3268" s="10"/>
      <c r="AE3268" s="3"/>
      <c r="AF3268" s="3"/>
    </row>
    <row r="3269" spans="1:32" x14ac:dyDescent="0.2">
      <c r="A3269" s="55"/>
      <c r="B3269" s="195"/>
      <c r="C3269" s="10" t="s">
        <v>429</v>
      </c>
      <c r="D3269" s="10"/>
      <c r="E3269" s="10">
        <v>8204</v>
      </c>
      <c r="F3269" s="347">
        <v>1645956</v>
      </c>
      <c r="G3269" s="10"/>
      <c r="H3269" s="347">
        <f t="shared" si="208"/>
        <v>4707</v>
      </c>
      <c r="I3269" s="10"/>
      <c r="J3269" s="10">
        <v>156353.03999999995</v>
      </c>
      <c r="K3269" s="10"/>
      <c r="M3269" s="10">
        <v>191</v>
      </c>
      <c r="N3269" s="69"/>
      <c r="P3269" s="239">
        <f t="shared" si="204"/>
        <v>818.60230366492124</v>
      </c>
      <c r="Q3269" s="10"/>
      <c r="R3269" s="10"/>
      <c r="S3269" s="10"/>
      <c r="T3269" s="176">
        <f t="shared" si="205"/>
        <v>8617.5706806282724</v>
      </c>
      <c r="U3269" s="10"/>
      <c r="V3269" s="10"/>
      <c r="W3269" s="10"/>
      <c r="Y3269" s="10">
        <v>156353.03999999995</v>
      </c>
      <c r="Z3269" s="10">
        <f t="shared" si="206"/>
        <v>213596.18</v>
      </c>
      <c r="AB3269" s="10">
        <f t="shared" si="207"/>
        <v>127602.12</v>
      </c>
      <c r="AC3269" s="10">
        <v>153453.75</v>
      </c>
      <c r="AD3269" s="10"/>
      <c r="AE3269" s="3"/>
      <c r="AF3269" s="3"/>
    </row>
    <row r="3270" spans="1:32" x14ac:dyDescent="0.2">
      <c r="A3270" s="55"/>
      <c r="B3270" s="195"/>
      <c r="C3270" s="10" t="s">
        <v>429</v>
      </c>
      <c r="D3270" s="10"/>
      <c r="E3270" s="10">
        <v>8260</v>
      </c>
      <c r="F3270" s="347">
        <v>461</v>
      </c>
      <c r="G3270" s="10"/>
      <c r="H3270" s="347">
        <f t="shared" si="208"/>
        <v>1</v>
      </c>
      <c r="I3270" s="10"/>
      <c r="J3270" s="10">
        <v>46.44</v>
      </c>
      <c r="K3270" s="10"/>
      <c r="M3270" s="10">
        <v>1</v>
      </c>
      <c r="N3270" s="69"/>
      <c r="P3270" s="239">
        <f t="shared" si="204"/>
        <v>46.44</v>
      </c>
      <c r="Q3270" s="10"/>
      <c r="R3270" s="10"/>
      <c r="S3270" s="10"/>
      <c r="T3270" s="176">
        <f t="shared" si="205"/>
        <v>461</v>
      </c>
      <c r="U3270" s="10"/>
      <c r="V3270" s="10"/>
      <c r="W3270" s="10"/>
      <c r="Y3270" s="10">
        <v>46.44</v>
      </c>
      <c r="Z3270" s="10">
        <f t="shared" si="206"/>
        <v>63.44</v>
      </c>
      <c r="AB3270" s="10">
        <f t="shared" si="207"/>
        <v>37.9</v>
      </c>
      <c r="AC3270" s="10">
        <v>45.58</v>
      </c>
      <c r="AD3270" s="10"/>
      <c r="AE3270" s="3"/>
      <c r="AF3270" s="3"/>
    </row>
    <row r="3271" spans="1:32" x14ac:dyDescent="0.2">
      <c r="A3271" s="55"/>
      <c r="B3271" s="195"/>
      <c r="C3271" s="10" t="s">
        <v>431</v>
      </c>
      <c r="D3271" s="10"/>
      <c r="E3271" s="10">
        <v>8260</v>
      </c>
      <c r="F3271" s="347">
        <v>3967633</v>
      </c>
      <c r="G3271" s="10"/>
      <c r="H3271" s="347">
        <f t="shared" si="208"/>
        <v>11347</v>
      </c>
      <c r="I3271" s="10"/>
      <c r="J3271" s="10">
        <v>461653.63000000041</v>
      </c>
      <c r="K3271" s="10"/>
      <c r="M3271" s="10">
        <v>955</v>
      </c>
      <c r="N3271" s="69"/>
      <c r="P3271" s="239">
        <f t="shared" si="204"/>
        <v>483.4069424083774</v>
      </c>
      <c r="Q3271" s="10"/>
      <c r="R3271" s="10"/>
      <c r="S3271" s="10"/>
      <c r="T3271" s="176">
        <f t="shared" si="205"/>
        <v>4154.5895287958119</v>
      </c>
      <c r="U3271" s="10"/>
      <c r="V3271" s="10"/>
      <c r="W3271" s="10"/>
      <c r="Y3271" s="10">
        <v>461653.63000000041</v>
      </c>
      <c r="Z3271" s="10">
        <f t="shared" si="206"/>
        <v>630671.79</v>
      </c>
      <c r="AB3271" s="10">
        <f t="shared" si="207"/>
        <v>376762.62</v>
      </c>
      <c r="AC3271" s="10">
        <v>453093.08</v>
      </c>
      <c r="AD3271" s="10"/>
      <c r="AE3271" s="3"/>
      <c r="AF3271" s="3"/>
    </row>
    <row r="3272" spans="1:32" x14ac:dyDescent="0.2">
      <c r="A3272" s="55"/>
      <c r="B3272" s="195"/>
      <c r="C3272" s="10" t="s">
        <v>433</v>
      </c>
      <c r="D3272" s="10"/>
      <c r="E3272" s="10">
        <v>8225</v>
      </c>
      <c r="F3272" s="347">
        <v>3299339</v>
      </c>
      <c r="G3272" s="10"/>
      <c r="H3272" s="347">
        <f t="shared" si="208"/>
        <v>9436</v>
      </c>
      <c r="I3272" s="10"/>
      <c r="J3272" s="10">
        <v>355255.77999999985</v>
      </c>
      <c r="K3272" s="10"/>
      <c r="M3272" s="10">
        <v>786</v>
      </c>
      <c r="N3272" s="69"/>
      <c r="P3272" s="239">
        <f t="shared" si="204"/>
        <v>451.9793638676843</v>
      </c>
      <c r="Q3272" s="10"/>
      <c r="R3272" s="10"/>
      <c r="S3272" s="10"/>
      <c r="T3272" s="176">
        <f t="shared" si="205"/>
        <v>4197.6323155216287</v>
      </c>
      <c r="U3272" s="10"/>
      <c r="V3272" s="10"/>
      <c r="W3272" s="10"/>
      <c r="Y3272" s="10">
        <v>355255.77999999985</v>
      </c>
      <c r="Z3272" s="10">
        <f t="shared" si="206"/>
        <v>485320.13</v>
      </c>
      <c r="AB3272" s="10">
        <f t="shared" si="207"/>
        <v>289929.7</v>
      </c>
      <c r="AC3272" s="10">
        <v>348668.19</v>
      </c>
      <c r="AD3272" s="10"/>
      <c r="AE3272" s="3"/>
      <c r="AF3272" s="3"/>
    </row>
    <row r="3273" spans="1:32" x14ac:dyDescent="0.2">
      <c r="A3273" s="55"/>
      <c r="B3273" s="195"/>
      <c r="C3273" s="10" t="s">
        <v>434</v>
      </c>
      <c r="D3273" s="10"/>
      <c r="E3273" s="10">
        <v>8085</v>
      </c>
      <c r="F3273" s="347">
        <v>163508</v>
      </c>
      <c r="G3273" s="10"/>
      <c r="H3273" s="347">
        <f t="shared" si="208"/>
        <v>468</v>
      </c>
      <c r="I3273" s="10"/>
      <c r="J3273" s="10">
        <v>7640.74</v>
      </c>
      <c r="K3273" s="10"/>
      <c r="M3273" s="10">
        <v>7</v>
      </c>
      <c r="N3273" s="69"/>
      <c r="P3273" s="239">
        <f t="shared" si="204"/>
        <v>1091.5342857142857</v>
      </c>
      <c r="Q3273" s="10"/>
      <c r="R3273" s="10"/>
      <c r="S3273" s="10"/>
      <c r="T3273" s="176">
        <f t="shared" si="205"/>
        <v>23358.285714285714</v>
      </c>
      <c r="U3273" s="10"/>
      <c r="V3273" s="10"/>
      <c r="W3273" s="10"/>
      <c r="Y3273" s="10">
        <v>7640.74</v>
      </c>
      <c r="Z3273" s="10">
        <f t="shared" si="206"/>
        <v>10438.129999999999</v>
      </c>
      <c r="AB3273" s="10">
        <f t="shared" si="207"/>
        <v>6235.73</v>
      </c>
      <c r="AC3273" s="10">
        <v>7499.06</v>
      </c>
      <c r="AD3273" s="10"/>
      <c r="AE3273" s="3"/>
      <c r="AF3273" s="3"/>
    </row>
    <row r="3274" spans="1:32" x14ac:dyDescent="0.2">
      <c r="A3274" s="55"/>
      <c r="B3274" s="195"/>
      <c r="C3274" s="10" t="s">
        <v>435</v>
      </c>
      <c r="D3274" s="10"/>
      <c r="E3274" s="10">
        <v>8079</v>
      </c>
      <c r="F3274" s="347">
        <v>2133</v>
      </c>
      <c r="G3274" s="10"/>
      <c r="H3274" s="347">
        <f t="shared" si="208"/>
        <v>6</v>
      </c>
      <c r="I3274" s="10"/>
      <c r="J3274" s="10">
        <v>1468.71</v>
      </c>
      <c r="K3274" s="10"/>
      <c r="M3274" s="10">
        <v>3</v>
      </c>
      <c r="N3274" s="69"/>
      <c r="P3274" s="239">
        <f t="shared" si="204"/>
        <v>489.57</v>
      </c>
      <c r="Q3274" s="10"/>
      <c r="R3274" s="10"/>
      <c r="S3274" s="10"/>
      <c r="T3274" s="176">
        <f t="shared" si="205"/>
        <v>711</v>
      </c>
      <c r="U3274" s="10"/>
      <c r="V3274" s="10"/>
      <c r="W3274" s="10"/>
      <c r="Y3274" s="10">
        <v>1468.71</v>
      </c>
      <c r="Z3274" s="10">
        <f t="shared" si="206"/>
        <v>2006.43</v>
      </c>
      <c r="AB3274" s="10">
        <f t="shared" si="207"/>
        <v>1198.6400000000001</v>
      </c>
      <c r="AC3274" s="10">
        <v>1441.48</v>
      </c>
      <c r="AD3274" s="10"/>
      <c r="AE3274" s="3"/>
      <c r="AF3274" s="3"/>
    </row>
    <row r="3275" spans="1:32" x14ac:dyDescent="0.2">
      <c r="A3275" s="55"/>
      <c r="B3275" s="195"/>
      <c r="C3275" s="10" t="s">
        <v>436</v>
      </c>
      <c r="D3275" s="10"/>
      <c r="E3275" s="10">
        <v>8050</v>
      </c>
      <c r="F3275" s="347">
        <v>24795</v>
      </c>
      <c r="G3275" s="10"/>
      <c r="H3275" s="347">
        <f t="shared" si="208"/>
        <v>71</v>
      </c>
      <c r="I3275" s="10"/>
      <c r="J3275" s="10">
        <v>9307.42</v>
      </c>
      <c r="K3275" s="10"/>
      <c r="M3275" s="10">
        <v>19</v>
      </c>
      <c r="N3275" s="69"/>
      <c r="P3275" s="239">
        <f t="shared" si="204"/>
        <v>489.86421052631579</v>
      </c>
      <c r="Q3275" s="10"/>
      <c r="R3275" s="10"/>
      <c r="S3275" s="10"/>
      <c r="T3275" s="176">
        <f t="shared" si="205"/>
        <v>1305</v>
      </c>
      <c r="U3275" s="10"/>
      <c r="V3275" s="10"/>
      <c r="W3275" s="10"/>
      <c r="Y3275" s="10">
        <v>9307.42</v>
      </c>
      <c r="Z3275" s="10">
        <f t="shared" si="206"/>
        <v>12715</v>
      </c>
      <c r="AB3275" s="10">
        <f t="shared" si="207"/>
        <v>7595.93</v>
      </c>
      <c r="AC3275" s="10">
        <v>9134.83</v>
      </c>
      <c r="AD3275" s="10"/>
      <c r="AE3275" s="3"/>
      <c r="AF3275" s="3"/>
    </row>
    <row r="3276" spans="1:32" x14ac:dyDescent="0.2">
      <c r="A3276" s="55"/>
      <c r="B3276" s="195"/>
      <c r="C3276" s="10" t="s">
        <v>437</v>
      </c>
      <c r="D3276" s="10"/>
      <c r="E3276" s="10">
        <v>8226</v>
      </c>
      <c r="F3276" s="347">
        <v>5739587</v>
      </c>
      <c r="G3276" s="10"/>
      <c r="H3276" s="347">
        <f t="shared" si="208"/>
        <v>16414</v>
      </c>
      <c r="I3276" s="10"/>
      <c r="J3276" s="10">
        <v>618300.62000000034</v>
      </c>
      <c r="K3276" s="10"/>
      <c r="M3276" s="10">
        <v>1820</v>
      </c>
      <c r="N3276" s="69"/>
      <c r="P3276" s="239">
        <f t="shared" si="204"/>
        <v>339.72561538461559</v>
      </c>
      <c r="Q3276" s="10"/>
      <c r="R3276" s="10"/>
      <c r="S3276" s="10"/>
      <c r="T3276" s="176">
        <f t="shared" si="205"/>
        <v>3153.6192307692309</v>
      </c>
      <c r="U3276" s="10"/>
      <c r="V3276" s="10"/>
      <c r="W3276" s="10"/>
      <c r="Y3276" s="10">
        <v>618300.62000000034</v>
      </c>
      <c r="Z3276" s="10">
        <f t="shared" si="206"/>
        <v>844669.54</v>
      </c>
      <c r="AB3276" s="10">
        <f t="shared" si="207"/>
        <v>504604.63</v>
      </c>
      <c r="AC3276" s="10">
        <v>606835.31999999995</v>
      </c>
      <c r="AD3276" s="10"/>
      <c r="AE3276" s="3"/>
      <c r="AF3276" s="3"/>
    </row>
    <row r="3277" spans="1:32" x14ac:dyDescent="0.2">
      <c r="A3277" s="55"/>
      <c r="B3277" s="195"/>
      <c r="C3277" s="10" t="s">
        <v>439</v>
      </c>
      <c r="D3277" s="10"/>
      <c r="E3277" s="10">
        <v>8210</v>
      </c>
      <c r="F3277" s="347">
        <v>4334</v>
      </c>
      <c r="G3277" s="10"/>
      <c r="H3277" s="347">
        <f t="shared" si="208"/>
        <v>12</v>
      </c>
      <c r="I3277" s="10"/>
      <c r="J3277" s="10">
        <v>832.7</v>
      </c>
      <c r="K3277" s="10"/>
      <c r="M3277" s="10">
        <v>1</v>
      </c>
      <c r="N3277" s="69"/>
      <c r="P3277" s="239">
        <f t="shared" si="204"/>
        <v>832.7</v>
      </c>
      <c r="Q3277" s="10"/>
      <c r="R3277" s="10"/>
      <c r="S3277" s="10"/>
      <c r="T3277" s="176">
        <f t="shared" si="205"/>
        <v>4334</v>
      </c>
      <c r="U3277" s="10"/>
      <c r="V3277" s="10"/>
      <c r="W3277" s="10"/>
      <c r="Y3277" s="10">
        <v>832.7</v>
      </c>
      <c r="Z3277" s="10">
        <f t="shared" si="206"/>
        <v>1137.56</v>
      </c>
      <c r="AB3277" s="10">
        <f t="shared" si="207"/>
        <v>679.58</v>
      </c>
      <c r="AC3277" s="10">
        <v>817.26</v>
      </c>
      <c r="AD3277" s="10"/>
      <c r="AE3277" s="3"/>
      <c r="AF3277" s="3"/>
    </row>
    <row r="3278" spans="1:32" x14ac:dyDescent="0.2">
      <c r="A3278" s="55"/>
      <c r="B3278" s="195"/>
      <c r="C3278" s="10" t="s">
        <v>439</v>
      </c>
      <c r="D3278" s="10"/>
      <c r="E3278" s="10">
        <v>8230</v>
      </c>
      <c r="F3278" s="347">
        <v>1678223</v>
      </c>
      <c r="G3278" s="10"/>
      <c r="H3278" s="347">
        <f t="shared" si="208"/>
        <v>4799</v>
      </c>
      <c r="I3278" s="10"/>
      <c r="J3278" s="10">
        <v>250240.37000000008</v>
      </c>
      <c r="K3278" s="10"/>
      <c r="M3278" s="10">
        <v>587</v>
      </c>
      <c r="N3278" s="69"/>
      <c r="P3278" s="239">
        <f t="shared" si="204"/>
        <v>426.30386712095412</v>
      </c>
      <c r="Q3278" s="10"/>
      <c r="R3278" s="10"/>
      <c r="S3278" s="10"/>
      <c r="T3278" s="176">
        <f t="shared" si="205"/>
        <v>2858.9829642248724</v>
      </c>
      <c r="U3278" s="10"/>
      <c r="V3278" s="10"/>
      <c r="W3278" s="10"/>
      <c r="Y3278" s="10">
        <v>250240.37000000008</v>
      </c>
      <c r="Z3278" s="10">
        <f t="shared" si="206"/>
        <v>341857.04</v>
      </c>
      <c r="AB3278" s="10">
        <f t="shared" si="207"/>
        <v>204225.01</v>
      </c>
      <c r="AC3278" s="10">
        <v>245600.1</v>
      </c>
      <c r="AD3278" s="10"/>
      <c r="AE3278" s="3"/>
      <c r="AF3278" s="3"/>
    </row>
    <row r="3279" spans="1:32" x14ac:dyDescent="0.2">
      <c r="A3279" s="55"/>
      <c r="B3279" s="195"/>
      <c r="C3279" s="10" t="s">
        <v>441</v>
      </c>
      <c r="D3279" s="10"/>
      <c r="E3279" s="10">
        <v>8231</v>
      </c>
      <c r="F3279" s="347">
        <v>315362</v>
      </c>
      <c r="G3279" s="10"/>
      <c r="H3279" s="347">
        <f t="shared" si="208"/>
        <v>902</v>
      </c>
      <c r="I3279" s="10"/>
      <c r="J3279" s="10">
        <v>34103.990000000005</v>
      </c>
      <c r="K3279" s="10"/>
      <c r="M3279" s="10">
        <v>96</v>
      </c>
      <c r="N3279" s="69"/>
      <c r="P3279" s="239">
        <f t="shared" si="204"/>
        <v>355.24989583333337</v>
      </c>
      <c r="Q3279" s="10"/>
      <c r="R3279" s="10"/>
      <c r="S3279" s="10"/>
      <c r="T3279" s="176">
        <f t="shared" si="205"/>
        <v>3285.0208333333335</v>
      </c>
      <c r="U3279" s="10"/>
      <c r="V3279" s="10"/>
      <c r="W3279" s="10"/>
      <c r="Y3279" s="10">
        <v>34103.990000000005</v>
      </c>
      <c r="Z3279" s="10">
        <f t="shared" si="206"/>
        <v>46589.96</v>
      </c>
      <c r="AB3279" s="10">
        <f t="shared" si="207"/>
        <v>27832.79</v>
      </c>
      <c r="AC3279" s="10">
        <v>33471.589999999997</v>
      </c>
      <c r="AD3279" s="10"/>
      <c r="AE3279" s="3"/>
      <c r="AF3279" s="3"/>
    </row>
    <row r="3280" spans="1:32" x14ac:dyDescent="0.2">
      <c r="A3280" s="55"/>
      <c r="B3280" s="195"/>
      <c r="C3280" s="10" t="s">
        <v>442</v>
      </c>
      <c r="D3280" s="10"/>
      <c r="E3280" s="10">
        <v>8318</v>
      </c>
      <c r="F3280" s="347">
        <v>15657</v>
      </c>
      <c r="G3280" s="10"/>
      <c r="H3280" s="347">
        <f t="shared" si="208"/>
        <v>45</v>
      </c>
      <c r="I3280" s="10"/>
      <c r="J3280" s="10">
        <v>2383.2599999999998</v>
      </c>
      <c r="K3280" s="10"/>
      <c r="M3280" s="10">
        <v>10</v>
      </c>
      <c r="N3280" s="69"/>
      <c r="P3280" s="239">
        <f t="shared" si="204"/>
        <v>238.32599999999996</v>
      </c>
      <c r="Q3280" s="10"/>
      <c r="R3280" s="10"/>
      <c r="S3280" s="10"/>
      <c r="T3280" s="176">
        <f t="shared" si="205"/>
        <v>1565.7</v>
      </c>
      <c r="U3280" s="10"/>
      <c r="V3280" s="10"/>
      <c r="W3280" s="10"/>
      <c r="Y3280" s="10">
        <v>2383.2599999999998</v>
      </c>
      <c r="Z3280" s="10">
        <f t="shared" si="206"/>
        <v>3255.81</v>
      </c>
      <c r="AB3280" s="10">
        <f t="shared" si="207"/>
        <v>1945.02</v>
      </c>
      <c r="AC3280" s="10">
        <v>2339.0700000000002</v>
      </c>
      <c r="AD3280" s="10"/>
      <c r="AE3280" s="3"/>
      <c r="AF3280" s="3"/>
    </row>
    <row r="3281" spans="1:32" x14ac:dyDescent="0.2">
      <c r="A3281" s="55"/>
      <c r="B3281" s="195"/>
      <c r="C3281" s="10" t="s">
        <v>444</v>
      </c>
      <c r="D3281" s="10"/>
      <c r="E3281" s="10">
        <v>8201</v>
      </c>
      <c r="F3281" s="347">
        <v>1224</v>
      </c>
      <c r="G3281" s="10"/>
      <c r="H3281" s="347">
        <f t="shared" si="208"/>
        <v>4</v>
      </c>
      <c r="I3281" s="10"/>
      <c r="J3281" s="10">
        <v>191.81</v>
      </c>
      <c r="K3281" s="10"/>
      <c r="M3281" s="10">
        <v>1</v>
      </c>
      <c r="N3281" s="69"/>
      <c r="P3281" s="239">
        <f t="shared" si="204"/>
        <v>191.81</v>
      </c>
      <c r="Q3281" s="10"/>
      <c r="R3281" s="10"/>
      <c r="S3281" s="10"/>
      <c r="T3281" s="176">
        <f t="shared" si="205"/>
        <v>1224</v>
      </c>
      <c r="U3281" s="10"/>
      <c r="V3281" s="10"/>
      <c r="W3281" s="10"/>
      <c r="Y3281" s="10">
        <v>191.81</v>
      </c>
      <c r="Z3281" s="10">
        <f t="shared" si="206"/>
        <v>262.02999999999997</v>
      </c>
      <c r="AB3281" s="10">
        <f t="shared" si="207"/>
        <v>156.54</v>
      </c>
      <c r="AC3281" s="10">
        <v>188.25</v>
      </c>
      <c r="AD3281" s="10"/>
      <c r="AE3281" s="3"/>
      <c r="AF3281" s="3"/>
    </row>
    <row r="3282" spans="1:32" x14ac:dyDescent="0.2">
      <c r="A3282" s="55"/>
      <c r="B3282" s="195"/>
      <c r="C3282" s="10" t="s">
        <v>445</v>
      </c>
      <c r="D3282" s="10"/>
      <c r="E3282" s="10">
        <v>8318</v>
      </c>
      <c r="F3282" s="347">
        <v>2182</v>
      </c>
      <c r="G3282" s="10"/>
      <c r="H3282" s="347">
        <f t="shared" si="208"/>
        <v>6</v>
      </c>
      <c r="I3282" s="10"/>
      <c r="J3282" s="10">
        <v>458.52000000000004</v>
      </c>
      <c r="K3282" s="10"/>
      <c r="M3282" s="10">
        <v>4</v>
      </c>
      <c r="N3282" s="69"/>
      <c r="P3282" s="239">
        <f t="shared" si="204"/>
        <v>114.63000000000001</v>
      </c>
      <c r="Q3282" s="10"/>
      <c r="R3282" s="10"/>
      <c r="S3282" s="10"/>
      <c r="T3282" s="176">
        <f t="shared" si="205"/>
        <v>545.5</v>
      </c>
      <c r="U3282" s="10"/>
      <c r="V3282" s="10"/>
      <c r="W3282" s="10"/>
      <c r="Y3282" s="10">
        <v>458.52000000000004</v>
      </c>
      <c r="Z3282" s="10">
        <f t="shared" si="206"/>
        <v>626.39</v>
      </c>
      <c r="AB3282" s="10">
        <f t="shared" si="207"/>
        <v>374.21</v>
      </c>
      <c r="AC3282" s="10">
        <v>450.02</v>
      </c>
      <c r="AD3282" s="10"/>
      <c r="AE3282" s="3"/>
      <c r="AF3282" s="3"/>
    </row>
    <row r="3283" spans="1:32" x14ac:dyDescent="0.2">
      <c r="A3283" s="55"/>
      <c r="B3283" s="195"/>
      <c r="C3283" s="10" t="s">
        <v>446</v>
      </c>
      <c r="D3283" s="10"/>
      <c r="E3283" s="10">
        <v>8223</v>
      </c>
      <c r="F3283" s="347">
        <v>211484</v>
      </c>
      <c r="G3283" s="10"/>
      <c r="H3283" s="347">
        <f t="shared" si="208"/>
        <v>605</v>
      </c>
      <c r="I3283" s="10"/>
      <c r="J3283" s="10">
        <v>23504.950000000008</v>
      </c>
      <c r="K3283" s="10"/>
      <c r="M3283" s="10">
        <v>113</v>
      </c>
      <c r="N3283" s="69"/>
      <c r="P3283" s="239">
        <f t="shared" si="204"/>
        <v>208.00840707964608</v>
      </c>
      <c r="Q3283" s="10"/>
      <c r="R3283" s="10"/>
      <c r="S3283" s="10"/>
      <c r="T3283" s="176">
        <f t="shared" si="205"/>
        <v>1871.5398230088495</v>
      </c>
      <c r="U3283" s="10"/>
      <c r="V3283" s="10"/>
      <c r="W3283" s="10"/>
      <c r="Y3283" s="10">
        <v>23504.950000000008</v>
      </c>
      <c r="Z3283" s="10">
        <f t="shared" si="206"/>
        <v>32110.46</v>
      </c>
      <c r="AB3283" s="10">
        <f t="shared" si="207"/>
        <v>19182.75</v>
      </c>
      <c r="AC3283" s="10">
        <v>23069.09</v>
      </c>
      <c r="AD3283" s="10"/>
      <c r="AE3283" s="3"/>
      <c r="AF3283" s="3"/>
    </row>
    <row r="3284" spans="1:32" x14ac:dyDescent="0.2">
      <c r="A3284" s="55"/>
      <c r="B3284" s="195"/>
      <c r="C3284" s="10" t="s">
        <v>446</v>
      </c>
      <c r="D3284" s="10"/>
      <c r="E3284" s="10">
        <v>8230</v>
      </c>
      <c r="F3284" s="347">
        <v>12904</v>
      </c>
      <c r="G3284" s="10"/>
      <c r="H3284" s="347">
        <f t="shared" si="208"/>
        <v>37</v>
      </c>
      <c r="I3284" s="10"/>
      <c r="J3284" s="10">
        <v>758.89</v>
      </c>
      <c r="K3284" s="10"/>
      <c r="M3284" s="10">
        <v>2</v>
      </c>
      <c r="N3284" s="69"/>
      <c r="P3284" s="239">
        <f t="shared" si="204"/>
        <v>379.44499999999999</v>
      </c>
      <c r="Q3284" s="10"/>
      <c r="R3284" s="10"/>
      <c r="S3284" s="10"/>
      <c r="T3284" s="176">
        <f t="shared" si="205"/>
        <v>6452</v>
      </c>
      <c r="U3284" s="10"/>
      <c r="V3284" s="10"/>
      <c r="W3284" s="10"/>
      <c r="Y3284" s="10">
        <v>758.89</v>
      </c>
      <c r="Z3284" s="10">
        <f t="shared" si="206"/>
        <v>1036.73</v>
      </c>
      <c r="AB3284" s="10">
        <f t="shared" si="207"/>
        <v>619.34</v>
      </c>
      <c r="AC3284" s="10">
        <v>744.82</v>
      </c>
      <c r="AD3284" s="10"/>
      <c r="AE3284" s="3"/>
      <c r="AF3284" s="3"/>
    </row>
    <row r="3285" spans="1:32" x14ac:dyDescent="0.2">
      <c r="A3285" s="55"/>
      <c r="B3285" s="195"/>
      <c r="C3285" s="10" t="s">
        <v>447</v>
      </c>
      <c r="D3285" s="10"/>
      <c r="E3285" s="10">
        <v>8087</v>
      </c>
      <c r="F3285" s="347">
        <v>727661</v>
      </c>
      <c r="G3285" s="10"/>
      <c r="H3285" s="347">
        <f t="shared" si="208"/>
        <v>2081</v>
      </c>
      <c r="I3285" s="10"/>
      <c r="J3285" s="10">
        <v>64801.739999999969</v>
      </c>
      <c r="K3285" s="10"/>
      <c r="M3285" s="10">
        <v>181</v>
      </c>
      <c r="N3285" s="69"/>
      <c r="P3285" s="239">
        <f t="shared" si="204"/>
        <v>358.02066298342527</v>
      </c>
      <c r="Q3285" s="10"/>
      <c r="R3285" s="10"/>
      <c r="S3285" s="10"/>
      <c r="T3285" s="176">
        <f t="shared" si="205"/>
        <v>4020.2265193370167</v>
      </c>
      <c r="U3285" s="10"/>
      <c r="V3285" s="10"/>
      <c r="W3285" s="10"/>
      <c r="Y3285" s="10">
        <v>64801.739999999969</v>
      </c>
      <c r="Z3285" s="10">
        <f t="shared" si="206"/>
        <v>88526.61</v>
      </c>
      <c r="AB3285" s="10">
        <f t="shared" si="207"/>
        <v>52885.69</v>
      </c>
      <c r="AC3285" s="10">
        <v>63600.1</v>
      </c>
      <c r="AD3285" s="10"/>
      <c r="AE3285" s="3"/>
      <c r="AF3285" s="3"/>
    </row>
    <row r="3286" spans="1:32" x14ac:dyDescent="0.2">
      <c r="A3286" s="55"/>
      <c r="B3286" s="195"/>
      <c r="C3286" s="10" t="s">
        <v>447</v>
      </c>
      <c r="D3286" s="10"/>
      <c r="E3286" s="10">
        <v>8092</v>
      </c>
      <c r="F3286" s="347">
        <v>2440</v>
      </c>
      <c r="G3286" s="10"/>
      <c r="H3286" s="347">
        <f t="shared" si="208"/>
        <v>7</v>
      </c>
      <c r="I3286" s="10"/>
      <c r="J3286" s="10">
        <v>797.7</v>
      </c>
      <c r="K3286" s="10"/>
      <c r="M3286" s="10">
        <v>1</v>
      </c>
      <c r="N3286" s="69"/>
      <c r="P3286" s="239">
        <f t="shared" si="204"/>
        <v>797.7</v>
      </c>
      <c r="Q3286" s="10"/>
      <c r="R3286" s="10"/>
      <c r="S3286" s="10"/>
      <c r="T3286" s="176">
        <f t="shared" si="205"/>
        <v>2440</v>
      </c>
      <c r="U3286" s="10"/>
      <c r="V3286" s="10"/>
      <c r="W3286" s="10"/>
      <c r="Y3286" s="10">
        <v>797.7</v>
      </c>
      <c r="Z3286" s="10">
        <f t="shared" si="206"/>
        <v>1089.75</v>
      </c>
      <c r="AB3286" s="10">
        <f t="shared" si="207"/>
        <v>651.02</v>
      </c>
      <c r="AC3286" s="10">
        <v>782.91</v>
      </c>
      <c r="AD3286" s="10"/>
      <c r="AE3286" s="3"/>
      <c r="AF3286" s="3"/>
    </row>
    <row r="3287" spans="1:32" x14ac:dyDescent="0.2">
      <c r="A3287" s="55"/>
      <c r="B3287" s="195"/>
      <c r="C3287" s="10" t="s">
        <v>448</v>
      </c>
      <c r="D3287" s="10"/>
      <c r="E3287" s="10">
        <v>8318</v>
      </c>
      <c r="F3287" s="347">
        <v>5460</v>
      </c>
      <c r="G3287" s="10"/>
      <c r="H3287" s="347">
        <f t="shared" si="208"/>
        <v>16</v>
      </c>
      <c r="I3287" s="10"/>
      <c r="J3287" s="10">
        <v>723.94</v>
      </c>
      <c r="K3287" s="10"/>
      <c r="M3287" s="10">
        <v>14</v>
      </c>
      <c r="N3287" s="69"/>
      <c r="P3287" s="239">
        <f t="shared" si="204"/>
        <v>51.71</v>
      </c>
      <c r="Q3287" s="10"/>
      <c r="R3287" s="10"/>
      <c r="S3287" s="10"/>
      <c r="T3287" s="176">
        <f t="shared" si="205"/>
        <v>390</v>
      </c>
      <c r="U3287" s="10"/>
      <c r="V3287" s="10"/>
      <c r="W3287" s="10"/>
      <c r="Y3287" s="10">
        <v>723.94</v>
      </c>
      <c r="Z3287" s="10">
        <f t="shared" si="206"/>
        <v>988.99</v>
      </c>
      <c r="AB3287" s="10">
        <f t="shared" si="207"/>
        <v>590.82000000000005</v>
      </c>
      <c r="AC3287" s="10">
        <v>710.52</v>
      </c>
      <c r="AD3287" s="10"/>
      <c r="AE3287" s="3"/>
      <c r="AF3287" s="3"/>
    </row>
    <row r="3288" spans="1:32" x14ac:dyDescent="0.2">
      <c r="A3288" s="55"/>
      <c r="B3288" s="195"/>
      <c r="C3288" s="10" t="s">
        <v>449</v>
      </c>
      <c r="D3288" s="10"/>
      <c r="E3288" s="10">
        <v>8066</v>
      </c>
      <c r="F3288" s="347">
        <v>5994122</v>
      </c>
      <c r="G3288" s="10"/>
      <c r="H3288" s="347">
        <f t="shared" si="208"/>
        <v>17142</v>
      </c>
      <c r="I3288" s="10"/>
      <c r="J3288" s="10">
        <v>340096.42000000016</v>
      </c>
      <c r="K3288" s="10"/>
      <c r="M3288" s="10">
        <v>383</v>
      </c>
      <c r="N3288" s="69"/>
      <c r="P3288" s="239">
        <f t="shared" si="204"/>
        <v>887.98020887728501</v>
      </c>
      <c r="Q3288" s="10"/>
      <c r="R3288" s="10"/>
      <c r="S3288" s="10"/>
      <c r="T3288" s="176">
        <f t="shared" si="205"/>
        <v>15650.44908616188</v>
      </c>
      <c r="U3288" s="10"/>
      <c r="V3288" s="10"/>
      <c r="W3288" s="10"/>
      <c r="Y3288" s="10">
        <v>340096.42000000016</v>
      </c>
      <c r="Z3288" s="10">
        <f t="shared" si="206"/>
        <v>464610.7</v>
      </c>
      <c r="AB3288" s="10">
        <f t="shared" si="207"/>
        <v>277557.90999999997</v>
      </c>
      <c r="AC3288" s="10">
        <v>333789.93</v>
      </c>
      <c r="AD3288" s="10"/>
      <c r="AE3288" s="3"/>
      <c r="AF3288" s="3"/>
    </row>
    <row r="3289" spans="1:32" x14ac:dyDescent="0.2">
      <c r="A3289" s="55"/>
      <c r="B3289" s="195"/>
      <c r="C3289" s="10" t="s">
        <v>451</v>
      </c>
      <c r="D3289" s="10"/>
      <c r="E3289" s="10">
        <v>8067</v>
      </c>
      <c r="F3289" s="347">
        <v>10177435</v>
      </c>
      <c r="G3289" s="10"/>
      <c r="H3289" s="347">
        <f t="shared" si="208"/>
        <v>29106</v>
      </c>
      <c r="I3289" s="10"/>
      <c r="J3289" s="10">
        <v>418462.72000000009</v>
      </c>
      <c r="K3289" s="10"/>
      <c r="M3289" s="10">
        <v>198</v>
      </c>
      <c r="N3289" s="69"/>
      <c r="P3289" s="239">
        <f t="shared" si="204"/>
        <v>2113.4480808080812</v>
      </c>
      <c r="Q3289" s="10"/>
      <c r="R3289" s="10"/>
      <c r="S3289" s="10"/>
      <c r="T3289" s="176">
        <f t="shared" si="205"/>
        <v>51401.186868686869</v>
      </c>
      <c r="U3289" s="10"/>
      <c r="V3289" s="10"/>
      <c r="W3289" s="10"/>
      <c r="Y3289" s="10">
        <v>418462.72000000009</v>
      </c>
      <c r="Z3289" s="10">
        <f t="shared" si="206"/>
        <v>571668.05000000005</v>
      </c>
      <c r="AB3289" s="10">
        <f t="shared" si="207"/>
        <v>341513.85</v>
      </c>
      <c r="AC3289" s="10">
        <v>410703.06</v>
      </c>
      <c r="AD3289" s="10"/>
      <c r="AE3289" s="3"/>
      <c r="AF3289" s="3"/>
    </row>
    <row r="3290" spans="1:32" x14ac:dyDescent="0.2">
      <c r="A3290" s="55"/>
      <c r="B3290" s="195"/>
      <c r="C3290" s="10" t="s">
        <v>453</v>
      </c>
      <c r="D3290" s="10"/>
      <c r="E3290" s="10">
        <v>8009</v>
      </c>
      <c r="F3290" s="347">
        <v>1953</v>
      </c>
      <c r="G3290" s="10"/>
      <c r="H3290" s="347">
        <f t="shared" si="208"/>
        <v>6</v>
      </c>
      <c r="I3290" s="10"/>
      <c r="J3290" s="10">
        <v>184.26999999999998</v>
      </c>
      <c r="K3290" s="10"/>
      <c r="M3290" s="10">
        <v>2</v>
      </c>
      <c r="N3290" s="69"/>
      <c r="P3290" s="239">
        <f t="shared" si="204"/>
        <v>92.134999999999991</v>
      </c>
      <c r="Q3290" s="10"/>
      <c r="R3290" s="10"/>
      <c r="S3290" s="10"/>
      <c r="T3290" s="176">
        <f t="shared" si="205"/>
        <v>976.5</v>
      </c>
      <c r="U3290" s="10"/>
      <c r="V3290" s="10"/>
      <c r="W3290" s="10"/>
      <c r="Y3290" s="10">
        <v>184.26999999999998</v>
      </c>
      <c r="Z3290" s="10">
        <f t="shared" si="206"/>
        <v>251.73</v>
      </c>
      <c r="AB3290" s="10">
        <f t="shared" si="207"/>
        <v>150.38999999999999</v>
      </c>
      <c r="AC3290" s="10">
        <v>180.86</v>
      </c>
      <c r="AD3290" s="10"/>
      <c r="AE3290" s="3"/>
      <c r="AF3290" s="3"/>
    </row>
    <row r="3291" spans="1:32" x14ac:dyDescent="0.2">
      <c r="A3291" s="55"/>
      <c r="B3291" s="195"/>
      <c r="C3291" s="10" t="s">
        <v>454</v>
      </c>
      <c r="D3291" s="10"/>
      <c r="E3291" s="10">
        <v>8069</v>
      </c>
      <c r="F3291" s="347">
        <v>1523546</v>
      </c>
      <c r="G3291" s="10"/>
      <c r="H3291" s="347">
        <f t="shared" si="208"/>
        <v>4357</v>
      </c>
      <c r="I3291" s="10"/>
      <c r="J3291" s="10">
        <v>155552.94000000009</v>
      </c>
      <c r="K3291" s="10"/>
      <c r="M3291" s="10">
        <v>426</v>
      </c>
      <c r="N3291" s="69"/>
      <c r="P3291" s="239">
        <f t="shared" si="204"/>
        <v>365.14774647887344</v>
      </c>
      <c r="Q3291" s="10"/>
      <c r="R3291" s="10"/>
      <c r="S3291" s="10"/>
      <c r="T3291" s="176">
        <f t="shared" si="205"/>
        <v>3576.3990610328638</v>
      </c>
      <c r="U3291" s="10"/>
      <c r="V3291" s="10"/>
      <c r="W3291" s="10"/>
      <c r="Y3291" s="10">
        <v>155552.94000000009</v>
      </c>
      <c r="Z3291" s="10">
        <f t="shared" si="206"/>
        <v>212503.15</v>
      </c>
      <c r="AB3291" s="10">
        <f t="shared" si="207"/>
        <v>126949.14</v>
      </c>
      <c r="AC3291" s="10">
        <v>152668.48000000001</v>
      </c>
      <c r="AD3291" s="10"/>
      <c r="AE3291" s="3"/>
      <c r="AF3291" s="3"/>
    </row>
    <row r="3292" spans="1:32" x14ac:dyDescent="0.2">
      <c r="A3292" s="55"/>
      <c r="B3292" s="195"/>
      <c r="C3292" s="10" t="s">
        <v>455</v>
      </c>
      <c r="D3292" s="10"/>
      <c r="E3292" s="10">
        <v>8070</v>
      </c>
      <c r="F3292" s="347">
        <v>4124751</v>
      </c>
      <c r="G3292" s="10"/>
      <c r="H3292" s="347">
        <f t="shared" si="208"/>
        <v>11796</v>
      </c>
      <c r="I3292" s="10"/>
      <c r="J3292" s="10">
        <v>341891.75000000017</v>
      </c>
      <c r="K3292" s="10"/>
      <c r="M3292" s="10">
        <v>685</v>
      </c>
      <c r="N3292" s="69"/>
      <c r="P3292" s="239">
        <f t="shared" si="204"/>
        <v>499.11204379562071</v>
      </c>
      <c r="Q3292" s="10"/>
      <c r="R3292" s="10"/>
      <c r="S3292" s="10"/>
      <c r="T3292" s="176">
        <f t="shared" si="205"/>
        <v>6021.5343065693432</v>
      </c>
      <c r="U3292" s="10"/>
      <c r="V3292" s="10"/>
      <c r="W3292" s="10"/>
      <c r="Y3292" s="10">
        <v>341891.75000000017</v>
      </c>
      <c r="Z3292" s="10">
        <f t="shared" si="206"/>
        <v>467063.33</v>
      </c>
      <c r="AB3292" s="10">
        <f t="shared" si="207"/>
        <v>279023.11</v>
      </c>
      <c r="AC3292" s="10">
        <v>335551.97</v>
      </c>
      <c r="AD3292" s="10"/>
      <c r="AE3292" s="3"/>
      <c r="AF3292" s="3"/>
    </row>
    <row r="3293" spans="1:32" x14ac:dyDescent="0.2">
      <c r="A3293" s="55"/>
      <c r="B3293" s="195"/>
      <c r="C3293" s="10" t="s">
        <v>455</v>
      </c>
      <c r="D3293" s="10"/>
      <c r="E3293" s="10">
        <v>8079</v>
      </c>
      <c r="F3293" s="347">
        <v>282</v>
      </c>
      <c r="G3293" s="10"/>
      <c r="H3293" s="347">
        <f t="shared" si="208"/>
        <v>1</v>
      </c>
      <c r="I3293" s="10"/>
      <c r="J3293" s="10">
        <v>66.83</v>
      </c>
      <c r="K3293" s="10"/>
      <c r="M3293" s="10">
        <v>1</v>
      </c>
      <c r="N3293" s="69"/>
      <c r="P3293" s="239">
        <f t="shared" si="204"/>
        <v>66.83</v>
      </c>
      <c r="Q3293" s="10"/>
      <c r="R3293" s="10"/>
      <c r="S3293" s="10"/>
      <c r="T3293" s="176">
        <f t="shared" si="205"/>
        <v>282</v>
      </c>
      <c r="U3293" s="10"/>
      <c r="V3293" s="10"/>
      <c r="W3293" s="10"/>
      <c r="Y3293" s="10">
        <v>66.83</v>
      </c>
      <c r="Z3293" s="10">
        <f t="shared" si="206"/>
        <v>91.3</v>
      </c>
      <c r="AB3293" s="10">
        <f t="shared" si="207"/>
        <v>54.54</v>
      </c>
      <c r="AC3293" s="10">
        <v>65.59</v>
      </c>
      <c r="AD3293" s="10"/>
      <c r="AE3293" s="3"/>
      <c r="AF3293" s="3"/>
    </row>
    <row r="3294" spans="1:32" x14ac:dyDescent="0.2">
      <c r="A3294" s="55"/>
      <c r="B3294" s="195"/>
      <c r="C3294" s="10" t="s">
        <v>457</v>
      </c>
      <c r="D3294" s="10"/>
      <c r="E3294" s="10">
        <v>8037</v>
      </c>
      <c r="F3294" s="347">
        <v>4971</v>
      </c>
      <c r="G3294" s="10"/>
      <c r="H3294" s="347">
        <f t="shared" si="208"/>
        <v>14</v>
      </c>
      <c r="I3294" s="10"/>
      <c r="J3294" s="10">
        <v>881.41000000000008</v>
      </c>
      <c r="K3294" s="10"/>
      <c r="M3294" s="10">
        <v>5</v>
      </c>
      <c r="N3294" s="69"/>
      <c r="P3294" s="239">
        <f t="shared" si="204"/>
        <v>176.28200000000001</v>
      </c>
      <c r="Q3294" s="10"/>
      <c r="R3294" s="10"/>
      <c r="S3294" s="10"/>
      <c r="T3294" s="176">
        <f t="shared" si="205"/>
        <v>994.2</v>
      </c>
      <c r="U3294" s="10"/>
      <c r="V3294" s="10"/>
      <c r="W3294" s="10"/>
      <c r="Y3294" s="10">
        <v>881.41000000000008</v>
      </c>
      <c r="Z3294" s="10">
        <f t="shared" si="206"/>
        <v>1204.1099999999999</v>
      </c>
      <c r="AB3294" s="10">
        <f t="shared" si="207"/>
        <v>719.33</v>
      </c>
      <c r="AC3294" s="10">
        <v>865.06</v>
      </c>
      <c r="AD3294" s="10"/>
      <c r="AE3294" s="3"/>
      <c r="AF3294" s="3"/>
    </row>
    <row r="3295" spans="1:32" x14ac:dyDescent="0.2">
      <c r="A3295" s="55"/>
      <c r="B3295" s="195"/>
      <c r="C3295" s="10" t="s">
        <v>588</v>
      </c>
      <c r="D3295" s="10"/>
      <c r="E3295" s="10">
        <v>8079</v>
      </c>
      <c r="F3295" s="347">
        <v>1138</v>
      </c>
      <c r="G3295" s="10"/>
      <c r="H3295" s="347">
        <f t="shared" si="208"/>
        <v>3</v>
      </c>
      <c r="I3295" s="10"/>
      <c r="J3295" s="10">
        <v>344.71999999999997</v>
      </c>
      <c r="K3295" s="10"/>
      <c r="M3295" s="10">
        <v>8</v>
      </c>
      <c r="N3295" s="69"/>
      <c r="P3295" s="239">
        <f t="shared" si="204"/>
        <v>43.089999999999996</v>
      </c>
      <c r="Q3295" s="10"/>
      <c r="R3295" s="10"/>
      <c r="S3295" s="10"/>
      <c r="T3295" s="176">
        <f t="shared" si="205"/>
        <v>142.25</v>
      </c>
      <c r="U3295" s="10"/>
      <c r="V3295" s="10"/>
      <c r="W3295" s="10"/>
      <c r="Y3295" s="10">
        <v>344.71999999999997</v>
      </c>
      <c r="Z3295" s="10">
        <f t="shared" si="206"/>
        <v>470.93</v>
      </c>
      <c r="AB3295" s="10">
        <f t="shared" si="207"/>
        <v>281.33</v>
      </c>
      <c r="AC3295" s="10">
        <v>338.33</v>
      </c>
      <c r="AD3295" s="10"/>
      <c r="AE3295" s="3"/>
      <c r="AF3295" s="3"/>
    </row>
    <row r="3296" spans="1:32" x14ac:dyDescent="0.2">
      <c r="A3296" s="55"/>
      <c r="B3296" s="195"/>
      <c r="C3296" s="10" t="s">
        <v>458</v>
      </c>
      <c r="D3296" s="10"/>
      <c r="E3296" s="10">
        <v>8270</v>
      </c>
      <c r="F3296" s="347">
        <v>316047</v>
      </c>
      <c r="G3296" s="10"/>
      <c r="H3296" s="347">
        <f t="shared" si="208"/>
        <v>904</v>
      </c>
      <c r="I3296" s="10"/>
      <c r="J3296" s="10">
        <v>33238.010000000031</v>
      </c>
      <c r="K3296" s="10"/>
      <c r="M3296" s="10">
        <v>80</v>
      </c>
      <c r="N3296" s="69"/>
      <c r="P3296" s="239">
        <f t="shared" si="204"/>
        <v>415.47512500000039</v>
      </c>
      <c r="Q3296" s="10"/>
      <c r="R3296" s="10"/>
      <c r="S3296" s="10"/>
      <c r="T3296" s="176">
        <f t="shared" si="205"/>
        <v>3950.5875000000001</v>
      </c>
      <c r="U3296" s="10"/>
      <c r="V3296" s="10"/>
      <c r="W3296" s="10"/>
      <c r="Y3296" s="10">
        <v>33238.010000000031</v>
      </c>
      <c r="Z3296" s="10">
        <f t="shared" si="206"/>
        <v>45406.93</v>
      </c>
      <c r="AB3296" s="10">
        <f t="shared" si="207"/>
        <v>27126.05</v>
      </c>
      <c r="AC3296" s="10">
        <v>32621.67</v>
      </c>
      <c r="AD3296" s="10"/>
      <c r="AE3296" s="3"/>
      <c r="AF3296" s="3"/>
    </row>
    <row r="3297" spans="1:32" x14ac:dyDescent="0.2">
      <c r="A3297" s="55"/>
      <c r="B3297" s="195"/>
      <c r="C3297" s="10" t="s">
        <v>460</v>
      </c>
      <c r="D3297" s="10"/>
      <c r="E3297" s="10">
        <v>8067</v>
      </c>
      <c r="F3297" s="347">
        <v>2680</v>
      </c>
      <c r="G3297" s="10"/>
      <c r="H3297" s="347">
        <f t="shared" si="208"/>
        <v>8</v>
      </c>
      <c r="I3297" s="10"/>
      <c r="J3297" s="10">
        <v>463.46</v>
      </c>
      <c r="K3297" s="10"/>
      <c r="M3297" s="10">
        <v>1</v>
      </c>
      <c r="N3297" s="69"/>
      <c r="P3297" s="239">
        <f t="shared" si="204"/>
        <v>463.46</v>
      </c>
      <c r="Q3297" s="10"/>
      <c r="R3297" s="10"/>
      <c r="S3297" s="10"/>
      <c r="T3297" s="176">
        <f t="shared" si="205"/>
        <v>2680</v>
      </c>
      <c r="U3297" s="10"/>
      <c r="V3297" s="10"/>
      <c r="W3297" s="10"/>
      <c r="Y3297" s="10">
        <v>463.46</v>
      </c>
      <c r="Z3297" s="10">
        <f t="shared" si="206"/>
        <v>633.14</v>
      </c>
      <c r="AB3297" s="10">
        <f t="shared" si="207"/>
        <v>378.24</v>
      </c>
      <c r="AC3297" s="10">
        <v>454.87</v>
      </c>
      <c r="AD3297" s="10"/>
      <c r="AE3297" s="3"/>
      <c r="AF3297" s="3"/>
    </row>
    <row r="3298" spans="1:32" x14ac:dyDescent="0.2">
      <c r="A3298" s="55"/>
      <c r="B3298" s="195"/>
      <c r="C3298" s="10" t="s">
        <v>460</v>
      </c>
      <c r="D3298" s="10"/>
      <c r="E3298" s="10">
        <v>8098</v>
      </c>
      <c r="F3298" s="347">
        <v>33943</v>
      </c>
      <c r="G3298" s="10"/>
      <c r="H3298" s="347">
        <f t="shared" si="208"/>
        <v>97</v>
      </c>
      <c r="I3298" s="10"/>
      <c r="J3298" s="10">
        <v>5115.2</v>
      </c>
      <c r="K3298" s="10"/>
      <c r="M3298" s="10">
        <v>38</v>
      </c>
      <c r="N3298" s="69"/>
      <c r="P3298" s="239">
        <f t="shared" si="204"/>
        <v>134.61052631578946</v>
      </c>
      <c r="Q3298" s="10"/>
      <c r="R3298" s="10"/>
      <c r="S3298" s="10"/>
      <c r="T3298" s="176">
        <f t="shared" si="205"/>
        <v>893.23684210526312</v>
      </c>
      <c r="U3298" s="10"/>
      <c r="V3298" s="10"/>
      <c r="W3298" s="10"/>
      <c r="Y3298" s="10">
        <v>5115.2</v>
      </c>
      <c r="Z3298" s="10">
        <f t="shared" si="206"/>
        <v>6987.95</v>
      </c>
      <c r="AB3298" s="10">
        <f t="shared" si="207"/>
        <v>4174.59</v>
      </c>
      <c r="AC3298" s="10">
        <v>5020.34</v>
      </c>
      <c r="AD3298" s="10"/>
      <c r="AE3298" s="3"/>
      <c r="AF3298" s="3"/>
    </row>
    <row r="3299" spans="1:32" x14ac:dyDescent="0.2">
      <c r="A3299" s="55"/>
      <c r="B3299" s="195"/>
      <c r="C3299" s="10" t="s">
        <v>462</v>
      </c>
      <c r="D3299" s="10"/>
      <c r="E3299" s="10">
        <v>8009</v>
      </c>
      <c r="F3299" s="347">
        <v>1121</v>
      </c>
      <c r="G3299" s="10"/>
      <c r="H3299" s="347">
        <f t="shared" si="208"/>
        <v>3</v>
      </c>
      <c r="I3299" s="10"/>
      <c r="J3299" s="10">
        <v>196.57</v>
      </c>
      <c r="K3299" s="10"/>
      <c r="M3299" s="10">
        <v>1</v>
      </c>
      <c r="N3299" s="69"/>
      <c r="P3299" s="239">
        <f t="shared" si="204"/>
        <v>196.57</v>
      </c>
      <c r="Q3299" s="10"/>
      <c r="R3299" s="10"/>
      <c r="S3299" s="10"/>
      <c r="T3299" s="176">
        <f t="shared" si="205"/>
        <v>1121</v>
      </c>
      <c r="U3299" s="10"/>
      <c r="V3299" s="10"/>
      <c r="W3299" s="10"/>
      <c r="Y3299" s="10">
        <v>196.57</v>
      </c>
      <c r="Z3299" s="10">
        <f t="shared" si="206"/>
        <v>268.54000000000002</v>
      </c>
      <c r="AB3299" s="10">
        <f t="shared" si="207"/>
        <v>160.41999999999999</v>
      </c>
      <c r="AC3299" s="10">
        <v>192.92</v>
      </c>
      <c r="AD3299" s="10"/>
      <c r="AE3299" s="3"/>
      <c r="AF3299" s="3"/>
    </row>
    <row r="3300" spans="1:32" x14ac:dyDescent="0.2">
      <c r="A3300" s="55"/>
      <c r="B3300" s="195"/>
      <c r="C3300" s="10" t="s">
        <v>462</v>
      </c>
      <c r="D3300" s="10"/>
      <c r="E3300" s="10">
        <v>8021</v>
      </c>
      <c r="F3300" s="347">
        <v>860385</v>
      </c>
      <c r="G3300" s="10"/>
      <c r="H3300" s="347">
        <f t="shared" si="208"/>
        <v>2461</v>
      </c>
      <c r="I3300" s="10"/>
      <c r="J3300" s="10">
        <v>80851.290000000037</v>
      </c>
      <c r="K3300" s="10"/>
      <c r="M3300" s="10">
        <v>251</v>
      </c>
      <c r="N3300" s="69"/>
      <c r="P3300" s="239">
        <f t="shared" si="204"/>
        <v>322.11669322709179</v>
      </c>
      <c r="Q3300" s="10"/>
      <c r="R3300" s="10"/>
      <c r="S3300" s="10"/>
      <c r="T3300" s="176">
        <f t="shared" si="205"/>
        <v>3427.828685258964</v>
      </c>
      <c r="U3300" s="10"/>
      <c r="V3300" s="10"/>
      <c r="W3300" s="10"/>
      <c r="Y3300" s="10">
        <v>80851.290000000037</v>
      </c>
      <c r="Z3300" s="10">
        <f t="shared" si="206"/>
        <v>110452.13</v>
      </c>
      <c r="AB3300" s="10">
        <f t="shared" si="207"/>
        <v>65983.98</v>
      </c>
      <c r="AC3300" s="10">
        <v>79352.05</v>
      </c>
      <c r="AD3300" s="10"/>
      <c r="AE3300" s="3"/>
      <c r="AF3300" s="3"/>
    </row>
    <row r="3301" spans="1:32" x14ac:dyDescent="0.2">
      <c r="A3301" s="55"/>
      <c r="B3301" s="195"/>
      <c r="C3301" s="10" t="s">
        <v>464</v>
      </c>
      <c r="D3301" s="10"/>
      <c r="E3301" s="10">
        <v>8021</v>
      </c>
      <c r="F3301" s="347">
        <v>213009</v>
      </c>
      <c r="G3301" s="10"/>
      <c r="H3301" s="347">
        <f t="shared" si="208"/>
        <v>609</v>
      </c>
      <c r="I3301" s="10"/>
      <c r="J3301" s="10">
        <v>17396.03</v>
      </c>
      <c r="K3301" s="10"/>
      <c r="M3301" s="10">
        <v>26</v>
      </c>
      <c r="N3301" s="69"/>
      <c r="P3301" s="239">
        <f t="shared" si="204"/>
        <v>669.07807692307688</v>
      </c>
      <c r="Q3301" s="10"/>
      <c r="R3301" s="10"/>
      <c r="S3301" s="10"/>
      <c r="T3301" s="176">
        <f t="shared" si="205"/>
        <v>8192.6538461538457</v>
      </c>
      <c r="U3301" s="10"/>
      <c r="V3301" s="10"/>
      <c r="W3301" s="10"/>
      <c r="Y3301" s="10">
        <v>17396.03</v>
      </c>
      <c r="Z3301" s="10">
        <f t="shared" si="206"/>
        <v>23764.97</v>
      </c>
      <c r="AB3301" s="10">
        <f t="shared" si="207"/>
        <v>14197.17</v>
      </c>
      <c r="AC3301" s="10">
        <v>17073.45</v>
      </c>
      <c r="AD3301" s="10"/>
      <c r="AE3301" s="3"/>
      <c r="AF3301" s="3"/>
    </row>
    <row r="3302" spans="1:32" x14ac:dyDescent="0.2">
      <c r="A3302" s="55"/>
      <c r="B3302" s="195"/>
      <c r="C3302" s="10" t="s">
        <v>465</v>
      </c>
      <c r="D3302" s="10"/>
      <c r="E3302" s="10">
        <v>8201</v>
      </c>
      <c r="F3302" s="347">
        <v>129476</v>
      </c>
      <c r="G3302" s="10"/>
      <c r="H3302" s="347">
        <f t="shared" si="208"/>
        <v>370</v>
      </c>
      <c r="I3302" s="10"/>
      <c r="J3302" s="10">
        <v>18695.93</v>
      </c>
      <c r="K3302" s="10"/>
      <c r="M3302" s="10">
        <v>26</v>
      </c>
      <c r="N3302" s="69"/>
      <c r="P3302" s="239">
        <f t="shared" si="204"/>
        <v>719.07423076923078</v>
      </c>
      <c r="Q3302" s="10"/>
      <c r="R3302" s="10"/>
      <c r="S3302" s="10"/>
      <c r="T3302" s="176">
        <f t="shared" si="205"/>
        <v>4979.8461538461543</v>
      </c>
      <c r="U3302" s="10"/>
      <c r="V3302" s="10"/>
      <c r="W3302" s="10"/>
      <c r="Y3302" s="10">
        <v>18695.93</v>
      </c>
      <c r="Z3302" s="10">
        <f t="shared" si="206"/>
        <v>25540.78</v>
      </c>
      <c r="AB3302" s="10">
        <f t="shared" si="207"/>
        <v>15258.04</v>
      </c>
      <c r="AC3302" s="10">
        <v>18349.25</v>
      </c>
      <c r="AD3302" s="10"/>
      <c r="AE3302" s="3"/>
      <c r="AF3302" s="3"/>
    </row>
    <row r="3303" spans="1:32" x14ac:dyDescent="0.2">
      <c r="A3303" s="55"/>
      <c r="B3303" s="195"/>
      <c r="C3303" s="10" t="s">
        <v>466</v>
      </c>
      <c r="D3303" s="10"/>
      <c r="E3303" s="10">
        <v>8094</v>
      </c>
      <c r="F3303" s="347">
        <v>7772</v>
      </c>
      <c r="G3303" s="10"/>
      <c r="H3303" s="347">
        <f t="shared" si="208"/>
        <v>22</v>
      </c>
      <c r="I3303" s="10"/>
      <c r="J3303" s="10">
        <v>1335.4800000000002</v>
      </c>
      <c r="K3303" s="10"/>
      <c r="M3303" s="10">
        <v>8</v>
      </c>
      <c r="N3303" s="69"/>
      <c r="P3303" s="239">
        <f t="shared" si="204"/>
        <v>166.93500000000003</v>
      </c>
      <c r="Q3303" s="10"/>
      <c r="R3303" s="10"/>
      <c r="S3303" s="10"/>
      <c r="T3303" s="176">
        <f t="shared" si="205"/>
        <v>971.5</v>
      </c>
      <c r="U3303" s="10"/>
      <c r="V3303" s="10"/>
      <c r="W3303" s="10"/>
      <c r="Y3303" s="10">
        <v>1335.4800000000002</v>
      </c>
      <c r="Z3303" s="10">
        <f t="shared" si="206"/>
        <v>1824.42</v>
      </c>
      <c r="AB3303" s="10">
        <f t="shared" si="207"/>
        <v>1089.9100000000001</v>
      </c>
      <c r="AC3303" s="10">
        <v>1310.72</v>
      </c>
      <c r="AD3303" s="10"/>
      <c r="AE3303" s="3"/>
      <c r="AF3303" s="3"/>
    </row>
    <row r="3304" spans="1:32" x14ac:dyDescent="0.2">
      <c r="A3304" s="55"/>
      <c r="B3304" s="195"/>
      <c r="C3304" s="10" t="s">
        <v>466</v>
      </c>
      <c r="D3304" s="10"/>
      <c r="E3304" s="10">
        <v>8322</v>
      </c>
      <c r="F3304" s="347">
        <v>2520</v>
      </c>
      <c r="G3304" s="10"/>
      <c r="H3304" s="347">
        <f t="shared" si="208"/>
        <v>7</v>
      </c>
      <c r="I3304" s="10"/>
      <c r="J3304" s="10">
        <v>272.89</v>
      </c>
      <c r="K3304" s="10"/>
      <c r="M3304" s="10">
        <v>1</v>
      </c>
      <c r="N3304" s="69"/>
      <c r="P3304" s="239">
        <f t="shared" si="204"/>
        <v>272.89</v>
      </c>
      <c r="Q3304" s="10"/>
      <c r="R3304" s="10"/>
      <c r="S3304" s="10"/>
      <c r="T3304" s="176">
        <f t="shared" si="205"/>
        <v>2520</v>
      </c>
      <c r="U3304" s="10"/>
      <c r="V3304" s="10"/>
      <c r="W3304" s="10"/>
      <c r="Y3304" s="10">
        <v>272.89</v>
      </c>
      <c r="Z3304" s="10">
        <f t="shared" si="206"/>
        <v>372.8</v>
      </c>
      <c r="AB3304" s="10">
        <f t="shared" si="207"/>
        <v>222.71</v>
      </c>
      <c r="AC3304" s="10">
        <v>267.83</v>
      </c>
      <c r="AD3304" s="10"/>
      <c r="AE3304" s="3"/>
      <c r="AF3304" s="3"/>
    </row>
    <row r="3305" spans="1:32" x14ac:dyDescent="0.2">
      <c r="A3305" s="55"/>
      <c r="B3305" s="195"/>
      <c r="C3305" s="10" t="s">
        <v>467</v>
      </c>
      <c r="D3305" s="10"/>
      <c r="E3305" s="10">
        <v>8071</v>
      </c>
      <c r="F3305" s="347">
        <v>1767729</v>
      </c>
      <c r="G3305" s="10"/>
      <c r="H3305" s="347">
        <f t="shared" si="208"/>
        <v>5055</v>
      </c>
      <c r="I3305" s="10"/>
      <c r="J3305" s="10">
        <v>176504.8299999999</v>
      </c>
      <c r="K3305" s="10"/>
      <c r="M3305" s="10">
        <v>475</v>
      </c>
      <c r="N3305" s="69"/>
      <c r="P3305" s="239">
        <f t="shared" si="204"/>
        <v>371.58911578947345</v>
      </c>
      <c r="Q3305" s="10"/>
      <c r="R3305" s="10"/>
      <c r="S3305" s="10"/>
      <c r="T3305" s="176">
        <f t="shared" si="205"/>
        <v>3721.5347368421053</v>
      </c>
      <c r="U3305" s="10"/>
      <c r="V3305" s="10"/>
      <c r="W3305" s="10"/>
      <c r="Y3305" s="10">
        <v>176504.8299999999</v>
      </c>
      <c r="Z3305" s="10">
        <f t="shared" si="206"/>
        <v>241125.83</v>
      </c>
      <c r="AB3305" s="10">
        <f t="shared" si="207"/>
        <v>144048.29999999999</v>
      </c>
      <c r="AC3305" s="10">
        <v>173231.86</v>
      </c>
      <c r="AD3305" s="10"/>
      <c r="AE3305" s="3"/>
      <c r="AF3305" s="3"/>
    </row>
    <row r="3306" spans="1:32" x14ac:dyDescent="0.2">
      <c r="A3306" s="55"/>
      <c r="B3306" s="195"/>
      <c r="C3306" s="10" t="s">
        <v>469</v>
      </c>
      <c r="D3306" s="10"/>
      <c r="E3306" s="10">
        <v>8302</v>
      </c>
      <c r="F3306" s="347">
        <v>1112</v>
      </c>
      <c r="G3306" s="10"/>
      <c r="H3306" s="347">
        <f t="shared" si="208"/>
        <v>3</v>
      </c>
      <c r="I3306" s="10"/>
      <c r="J3306" s="10">
        <v>453.11</v>
      </c>
      <c r="K3306" s="10"/>
      <c r="M3306" s="10">
        <v>7</v>
      </c>
      <c r="N3306" s="69"/>
      <c r="P3306" s="239">
        <f t="shared" si="204"/>
        <v>64.73</v>
      </c>
      <c r="Q3306" s="10"/>
      <c r="R3306" s="10"/>
      <c r="S3306" s="10"/>
      <c r="T3306" s="176">
        <f t="shared" si="205"/>
        <v>158.85714285714286</v>
      </c>
      <c r="U3306" s="10"/>
      <c r="V3306" s="10"/>
      <c r="W3306" s="10"/>
      <c r="Y3306" s="10">
        <v>453.11</v>
      </c>
      <c r="Z3306" s="10">
        <f t="shared" si="206"/>
        <v>619</v>
      </c>
      <c r="AB3306" s="10">
        <f t="shared" si="207"/>
        <v>369.79</v>
      </c>
      <c r="AC3306" s="10">
        <v>444.71</v>
      </c>
      <c r="AD3306" s="10"/>
      <c r="AE3306" s="3"/>
      <c r="AF3306" s="3"/>
    </row>
    <row r="3307" spans="1:32" x14ac:dyDescent="0.2">
      <c r="A3307" s="55"/>
      <c r="B3307" s="195"/>
      <c r="C3307" s="10" t="s">
        <v>469</v>
      </c>
      <c r="D3307" s="10"/>
      <c r="E3307" s="10">
        <v>8318</v>
      </c>
      <c r="F3307" s="347">
        <v>425764</v>
      </c>
      <c r="G3307" s="10"/>
      <c r="H3307" s="347">
        <f t="shared" si="208"/>
        <v>1218</v>
      </c>
      <c r="I3307" s="10"/>
      <c r="J3307" s="10">
        <v>21770.439999999995</v>
      </c>
      <c r="K3307" s="10"/>
      <c r="M3307" s="10">
        <v>33</v>
      </c>
      <c r="N3307" s="69"/>
      <c r="P3307" s="239">
        <f t="shared" si="204"/>
        <v>659.71030303030284</v>
      </c>
      <c r="Q3307" s="10"/>
      <c r="R3307" s="10"/>
      <c r="S3307" s="10"/>
      <c r="T3307" s="176">
        <f t="shared" si="205"/>
        <v>12901.939393939394</v>
      </c>
      <c r="U3307" s="10"/>
      <c r="V3307" s="10"/>
      <c r="W3307" s="10"/>
      <c r="Y3307" s="10">
        <v>21770.439999999995</v>
      </c>
      <c r="Z3307" s="10">
        <f t="shared" si="206"/>
        <v>29740.92</v>
      </c>
      <c r="AB3307" s="10">
        <f t="shared" si="207"/>
        <v>17767.189999999999</v>
      </c>
      <c r="AC3307" s="10">
        <v>21366.75</v>
      </c>
      <c r="AD3307" s="10"/>
      <c r="AE3307" s="3"/>
      <c r="AF3307" s="3"/>
    </row>
    <row r="3308" spans="1:32" x14ac:dyDescent="0.2">
      <c r="A3308" s="55"/>
      <c r="B3308" s="195"/>
      <c r="C3308" s="10" t="s">
        <v>470</v>
      </c>
      <c r="D3308" s="10"/>
      <c r="E3308" s="10">
        <v>8322</v>
      </c>
      <c r="F3308" s="347">
        <v>11758</v>
      </c>
      <c r="G3308" s="10"/>
      <c r="H3308" s="347">
        <f t="shared" si="208"/>
        <v>34</v>
      </c>
      <c r="I3308" s="10"/>
      <c r="J3308" s="10">
        <v>771.9799999999999</v>
      </c>
      <c r="K3308" s="10"/>
      <c r="M3308" s="10">
        <v>3</v>
      </c>
      <c r="N3308" s="69"/>
      <c r="P3308" s="239">
        <f t="shared" si="204"/>
        <v>257.32666666666665</v>
      </c>
      <c r="Q3308" s="10"/>
      <c r="R3308" s="10"/>
      <c r="S3308" s="10"/>
      <c r="T3308" s="176">
        <f t="shared" si="205"/>
        <v>3919.3333333333335</v>
      </c>
      <c r="U3308" s="10"/>
      <c r="V3308" s="10"/>
      <c r="W3308" s="10"/>
      <c r="Y3308" s="10">
        <v>771.9799999999999</v>
      </c>
      <c r="Z3308" s="10">
        <f t="shared" si="206"/>
        <v>1054.6099999999999</v>
      </c>
      <c r="AB3308" s="10">
        <f t="shared" si="207"/>
        <v>630.02</v>
      </c>
      <c r="AC3308" s="10">
        <v>757.66</v>
      </c>
      <c r="AD3308" s="10"/>
      <c r="AE3308" s="3"/>
      <c r="AF3308" s="3"/>
    </row>
    <row r="3309" spans="1:32" x14ac:dyDescent="0.2">
      <c r="A3309" s="55"/>
      <c r="B3309" s="195"/>
      <c r="C3309" s="10" t="s">
        <v>471</v>
      </c>
      <c r="D3309" s="10"/>
      <c r="E3309" s="10">
        <v>8223</v>
      </c>
      <c r="F3309" s="347">
        <v>3</v>
      </c>
      <c r="G3309" s="10"/>
      <c r="H3309" s="347">
        <f t="shared" si="208"/>
        <v>0</v>
      </c>
      <c r="I3309" s="10"/>
      <c r="J3309" s="10">
        <v>11.64</v>
      </c>
      <c r="K3309" s="10"/>
      <c r="M3309" s="10">
        <v>1</v>
      </c>
      <c r="N3309" s="69"/>
      <c r="P3309" s="239">
        <f t="shared" si="204"/>
        <v>11.64</v>
      </c>
      <c r="Q3309" s="10"/>
      <c r="R3309" s="10"/>
      <c r="S3309" s="10"/>
      <c r="T3309" s="176">
        <f t="shared" si="205"/>
        <v>3</v>
      </c>
      <c r="U3309" s="10"/>
      <c r="V3309" s="10"/>
      <c r="W3309" s="10"/>
      <c r="Y3309" s="10">
        <v>11.64</v>
      </c>
      <c r="Z3309" s="10">
        <f t="shared" si="206"/>
        <v>15.9</v>
      </c>
      <c r="AB3309" s="10">
        <f t="shared" si="207"/>
        <v>9.5</v>
      </c>
      <c r="AC3309" s="10">
        <v>11.42</v>
      </c>
      <c r="AD3309" s="10"/>
      <c r="AE3309" s="3"/>
      <c r="AF3309" s="3"/>
    </row>
    <row r="3310" spans="1:32" x14ac:dyDescent="0.2">
      <c r="A3310" s="55"/>
      <c r="B3310" s="195"/>
      <c r="C3310" s="10" t="s">
        <v>471</v>
      </c>
      <c r="D3310" s="10"/>
      <c r="E3310" s="10">
        <v>8232</v>
      </c>
      <c r="F3310" s="347">
        <v>5183076</v>
      </c>
      <c r="G3310" s="10"/>
      <c r="H3310" s="347">
        <f t="shared" si="208"/>
        <v>14823</v>
      </c>
      <c r="I3310" s="10"/>
      <c r="J3310" s="10">
        <v>538603.29000000155</v>
      </c>
      <c r="K3310" s="10"/>
      <c r="M3310" s="10">
        <v>1167</v>
      </c>
      <c r="N3310" s="69"/>
      <c r="P3310" s="239">
        <f t="shared" ref="P3310:P3373" si="209">J3310/M3310</f>
        <v>461.52809768637667</v>
      </c>
      <c r="Q3310" s="10"/>
      <c r="R3310" s="10"/>
      <c r="S3310" s="10"/>
      <c r="T3310" s="176">
        <f t="shared" ref="T3310:T3373" si="210">F3310/M3310</f>
        <v>4441.3676092544983</v>
      </c>
      <c r="U3310" s="10"/>
      <c r="V3310" s="10"/>
      <c r="W3310" s="10"/>
      <c r="Y3310" s="10">
        <v>538603.29000000155</v>
      </c>
      <c r="Z3310" s="10">
        <f t="shared" si="206"/>
        <v>735793.84</v>
      </c>
      <c r="AB3310" s="10">
        <f t="shared" si="207"/>
        <v>439562.41</v>
      </c>
      <c r="AC3310" s="10">
        <v>528615.82999999996</v>
      </c>
      <c r="AD3310" s="10"/>
      <c r="AE3310" s="3"/>
      <c r="AF3310" s="3"/>
    </row>
    <row r="3311" spans="1:32" x14ac:dyDescent="0.2">
      <c r="A3311" s="55"/>
      <c r="B3311" s="195"/>
      <c r="C3311" s="10" t="s">
        <v>472</v>
      </c>
      <c r="D3311" s="10"/>
      <c r="E3311" s="10">
        <v>8318</v>
      </c>
      <c r="F3311" s="347">
        <v>81214</v>
      </c>
      <c r="G3311" s="10"/>
      <c r="H3311" s="347">
        <f t="shared" si="208"/>
        <v>232</v>
      </c>
      <c r="I3311" s="10"/>
      <c r="J3311" s="10">
        <v>12120.96</v>
      </c>
      <c r="K3311" s="10"/>
      <c r="M3311" s="10">
        <v>30</v>
      </c>
      <c r="N3311" s="69"/>
      <c r="P3311" s="239">
        <f t="shared" si="209"/>
        <v>404.03199999999998</v>
      </c>
      <c r="Q3311" s="10"/>
      <c r="R3311" s="10"/>
      <c r="S3311" s="10"/>
      <c r="T3311" s="176">
        <f t="shared" si="210"/>
        <v>2707.1333333333332</v>
      </c>
      <c r="U3311" s="10"/>
      <c r="V3311" s="10"/>
      <c r="W3311" s="10"/>
      <c r="Y3311" s="10">
        <v>12120.96</v>
      </c>
      <c r="Z3311" s="10">
        <f t="shared" si="206"/>
        <v>16558.62</v>
      </c>
      <c r="AB3311" s="10">
        <f t="shared" si="207"/>
        <v>9892.1</v>
      </c>
      <c r="AC3311" s="10">
        <v>11896.2</v>
      </c>
      <c r="AD3311" s="10"/>
      <c r="AE3311" s="3"/>
      <c r="AF3311" s="3"/>
    </row>
    <row r="3312" spans="1:32" x14ac:dyDescent="0.2">
      <c r="A3312" s="55"/>
      <c r="B3312" s="195"/>
      <c r="C3312" s="10" t="s">
        <v>473</v>
      </c>
      <c r="D3312" s="10"/>
      <c r="E3312" s="10">
        <v>8201</v>
      </c>
      <c r="F3312" s="347">
        <v>373</v>
      </c>
      <c r="G3312" s="10"/>
      <c r="H3312" s="347">
        <f t="shared" si="208"/>
        <v>1</v>
      </c>
      <c r="I3312" s="10"/>
      <c r="J3312" s="10">
        <v>45.61</v>
      </c>
      <c r="K3312" s="10"/>
      <c r="M3312" s="10">
        <v>1</v>
      </c>
      <c r="N3312" s="69"/>
      <c r="P3312" s="239">
        <f t="shared" si="209"/>
        <v>45.61</v>
      </c>
      <c r="Q3312" s="10"/>
      <c r="R3312" s="10"/>
      <c r="S3312" s="10"/>
      <c r="T3312" s="176">
        <f t="shared" si="210"/>
        <v>373</v>
      </c>
      <c r="U3312" s="10"/>
      <c r="V3312" s="10"/>
      <c r="W3312" s="10"/>
      <c r="Y3312" s="10">
        <v>45.61</v>
      </c>
      <c r="Z3312" s="10">
        <f t="shared" si="206"/>
        <v>62.31</v>
      </c>
      <c r="AB3312" s="10">
        <f t="shared" si="207"/>
        <v>37.22</v>
      </c>
      <c r="AC3312" s="10">
        <v>44.76</v>
      </c>
      <c r="AD3312" s="10"/>
      <c r="AE3312" s="3"/>
      <c r="AF3312" s="3"/>
    </row>
    <row r="3313" spans="1:32" x14ac:dyDescent="0.2">
      <c r="A3313" s="55"/>
      <c r="B3313" s="195"/>
      <c r="C3313" s="10" t="s">
        <v>473</v>
      </c>
      <c r="D3313" s="10"/>
      <c r="E3313" s="10">
        <v>8205</v>
      </c>
      <c r="F3313" s="347">
        <v>51450</v>
      </c>
      <c r="G3313" s="10"/>
      <c r="H3313" s="347">
        <f t="shared" si="208"/>
        <v>147</v>
      </c>
      <c r="I3313" s="10"/>
      <c r="J3313" s="10">
        <v>7913.0399999999991</v>
      </c>
      <c r="K3313" s="10"/>
      <c r="M3313" s="10">
        <v>3</v>
      </c>
      <c r="N3313" s="69"/>
      <c r="P3313" s="239">
        <f t="shared" si="209"/>
        <v>2637.68</v>
      </c>
      <c r="Q3313" s="10"/>
      <c r="R3313" s="10"/>
      <c r="S3313" s="10"/>
      <c r="T3313" s="176">
        <f t="shared" si="210"/>
        <v>17150</v>
      </c>
      <c r="U3313" s="10"/>
      <c r="V3313" s="10"/>
      <c r="W3313" s="10"/>
      <c r="Y3313" s="10">
        <v>7913.0399999999991</v>
      </c>
      <c r="Z3313" s="10">
        <f t="shared" si="206"/>
        <v>10810.12</v>
      </c>
      <c r="AB3313" s="10">
        <f t="shared" si="207"/>
        <v>6457.95</v>
      </c>
      <c r="AC3313" s="10">
        <v>7766.3</v>
      </c>
      <c r="AD3313" s="10"/>
      <c r="AE3313" s="3"/>
      <c r="AF3313" s="3"/>
    </row>
    <row r="3314" spans="1:32" x14ac:dyDescent="0.2">
      <c r="A3314" s="55"/>
      <c r="B3314" s="195"/>
      <c r="C3314" s="10" t="s">
        <v>473</v>
      </c>
      <c r="D3314" s="10"/>
      <c r="E3314" s="10">
        <v>8215</v>
      </c>
      <c r="F3314" s="347">
        <v>52640</v>
      </c>
      <c r="G3314" s="10"/>
      <c r="H3314" s="347">
        <f t="shared" si="208"/>
        <v>151</v>
      </c>
      <c r="I3314" s="10"/>
      <c r="J3314" s="10">
        <v>8636.91</v>
      </c>
      <c r="K3314" s="10"/>
      <c r="M3314" s="10">
        <v>1</v>
      </c>
      <c r="N3314" s="69"/>
      <c r="P3314" s="239">
        <f t="shared" si="209"/>
        <v>8636.91</v>
      </c>
      <c r="Q3314" s="10"/>
      <c r="R3314" s="10"/>
      <c r="S3314" s="10"/>
      <c r="T3314" s="176">
        <f t="shared" si="210"/>
        <v>52640</v>
      </c>
      <c r="U3314" s="10"/>
      <c r="V3314" s="10"/>
      <c r="W3314" s="10"/>
      <c r="Y3314" s="10">
        <v>8636.91</v>
      </c>
      <c r="Z3314" s="10">
        <f t="shared" si="206"/>
        <v>11799.01</v>
      </c>
      <c r="AB3314" s="10">
        <f t="shared" si="207"/>
        <v>7048.71</v>
      </c>
      <c r="AC3314" s="10">
        <v>8476.75</v>
      </c>
      <c r="AD3314" s="10"/>
      <c r="AE3314" s="3"/>
      <c r="AF3314" s="3"/>
    </row>
    <row r="3315" spans="1:32" x14ac:dyDescent="0.2">
      <c r="A3315" s="55"/>
      <c r="B3315" s="195"/>
      <c r="C3315" s="10" t="s">
        <v>473</v>
      </c>
      <c r="D3315" s="10"/>
      <c r="E3315" s="10">
        <v>8230</v>
      </c>
      <c r="F3315" s="347">
        <v>143</v>
      </c>
      <c r="G3315" s="10"/>
      <c r="H3315" s="347">
        <f t="shared" si="208"/>
        <v>0</v>
      </c>
      <c r="I3315" s="10"/>
      <c r="J3315" s="10">
        <v>31.17</v>
      </c>
      <c r="K3315" s="10"/>
      <c r="M3315" s="10">
        <v>1</v>
      </c>
      <c r="N3315" s="69"/>
      <c r="P3315" s="239">
        <f t="shared" si="209"/>
        <v>31.17</v>
      </c>
      <c r="Q3315" s="10"/>
      <c r="R3315" s="10"/>
      <c r="S3315" s="10"/>
      <c r="T3315" s="176">
        <f t="shared" si="210"/>
        <v>143</v>
      </c>
      <c r="U3315" s="10"/>
      <c r="V3315" s="10"/>
      <c r="W3315" s="10"/>
      <c r="Y3315" s="10">
        <v>31.17</v>
      </c>
      <c r="Z3315" s="10">
        <f t="shared" si="206"/>
        <v>42.58</v>
      </c>
      <c r="AB3315" s="10">
        <f t="shared" si="207"/>
        <v>25.44</v>
      </c>
      <c r="AC3315" s="10">
        <v>30.59</v>
      </c>
      <c r="AD3315" s="10"/>
      <c r="AE3315" s="3"/>
      <c r="AF3315" s="3"/>
    </row>
    <row r="3316" spans="1:32" x14ac:dyDescent="0.2">
      <c r="A3316" s="55"/>
      <c r="B3316" s="195"/>
      <c r="C3316" s="10" t="s">
        <v>473</v>
      </c>
      <c r="D3316" s="10"/>
      <c r="E3316" s="10">
        <v>8234</v>
      </c>
      <c r="F3316" s="347">
        <v>2516</v>
      </c>
      <c r="G3316" s="10"/>
      <c r="H3316" s="347">
        <f t="shared" si="208"/>
        <v>7</v>
      </c>
      <c r="I3316" s="10"/>
      <c r="J3316" s="10">
        <v>213.45</v>
      </c>
      <c r="K3316" s="10"/>
      <c r="M3316" s="10">
        <v>1</v>
      </c>
      <c r="N3316" s="69"/>
      <c r="P3316" s="239">
        <f t="shared" si="209"/>
        <v>213.45</v>
      </c>
      <c r="Q3316" s="10"/>
      <c r="R3316" s="10"/>
      <c r="S3316" s="10"/>
      <c r="T3316" s="176">
        <f t="shared" si="210"/>
        <v>2516</v>
      </c>
      <c r="U3316" s="10"/>
      <c r="V3316" s="10"/>
      <c r="W3316" s="10"/>
      <c r="Y3316" s="10">
        <v>213.45</v>
      </c>
      <c r="Z3316" s="10">
        <f t="shared" si="206"/>
        <v>291.60000000000002</v>
      </c>
      <c r="AB3316" s="10">
        <f t="shared" si="207"/>
        <v>174.2</v>
      </c>
      <c r="AC3316" s="10">
        <v>209.49</v>
      </c>
      <c r="AD3316" s="10"/>
      <c r="AE3316" s="3"/>
      <c r="AF3316" s="3"/>
    </row>
    <row r="3317" spans="1:32" x14ac:dyDescent="0.2">
      <c r="A3317" s="55"/>
      <c r="B3317" s="195"/>
      <c r="C3317" s="10" t="s">
        <v>473</v>
      </c>
      <c r="D3317" s="10"/>
      <c r="E3317" s="10">
        <v>8240</v>
      </c>
      <c r="F3317" s="347">
        <v>13393431</v>
      </c>
      <c r="G3317" s="10"/>
      <c r="H3317" s="347">
        <f t="shared" si="208"/>
        <v>38303</v>
      </c>
      <c r="I3317" s="10"/>
      <c r="J3317" s="10">
        <v>473750.5500000004</v>
      </c>
      <c r="K3317" s="10"/>
      <c r="M3317" s="10">
        <v>260</v>
      </c>
      <c r="N3317" s="69"/>
      <c r="P3317" s="239">
        <f t="shared" si="209"/>
        <v>1822.1175000000014</v>
      </c>
      <c r="Q3317" s="10"/>
      <c r="R3317" s="10"/>
      <c r="S3317" s="10"/>
      <c r="T3317" s="176">
        <f t="shared" si="210"/>
        <v>51513.196153846155</v>
      </c>
      <c r="U3317" s="10"/>
      <c r="V3317" s="10"/>
      <c r="W3317" s="10"/>
      <c r="Y3317" s="10">
        <v>473750.5500000004</v>
      </c>
      <c r="Z3317" s="10">
        <f t="shared" si="206"/>
        <v>647197.56999999995</v>
      </c>
      <c r="AB3317" s="10">
        <f t="shared" si="207"/>
        <v>386635.1</v>
      </c>
      <c r="AC3317" s="10">
        <v>464965.68</v>
      </c>
      <c r="AD3317" s="10"/>
      <c r="AE3317" s="3"/>
      <c r="AF3317" s="3"/>
    </row>
    <row r="3318" spans="1:32" x14ac:dyDescent="0.2">
      <c r="A3318" s="55"/>
      <c r="B3318" s="195"/>
      <c r="C3318" s="10" t="s">
        <v>474</v>
      </c>
      <c r="D3318" s="10"/>
      <c r="E3318" s="10">
        <v>8344</v>
      </c>
      <c r="F3318" s="347">
        <v>29323</v>
      </c>
      <c r="G3318" s="10"/>
      <c r="H3318" s="347">
        <f t="shared" si="208"/>
        <v>84</v>
      </c>
      <c r="I3318" s="10"/>
      <c r="J3318" s="10">
        <v>5208.869999999999</v>
      </c>
      <c r="K3318" s="10"/>
      <c r="M3318" s="10">
        <v>29</v>
      </c>
      <c r="N3318" s="69"/>
      <c r="P3318" s="239">
        <f t="shared" si="209"/>
        <v>179.61620689655169</v>
      </c>
      <c r="Q3318" s="10"/>
      <c r="R3318" s="10"/>
      <c r="S3318" s="10"/>
      <c r="T3318" s="176">
        <f t="shared" si="210"/>
        <v>1011.1379310344828</v>
      </c>
      <c r="U3318" s="10"/>
      <c r="V3318" s="10"/>
      <c r="W3318" s="10"/>
      <c r="Y3318" s="10">
        <v>5208.869999999999</v>
      </c>
      <c r="Z3318" s="10">
        <f t="shared" si="206"/>
        <v>7115.91</v>
      </c>
      <c r="AB3318" s="10">
        <f t="shared" si="207"/>
        <v>4251.04</v>
      </c>
      <c r="AC3318" s="10">
        <v>5112.28</v>
      </c>
      <c r="AD3318" s="10"/>
      <c r="AE3318" s="3"/>
      <c r="AF3318" s="3"/>
    </row>
    <row r="3319" spans="1:32" x14ac:dyDescent="0.2">
      <c r="A3319" s="55"/>
      <c r="B3319" s="195"/>
      <c r="C3319" s="10" t="s">
        <v>475</v>
      </c>
      <c r="D3319" s="10"/>
      <c r="E3319" s="10">
        <v>8348</v>
      </c>
      <c r="F3319" s="347">
        <v>740124</v>
      </c>
      <c r="G3319" s="10"/>
      <c r="H3319" s="347">
        <f t="shared" si="208"/>
        <v>2117</v>
      </c>
      <c r="I3319" s="10"/>
      <c r="J3319" s="10">
        <v>44229.059999999983</v>
      </c>
      <c r="K3319" s="10"/>
      <c r="M3319" s="10">
        <v>53</v>
      </c>
      <c r="N3319" s="69"/>
      <c r="P3319" s="239">
        <f t="shared" si="209"/>
        <v>834.51056603773554</v>
      </c>
      <c r="Q3319" s="10"/>
      <c r="R3319" s="10"/>
      <c r="S3319" s="10"/>
      <c r="T3319" s="176">
        <f t="shared" si="210"/>
        <v>13964.603773584906</v>
      </c>
      <c r="U3319" s="10"/>
      <c r="V3319" s="10"/>
      <c r="W3319" s="10"/>
      <c r="Y3319" s="10">
        <v>44229.059999999983</v>
      </c>
      <c r="Z3319" s="10">
        <f t="shared" ref="Z3319:Z3382" si="211">ROUND($Z$3459*Y3319/$Y$3459,2)</f>
        <v>60421.97</v>
      </c>
      <c r="AB3319" s="10">
        <f t="shared" ref="AB3319:AB3382" si="212">ROUND($AB$3459*Y3319/$Y$3459,2)</f>
        <v>36096.01</v>
      </c>
      <c r="AC3319" s="10">
        <v>43408.9</v>
      </c>
      <c r="AD3319" s="10"/>
      <c r="AE3319" s="3"/>
      <c r="AF3319" s="3"/>
    </row>
    <row r="3320" spans="1:32" x14ac:dyDescent="0.2">
      <c r="A3320" s="55"/>
      <c r="B3320" s="195"/>
      <c r="C3320" s="10" t="s">
        <v>475</v>
      </c>
      <c r="D3320" s="10"/>
      <c r="E3320" s="10">
        <v>8349</v>
      </c>
      <c r="F3320" s="347">
        <v>650</v>
      </c>
      <c r="G3320" s="10"/>
      <c r="H3320" s="347">
        <f t="shared" ref="H3320:H3383" si="213">ROUND($H$3459*F3320/$F$3459,0)</f>
        <v>2</v>
      </c>
      <c r="I3320" s="10"/>
      <c r="J3320" s="10">
        <v>132.91999999999999</v>
      </c>
      <c r="K3320" s="10"/>
      <c r="M3320" s="10">
        <v>1</v>
      </c>
      <c r="N3320" s="69"/>
      <c r="P3320" s="239">
        <f t="shared" si="209"/>
        <v>132.91999999999999</v>
      </c>
      <c r="Q3320" s="10"/>
      <c r="R3320" s="10"/>
      <c r="S3320" s="10"/>
      <c r="T3320" s="176">
        <f t="shared" si="210"/>
        <v>650</v>
      </c>
      <c r="U3320" s="10"/>
      <c r="V3320" s="10"/>
      <c r="W3320" s="10"/>
      <c r="Y3320" s="10">
        <v>132.91999999999999</v>
      </c>
      <c r="Z3320" s="10">
        <f t="shared" si="211"/>
        <v>181.58</v>
      </c>
      <c r="AB3320" s="10">
        <f t="shared" si="212"/>
        <v>108.48</v>
      </c>
      <c r="AC3320" s="10">
        <v>130.46</v>
      </c>
      <c r="AD3320" s="10"/>
      <c r="AE3320" s="3"/>
      <c r="AF3320" s="3"/>
    </row>
    <row r="3321" spans="1:32" x14ac:dyDescent="0.2">
      <c r="A3321" s="55"/>
      <c r="B3321" s="195"/>
      <c r="C3321" s="10" t="s">
        <v>477</v>
      </c>
      <c r="D3321" s="10"/>
      <c r="E3321" s="10">
        <v>8349</v>
      </c>
      <c r="F3321" s="347">
        <v>267545</v>
      </c>
      <c r="G3321" s="10"/>
      <c r="H3321" s="347">
        <f t="shared" si="213"/>
        <v>765</v>
      </c>
      <c r="I3321" s="10"/>
      <c r="J3321" s="10">
        <v>33265.859999999993</v>
      </c>
      <c r="K3321" s="10"/>
      <c r="M3321" s="10">
        <v>136</v>
      </c>
      <c r="N3321" s="69"/>
      <c r="P3321" s="239">
        <f t="shared" si="209"/>
        <v>244.60191176470585</v>
      </c>
      <c r="Q3321" s="10"/>
      <c r="R3321" s="10"/>
      <c r="S3321" s="10"/>
      <c r="T3321" s="176">
        <f t="shared" si="210"/>
        <v>1967.2426470588234</v>
      </c>
      <c r="U3321" s="10"/>
      <c r="V3321" s="10"/>
      <c r="W3321" s="10"/>
      <c r="Y3321" s="10">
        <v>33265.859999999993</v>
      </c>
      <c r="Z3321" s="10">
        <f t="shared" si="211"/>
        <v>45444.98</v>
      </c>
      <c r="AB3321" s="10">
        <f t="shared" si="212"/>
        <v>27148.78</v>
      </c>
      <c r="AC3321" s="10">
        <v>32649</v>
      </c>
      <c r="AD3321" s="10"/>
      <c r="AE3321" s="3"/>
      <c r="AF3321" s="3"/>
    </row>
    <row r="3322" spans="1:32" x14ac:dyDescent="0.2">
      <c r="A3322" s="55"/>
      <c r="B3322" s="195"/>
      <c r="C3322" s="10" t="s">
        <v>478</v>
      </c>
      <c r="D3322" s="10"/>
      <c r="E3322" s="10">
        <v>8081</v>
      </c>
      <c r="F3322" s="347">
        <v>497</v>
      </c>
      <c r="G3322" s="10"/>
      <c r="H3322" s="347">
        <f t="shared" si="213"/>
        <v>1</v>
      </c>
      <c r="I3322" s="10"/>
      <c r="J3322" s="10">
        <v>109.72</v>
      </c>
      <c r="K3322" s="10"/>
      <c r="M3322" s="10">
        <v>1</v>
      </c>
      <c r="N3322" s="69"/>
      <c r="P3322" s="239">
        <f t="shared" si="209"/>
        <v>109.72</v>
      </c>
      <c r="Q3322" s="10"/>
      <c r="R3322" s="10"/>
      <c r="S3322" s="10"/>
      <c r="T3322" s="176">
        <f t="shared" si="210"/>
        <v>497</v>
      </c>
      <c r="U3322" s="10"/>
      <c r="V3322" s="10"/>
      <c r="W3322" s="10"/>
      <c r="Y3322" s="10">
        <v>109.72</v>
      </c>
      <c r="Z3322" s="10">
        <f t="shared" si="211"/>
        <v>149.88999999999999</v>
      </c>
      <c r="AB3322" s="10">
        <f t="shared" si="212"/>
        <v>89.54</v>
      </c>
      <c r="AC3322" s="10">
        <v>107.68</v>
      </c>
      <c r="AD3322" s="10"/>
      <c r="AE3322" s="3"/>
      <c r="AF3322" s="3"/>
    </row>
    <row r="3323" spans="1:32" x14ac:dyDescent="0.2">
      <c r="A3323" s="55"/>
      <c r="B3323" s="195"/>
      <c r="C3323" s="10" t="s">
        <v>478</v>
      </c>
      <c r="D3323" s="10"/>
      <c r="E3323" s="10">
        <v>8241</v>
      </c>
      <c r="F3323" s="347">
        <v>207388</v>
      </c>
      <c r="G3323" s="10"/>
      <c r="H3323" s="347">
        <f t="shared" si="213"/>
        <v>593</v>
      </c>
      <c r="I3323" s="10"/>
      <c r="J3323" s="10">
        <v>28529.31</v>
      </c>
      <c r="K3323" s="10"/>
      <c r="M3323" s="10">
        <v>117</v>
      </c>
      <c r="N3323" s="69"/>
      <c r="P3323" s="239">
        <f t="shared" si="209"/>
        <v>243.84025641025642</v>
      </c>
      <c r="Q3323" s="10"/>
      <c r="R3323" s="10"/>
      <c r="S3323" s="10"/>
      <c r="T3323" s="176">
        <f t="shared" si="210"/>
        <v>1772.5470085470085</v>
      </c>
      <c r="U3323" s="10"/>
      <c r="V3323" s="10"/>
      <c r="W3323" s="10"/>
      <c r="Y3323" s="10">
        <v>28529.31</v>
      </c>
      <c r="Z3323" s="10">
        <f t="shared" si="211"/>
        <v>38974.31</v>
      </c>
      <c r="AB3323" s="10">
        <f t="shared" si="212"/>
        <v>23283.21</v>
      </c>
      <c r="AC3323" s="10">
        <v>28000.29</v>
      </c>
      <c r="AD3323" s="10"/>
      <c r="AE3323" s="3"/>
      <c r="AF3323" s="3"/>
    </row>
    <row r="3324" spans="1:32" x14ac:dyDescent="0.2">
      <c r="A3324" s="55"/>
      <c r="B3324" s="195"/>
      <c r="C3324" s="10" t="s">
        <v>479</v>
      </c>
      <c r="D3324" s="10"/>
      <c r="E3324" s="10">
        <v>8001</v>
      </c>
      <c r="F3324" s="347">
        <v>70</v>
      </c>
      <c r="G3324" s="10"/>
      <c r="H3324" s="347">
        <f t="shared" si="213"/>
        <v>0</v>
      </c>
      <c r="I3324" s="10"/>
      <c r="J3324" s="10">
        <v>24.76</v>
      </c>
      <c r="K3324" s="10"/>
      <c r="M3324" s="10">
        <v>1</v>
      </c>
      <c r="N3324" s="69"/>
      <c r="P3324" s="239">
        <f t="shared" si="209"/>
        <v>24.76</v>
      </c>
      <c r="Q3324" s="10"/>
      <c r="R3324" s="10"/>
      <c r="S3324" s="10"/>
      <c r="T3324" s="176">
        <f t="shared" si="210"/>
        <v>70</v>
      </c>
      <c r="U3324" s="10"/>
      <c r="V3324" s="10"/>
      <c r="W3324" s="10"/>
      <c r="Y3324" s="10">
        <v>24.76</v>
      </c>
      <c r="Z3324" s="10">
        <f t="shared" si="211"/>
        <v>33.82</v>
      </c>
      <c r="AB3324" s="10">
        <f t="shared" si="212"/>
        <v>20.21</v>
      </c>
      <c r="AC3324" s="10">
        <v>24.3</v>
      </c>
      <c r="AD3324" s="10"/>
      <c r="AE3324" s="3"/>
      <c r="AF3324" s="3"/>
    </row>
    <row r="3325" spans="1:32" x14ac:dyDescent="0.2">
      <c r="A3325" s="55"/>
      <c r="B3325" s="195"/>
      <c r="C3325" s="10" t="s">
        <v>479</v>
      </c>
      <c r="D3325" s="10"/>
      <c r="E3325" s="10">
        <v>8070</v>
      </c>
      <c r="F3325" s="347">
        <v>174</v>
      </c>
      <c r="G3325" s="10"/>
      <c r="H3325" s="347">
        <f t="shared" si="213"/>
        <v>0</v>
      </c>
      <c r="I3325" s="10"/>
      <c r="J3325" s="10">
        <v>42.52</v>
      </c>
      <c r="K3325" s="10"/>
      <c r="M3325" s="10">
        <v>1</v>
      </c>
      <c r="N3325" s="69"/>
      <c r="P3325" s="239">
        <f t="shared" si="209"/>
        <v>42.52</v>
      </c>
      <c r="Q3325" s="10"/>
      <c r="R3325" s="10"/>
      <c r="S3325" s="10"/>
      <c r="T3325" s="176">
        <f t="shared" si="210"/>
        <v>174</v>
      </c>
      <c r="U3325" s="10"/>
      <c r="V3325" s="10"/>
      <c r="W3325" s="10"/>
      <c r="Y3325" s="10">
        <v>42.52</v>
      </c>
      <c r="Z3325" s="10">
        <f t="shared" si="211"/>
        <v>58.09</v>
      </c>
      <c r="AB3325" s="10">
        <f t="shared" si="212"/>
        <v>34.700000000000003</v>
      </c>
      <c r="AC3325" s="10">
        <v>41.73</v>
      </c>
      <c r="AD3325" s="10"/>
      <c r="AE3325" s="3"/>
      <c r="AF3325" s="3"/>
    </row>
    <row r="3326" spans="1:32" x14ac:dyDescent="0.2">
      <c r="A3326" s="55"/>
      <c r="B3326" s="195"/>
      <c r="C3326" s="10" t="s">
        <v>479</v>
      </c>
      <c r="D3326" s="10"/>
      <c r="E3326" s="10">
        <v>8072</v>
      </c>
      <c r="F3326" s="347">
        <v>236272</v>
      </c>
      <c r="G3326" s="10"/>
      <c r="H3326" s="347">
        <f t="shared" si="213"/>
        <v>676</v>
      </c>
      <c r="I3326" s="10"/>
      <c r="J3326" s="10">
        <v>35121.969999999987</v>
      </c>
      <c r="K3326" s="10"/>
      <c r="M3326" s="10">
        <v>163</v>
      </c>
      <c r="N3326" s="69"/>
      <c r="P3326" s="239">
        <f t="shared" si="209"/>
        <v>215.47220858895696</v>
      </c>
      <c r="Q3326" s="10"/>
      <c r="R3326" s="10"/>
      <c r="S3326" s="10"/>
      <c r="T3326" s="176">
        <f t="shared" si="210"/>
        <v>1449.5214723926381</v>
      </c>
      <c r="U3326" s="10"/>
      <c r="V3326" s="10"/>
      <c r="W3326" s="10"/>
      <c r="Y3326" s="10">
        <v>35121.969999999987</v>
      </c>
      <c r="Z3326" s="10">
        <f t="shared" si="211"/>
        <v>47980.639999999999</v>
      </c>
      <c r="AB3326" s="10">
        <f t="shared" si="212"/>
        <v>28663.58</v>
      </c>
      <c r="AC3326" s="10">
        <v>34470.699999999997</v>
      </c>
      <c r="AD3326" s="10"/>
      <c r="AE3326" s="3"/>
      <c r="AF3326" s="3"/>
    </row>
    <row r="3327" spans="1:32" x14ac:dyDescent="0.2">
      <c r="A3327" s="55"/>
      <c r="B3327" s="195"/>
      <c r="C3327" s="10" t="s">
        <v>479</v>
      </c>
      <c r="D3327" s="10"/>
      <c r="E3327" s="10">
        <v>8079</v>
      </c>
      <c r="F3327" s="347">
        <v>1847</v>
      </c>
      <c r="G3327" s="10"/>
      <c r="H3327" s="347">
        <f t="shared" si="213"/>
        <v>5</v>
      </c>
      <c r="I3327" s="10"/>
      <c r="J3327" s="10">
        <v>153.04</v>
      </c>
      <c r="K3327" s="10"/>
      <c r="M3327" s="10">
        <v>1</v>
      </c>
      <c r="N3327" s="69"/>
      <c r="P3327" s="239">
        <f t="shared" si="209"/>
        <v>153.04</v>
      </c>
      <c r="Q3327" s="10"/>
      <c r="R3327" s="10"/>
      <c r="S3327" s="10"/>
      <c r="T3327" s="176">
        <f t="shared" si="210"/>
        <v>1847</v>
      </c>
      <c r="U3327" s="10"/>
      <c r="V3327" s="10"/>
      <c r="W3327" s="10"/>
      <c r="Y3327" s="10">
        <v>153.04</v>
      </c>
      <c r="Z3327" s="10">
        <f t="shared" si="211"/>
        <v>209.07</v>
      </c>
      <c r="AB3327" s="10">
        <f t="shared" si="212"/>
        <v>124.9</v>
      </c>
      <c r="AC3327" s="10">
        <v>150.19999999999999</v>
      </c>
      <c r="AD3327" s="10"/>
      <c r="AE3327" s="3"/>
      <c r="AF3327" s="3"/>
    </row>
    <row r="3328" spans="1:32" x14ac:dyDescent="0.2">
      <c r="A3328" s="55"/>
      <c r="B3328" s="195"/>
      <c r="C3328" s="10" t="s">
        <v>479</v>
      </c>
      <c r="D3328" s="10"/>
      <c r="E3328" s="10">
        <v>8302</v>
      </c>
      <c r="F3328" s="347">
        <v>132</v>
      </c>
      <c r="G3328" s="10"/>
      <c r="H3328" s="347">
        <f t="shared" si="213"/>
        <v>0</v>
      </c>
      <c r="I3328" s="10"/>
      <c r="J3328" s="10">
        <v>28.7</v>
      </c>
      <c r="K3328" s="10"/>
      <c r="M3328" s="10">
        <v>1</v>
      </c>
      <c r="N3328" s="69"/>
      <c r="P3328" s="239">
        <f t="shared" si="209"/>
        <v>28.7</v>
      </c>
      <c r="Q3328" s="10"/>
      <c r="R3328" s="10"/>
      <c r="S3328" s="10"/>
      <c r="T3328" s="176">
        <f t="shared" si="210"/>
        <v>132</v>
      </c>
      <c r="U3328" s="10"/>
      <c r="V3328" s="10"/>
      <c r="W3328" s="10"/>
      <c r="Y3328" s="10">
        <v>28.7</v>
      </c>
      <c r="Z3328" s="10">
        <f t="shared" si="211"/>
        <v>39.21</v>
      </c>
      <c r="AB3328" s="10">
        <f t="shared" si="212"/>
        <v>23.42</v>
      </c>
      <c r="AC3328" s="10">
        <v>28.16</v>
      </c>
      <c r="AD3328" s="10"/>
      <c r="AE3328" s="3"/>
      <c r="AF3328" s="3"/>
    </row>
    <row r="3329" spans="1:32" x14ac:dyDescent="0.2">
      <c r="A3329" s="55"/>
      <c r="B3329" s="195"/>
      <c r="C3329" s="10" t="s">
        <v>481</v>
      </c>
      <c r="D3329" s="10"/>
      <c r="E3329" s="10">
        <v>8302</v>
      </c>
      <c r="F3329" s="347">
        <v>46021</v>
      </c>
      <c r="G3329" s="10"/>
      <c r="H3329" s="347">
        <f t="shared" si="213"/>
        <v>132</v>
      </c>
      <c r="I3329" s="10"/>
      <c r="J3329" s="10">
        <v>6096.01</v>
      </c>
      <c r="K3329" s="10"/>
      <c r="M3329" s="10">
        <v>7</v>
      </c>
      <c r="N3329" s="69"/>
      <c r="P3329" s="239">
        <f t="shared" si="209"/>
        <v>870.85857142857151</v>
      </c>
      <c r="Q3329" s="10"/>
      <c r="R3329" s="10"/>
      <c r="S3329" s="10"/>
      <c r="T3329" s="176">
        <f t="shared" si="210"/>
        <v>6574.4285714285716</v>
      </c>
      <c r="U3329" s="10"/>
      <c r="V3329" s="10"/>
      <c r="W3329" s="10"/>
      <c r="Y3329" s="10">
        <v>6096.01</v>
      </c>
      <c r="Z3329" s="10">
        <f t="shared" si="211"/>
        <v>8327.85</v>
      </c>
      <c r="AB3329" s="10">
        <f t="shared" si="212"/>
        <v>4975.05</v>
      </c>
      <c r="AC3329" s="10">
        <v>5982.97</v>
      </c>
      <c r="AD3329" s="10"/>
      <c r="AE3329" s="3"/>
      <c r="AF3329" s="3"/>
    </row>
    <row r="3330" spans="1:32" x14ac:dyDescent="0.2">
      <c r="A3330" s="55"/>
      <c r="B3330" s="195"/>
      <c r="C3330" s="10" t="s">
        <v>482</v>
      </c>
      <c r="D3330" s="10"/>
      <c r="E3330" s="10">
        <v>8210</v>
      </c>
      <c r="F3330" s="347">
        <v>48</v>
      </c>
      <c r="G3330" s="10"/>
      <c r="H3330" s="347">
        <f t="shared" si="213"/>
        <v>0</v>
      </c>
      <c r="I3330" s="10"/>
      <c r="J3330" s="10">
        <v>38.159999999999997</v>
      </c>
      <c r="K3330" s="10"/>
      <c r="M3330" s="10">
        <v>3</v>
      </c>
      <c r="N3330" s="69"/>
      <c r="P3330" s="239">
        <f t="shared" si="209"/>
        <v>12.719999999999999</v>
      </c>
      <c r="Q3330" s="10"/>
      <c r="R3330" s="10"/>
      <c r="S3330" s="10"/>
      <c r="T3330" s="176">
        <f t="shared" si="210"/>
        <v>16</v>
      </c>
      <c r="U3330" s="10"/>
      <c r="V3330" s="10"/>
      <c r="W3330" s="10"/>
      <c r="Y3330" s="10">
        <v>38.159999999999997</v>
      </c>
      <c r="Z3330" s="10">
        <f t="shared" si="211"/>
        <v>52.13</v>
      </c>
      <c r="AB3330" s="10">
        <f t="shared" si="212"/>
        <v>31.14</v>
      </c>
      <c r="AC3330" s="10">
        <v>37.450000000000003</v>
      </c>
      <c r="AD3330" s="10"/>
      <c r="AE3330" s="3"/>
      <c r="AF3330" s="3"/>
    </row>
    <row r="3331" spans="1:32" x14ac:dyDescent="0.2">
      <c r="A3331" s="55"/>
      <c r="B3331" s="195"/>
      <c r="C3331" s="10" t="s">
        <v>483</v>
      </c>
      <c r="D3331" s="10"/>
      <c r="E3331" s="10">
        <v>8066</v>
      </c>
      <c r="F3331" s="347">
        <v>35460</v>
      </c>
      <c r="G3331" s="10"/>
      <c r="H3331" s="347">
        <f t="shared" si="213"/>
        <v>101</v>
      </c>
      <c r="I3331" s="10"/>
      <c r="J3331" s="10">
        <v>6774.1</v>
      </c>
      <c r="K3331" s="10"/>
      <c r="M3331" s="10">
        <v>28</v>
      </c>
      <c r="N3331" s="69"/>
      <c r="P3331" s="239">
        <f t="shared" si="209"/>
        <v>241.93214285714288</v>
      </c>
      <c r="Q3331" s="10"/>
      <c r="R3331" s="10"/>
      <c r="S3331" s="10"/>
      <c r="T3331" s="176">
        <f t="shared" si="210"/>
        <v>1266.4285714285713</v>
      </c>
      <c r="U3331" s="10"/>
      <c r="V3331" s="10"/>
      <c r="W3331" s="10"/>
      <c r="Y3331" s="10">
        <v>6774.1</v>
      </c>
      <c r="Z3331" s="10">
        <f t="shared" si="211"/>
        <v>9254.2000000000007</v>
      </c>
      <c r="AB3331" s="10">
        <f t="shared" si="212"/>
        <v>5528.45</v>
      </c>
      <c r="AC3331" s="10">
        <v>6648.49</v>
      </c>
      <c r="AD3331" s="10"/>
      <c r="AE3331" s="3"/>
      <c r="AF3331" s="3"/>
    </row>
    <row r="3332" spans="1:32" x14ac:dyDescent="0.2">
      <c r="A3332" s="55"/>
      <c r="B3332" s="195"/>
      <c r="C3332" s="10" t="s">
        <v>484</v>
      </c>
      <c r="D3332" s="10"/>
      <c r="E3332" s="10">
        <v>8350</v>
      </c>
      <c r="F3332" s="347">
        <v>120605</v>
      </c>
      <c r="G3332" s="10"/>
      <c r="H3332" s="347">
        <f t="shared" si="213"/>
        <v>345</v>
      </c>
      <c r="I3332" s="10"/>
      <c r="J3332" s="10">
        <v>21275.449999999986</v>
      </c>
      <c r="K3332" s="10"/>
      <c r="M3332" s="10">
        <v>99</v>
      </c>
      <c r="N3332" s="69"/>
      <c r="P3332" s="239">
        <f t="shared" si="209"/>
        <v>214.9035353535352</v>
      </c>
      <c r="Q3332" s="10"/>
      <c r="R3332" s="10"/>
      <c r="S3332" s="10"/>
      <c r="T3332" s="176">
        <f t="shared" si="210"/>
        <v>1218.2323232323233</v>
      </c>
      <c r="U3332" s="10"/>
      <c r="V3332" s="10"/>
      <c r="W3332" s="10"/>
      <c r="Y3332" s="10">
        <v>21275.449999999986</v>
      </c>
      <c r="Z3332" s="10">
        <f t="shared" si="211"/>
        <v>29064.7</v>
      </c>
      <c r="AB3332" s="10">
        <f t="shared" si="212"/>
        <v>17363.22</v>
      </c>
      <c r="AC3332" s="10">
        <v>20880.93</v>
      </c>
      <c r="AD3332" s="10"/>
      <c r="AE3332" s="3"/>
      <c r="AF3332" s="3"/>
    </row>
    <row r="3333" spans="1:32" x14ac:dyDescent="0.2">
      <c r="A3333" s="55"/>
      <c r="B3333" s="195"/>
      <c r="C3333" s="10" t="s">
        <v>484</v>
      </c>
      <c r="D3333" s="10"/>
      <c r="E3333" s="10">
        <v>8360</v>
      </c>
      <c r="F3333" s="347">
        <v>231</v>
      </c>
      <c r="G3333" s="10"/>
      <c r="H3333" s="347">
        <f t="shared" si="213"/>
        <v>1</v>
      </c>
      <c r="I3333" s="10"/>
      <c r="J3333" s="10">
        <v>42.93</v>
      </c>
      <c r="K3333" s="10"/>
      <c r="M3333" s="10">
        <v>1</v>
      </c>
      <c r="N3333" s="69"/>
      <c r="P3333" s="239">
        <f t="shared" si="209"/>
        <v>42.93</v>
      </c>
      <c r="Q3333" s="10"/>
      <c r="R3333" s="10"/>
      <c r="S3333" s="10"/>
      <c r="T3333" s="176">
        <f t="shared" si="210"/>
        <v>231</v>
      </c>
      <c r="U3333" s="10"/>
      <c r="V3333" s="10"/>
      <c r="W3333" s="10"/>
      <c r="Y3333" s="10">
        <v>42.93</v>
      </c>
      <c r="Z3333" s="10">
        <f t="shared" si="211"/>
        <v>58.65</v>
      </c>
      <c r="AB3333" s="10">
        <f t="shared" si="212"/>
        <v>35.04</v>
      </c>
      <c r="AC3333" s="10">
        <v>42.14</v>
      </c>
      <c r="AD3333" s="10"/>
      <c r="AE3333" s="3"/>
      <c r="AF3333" s="3"/>
    </row>
    <row r="3334" spans="1:32" x14ac:dyDescent="0.2">
      <c r="A3334" s="55"/>
      <c r="B3334" s="195"/>
      <c r="C3334" s="10" t="s">
        <v>485</v>
      </c>
      <c r="D3334" s="10"/>
      <c r="E3334" s="10">
        <v>8074</v>
      </c>
      <c r="F3334" s="347">
        <v>253119</v>
      </c>
      <c r="G3334" s="10"/>
      <c r="H3334" s="347">
        <f t="shared" si="213"/>
        <v>724</v>
      </c>
      <c r="I3334" s="10"/>
      <c r="J3334" s="10">
        <v>29361.760000000002</v>
      </c>
      <c r="K3334" s="10"/>
      <c r="M3334" s="10">
        <v>44</v>
      </c>
      <c r="N3334" s="69"/>
      <c r="P3334" s="239">
        <f t="shared" si="209"/>
        <v>667.31272727272733</v>
      </c>
      <c r="Q3334" s="10"/>
      <c r="R3334" s="10"/>
      <c r="S3334" s="10"/>
      <c r="T3334" s="176">
        <f t="shared" si="210"/>
        <v>5752.704545454545</v>
      </c>
      <c r="U3334" s="10"/>
      <c r="V3334" s="10"/>
      <c r="W3334" s="10"/>
      <c r="Y3334" s="10">
        <v>29361.760000000002</v>
      </c>
      <c r="Z3334" s="10">
        <f t="shared" si="211"/>
        <v>40111.53</v>
      </c>
      <c r="AB3334" s="10">
        <f t="shared" si="212"/>
        <v>23962.58</v>
      </c>
      <c r="AC3334" s="10">
        <v>28817.29</v>
      </c>
      <c r="AD3334" s="10"/>
      <c r="AE3334" s="3"/>
      <c r="AF3334" s="3"/>
    </row>
    <row r="3335" spans="1:32" x14ac:dyDescent="0.2">
      <c r="A3335" s="55"/>
      <c r="B3335" s="195"/>
      <c r="C3335" s="10" t="s">
        <v>487</v>
      </c>
      <c r="D3335" s="10"/>
      <c r="E3335" s="10">
        <v>8242</v>
      </c>
      <c r="F3335" s="347">
        <v>3601119</v>
      </c>
      <c r="G3335" s="10"/>
      <c r="H3335" s="347">
        <f t="shared" si="213"/>
        <v>10299</v>
      </c>
      <c r="I3335" s="10"/>
      <c r="J3335" s="10">
        <v>281781.61999999988</v>
      </c>
      <c r="K3335" s="10"/>
      <c r="M3335" s="10">
        <v>494</v>
      </c>
      <c r="N3335" s="69"/>
      <c r="P3335" s="239">
        <f t="shared" si="209"/>
        <v>570.40813765182156</v>
      </c>
      <c r="Q3335" s="10"/>
      <c r="R3335" s="10"/>
      <c r="S3335" s="10"/>
      <c r="T3335" s="176">
        <f t="shared" si="210"/>
        <v>7289.714574898785</v>
      </c>
      <c r="U3335" s="10"/>
      <c r="V3335" s="10"/>
      <c r="W3335" s="10"/>
      <c r="Y3335" s="10">
        <v>281781.61999999988</v>
      </c>
      <c r="Z3335" s="10">
        <f t="shared" si="211"/>
        <v>384946</v>
      </c>
      <c r="AB3335" s="10">
        <f t="shared" si="212"/>
        <v>229966.31</v>
      </c>
      <c r="AC3335" s="10">
        <v>276556.48</v>
      </c>
      <c r="AD3335" s="10"/>
      <c r="AE3335" s="3"/>
      <c r="AF3335" s="3"/>
    </row>
    <row r="3336" spans="1:32" x14ac:dyDescent="0.2">
      <c r="A3336" s="55"/>
      <c r="B3336" s="195"/>
      <c r="C3336" s="10" t="s">
        <v>487</v>
      </c>
      <c r="D3336" s="10"/>
      <c r="E3336" s="10">
        <v>8247</v>
      </c>
      <c r="F3336" s="347">
        <v>1662</v>
      </c>
      <c r="G3336" s="10"/>
      <c r="H3336" s="347">
        <f t="shared" si="213"/>
        <v>5</v>
      </c>
      <c r="I3336" s="10"/>
      <c r="J3336" s="10">
        <v>194.59</v>
      </c>
      <c r="K3336" s="10"/>
      <c r="M3336" s="10">
        <v>2</v>
      </c>
      <c r="N3336" s="69"/>
      <c r="P3336" s="239">
        <f t="shared" si="209"/>
        <v>97.295000000000002</v>
      </c>
      <c r="Q3336" s="10"/>
      <c r="R3336" s="10"/>
      <c r="S3336" s="10"/>
      <c r="T3336" s="176">
        <f t="shared" si="210"/>
        <v>831</v>
      </c>
      <c r="U3336" s="10"/>
      <c r="V3336" s="10"/>
      <c r="W3336" s="10"/>
      <c r="Y3336" s="10">
        <v>194.59</v>
      </c>
      <c r="Z3336" s="10">
        <f t="shared" si="211"/>
        <v>265.83</v>
      </c>
      <c r="AB3336" s="10">
        <f t="shared" si="212"/>
        <v>158.81</v>
      </c>
      <c r="AC3336" s="10">
        <v>190.98</v>
      </c>
      <c r="AD3336" s="10"/>
      <c r="AE3336" s="3"/>
      <c r="AF3336" s="3"/>
    </row>
    <row r="3337" spans="1:32" x14ac:dyDescent="0.2">
      <c r="A3337" s="55"/>
      <c r="B3337" s="195"/>
      <c r="C3337" s="10" t="s">
        <v>488</v>
      </c>
      <c r="D3337" s="10"/>
      <c r="E3337" s="10">
        <v>8351</v>
      </c>
      <c r="F3337" s="347">
        <v>5913</v>
      </c>
      <c r="G3337" s="10"/>
      <c r="H3337" s="347">
        <f t="shared" si="213"/>
        <v>17</v>
      </c>
      <c r="I3337" s="10"/>
      <c r="J3337" s="10">
        <v>804.56999999999994</v>
      </c>
      <c r="K3337" s="10"/>
      <c r="M3337" s="10">
        <v>7</v>
      </c>
      <c r="N3337" s="69"/>
      <c r="P3337" s="239">
        <f t="shared" si="209"/>
        <v>114.93857142857142</v>
      </c>
      <c r="Q3337" s="10"/>
      <c r="R3337" s="10"/>
      <c r="S3337" s="10"/>
      <c r="T3337" s="176">
        <f t="shared" si="210"/>
        <v>844.71428571428567</v>
      </c>
      <c r="U3337" s="10"/>
      <c r="V3337" s="10"/>
      <c r="W3337" s="10"/>
      <c r="Y3337" s="10">
        <v>804.56999999999994</v>
      </c>
      <c r="Z3337" s="10">
        <f t="shared" si="211"/>
        <v>1099.1300000000001</v>
      </c>
      <c r="AB3337" s="10">
        <f t="shared" si="212"/>
        <v>656.62</v>
      </c>
      <c r="AC3337" s="10">
        <v>789.65</v>
      </c>
      <c r="AD3337" s="10"/>
      <c r="AE3337" s="3"/>
      <c r="AF3337" s="3"/>
    </row>
    <row r="3338" spans="1:32" x14ac:dyDescent="0.2">
      <c r="A3338" s="55"/>
      <c r="B3338" s="195"/>
      <c r="C3338" s="10" t="s">
        <v>490</v>
      </c>
      <c r="D3338" s="10"/>
      <c r="E3338" s="10">
        <v>8037</v>
      </c>
      <c r="F3338" s="347">
        <v>427875</v>
      </c>
      <c r="G3338" s="10"/>
      <c r="H3338" s="347">
        <f t="shared" si="213"/>
        <v>1224</v>
      </c>
      <c r="I3338" s="10"/>
      <c r="J3338" s="10">
        <v>22566.919999999995</v>
      </c>
      <c r="K3338" s="10"/>
      <c r="M3338" s="10">
        <v>23</v>
      </c>
      <c r="N3338" s="69"/>
      <c r="P3338" s="239">
        <f t="shared" si="209"/>
        <v>981.17043478260848</v>
      </c>
      <c r="Q3338" s="10"/>
      <c r="R3338" s="10"/>
      <c r="S3338" s="10"/>
      <c r="T3338" s="176">
        <f t="shared" si="210"/>
        <v>18603.260869565216</v>
      </c>
      <c r="U3338" s="10"/>
      <c r="V3338" s="10"/>
      <c r="W3338" s="10"/>
      <c r="Y3338" s="10">
        <v>22566.919999999995</v>
      </c>
      <c r="Z3338" s="10">
        <f t="shared" si="211"/>
        <v>30829</v>
      </c>
      <c r="AB3338" s="10">
        <f t="shared" si="212"/>
        <v>18417.21</v>
      </c>
      <c r="AC3338" s="10">
        <v>22148.46</v>
      </c>
      <c r="AD3338" s="10"/>
      <c r="AE3338" s="3"/>
      <c r="AF3338" s="3"/>
    </row>
    <row r="3339" spans="1:32" x14ac:dyDescent="0.2">
      <c r="A3339" s="55"/>
      <c r="B3339" s="195"/>
      <c r="C3339" s="10" t="s">
        <v>491</v>
      </c>
      <c r="D3339" s="10"/>
      <c r="E3339" s="10">
        <v>8352</v>
      </c>
      <c r="F3339" s="347">
        <v>1779203</v>
      </c>
      <c r="G3339" s="10"/>
      <c r="H3339" s="347">
        <f t="shared" si="213"/>
        <v>5088</v>
      </c>
      <c r="I3339" s="10"/>
      <c r="J3339" s="10">
        <v>122760.12000000004</v>
      </c>
      <c r="K3339" s="10"/>
      <c r="M3339" s="10">
        <v>183</v>
      </c>
      <c r="N3339" s="69"/>
      <c r="P3339" s="239">
        <f t="shared" si="209"/>
        <v>670.8203278688527</v>
      </c>
      <c r="Q3339" s="10"/>
      <c r="R3339" s="10"/>
      <c r="S3339" s="10"/>
      <c r="T3339" s="176">
        <f t="shared" si="210"/>
        <v>9722.420765027322</v>
      </c>
      <c r="U3339" s="10"/>
      <c r="V3339" s="10"/>
      <c r="W3339" s="10"/>
      <c r="Y3339" s="10">
        <v>122760.12000000004</v>
      </c>
      <c r="Z3339" s="10">
        <f t="shared" si="211"/>
        <v>167704.4</v>
      </c>
      <c r="AB3339" s="10">
        <f t="shared" si="212"/>
        <v>100186.42</v>
      </c>
      <c r="AC3339" s="10">
        <v>120483.75</v>
      </c>
      <c r="AD3339" s="10"/>
      <c r="AE3339" s="3"/>
      <c r="AF3339" s="3"/>
    </row>
    <row r="3340" spans="1:32" x14ac:dyDescent="0.2">
      <c r="A3340" s="55"/>
      <c r="B3340" s="195"/>
      <c r="C3340" s="10" t="s">
        <v>492</v>
      </c>
      <c r="D3340" s="10"/>
      <c r="E3340" s="10">
        <v>8079</v>
      </c>
      <c r="F3340" s="347">
        <v>4899993</v>
      </c>
      <c r="G3340" s="10"/>
      <c r="H3340" s="347">
        <f t="shared" si="213"/>
        <v>14013</v>
      </c>
      <c r="I3340" s="10"/>
      <c r="J3340" s="10">
        <v>330010.7900000001</v>
      </c>
      <c r="K3340" s="10"/>
      <c r="M3340" s="10">
        <v>650</v>
      </c>
      <c r="N3340" s="69"/>
      <c r="P3340" s="239">
        <f t="shared" si="209"/>
        <v>507.70890769230783</v>
      </c>
      <c r="Q3340" s="10"/>
      <c r="R3340" s="10"/>
      <c r="S3340" s="10"/>
      <c r="T3340" s="176">
        <f t="shared" si="210"/>
        <v>7538.4507692307689</v>
      </c>
      <c r="U3340" s="10"/>
      <c r="V3340" s="10"/>
      <c r="W3340" s="10"/>
      <c r="Y3340" s="10">
        <v>330010.7900000001</v>
      </c>
      <c r="Z3340" s="10">
        <f t="shared" si="211"/>
        <v>450832.57</v>
      </c>
      <c r="AB3340" s="10">
        <f t="shared" si="212"/>
        <v>269326.87</v>
      </c>
      <c r="AC3340" s="10">
        <v>323891.32</v>
      </c>
      <c r="AD3340" s="10"/>
      <c r="AE3340" s="3"/>
      <c r="AF3340" s="3"/>
    </row>
    <row r="3341" spans="1:32" x14ac:dyDescent="0.2">
      <c r="A3341" s="55"/>
      <c r="B3341" s="195"/>
      <c r="C3341" s="10" t="s">
        <v>493</v>
      </c>
      <c r="D3341" s="10"/>
      <c r="E3341" s="10">
        <v>8210</v>
      </c>
      <c r="F3341" s="347">
        <v>305</v>
      </c>
      <c r="G3341" s="10"/>
      <c r="H3341" s="347">
        <f t="shared" si="213"/>
        <v>1</v>
      </c>
      <c r="I3341" s="10"/>
      <c r="J3341" s="10">
        <v>93.539999999999992</v>
      </c>
      <c r="K3341" s="10"/>
      <c r="M3341" s="10">
        <v>4</v>
      </c>
      <c r="N3341" s="69"/>
      <c r="P3341" s="239">
        <f t="shared" si="209"/>
        <v>23.384999999999998</v>
      </c>
      <c r="Q3341" s="10"/>
      <c r="R3341" s="10"/>
      <c r="S3341" s="10"/>
      <c r="T3341" s="176">
        <f t="shared" si="210"/>
        <v>76.25</v>
      </c>
      <c r="U3341" s="10"/>
      <c r="V3341" s="10"/>
      <c r="W3341" s="10"/>
      <c r="Y3341" s="10">
        <v>93.539999999999992</v>
      </c>
      <c r="Z3341" s="10">
        <f t="shared" si="211"/>
        <v>127.79</v>
      </c>
      <c r="AB3341" s="10">
        <f t="shared" si="212"/>
        <v>76.34</v>
      </c>
      <c r="AC3341" s="10">
        <v>91.81</v>
      </c>
      <c r="AD3341" s="10"/>
      <c r="AE3341" s="3"/>
      <c r="AF3341" s="3"/>
    </row>
    <row r="3342" spans="1:32" x14ac:dyDescent="0.2">
      <c r="A3342" s="55"/>
      <c r="B3342" s="195"/>
      <c r="C3342" s="10" t="s">
        <v>494</v>
      </c>
      <c r="D3342" s="10"/>
      <c r="E3342" s="10">
        <v>8234</v>
      </c>
      <c r="F3342" s="347">
        <v>9882</v>
      </c>
      <c r="G3342" s="10"/>
      <c r="H3342" s="347">
        <f t="shared" si="213"/>
        <v>28</v>
      </c>
      <c r="I3342" s="10"/>
      <c r="J3342" s="10">
        <v>1255.9400000000003</v>
      </c>
      <c r="K3342" s="10"/>
      <c r="M3342" s="10">
        <v>12</v>
      </c>
      <c r="N3342" s="69"/>
      <c r="P3342" s="239">
        <f t="shared" si="209"/>
        <v>104.66166666666669</v>
      </c>
      <c r="Q3342" s="10"/>
      <c r="R3342" s="10"/>
      <c r="S3342" s="10"/>
      <c r="T3342" s="176">
        <f t="shared" si="210"/>
        <v>823.5</v>
      </c>
      <c r="U3342" s="10"/>
      <c r="V3342" s="10"/>
      <c r="W3342" s="10"/>
      <c r="Y3342" s="10">
        <v>1255.9400000000003</v>
      </c>
      <c r="Z3342" s="10">
        <f t="shared" si="211"/>
        <v>1715.76</v>
      </c>
      <c r="AB3342" s="10">
        <f t="shared" si="212"/>
        <v>1024.99</v>
      </c>
      <c r="AC3342" s="10">
        <v>1232.6500000000001</v>
      </c>
      <c r="AD3342" s="10"/>
      <c r="AE3342" s="3"/>
      <c r="AF3342" s="3"/>
    </row>
    <row r="3343" spans="1:32" x14ac:dyDescent="0.2">
      <c r="A3343" s="55"/>
      <c r="B3343" s="195"/>
      <c r="C3343" s="10" t="s">
        <v>494</v>
      </c>
      <c r="D3343" s="10"/>
      <c r="E3343" s="10">
        <v>8300</v>
      </c>
      <c r="F3343" s="347">
        <v>15565</v>
      </c>
      <c r="G3343" s="10"/>
      <c r="H3343" s="347">
        <f t="shared" si="213"/>
        <v>45</v>
      </c>
      <c r="I3343" s="10"/>
      <c r="J3343" s="10">
        <v>2922.1</v>
      </c>
      <c r="K3343" s="10"/>
      <c r="M3343" s="10">
        <v>9</v>
      </c>
      <c r="N3343" s="69"/>
      <c r="P3343" s="239">
        <f t="shared" si="209"/>
        <v>324.67777777777775</v>
      </c>
      <c r="Q3343" s="10"/>
      <c r="R3343" s="10"/>
      <c r="S3343" s="10"/>
      <c r="T3343" s="176">
        <f t="shared" si="210"/>
        <v>1729.4444444444443</v>
      </c>
      <c r="U3343" s="10"/>
      <c r="V3343" s="10"/>
      <c r="W3343" s="10"/>
      <c r="Y3343" s="10">
        <v>2922.1</v>
      </c>
      <c r="Z3343" s="10">
        <f t="shared" si="211"/>
        <v>3991.92</v>
      </c>
      <c r="AB3343" s="10">
        <f t="shared" si="212"/>
        <v>2384.77</v>
      </c>
      <c r="AC3343" s="10">
        <v>2867.91</v>
      </c>
      <c r="AD3343" s="10"/>
      <c r="AE3343" s="3"/>
      <c r="AF3343" s="3"/>
    </row>
    <row r="3344" spans="1:32" x14ac:dyDescent="0.2">
      <c r="A3344" s="55"/>
      <c r="B3344" s="195"/>
      <c r="C3344" s="10" t="s">
        <v>494</v>
      </c>
      <c r="D3344" s="10"/>
      <c r="E3344" s="10">
        <v>8330</v>
      </c>
      <c r="F3344" s="347">
        <v>2186</v>
      </c>
      <c r="G3344" s="10"/>
      <c r="H3344" s="347">
        <f t="shared" si="213"/>
        <v>6</v>
      </c>
      <c r="I3344" s="10"/>
      <c r="J3344" s="10">
        <v>509.10999999999996</v>
      </c>
      <c r="K3344" s="10"/>
      <c r="M3344" s="10">
        <v>10</v>
      </c>
      <c r="N3344" s="69"/>
      <c r="P3344" s="239">
        <f t="shared" si="209"/>
        <v>50.910999999999994</v>
      </c>
      <c r="Q3344" s="10"/>
      <c r="R3344" s="10"/>
      <c r="S3344" s="10"/>
      <c r="T3344" s="176">
        <f t="shared" si="210"/>
        <v>218.6</v>
      </c>
      <c r="U3344" s="10"/>
      <c r="V3344" s="10"/>
      <c r="W3344" s="10"/>
      <c r="Y3344" s="10">
        <v>509.10999999999996</v>
      </c>
      <c r="Z3344" s="10">
        <f t="shared" si="211"/>
        <v>695.5</v>
      </c>
      <c r="AB3344" s="10">
        <f t="shared" si="212"/>
        <v>415.49</v>
      </c>
      <c r="AC3344" s="10">
        <v>499.67</v>
      </c>
      <c r="AD3344" s="10"/>
      <c r="AE3344" s="3"/>
      <c r="AF3344" s="3"/>
    </row>
    <row r="3345" spans="1:32" x14ac:dyDescent="0.2">
      <c r="A3345" s="55"/>
      <c r="B3345" s="195"/>
      <c r="C3345" s="10" t="s">
        <v>497</v>
      </c>
      <c r="D3345" s="10"/>
      <c r="E3345" s="10">
        <v>8203</v>
      </c>
      <c r="F3345" s="347">
        <v>9349</v>
      </c>
      <c r="G3345" s="10"/>
      <c r="H3345" s="347">
        <f t="shared" si="213"/>
        <v>27</v>
      </c>
      <c r="I3345" s="10"/>
      <c r="J3345" s="10">
        <v>1597.07</v>
      </c>
      <c r="K3345" s="10"/>
      <c r="M3345" s="10">
        <v>3</v>
      </c>
      <c r="N3345" s="69"/>
      <c r="P3345" s="239">
        <f t="shared" si="209"/>
        <v>532.35666666666668</v>
      </c>
      <c r="Q3345" s="10"/>
      <c r="R3345" s="10"/>
      <c r="S3345" s="10"/>
      <c r="T3345" s="176">
        <f t="shared" si="210"/>
        <v>3116.3333333333335</v>
      </c>
      <c r="U3345" s="10"/>
      <c r="V3345" s="10"/>
      <c r="W3345" s="10"/>
      <c r="Y3345" s="10">
        <v>1597.07</v>
      </c>
      <c r="Z3345" s="10">
        <f t="shared" si="211"/>
        <v>2181.7800000000002</v>
      </c>
      <c r="AB3345" s="10">
        <f t="shared" si="212"/>
        <v>1303.3900000000001</v>
      </c>
      <c r="AC3345" s="10">
        <v>1567.45</v>
      </c>
      <c r="AD3345" s="10"/>
      <c r="AE3345" s="3"/>
      <c r="AF3345" s="3"/>
    </row>
    <row r="3346" spans="1:32" x14ac:dyDescent="0.2">
      <c r="A3346" s="55"/>
      <c r="B3346" s="195"/>
      <c r="C3346" s="10" t="s">
        <v>497</v>
      </c>
      <c r="D3346" s="10"/>
      <c r="E3346" s="10">
        <v>8243</v>
      </c>
      <c r="F3346" s="347">
        <v>1921069</v>
      </c>
      <c r="G3346" s="10"/>
      <c r="H3346" s="347">
        <f t="shared" si="213"/>
        <v>5494</v>
      </c>
      <c r="I3346" s="10"/>
      <c r="J3346" s="10">
        <v>238223.90999999997</v>
      </c>
      <c r="K3346" s="10"/>
      <c r="M3346" s="10">
        <v>533</v>
      </c>
      <c r="N3346" s="69"/>
      <c r="P3346" s="239">
        <f t="shared" si="209"/>
        <v>446.94917448405249</v>
      </c>
      <c r="Q3346" s="10"/>
      <c r="R3346" s="10"/>
      <c r="S3346" s="10"/>
      <c r="T3346" s="176">
        <f t="shared" si="210"/>
        <v>3604.2570356472797</v>
      </c>
      <c r="U3346" s="10"/>
      <c r="V3346" s="10"/>
      <c r="W3346" s="10"/>
      <c r="Y3346" s="10">
        <v>238223.90999999997</v>
      </c>
      <c r="Z3346" s="10">
        <f t="shared" si="211"/>
        <v>325441.17</v>
      </c>
      <c r="AB3346" s="10">
        <f t="shared" si="212"/>
        <v>194418.19</v>
      </c>
      <c r="AC3346" s="10">
        <v>233806.47</v>
      </c>
      <c r="AD3346" s="10"/>
      <c r="AE3346" s="3"/>
      <c r="AF3346" s="3"/>
    </row>
    <row r="3347" spans="1:32" x14ac:dyDescent="0.2">
      <c r="A3347" s="55"/>
      <c r="B3347" s="195"/>
      <c r="C3347" s="10" t="s">
        <v>498</v>
      </c>
      <c r="D3347" s="10"/>
      <c r="E3347" s="10">
        <v>8302</v>
      </c>
      <c r="F3347" s="347">
        <v>764318</v>
      </c>
      <c r="G3347" s="10"/>
      <c r="H3347" s="347">
        <f t="shared" si="213"/>
        <v>2186</v>
      </c>
      <c r="I3347" s="10"/>
      <c r="J3347" s="10">
        <v>43591.699999999968</v>
      </c>
      <c r="K3347" s="10"/>
      <c r="M3347" s="10">
        <v>52</v>
      </c>
      <c r="N3347" s="69"/>
      <c r="P3347" s="239">
        <f t="shared" si="209"/>
        <v>838.30192307692244</v>
      </c>
      <c r="Q3347" s="10"/>
      <c r="R3347" s="10"/>
      <c r="S3347" s="10"/>
      <c r="T3347" s="176">
        <f t="shared" si="210"/>
        <v>14698.423076923076</v>
      </c>
      <c r="U3347" s="10"/>
      <c r="V3347" s="10"/>
      <c r="W3347" s="10"/>
      <c r="Y3347" s="10">
        <v>43591.699999999968</v>
      </c>
      <c r="Z3347" s="10">
        <f t="shared" si="211"/>
        <v>59551.26</v>
      </c>
      <c r="AB3347" s="10">
        <f t="shared" si="212"/>
        <v>35575.86</v>
      </c>
      <c r="AC3347" s="10">
        <v>42783.37</v>
      </c>
      <c r="AD3347" s="10"/>
      <c r="AE3347" s="3"/>
      <c r="AF3347" s="3"/>
    </row>
    <row r="3348" spans="1:32" x14ac:dyDescent="0.2">
      <c r="A3348" s="55"/>
      <c r="B3348" s="195"/>
      <c r="C3348" s="10" t="s">
        <v>499</v>
      </c>
      <c r="D3348" s="10"/>
      <c r="E3348" s="10">
        <v>8201</v>
      </c>
      <c r="F3348" s="347">
        <v>387698</v>
      </c>
      <c r="G3348" s="10"/>
      <c r="H3348" s="347">
        <f t="shared" si="213"/>
        <v>1109</v>
      </c>
      <c r="I3348" s="10"/>
      <c r="J3348" s="10">
        <v>22966.13</v>
      </c>
      <c r="K3348" s="10"/>
      <c r="M3348" s="10">
        <v>38</v>
      </c>
      <c r="N3348" s="69"/>
      <c r="P3348" s="239">
        <f t="shared" si="209"/>
        <v>604.37184210526323</v>
      </c>
      <c r="Q3348" s="10"/>
      <c r="R3348" s="10"/>
      <c r="S3348" s="10"/>
      <c r="T3348" s="176">
        <f t="shared" si="210"/>
        <v>10202.578947368422</v>
      </c>
      <c r="U3348" s="10"/>
      <c r="V3348" s="10"/>
      <c r="W3348" s="10"/>
      <c r="Y3348" s="10">
        <v>22966.13</v>
      </c>
      <c r="Z3348" s="10">
        <f t="shared" si="211"/>
        <v>31374.37</v>
      </c>
      <c r="AB3348" s="10">
        <f t="shared" si="212"/>
        <v>18743.009999999998</v>
      </c>
      <c r="AC3348" s="10">
        <v>22540.26</v>
      </c>
      <c r="AD3348" s="10"/>
      <c r="AE3348" s="3"/>
      <c r="AF3348" s="3"/>
    </row>
    <row r="3349" spans="1:32" x14ac:dyDescent="0.2">
      <c r="A3349" s="55"/>
      <c r="B3349" s="195"/>
      <c r="C3349" s="10" t="s">
        <v>499</v>
      </c>
      <c r="D3349" s="10"/>
      <c r="E3349" s="10">
        <v>8403</v>
      </c>
      <c r="F3349" s="347">
        <v>1512</v>
      </c>
      <c r="G3349" s="10"/>
      <c r="H3349" s="347">
        <f t="shared" si="213"/>
        <v>4</v>
      </c>
      <c r="I3349" s="10"/>
      <c r="J3349" s="10">
        <v>239.82</v>
      </c>
      <c r="K3349" s="10"/>
      <c r="M3349" s="10">
        <v>4</v>
      </c>
      <c r="N3349" s="69"/>
      <c r="P3349" s="239">
        <f t="shared" si="209"/>
        <v>59.954999999999998</v>
      </c>
      <c r="Q3349" s="10"/>
      <c r="R3349" s="10"/>
      <c r="S3349" s="10"/>
      <c r="T3349" s="176">
        <f t="shared" si="210"/>
        <v>378</v>
      </c>
      <c r="U3349" s="10"/>
      <c r="V3349" s="10"/>
      <c r="W3349" s="10"/>
      <c r="Y3349" s="10">
        <v>239.82</v>
      </c>
      <c r="Z3349" s="10">
        <f t="shared" si="211"/>
        <v>327.62</v>
      </c>
      <c r="AB3349" s="10">
        <f t="shared" si="212"/>
        <v>195.72</v>
      </c>
      <c r="AC3349" s="10">
        <v>235.37</v>
      </c>
      <c r="AD3349" s="10"/>
      <c r="AE3349" s="3"/>
      <c r="AF3349" s="3"/>
    </row>
    <row r="3350" spans="1:32" x14ac:dyDescent="0.2">
      <c r="A3350" s="55"/>
      <c r="B3350" s="195"/>
      <c r="C3350" s="10" t="s">
        <v>500</v>
      </c>
      <c r="D3350" s="10"/>
      <c r="E3350" s="10">
        <v>8230</v>
      </c>
      <c r="F3350" s="347">
        <v>809041</v>
      </c>
      <c r="G3350" s="10"/>
      <c r="H3350" s="347">
        <f t="shared" si="213"/>
        <v>2314</v>
      </c>
      <c r="I3350" s="10"/>
      <c r="J3350" s="10">
        <v>81731.000000000058</v>
      </c>
      <c r="K3350" s="10"/>
      <c r="M3350" s="10">
        <v>211</v>
      </c>
      <c r="N3350" s="69"/>
      <c r="P3350" s="239">
        <f t="shared" si="209"/>
        <v>387.35071090047421</v>
      </c>
      <c r="Q3350" s="10"/>
      <c r="R3350" s="10"/>
      <c r="S3350" s="10"/>
      <c r="T3350" s="176">
        <f t="shared" si="210"/>
        <v>3834.3175355450235</v>
      </c>
      <c r="U3350" s="10"/>
      <c r="V3350" s="10"/>
      <c r="W3350" s="10"/>
      <c r="Y3350" s="10">
        <v>81731.000000000058</v>
      </c>
      <c r="Z3350" s="10">
        <f t="shared" si="211"/>
        <v>111653.92</v>
      </c>
      <c r="AB3350" s="10">
        <f t="shared" si="212"/>
        <v>66701.919999999998</v>
      </c>
      <c r="AC3350" s="10">
        <v>80215.44</v>
      </c>
      <c r="AD3350" s="10"/>
      <c r="AE3350" s="3"/>
      <c r="AF3350" s="3"/>
    </row>
    <row r="3351" spans="1:32" x14ac:dyDescent="0.2">
      <c r="A3351" s="55"/>
      <c r="B3351" s="195"/>
      <c r="C3351" s="10" t="s">
        <v>500</v>
      </c>
      <c r="D3351" s="10"/>
      <c r="E3351" s="10">
        <v>8246</v>
      </c>
      <c r="F3351" s="347">
        <v>6760</v>
      </c>
      <c r="G3351" s="10"/>
      <c r="H3351" s="347">
        <f t="shared" si="213"/>
        <v>19</v>
      </c>
      <c r="I3351" s="10"/>
      <c r="J3351" s="10">
        <v>616.95000000000005</v>
      </c>
      <c r="K3351" s="10"/>
      <c r="M3351" s="10">
        <v>1</v>
      </c>
      <c r="N3351" s="69"/>
      <c r="P3351" s="239">
        <f t="shared" si="209"/>
        <v>616.95000000000005</v>
      </c>
      <c r="Q3351" s="10"/>
      <c r="R3351" s="10"/>
      <c r="S3351" s="10"/>
      <c r="T3351" s="176">
        <f t="shared" si="210"/>
        <v>6760</v>
      </c>
      <c r="U3351" s="10"/>
      <c r="V3351" s="10"/>
      <c r="W3351" s="10"/>
      <c r="Y3351" s="10">
        <v>616.95000000000005</v>
      </c>
      <c r="Z3351" s="10">
        <f t="shared" si="211"/>
        <v>842.82</v>
      </c>
      <c r="AB3351" s="10">
        <f t="shared" si="212"/>
        <v>503.5</v>
      </c>
      <c r="AC3351" s="10">
        <v>605.51</v>
      </c>
      <c r="AD3351" s="10"/>
      <c r="AE3351" s="3"/>
      <c r="AF3351" s="3"/>
    </row>
    <row r="3352" spans="1:32" x14ac:dyDescent="0.2">
      <c r="A3352" s="55"/>
      <c r="B3352" s="195"/>
      <c r="C3352" s="10" t="s">
        <v>500</v>
      </c>
      <c r="D3352" s="10"/>
      <c r="E3352" s="10">
        <v>8270</v>
      </c>
      <c r="F3352" s="347">
        <v>6134</v>
      </c>
      <c r="G3352" s="10"/>
      <c r="H3352" s="347">
        <f t="shared" si="213"/>
        <v>18</v>
      </c>
      <c r="I3352" s="10"/>
      <c r="J3352" s="10">
        <v>1103.21</v>
      </c>
      <c r="K3352" s="10"/>
      <c r="M3352" s="10">
        <v>2</v>
      </c>
      <c r="N3352" s="69"/>
      <c r="P3352" s="239">
        <f t="shared" si="209"/>
        <v>551.60500000000002</v>
      </c>
      <c r="Q3352" s="10"/>
      <c r="R3352" s="10"/>
      <c r="S3352" s="10"/>
      <c r="T3352" s="176">
        <f t="shared" si="210"/>
        <v>3067</v>
      </c>
      <c r="U3352" s="10"/>
      <c r="V3352" s="10"/>
      <c r="W3352" s="10"/>
      <c r="Y3352" s="10">
        <v>1103.21</v>
      </c>
      <c r="Z3352" s="10">
        <f t="shared" si="211"/>
        <v>1507.11</v>
      </c>
      <c r="AB3352" s="10">
        <f t="shared" si="212"/>
        <v>900.35</v>
      </c>
      <c r="AC3352" s="10">
        <v>1082.76</v>
      </c>
      <c r="AD3352" s="10"/>
      <c r="AE3352" s="3"/>
      <c r="AF3352" s="3"/>
    </row>
    <row r="3353" spans="1:32" x14ac:dyDescent="0.2">
      <c r="A3353" s="55"/>
      <c r="B3353" s="195"/>
      <c r="C3353" s="10" t="s">
        <v>501</v>
      </c>
      <c r="D3353" s="10"/>
      <c r="E3353" s="10">
        <v>8051</v>
      </c>
      <c r="F3353" s="347">
        <v>701</v>
      </c>
      <c r="G3353" s="10"/>
      <c r="H3353" s="347">
        <f t="shared" si="213"/>
        <v>2</v>
      </c>
      <c r="I3353" s="10"/>
      <c r="J3353" s="10">
        <v>143.80000000000001</v>
      </c>
      <c r="K3353" s="10"/>
      <c r="M3353" s="10">
        <v>1</v>
      </c>
      <c r="N3353" s="69"/>
      <c r="P3353" s="239">
        <f t="shared" si="209"/>
        <v>143.80000000000001</v>
      </c>
      <c r="Q3353" s="10"/>
      <c r="R3353" s="10"/>
      <c r="S3353" s="10"/>
      <c r="T3353" s="176">
        <f t="shared" si="210"/>
        <v>701</v>
      </c>
      <c r="U3353" s="10"/>
      <c r="V3353" s="10"/>
      <c r="W3353" s="10"/>
      <c r="Y3353" s="10">
        <v>143.80000000000001</v>
      </c>
      <c r="Z3353" s="10">
        <f t="shared" si="211"/>
        <v>196.45</v>
      </c>
      <c r="AB3353" s="10">
        <f t="shared" si="212"/>
        <v>117.36</v>
      </c>
      <c r="AC3353" s="10">
        <v>141.13999999999999</v>
      </c>
      <c r="AD3353" s="10"/>
      <c r="AE3353" s="3"/>
      <c r="AF3353" s="3"/>
    </row>
    <row r="3354" spans="1:32" x14ac:dyDescent="0.2">
      <c r="A3354" s="55"/>
      <c r="B3354" s="195"/>
      <c r="C3354" s="10" t="s">
        <v>501</v>
      </c>
      <c r="D3354" s="10"/>
      <c r="E3354" s="10">
        <v>8080</v>
      </c>
      <c r="F3354" s="347">
        <v>3717869</v>
      </c>
      <c r="G3354" s="10"/>
      <c r="H3354" s="347">
        <f t="shared" si="213"/>
        <v>10632</v>
      </c>
      <c r="I3354" s="10"/>
      <c r="J3354" s="10">
        <v>370427.81000000023</v>
      </c>
      <c r="K3354" s="10"/>
      <c r="M3354" s="10">
        <v>629</v>
      </c>
      <c r="N3354" s="69"/>
      <c r="P3354" s="239">
        <f t="shared" si="209"/>
        <v>588.91543720190816</v>
      </c>
      <c r="Q3354" s="10"/>
      <c r="R3354" s="10"/>
      <c r="S3354" s="10"/>
      <c r="T3354" s="176">
        <f t="shared" si="210"/>
        <v>5910.7615262321142</v>
      </c>
      <c r="U3354" s="10"/>
      <c r="V3354" s="10"/>
      <c r="W3354" s="10"/>
      <c r="Y3354" s="10">
        <v>370427.81000000023</v>
      </c>
      <c r="Z3354" s="10">
        <f t="shared" si="211"/>
        <v>506046.86</v>
      </c>
      <c r="AB3354" s="10">
        <f t="shared" si="212"/>
        <v>302311.82</v>
      </c>
      <c r="AC3354" s="10">
        <v>363558.87</v>
      </c>
      <c r="AD3354" s="10"/>
      <c r="AE3354" s="3"/>
      <c r="AF3354" s="3"/>
    </row>
    <row r="3355" spans="1:32" x14ac:dyDescent="0.2">
      <c r="A3355" s="55"/>
      <c r="B3355" s="195"/>
      <c r="C3355" s="10" t="s">
        <v>501</v>
      </c>
      <c r="D3355" s="10"/>
      <c r="E3355" s="10">
        <v>8085</v>
      </c>
      <c r="F3355" s="347">
        <v>310</v>
      </c>
      <c r="G3355" s="10"/>
      <c r="H3355" s="347">
        <f t="shared" si="213"/>
        <v>1</v>
      </c>
      <c r="I3355" s="10"/>
      <c r="J3355" s="10">
        <v>40.450000000000003</v>
      </c>
      <c r="K3355" s="10"/>
      <c r="M3355" s="10">
        <v>1</v>
      </c>
      <c r="N3355" s="69"/>
      <c r="P3355" s="239">
        <f t="shared" si="209"/>
        <v>40.450000000000003</v>
      </c>
      <c r="Q3355" s="10"/>
      <c r="R3355" s="10"/>
      <c r="S3355" s="10"/>
      <c r="T3355" s="176">
        <f t="shared" si="210"/>
        <v>310</v>
      </c>
      <c r="U3355" s="10"/>
      <c r="V3355" s="10"/>
      <c r="W3355" s="10"/>
      <c r="Y3355" s="10">
        <v>40.450000000000003</v>
      </c>
      <c r="Z3355" s="10">
        <f t="shared" si="211"/>
        <v>55.26</v>
      </c>
      <c r="AB3355" s="10">
        <f t="shared" si="212"/>
        <v>33.01</v>
      </c>
      <c r="AC3355" s="10">
        <v>39.700000000000003</v>
      </c>
      <c r="AD3355" s="10"/>
      <c r="AE3355" s="3"/>
      <c r="AF3355" s="3"/>
    </row>
    <row r="3356" spans="1:32" x14ac:dyDescent="0.2">
      <c r="A3356" s="55"/>
      <c r="B3356" s="195"/>
      <c r="C3356" s="10" t="s">
        <v>503</v>
      </c>
      <c r="D3356" s="10"/>
      <c r="E3356" s="10">
        <v>8019</v>
      </c>
      <c r="F3356" s="347">
        <v>1</v>
      </c>
      <c r="G3356" s="10"/>
      <c r="H3356" s="347">
        <f t="shared" si="213"/>
        <v>0</v>
      </c>
      <c r="I3356" s="10"/>
      <c r="J3356" s="10">
        <v>10.94</v>
      </c>
      <c r="K3356" s="10"/>
      <c r="M3356" s="10">
        <v>1</v>
      </c>
      <c r="N3356" s="69"/>
      <c r="P3356" s="239">
        <f t="shared" si="209"/>
        <v>10.94</v>
      </c>
      <c r="Q3356" s="10"/>
      <c r="R3356" s="10"/>
      <c r="S3356" s="10"/>
      <c r="T3356" s="176">
        <f t="shared" si="210"/>
        <v>1</v>
      </c>
      <c r="U3356" s="10"/>
      <c r="V3356" s="10"/>
      <c r="W3356" s="10"/>
      <c r="Y3356" s="10">
        <v>10.94</v>
      </c>
      <c r="Z3356" s="10">
        <f t="shared" si="211"/>
        <v>14.95</v>
      </c>
      <c r="AB3356" s="10">
        <f t="shared" si="212"/>
        <v>8.93</v>
      </c>
      <c r="AC3356" s="10">
        <v>10.74</v>
      </c>
      <c r="AD3356" s="10"/>
      <c r="AE3356" s="3"/>
      <c r="AF3356" s="3"/>
    </row>
    <row r="3357" spans="1:32" x14ac:dyDescent="0.2">
      <c r="A3357" s="55"/>
      <c r="B3357" s="195"/>
      <c r="C3357" s="10" t="s">
        <v>503</v>
      </c>
      <c r="D3357" s="10"/>
      <c r="E3357" s="10">
        <v>8088</v>
      </c>
      <c r="F3357" s="347">
        <v>38814</v>
      </c>
      <c r="G3357" s="10"/>
      <c r="H3357" s="347">
        <f t="shared" si="213"/>
        <v>111</v>
      </c>
      <c r="I3357" s="10"/>
      <c r="J3357" s="10">
        <v>3874.1800000000007</v>
      </c>
      <c r="K3357" s="10"/>
      <c r="M3357" s="10">
        <v>18</v>
      </c>
      <c r="N3357" s="69"/>
      <c r="P3357" s="239">
        <f t="shared" si="209"/>
        <v>215.23222222222228</v>
      </c>
      <c r="Q3357" s="10"/>
      <c r="R3357" s="10"/>
      <c r="S3357" s="10"/>
      <c r="T3357" s="176">
        <f t="shared" si="210"/>
        <v>2156.3333333333335</v>
      </c>
      <c r="U3357" s="10"/>
      <c r="V3357" s="10"/>
      <c r="W3357" s="10"/>
      <c r="Y3357" s="10">
        <v>3874.1800000000007</v>
      </c>
      <c r="Z3357" s="10">
        <f t="shared" si="211"/>
        <v>5292.57</v>
      </c>
      <c r="AB3357" s="10">
        <f t="shared" si="212"/>
        <v>3161.78</v>
      </c>
      <c r="AC3357" s="10">
        <v>3802.34</v>
      </c>
      <c r="AD3357" s="10"/>
      <c r="AE3357" s="3"/>
      <c r="AF3357" s="3"/>
    </row>
    <row r="3358" spans="1:32" x14ac:dyDescent="0.2">
      <c r="A3358" s="55"/>
      <c r="B3358" s="195"/>
      <c r="C3358" s="10" t="s">
        <v>504</v>
      </c>
      <c r="D3358" s="10"/>
      <c r="E3358" s="10">
        <v>8098</v>
      </c>
      <c r="F3358" s="347">
        <v>116148</v>
      </c>
      <c r="G3358" s="10"/>
      <c r="H3358" s="347">
        <f t="shared" si="213"/>
        <v>332</v>
      </c>
      <c r="I3358" s="10"/>
      <c r="J3358" s="10">
        <v>15882.450000000006</v>
      </c>
      <c r="K3358" s="10"/>
      <c r="M3358" s="10">
        <v>57</v>
      </c>
      <c r="N3358" s="69"/>
      <c r="P3358" s="239">
        <f t="shared" si="209"/>
        <v>278.63947368421066</v>
      </c>
      <c r="Q3358" s="10"/>
      <c r="R3358" s="10"/>
      <c r="S3358" s="10"/>
      <c r="T3358" s="176">
        <f t="shared" si="210"/>
        <v>2037.6842105263158</v>
      </c>
      <c r="U3358" s="10"/>
      <c r="V3358" s="10"/>
      <c r="W3358" s="10"/>
      <c r="Y3358" s="10">
        <v>15882.450000000006</v>
      </c>
      <c r="Z3358" s="10">
        <f t="shared" si="211"/>
        <v>21697.25</v>
      </c>
      <c r="AB3358" s="10">
        <f t="shared" si="212"/>
        <v>12961.91</v>
      </c>
      <c r="AC3358" s="10">
        <v>15587.94</v>
      </c>
      <c r="AD3358" s="10"/>
      <c r="AE3358" s="3"/>
      <c r="AF3358" s="3"/>
    </row>
    <row r="3359" spans="1:32" x14ac:dyDescent="0.2">
      <c r="A3359" s="55"/>
      <c r="B3359" s="195"/>
      <c r="C3359" s="10" t="s">
        <v>505</v>
      </c>
      <c r="D3359" s="10"/>
      <c r="E3359" s="10">
        <v>8260</v>
      </c>
      <c r="F3359" s="347">
        <v>2586</v>
      </c>
      <c r="G3359" s="10"/>
      <c r="H3359" s="347">
        <f t="shared" si="213"/>
        <v>7</v>
      </c>
      <c r="I3359" s="10"/>
      <c r="J3359" s="10">
        <v>498.53999999999996</v>
      </c>
      <c r="K3359" s="10"/>
      <c r="M3359" s="10">
        <v>5</v>
      </c>
      <c r="N3359" s="69"/>
      <c r="P3359" s="239">
        <f t="shared" si="209"/>
        <v>99.707999999999998</v>
      </c>
      <c r="Q3359" s="10"/>
      <c r="R3359" s="10"/>
      <c r="S3359" s="10"/>
      <c r="T3359" s="176">
        <f t="shared" si="210"/>
        <v>517.20000000000005</v>
      </c>
      <c r="U3359" s="10"/>
      <c r="V3359" s="10"/>
      <c r="W3359" s="10"/>
      <c r="Y3359" s="10">
        <v>498.53999999999996</v>
      </c>
      <c r="Z3359" s="10">
        <f t="shared" si="211"/>
        <v>681.06</v>
      </c>
      <c r="AB3359" s="10">
        <f t="shared" si="212"/>
        <v>406.87</v>
      </c>
      <c r="AC3359" s="10">
        <v>489.3</v>
      </c>
      <c r="AD3359" s="10"/>
      <c r="AE3359" s="3"/>
      <c r="AF3359" s="3"/>
    </row>
    <row r="3360" spans="1:32" x14ac:dyDescent="0.2">
      <c r="A3360" s="55"/>
      <c r="B3360" s="195"/>
      <c r="C3360" s="10" t="s">
        <v>506</v>
      </c>
      <c r="D3360" s="10"/>
      <c r="E3360" s="10">
        <v>8353</v>
      </c>
      <c r="F3360" s="347">
        <v>62229</v>
      </c>
      <c r="G3360" s="10"/>
      <c r="H3360" s="347">
        <f t="shared" si="213"/>
        <v>178</v>
      </c>
      <c r="I3360" s="10"/>
      <c r="J3360" s="10">
        <v>9690.2299999999977</v>
      </c>
      <c r="K3360" s="10"/>
      <c r="M3360" s="10">
        <v>42</v>
      </c>
      <c r="N3360" s="69"/>
      <c r="P3360" s="239">
        <f t="shared" si="209"/>
        <v>230.71976190476184</v>
      </c>
      <c r="Q3360" s="10"/>
      <c r="R3360" s="10"/>
      <c r="S3360" s="10"/>
      <c r="T3360" s="176">
        <f t="shared" si="210"/>
        <v>1481.6428571428571</v>
      </c>
      <c r="U3360" s="10"/>
      <c r="V3360" s="10"/>
      <c r="W3360" s="10"/>
      <c r="Y3360" s="10">
        <v>9690.2299999999977</v>
      </c>
      <c r="Z3360" s="10">
        <f t="shared" si="211"/>
        <v>13237.97</v>
      </c>
      <c r="AB3360" s="10">
        <f t="shared" si="212"/>
        <v>7908.35</v>
      </c>
      <c r="AC3360" s="10">
        <v>9510.5499999999993</v>
      </c>
      <c r="AD3360" s="10"/>
      <c r="AE3360" s="3"/>
      <c r="AF3360" s="3"/>
    </row>
    <row r="3361" spans="1:32" x14ac:dyDescent="0.2">
      <c r="A3361" s="55"/>
      <c r="B3361" s="195"/>
      <c r="C3361" s="10" t="s">
        <v>508</v>
      </c>
      <c r="D3361" s="10"/>
      <c r="E3361" s="10">
        <v>8008</v>
      </c>
      <c r="F3361" s="347">
        <v>1114049</v>
      </c>
      <c r="G3361" s="10"/>
      <c r="H3361" s="347">
        <f t="shared" si="213"/>
        <v>3186</v>
      </c>
      <c r="I3361" s="10"/>
      <c r="J3361" s="10">
        <v>145924.17999999993</v>
      </c>
      <c r="K3361" s="10"/>
      <c r="M3361" s="10">
        <v>292</v>
      </c>
      <c r="N3361" s="69"/>
      <c r="P3361" s="239">
        <f t="shared" si="209"/>
        <v>499.7403424657532</v>
      </c>
      <c r="Q3361" s="10"/>
      <c r="R3361" s="10"/>
      <c r="S3361" s="10"/>
      <c r="T3361" s="176">
        <f t="shared" si="210"/>
        <v>3815.2363013698632</v>
      </c>
      <c r="U3361" s="10"/>
      <c r="V3361" s="10"/>
      <c r="W3361" s="10"/>
      <c r="Y3361" s="10">
        <v>145924.17999999993</v>
      </c>
      <c r="Z3361" s="10">
        <f t="shared" si="211"/>
        <v>199349.16</v>
      </c>
      <c r="AB3361" s="10">
        <f t="shared" si="212"/>
        <v>119090.96</v>
      </c>
      <c r="AC3361" s="10">
        <v>143218.26999999999</v>
      </c>
      <c r="AD3361" s="10"/>
      <c r="AE3361" s="3"/>
      <c r="AF3361" s="3"/>
    </row>
    <row r="3362" spans="1:32" x14ac:dyDescent="0.2">
      <c r="A3362" s="55"/>
      <c r="B3362" s="195"/>
      <c r="C3362" s="10" t="s">
        <v>508</v>
      </c>
      <c r="D3362" s="10"/>
      <c r="E3362" s="10">
        <v>8050</v>
      </c>
      <c r="F3362" s="347">
        <v>157</v>
      </c>
      <c r="G3362" s="10"/>
      <c r="H3362" s="347">
        <f t="shared" si="213"/>
        <v>0</v>
      </c>
      <c r="I3362" s="10"/>
      <c r="J3362" s="10">
        <v>32.14</v>
      </c>
      <c r="K3362" s="10"/>
      <c r="M3362" s="10">
        <v>1</v>
      </c>
      <c r="N3362" s="69"/>
      <c r="P3362" s="239">
        <f t="shared" si="209"/>
        <v>32.14</v>
      </c>
      <c r="Q3362" s="10"/>
      <c r="R3362" s="10"/>
      <c r="S3362" s="10"/>
      <c r="T3362" s="176">
        <f t="shared" si="210"/>
        <v>157</v>
      </c>
      <c r="U3362" s="10"/>
      <c r="V3362" s="10"/>
      <c r="W3362" s="10"/>
      <c r="Y3362" s="10">
        <v>32.14</v>
      </c>
      <c r="Z3362" s="10">
        <f t="shared" si="211"/>
        <v>43.91</v>
      </c>
      <c r="AB3362" s="10">
        <f t="shared" si="212"/>
        <v>26.23</v>
      </c>
      <c r="AC3362" s="10">
        <v>31.54</v>
      </c>
      <c r="AD3362" s="10"/>
      <c r="AE3362" s="3"/>
      <c r="AF3362" s="3"/>
    </row>
    <row r="3363" spans="1:32" x14ac:dyDescent="0.2">
      <c r="A3363" s="55"/>
      <c r="B3363" s="195"/>
      <c r="C3363" s="10" t="s">
        <v>509</v>
      </c>
      <c r="D3363" s="10"/>
      <c r="E3363" s="10">
        <v>8318</v>
      </c>
      <c r="F3363" s="347">
        <v>7092</v>
      </c>
      <c r="G3363" s="10"/>
      <c r="H3363" s="347">
        <f t="shared" si="213"/>
        <v>20</v>
      </c>
      <c r="I3363" s="10"/>
      <c r="J3363" s="10">
        <v>764.84999999999991</v>
      </c>
      <c r="K3363" s="10"/>
      <c r="M3363" s="10">
        <v>5</v>
      </c>
      <c r="N3363" s="69"/>
      <c r="P3363" s="239">
        <f t="shared" si="209"/>
        <v>152.96999999999997</v>
      </c>
      <c r="Q3363" s="10"/>
      <c r="R3363" s="10"/>
      <c r="S3363" s="10"/>
      <c r="T3363" s="176">
        <f t="shared" si="210"/>
        <v>1418.4</v>
      </c>
      <c r="U3363" s="10"/>
      <c r="V3363" s="10"/>
      <c r="W3363" s="10"/>
      <c r="Y3363" s="10">
        <v>764.84999999999991</v>
      </c>
      <c r="Z3363" s="10">
        <f t="shared" si="211"/>
        <v>1044.8699999999999</v>
      </c>
      <c r="AB3363" s="10">
        <f t="shared" si="212"/>
        <v>624.21</v>
      </c>
      <c r="AC3363" s="10">
        <v>750.67</v>
      </c>
      <c r="AD3363" s="10"/>
      <c r="AE3363" s="3"/>
      <c r="AF3363" s="3"/>
    </row>
    <row r="3364" spans="1:32" x14ac:dyDescent="0.2">
      <c r="A3364" s="55"/>
      <c r="B3364" s="195"/>
      <c r="C3364" s="10" t="s">
        <v>510</v>
      </c>
      <c r="D3364" s="10"/>
      <c r="E3364" s="10">
        <v>8081</v>
      </c>
      <c r="F3364" s="347">
        <v>4021816</v>
      </c>
      <c r="G3364" s="10"/>
      <c r="H3364" s="347">
        <f t="shared" si="213"/>
        <v>11502</v>
      </c>
      <c r="I3364" s="10"/>
      <c r="J3364" s="10">
        <v>376753.6999999999</v>
      </c>
      <c r="K3364" s="10"/>
      <c r="M3364" s="10">
        <v>714</v>
      </c>
      <c r="N3364" s="69"/>
      <c r="P3364" s="239">
        <f t="shared" si="209"/>
        <v>527.66624649859932</v>
      </c>
      <c r="Q3364" s="10"/>
      <c r="R3364" s="10"/>
      <c r="S3364" s="10"/>
      <c r="T3364" s="176">
        <f t="shared" si="210"/>
        <v>5632.7955182072828</v>
      </c>
      <c r="U3364" s="10"/>
      <c r="V3364" s="10"/>
      <c r="W3364" s="10"/>
      <c r="Y3364" s="10">
        <v>376753.6999999999</v>
      </c>
      <c r="Z3364" s="10">
        <f t="shared" si="211"/>
        <v>514688.75</v>
      </c>
      <c r="AB3364" s="10">
        <f t="shared" si="212"/>
        <v>307474.48</v>
      </c>
      <c r="AC3364" s="10">
        <v>369767.47</v>
      </c>
      <c r="AD3364" s="10"/>
      <c r="AE3364" s="3"/>
      <c r="AF3364" s="3"/>
    </row>
    <row r="3365" spans="1:32" x14ac:dyDescent="0.2">
      <c r="A3365" s="55"/>
      <c r="B3365" s="195"/>
      <c r="C3365" s="10" t="s">
        <v>510</v>
      </c>
      <c r="D3365" s="10"/>
      <c r="E3365" s="10">
        <v>8088</v>
      </c>
      <c r="F3365" s="347">
        <v>92</v>
      </c>
      <c r="G3365" s="10"/>
      <c r="H3365" s="347">
        <f t="shared" si="213"/>
        <v>0</v>
      </c>
      <c r="I3365" s="10"/>
      <c r="J3365" s="10">
        <v>22.45</v>
      </c>
      <c r="K3365" s="10"/>
      <c r="M3365" s="10">
        <v>1</v>
      </c>
      <c r="N3365" s="69"/>
      <c r="P3365" s="239">
        <f t="shared" si="209"/>
        <v>22.45</v>
      </c>
      <c r="Q3365" s="10"/>
      <c r="R3365" s="10"/>
      <c r="S3365" s="10"/>
      <c r="T3365" s="176">
        <f t="shared" si="210"/>
        <v>92</v>
      </c>
      <c r="U3365" s="10"/>
      <c r="V3365" s="10"/>
      <c r="W3365" s="10"/>
      <c r="Y3365" s="10">
        <v>22.45</v>
      </c>
      <c r="Z3365" s="10">
        <f t="shared" si="211"/>
        <v>30.67</v>
      </c>
      <c r="AB3365" s="10">
        <f t="shared" si="212"/>
        <v>18.32</v>
      </c>
      <c r="AC3365" s="10">
        <v>22.03</v>
      </c>
      <c r="AD3365" s="10"/>
      <c r="AE3365" s="3"/>
      <c r="AF3365" s="3"/>
    </row>
    <row r="3366" spans="1:32" x14ac:dyDescent="0.2">
      <c r="A3366" s="55"/>
      <c r="B3366" s="195"/>
      <c r="C3366" s="10" t="s">
        <v>511</v>
      </c>
      <c r="D3366" s="10"/>
      <c r="E3366" s="10">
        <v>8201</v>
      </c>
      <c r="F3366" s="347">
        <v>194995</v>
      </c>
      <c r="G3366" s="10"/>
      <c r="H3366" s="347">
        <f t="shared" si="213"/>
        <v>558</v>
      </c>
      <c r="I3366" s="10"/>
      <c r="J3366" s="10">
        <v>19377.649999999998</v>
      </c>
      <c r="K3366" s="10"/>
      <c r="M3366" s="10">
        <v>101</v>
      </c>
      <c r="N3366" s="69"/>
      <c r="P3366" s="239">
        <f t="shared" si="209"/>
        <v>191.8579207920792</v>
      </c>
      <c r="Q3366" s="10"/>
      <c r="R3366" s="10"/>
      <c r="S3366" s="10"/>
      <c r="T3366" s="176">
        <f t="shared" si="210"/>
        <v>1930.6435643564357</v>
      </c>
      <c r="U3366" s="10"/>
      <c r="V3366" s="10"/>
      <c r="W3366" s="10"/>
      <c r="Y3366" s="10">
        <v>19377.649999999998</v>
      </c>
      <c r="Z3366" s="10">
        <f t="shared" si="211"/>
        <v>26472.09</v>
      </c>
      <c r="AB3366" s="10">
        <f t="shared" si="212"/>
        <v>15814.4</v>
      </c>
      <c r="AC3366" s="10">
        <v>19018.330000000002</v>
      </c>
      <c r="AD3366" s="10"/>
      <c r="AE3366" s="3"/>
      <c r="AF3366" s="3"/>
    </row>
    <row r="3367" spans="1:32" x14ac:dyDescent="0.2">
      <c r="A3367" s="55"/>
      <c r="B3367" s="195"/>
      <c r="C3367" s="10" t="s">
        <v>511</v>
      </c>
      <c r="D3367" s="10"/>
      <c r="E3367" s="10">
        <v>8205</v>
      </c>
      <c r="F3367" s="347">
        <v>535375</v>
      </c>
      <c r="G3367" s="10"/>
      <c r="H3367" s="347">
        <f t="shared" si="213"/>
        <v>1531</v>
      </c>
      <c r="I3367" s="10"/>
      <c r="J3367" s="10">
        <v>57322.27</v>
      </c>
      <c r="K3367" s="10"/>
      <c r="M3367" s="10">
        <v>187</v>
      </c>
      <c r="N3367" s="69"/>
      <c r="P3367" s="239">
        <f t="shared" si="209"/>
        <v>306.53620320855612</v>
      </c>
      <c r="Q3367" s="10"/>
      <c r="R3367" s="10"/>
      <c r="S3367" s="10"/>
      <c r="T3367" s="176">
        <f t="shared" si="210"/>
        <v>2862.9679144385027</v>
      </c>
      <c r="U3367" s="10"/>
      <c r="V3367" s="10"/>
      <c r="W3367" s="10"/>
      <c r="Y3367" s="10">
        <v>57322.27</v>
      </c>
      <c r="Z3367" s="10">
        <f t="shared" si="211"/>
        <v>78308.789999999994</v>
      </c>
      <c r="AB3367" s="10">
        <f t="shared" si="212"/>
        <v>46781.58</v>
      </c>
      <c r="AC3367" s="10">
        <v>56259.32</v>
      </c>
      <c r="AD3367" s="10"/>
      <c r="AE3367" s="3"/>
      <c r="AF3367" s="3"/>
    </row>
    <row r="3368" spans="1:32" x14ac:dyDescent="0.2">
      <c r="A3368" s="55"/>
      <c r="B3368" s="195"/>
      <c r="C3368" s="10" t="s">
        <v>512</v>
      </c>
      <c r="D3368" s="10"/>
      <c r="E3368" s="10">
        <v>8083</v>
      </c>
      <c r="F3368" s="347">
        <v>132778</v>
      </c>
      <c r="G3368" s="10"/>
      <c r="H3368" s="347">
        <f t="shared" si="213"/>
        <v>380</v>
      </c>
      <c r="I3368" s="10"/>
      <c r="J3368" s="10">
        <v>16455.419999999998</v>
      </c>
      <c r="K3368" s="10"/>
      <c r="M3368" s="10">
        <v>57</v>
      </c>
      <c r="N3368" s="69"/>
      <c r="P3368" s="239">
        <f t="shared" si="209"/>
        <v>288.69157894736838</v>
      </c>
      <c r="Q3368" s="10"/>
      <c r="R3368" s="10"/>
      <c r="S3368" s="10"/>
      <c r="T3368" s="176">
        <f t="shared" si="210"/>
        <v>2329.4385964912281</v>
      </c>
      <c r="U3368" s="10"/>
      <c r="V3368" s="10"/>
      <c r="W3368" s="10"/>
      <c r="Y3368" s="10">
        <v>16455.419999999998</v>
      </c>
      <c r="Z3368" s="10">
        <f t="shared" si="211"/>
        <v>22479.99</v>
      </c>
      <c r="AB3368" s="10">
        <f t="shared" si="212"/>
        <v>13429.52</v>
      </c>
      <c r="AC3368" s="10">
        <v>16150.28</v>
      </c>
      <c r="AD3368" s="10"/>
      <c r="AE3368" s="3"/>
      <c r="AF3368" s="3"/>
    </row>
    <row r="3369" spans="1:32" x14ac:dyDescent="0.2">
      <c r="A3369" s="55"/>
      <c r="B3369" s="195"/>
      <c r="C3369" s="10" t="s">
        <v>513</v>
      </c>
      <c r="D3369" s="10"/>
      <c r="E3369" s="10">
        <v>8225</v>
      </c>
      <c r="F3369" s="347">
        <v>427</v>
      </c>
      <c r="G3369" s="10"/>
      <c r="H3369" s="347">
        <f t="shared" si="213"/>
        <v>1</v>
      </c>
      <c r="I3369" s="10"/>
      <c r="J3369" s="10">
        <v>73.739999999999995</v>
      </c>
      <c r="K3369" s="10"/>
      <c r="M3369" s="10">
        <v>1</v>
      </c>
      <c r="N3369" s="69"/>
      <c r="P3369" s="239">
        <f t="shared" si="209"/>
        <v>73.739999999999995</v>
      </c>
      <c r="Q3369" s="10"/>
      <c r="R3369" s="10"/>
      <c r="S3369" s="10"/>
      <c r="T3369" s="176">
        <f t="shared" si="210"/>
        <v>427</v>
      </c>
      <c r="U3369" s="10"/>
      <c r="V3369" s="10"/>
      <c r="W3369" s="10"/>
      <c r="Y3369" s="10">
        <v>73.739999999999995</v>
      </c>
      <c r="Z3369" s="10">
        <f t="shared" si="211"/>
        <v>100.74</v>
      </c>
      <c r="AB3369" s="10">
        <f t="shared" si="212"/>
        <v>60.18</v>
      </c>
      <c r="AC3369" s="10">
        <v>72.37</v>
      </c>
      <c r="AD3369" s="10"/>
      <c r="AE3369" s="3"/>
      <c r="AF3369" s="3"/>
    </row>
    <row r="3370" spans="1:32" x14ac:dyDescent="0.2">
      <c r="A3370" s="55"/>
      <c r="B3370" s="195"/>
      <c r="C3370" s="10" t="s">
        <v>513</v>
      </c>
      <c r="D3370" s="10"/>
      <c r="E3370" s="10">
        <v>8244</v>
      </c>
      <c r="F3370" s="347">
        <v>6402303</v>
      </c>
      <c r="G3370" s="10"/>
      <c r="H3370" s="347">
        <f t="shared" si="213"/>
        <v>18310</v>
      </c>
      <c r="I3370" s="10"/>
      <c r="J3370" s="10">
        <v>490776.13000000035</v>
      </c>
      <c r="K3370" s="10"/>
      <c r="M3370" s="10">
        <v>939</v>
      </c>
      <c r="N3370" s="69"/>
      <c r="P3370" s="239">
        <f t="shared" si="209"/>
        <v>522.65828541001099</v>
      </c>
      <c r="Q3370" s="10"/>
      <c r="R3370" s="10"/>
      <c r="S3370" s="10"/>
      <c r="T3370" s="176">
        <f t="shared" si="210"/>
        <v>6818.2140575079875</v>
      </c>
      <c r="U3370" s="10"/>
      <c r="V3370" s="10"/>
      <c r="W3370" s="10"/>
      <c r="Y3370" s="10">
        <v>490776.13000000035</v>
      </c>
      <c r="Z3370" s="10">
        <f t="shared" si="211"/>
        <v>670456.46</v>
      </c>
      <c r="AB3370" s="10">
        <f t="shared" si="212"/>
        <v>400529.93</v>
      </c>
      <c r="AC3370" s="10">
        <v>481675.54</v>
      </c>
      <c r="AD3370" s="10"/>
      <c r="AE3370" s="3"/>
      <c r="AF3370" s="3"/>
    </row>
    <row r="3371" spans="1:32" x14ac:dyDescent="0.2">
      <c r="A3371" s="55"/>
      <c r="B3371" s="195"/>
      <c r="C3371" s="10" t="s">
        <v>514</v>
      </c>
      <c r="D3371" s="10"/>
      <c r="E3371" s="10">
        <v>8088</v>
      </c>
      <c r="F3371" s="347">
        <v>10856</v>
      </c>
      <c r="G3371" s="10"/>
      <c r="H3371" s="347">
        <f t="shared" si="213"/>
        <v>31</v>
      </c>
      <c r="I3371" s="10"/>
      <c r="J3371" s="10">
        <v>1163.2499999999998</v>
      </c>
      <c r="K3371" s="10"/>
      <c r="M3371" s="10">
        <v>15</v>
      </c>
      <c r="N3371" s="69"/>
      <c r="P3371" s="239">
        <f t="shared" si="209"/>
        <v>77.549999999999983</v>
      </c>
      <c r="Q3371" s="10"/>
      <c r="R3371" s="10"/>
      <c r="S3371" s="10"/>
      <c r="T3371" s="176">
        <f t="shared" si="210"/>
        <v>723.73333333333335</v>
      </c>
      <c r="U3371" s="10"/>
      <c r="V3371" s="10"/>
      <c r="W3371" s="10"/>
      <c r="Y3371" s="10">
        <v>1163.2499999999998</v>
      </c>
      <c r="Z3371" s="10">
        <f t="shared" si="211"/>
        <v>1589.13</v>
      </c>
      <c r="AB3371" s="10">
        <f t="shared" si="212"/>
        <v>949.35</v>
      </c>
      <c r="AC3371" s="10">
        <v>1141.68</v>
      </c>
      <c r="AD3371" s="10"/>
      <c r="AE3371" s="3"/>
      <c r="AF3371" s="3"/>
    </row>
    <row r="3372" spans="1:32" x14ac:dyDescent="0.2">
      <c r="A3372" s="55"/>
      <c r="B3372" s="195"/>
      <c r="C3372" s="10" t="s">
        <v>515</v>
      </c>
      <c r="D3372" s="10"/>
      <c r="E3372" s="10">
        <v>8245</v>
      </c>
      <c r="F3372" s="347">
        <v>50694</v>
      </c>
      <c r="G3372" s="10"/>
      <c r="H3372" s="347">
        <f t="shared" si="213"/>
        <v>145</v>
      </c>
      <c r="I3372" s="10"/>
      <c r="J3372" s="10">
        <v>5827.6500000000015</v>
      </c>
      <c r="K3372" s="10"/>
      <c r="M3372" s="10">
        <v>50</v>
      </c>
      <c r="N3372" s="69"/>
      <c r="P3372" s="239">
        <f t="shared" si="209"/>
        <v>116.55300000000003</v>
      </c>
      <c r="Q3372" s="10"/>
      <c r="R3372" s="10"/>
      <c r="S3372" s="10"/>
      <c r="T3372" s="176">
        <f t="shared" si="210"/>
        <v>1013.88</v>
      </c>
      <c r="U3372" s="10"/>
      <c r="V3372" s="10"/>
      <c r="W3372" s="10"/>
      <c r="Y3372" s="10">
        <v>5827.6500000000015</v>
      </c>
      <c r="Z3372" s="10">
        <f t="shared" si="211"/>
        <v>7961.24</v>
      </c>
      <c r="AB3372" s="10">
        <f t="shared" si="212"/>
        <v>4756.03</v>
      </c>
      <c r="AC3372" s="10">
        <v>5719.58</v>
      </c>
      <c r="AD3372" s="10"/>
      <c r="AE3372" s="3"/>
      <c r="AF3372" s="3"/>
    </row>
    <row r="3373" spans="1:32" x14ac:dyDescent="0.2">
      <c r="A3373" s="55"/>
      <c r="B3373" s="195"/>
      <c r="C3373" s="10" t="s">
        <v>517</v>
      </c>
      <c r="D3373" s="10"/>
      <c r="E3373" s="10">
        <v>8215</v>
      </c>
      <c r="F3373" s="347">
        <v>48185</v>
      </c>
      <c r="G3373" s="10"/>
      <c r="H3373" s="347">
        <f t="shared" si="213"/>
        <v>138</v>
      </c>
      <c r="I3373" s="10"/>
      <c r="J3373" s="10">
        <v>9030.8799999999956</v>
      </c>
      <c r="K3373" s="10"/>
      <c r="M3373" s="10">
        <v>52</v>
      </c>
      <c r="N3373" s="69"/>
      <c r="P3373" s="239">
        <f t="shared" si="209"/>
        <v>173.67076923076914</v>
      </c>
      <c r="Q3373" s="10"/>
      <c r="R3373" s="10"/>
      <c r="S3373" s="10"/>
      <c r="T3373" s="176">
        <f t="shared" si="210"/>
        <v>926.63461538461536</v>
      </c>
      <c r="U3373" s="10"/>
      <c r="V3373" s="10"/>
      <c r="W3373" s="10"/>
      <c r="Y3373" s="10">
        <v>9030.8799999999956</v>
      </c>
      <c r="Z3373" s="10">
        <f t="shared" si="211"/>
        <v>12337.22</v>
      </c>
      <c r="AB3373" s="10">
        <f t="shared" si="212"/>
        <v>7370.24</v>
      </c>
      <c r="AC3373" s="10">
        <v>8863.42</v>
      </c>
      <c r="AD3373" s="10"/>
      <c r="AE3373" s="3"/>
      <c r="AF3373" s="3"/>
    </row>
    <row r="3374" spans="1:32" x14ac:dyDescent="0.2">
      <c r="A3374" s="55"/>
      <c r="B3374" s="195"/>
      <c r="C3374" s="10" t="s">
        <v>520</v>
      </c>
      <c r="D3374" s="10"/>
      <c r="E3374" s="10">
        <v>8246</v>
      </c>
      <c r="F3374" s="347">
        <v>50233</v>
      </c>
      <c r="G3374" s="10"/>
      <c r="H3374" s="347">
        <f t="shared" si="213"/>
        <v>144</v>
      </c>
      <c r="I3374" s="10"/>
      <c r="J3374" s="10">
        <v>7464.7000000000025</v>
      </c>
      <c r="K3374" s="10"/>
      <c r="M3374" s="10">
        <v>64</v>
      </c>
      <c r="N3374" s="69"/>
      <c r="P3374" s="239">
        <f t="shared" ref="P3374:P3437" si="214">J3374/M3374</f>
        <v>116.63593750000004</v>
      </c>
      <c r="Q3374" s="10"/>
      <c r="R3374" s="10"/>
      <c r="S3374" s="10"/>
      <c r="T3374" s="176">
        <f t="shared" ref="T3374:T3437" si="215">F3374/M3374</f>
        <v>784.890625</v>
      </c>
      <c r="U3374" s="10"/>
      <c r="V3374" s="10"/>
      <c r="W3374" s="10"/>
      <c r="Y3374" s="10">
        <v>7464.7000000000025</v>
      </c>
      <c r="Z3374" s="10">
        <f t="shared" si="211"/>
        <v>10197.64</v>
      </c>
      <c r="AB3374" s="10">
        <f t="shared" si="212"/>
        <v>6092.06</v>
      </c>
      <c r="AC3374" s="10">
        <v>7326.28</v>
      </c>
      <c r="AD3374" s="10"/>
      <c r="AE3374" s="3"/>
      <c r="AF3374" s="3"/>
    </row>
    <row r="3375" spans="1:32" x14ac:dyDescent="0.2">
      <c r="A3375" s="55"/>
      <c r="B3375" s="195"/>
      <c r="C3375" s="10" t="s">
        <v>521</v>
      </c>
      <c r="D3375" s="10"/>
      <c r="E3375" s="10">
        <v>8088</v>
      </c>
      <c r="F3375" s="347">
        <v>9169</v>
      </c>
      <c r="G3375" s="10"/>
      <c r="H3375" s="347">
        <f t="shared" si="213"/>
        <v>26</v>
      </c>
      <c r="I3375" s="10"/>
      <c r="J3375" s="10">
        <v>1545.43</v>
      </c>
      <c r="K3375" s="10"/>
      <c r="M3375" s="10">
        <v>14</v>
      </c>
      <c r="N3375" s="69"/>
      <c r="P3375" s="239">
        <f t="shared" si="214"/>
        <v>110.38785714285714</v>
      </c>
      <c r="Q3375" s="10"/>
      <c r="R3375" s="10"/>
      <c r="S3375" s="10"/>
      <c r="T3375" s="176">
        <f t="shared" si="215"/>
        <v>654.92857142857144</v>
      </c>
      <c r="U3375" s="10"/>
      <c r="V3375" s="10"/>
      <c r="W3375" s="10"/>
      <c r="Y3375" s="10">
        <v>1545.43</v>
      </c>
      <c r="Z3375" s="10">
        <f t="shared" si="211"/>
        <v>2111.23</v>
      </c>
      <c r="AB3375" s="10">
        <f t="shared" si="212"/>
        <v>1261.25</v>
      </c>
      <c r="AC3375" s="10">
        <v>1516.77</v>
      </c>
      <c r="AD3375" s="10"/>
      <c r="AE3375" s="3"/>
      <c r="AF3375" s="3"/>
    </row>
    <row r="3376" spans="1:32" x14ac:dyDescent="0.2">
      <c r="A3376" s="55"/>
      <c r="B3376" s="195"/>
      <c r="C3376" s="10" t="s">
        <v>522</v>
      </c>
      <c r="D3376" s="10"/>
      <c r="E3376" s="10">
        <v>8008</v>
      </c>
      <c r="F3376" s="347">
        <v>21615</v>
      </c>
      <c r="G3376" s="10"/>
      <c r="H3376" s="347">
        <f t="shared" si="213"/>
        <v>62</v>
      </c>
      <c r="I3376" s="10"/>
      <c r="J3376" s="10">
        <v>2188.0500000000002</v>
      </c>
      <c r="K3376" s="10"/>
      <c r="M3376" s="10">
        <v>5</v>
      </c>
      <c r="N3376" s="69"/>
      <c r="P3376" s="239">
        <f t="shared" si="214"/>
        <v>437.61</v>
      </c>
      <c r="Q3376" s="10"/>
      <c r="R3376" s="10"/>
      <c r="S3376" s="10"/>
      <c r="T3376" s="176">
        <f t="shared" si="215"/>
        <v>4323</v>
      </c>
      <c r="U3376" s="10"/>
      <c r="V3376" s="10"/>
      <c r="W3376" s="10"/>
      <c r="Y3376" s="10">
        <v>2188.0500000000002</v>
      </c>
      <c r="Z3376" s="10">
        <f t="shared" si="211"/>
        <v>2989.13</v>
      </c>
      <c r="AB3376" s="10">
        <f t="shared" si="212"/>
        <v>1785.7</v>
      </c>
      <c r="AC3376" s="10">
        <v>2147.48</v>
      </c>
      <c r="AD3376" s="10"/>
      <c r="AE3376" s="3"/>
      <c r="AF3376" s="3"/>
    </row>
    <row r="3377" spans="1:32" x14ac:dyDescent="0.2">
      <c r="A3377" s="55"/>
      <c r="B3377" s="195"/>
      <c r="C3377" s="10" t="s">
        <v>523</v>
      </c>
      <c r="D3377" s="10"/>
      <c r="E3377" s="10">
        <v>8092</v>
      </c>
      <c r="F3377" s="347">
        <v>266207</v>
      </c>
      <c r="G3377" s="10"/>
      <c r="H3377" s="347">
        <f t="shared" si="213"/>
        <v>761</v>
      </c>
      <c r="I3377" s="10"/>
      <c r="J3377" s="10">
        <v>45167.519999999997</v>
      </c>
      <c r="K3377" s="10"/>
      <c r="M3377" s="10">
        <v>20</v>
      </c>
      <c r="N3377" s="69"/>
      <c r="P3377" s="239">
        <f t="shared" si="214"/>
        <v>2258.3759999999997</v>
      </c>
      <c r="Q3377" s="10"/>
      <c r="R3377" s="10"/>
      <c r="S3377" s="10"/>
      <c r="T3377" s="176">
        <f t="shared" si="215"/>
        <v>13310.35</v>
      </c>
      <c r="U3377" s="10"/>
      <c r="V3377" s="10"/>
      <c r="W3377" s="10"/>
      <c r="Y3377" s="10">
        <v>45167.519999999997</v>
      </c>
      <c r="Z3377" s="10">
        <f t="shared" si="211"/>
        <v>61704.01</v>
      </c>
      <c r="AB3377" s="10">
        <f t="shared" si="212"/>
        <v>36861.910000000003</v>
      </c>
      <c r="AC3377" s="10">
        <v>44329.97</v>
      </c>
      <c r="AD3377" s="10"/>
      <c r="AE3377" s="3"/>
      <c r="AF3377" s="3"/>
    </row>
    <row r="3378" spans="1:32" x14ac:dyDescent="0.2">
      <c r="A3378" s="55"/>
      <c r="B3378" s="195"/>
      <c r="C3378" s="10" t="s">
        <v>524</v>
      </c>
      <c r="D3378" s="10"/>
      <c r="E3378" s="10">
        <v>8270</v>
      </c>
      <c r="F3378" s="347">
        <v>965</v>
      </c>
      <c r="G3378" s="10"/>
      <c r="H3378" s="347">
        <f t="shared" si="213"/>
        <v>3</v>
      </c>
      <c r="I3378" s="10"/>
      <c r="J3378" s="10">
        <v>250.74</v>
      </c>
      <c r="K3378" s="10"/>
      <c r="M3378" s="10">
        <v>10</v>
      </c>
      <c r="N3378" s="69"/>
      <c r="P3378" s="239">
        <f t="shared" si="214"/>
        <v>25.074000000000002</v>
      </c>
      <c r="Q3378" s="10"/>
      <c r="R3378" s="10"/>
      <c r="S3378" s="10"/>
      <c r="T3378" s="176">
        <f t="shared" si="215"/>
        <v>96.5</v>
      </c>
      <c r="U3378" s="10"/>
      <c r="V3378" s="10"/>
      <c r="W3378" s="10"/>
      <c r="Y3378" s="10">
        <v>250.74</v>
      </c>
      <c r="Z3378" s="10">
        <f t="shared" si="211"/>
        <v>342.54</v>
      </c>
      <c r="AB3378" s="10">
        <f t="shared" si="212"/>
        <v>204.63</v>
      </c>
      <c r="AC3378" s="10">
        <v>246.09</v>
      </c>
      <c r="AD3378" s="10"/>
      <c r="AE3378" s="3"/>
      <c r="AF3378" s="3"/>
    </row>
    <row r="3379" spans="1:32" x14ac:dyDescent="0.2">
      <c r="A3379" s="55"/>
      <c r="B3379" s="195"/>
      <c r="C3379" s="10" t="s">
        <v>525</v>
      </c>
      <c r="D3379" s="10"/>
      <c r="E3379" s="10">
        <v>8221</v>
      </c>
      <c r="F3379" s="347">
        <v>17021</v>
      </c>
      <c r="G3379" s="10"/>
      <c r="H3379" s="347">
        <f t="shared" si="213"/>
        <v>49</v>
      </c>
      <c r="I3379" s="10"/>
      <c r="J3379" s="10">
        <v>1615.91</v>
      </c>
      <c r="K3379" s="10"/>
      <c r="M3379" s="10">
        <v>3</v>
      </c>
      <c r="N3379" s="69"/>
      <c r="P3379" s="239">
        <f t="shared" si="214"/>
        <v>538.63666666666666</v>
      </c>
      <c r="Q3379" s="10"/>
      <c r="R3379" s="10"/>
      <c r="S3379" s="10"/>
      <c r="T3379" s="176">
        <f t="shared" si="215"/>
        <v>5673.666666666667</v>
      </c>
      <c r="U3379" s="10"/>
      <c r="V3379" s="10"/>
      <c r="W3379" s="10"/>
      <c r="Y3379" s="10">
        <v>1615.91</v>
      </c>
      <c r="Z3379" s="10">
        <f t="shared" si="211"/>
        <v>2207.52</v>
      </c>
      <c r="AB3379" s="10">
        <f t="shared" si="212"/>
        <v>1318.77</v>
      </c>
      <c r="AC3379" s="10">
        <v>1585.95</v>
      </c>
      <c r="AD3379" s="10"/>
      <c r="AE3379" s="3"/>
      <c r="AF3379" s="3"/>
    </row>
    <row r="3380" spans="1:32" x14ac:dyDescent="0.2">
      <c r="A3380" s="55"/>
      <c r="B3380" s="195"/>
      <c r="C3380" s="10" t="s">
        <v>525</v>
      </c>
      <c r="D3380" s="10"/>
      <c r="E3380" s="10">
        <v>8234</v>
      </c>
      <c r="F3380" s="347">
        <v>167276</v>
      </c>
      <c r="G3380" s="10"/>
      <c r="H3380" s="347">
        <f t="shared" si="213"/>
        <v>478</v>
      </c>
      <c r="I3380" s="10"/>
      <c r="J3380" s="10">
        <v>16739.86</v>
      </c>
      <c r="K3380" s="10"/>
      <c r="M3380" s="10">
        <v>44</v>
      </c>
      <c r="N3380" s="69"/>
      <c r="P3380" s="239">
        <f t="shared" si="214"/>
        <v>380.45136363636362</v>
      </c>
      <c r="Q3380" s="10"/>
      <c r="R3380" s="10"/>
      <c r="S3380" s="10"/>
      <c r="T3380" s="176">
        <f t="shared" si="215"/>
        <v>3801.7272727272725</v>
      </c>
      <c r="U3380" s="10"/>
      <c r="V3380" s="10"/>
      <c r="W3380" s="10"/>
      <c r="Y3380" s="10">
        <v>16739.86</v>
      </c>
      <c r="Z3380" s="10">
        <f t="shared" si="211"/>
        <v>22868.57</v>
      </c>
      <c r="AB3380" s="10">
        <f t="shared" si="212"/>
        <v>13661.66</v>
      </c>
      <c r="AC3380" s="10">
        <v>16429.45</v>
      </c>
      <c r="AD3380" s="10"/>
      <c r="AE3380" s="3"/>
      <c r="AF3380" s="3"/>
    </row>
    <row r="3381" spans="1:32" x14ac:dyDescent="0.2">
      <c r="A3381" s="55"/>
      <c r="B3381" s="195"/>
      <c r="C3381" s="10" t="s">
        <v>526</v>
      </c>
      <c r="D3381" s="10"/>
      <c r="E3381" s="10">
        <v>8247</v>
      </c>
      <c r="F3381" s="347">
        <v>1426681</v>
      </c>
      <c r="G3381" s="10"/>
      <c r="H3381" s="347">
        <f t="shared" si="213"/>
        <v>4080</v>
      </c>
      <c r="I3381" s="10"/>
      <c r="J3381" s="10">
        <v>181241.88999999993</v>
      </c>
      <c r="K3381" s="10"/>
      <c r="M3381" s="10">
        <v>413</v>
      </c>
      <c r="N3381" s="69"/>
      <c r="P3381" s="239">
        <f t="shared" si="214"/>
        <v>438.84234866828069</v>
      </c>
      <c r="Q3381" s="10"/>
      <c r="R3381" s="10"/>
      <c r="S3381" s="10"/>
      <c r="T3381" s="176">
        <f t="shared" si="215"/>
        <v>3454.4334140435835</v>
      </c>
      <c r="U3381" s="10"/>
      <c r="V3381" s="10"/>
      <c r="W3381" s="10"/>
      <c r="Y3381" s="10">
        <v>181241.88999999993</v>
      </c>
      <c r="Z3381" s="10">
        <f t="shared" si="211"/>
        <v>247597.2</v>
      </c>
      <c r="AB3381" s="10">
        <f t="shared" si="212"/>
        <v>147914.29</v>
      </c>
      <c r="AC3381" s="10">
        <v>177881.08</v>
      </c>
      <c r="AD3381" s="10"/>
      <c r="AE3381" s="3"/>
      <c r="AF3381" s="3"/>
    </row>
    <row r="3382" spans="1:32" x14ac:dyDescent="0.2">
      <c r="A3382" s="55"/>
      <c r="B3382" s="195"/>
      <c r="C3382" s="10" t="s">
        <v>528</v>
      </c>
      <c r="D3382" s="10"/>
      <c r="E3382" s="10">
        <v>8302</v>
      </c>
      <c r="F3382" s="347">
        <v>49953</v>
      </c>
      <c r="G3382" s="10"/>
      <c r="H3382" s="347">
        <f t="shared" si="213"/>
        <v>143</v>
      </c>
      <c r="I3382" s="10"/>
      <c r="J3382" s="10">
        <v>6708.5100000000011</v>
      </c>
      <c r="K3382" s="10"/>
      <c r="M3382" s="10">
        <v>60</v>
      </c>
      <c r="N3382" s="69"/>
      <c r="P3382" s="239">
        <f t="shared" si="214"/>
        <v>111.80850000000002</v>
      </c>
      <c r="Q3382" s="10"/>
      <c r="R3382" s="10"/>
      <c r="S3382" s="10"/>
      <c r="T3382" s="176">
        <f t="shared" si="215"/>
        <v>832.55</v>
      </c>
      <c r="U3382" s="10"/>
      <c r="V3382" s="10"/>
      <c r="W3382" s="10"/>
      <c r="Y3382" s="10">
        <v>6708.5100000000011</v>
      </c>
      <c r="Z3382" s="10">
        <f t="shared" si="211"/>
        <v>9164.59</v>
      </c>
      <c r="AB3382" s="10">
        <f t="shared" si="212"/>
        <v>5474.92</v>
      </c>
      <c r="AC3382" s="10">
        <v>6584.11</v>
      </c>
      <c r="AD3382" s="10"/>
      <c r="AE3382" s="3"/>
      <c r="AF3382" s="3"/>
    </row>
    <row r="3383" spans="1:32" x14ac:dyDescent="0.2">
      <c r="A3383" s="55"/>
      <c r="B3383" s="195"/>
      <c r="C3383" s="10" t="s">
        <v>529</v>
      </c>
      <c r="D3383" s="10"/>
      <c r="E3383" s="10">
        <v>8084</v>
      </c>
      <c r="F3383" s="347">
        <v>2985744</v>
      </c>
      <c r="G3383" s="10"/>
      <c r="H3383" s="347">
        <f t="shared" si="213"/>
        <v>8539</v>
      </c>
      <c r="I3383" s="10"/>
      <c r="J3383" s="10">
        <v>185021.61000000004</v>
      </c>
      <c r="K3383" s="10"/>
      <c r="M3383" s="10">
        <v>267</v>
      </c>
      <c r="N3383" s="69"/>
      <c r="P3383" s="239">
        <f t="shared" si="214"/>
        <v>692.9648314606743</v>
      </c>
      <c r="Q3383" s="10"/>
      <c r="R3383" s="10"/>
      <c r="S3383" s="10"/>
      <c r="T3383" s="176">
        <f t="shared" si="215"/>
        <v>11182.561797752809</v>
      </c>
      <c r="U3383" s="10"/>
      <c r="V3383" s="10"/>
      <c r="W3383" s="10"/>
      <c r="Y3383" s="10">
        <v>185021.61000000004</v>
      </c>
      <c r="Z3383" s="10">
        <f t="shared" ref="Z3383:Z3446" si="216">ROUND($Z$3459*Y3383/$Y$3459,2)</f>
        <v>252760.73</v>
      </c>
      <c r="AB3383" s="10">
        <f t="shared" ref="AB3383:AB3446" si="217">ROUND($AB$3459*Y3383/$Y$3459,2)</f>
        <v>150998.98000000001</v>
      </c>
      <c r="AC3383" s="10">
        <v>181590.71</v>
      </c>
      <c r="AD3383" s="10"/>
      <c r="AE3383" s="3"/>
      <c r="AF3383" s="3"/>
    </row>
    <row r="3384" spans="1:32" x14ac:dyDescent="0.2">
      <c r="A3384" s="55"/>
      <c r="B3384" s="195"/>
      <c r="C3384" s="10" t="s">
        <v>530</v>
      </c>
      <c r="D3384" s="10"/>
      <c r="E3384" s="10">
        <v>8243</v>
      </c>
      <c r="F3384" s="347">
        <v>2583</v>
      </c>
      <c r="G3384" s="10"/>
      <c r="H3384" s="347">
        <f t="shared" ref="H3384:H3447" si="218">ROUND($H$3459*F3384/$F$3459,0)</f>
        <v>7</v>
      </c>
      <c r="I3384" s="10"/>
      <c r="J3384" s="10">
        <v>459.74</v>
      </c>
      <c r="K3384" s="10"/>
      <c r="M3384" s="10">
        <v>3</v>
      </c>
      <c r="N3384" s="69"/>
      <c r="P3384" s="239">
        <f t="shared" si="214"/>
        <v>153.24666666666667</v>
      </c>
      <c r="Q3384" s="10"/>
      <c r="R3384" s="10"/>
      <c r="S3384" s="10"/>
      <c r="T3384" s="176">
        <f t="shared" si="215"/>
        <v>861</v>
      </c>
      <c r="U3384" s="10"/>
      <c r="V3384" s="10"/>
      <c r="W3384" s="10"/>
      <c r="Y3384" s="10">
        <v>459.74</v>
      </c>
      <c r="Z3384" s="10">
        <f t="shared" si="216"/>
        <v>628.05999999999995</v>
      </c>
      <c r="AB3384" s="10">
        <f t="shared" si="217"/>
        <v>375.2</v>
      </c>
      <c r="AC3384" s="10">
        <v>451.21</v>
      </c>
      <c r="AD3384" s="10"/>
      <c r="AE3384" s="3"/>
      <c r="AF3384" s="3"/>
    </row>
    <row r="3385" spans="1:32" x14ac:dyDescent="0.2">
      <c r="A3385" s="55"/>
      <c r="B3385" s="195"/>
      <c r="C3385" s="10" t="s">
        <v>530</v>
      </c>
      <c r="D3385" s="10"/>
      <c r="E3385" s="10">
        <v>8248</v>
      </c>
      <c r="F3385" s="347">
        <v>156486</v>
      </c>
      <c r="G3385" s="10"/>
      <c r="H3385" s="347">
        <f t="shared" si="218"/>
        <v>448</v>
      </c>
      <c r="I3385" s="10"/>
      <c r="J3385" s="10">
        <v>17193.780000000002</v>
      </c>
      <c r="K3385" s="10"/>
      <c r="M3385" s="10">
        <v>41</v>
      </c>
      <c r="N3385" s="69"/>
      <c r="P3385" s="239">
        <f t="shared" si="214"/>
        <v>419.36048780487812</v>
      </c>
      <c r="Q3385" s="10"/>
      <c r="R3385" s="10"/>
      <c r="S3385" s="10"/>
      <c r="T3385" s="176">
        <f t="shared" si="215"/>
        <v>3816.731707317073</v>
      </c>
      <c r="U3385" s="10"/>
      <c r="V3385" s="10"/>
      <c r="W3385" s="10"/>
      <c r="Y3385" s="10">
        <v>17193.780000000002</v>
      </c>
      <c r="Z3385" s="10">
        <f t="shared" si="216"/>
        <v>23488.67</v>
      </c>
      <c r="AB3385" s="10">
        <f t="shared" si="217"/>
        <v>14032.11</v>
      </c>
      <c r="AC3385" s="10">
        <v>16874.95</v>
      </c>
      <c r="AD3385" s="10"/>
      <c r="AE3385" s="3"/>
      <c r="AF3385" s="3"/>
    </row>
    <row r="3386" spans="1:32" x14ac:dyDescent="0.2">
      <c r="A3386" s="55"/>
      <c r="B3386" s="195"/>
      <c r="C3386" s="10" t="s">
        <v>532</v>
      </c>
      <c r="D3386" s="10"/>
      <c r="E3386" s="10">
        <v>8008</v>
      </c>
      <c r="F3386" s="347">
        <v>725943</v>
      </c>
      <c r="G3386" s="10"/>
      <c r="H3386" s="347">
        <f t="shared" si="218"/>
        <v>2076</v>
      </c>
      <c r="I3386" s="10"/>
      <c r="J3386" s="10">
        <v>84707.539999999921</v>
      </c>
      <c r="K3386" s="10"/>
      <c r="M3386" s="10">
        <v>178</v>
      </c>
      <c r="N3386" s="69"/>
      <c r="P3386" s="239">
        <f t="shared" si="214"/>
        <v>475.88505617977484</v>
      </c>
      <c r="Q3386" s="10"/>
      <c r="R3386" s="10"/>
      <c r="S3386" s="10"/>
      <c r="T3386" s="176">
        <f t="shared" si="215"/>
        <v>4078.3314606741574</v>
      </c>
      <c r="U3386" s="10"/>
      <c r="V3386" s="10"/>
      <c r="W3386" s="10"/>
      <c r="Y3386" s="10">
        <v>84707.539999999921</v>
      </c>
      <c r="Z3386" s="10">
        <f t="shared" si="216"/>
        <v>115720.21</v>
      </c>
      <c r="AB3386" s="10">
        <f t="shared" si="217"/>
        <v>69131.12</v>
      </c>
      <c r="AC3386" s="10">
        <v>83136.78</v>
      </c>
      <c r="AD3386" s="10"/>
      <c r="AE3386" s="3"/>
      <c r="AF3386" s="3"/>
    </row>
    <row r="3387" spans="1:32" x14ac:dyDescent="0.2">
      <c r="A3387" s="55"/>
      <c r="B3387" s="195"/>
      <c r="C3387" s="10" t="s">
        <v>533</v>
      </c>
      <c r="D3387" s="10"/>
      <c r="E3387" s="10">
        <v>8210</v>
      </c>
      <c r="F3387" s="347">
        <v>1508466</v>
      </c>
      <c r="G3387" s="10"/>
      <c r="H3387" s="347">
        <f t="shared" si="218"/>
        <v>4314</v>
      </c>
      <c r="I3387" s="10"/>
      <c r="J3387" s="10">
        <v>140428.89999999994</v>
      </c>
      <c r="K3387" s="10"/>
      <c r="M3387" s="10">
        <v>177</v>
      </c>
      <c r="N3387" s="69"/>
      <c r="P3387" s="239">
        <f t="shared" si="214"/>
        <v>793.38361581920867</v>
      </c>
      <c r="Q3387" s="10"/>
      <c r="R3387" s="10"/>
      <c r="S3387" s="10"/>
      <c r="T3387" s="176">
        <f t="shared" si="215"/>
        <v>8522.4067796610161</v>
      </c>
      <c r="U3387" s="10"/>
      <c r="V3387" s="10"/>
      <c r="W3387" s="10"/>
      <c r="Y3387" s="10">
        <v>140428.89999999994</v>
      </c>
      <c r="Z3387" s="10">
        <f t="shared" si="216"/>
        <v>191841.98</v>
      </c>
      <c r="AB3387" s="10">
        <f t="shared" si="217"/>
        <v>114606.18</v>
      </c>
      <c r="AC3387" s="10">
        <v>137824.89000000001</v>
      </c>
      <c r="AD3387" s="10"/>
      <c r="AE3387" s="3"/>
      <c r="AF3387" s="3"/>
    </row>
    <row r="3388" spans="1:32" x14ac:dyDescent="0.2">
      <c r="A3388" s="55"/>
      <c r="B3388" s="195"/>
      <c r="C3388" s="10" t="s">
        <v>534</v>
      </c>
      <c r="D3388" s="10"/>
      <c r="E3388" s="10">
        <v>8085</v>
      </c>
      <c r="F3388" s="347">
        <v>17324852</v>
      </c>
      <c r="G3388" s="10"/>
      <c r="H3388" s="347">
        <f t="shared" si="218"/>
        <v>49546</v>
      </c>
      <c r="I3388" s="10"/>
      <c r="J3388" s="10">
        <v>1268411.3900000025</v>
      </c>
      <c r="K3388" s="10"/>
      <c r="M3388" s="10">
        <v>951</v>
      </c>
      <c r="N3388" s="69"/>
      <c r="P3388" s="239">
        <f t="shared" si="214"/>
        <v>1333.7659200841247</v>
      </c>
      <c r="Q3388" s="10"/>
      <c r="R3388" s="10"/>
      <c r="S3388" s="10"/>
      <c r="T3388" s="176">
        <f t="shared" si="215"/>
        <v>18217.509989484752</v>
      </c>
      <c r="U3388" s="10"/>
      <c r="V3388" s="10"/>
      <c r="W3388" s="10"/>
      <c r="Y3388" s="10">
        <v>1268411.3900000025</v>
      </c>
      <c r="Z3388" s="10">
        <f t="shared" si="216"/>
        <v>1732795.38</v>
      </c>
      <c r="AB3388" s="10">
        <f t="shared" si="217"/>
        <v>1035170.01</v>
      </c>
      <c r="AC3388" s="10">
        <v>1244890.93</v>
      </c>
      <c r="AD3388" s="10"/>
      <c r="AE3388" s="3"/>
      <c r="AF3388" s="3"/>
    </row>
    <row r="3389" spans="1:32" x14ac:dyDescent="0.2">
      <c r="A3389" s="55"/>
      <c r="B3389" s="195"/>
      <c r="C3389" s="10" t="s">
        <v>534</v>
      </c>
      <c r="D3389" s="10"/>
      <c r="E3389" s="10">
        <v>8098</v>
      </c>
      <c r="F3389" s="347">
        <v>16003</v>
      </c>
      <c r="G3389" s="10"/>
      <c r="H3389" s="347">
        <f t="shared" si="218"/>
        <v>46</v>
      </c>
      <c r="I3389" s="10"/>
      <c r="J3389" s="10">
        <v>1287.83</v>
      </c>
      <c r="K3389" s="10"/>
      <c r="M3389" s="10">
        <v>1</v>
      </c>
      <c r="N3389" s="69"/>
      <c r="P3389" s="239">
        <f t="shared" si="214"/>
        <v>1287.83</v>
      </c>
      <c r="Q3389" s="10"/>
      <c r="R3389" s="10"/>
      <c r="S3389" s="10"/>
      <c r="T3389" s="176">
        <f t="shared" si="215"/>
        <v>16003</v>
      </c>
      <c r="U3389" s="10"/>
      <c r="V3389" s="10"/>
      <c r="W3389" s="10"/>
      <c r="Y3389" s="10">
        <v>1287.83</v>
      </c>
      <c r="Z3389" s="10">
        <f t="shared" si="216"/>
        <v>1759.32</v>
      </c>
      <c r="AB3389" s="10">
        <f t="shared" si="217"/>
        <v>1051.02</v>
      </c>
      <c r="AC3389" s="10">
        <v>1263.95</v>
      </c>
      <c r="AD3389" s="10"/>
      <c r="AE3389" s="3"/>
      <c r="AF3389" s="3"/>
    </row>
    <row r="3390" spans="1:32" x14ac:dyDescent="0.2">
      <c r="A3390" s="55"/>
      <c r="B3390" s="195"/>
      <c r="C3390" s="10" t="s">
        <v>535</v>
      </c>
      <c r="D3390" s="10"/>
      <c r="E3390" s="10">
        <v>8037</v>
      </c>
      <c r="F3390" s="347">
        <v>50840</v>
      </c>
      <c r="G3390" s="10"/>
      <c r="H3390" s="347">
        <f t="shared" si="218"/>
        <v>145</v>
      </c>
      <c r="I3390" s="10"/>
      <c r="J3390" s="10">
        <v>6795.1200000000008</v>
      </c>
      <c r="K3390" s="10"/>
      <c r="M3390" s="10">
        <v>50</v>
      </c>
      <c r="N3390" s="69"/>
      <c r="P3390" s="239">
        <f t="shared" si="214"/>
        <v>135.90240000000003</v>
      </c>
      <c r="Q3390" s="10"/>
      <c r="R3390" s="10"/>
      <c r="S3390" s="10"/>
      <c r="T3390" s="176">
        <f t="shared" si="215"/>
        <v>1016.8</v>
      </c>
      <c r="U3390" s="10"/>
      <c r="V3390" s="10"/>
      <c r="W3390" s="10"/>
      <c r="Y3390" s="10">
        <v>6795.1200000000008</v>
      </c>
      <c r="Z3390" s="10">
        <f t="shared" si="216"/>
        <v>9282.91</v>
      </c>
      <c r="AB3390" s="10">
        <f t="shared" si="217"/>
        <v>5545.6</v>
      </c>
      <c r="AC3390" s="10">
        <v>6669.11</v>
      </c>
      <c r="AD3390" s="10"/>
      <c r="AE3390" s="3"/>
      <c r="AF3390" s="3"/>
    </row>
    <row r="3391" spans="1:32" x14ac:dyDescent="0.2">
      <c r="A3391" s="55"/>
      <c r="B3391" s="195"/>
      <c r="C3391" s="10" t="s">
        <v>536</v>
      </c>
      <c r="D3391" s="10"/>
      <c r="E3391" s="10">
        <v>8088</v>
      </c>
      <c r="F3391" s="347">
        <v>1224655</v>
      </c>
      <c r="G3391" s="10"/>
      <c r="H3391" s="347">
        <f t="shared" si="218"/>
        <v>3502</v>
      </c>
      <c r="I3391" s="10"/>
      <c r="J3391" s="10">
        <v>108815.66</v>
      </c>
      <c r="K3391" s="10"/>
      <c r="M3391" s="10">
        <v>311</v>
      </c>
      <c r="N3391" s="69"/>
      <c r="P3391" s="239">
        <f t="shared" si="214"/>
        <v>349.88958199356915</v>
      </c>
      <c r="Q3391" s="10"/>
      <c r="R3391" s="10"/>
      <c r="S3391" s="10"/>
      <c r="T3391" s="176">
        <f t="shared" si="215"/>
        <v>3937.7974276527329</v>
      </c>
      <c r="U3391" s="10"/>
      <c r="V3391" s="10"/>
      <c r="W3391" s="10"/>
      <c r="Y3391" s="10">
        <v>108815.66</v>
      </c>
      <c r="Z3391" s="10">
        <f t="shared" si="216"/>
        <v>148654.67000000001</v>
      </c>
      <c r="AB3391" s="10">
        <f t="shared" si="217"/>
        <v>88806.13</v>
      </c>
      <c r="AC3391" s="10">
        <v>106797.86</v>
      </c>
      <c r="AD3391" s="10"/>
      <c r="AE3391" s="3"/>
      <c r="AF3391" s="3"/>
    </row>
    <row r="3392" spans="1:32" x14ac:dyDescent="0.2">
      <c r="A3392" s="55"/>
      <c r="B3392" s="195"/>
      <c r="C3392" s="10" t="s">
        <v>537</v>
      </c>
      <c r="D3392" s="10"/>
      <c r="E3392" s="10">
        <v>8004</v>
      </c>
      <c r="F3392" s="347">
        <v>1160</v>
      </c>
      <c r="G3392" s="10"/>
      <c r="H3392" s="347">
        <f t="shared" si="218"/>
        <v>3</v>
      </c>
      <c r="I3392" s="10"/>
      <c r="J3392" s="10">
        <v>506.2</v>
      </c>
      <c r="K3392" s="10"/>
      <c r="M3392" s="10">
        <v>1</v>
      </c>
      <c r="N3392" s="69"/>
      <c r="P3392" s="239">
        <f t="shared" si="214"/>
        <v>506.2</v>
      </c>
      <c r="Q3392" s="10"/>
      <c r="R3392" s="10"/>
      <c r="S3392" s="10"/>
      <c r="T3392" s="176">
        <f t="shared" si="215"/>
        <v>1160</v>
      </c>
      <c r="U3392" s="10"/>
      <c r="V3392" s="10"/>
      <c r="W3392" s="10"/>
      <c r="Y3392" s="10">
        <v>506.2</v>
      </c>
      <c r="Z3392" s="10">
        <f t="shared" si="216"/>
        <v>691.53</v>
      </c>
      <c r="AB3392" s="10">
        <f t="shared" si="217"/>
        <v>413.12</v>
      </c>
      <c r="AC3392" s="10">
        <v>496.82</v>
      </c>
      <c r="AD3392" s="10"/>
      <c r="AE3392" s="3"/>
      <c r="AF3392" s="3"/>
    </row>
    <row r="3393" spans="1:32" x14ac:dyDescent="0.2">
      <c r="A3393" s="55"/>
      <c r="B3393" s="195"/>
      <c r="C3393" s="10" t="s">
        <v>537</v>
      </c>
      <c r="D3393" s="10"/>
      <c r="E3393" s="10">
        <v>8009</v>
      </c>
      <c r="F3393" s="347">
        <v>507969</v>
      </c>
      <c r="G3393" s="10"/>
      <c r="H3393" s="347">
        <f t="shared" si="218"/>
        <v>1453</v>
      </c>
      <c r="I3393" s="10"/>
      <c r="J3393" s="10">
        <v>50022.889999999978</v>
      </c>
      <c r="K3393" s="10"/>
      <c r="M3393" s="10">
        <v>108</v>
      </c>
      <c r="N3393" s="69"/>
      <c r="P3393" s="239">
        <f t="shared" si="214"/>
        <v>463.1749074074072</v>
      </c>
      <c r="Q3393" s="10"/>
      <c r="R3393" s="10"/>
      <c r="S3393" s="10"/>
      <c r="T3393" s="176">
        <f t="shared" si="215"/>
        <v>4703.416666666667</v>
      </c>
      <c r="U3393" s="10"/>
      <c r="V3393" s="10"/>
      <c r="W3393" s="10"/>
      <c r="Y3393" s="10">
        <v>50022.889999999978</v>
      </c>
      <c r="Z3393" s="10">
        <f t="shared" si="216"/>
        <v>68337</v>
      </c>
      <c r="AB3393" s="10">
        <f t="shared" si="217"/>
        <v>40824.449999999997</v>
      </c>
      <c r="AC3393" s="10">
        <v>49095.31</v>
      </c>
      <c r="AD3393" s="10"/>
      <c r="AE3393" s="3"/>
      <c r="AF3393" s="3"/>
    </row>
    <row r="3394" spans="1:32" x14ac:dyDescent="0.2">
      <c r="A3394" s="55"/>
      <c r="B3394" s="195"/>
      <c r="C3394" s="10" t="s">
        <v>537</v>
      </c>
      <c r="D3394" s="10"/>
      <c r="E3394" s="10">
        <v>8037</v>
      </c>
      <c r="F3394" s="347">
        <v>126</v>
      </c>
      <c r="G3394" s="10"/>
      <c r="H3394" s="347">
        <f t="shared" si="218"/>
        <v>0</v>
      </c>
      <c r="I3394" s="10"/>
      <c r="J3394" s="10">
        <v>67.990000000000009</v>
      </c>
      <c r="K3394" s="10"/>
      <c r="M3394" s="10">
        <v>2</v>
      </c>
      <c r="N3394" s="69"/>
      <c r="P3394" s="239">
        <f t="shared" si="214"/>
        <v>33.995000000000005</v>
      </c>
      <c r="Q3394" s="10"/>
      <c r="R3394" s="10"/>
      <c r="S3394" s="10"/>
      <c r="T3394" s="176">
        <f t="shared" si="215"/>
        <v>63</v>
      </c>
      <c r="U3394" s="10"/>
      <c r="V3394" s="10"/>
      <c r="W3394" s="10"/>
      <c r="Y3394" s="10">
        <v>67.990000000000009</v>
      </c>
      <c r="Z3394" s="10">
        <f t="shared" si="216"/>
        <v>92.88</v>
      </c>
      <c r="AB3394" s="10">
        <f t="shared" si="217"/>
        <v>55.49</v>
      </c>
      <c r="AC3394" s="10">
        <v>66.73</v>
      </c>
      <c r="AD3394" s="10"/>
      <c r="AE3394" s="3"/>
      <c r="AF3394" s="3"/>
    </row>
    <row r="3395" spans="1:32" x14ac:dyDescent="0.2">
      <c r="A3395" s="55"/>
      <c r="B3395" s="195"/>
      <c r="C3395" s="10" t="s">
        <v>539</v>
      </c>
      <c r="D3395" s="10"/>
      <c r="E3395" s="10">
        <v>8204</v>
      </c>
      <c r="F3395" s="347">
        <v>5949</v>
      </c>
      <c r="G3395" s="10"/>
      <c r="H3395" s="347">
        <f t="shared" si="218"/>
        <v>17</v>
      </c>
      <c r="I3395" s="10"/>
      <c r="J3395" s="10">
        <v>827.24000000000012</v>
      </c>
      <c r="K3395" s="10"/>
      <c r="M3395" s="10">
        <v>12</v>
      </c>
      <c r="N3395" s="69"/>
      <c r="P3395" s="239">
        <f t="shared" si="214"/>
        <v>68.936666666666682</v>
      </c>
      <c r="Q3395" s="10"/>
      <c r="R3395" s="10"/>
      <c r="S3395" s="10"/>
      <c r="T3395" s="176">
        <f t="shared" si="215"/>
        <v>495.75</v>
      </c>
      <c r="U3395" s="10"/>
      <c r="V3395" s="10"/>
      <c r="W3395" s="10"/>
      <c r="Y3395" s="10">
        <v>827.24000000000012</v>
      </c>
      <c r="Z3395" s="10">
        <f t="shared" si="216"/>
        <v>1130.0999999999999</v>
      </c>
      <c r="AB3395" s="10">
        <f t="shared" si="217"/>
        <v>675.12</v>
      </c>
      <c r="AC3395" s="10">
        <v>811.9</v>
      </c>
      <c r="AD3395" s="10"/>
      <c r="AE3395" s="3"/>
      <c r="AF3395" s="3"/>
    </row>
    <row r="3396" spans="1:32" x14ac:dyDescent="0.2">
      <c r="A3396" s="55"/>
      <c r="B3396" s="195"/>
      <c r="C3396" s="10" t="s">
        <v>540</v>
      </c>
      <c r="D3396" s="10"/>
      <c r="E3396" s="10">
        <v>8249</v>
      </c>
      <c r="F3396" s="347">
        <v>111</v>
      </c>
      <c r="G3396" s="10"/>
      <c r="H3396" s="347">
        <f t="shared" si="218"/>
        <v>0</v>
      </c>
      <c r="I3396" s="10"/>
      <c r="J3396" s="10">
        <v>26.22</v>
      </c>
      <c r="K3396" s="10"/>
      <c r="M3396" s="10">
        <v>1</v>
      </c>
      <c r="N3396" s="69"/>
      <c r="P3396" s="239">
        <f t="shared" si="214"/>
        <v>26.22</v>
      </c>
      <c r="Q3396" s="10"/>
      <c r="R3396" s="10"/>
      <c r="S3396" s="10"/>
      <c r="T3396" s="176">
        <f t="shared" si="215"/>
        <v>111</v>
      </c>
      <c r="U3396" s="10"/>
      <c r="V3396" s="10"/>
      <c r="W3396" s="10"/>
      <c r="Y3396" s="10">
        <v>26.22</v>
      </c>
      <c r="Z3396" s="10">
        <f t="shared" si="216"/>
        <v>35.82</v>
      </c>
      <c r="AB3396" s="10">
        <f t="shared" si="217"/>
        <v>21.4</v>
      </c>
      <c r="AC3396" s="10">
        <v>25.74</v>
      </c>
      <c r="AD3396" s="10"/>
      <c r="AE3396" s="3"/>
      <c r="AF3396" s="3"/>
    </row>
    <row r="3397" spans="1:32" x14ac:dyDescent="0.2">
      <c r="A3397" s="55"/>
      <c r="B3397" s="195"/>
      <c r="C3397" s="10" t="s">
        <v>541</v>
      </c>
      <c r="D3397" s="10"/>
      <c r="E3397" s="10">
        <v>8250</v>
      </c>
      <c r="F3397" s="347">
        <v>1017506</v>
      </c>
      <c r="G3397" s="10"/>
      <c r="H3397" s="347">
        <f t="shared" si="218"/>
        <v>2910</v>
      </c>
      <c r="I3397" s="10"/>
      <c r="J3397" s="10">
        <v>164741.93999999997</v>
      </c>
      <c r="K3397" s="10"/>
      <c r="M3397" s="10">
        <v>79</v>
      </c>
      <c r="N3397" s="69"/>
      <c r="P3397" s="239">
        <f t="shared" si="214"/>
        <v>2085.3410126582276</v>
      </c>
      <c r="Q3397" s="10"/>
      <c r="R3397" s="10"/>
      <c r="S3397" s="10"/>
      <c r="T3397" s="176">
        <f t="shared" si="215"/>
        <v>12879.822784810127</v>
      </c>
      <c r="U3397" s="10"/>
      <c r="V3397" s="10"/>
      <c r="W3397" s="10"/>
      <c r="Y3397" s="10">
        <v>164741.93999999997</v>
      </c>
      <c r="Z3397" s="10">
        <f t="shared" si="216"/>
        <v>225056.38</v>
      </c>
      <c r="AB3397" s="10">
        <f t="shared" si="217"/>
        <v>134448.43</v>
      </c>
      <c r="AC3397" s="10">
        <v>161687.09</v>
      </c>
      <c r="AD3397" s="10"/>
      <c r="AE3397" s="3"/>
      <c r="AF3397" s="3"/>
    </row>
    <row r="3398" spans="1:32" x14ac:dyDescent="0.2">
      <c r="A3398" s="55"/>
      <c r="B3398" s="195"/>
      <c r="C3398" s="10" t="s">
        <v>541</v>
      </c>
      <c r="D3398" s="10"/>
      <c r="E3398" s="10">
        <v>8270</v>
      </c>
      <c r="F3398" s="347">
        <v>9617</v>
      </c>
      <c r="G3398" s="10"/>
      <c r="H3398" s="347">
        <f t="shared" si="218"/>
        <v>28</v>
      </c>
      <c r="I3398" s="10"/>
      <c r="J3398" s="10">
        <v>1590.4199999999998</v>
      </c>
      <c r="K3398" s="10"/>
      <c r="M3398" s="10">
        <v>5</v>
      </c>
      <c r="N3398" s="69"/>
      <c r="P3398" s="239">
        <f t="shared" si="214"/>
        <v>318.08399999999995</v>
      </c>
      <c r="Q3398" s="10"/>
      <c r="R3398" s="10"/>
      <c r="S3398" s="10"/>
      <c r="T3398" s="176">
        <f t="shared" si="215"/>
        <v>1923.4</v>
      </c>
      <c r="U3398" s="10"/>
      <c r="V3398" s="10"/>
      <c r="W3398" s="10"/>
      <c r="Y3398" s="10">
        <v>1590.4199999999998</v>
      </c>
      <c r="Z3398" s="10">
        <f t="shared" si="216"/>
        <v>2172.6999999999998</v>
      </c>
      <c r="AB3398" s="10">
        <f t="shared" si="217"/>
        <v>1297.97</v>
      </c>
      <c r="AC3398" s="10">
        <v>1560.93</v>
      </c>
      <c r="AD3398" s="10"/>
      <c r="AE3398" s="3"/>
      <c r="AF3398" s="3"/>
    </row>
    <row r="3399" spans="1:32" x14ac:dyDescent="0.2">
      <c r="A3399" s="55"/>
      <c r="B3399" s="195"/>
      <c r="C3399" s="10" t="s">
        <v>543</v>
      </c>
      <c r="D3399" s="10"/>
      <c r="E3399" s="10">
        <v>8087</v>
      </c>
      <c r="F3399" s="347">
        <v>1985681</v>
      </c>
      <c r="G3399" s="10"/>
      <c r="H3399" s="347">
        <f t="shared" si="218"/>
        <v>5679</v>
      </c>
      <c r="I3399" s="10"/>
      <c r="J3399" s="10">
        <v>209220.55999999985</v>
      </c>
      <c r="K3399" s="10"/>
      <c r="M3399" s="10">
        <v>540</v>
      </c>
      <c r="N3399" s="69"/>
      <c r="P3399" s="239">
        <f t="shared" si="214"/>
        <v>387.44548148148118</v>
      </c>
      <c r="Q3399" s="10"/>
      <c r="R3399" s="10"/>
      <c r="S3399" s="10"/>
      <c r="T3399" s="176">
        <f t="shared" si="215"/>
        <v>3677.187037037037</v>
      </c>
      <c r="U3399" s="10"/>
      <c r="V3399" s="10"/>
      <c r="W3399" s="10"/>
      <c r="Y3399" s="10">
        <v>209220.55999999985</v>
      </c>
      <c r="Z3399" s="10">
        <f t="shared" si="216"/>
        <v>285819.27</v>
      </c>
      <c r="AB3399" s="10">
        <f t="shared" si="217"/>
        <v>170748.11</v>
      </c>
      <c r="AC3399" s="10">
        <v>205340.93</v>
      </c>
      <c r="AD3399" s="10"/>
      <c r="AE3399" s="3"/>
      <c r="AF3399" s="3"/>
    </row>
    <row r="3400" spans="1:32" x14ac:dyDescent="0.2">
      <c r="A3400" s="55"/>
      <c r="B3400" s="195"/>
      <c r="C3400" s="10" t="s">
        <v>544</v>
      </c>
      <c r="D3400" s="10"/>
      <c r="E3400" s="10">
        <v>8012</v>
      </c>
      <c r="F3400" s="347">
        <v>10868052</v>
      </c>
      <c r="G3400" s="10"/>
      <c r="H3400" s="347">
        <f t="shared" si="218"/>
        <v>31081</v>
      </c>
      <c r="I3400" s="10"/>
      <c r="J3400" s="10">
        <v>956126.13000000268</v>
      </c>
      <c r="K3400" s="10"/>
      <c r="M3400" s="10">
        <v>1585</v>
      </c>
      <c r="N3400" s="69"/>
      <c r="P3400" s="239">
        <f t="shared" si="214"/>
        <v>603.23415141956002</v>
      </c>
      <c r="Q3400" s="10"/>
      <c r="R3400" s="10"/>
      <c r="S3400" s="10"/>
      <c r="T3400" s="176">
        <f t="shared" si="215"/>
        <v>6856.8151419558362</v>
      </c>
      <c r="U3400" s="10"/>
      <c r="V3400" s="10"/>
      <c r="W3400" s="10"/>
      <c r="Y3400" s="10">
        <v>956126.13000000268</v>
      </c>
      <c r="Z3400" s="10">
        <f t="shared" si="216"/>
        <v>1306177.9099999999</v>
      </c>
      <c r="AB3400" s="10">
        <f t="shared" si="217"/>
        <v>780309.21</v>
      </c>
      <c r="AC3400" s="10">
        <v>938396.45</v>
      </c>
      <c r="AD3400" s="10"/>
      <c r="AE3400" s="3"/>
      <c r="AF3400" s="3"/>
    </row>
    <row r="3401" spans="1:32" x14ac:dyDescent="0.2">
      <c r="A3401" s="55"/>
      <c r="B3401" s="195"/>
      <c r="C3401" s="10" t="s">
        <v>544</v>
      </c>
      <c r="D3401" s="10"/>
      <c r="E3401" s="10">
        <v>8032</v>
      </c>
      <c r="F3401" s="347">
        <v>372</v>
      </c>
      <c r="G3401" s="10"/>
      <c r="H3401" s="347">
        <f t="shared" si="218"/>
        <v>1</v>
      </c>
      <c r="I3401" s="10"/>
      <c r="J3401" s="10">
        <v>23.42</v>
      </c>
      <c r="K3401" s="10"/>
      <c r="M3401" s="10">
        <v>1</v>
      </c>
      <c r="N3401" s="69"/>
      <c r="P3401" s="239">
        <f t="shared" si="214"/>
        <v>23.42</v>
      </c>
      <c r="Q3401" s="10"/>
      <c r="R3401" s="10"/>
      <c r="S3401" s="10"/>
      <c r="T3401" s="176">
        <f t="shared" si="215"/>
        <v>372</v>
      </c>
      <c r="U3401" s="10"/>
      <c r="V3401" s="10"/>
      <c r="W3401" s="10"/>
      <c r="Y3401" s="10">
        <v>23.42</v>
      </c>
      <c r="Z3401" s="10">
        <f t="shared" si="216"/>
        <v>31.99</v>
      </c>
      <c r="AB3401" s="10">
        <f t="shared" si="217"/>
        <v>19.11</v>
      </c>
      <c r="AC3401" s="10">
        <v>22.98</v>
      </c>
      <c r="AD3401" s="10"/>
      <c r="AE3401" s="3"/>
      <c r="AF3401" s="3"/>
    </row>
    <row r="3402" spans="1:32" x14ac:dyDescent="0.2">
      <c r="A3402" s="55"/>
      <c r="B3402" s="195"/>
      <c r="C3402" s="10" t="s">
        <v>544</v>
      </c>
      <c r="D3402" s="10"/>
      <c r="E3402" s="10">
        <v>8080</v>
      </c>
      <c r="F3402" s="347">
        <v>391135</v>
      </c>
      <c r="G3402" s="10"/>
      <c r="H3402" s="347">
        <f t="shared" si="218"/>
        <v>1119</v>
      </c>
      <c r="I3402" s="10"/>
      <c r="J3402" s="10">
        <v>22446.589999999997</v>
      </c>
      <c r="K3402" s="10"/>
      <c r="M3402" s="10">
        <v>12</v>
      </c>
      <c r="N3402" s="69"/>
      <c r="P3402" s="239">
        <f t="shared" si="214"/>
        <v>1870.5491666666665</v>
      </c>
      <c r="Q3402" s="10"/>
      <c r="R3402" s="10"/>
      <c r="S3402" s="10"/>
      <c r="T3402" s="176">
        <f t="shared" si="215"/>
        <v>32594.583333333332</v>
      </c>
      <c r="U3402" s="10"/>
      <c r="V3402" s="10"/>
      <c r="W3402" s="10"/>
      <c r="Y3402" s="10">
        <v>22446.589999999997</v>
      </c>
      <c r="Z3402" s="10">
        <f t="shared" si="216"/>
        <v>30664.62</v>
      </c>
      <c r="AB3402" s="10">
        <f t="shared" si="217"/>
        <v>18319.009999999998</v>
      </c>
      <c r="AC3402" s="10">
        <v>22030.36</v>
      </c>
      <c r="AD3402" s="10"/>
      <c r="AE3402" s="3"/>
      <c r="AF3402" s="3"/>
    </row>
    <row r="3403" spans="1:32" x14ac:dyDescent="0.2">
      <c r="A3403" s="55"/>
      <c r="B3403" s="195"/>
      <c r="C3403" s="10" t="s">
        <v>544</v>
      </c>
      <c r="D3403" s="10"/>
      <c r="E3403" s="10">
        <v>99999</v>
      </c>
      <c r="F3403" s="347">
        <v>372</v>
      </c>
      <c r="G3403" s="10"/>
      <c r="H3403" s="347">
        <f t="shared" si="218"/>
        <v>1</v>
      </c>
      <c r="I3403" s="10"/>
      <c r="J3403" s="10">
        <v>36.68</v>
      </c>
      <c r="K3403" s="10"/>
      <c r="M3403" s="10">
        <v>1</v>
      </c>
      <c r="N3403" s="69"/>
      <c r="P3403" s="239">
        <f t="shared" si="214"/>
        <v>36.68</v>
      </c>
      <c r="Q3403" s="10"/>
      <c r="R3403" s="10"/>
      <c r="S3403" s="10"/>
      <c r="T3403" s="176">
        <f t="shared" si="215"/>
        <v>372</v>
      </c>
      <c r="U3403" s="10"/>
      <c r="V3403" s="10"/>
      <c r="W3403" s="10"/>
      <c r="Y3403" s="10">
        <v>36.68</v>
      </c>
      <c r="Z3403" s="10">
        <f t="shared" si="216"/>
        <v>50.11</v>
      </c>
      <c r="AB3403" s="10">
        <f t="shared" si="217"/>
        <v>29.94</v>
      </c>
      <c r="AC3403" s="10">
        <v>36.01</v>
      </c>
      <c r="AD3403" s="10"/>
      <c r="AE3403" s="3"/>
      <c r="AF3403" s="3"/>
    </row>
    <row r="3404" spans="1:32" x14ac:dyDescent="0.2">
      <c r="A3404" s="55"/>
      <c r="B3404" s="195"/>
      <c r="C3404" s="10" t="s">
        <v>545</v>
      </c>
      <c r="D3404" s="10"/>
      <c r="E3404" s="10">
        <v>8302</v>
      </c>
      <c r="F3404" s="347">
        <v>2927372</v>
      </c>
      <c r="G3404" s="10"/>
      <c r="H3404" s="347">
        <f t="shared" si="218"/>
        <v>8372</v>
      </c>
      <c r="I3404" s="10"/>
      <c r="J3404" s="10">
        <v>178346.67999999991</v>
      </c>
      <c r="K3404" s="10"/>
      <c r="M3404" s="10">
        <v>161</v>
      </c>
      <c r="N3404" s="69"/>
      <c r="P3404" s="239">
        <f t="shared" si="214"/>
        <v>1107.7433540372665</v>
      </c>
      <c r="Q3404" s="10"/>
      <c r="R3404" s="10"/>
      <c r="S3404" s="10"/>
      <c r="T3404" s="176">
        <f t="shared" si="215"/>
        <v>18182.434782608696</v>
      </c>
      <c r="U3404" s="10"/>
      <c r="V3404" s="10"/>
      <c r="W3404" s="10"/>
      <c r="Y3404" s="10">
        <v>178346.67999999991</v>
      </c>
      <c r="Z3404" s="10">
        <f t="shared" si="216"/>
        <v>243642.01</v>
      </c>
      <c r="AB3404" s="10">
        <f t="shared" si="217"/>
        <v>145551.46</v>
      </c>
      <c r="AC3404" s="10">
        <v>175039.55</v>
      </c>
      <c r="AD3404" s="10"/>
      <c r="AE3404" s="3"/>
      <c r="AF3404" s="3"/>
    </row>
    <row r="3405" spans="1:32" x14ac:dyDescent="0.2">
      <c r="A3405" s="55"/>
      <c r="B3405" s="195"/>
      <c r="C3405" s="10" t="s">
        <v>548</v>
      </c>
      <c r="D3405" s="10"/>
      <c r="E3405" s="10">
        <v>8406</v>
      </c>
      <c r="F3405" s="347">
        <v>2645287</v>
      </c>
      <c r="G3405" s="10"/>
      <c r="H3405" s="347">
        <f t="shared" si="218"/>
        <v>7565</v>
      </c>
      <c r="I3405" s="10"/>
      <c r="J3405" s="10">
        <v>249359.24000000008</v>
      </c>
      <c r="K3405" s="10"/>
      <c r="M3405" s="10">
        <v>622</v>
      </c>
      <c r="N3405" s="69"/>
      <c r="P3405" s="239">
        <f t="shared" si="214"/>
        <v>400.89909967845671</v>
      </c>
      <c r="Q3405" s="10"/>
      <c r="R3405" s="10"/>
      <c r="S3405" s="10"/>
      <c r="T3405" s="176">
        <f t="shared" si="215"/>
        <v>4252.8729903536978</v>
      </c>
      <c r="U3405" s="10"/>
      <c r="V3405" s="10"/>
      <c r="W3405" s="10"/>
      <c r="Y3405" s="10">
        <v>249359.24000000008</v>
      </c>
      <c r="Z3405" s="10">
        <f t="shared" si="216"/>
        <v>340653.31</v>
      </c>
      <c r="AB3405" s="10">
        <f t="shared" si="217"/>
        <v>203505.9</v>
      </c>
      <c r="AC3405" s="10">
        <v>244735.31</v>
      </c>
      <c r="AD3405" s="10"/>
      <c r="AE3405" s="3"/>
      <c r="AF3405" s="3"/>
    </row>
    <row r="3406" spans="1:32" x14ac:dyDescent="0.2">
      <c r="A3406" s="55"/>
      <c r="B3406" s="195"/>
      <c r="C3406" s="10" t="s">
        <v>549</v>
      </c>
      <c r="D3406" s="10"/>
      <c r="E3406" s="10">
        <v>8251</v>
      </c>
      <c r="F3406" s="347">
        <v>691601</v>
      </c>
      <c r="G3406" s="10"/>
      <c r="H3406" s="347">
        <f t="shared" si="218"/>
        <v>1978</v>
      </c>
      <c r="I3406" s="10"/>
      <c r="J3406" s="10">
        <v>78449.77</v>
      </c>
      <c r="K3406" s="10"/>
      <c r="M3406" s="10">
        <v>246</v>
      </c>
      <c r="N3406" s="69"/>
      <c r="P3406" s="239">
        <f t="shared" si="214"/>
        <v>318.90150406504068</v>
      </c>
      <c r="Q3406" s="10"/>
      <c r="R3406" s="10"/>
      <c r="S3406" s="10"/>
      <c r="T3406" s="176">
        <f t="shared" si="215"/>
        <v>2811.3861788617887</v>
      </c>
      <c r="U3406" s="10"/>
      <c r="V3406" s="10"/>
      <c r="W3406" s="10"/>
      <c r="Y3406" s="10">
        <v>78449.77</v>
      </c>
      <c r="Z3406" s="10">
        <f t="shared" si="216"/>
        <v>107171.38</v>
      </c>
      <c r="AB3406" s="10">
        <f t="shared" si="217"/>
        <v>64024.06</v>
      </c>
      <c r="AC3406" s="10">
        <v>76995.05</v>
      </c>
      <c r="AD3406" s="10"/>
      <c r="AE3406" s="3"/>
      <c r="AF3406" s="3"/>
    </row>
    <row r="3407" spans="1:32" x14ac:dyDescent="0.2">
      <c r="A3407" s="55"/>
      <c r="B3407" s="195"/>
      <c r="C3407" s="10" t="s">
        <v>550</v>
      </c>
      <c r="D3407" s="10"/>
      <c r="E3407" s="10">
        <v>8088</v>
      </c>
      <c r="F3407" s="347">
        <v>4293</v>
      </c>
      <c r="G3407" s="10"/>
      <c r="H3407" s="347">
        <f t="shared" si="218"/>
        <v>12</v>
      </c>
      <c r="I3407" s="10"/>
      <c r="J3407" s="10">
        <v>756.28</v>
      </c>
      <c r="K3407" s="10"/>
      <c r="M3407" s="10">
        <v>3</v>
      </c>
      <c r="N3407" s="69"/>
      <c r="P3407" s="239">
        <f t="shared" si="214"/>
        <v>252.09333333333333</v>
      </c>
      <c r="Q3407" s="10"/>
      <c r="R3407" s="10"/>
      <c r="S3407" s="10"/>
      <c r="T3407" s="176">
        <f t="shared" si="215"/>
        <v>1431</v>
      </c>
      <c r="U3407" s="10"/>
      <c r="V3407" s="10"/>
      <c r="W3407" s="10"/>
      <c r="Y3407" s="10">
        <v>756.28</v>
      </c>
      <c r="Z3407" s="10">
        <f t="shared" si="216"/>
        <v>1033.17</v>
      </c>
      <c r="AB3407" s="10">
        <f t="shared" si="217"/>
        <v>617.21</v>
      </c>
      <c r="AC3407" s="10">
        <v>742.25</v>
      </c>
      <c r="AD3407" s="10"/>
      <c r="AE3407" s="3"/>
      <c r="AF3407" s="3"/>
    </row>
    <row r="3408" spans="1:32" x14ac:dyDescent="0.2">
      <c r="A3408" s="55"/>
      <c r="B3408" s="195"/>
      <c r="C3408" s="10" t="s">
        <v>551</v>
      </c>
      <c r="D3408" s="10"/>
      <c r="E3408" s="10">
        <v>8360</v>
      </c>
      <c r="F3408" s="347">
        <v>828188</v>
      </c>
      <c r="G3408" s="10"/>
      <c r="H3408" s="347">
        <f t="shared" si="218"/>
        <v>2368</v>
      </c>
      <c r="I3408" s="10"/>
      <c r="J3408" s="10">
        <v>63027.030000000013</v>
      </c>
      <c r="K3408" s="10"/>
      <c r="M3408" s="10">
        <v>124</v>
      </c>
      <c r="N3408" s="69"/>
      <c r="P3408" s="239">
        <f t="shared" si="214"/>
        <v>508.28250000000008</v>
      </c>
      <c r="Q3408" s="10"/>
      <c r="R3408" s="10"/>
      <c r="S3408" s="10"/>
      <c r="T3408" s="176">
        <f t="shared" si="215"/>
        <v>6678.9354838709678</v>
      </c>
      <c r="U3408" s="10"/>
      <c r="V3408" s="10"/>
      <c r="W3408" s="10"/>
      <c r="Y3408" s="10">
        <v>63027.030000000013</v>
      </c>
      <c r="Z3408" s="10">
        <f t="shared" si="216"/>
        <v>86102.15</v>
      </c>
      <c r="AB3408" s="10">
        <f t="shared" si="217"/>
        <v>51437.33</v>
      </c>
      <c r="AC3408" s="10">
        <v>61858.31</v>
      </c>
      <c r="AD3408" s="10"/>
      <c r="AE3408" s="3"/>
      <c r="AF3408" s="3"/>
    </row>
    <row r="3409" spans="1:32" x14ac:dyDescent="0.2">
      <c r="A3409" s="55"/>
      <c r="B3409" s="195"/>
      <c r="C3409" s="10" t="s">
        <v>551</v>
      </c>
      <c r="D3409" s="10"/>
      <c r="E3409" s="10">
        <v>8361</v>
      </c>
      <c r="F3409" s="347">
        <v>16639</v>
      </c>
      <c r="G3409" s="10"/>
      <c r="H3409" s="347">
        <f t="shared" si="218"/>
        <v>48</v>
      </c>
      <c r="I3409" s="10"/>
      <c r="J3409" s="10">
        <v>1592.1599999999999</v>
      </c>
      <c r="K3409" s="10"/>
      <c r="M3409" s="10">
        <v>4</v>
      </c>
      <c r="N3409" s="69"/>
      <c r="P3409" s="239">
        <f t="shared" si="214"/>
        <v>398.03999999999996</v>
      </c>
      <c r="Q3409" s="10"/>
      <c r="R3409" s="10"/>
      <c r="S3409" s="10"/>
      <c r="T3409" s="176">
        <f t="shared" si="215"/>
        <v>4159.75</v>
      </c>
      <c r="U3409" s="10"/>
      <c r="V3409" s="10"/>
      <c r="W3409" s="10"/>
      <c r="Y3409" s="10">
        <v>1592.1599999999999</v>
      </c>
      <c r="Z3409" s="10">
        <f t="shared" si="216"/>
        <v>2175.0700000000002</v>
      </c>
      <c r="AB3409" s="10">
        <f t="shared" si="217"/>
        <v>1299.3900000000001</v>
      </c>
      <c r="AC3409" s="10">
        <v>1562.64</v>
      </c>
      <c r="AD3409" s="10"/>
      <c r="AE3409" s="3"/>
      <c r="AF3409" s="3"/>
    </row>
    <row r="3410" spans="1:32" x14ac:dyDescent="0.2">
      <c r="A3410" s="55"/>
      <c r="B3410" s="195"/>
      <c r="C3410" s="10" t="s">
        <v>551</v>
      </c>
      <c r="D3410" s="10"/>
      <c r="E3410" s="10">
        <v>8362</v>
      </c>
      <c r="F3410" s="347">
        <v>236</v>
      </c>
      <c r="G3410" s="10"/>
      <c r="H3410" s="347">
        <f t="shared" si="218"/>
        <v>1</v>
      </c>
      <c r="I3410" s="10"/>
      <c r="J3410" s="10">
        <v>136.72999999999999</v>
      </c>
      <c r="K3410" s="10"/>
      <c r="M3410" s="10">
        <v>1</v>
      </c>
      <c r="N3410" s="69"/>
      <c r="P3410" s="239">
        <f t="shared" si="214"/>
        <v>136.72999999999999</v>
      </c>
      <c r="Q3410" s="10"/>
      <c r="R3410" s="10"/>
      <c r="S3410" s="10"/>
      <c r="T3410" s="176">
        <f t="shared" si="215"/>
        <v>236</v>
      </c>
      <c r="U3410" s="10"/>
      <c r="V3410" s="10"/>
      <c r="W3410" s="10"/>
      <c r="Y3410" s="10">
        <v>136.72999999999999</v>
      </c>
      <c r="Z3410" s="10">
        <f t="shared" si="216"/>
        <v>186.79</v>
      </c>
      <c r="AB3410" s="10">
        <f t="shared" si="217"/>
        <v>111.59</v>
      </c>
      <c r="AC3410" s="10">
        <v>134.19999999999999</v>
      </c>
      <c r="AD3410" s="10"/>
      <c r="AE3410" s="3"/>
      <c r="AF3410" s="3"/>
    </row>
    <row r="3411" spans="1:32" x14ac:dyDescent="0.2">
      <c r="A3411" s="55"/>
      <c r="B3411" s="195"/>
      <c r="C3411" s="10" t="s">
        <v>552</v>
      </c>
      <c r="D3411" s="10"/>
      <c r="E3411" s="10">
        <v>8034</v>
      </c>
      <c r="F3411" s="347">
        <v>725</v>
      </c>
      <c r="G3411" s="10"/>
      <c r="H3411" s="347">
        <f t="shared" si="218"/>
        <v>2</v>
      </c>
      <c r="I3411" s="10"/>
      <c r="J3411" s="10">
        <v>138.81</v>
      </c>
      <c r="K3411" s="10"/>
      <c r="M3411" s="10">
        <v>3</v>
      </c>
      <c r="N3411" s="69"/>
      <c r="P3411" s="239">
        <f t="shared" si="214"/>
        <v>46.27</v>
      </c>
      <c r="Q3411" s="10"/>
      <c r="R3411" s="10"/>
      <c r="S3411" s="10"/>
      <c r="T3411" s="176">
        <f t="shared" si="215"/>
        <v>241.66666666666666</v>
      </c>
      <c r="U3411" s="10"/>
      <c r="V3411" s="10"/>
      <c r="W3411" s="10"/>
      <c r="Y3411" s="10">
        <v>138.81</v>
      </c>
      <c r="Z3411" s="10">
        <f t="shared" si="216"/>
        <v>189.63</v>
      </c>
      <c r="AB3411" s="10">
        <f t="shared" si="217"/>
        <v>113.28</v>
      </c>
      <c r="AC3411" s="10">
        <v>136.22999999999999</v>
      </c>
      <c r="AD3411" s="10"/>
      <c r="AE3411" s="3"/>
      <c r="AF3411" s="3"/>
    </row>
    <row r="3412" spans="1:32" x14ac:dyDescent="0.2">
      <c r="A3412" s="55"/>
      <c r="B3412" s="195"/>
      <c r="C3412" s="10" t="s">
        <v>552</v>
      </c>
      <c r="D3412" s="10"/>
      <c r="E3412" s="10">
        <v>8043</v>
      </c>
      <c r="F3412" s="347">
        <v>7812514</v>
      </c>
      <c r="G3412" s="10"/>
      <c r="H3412" s="347">
        <f t="shared" si="218"/>
        <v>22342</v>
      </c>
      <c r="I3412" s="10"/>
      <c r="J3412" s="10">
        <v>503105.11999999941</v>
      </c>
      <c r="K3412" s="10"/>
      <c r="M3412" s="10">
        <v>331</v>
      </c>
      <c r="N3412" s="69"/>
      <c r="P3412" s="239">
        <f t="shared" si="214"/>
        <v>1519.9550453172187</v>
      </c>
      <c r="Q3412" s="10"/>
      <c r="R3412" s="10"/>
      <c r="S3412" s="10"/>
      <c r="T3412" s="176">
        <f t="shared" si="215"/>
        <v>23602.761329305136</v>
      </c>
      <c r="U3412" s="10"/>
      <c r="V3412" s="10"/>
      <c r="W3412" s="10"/>
      <c r="Y3412" s="10">
        <v>503105.11999999941</v>
      </c>
      <c r="Z3412" s="10">
        <f t="shared" si="216"/>
        <v>687299.27</v>
      </c>
      <c r="AB3412" s="10">
        <f t="shared" si="217"/>
        <v>410591.81</v>
      </c>
      <c r="AC3412" s="10">
        <v>493775.92</v>
      </c>
      <c r="AD3412" s="10"/>
      <c r="AE3412" s="3"/>
      <c r="AF3412" s="3"/>
    </row>
    <row r="3413" spans="1:32" x14ac:dyDescent="0.2">
      <c r="A3413" s="55"/>
      <c r="B3413" s="195"/>
      <c r="C3413" s="10" t="s">
        <v>552</v>
      </c>
      <c r="D3413" s="10"/>
      <c r="E3413" s="10">
        <v>8053</v>
      </c>
      <c r="F3413" s="347">
        <v>762</v>
      </c>
      <c r="G3413" s="10"/>
      <c r="H3413" s="347">
        <f t="shared" si="218"/>
        <v>2</v>
      </c>
      <c r="I3413" s="10"/>
      <c r="J3413" s="10">
        <v>112.35</v>
      </c>
      <c r="K3413" s="10"/>
      <c r="M3413" s="10">
        <v>2</v>
      </c>
      <c r="N3413" s="69"/>
      <c r="P3413" s="239">
        <f t="shared" si="214"/>
        <v>56.174999999999997</v>
      </c>
      <c r="Q3413" s="10"/>
      <c r="R3413" s="10"/>
      <c r="S3413" s="10"/>
      <c r="T3413" s="176">
        <f t="shared" si="215"/>
        <v>381</v>
      </c>
      <c r="U3413" s="10"/>
      <c r="V3413" s="10"/>
      <c r="W3413" s="10"/>
      <c r="Y3413" s="10">
        <v>112.35</v>
      </c>
      <c r="Z3413" s="10">
        <f t="shared" si="216"/>
        <v>153.47999999999999</v>
      </c>
      <c r="AB3413" s="10">
        <f t="shared" si="217"/>
        <v>91.69</v>
      </c>
      <c r="AC3413" s="10">
        <v>110.27</v>
      </c>
      <c r="AD3413" s="10"/>
      <c r="AE3413" s="3"/>
      <c r="AF3413" s="3"/>
    </row>
    <row r="3414" spans="1:32" x14ac:dyDescent="0.2">
      <c r="A3414" s="55"/>
      <c r="B3414" s="195"/>
      <c r="C3414" s="10" t="s">
        <v>552</v>
      </c>
      <c r="D3414" s="10"/>
      <c r="E3414" s="10">
        <v>8084</v>
      </c>
      <c r="F3414" s="347">
        <v>612</v>
      </c>
      <c r="G3414" s="10"/>
      <c r="H3414" s="347">
        <f t="shared" si="218"/>
        <v>2</v>
      </c>
      <c r="I3414" s="10"/>
      <c r="J3414" s="10">
        <v>92.91</v>
      </c>
      <c r="K3414" s="10"/>
      <c r="M3414" s="10">
        <v>1</v>
      </c>
      <c r="N3414" s="69"/>
      <c r="P3414" s="239">
        <f t="shared" si="214"/>
        <v>92.91</v>
      </c>
      <c r="Q3414" s="10"/>
      <c r="R3414" s="10"/>
      <c r="S3414" s="10"/>
      <c r="T3414" s="176">
        <f t="shared" si="215"/>
        <v>612</v>
      </c>
      <c r="U3414" s="10"/>
      <c r="V3414" s="10"/>
      <c r="W3414" s="10"/>
      <c r="Y3414" s="10">
        <v>92.91</v>
      </c>
      <c r="Z3414" s="10">
        <f t="shared" si="216"/>
        <v>126.93</v>
      </c>
      <c r="AB3414" s="10">
        <f t="shared" si="217"/>
        <v>75.83</v>
      </c>
      <c r="AC3414" s="10">
        <v>91.19</v>
      </c>
      <c r="AD3414" s="10"/>
      <c r="AE3414" s="3"/>
      <c r="AF3414" s="3"/>
    </row>
    <row r="3415" spans="1:32" x14ac:dyDescent="0.2">
      <c r="A3415" s="55"/>
      <c r="B3415" s="195"/>
      <c r="C3415" s="10" t="s">
        <v>552</v>
      </c>
      <c r="D3415" s="10"/>
      <c r="E3415" s="10">
        <v>8091</v>
      </c>
      <c r="F3415" s="347">
        <v>2130</v>
      </c>
      <c r="G3415" s="10"/>
      <c r="H3415" s="347">
        <f t="shared" si="218"/>
        <v>6</v>
      </c>
      <c r="I3415" s="10"/>
      <c r="J3415" s="10">
        <v>356.53</v>
      </c>
      <c r="K3415" s="10"/>
      <c r="M3415" s="10">
        <v>1</v>
      </c>
      <c r="N3415" s="69"/>
      <c r="P3415" s="239">
        <f t="shared" si="214"/>
        <v>356.53</v>
      </c>
      <c r="Q3415" s="10"/>
      <c r="R3415" s="10"/>
      <c r="S3415" s="10"/>
      <c r="T3415" s="176">
        <f t="shared" si="215"/>
        <v>2130</v>
      </c>
      <c r="U3415" s="10"/>
      <c r="V3415" s="10"/>
      <c r="W3415" s="10"/>
      <c r="Y3415" s="10">
        <v>356.53</v>
      </c>
      <c r="Z3415" s="10">
        <f t="shared" si="216"/>
        <v>487.06</v>
      </c>
      <c r="AB3415" s="10">
        <f t="shared" si="217"/>
        <v>290.97000000000003</v>
      </c>
      <c r="AC3415" s="10">
        <v>349.92</v>
      </c>
      <c r="AD3415" s="10"/>
      <c r="AE3415" s="3"/>
      <c r="AF3415" s="3"/>
    </row>
    <row r="3416" spans="1:32" x14ac:dyDescent="0.2">
      <c r="A3416" s="55"/>
      <c r="B3416" s="195"/>
      <c r="C3416" s="10" t="s">
        <v>555</v>
      </c>
      <c r="D3416" s="10"/>
      <c r="E3416" s="10">
        <v>8215</v>
      </c>
      <c r="F3416" s="347">
        <v>16736</v>
      </c>
      <c r="G3416" s="10"/>
      <c r="H3416" s="347">
        <f t="shared" si="218"/>
        <v>48</v>
      </c>
      <c r="I3416" s="10"/>
      <c r="J3416" s="10">
        <v>2581.1099999999997</v>
      </c>
      <c r="K3416" s="10"/>
      <c r="M3416" s="10">
        <v>8</v>
      </c>
      <c r="N3416" s="69"/>
      <c r="P3416" s="239">
        <f t="shared" si="214"/>
        <v>322.63874999999996</v>
      </c>
      <c r="Q3416" s="10"/>
      <c r="R3416" s="10"/>
      <c r="S3416" s="10"/>
      <c r="T3416" s="176">
        <f t="shared" si="215"/>
        <v>2092</v>
      </c>
      <c r="U3416" s="10"/>
      <c r="V3416" s="10"/>
      <c r="W3416" s="10"/>
      <c r="Y3416" s="10">
        <v>2581.1099999999997</v>
      </c>
      <c r="Z3416" s="10">
        <f t="shared" si="216"/>
        <v>3526.09</v>
      </c>
      <c r="AB3416" s="10">
        <f t="shared" si="217"/>
        <v>2106.48</v>
      </c>
      <c r="AC3416" s="10">
        <v>2533.2399999999998</v>
      </c>
      <c r="AD3416" s="10"/>
      <c r="AE3416" s="3"/>
      <c r="AF3416" s="3"/>
    </row>
    <row r="3417" spans="1:32" x14ac:dyDescent="0.2">
      <c r="A3417" s="55"/>
      <c r="B3417" s="195"/>
      <c r="C3417" s="10" t="s">
        <v>556</v>
      </c>
      <c r="D3417" s="10"/>
      <c r="E3417" s="10">
        <v>8005</v>
      </c>
      <c r="F3417" s="347">
        <v>57099</v>
      </c>
      <c r="G3417" s="10"/>
      <c r="H3417" s="347">
        <f t="shared" si="218"/>
        <v>163</v>
      </c>
      <c r="I3417" s="10"/>
      <c r="J3417" s="10">
        <v>7618.369999999999</v>
      </c>
      <c r="K3417" s="10"/>
      <c r="M3417" s="10">
        <v>47</v>
      </c>
      <c r="N3417" s="69"/>
      <c r="P3417" s="239">
        <f t="shared" si="214"/>
        <v>162.09297872340423</v>
      </c>
      <c r="Q3417" s="10"/>
      <c r="R3417" s="10"/>
      <c r="S3417" s="10"/>
      <c r="T3417" s="176">
        <f t="shared" si="215"/>
        <v>1214.872340425532</v>
      </c>
      <c r="U3417" s="10"/>
      <c r="V3417" s="10"/>
      <c r="W3417" s="10"/>
      <c r="Y3417" s="10">
        <v>7618.369999999999</v>
      </c>
      <c r="Z3417" s="10">
        <f t="shared" si="216"/>
        <v>10407.57</v>
      </c>
      <c r="AB3417" s="10">
        <f t="shared" si="217"/>
        <v>6217.47</v>
      </c>
      <c r="AC3417" s="10">
        <v>7477.1</v>
      </c>
      <c r="AD3417" s="10"/>
      <c r="AE3417" s="3"/>
      <c r="AF3417" s="3"/>
    </row>
    <row r="3418" spans="1:32" x14ac:dyDescent="0.2">
      <c r="A3418" s="55"/>
      <c r="B3418" s="195"/>
      <c r="C3418" s="10" t="s">
        <v>557</v>
      </c>
      <c r="D3418" s="10"/>
      <c r="E3418" s="10">
        <v>8080</v>
      </c>
      <c r="F3418" s="347">
        <v>15442</v>
      </c>
      <c r="G3418" s="10"/>
      <c r="H3418" s="347">
        <f t="shared" si="218"/>
        <v>44</v>
      </c>
      <c r="I3418" s="10"/>
      <c r="J3418" s="10">
        <v>2713.3599999999997</v>
      </c>
      <c r="K3418" s="10"/>
      <c r="M3418" s="10">
        <v>14</v>
      </c>
      <c r="N3418" s="69"/>
      <c r="P3418" s="239">
        <f t="shared" si="214"/>
        <v>193.81142857142854</v>
      </c>
      <c r="Q3418" s="10"/>
      <c r="R3418" s="10"/>
      <c r="S3418" s="10"/>
      <c r="T3418" s="176">
        <f t="shared" si="215"/>
        <v>1103</v>
      </c>
      <c r="U3418" s="10"/>
      <c r="V3418" s="10"/>
      <c r="W3418" s="10"/>
      <c r="Y3418" s="10">
        <v>2713.3599999999997</v>
      </c>
      <c r="Z3418" s="10">
        <f t="shared" si="216"/>
        <v>3706.76</v>
      </c>
      <c r="AB3418" s="10">
        <f t="shared" si="217"/>
        <v>2214.41</v>
      </c>
      <c r="AC3418" s="10">
        <v>2663.04</v>
      </c>
      <c r="AD3418" s="10"/>
      <c r="AE3418" s="3"/>
      <c r="AF3418" s="3"/>
    </row>
    <row r="3419" spans="1:32" x14ac:dyDescent="0.2">
      <c r="A3419" s="55"/>
      <c r="B3419" s="195"/>
      <c r="C3419" s="10" t="s">
        <v>558</v>
      </c>
      <c r="D3419" s="10"/>
      <c r="E3419" s="10">
        <v>8089</v>
      </c>
      <c r="F3419" s="347">
        <v>291522</v>
      </c>
      <c r="G3419" s="10"/>
      <c r="H3419" s="347">
        <f t="shared" si="218"/>
        <v>834</v>
      </c>
      <c r="I3419" s="10"/>
      <c r="J3419" s="10">
        <v>28741.079999999994</v>
      </c>
      <c r="K3419" s="10"/>
      <c r="M3419" s="10">
        <v>129</v>
      </c>
      <c r="N3419" s="69"/>
      <c r="P3419" s="239">
        <f t="shared" si="214"/>
        <v>222.79906976744181</v>
      </c>
      <c r="Q3419" s="10"/>
      <c r="R3419" s="10"/>
      <c r="S3419" s="10"/>
      <c r="T3419" s="176">
        <f t="shared" si="215"/>
        <v>2259.8604651162791</v>
      </c>
      <c r="U3419" s="10"/>
      <c r="V3419" s="10"/>
      <c r="W3419" s="10"/>
      <c r="Y3419" s="10">
        <v>28741.079999999994</v>
      </c>
      <c r="Z3419" s="10">
        <f t="shared" si="216"/>
        <v>39263.61</v>
      </c>
      <c r="AB3419" s="10">
        <f t="shared" si="217"/>
        <v>23456.04</v>
      </c>
      <c r="AC3419" s="10">
        <v>28208.13</v>
      </c>
      <c r="AD3419" s="10"/>
      <c r="AE3419" s="3"/>
      <c r="AF3419" s="3"/>
    </row>
    <row r="3420" spans="1:32" x14ac:dyDescent="0.2">
      <c r="A3420" s="55"/>
      <c r="B3420" s="195"/>
      <c r="C3420" s="10" t="s">
        <v>558</v>
      </c>
      <c r="D3420" s="10"/>
      <c r="E3420" s="10">
        <v>8095</v>
      </c>
      <c r="F3420" s="347">
        <v>96</v>
      </c>
      <c r="G3420" s="10"/>
      <c r="H3420" s="347">
        <f t="shared" si="218"/>
        <v>0</v>
      </c>
      <c r="I3420" s="10"/>
      <c r="J3420" s="10">
        <v>27.42</v>
      </c>
      <c r="K3420" s="10"/>
      <c r="M3420" s="10">
        <v>1</v>
      </c>
      <c r="N3420" s="69"/>
      <c r="P3420" s="239">
        <f t="shared" si="214"/>
        <v>27.42</v>
      </c>
      <c r="Q3420" s="10"/>
      <c r="R3420" s="10"/>
      <c r="S3420" s="10"/>
      <c r="T3420" s="176">
        <f t="shared" si="215"/>
        <v>96</v>
      </c>
      <c r="U3420" s="10"/>
      <c r="V3420" s="10"/>
      <c r="W3420" s="10"/>
      <c r="Y3420" s="10">
        <v>27.42</v>
      </c>
      <c r="Z3420" s="10">
        <f t="shared" si="216"/>
        <v>37.46</v>
      </c>
      <c r="AB3420" s="10">
        <f t="shared" si="217"/>
        <v>22.38</v>
      </c>
      <c r="AC3420" s="10">
        <v>26.91</v>
      </c>
      <c r="AD3420" s="10"/>
      <c r="AE3420" s="3"/>
      <c r="AF3420" s="3"/>
    </row>
    <row r="3421" spans="1:32" x14ac:dyDescent="0.2">
      <c r="A3421" s="55"/>
      <c r="B3421" s="195"/>
      <c r="C3421" s="10" t="s">
        <v>559</v>
      </c>
      <c r="D3421" s="10"/>
      <c r="E3421" s="10">
        <v>8080</v>
      </c>
      <c r="F3421" s="347">
        <v>1441</v>
      </c>
      <c r="G3421" s="10"/>
      <c r="H3421" s="347">
        <f t="shared" si="218"/>
        <v>4</v>
      </c>
      <c r="I3421" s="10"/>
      <c r="J3421" s="10">
        <v>131.93</v>
      </c>
      <c r="K3421" s="10"/>
      <c r="M3421" s="10">
        <v>1</v>
      </c>
      <c r="N3421" s="69"/>
      <c r="P3421" s="239">
        <f t="shared" si="214"/>
        <v>131.93</v>
      </c>
      <c r="Q3421" s="10"/>
      <c r="R3421" s="10"/>
      <c r="S3421" s="10"/>
      <c r="T3421" s="176">
        <f t="shared" si="215"/>
        <v>1441</v>
      </c>
      <c r="U3421" s="10"/>
      <c r="V3421" s="10"/>
      <c r="W3421" s="10"/>
      <c r="Y3421" s="10">
        <v>131.93</v>
      </c>
      <c r="Z3421" s="10">
        <f t="shared" si="216"/>
        <v>180.23</v>
      </c>
      <c r="AB3421" s="10">
        <f t="shared" si="217"/>
        <v>107.67</v>
      </c>
      <c r="AC3421" s="10">
        <v>129.47999999999999</v>
      </c>
      <c r="AD3421" s="10"/>
      <c r="AE3421" s="3"/>
      <c r="AF3421" s="3"/>
    </row>
    <row r="3422" spans="1:32" x14ac:dyDescent="0.2">
      <c r="A3422" s="55"/>
      <c r="B3422" s="195"/>
      <c r="C3422" s="10" t="s">
        <v>560</v>
      </c>
      <c r="D3422" s="10"/>
      <c r="E3422" s="10">
        <v>8037</v>
      </c>
      <c r="F3422" s="347">
        <v>63554</v>
      </c>
      <c r="G3422" s="10"/>
      <c r="H3422" s="347">
        <f t="shared" si="218"/>
        <v>182</v>
      </c>
      <c r="I3422" s="10"/>
      <c r="J3422" s="10">
        <v>5020.66</v>
      </c>
      <c r="K3422" s="10"/>
      <c r="M3422" s="10">
        <v>6</v>
      </c>
      <c r="N3422" s="69"/>
      <c r="P3422" s="239">
        <f t="shared" si="214"/>
        <v>836.77666666666664</v>
      </c>
      <c r="Q3422" s="10"/>
      <c r="R3422" s="10"/>
      <c r="S3422" s="10"/>
      <c r="T3422" s="176">
        <f t="shared" si="215"/>
        <v>10592.333333333334</v>
      </c>
      <c r="U3422" s="10"/>
      <c r="V3422" s="10"/>
      <c r="W3422" s="10"/>
      <c r="Y3422" s="10">
        <v>5020.66</v>
      </c>
      <c r="Z3422" s="10">
        <f t="shared" si="216"/>
        <v>6858.8</v>
      </c>
      <c r="AB3422" s="10">
        <f t="shared" si="217"/>
        <v>4097.4399999999996</v>
      </c>
      <c r="AC3422" s="10">
        <v>4927.5600000000004</v>
      </c>
      <c r="AD3422" s="10"/>
      <c r="AE3422" s="3"/>
      <c r="AF3422" s="3"/>
    </row>
    <row r="3423" spans="1:32" x14ac:dyDescent="0.2">
      <c r="A3423" s="55"/>
      <c r="B3423" s="195"/>
      <c r="C3423" s="10" t="s">
        <v>560</v>
      </c>
      <c r="D3423" s="10"/>
      <c r="E3423" s="10">
        <v>8215</v>
      </c>
      <c r="F3423" s="347">
        <v>2675</v>
      </c>
      <c r="G3423" s="10"/>
      <c r="H3423" s="347">
        <f t="shared" si="218"/>
        <v>8</v>
      </c>
      <c r="I3423" s="10"/>
      <c r="J3423" s="10">
        <v>580.25</v>
      </c>
      <c r="K3423" s="10"/>
      <c r="M3423" s="10">
        <v>10</v>
      </c>
      <c r="N3423" s="69"/>
      <c r="P3423" s="239">
        <f t="shared" si="214"/>
        <v>58.024999999999999</v>
      </c>
      <c r="Q3423" s="10"/>
      <c r="R3423" s="10"/>
      <c r="S3423" s="10"/>
      <c r="T3423" s="176">
        <f t="shared" si="215"/>
        <v>267.5</v>
      </c>
      <c r="U3423" s="10"/>
      <c r="V3423" s="10"/>
      <c r="W3423" s="10"/>
      <c r="Y3423" s="10">
        <v>580.25</v>
      </c>
      <c r="Z3423" s="10">
        <f t="shared" si="216"/>
        <v>792.69</v>
      </c>
      <c r="AB3423" s="10">
        <f t="shared" si="217"/>
        <v>473.55</v>
      </c>
      <c r="AC3423" s="10">
        <v>569.49</v>
      </c>
      <c r="AD3423" s="10"/>
      <c r="AE3423" s="3"/>
      <c r="AF3423" s="3"/>
    </row>
    <row r="3424" spans="1:32" x14ac:dyDescent="0.2">
      <c r="A3424" s="55"/>
      <c r="B3424" s="195"/>
      <c r="C3424" s="10" t="s">
        <v>561</v>
      </c>
      <c r="D3424" s="10"/>
      <c r="E3424" s="10">
        <v>8090</v>
      </c>
      <c r="F3424" s="347">
        <v>498853</v>
      </c>
      <c r="G3424" s="10"/>
      <c r="H3424" s="347">
        <f t="shared" si="218"/>
        <v>1427</v>
      </c>
      <c r="I3424" s="10"/>
      <c r="J3424" s="10">
        <v>51905.079999999987</v>
      </c>
      <c r="K3424" s="10"/>
      <c r="M3424" s="10">
        <v>160</v>
      </c>
      <c r="N3424" s="69"/>
      <c r="P3424" s="239">
        <f t="shared" si="214"/>
        <v>324.40674999999993</v>
      </c>
      <c r="Q3424" s="10"/>
      <c r="R3424" s="10"/>
      <c r="S3424" s="10"/>
      <c r="T3424" s="176">
        <f t="shared" si="215"/>
        <v>3117.8312500000002</v>
      </c>
      <c r="U3424" s="10"/>
      <c r="V3424" s="10"/>
      <c r="W3424" s="10"/>
      <c r="Y3424" s="10">
        <v>51905.079999999987</v>
      </c>
      <c r="Z3424" s="10">
        <f t="shared" si="216"/>
        <v>70908.289999999994</v>
      </c>
      <c r="AB3424" s="10">
        <f t="shared" si="217"/>
        <v>42360.53</v>
      </c>
      <c r="AC3424" s="10">
        <v>50942.59</v>
      </c>
      <c r="AD3424" s="10"/>
      <c r="AE3424" s="3"/>
      <c r="AF3424" s="3"/>
    </row>
    <row r="3425" spans="1:32" x14ac:dyDescent="0.2">
      <c r="A3425" s="55"/>
      <c r="B3425" s="195"/>
      <c r="C3425" s="10" t="s">
        <v>562</v>
      </c>
      <c r="D3425" s="10"/>
      <c r="E3425" s="10">
        <v>8004</v>
      </c>
      <c r="F3425" s="347">
        <v>11300</v>
      </c>
      <c r="G3425" s="10"/>
      <c r="H3425" s="347">
        <f t="shared" si="218"/>
        <v>32</v>
      </c>
      <c r="I3425" s="10"/>
      <c r="J3425" s="10">
        <v>1382.3099999999997</v>
      </c>
      <c r="K3425" s="10"/>
      <c r="M3425" s="10">
        <v>16</v>
      </c>
      <c r="N3425" s="69"/>
      <c r="P3425" s="239">
        <f t="shared" si="214"/>
        <v>86.394374999999982</v>
      </c>
      <c r="Q3425" s="10"/>
      <c r="R3425" s="10"/>
      <c r="S3425" s="10"/>
      <c r="T3425" s="176">
        <f t="shared" si="215"/>
        <v>706.25</v>
      </c>
      <c r="U3425" s="10"/>
      <c r="V3425" s="10"/>
      <c r="W3425" s="10"/>
      <c r="Y3425" s="10">
        <v>1382.3099999999997</v>
      </c>
      <c r="Z3425" s="10">
        <f t="shared" si="216"/>
        <v>1888.39</v>
      </c>
      <c r="AB3425" s="10">
        <f t="shared" si="217"/>
        <v>1128.1199999999999</v>
      </c>
      <c r="AC3425" s="10">
        <v>1356.67</v>
      </c>
      <c r="AD3425" s="10"/>
      <c r="AE3425" s="3"/>
      <c r="AF3425" s="3"/>
    </row>
    <row r="3426" spans="1:32" x14ac:dyDescent="0.2">
      <c r="A3426" s="55"/>
      <c r="B3426" s="195"/>
      <c r="C3426" s="10" t="s">
        <v>563</v>
      </c>
      <c r="D3426" s="10"/>
      <c r="E3426" s="10">
        <v>8232</v>
      </c>
      <c r="F3426" s="347">
        <v>359448</v>
      </c>
      <c r="G3426" s="10"/>
      <c r="H3426" s="347">
        <f t="shared" si="218"/>
        <v>1028</v>
      </c>
      <c r="I3426" s="10"/>
      <c r="J3426" s="10">
        <v>34374.930000000008</v>
      </c>
      <c r="K3426" s="10"/>
      <c r="M3426" s="10">
        <v>91</v>
      </c>
      <c r="N3426" s="69"/>
      <c r="P3426" s="239">
        <f t="shared" si="214"/>
        <v>377.74648351648358</v>
      </c>
      <c r="Q3426" s="10"/>
      <c r="R3426" s="10"/>
      <c r="S3426" s="10"/>
      <c r="T3426" s="176">
        <f t="shared" si="215"/>
        <v>3949.9780219780218</v>
      </c>
      <c r="U3426" s="10"/>
      <c r="V3426" s="10"/>
      <c r="W3426" s="10"/>
      <c r="Y3426" s="10">
        <v>34374.930000000008</v>
      </c>
      <c r="Z3426" s="10">
        <f t="shared" si="216"/>
        <v>46960.1</v>
      </c>
      <c r="AB3426" s="10">
        <f t="shared" si="217"/>
        <v>28053.91</v>
      </c>
      <c r="AC3426" s="10">
        <v>33737.51</v>
      </c>
      <c r="AD3426" s="10"/>
      <c r="AE3426" s="3"/>
      <c r="AF3426" s="3"/>
    </row>
    <row r="3427" spans="1:32" x14ac:dyDescent="0.2">
      <c r="A3427" s="55"/>
      <c r="B3427" s="195"/>
      <c r="C3427" s="10" t="s">
        <v>563</v>
      </c>
      <c r="D3427" s="10"/>
      <c r="E3427" s="10">
        <v>8234</v>
      </c>
      <c r="F3427" s="347">
        <v>7</v>
      </c>
      <c r="G3427" s="10"/>
      <c r="H3427" s="347">
        <f t="shared" si="218"/>
        <v>0</v>
      </c>
      <c r="I3427" s="10"/>
      <c r="J3427" s="10">
        <v>9.5399999999999991</v>
      </c>
      <c r="K3427" s="10"/>
      <c r="M3427" s="10">
        <v>1</v>
      </c>
      <c r="N3427" s="69"/>
      <c r="P3427" s="239">
        <f t="shared" si="214"/>
        <v>9.5399999999999991</v>
      </c>
      <c r="Q3427" s="10"/>
      <c r="R3427" s="10"/>
      <c r="S3427" s="10"/>
      <c r="T3427" s="176">
        <f t="shared" si="215"/>
        <v>7</v>
      </c>
      <c r="U3427" s="10"/>
      <c r="V3427" s="10"/>
      <c r="W3427" s="10"/>
      <c r="Y3427" s="10">
        <v>9.5399999999999991</v>
      </c>
      <c r="Z3427" s="10">
        <f t="shared" si="216"/>
        <v>13.03</v>
      </c>
      <c r="AB3427" s="10">
        <f t="shared" si="217"/>
        <v>7.79</v>
      </c>
      <c r="AC3427" s="10">
        <v>9.3699999999999992</v>
      </c>
      <c r="AD3427" s="10"/>
      <c r="AE3427" s="3"/>
      <c r="AF3427" s="3"/>
    </row>
    <row r="3428" spans="1:32" x14ac:dyDescent="0.2">
      <c r="A3428" s="55"/>
      <c r="B3428" s="195"/>
      <c r="C3428" s="10" t="s">
        <v>564</v>
      </c>
      <c r="D3428" s="10"/>
      <c r="E3428" s="10">
        <v>8009</v>
      </c>
      <c r="F3428" s="347">
        <v>882</v>
      </c>
      <c r="G3428" s="10"/>
      <c r="H3428" s="347">
        <f t="shared" si="218"/>
        <v>3</v>
      </c>
      <c r="I3428" s="10"/>
      <c r="J3428" s="10">
        <v>118.91</v>
      </c>
      <c r="K3428" s="10"/>
      <c r="M3428" s="10">
        <v>3</v>
      </c>
      <c r="N3428" s="69"/>
      <c r="P3428" s="239">
        <f t="shared" si="214"/>
        <v>39.636666666666663</v>
      </c>
      <c r="Q3428" s="10"/>
      <c r="R3428" s="10"/>
      <c r="S3428" s="10"/>
      <c r="T3428" s="176">
        <f t="shared" si="215"/>
        <v>294</v>
      </c>
      <c r="U3428" s="10"/>
      <c r="V3428" s="10"/>
      <c r="W3428" s="10"/>
      <c r="Y3428" s="10">
        <v>118.91</v>
      </c>
      <c r="Z3428" s="10">
        <f t="shared" si="216"/>
        <v>162.44</v>
      </c>
      <c r="AB3428" s="10">
        <f t="shared" si="217"/>
        <v>97.04</v>
      </c>
      <c r="AC3428" s="10">
        <v>116.7</v>
      </c>
      <c r="AD3428" s="10"/>
      <c r="AE3428" s="3"/>
      <c r="AF3428" s="3"/>
    </row>
    <row r="3429" spans="1:32" x14ac:dyDescent="0.2">
      <c r="A3429" s="55"/>
      <c r="B3429" s="195"/>
      <c r="C3429" s="10" t="s">
        <v>564</v>
      </c>
      <c r="D3429" s="10"/>
      <c r="E3429" s="10">
        <v>8081</v>
      </c>
      <c r="F3429" s="347">
        <v>830</v>
      </c>
      <c r="G3429" s="10"/>
      <c r="H3429" s="347">
        <f t="shared" si="218"/>
        <v>2</v>
      </c>
      <c r="I3429" s="10"/>
      <c r="J3429" s="10">
        <v>158.68</v>
      </c>
      <c r="K3429" s="10"/>
      <c r="M3429" s="10">
        <v>1</v>
      </c>
      <c r="N3429" s="69"/>
      <c r="P3429" s="239">
        <f t="shared" si="214"/>
        <v>158.68</v>
      </c>
      <c r="Q3429" s="10"/>
      <c r="R3429" s="10"/>
      <c r="S3429" s="10"/>
      <c r="T3429" s="176">
        <f t="shared" si="215"/>
        <v>830</v>
      </c>
      <c r="U3429" s="10"/>
      <c r="V3429" s="10"/>
      <c r="W3429" s="10"/>
      <c r="Y3429" s="10">
        <v>158.68</v>
      </c>
      <c r="Z3429" s="10">
        <f t="shared" si="216"/>
        <v>216.78</v>
      </c>
      <c r="AB3429" s="10">
        <f t="shared" si="217"/>
        <v>129.5</v>
      </c>
      <c r="AC3429" s="10">
        <v>155.74</v>
      </c>
      <c r="AD3429" s="10"/>
      <c r="AE3429" s="3"/>
      <c r="AF3429" s="3"/>
    </row>
    <row r="3430" spans="1:32" x14ac:dyDescent="0.2">
      <c r="A3430" s="55"/>
      <c r="B3430" s="195"/>
      <c r="C3430" s="10" t="s">
        <v>564</v>
      </c>
      <c r="D3430" s="10"/>
      <c r="E3430" s="10">
        <v>8091</v>
      </c>
      <c r="F3430" s="347">
        <v>2315706</v>
      </c>
      <c r="G3430" s="10"/>
      <c r="H3430" s="347">
        <f t="shared" si="218"/>
        <v>6623</v>
      </c>
      <c r="I3430" s="10"/>
      <c r="J3430" s="10">
        <v>245384.90000000026</v>
      </c>
      <c r="K3430" s="10"/>
      <c r="M3430" s="10">
        <v>607</v>
      </c>
      <c r="N3430" s="69"/>
      <c r="P3430" s="239">
        <f t="shared" si="214"/>
        <v>404.25848434925905</v>
      </c>
      <c r="Q3430" s="10"/>
      <c r="R3430" s="10"/>
      <c r="S3430" s="10"/>
      <c r="T3430" s="176">
        <f t="shared" si="215"/>
        <v>3815.0016474464578</v>
      </c>
      <c r="U3430" s="10"/>
      <c r="V3430" s="10"/>
      <c r="W3430" s="10"/>
      <c r="Y3430" s="10">
        <v>245384.90000000026</v>
      </c>
      <c r="Z3430" s="10">
        <f t="shared" si="216"/>
        <v>335223.90999999997</v>
      </c>
      <c r="AB3430" s="10">
        <f t="shared" si="217"/>
        <v>200262.38</v>
      </c>
      <c r="AC3430" s="10">
        <v>240834.66</v>
      </c>
      <c r="AD3430" s="10"/>
      <c r="AE3430" s="3"/>
      <c r="AF3430" s="3"/>
    </row>
    <row r="3431" spans="1:32" x14ac:dyDescent="0.2">
      <c r="A3431" s="55"/>
      <c r="B3431" s="195"/>
      <c r="C3431" s="10" t="s">
        <v>565</v>
      </c>
      <c r="D3431" s="10"/>
      <c r="E3431" s="10">
        <v>8201</v>
      </c>
      <c r="F3431" s="347">
        <v>17</v>
      </c>
      <c r="G3431" s="10"/>
      <c r="H3431" s="347">
        <f t="shared" si="218"/>
        <v>0</v>
      </c>
      <c r="I3431" s="10"/>
      <c r="J3431" s="10">
        <v>9.32</v>
      </c>
      <c r="K3431" s="10"/>
      <c r="M3431" s="10">
        <v>1</v>
      </c>
      <c r="N3431" s="69"/>
      <c r="P3431" s="239">
        <f t="shared" si="214"/>
        <v>9.32</v>
      </c>
      <c r="Q3431" s="10"/>
      <c r="R3431" s="10"/>
      <c r="S3431" s="10"/>
      <c r="T3431" s="176">
        <f t="shared" si="215"/>
        <v>17</v>
      </c>
      <c r="U3431" s="10"/>
      <c r="V3431" s="10"/>
      <c r="W3431" s="10"/>
      <c r="Y3431" s="10">
        <v>9.32</v>
      </c>
      <c r="Z3431" s="10">
        <f t="shared" si="216"/>
        <v>12.73</v>
      </c>
      <c r="AB3431" s="10">
        <f t="shared" si="217"/>
        <v>7.61</v>
      </c>
      <c r="AC3431" s="10">
        <v>9.15</v>
      </c>
      <c r="AD3431" s="10"/>
      <c r="AE3431" s="3"/>
      <c r="AF3431" s="3"/>
    </row>
    <row r="3432" spans="1:32" x14ac:dyDescent="0.2">
      <c r="A3432" s="55"/>
      <c r="B3432" s="195"/>
      <c r="C3432" s="10" t="s">
        <v>565</v>
      </c>
      <c r="D3432" s="10"/>
      <c r="E3432" s="10">
        <v>8204</v>
      </c>
      <c r="F3432" s="347">
        <v>492057</v>
      </c>
      <c r="G3432" s="10"/>
      <c r="H3432" s="347">
        <f t="shared" si="218"/>
        <v>1407</v>
      </c>
      <c r="I3432" s="10"/>
      <c r="J3432" s="10">
        <v>71445.210000000021</v>
      </c>
      <c r="K3432" s="10"/>
      <c r="M3432" s="10">
        <v>189</v>
      </c>
      <c r="N3432" s="69"/>
      <c r="P3432" s="239">
        <f t="shared" si="214"/>
        <v>378.01698412698425</v>
      </c>
      <c r="Q3432" s="10"/>
      <c r="R3432" s="10"/>
      <c r="S3432" s="10"/>
      <c r="T3432" s="176">
        <f t="shared" si="215"/>
        <v>2603.4761904761904</v>
      </c>
      <c r="U3432" s="10"/>
      <c r="V3432" s="10"/>
      <c r="W3432" s="10"/>
      <c r="Y3432" s="10">
        <v>71445.210000000021</v>
      </c>
      <c r="Z3432" s="10">
        <f t="shared" si="216"/>
        <v>97602.35</v>
      </c>
      <c r="AB3432" s="10">
        <f t="shared" si="217"/>
        <v>58307.53</v>
      </c>
      <c r="AC3432" s="10">
        <v>70120.38</v>
      </c>
      <c r="AD3432" s="10"/>
      <c r="AE3432" s="3"/>
      <c r="AF3432" s="3"/>
    </row>
    <row r="3433" spans="1:32" x14ac:dyDescent="0.2">
      <c r="A3433" s="55"/>
      <c r="B3433" s="195"/>
      <c r="C3433" s="10" t="s">
        <v>566</v>
      </c>
      <c r="D3433" s="10"/>
      <c r="E3433" s="10">
        <v>8092</v>
      </c>
      <c r="F3433" s="347">
        <v>357039</v>
      </c>
      <c r="G3433" s="10"/>
      <c r="H3433" s="347">
        <f t="shared" si="218"/>
        <v>1021</v>
      </c>
      <c r="I3433" s="10"/>
      <c r="J3433" s="10">
        <v>48765.409999999989</v>
      </c>
      <c r="K3433" s="10"/>
      <c r="M3433" s="10">
        <v>243</v>
      </c>
      <c r="N3433" s="69"/>
      <c r="P3433" s="239">
        <f t="shared" si="214"/>
        <v>200.68069958847732</v>
      </c>
      <c r="Q3433" s="10"/>
      <c r="R3433" s="10"/>
      <c r="S3433" s="10"/>
      <c r="T3433" s="176">
        <f t="shared" si="215"/>
        <v>1469.2962962962963</v>
      </c>
      <c r="U3433" s="10"/>
      <c r="V3433" s="10"/>
      <c r="W3433" s="10"/>
      <c r="Y3433" s="10">
        <v>48765.409999999989</v>
      </c>
      <c r="Z3433" s="10">
        <f t="shared" si="216"/>
        <v>66619.14</v>
      </c>
      <c r="AB3433" s="10">
        <f t="shared" si="217"/>
        <v>39798.199999999997</v>
      </c>
      <c r="AC3433" s="10">
        <v>47861.14</v>
      </c>
      <c r="AD3433" s="10"/>
      <c r="AE3433" s="3"/>
      <c r="AF3433" s="3"/>
    </row>
    <row r="3434" spans="1:32" x14ac:dyDescent="0.2">
      <c r="A3434" s="55"/>
      <c r="B3434" s="195"/>
      <c r="C3434" s="10" t="s">
        <v>568</v>
      </c>
      <c r="D3434" s="10"/>
      <c r="E3434" s="10">
        <v>8087</v>
      </c>
      <c r="F3434" s="347">
        <v>68067</v>
      </c>
      <c r="G3434" s="10"/>
      <c r="H3434" s="347">
        <f t="shared" si="218"/>
        <v>195</v>
      </c>
      <c r="I3434" s="10"/>
      <c r="J3434" s="10">
        <v>8255.2100000000009</v>
      </c>
      <c r="K3434" s="10"/>
      <c r="M3434" s="10">
        <v>37</v>
      </c>
      <c r="N3434" s="69"/>
      <c r="P3434" s="239">
        <f t="shared" si="214"/>
        <v>223.11378378378382</v>
      </c>
      <c r="Q3434" s="10"/>
      <c r="R3434" s="10"/>
      <c r="S3434" s="10"/>
      <c r="T3434" s="176">
        <f t="shared" si="215"/>
        <v>1839.6486486486488</v>
      </c>
      <c r="U3434" s="10"/>
      <c r="V3434" s="10"/>
      <c r="W3434" s="10"/>
      <c r="Y3434" s="10">
        <v>8255.2100000000009</v>
      </c>
      <c r="Z3434" s="10">
        <f t="shared" si="216"/>
        <v>11277.56</v>
      </c>
      <c r="AB3434" s="10">
        <f t="shared" si="217"/>
        <v>6737.2</v>
      </c>
      <c r="AC3434" s="10">
        <v>8102.13</v>
      </c>
      <c r="AD3434" s="10"/>
      <c r="AE3434" s="3"/>
      <c r="AF3434" s="3"/>
    </row>
    <row r="3435" spans="1:32" x14ac:dyDescent="0.2">
      <c r="A3435" s="55"/>
      <c r="B3435" s="195"/>
      <c r="C3435" s="10" t="s">
        <v>569</v>
      </c>
      <c r="D3435" s="10"/>
      <c r="E3435" s="10">
        <v>8260</v>
      </c>
      <c r="F3435" s="347">
        <v>52277</v>
      </c>
      <c r="G3435" s="10"/>
      <c r="H3435" s="347">
        <f t="shared" si="218"/>
        <v>150</v>
      </c>
      <c r="I3435" s="10"/>
      <c r="J3435" s="10">
        <v>9878.7899999999991</v>
      </c>
      <c r="K3435" s="10"/>
      <c r="M3435" s="10">
        <v>40</v>
      </c>
      <c r="N3435" s="69"/>
      <c r="P3435" s="239">
        <f t="shared" si="214"/>
        <v>246.96974999999998</v>
      </c>
      <c r="Q3435" s="10"/>
      <c r="R3435" s="10"/>
      <c r="S3435" s="10"/>
      <c r="T3435" s="176">
        <f t="shared" si="215"/>
        <v>1306.925</v>
      </c>
      <c r="U3435" s="10"/>
      <c r="V3435" s="10"/>
      <c r="W3435" s="10"/>
      <c r="Y3435" s="10">
        <v>9878.7899999999991</v>
      </c>
      <c r="Z3435" s="10">
        <f t="shared" si="216"/>
        <v>13495.56</v>
      </c>
      <c r="AB3435" s="10">
        <f t="shared" si="217"/>
        <v>8062.23</v>
      </c>
      <c r="AC3435" s="10">
        <v>9695.6</v>
      </c>
      <c r="AD3435" s="10"/>
      <c r="AE3435" s="3"/>
      <c r="AF3435" s="3"/>
    </row>
    <row r="3436" spans="1:32" x14ac:dyDescent="0.2">
      <c r="A3436" s="55"/>
      <c r="B3436" s="195"/>
      <c r="C3436" s="10" t="s">
        <v>570</v>
      </c>
      <c r="D3436" s="10"/>
      <c r="E3436" s="10">
        <v>8330</v>
      </c>
      <c r="F3436" s="347">
        <v>143074</v>
      </c>
      <c r="G3436" s="10"/>
      <c r="H3436" s="347">
        <f t="shared" si="218"/>
        <v>409</v>
      </c>
      <c r="I3436" s="10"/>
      <c r="J3436" s="10">
        <v>22722.649999999991</v>
      </c>
      <c r="K3436" s="10"/>
      <c r="M3436" s="10">
        <v>104</v>
      </c>
      <c r="N3436" s="69"/>
      <c r="P3436" s="239">
        <f t="shared" si="214"/>
        <v>218.48701923076914</v>
      </c>
      <c r="Q3436" s="10"/>
      <c r="R3436" s="10"/>
      <c r="S3436" s="10"/>
      <c r="T3436" s="176">
        <f t="shared" si="215"/>
        <v>1375.7115384615386</v>
      </c>
      <c r="U3436" s="10"/>
      <c r="V3436" s="10"/>
      <c r="W3436" s="10"/>
      <c r="Y3436" s="10">
        <v>22722.649999999991</v>
      </c>
      <c r="Z3436" s="10">
        <f t="shared" si="216"/>
        <v>31041.75</v>
      </c>
      <c r="AB3436" s="10">
        <f t="shared" si="217"/>
        <v>18544.3</v>
      </c>
      <c r="AC3436" s="10">
        <v>22301.29</v>
      </c>
      <c r="AD3436" s="10"/>
      <c r="AE3436" s="3"/>
      <c r="AF3436" s="3"/>
    </row>
    <row r="3437" spans="1:32" x14ac:dyDescent="0.2">
      <c r="A3437" s="55"/>
      <c r="B3437" s="195"/>
      <c r="C3437" s="10" t="s">
        <v>571</v>
      </c>
      <c r="D3437" s="10"/>
      <c r="E3437" s="10">
        <v>8252</v>
      </c>
      <c r="F3437" s="347">
        <v>68250</v>
      </c>
      <c r="G3437" s="10"/>
      <c r="H3437" s="347">
        <f t="shared" si="218"/>
        <v>195</v>
      </c>
      <c r="I3437" s="10"/>
      <c r="J3437" s="10">
        <v>10195.969999999999</v>
      </c>
      <c r="K3437" s="10"/>
      <c r="M3437" s="10">
        <v>29</v>
      </c>
      <c r="N3437" s="69"/>
      <c r="P3437" s="239">
        <f t="shared" si="214"/>
        <v>351.58517241379309</v>
      </c>
      <c r="Q3437" s="10"/>
      <c r="R3437" s="10"/>
      <c r="S3437" s="10"/>
      <c r="T3437" s="176">
        <f t="shared" si="215"/>
        <v>2353.4482758620688</v>
      </c>
      <c r="U3437" s="10"/>
      <c r="V3437" s="10"/>
      <c r="W3437" s="10"/>
      <c r="Y3437" s="10">
        <v>10195.969999999999</v>
      </c>
      <c r="Z3437" s="10">
        <f t="shared" si="216"/>
        <v>13928.86</v>
      </c>
      <c r="AB3437" s="10">
        <f t="shared" si="217"/>
        <v>8321.09</v>
      </c>
      <c r="AC3437" s="10">
        <v>10006.91</v>
      </c>
      <c r="AD3437" s="10"/>
      <c r="AE3437" s="3"/>
      <c r="AF3437" s="3"/>
    </row>
    <row r="3438" spans="1:32" x14ac:dyDescent="0.2">
      <c r="A3438" s="55"/>
      <c r="B3438" s="195"/>
      <c r="C3438" s="10" t="s">
        <v>573</v>
      </c>
      <c r="D3438" s="10"/>
      <c r="E3438" s="10">
        <v>8260</v>
      </c>
      <c r="F3438" s="347">
        <v>8542432</v>
      </c>
      <c r="G3438" s="10"/>
      <c r="H3438" s="347">
        <f t="shared" si="218"/>
        <v>24430</v>
      </c>
      <c r="I3438" s="10"/>
      <c r="J3438" s="10">
        <v>970736.2000000003</v>
      </c>
      <c r="K3438" s="10"/>
      <c r="M3438" s="10">
        <v>1629</v>
      </c>
      <c r="N3438" s="69"/>
      <c r="P3438" s="239">
        <f t="shared" ref="P3438:P3451" si="219">J3438/M3438</f>
        <v>595.90926949048514</v>
      </c>
      <c r="Q3438" s="10"/>
      <c r="R3438" s="10"/>
      <c r="S3438" s="10"/>
      <c r="T3438" s="176">
        <f t="shared" ref="T3438:T3451" si="220">F3438/M3438</f>
        <v>5243.9729895641494</v>
      </c>
      <c r="U3438" s="10"/>
      <c r="V3438" s="10"/>
      <c r="W3438" s="10"/>
      <c r="Y3438" s="10">
        <v>970736.2000000003</v>
      </c>
      <c r="Z3438" s="10">
        <f t="shared" si="216"/>
        <v>1326136.94</v>
      </c>
      <c r="AB3438" s="10">
        <f t="shared" si="217"/>
        <v>792232.72</v>
      </c>
      <c r="AC3438" s="10">
        <v>952735.61</v>
      </c>
      <c r="AD3438" s="10"/>
      <c r="AE3438" s="3"/>
      <c r="AF3438" s="3"/>
    </row>
    <row r="3439" spans="1:32" x14ac:dyDescent="0.2">
      <c r="A3439" s="55"/>
      <c r="B3439" s="195"/>
      <c r="C3439" s="10" t="s">
        <v>574</v>
      </c>
      <c r="D3439" s="10"/>
      <c r="E3439" s="10">
        <v>8260</v>
      </c>
      <c r="F3439" s="347">
        <v>3662348</v>
      </c>
      <c r="G3439" s="10"/>
      <c r="H3439" s="347">
        <f t="shared" si="218"/>
        <v>10474</v>
      </c>
      <c r="I3439" s="10"/>
      <c r="J3439" s="10">
        <v>395488.34000000008</v>
      </c>
      <c r="K3439" s="10"/>
      <c r="M3439" s="10">
        <v>558</v>
      </c>
      <c r="N3439" s="69"/>
      <c r="P3439" s="239">
        <f t="shared" si="219"/>
        <v>708.76046594982097</v>
      </c>
      <c r="Q3439" s="10"/>
      <c r="R3439" s="10"/>
      <c r="S3439" s="10"/>
      <c r="T3439" s="176">
        <f t="shared" si="220"/>
        <v>6563.347670250896</v>
      </c>
      <c r="U3439" s="10"/>
      <c r="V3439" s="10"/>
      <c r="W3439" s="10"/>
      <c r="Y3439" s="10">
        <v>395488.34000000008</v>
      </c>
      <c r="Z3439" s="10">
        <f t="shared" si="216"/>
        <v>540282.42000000004</v>
      </c>
      <c r="AB3439" s="10">
        <f t="shared" si="217"/>
        <v>322764.11</v>
      </c>
      <c r="AC3439" s="10">
        <v>388154.71</v>
      </c>
      <c r="AD3439" s="10"/>
      <c r="AE3439" s="3"/>
      <c r="AF3439" s="3"/>
    </row>
    <row r="3440" spans="1:32" x14ac:dyDescent="0.2">
      <c r="A3440" s="55"/>
      <c r="B3440" s="195"/>
      <c r="C3440" s="10" t="s">
        <v>575</v>
      </c>
      <c r="D3440" s="10"/>
      <c r="E3440" s="10">
        <v>8009</v>
      </c>
      <c r="F3440" s="347">
        <v>65292</v>
      </c>
      <c r="G3440" s="10"/>
      <c r="H3440" s="347">
        <f t="shared" si="218"/>
        <v>187</v>
      </c>
      <c r="I3440" s="10"/>
      <c r="J3440" s="10">
        <v>15280.500000000002</v>
      </c>
      <c r="K3440" s="10"/>
      <c r="M3440" s="10">
        <v>12</v>
      </c>
      <c r="N3440" s="69"/>
      <c r="P3440" s="239">
        <f t="shared" si="219"/>
        <v>1273.3750000000002</v>
      </c>
      <c r="Q3440" s="10"/>
      <c r="R3440" s="10"/>
      <c r="S3440" s="10"/>
      <c r="T3440" s="176">
        <f t="shared" si="220"/>
        <v>5441</v>
      </c>
      <c r="U3440" s="10"/>
      <c r="V3440" s="10"/>
      <c r="W3440" s="10"/>
      <c r="Y3440" s="10">
        <v>15280.500000000002</v>
      </c>
      <c r="Z3440" s="10">
        <f t="shared" si="216"/>
        <v>20874.91</v>
      </c>
      <c r="AB3440" s="10">
        <f t="shared" si="217"/>
        <v>12470.65</v>
      </c>
      <c r="AC3440" s="10">
        <v>14997.15</v>
      </c>
      <c r="AD3440" s="10"/>
      <c r="AE3440" s="3"/>
      <c r="AF3440" s="3"/>
    </row>
    <row r="3441" spans="1:32" x14ac:dyDescent="0.2">
      <c r="A3441" s="55"/>
      <c r="B3441" s="195"/>
      <c r="C3441" s="10" t="s">
        <v>575</v>
      </c>
      <c r="D3441" s="10"/>
      <c r="E3441" s="10">
        <v>8080</v>
      </c>
      <c r="F3441" s="347">
        <v>55</v>
      </c>
      <c r="G3441" s="10"/>
      <c r="H3441" s="347">
        <f t="shared" si="218"/>
        <v>0</v>
      </c>
      <c r="I3441" s="10"/>
      <c r="J3441" s="10">
        <v>25.97</v>
      </c>
      <c r="K3441" s="10"/>
      <c r="M3441" s="10">
        <v>1</v>
      </c>
      <c r="N3441" s="69"/>
      <c r="P3441" s="239">
        <f t="shared" si="219"/>
        <v>25.97</v>
      </c>
      <c r="Q3441" s="10"/>
      <c r="R3441" s="10"/>
      <c r="S3441" s="10"/>
      <c r="T3441" s="176">
        <f t="shared" si="220"/>
        <v>55</v>
      </c>
      <c r="U3441" s="10"/>
      <c r="V3441" s="10"/>
      <c r="W3441" s="10"/>
      <c r="Y3441" s="10">
        <v>25.97</v>
      </c>
      <c r="Z3441" s="10">
        <f t="shared" si="216"/>
        <v>35.479999999999997</v>
      </c>
      <c r="AB3441" s="10">
        <f t="shared" si="217"/>
        <v>21.19</v>
      </c>
      <c r="AC3441" s="10">
        <v>25.48</v>
      </c>
      <c r="AD3441" s="10"/>
      <c r="AE3441" s="3"/>
      <c r="AF3441" s="3"/>
    </row>
    <row r="3442" spans="1:32" x14ac:dyDescent="0.2">
      <c r="A3442" s="55"/>
      <c r="B3442" s="195"/>
      <c r="C3442" s="10" t="s">
        <v>575</v>
      </c>
      <c r="D3442" s="10"/>
      <c r="E3442" s="10">
        <v>8094</v>
      </c>
      <c r="F3442" s="347">
        <v>7410442</v>
      </c>
      <c r="G3442" s="10"/>
      <c r="H3442" s="347">
        <f t="shared" si="218"/>
        <v>21193</v>
      </c>
      <c r="I3442" s="10"/>
      <c r="J3442" s="10">
        <v>635462.9300000004</v>
      </c>
      <c r="K3442" s="10"/>
      <c r="M3442" s="10">
        <v>1450</v>
      </c>
      <c r="N3442" s="69"/>
      <c r="P3442" s="239">
        <f t="shared" si="219"/>
        <v>438.25029655172443</v>
      </c>
      <c r="Q3442" s="10"/>
      <c r="R3442" s="10"/>
      <c r="S3442" s="10"/>
      <c r="T3442" s="176">
        <f t="shared" si="220"/>
        <v>5110.649655172414</v>
      </c>
      <c r="U3442" s="10"/>
      <c r="V3442" s="10"/>
      <c r="W3442" s="10"/>
      <c r="Y3442" s="10">
        <v>635462.9300000004</v>
      </c>
      <c r="Z3442" s="10">
        <f t="shared" si="216"/>
        <v>868115.22</v>
      </c>
      <c r="AB3442" s="10">
        <f t="shared" si="217"/>
        <v>518611.05</v>
      </c>
      <c r="AC3442" s="10">
        <v>623679.38</v>
      </c>
      <c r="AD3442" s="10"/>
      <c r="AE3442" s="3"/>
      <c r="AF3442" s="3"/>
    </row>
    <row r="3443" spans="1:32" x14ac:dyDescent="0.2">
      <c r="A3443" s="55"/>
      <c r="B3443" s="195"/>
      <c r="C3443" s="10" t="s">
        <v>576</v>
      </c>
      <c r="D3443" s="10"/>
      <c r="E3443" s="10">
        <v>8344</v>
      </c>
      <c r="F3443" s="347">
        <v>12333</v>
      </c>
      <c r="G3443" s="10"/>
      <c r="H3443" s="347">
        <f t="shared" si="218"/>
        <v>35</v>
      </c>
      <c r="I3443" s="10"/>
      <c r="J3443" s="10">
        <v>2452.42</v>
      </c>
      <c r="K3443" s="10"/>
      <c r="M3443" s="10">
        <v>41</v>
      </c>
      <c r="N3443" s="69"/>
      <c r="P3443" s="239">
        <f t="shared" si="219"/>
        <v>59.815121951219517</v>
      </c>
      <c r="Q3443" s="10"/>
      <c r="R3443" s="10"/>
      <c r="S3443" s="10"/>
      <c r="T3443" s="176">
        <f t="shared" si="220"/>
        <v>300.80487804878049</v>
      </c>
      <c r="U3443" s="10"/>
      <c r="V3443" s="10"/>
      <c r="W3443" s="10"/>
      <c r="Y3443" s="10">
        <v>2452.42</v>
      </c>
      <c r="Z3443" s="10">
        <f t="shared" si="216"/>
        <v>3350.29</v>
      </c>
      <c r="AB3443" s="10">
        <f t="shared" si="217"/>
        <v>2001.46</v>
      </c>
      <c r="AC3443" s="10">
        <v>2406.9499999999998</v>
      </c>
      <c r="AD3443" s="10"/>
      <c r="AE3443" s="3"/>
      <c r="AF3443" s="3"/>
    </row>
    <row r="3444" spans="1:32" x14ac:dyDescent="0.2">
      <c r="A3444" s="55"/>
      <c r="B3444" s="195"/>
      <c r="C3444" s="10" t="s">
        <v>577</v>
      </c>
      <c r="D3444" s="10"/>
      <c r="E3444" s="10">
        <v>8009</v>
      </c>
      <c r="F3444" s="347">
        <v>442</v>
      </c>
      <c r="G3444" s="10"/>
      <c r="H3444" s="347">
        <f t="shared" si="218"/>
        <v>1</v>
      </c>
      <c r="I3444" s="10"/>
      <c r="J3444" s="10">
        <v>41.02</v>
      </c>
      <c r="K3444" s="10"/>
      <c r="M3444" s="10">
        <v>2</v>
      </c>
      <c r="N3444" s="69"/>
      <c r="P3444" s="239">
        <f t="shared" si="219"/>
        <v>20.51</v>
      </c>
      <c r="Q3444" s="10"/>
      <c r="R3444" s="10"/>
      <c r="S3444" s="10"/>
      <c r="T3444" s="176">
        <f t="shared" si="220"/>
        <v>221</v>
      </c>
      <c r="U3444" s="10"/>
      <c r="V3444" s="10"/>
      <c r="W3444" s="10"/>
      <c r="Y3444" s="10">
        <v>41.02</v>
      </c>
      <c r="Z3444" s="10">
        <f t="shared" si="216"/>
        <v>56.04</v>
      </c>
      <c r="AB3444" s="10">
        <f t="shared" si="217"/>
        <v>33.479999999999997</v>
      </c>
      <c r="AC3444" s="10">
        <v>40.26</v>
      </c>
      <c r="AD3444" s="10"/>
      <c r="AE3444" s="3"/>
      <c r="AF3444" s="3"/>
    </row>
    <row r="3445" spans="1:32" x14ac:dyDescent="0.2">
      <c r="A3445" s="55"/>
      <c r="B3445" s="195"/>
      <c r="C3445" s="10" t="s">
        <v>577</v>
      </c>
      <c r="D3445" s="10"/>
      <c r="E3445" s="10">
        <v>8037</v>
      </c>
      <c r="F3445" s="347">
        <v>146</v>
      </c>
      <c r="G3445" s="10"/>
      <c r="H3445" s="347">
        <f t="shared" si="218"/>
        <v>0</v>
      </c>
      <c r="I3445" s="10"/>
      <c r="J3445" s="10">
        <v>55.540000000000006</v>
      </c>
      <c r="K3445" s="10"/>
      <c r="M3445" s="10">
        <v>2</v>
      </c>
      <c r="N3445" s="69"/>
      <c r="P3445" s="239">
        <f t="shared" si="219"/>
        <v>27.770000000000003</v>
      </c>
      <c r="Q3445" s="10"/>
      <c r="R3445" s="10"/>
      <c r="S3445" s="10"/>
      <c r="T3445" s="176">
        <f t="shared" si="220"/>
        <v>73</v>
      </c>
      <c r="U3445" s="10"/>
      <c r="V3445" s="10"/>
      <c r="W3445" s="10"/>
      <c r="Y3445" s="10">
        <v>55.540000000000006</v>
      </c>
      <c r="Z3445" s="10">
        <f t="shared" si="216"/>
        <v>75.87</v>
      </c>
      <c r="AB3445" s="10">
        <f t="shared" si="217"/>
        <v>45.33</v>
      </c>
      <c r="AC3445" s="10">
        <v>54.51</v>
      </c>
      <c r="AD3445" s="10"/>
      <c r="AE3445" s="3"/>
      <c r="AF3445" s="3"/>
    </row>
    <row r="3446" spans="1:32" x14ac:dyDescent="0.2">
      <c r="A3446" s="55"/>
      <c r="B3446" s="195"/>
      <c r="C3446" s="10" t="s">
        <v>577</v>
      </c>
      <c r="D3446" s="10"/>
      <c r="E3446" s="10">
        <v>8081</v>
      </c>
      <c r="F3446" s="347">
        <v>20920</v>
      </c>
      <c r="G3446" s="10"/>
      <c r="H3446" s="347">
        <f t="shared" si="218"/>
        <v>60</v>
      </c>
      <c r="I3446" s="10"/>
      <c r="J3446" s="10">
        <v>1675.36</v>
      </c>
      <c r="K3446" s="10"/>
      <c r="M3446" s="10">
        <v>1</v>
      </c>
      <c r="N3446" s="69"/>
      <c r="P3446" s="239">
        <f t="shared" si="219"/>
        <v>1675.36</v>
      </c>
      <c r="Q3446" s="10"/>
      <c r="R3446" s="10"/>
      <c r="S3446" s="10"/>
      <c r="T3446" s="176">
        <f t="shared" si="220"/>
        <v>20920</v>
      </c>
      <c r="U3446" s="10"/>
      <c r="V3446" s="10"/>
      <c r="W3446" s="10"/>
      <c r="Y3446" s="10">
        <v>1675.36</v>
      </c>
      <c r="Z3446" s="10">
        <f t="shared" si="216"/>
        <v>2288.73</v>
      </c>
      <c r="AB3446" s="10">
        <f t="shared" si="217"/>
        <v>1367.29</v>
      </c>
      <c r="AC3446" s="10">
        <v>1644.3</v>
      </c>
      <c r="AD3446" s="10"/>
      <c r="AE3446" s="3"/>
      <c r="AF3446" s="3"/>
    </row>
    <row r="3447" spans="1:32" x14ac:dyDescent="0.2">
      <c r="A3447" s="55"/>
      <c r="B3447" s="195"/>
      <c r="C3447" s="10" t="s">
        <v>577</v>
      </c>
      <c r="D3447" s="10"/>
      <c r="E3447" s="10">
        <v>8095</v>
      </c>
      <c r="F3447" s="347">
        <v>1266248</v>
      </c>
      <c r="G3447" s="10"/>
      <c r="H3447" s="347">
        <f t="shared" si="218"/>
        <v>3621</v>
      </c>
      <c r="I3447" s="10"/>
      <c r="J3447" s="10">
        <v>93145.41</v>
      </c>
      <c r="K3447" s="10"/>
      <c r="M3447" s="10">
        <v>83</v>
      </c>
      <c r="N3447" s="69"/>
      <c r="P3447" s="239">
        <f t="shared" si="219"/>
        <v>1122.2338554216867</v>
      </c>
      <c r="Q3447" s="10"/>
      <c r="R3447" s="10"/>
      <c r="S3447" s="10"/>
      <c r="T3447" s="176">
        <f t="shared" si="220"/>
        <v>15256</v>
      </c>
      <c r="U3447" s="10"/>
      <c r="V3447" s="10"/>
      <c r="W3447" s="10"/>
      <c r="Y3447" s="10">
        <v>93145.41</v>
      </c>
      <c r="Z3447" s="10">
        <f t="shared" ref="Z3447:Z3453" si="221">ROUND($Z$3459*Y3447/$Y$3459,2)</f>
        <v>127247.31</v>
      </c>
      <c r="AB3447" s="10">
        <f t="shared" ref="AB3447:AB3453" si="222">ROUND($AB$3459*Y3447/$Y$3459,2)</f>
        <v>76017.399999999994</v>
      </c>
      <c r="AC3447" s="10">
        <v>91418.19</v>
      </c>
      <c r="AD3447" s="10"/>
      <c r="AE3447" s="3"/>
      <c r="AF3447" s="3"/>
    </row>
    <row r="3448" spans="1:32" x14ac:dyDescent="0.2">
      <c r="A3448" s="55"/>
      <c r="B3448" s="195"/>
      <c r="C3448" s="10" t="s">
        <v>579</v>
      </c>
      <c r="D3448" s="10"/>
      <c r="E3448" s="10">
        <v>8270</v>
      </c>
      <c r="F3448" s="347">
        <v>1701808</v>
      </c>
      <c r="G3448" s="10"/>
      <c r="H3448" s="347">
        <f t="shared" ref="H3448:H3454" si="223">ROUND($H$3459*F3448/$F$3459,0)</f>
        <v>4867</v>
      </c>
      <c r="I3448" s="10"/>
      <c r="J3448" s="10">
        <v>138529.9899999999</v>
      </c>
      <c r="K3448" s="10"/>
      <c r="M3448" s="10">
        <v>316</v>
      </c>
      <c r="N3448" s="69"/>
      <c r="P3448" s="239">
        <f t="shared" si="219"/>
        <v>438.38604430379718</v>
      </c>
      <c r="Q3448" s="10"/>
      <c r="R3448" s="10"/>
      <c r="S3448" s="10"/>
      <c r="T3448" s="176">
        <f t="shared" si="220"/>
        <v>5385.4683544303798</v>
      </c>
      <c r="U3448" s="10"/>
      <c r="V3448" s="10"/>
      <c r="W3448" s="10"/>
      <c r="Y3448" s="10">
        <v>138529.9899999999</v>
      </c>
      <c r="Z3448" s="10">
        <f t="shared" si="221"/>
        <v>189247.85</v>
      </c>
      <c r="AB3448" s="10">
        <f t="shared" si="222"/>
        <v>113056.45</v>
      </c>
      <c r="AC3448" s="10">
        <v>135961.19</v>
      </c>
      <c r="AD3448" s="10"/>
      <c r="AE3448" s="3"/>
      <c r="AF3448" s="3"/>
    </row>
    <row r="3449" spans="1:32" x14ac:dyDescent="0.2">
      <c r="A3449" s="55"/>
      <c r="B3449" s="195"/>
      <c r="C3449" s="10" t="s">
        <v>610</v>
      </c>
      <c r="D3449" s="10"/>
      <c r="E3449" s="10">
        <v>8019</v>
      </c>
      <c r="F3449" s="347">
        <v>833</v>
      </c>
      <c r="G3449" s="10"/>
      <c r="H3449" s="347">
        <f t="shared" si="223"/>
        <v>2</v>
      </c>
      <c r="I3449" s="10"/>
      <c r="J3449" s="10">
        <v>239.04000000000002</v>
      </c>
      <c r="K3449" s="10"/>
      <c r="M3449" s="10">
        <v>4</v>
      </c>
      <c r="N3449" s="69"/>
      <c r="P3449" s="239">
        <f t="shared" si="219"/>
        <v>59.760000000000005</v>
      </c>
      <c r="Q3449" s="10"/>
      <c r="R3449" s="10"/>
      <c r="S3449" s="10"/>
      <c r="T3449" s="176">
        <f t="shared" si="220"/>
        <v>208.25</v>
      </c>
      <c r="U3449" s="10"/>
      <c r="V3449" s="10"/>
      <c r="W3449" s="10"/>
      <c r="Y3449" s="10">
        <v>239.04000000000002</v>
      </c>
      <c r="Z3449" s="10">
        <f t="shared" si="221"/>
        <v>326.56</v>
      </c>
      <c r="AB3449" s="10">
        <f t="shared" si="222"/>
        <v>195.08</v>
      </c>
      <c r="AC3449" s="10">
        <v>234.6</v>
      </c>
      <c r="AD3449" s="10"/>
      <c r="AE3449" s="3"/>
      <c r="AF3449" s="3"/>
    </row>
    <row r="3450" spans="1:32" x14ac:dyDescent="0.2">
      <c r="A3450" s="55"/>
      <c r="B3450" s="195"/>
      <c r="C3450" s="10" t="s">
        <v>611</v>
      </c>
      <c r="D3450" s="10"/>
      <c r="E3450" s="10">
        <v>8302</v>
      </c>
      <c r="F3450" s="347">
        <v>685</v>
      </c>
      <c r="G3450" s="10"/>
      <c r="H3450" s="347">
        <f t="shared" si="223"/>
        <v>2</v>
      </c>
      <c r="I3450" s="10"/>
      <c r="J3450" s="10">
        <v>107.62</v>
      </c>
      <c r="K3450" s="10"/>
      <c r="M3450" s="10">
        <v>1</v>
      </c>
      <c r="N3450" s="69"/>
      <c r="P3450" s="239">
        <f t="shared" si="219"/>
        <v>107.62</v>
      </c>
      <c r="Q3450" s="10"/>
      <c r="R3450" s="10"/>
      <c r="S3450" s="10"/>
      <c r="T3450" s="176">
        <f t="shared" si="220"/>
        <v>685</v>
      </c>
      <c r="U3450" s="10"/>
      <c r="V3450" s="10"/>
      <c r="W3450" s="10"/>
      <c r="Y3450" s="10">
        <v>107.62</v>
      </c>
      <c r="Z3450" s="10">
        <f t="shared" si="221"/>
        <v>147.02000000000001</v>
      </c>
      <c r="AB3450" s="10">
        <f t="shared" si="222"/>
        <v>87.83</v>
      </c>
      <c r="AC3450" s="10">
        <v>105.62</v>
      </c>
      <c r="AD3450" s="10"/>
      <c r="AE3450" s="3"/>
      <c r="AF3450" s="3"/>
    </row>
    <row r="3451" spans="1:32" x14ac:dyDescent="0.2">
      <c r="A3451" s="55"/>
      <c r="B3451" s="195"/>
      <c r="C3451" s="10" t="s">
        <v>583</v>
      </c>
      <c r="D3451" s="10"/>
      <c r="E3451" s="10">
        <v>8096</v>
      </c>
      <c r="F3451" s="347">
        <v>218</v>
      </c>
      <c r="G3451" s="10"/>
      <c r="H3451" s="347">
        <f t="shared" si="223"/>
        <v>1</v>
      </c>
      <c r="I3451" s="10"/>
      <c r="J3451" s="10">
        <v>83.65</v>
      </c>
      <c r="K3451" s="10"/>
      <c r="M3451" s="10">
        <v>1</v>
      </c>
      <c r="N3451" s="69"/>
      <c r="P3451" s="239">
        <f t="shared" si="219"/>
        <v>83.65</v>
      </c>
      <c r="Q3451" s="10"/>
      <c r="R3451" s="10"/>
      <c r="S3451" s="10"/>
      <c r="T3451" s="176">
        <f t="shared" si="220"/>
        <v>218</v>
      </c>
      <c r="U3451" s="10"/>
      <c r="V3451" s="10"/>
      <c r="W3451" s="10"/>
      <c r="Y3451" s="10">
        <v>83.65</v>
      </c>
      <c r="Z3451" s="10">
        <f t="shared" si="221"/>
        <v>114.28</v>
      </c>
      <c r="AB3451" s="10">
        <f t="shared" si="222"/>
        <v>68.27</v>
      </c>
      <c r="AC3451" s="10">
        <v>82.1</v>
      </c>
      <c r="AD3451" s="10"/>
      <c r="AE3451" s="3"/>
      <c r="AF3451" s="3"/>
    </row>
    <row r="3452" spans="1:32" x14ac:dyDescent="0.2">
      <c r="A3452" s="55"/>
      <c r="B3452" s="195"/>
      <c r="C3452" s="10" t="s">
        <v>583</v>
      </c>
      <c r="D3452" s="10"/>
      <c r="E3452" s="10">
        <v>8098</v>
      </c>
      <c r="F3452" s="10">
        <v>1903591</v>
      </c>
      <c r="G3452" s="10"/>
      <c r="H3452" s="347">
        <f t="shared" si="223"/>
        <v>5444</v>
      </c>
      <c r="I3452" s="10"/>
      <c r="J3452" s="10">
        <v>168377.69999999984</v>
      </c>
      <c r="K3452" s="10"/>
      <c r="M3452" s="10">
        <v>524</v>
      </c>
      <c r="N3452" s="69"/>
      <c r="P3452" s="198">
        <f t="shared" si="185"/>
        <v>321.33148854961803</v>
      </c>
      <c r="Q3452" s="10"/>
      <c r="R3452" s="10"/>
      <c r="S3452" s="10"/>
      <c r="T3452" s="166">
        <f t="shared" si="186"/>
        <v>3632.8072519083971</v>
      </c>
      <c r="U3452" s="10"/>
      <c r="V3452" s="10"/>
      <c r="W3452" s="10"/>
      <c r="Y3452" s="10">
        <v>168377.69999999984</v>
      </c>
      <c r="Z3452" s="10">
        <f t="shared" si="221"/>
        <v>230023.24</v>
      </c>
      <c r="AB3452" s="10">
        <f t="shared" si="222"/>
        <v>137415.63</v>
      </c>
      <c r="AC3452" s="10">
        <v>165255.44</v>
      </c>
      <c r="AD3452" s="10"/>
      <c r="AE3452" s="3"/>
      <c r="AF3452" s="3"/>
    </row>
    <row r="3453" spans="1:32" x14ac:dyDescent="0.2">
      <c r="A3453" s="55"/>
      <c r="B3453" s="195"/>
      <c r="C3453" s="10" t="s">
        <v>584</v>
      </c>
      <c r="D3453" s="10"/>
      <c r="E3453" s="10">
        <v>8085</v>
      </c>
      <c r="F3453" s="10">
        <v>35560</v>
      </c>
      <c r="G3453" s="10"/>
      <c r="H3453" s="347">
        <f t="shared" si="223"/>
        <v>102</v>
      </c>
      <c r="I3453" s="10"/>
      <c r="J3453" s="10">
        <v>5735.07</v>
      </c>
      <c r="K3453" s="10"/>
      <c r="M3453" s="10">
        <v>5</v>
      </c>
      <c r="N3453" s="69"/>
      <c r="P3453" s="198">
        <f t="shared" si="185"/>
        <v>1147.0139999999999</v>
      </c>
      <c r="Q3453" s="10"/>
      <c r="R3453" s="10"/>
      <c r="S3453" s="10"/>
      <c r="T3453" s="166">
        <f t="shared" si="186"/>
        <v>7112</v>
      </c>
      <c r="U3453" s="10"/>
      <c r="V3453" s="10"/>
      <c r="W3453" s="10"/>
      <c r="Y3453" s="10">
        <v>5735.07</v>
      </c>
      <c r="Z3453" s="10">
        <f t="shared" si="221"/>
        <v>7834.76</v>
      </c>
      <c r="AB3453" s="10">
        <f t="shared" si="222"/>
        <v>4680.4799999999996</v>
      </c>
      <c r="AC3453" s="10">
        <v>5628.72</v>
      </c>
      <c r="AD3453" s="10"/>
      <c r="AE3453" s="3"/>
      <c r="AF3453" s="3"/>
    </row>
    <row r="3454" spans="1:32" x14ac:dyDescent="0.2">
      <c r="A3454" s="55"/>
      <c r="B3454" s="195"/>
      <c r="C3454" s="10" t="s">
        <v>585</v>
      </c>
      <c r="D3454" s="10"/>
      <c r="E3454" s="10">
        <v>8098</v>
      </c>
      <c r="F3454" s="10">
        <v>25053</v>
      </c>
      <c r="G3454" s="10"/>
      <c r="H3454" s="347">
        <f t="shared" si="223"/>
        <v>72</v>
      </c>
      <c r="I3454" s="10"/>
      <c r="J3454" s="10">
        <v>4155.6699999999992</v>
      </c>
      <c r="K3454" s="10"/>
      <c r="M3454" s="10">
        <v>20</v>
      </c>
      <c r="N3454" s="69"/>
      <c r="P3454" s="198">
        <f t="shared" si="185"/>
        <v>207.78349999999995</v>
      </c>
      <c r="Q3454" s="10"/>
      <c r="R3454" s="10"/>
      <c r="S3454" s="10"/>
      <c r="T3454" s="166">
        <f t="shared" si="186"/>
        <v>1252.6500000000001</v>
      </c>
      <c r="U3454" s="10"/>
      <c r="V3454" s="10"/>
      <c r="W3454" s="10"/>
      <c r="Y3454" s="10">
        <v>4155.6699999999992</v>
      </c>
      <c r="Z3454" s="10">
        <f>ROUND($Z$3459*Y3454/$Y$3459,2)</f>
        <v>5677.12</v>
      </c>
      <c r="AB3454" s="10">
        <f>ROUND($AB$3459*Y3454/$Y$3459,2)</f>
        <v>3391.51</v>
      </c>
      <c r="AC3454" s="10">
        <v>4078.62</v>
      </c>
      <c r="AD3454" s="10"/>
      <c r="AE3454" s="3"/>
      <c r="AF3454" s="3"/>
    </row>
    <row r="3455" spans="1:32" x14ac:dyDescent="0.2">
      <c r="A3455" s="55"/>
      <c r="B3455" s="195"/>
      <c r="C3455" s="10"/>
      <c r="D3455" s="10"/>
      <c r="E3455" s="10"/>
      <c r="F3455" s="10"/>
      <c r="G3455" s="10"/>
      <c r="H3455" s="10"/>
      <c r="I3455" s="10"/>
      <c r="J3455" s="10"/>
      <c r="K3455" s="10"/>
      <c r="M3455" s="10"/>
      <c r="N3455" s="69"/>
      <c r="P3455" s="198" t="e">
        <f t="shared" si="185"/>
        <v>#DIV/0!</v>
      </c>
      <c r="Q3455" s="10"/>
      <c r="R3455" s="10"/>
      <c r="S3455" s="10"/>
      <c r="T3455" s="166" t="e">
        <f t="shared" si="186"/>
        <v>#DIV/0!</v>
      </c>
      <c r="U3455" s="10"/>
      <c r="V3455" s="10"/>
      <c r="W3455" s="10"/>
      <c r="Y3455" s="10"/>
      <c r="Z3455" s="10"/>
      <c r="AB3455" s="10"/>
      <c r="AC3455" s="10"/>
      <c r="AD3455" s="10"/>
      <c r="AE3455" s="3"/>
      <c r="AF3455" s="3"/>
    </row>
    <row r="3456" spans="1:32" x14ac:dyDescent="0.2">
      <c r="A3456" s="55"/>
      <c r="B3456" s="195"/>
      <c r="C3456" s="10"/>
      <c r="D3456" s="10"/>
      <c r="E3456" s="10"/>
      <c r="F3456" s="10"/>
      <c r="G3456" s="10"/>
      <c r="H3456" s="10"/>
      <c r="I3456" s="10"/>
      <c r="J3456" s="10"/>
      <c r="K3456" s="10"/>
      <c r="M3456" s="10"/>
      <c r="N3456" s="69"/>
      <c r="P3456" s="198" t="e">
        <f t="shared" si="185"/>
        <v>#DIV/0!</v>
      </c>
      <c r="Q3456" s="10"/>
      <c r="R3456" s="10"/>
      <c r="S3456" s="10"/>
      <c r="T3456" s="166" t="e">
        <f t="shared" si="186"/>
        <v>#DIV/0!</v>
      </c>
      <c r="U3456" s="10"/>
      <c r="V3456" s="10"/>
      <c r="W3456" s="10"/>
      <c r="Y3456" s="10"/>
      <c r="Z3456" s="10"/>
      <c r="AB3456" s="10"/>
      <c r="AC3456" s="10"/>
      <c r="AD3456" s="10"/>
      <c r="AE3456" s="3"/>
      <c r="AF3456" s="3"/>
    </row>
    <row r="3457" spans="1:37" x14ac:dyDescent="0.2">
      <c r="A3457" s="55"/>
      <c r="B3457" s="195"/>
      <c r="C3457" s="10"/>
      <c r="D3457" s="10"/>
      <c r="E3457" s="10"/>
      <c r="F3457" s="10"/>
      <c r="G3457" s="10"/>
      <c r="H3457" s="10"/>
      <c r="I3457" s="10"/>
      <c r="J3457" s="10"/>
      <c r="K3457" s="10"/>
      <c r="M3457" s="10"/>
      <c r="N3457" s="69"/>
      <c r="P3457" s="198" t="e">
        <f t="shared" si="185"/>
        <v>#DIV/0!</v>
      </c>
      <c r="Q3457" s="10"/>
      <c r="R3457" s="10"/>
      <c r="S3457" s="10"/>
      <c r="T3457" s="166" t="e">
        <f t="shared" si="186"/>
        <v>#DIV/0!</v>
      </c>
      <c r="U3457" s="10"/>
      <c r="V3457" s="10"/>
      <c r="W3457" s="10"/>
      <c r="Y3457" s="10"/>
      <c r="Z3457" s="10"/>
      <c r="AB3457" s="10"/>
      <c r="AC3457" s="10"/>
      <c r="AD3457" s="10"/>
      <c r="AE3457" s="3"/>
      <c r="AF3457" s="3"/>
    </row>
    <row r="3458" spans="1:37" x14ac:dyDescent="0.2">
      <c r="A3458" s="55"/>
      <c r="B3458" s="195"/>
      <c r="C3458" s="10"/>
      <c r="D3458" s="10"/>
      <c r="E3458" s="10"/>
      <c r="F3458" s="10"/>
      <c r="G3458" s="10"/>
      <c r="H3458" s="10"/>
      <c r="I3458" s="10"/>
      <c r="J3458" s="10"/>
      <c r="K3458" s="10"/>
      <c r="M3458" s="10"/>
      <c r="N3458" s="69"/>
      <c r="P3458" s="198" t="e">
        <f t="shared" si="185"/>
        <v>#DIV/0!</v>
      </c>
      <c r="Q3458" s="10"/>
      <c r="R3458" s="10"/>
      <c r="S3458" s="10"/>
      <c r="T3458" s="166" t="e">
        <f t="shared" si="186"/>
        <v>#DIV/0!</v>
      </c>
      <c r="U3458" s="10"/>
      <c r="V3458" s="10"/>
      <c r="W3458" s="10"/>
      <c r="Y3458" s="10"/>
      <c r="Z3458" s="10"/>
      <c r="AB3458" s="10"/>
      <c r="AC3458" s="10"/>
      <c r="AD3458" s="10"/>
      <c r="AE3458" s="3"/>
      <c r="AF3458" s="3"/>
    </row>
    <row r="3459" spans="1:37" ht="15" x14ac:dyDescent="0.25">
      <c r="A3459" s="55"/>
      <c r="B3459" s="93" t="s">
        <v>586</v>
      </c>
      <c r="C3459" s="100"/>
      <c r="D3459" s="100"/>
      <c r="E3459" s="100"/>
      <c r="F3459" s="95">
        <f>SUM(F2934:F3458)</f>
        <v>479834881</v>
      </c>
      <c r="G3459" s="95"/>
      <c r="H3459" s="348">
        <v>1372248</v>
      </c>
      <c r="I3459" s="95"/>
      <c r="J3459" s="95">
        <f>SUM(J2934:J3458)</f>
        <v>38133332.36999999</v>
      </c>
      <c r="K3459" s="96"/>
      <c r="M3459" s="95">
        <f>SUM(M2934:M3458)</f>
        <v>65373</v>
      </c>
      <c r="N3459" s="96"/>
      <c r="P3459" s="243">
        <f t="shared" ref="P3459" si="224">J3459/M3459</f>
        <v>583.31929649855431</v>
      </c>
      <c r="Q3459" s="99" t="s">
        <v>587</v>
      </c>
      <c r="R3459" s="99" t="s">
        <v>587</v>
      </c>
      <c r="S3459" s="99" t="s">
        <v>587</v>
      </c>
      <c r="T3459" s="238">
        <f>F3459/M3459</f>
        <v>7339.9550426016858</v>
      </c>
      <c r="U3459" s="99" t="s">
        <v>587</v>
      </c>
      <c r="V3459" s="99" t="s">
        <v>587</v>
      </c>
      <c r="W3459" s="102" t="s">
        <v>587</v>
      </c>
      <c r="Y3459" s="168">
        <f>SUM(Y2934:Y3458)</f>
        <v>38133332.36999999</v>
      </c>
      <c r="Z3459" s="448">
        <v>52094504</v>
      </c>
      <c r="AB3459" s="10">
        <v>31121198</v>
      </c>
      <c r="AC3459" s="170">
        <f>SUM(AC2935:AC3454)</f>
        <v>37426216.529999979</v>
      </c>
      <c r="AD3459" s="96"/>
      <c r="AE3459" s="3"/>
      <c r="AF3459" s="3"/>
    </row>
    <row r="3460" spans="1:37" s="3" customFormat="1" x14ac:dyDescent="0.2">
      <c r="A3460" s="55"/>
      <c r="AB3460" s="4"/>
      <c r="AC3460" s="4"/>
      <c r="AD3460" s="4"/>
      <c r="AH3460" s="73"/>
      <c r="AI3460" s="73"/>
      <c r="AJ3460" s="73"/>
      <c r="AK3460" s="73"/>
    </row>
    <row r="3461" spans="1:37" s="3" customFormat="1" hidden="1" x14ac:dyDescent="0.2">
      <c r="A3461" s="55"/>
      <c r="M3461" s="50"/>
      <c r="P3461" s="50"/>
      <c r="Y3461" s="50"/>
      <c r="AB3461" s="50"/>
      <c r="AH3461" s="73"/>
      <c r="AI3461" s="73"/>
      <c r="AJ3461" s="73"/>
      <c r="AK3461" s="73"/>
    </row>
    <row r="3462" spans="1:37" s="3" customFormat="1" hidden="1" x14ac:dyDescent="0.2">
      <c r="M3462" s="50"/>
      <c r="P3462" s="50"/>
      <c r="Y3462" s="50"/>
      <c r="AB3462" s="50"/>
      <c r="AH3462" s="73"/>
      <c r="AI3462" s="73"/>
      <c r="AJ3462" s="73"/>
      <c r="AK3462" s="73"/>
    </row>
    <row r="3463" spans="1:37" s="3" customFormat="1" hidden="1" x14ac:dyDescent="0.2">
      <c r="M3463" s="50"/>
      <c r="P3463" s="50"/>
      <c r="Y3463" s="50"/>
      <c r="AB3463" s="50"/>
      <c r="AH3463" s="73"/>
      <c r="AI3463" s="73"/>
      <c r="AJ3463" s="73"/>
      <c r="AK3463" s="73"/>
    </row>
    <row r="3464" spans="1:37" s="3" customFormat="1" hidden="1" x14ac:dyDescent="0.2">
      <c r="M3464" s="50"/>
      <c r="P3464" s="50"/>
      <c r="Y3464" s="50"/>
      <c r="AB3464" s="50"/>
      <c r="AH3464" s="73"/>
      <c r="AI3464" s="73"/>
      <c r="AJ3464" s="73"/>
      <c r="AK3464" s="73"/>
    </row>
    <row r="3465" spans="1:37" x14ac:dyDescent="0.2"/>
    <row r="3466" spans="1:37" x14ac:dyDescent="0.2"/>
    <row r="3467" spans="1:37" x14ac:dyDescent="0.2"/>
    <row r="3468" spans="1:37" x14ac:dyDescent="0.2"/>
    <row r="3469" spans="1:37" x14ac:dyDescent="0.2"/>
    <row r="3470" spans="1:37" x14ac:dyDescent="0.2"/>
    <row r="3471" spans="1:37" x14ac:dyDescent="0.2"/>
    <row r="3472" spans="1:37"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sheetData>
  <mergeCells count="8">
    <mergeCell ref="A2:C3"/>
    <mergeCell ref="AB2:AE5"/>
    <mergeCell ref="P2:R5"/>
    <mergeCell ref="M2:N6"/>
    <mergeCell ref="M8:N9"/>
    <mergeCell ref="Y2:Z6"/>
    <mergeCell ref="Y9:Z18"/>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321"/>
  <sheetViews>
    <sheetView zoomScale="70" zoomScaleNormal="70" zoomScalePageLayoutView="40" workbookViewId="0">
      <selection activeCell="C924" sqref="C924"/>
    </sheetView>
  </sheetViews>
  <sheetFormatPr defaultColWidth="0" defaultRowHeight="15" zeroHeight="1" x14ac:dyDescent="0.25"/>
  <cols>
    <col min="1" max="1" width="18" style="3" customWidth="1"/>
    <col min="2" max="3" width="22.42578125" style="4" customWidth="1"/>
    <col min="4" max="4" width="24.5703125" style="4" customWidth="1"/>
    <col min="5" max="5" width="22.42578125" style="4" customWidth="1"/>
    <col min="6" max="7" width="22.42578125" style="229" customWidth="1"/>
    <col min="8" max="9" width="22.42578125" style="261" customWidth="1"/>
    <col min="10" max="10" width="2.5703125" style="3" customWidth="1"/>
    <col min="11" max="11" width="22.42578125" style="58" customWidth="1"/>
    <col min="12" max="13" width="22.42578125" style="4" customWidth="1"/>
    <col min="14" max="14" width="2.5703125" style="3" customWidth="1"/>
    <col min="15" max="15" width="20.5703125" style="58" customWidth="1"/>
    <col min="16" max="17" width="17.42578125" style="3" customWidth="1"/>
    <col min="18" max="18" width="20.7109375" style="3" customWidth="1"/>
    <col min="19" max="19" width="3.28515625" style="3" customWidth="1"/>
    <col min="20" max="20" width="0" style="3" hidden="1" customWidth="1"/>
    <col min="21" max="166" width="0" style="4" hidden="1" customWidth="1"/>
    <col min="167" max="16380" width="3.28515625" style="4" hidden="1"/>
    <col min="16381" max="16383" width="3.28515625" hidden="1"/>
    <col min="16384" max="16384" width="3.7109375" hidden="1"/>
  </cols>
  <sheetData>
    <row r="1" spans="1:20" ht="15.75" thickBot="1" x14ac:dyDescent="0.3">
      <c r="A1" s="85" t="s">
        <v>613</v>
      </c>
      <c r="B1" s="51"/>
      <c r="C1" s="51"/>
      <c r="D1" s="51"/>
      <c r="E1" s="3"/>
      <c r="F1" s="177"/>
      <c r="G1" s="177"/>
      <c r="H1" s="181"/>
      <c r="I1" s="181"/>
      <c r="K1" s="60" t="s">
        <v>614</v>
      </c>
      <c r="L1" s="3"/>
      <c r="M1" s="3"/>
      <c r="O1" s="149" t="s">
        <v>615</v>
      </c>
    </row>
    <row r="2" spans="1:20" ht="13.15" customHeight="1" x14ac:dyDescent="0.25">
      <c r="A2" s="125" t="s">
        <v>616</v>
      </c>
      <c r="B2" s="126"/>
      <c r="C2" s="126"/>
      <c r="D2" s="127"/>
      <c r="E2" s="3"/>
      <c r="F2" s="177"/>
      <c r="G2" s="177"/>
      <c r="H2" s="181"/>
      <c r="I2" s="181"/>
      <c r="K2" s="498" t="s">
        <v>617</v>
      </c>
      <c r="L2" s="499"/>
      <c r="M2" s="8"/>
      <c r="N2" s="8"/>
      <c r="O2" s="498" t="s">
        <v>618</v>
      </c>
      <c r="P2" s="507"/>
      <c r="Q2" s="499"/>
      <c r="R2" s="8"/>
      <c r="S2" s="8"/>
      <c r="T2" s="8"/>
    </row>
    <row r="3" spans="1:20" x14ac:dyDescent="0.25">
      <c r="A3" s="128" t="s">
        <v>619</v>
      </c>
      <c r="B3" s="52"/>
      <c r="C3" s="52"/>
      <c r="D3" s="129"/>
      <c r="E3" s="3"/>
      <c r="F3" s="177"/>
      <c r="G3" s="177"/>
      <c r="H3" s="254"/>
      <c r="I3" s="181"/>
      <c r="K3" s="500"/>
      <c r="L3" s="501"/>
      <c r="M3" s="8"/>
      <c r="N3" s="8"/>
      <c r="O3" s="500"/>
      <c r="P3" s="508"/>
      <c r="Q3" s="501"/>
      <c r="R3" s="8"/>
      <c r="S3" s="8"/>
      <c r="T3" s="8"/>
    </row>
    <row r="4" spans="1:20" x14ac:dyDescent="0.25">
      <c r="A4" s="130" t="s">
        <v>620</v>
      </c>
      <c r="B4" s="53"/>
      <c r="C4" s="53"/>
      <c r="D4" s="131"/>
      <c r="E4" s="3"/>
      <c r="F4" s="177"/>
      <c r="G4" s="177"/>
      <c r="H4" s="254"/>
      <c r="I4" s="181"/>
      <c r="K4" s="500"/>
      <c r="L4" s="501"/>
      <c r="M4" s="8"/>
      <c r="N4" s="8"/>
      <c r="O4" s="500"/>
      <c r="P4" s="508"/>
      <c r="Q4" s="501"/>
      <c r="R4" s="8"/>
      <c r="S4" s="8"/>
      <c r="T4" s="8"/>
    </row>
    <row r="5" spans="1:20" ht="15.75" thickBot="1" x14ac:dyDescent="0.3">
      <c r="A5" s="130" t="s">
        <v>621</v>
      </c>
      <c r="B5" s="53"/>
      <c r="C5" s="53"/>
      <c r="D5" s="131"/>
      <c r="E5" s="3"/>
      <c r="F5" s="309"/>
      <c r="G5" s="177"/>
      <c r="H5" s="254"/>
      <c r="I5" s="181"/>
      <c r="K5" s="502"/>
      <c r="L5" s="503"/>
      <c r="M5" s="8"/>
      <c r="N5" s="8"/>
      <c r="O5" s="500"/>
      <c r="P5" s="508"/>
      <c r="Q5" s="501"/>
      <c r="R5" s="8"/>
      <c r="S5" s="8"/>
      <c r="T5" s="8"/>
    </row>
    <row r="6" spans="1:20" ht="15.75" thickBot="1" x14ac:dyDescent="0.3">
      <c r="A6" s="130" t="s">
        <v>622</v>
      </c>
      <c r="B6" s="53"/>
      <c r="C6" s="53"/>
      <c r="D6" s="131"/>
      <c r="E6" s="3"/>
      <c r="F6" s="309"/>
      <c r="G6" s="177"/>
      <c r="H6" s="254"/>
      <c r="I6" s="254"/>
      <c r="J6" s="8"/>
      <c r="L6" s="8"/>
      <c r="M6" s="8"/>
      <c r="N6" s="8"/>
      <c r="O6" s="502"/>
      <c r="P6" s="509"/>
      <c r="Q6" s="503"/>
      <c r="R6" s="8"/>
    </row>
    <row r="7" spans="1:20" ht="15.75" thickBot="1" x14ac:dyDescent="0.3">
      <c r="A7" s="132" t="s">
        <v>623</v>
      </c>
      <c r="B7" s="133"/>
      <c r="C7" s="133"/>
      <c r="D7" s="134"/>
      <c r="E7" s="3"/>
      <c r="F7" s="309"/>
      <c r="G7" s="177"/>
      <c r="H7" s="181"/>
      <c r="I7" s="181"/>
      <c r="K7" s="50"/>
      <c r="L7" s="3"/>
      <c r="M7" s="3"/>
      <c r="O7" s="151"/>
      <c r="P7" s="8"/>
      <c r="Q7" s="8"/>
      <c r="R7" s="8"/>
    </row>
    <row r="8" spans="1:20" x14ac:dyDescent="0.25">
      <c r="A8" s="53"/>
      <c r="B8" s="53"/>
      <c r="C8" s="53"/>
      <c r="D8" s="53"/>
      <c r="E8" s="3"/>
      <c r="F8" s="309"/>
      <c r="G8" s="177"/>
      <c r="H8" s="181"/>
      <c r="I8" s="181"/>
      <c r="K8" s="50" t="s">
        <v>624</v>
      </c>
      <c r="L8" s="3"/>
      <c r="M8" s="3"/>
      <c r="O8" s="50" t="s">
        <v>624</v>
      </c>
      <c r="P8" s="8"/>
      <c r="Q8" s="8"/>
      <c r="R8" s="8"/>
    </row>
    <row r="9" spans="1:20" x14ac:dyDescent="0.25">
      <c r="A9" s="5" t="s">
        <v>15</v>
      </c>
      <c r="B9" s="54"/>
      <c r="C9" s="54"/>
      <c r="D9" s="54"/>
      <c r="E9" s="5"/>
      <c r="F9" s="310"/>
      <c r="G9" s="226"/>
      <c r="H9" s="255"/>
      <c r="I9" s="181"/>
      <c r="K9" s="50"/>
      <c r="L9" s="3"/>
      <c r="M9" s="3"/>
      <c r="P9" s="8"/>
      <c r="Q9" s="8"/>
      <c r="R9" s="8"/>
    </row>
    <row r="10" spans="1:20" x14ac:dyDescent="0.25">
      <c r="B10" s="53"/>
      <c r="C10" s="53"/>
      <c r="D10" s="53"/>
      <c r="E10" s="3"/>
      <c r="F10" s="309"/>
      <c r="G10" s="177"/>
      <c r="H10" s="181"/>
      <c r="I10" s="181"/>
      <c r="K10" s="50"/>
      <c r="L10" s="3"/>
      <c r="M10" s="3"/>
      <c r="O10" s="50"/>
      <c r="P10" s="8"/>
      <c r="Q10" s="8"/>
      <c r="R10" s="8"/>
    </row>
    <row r="11" spans="1:20" x14ac:dyDescent="0.25">
      <c r="A11" s="3" t="s">
        <v>624</v>
      </c>
      <c r="B11" s="53"/>
      <c r="C11" s="53"/>
      <c r="D11" s="53"/>
      <c r="E11" s="53"/>
      <c r="F11" s="309"/>
      <c r="G11" s="177"/>
      <c r="H11" s="181"/>
      <c r="I11" s="181"/>
      <c r="K11" s="50"/>
      <c r="L11" s="3"/>
      <c r="M11" s="3"/>
      <c r="P11" s="8"/>
      <c r="Q11" s="8"/>
    </row>
    <row r="12" spans="1:20" x14ac:dyDescent="0.25">
      <c r="B12" s="53"/>
      <c r="C12" s="53"/>
      <c r="D12" s="53"/>
      <c r="E12" s="53"/>
      <c r="F12" s="309"/>
      <c r="G12" s="177"/>
      <c r="H12" s="181"/>
      <c r="I12" s="181"/>
      <c r="K12" s="50"/>
      <c r="M12" s="3"/>
      <c r="O12" s="50"/>
    </row>
    <row r="13" spans="1:20" x14ac:dyDescent="0.25">
      <c r="B13" s="53"/>
      <c r="C13" s="53"/>
      <c r="D13" s="53"/>
      <c r="E13" s="53"/>
      <c r="F13" s="309"/>
      <c r="G13" s="177"/>
      <c r="H13" s="181"/>
      <c r="I13" s="181"/>
      <c r="K13" s="50"/>
      <c r="L13" s="3"/>
      <c r="M13" s="3"/>
      <c r="O13" s="50"/>
    </row>
    <row r="14" spans="1:20" x14ac:dyDescent="0.25">
      <c r="B14" s="53"/>
      <c r="C14" s="53"/>
      <c r="D14" s="53"/>
      <c r="E14" s="53"/>
      <c r="F14" s="309"/>
      <c r="G14" s="177"/>
      <c r="H14" s="181"/>
      <c r="I14" s="256" t="s">
        <v>38</v>
      </c>
      <c r="K14" s="50"/>
      <c r="L14" s="3"/>
      <c r="M14" s="124"/>
    </row>
    <row r="15" spans="1:20" x14ac:dyDescent="0.25">
      <c r="A15" s="53" t="s">
        <v>625</v>
      </c>
      <c r="B15" s="3"/>
      <c r="C15" s="3"/>
      <c r="D15" s="3"/>
      <c r="E15" s="3"/>
      <c r="F15" s="177"/>
      <c r="G15" s="177"/>
      <c r="H15" s="181"/>
      <c r="I15" s="181"/>
      <c r="K15" s="50"/>
      <c r="L15" s="3"/>
      <c r="M15" s="3"/>
      <c r="O15" s="50"/>
    </row>
    <row r="16" spans="1:20" ht="63.75" x14ac:dyDescent="0.25">
      <c r="A16" s="55" t="s">
        <v>626</v>
      </c>
      <c r="B16" s="2" t="s">
        <v>43</v>
      </c>
      <c r="C16" s="2" t="s">
        <v>44</v>
      </c>
      <c r="D16" s="2" t="s">
        <v>45</v>
      </c>
      <c r="E16" s="2" t="s">
        <v>46</v>
      </c>
      <c r="F16" s="311" t="s">
        <v>627</v>
      </c>
      <c r="G16" s="311" t="s">
        <v>628</v>
      </c>
      <c r="H16" s="257" t="s">
        <v>629</v>
      </c>
      <c r="I16" s="257" t="s">
        <v>630</v>
      </c>
      <c r="J16" s="70"/>
      <c r="K16" s="49" t="s">
        <v>631</v>
      </c>
      <c r="L16" s="91" t="s">
        <v>632</v>
      </c>
      <c r="M16" s="98" t="s">
        <v>633</v>
      </c>
      <c r="N16" s="70"/>
      <c r="O16" s="504" t="s">
        <v>634</v>
      </c>
      <c r="P16" s="505"/>
      <c r="Q16" s="505"/>
      <c r="R16" s="506"/>
    </row>
    <row r="17" spans="1:22" s="4" customFormat="1" ht="12.75" x14ac:dyDescent="0.2">
      <c r="A17" s="55"/>
      <c r="B17" s="10"/>
      <c r="C17" s="10" t="s">
        <v>62</v>
      </c>
      <c r="D17" s="10"/>
      <c r="E17" s="10" t="s">
        <v>63</v>
      </c>
      <c r="F17" s="176">
        <v>237</v>
      </c>
      <c r="G17" s="176">
        <v>7</v>
      </c>
      <c r="H17" s="258">
        <v>7</v>
      </c>
      <c r="I17" s="258">
        <v>4</v>
      </c>
      <c r="J17" s="3"/>
      <c r="K17" s="10"/>
      <c r="L17" s="10"/>
      <c r="M17" s="10"/>
      <c r="N17" s="3"/>
      <c r="O17" s="488"/>
      <c r="P17" s="489"/>
      <c r="Q17" s="489"/>
      <c r="R17" s="490"/>
      <c r="S17" s="3"/>
      <c r="T17" s="3"/>
      <c r="U17" s="3"/>
      <c r="V17" s="3"/>
    </row>
    <row r="18" spans="1:22" s="4" customFormat="1" ht="12.75" x14ac:dyDescent="0.2">
      <c r="A18" s="55"/>
      <c r="B18" s="10"/>
      <c r="C18" s="10" t="s">
        <v>62</v>
      </c>
      <c r="D18" s="10"/>
      <c r="E18" s="10" t="s">
        <v>65</v>
      </c>
      <c r="F18" s="176">
        <v>16</v>
      </c>
      <c r="G18" s="176"/>
      <c r="H18" s="258"/>
      <c r="I18" s="258"/>
      <c r="J18" s="3"/>
      <c r="K18" s="10"/>
      <c r="L18" s="10"/>
      <c r="M18" s="10"/>
      <c r="N18" s="3"/>
      <c r="O18" s="171"/>
      <c r="P18" s="172"/>
      <c r="Q18" s="172"/>
      <c r="R18" s="173"/>
      <c r="S18" s="3"/>
      <c r="T18" s="3"/>
      <c r="U18" s="3"/>
      <c r="V18" s="3"/>
    </row>
    <row r="19" spans="1:22" s="4" customFormat="1" ht="12.75" x14ac:dyDescent="0.2">
      <c r="A19" s="55"/>
      <c r="B19" s="10"/>
      <c r="C19" s="10" t="s">
        <v>66</v>
      </c>
      <c r="D19" s="10"/>
      <c r="E19" s="10" t="s">
        <v>63</v>
      </c>
      <c r="F19" s="176">
        <v>60</v>
      </c>
      <c r="G19" s="176">
        <v>2</v>
      </c>
      <c r="H19" s="258">
        <v>2</v>
      </c>
      <c r="I19" s="258">
        <v>0</v>
      </c>
      <c r="J19" s="3"/>
      <c r="K19" s="10"/>
      <c r="L19" s="10"/>
      <c r="M19" s="10"/>
      <c r="N19" s="3"/>
      <c r="O19" s="171"/>
      <c r="P19" s="172"/>
      <c r="Q19" s="172"/>
      <c r="R19" s="173"/>
      <c r="S19" s="3"/>
      <c r="T19" s="3"/>
      <c r="U19" s="3"/>
      <c r="V19" s="3"/>
    </row>
    <row r="20" spans="1:22" s="4" customFormat="1" ht="12.75" x14ac:dyDescent="0.2">
      <c r="A20" s="55"/>
      <c r="B20" s="10"/>
      <c r="C20" s="10" t="s">
        <v>67</v>
      </c>
      <c r="D20" s="10"/>
      <c r="E20" s="10" t="s">
        <v>68</v>
      </c>
      <c r="F20" s="176">
        <v>35</v>
      </c>
      <c r="G20" s="176"/>
      <c r="H20" s="258"/>
      <c r="I20" s="258"/>
      <c r="J20" s="3"/>
      <c r="K20" s="10"/>
      <c r="L20" s="10"/>
      <c r="M20" s="10"/>
      <c r="N20" s="3"/>
      <c r="O20" s="171"/>
      <c r="P20" s="172"/>
      <c r="Q20" s="172"/>
      <c r="R20" s="173"/>
      <c r="S20" s="3"/>
      <c r="T20" s="3"/>
      <c r="U20" s="3"/>
      <c r="V20" s="3"/>
    </row>
    <row r="21" spans="1:22" s="4" customFormat="1" ht="12.75" x14ac:dyDescent="0.2">
      <c r="A21" s="55"/>
      <c r="B21" s="10"/>
      <c r="C21" s="10" t="s">
        <v>71</v>
      </c>
      <c r="D21" s="10"/>
      <c r="E21" s="10" t="s">
        <v>72</v>
      </c>
      <c r="F21" s="176">
        <v>49</v>
      </c>
      <c r="G21" s="176">
        <v>1</v>
      </c>
      <c r="H21" s="258">
        <v>0</v>
      </c>
      <c r="I21" s="258"/>
      <c r="J21" s="3"/>
      <c r="K21" s="10"/>
      <c r="L21" s="10"/>
      <c r="M21" s="10"/>
      <c r="N21" s="3"/>
      <c r="O21" s="171"/>
      <c r="P21" s="172"/>
      <c r="Q21" s="172"/>
      <c r="R21" s="173"/>
      <c r="S21" s="3"/>
      <c r="T21" s="3"/>
      <c r="U21" s="3"/>
      <c r="V21" s="3"/>
    </row>
    <row r="22" spans="1:22" s="4" customFormat="1" ht="12.75" x14ac:dyDescent="0.2">
      <c r="A22" s="55"/>
      <c r="B22" s="10"/>
      <c r="C22" s="10" t="s">
        <v>74</v>
      </c>
      <c r="D22" s="10"/>
      <c r="E22" s="10" t="s">
        <v>75</v>
      </c>
      <c r="F22" s="176">
        <v>3</v>
      </c>
      <c r="G22" s="176"/>
      <c r="H22" s="258"/>
      <c r="I22" s="258"/>
      <c r="J22" s="3"/>
      <c r="K22" s="10"/>
      <c r="L22" s="10"/>
      <c r="M22" s="10"/>
      <c r="N22" s="3"/>
      <c r="O22" s="171"/>
      <c r="P22" s="172"/>
      <c r="Q22" s="172"/>
      <c r="R22" s="173"/>
      <c r="S22" s="3"/>
      <c r="T22" s="3"/>
      <c r="U22" s="3"/>
      <c r="V22" s="3"/>
    </row>
    <row r="23" spans="1:22" s="4" customFormat="1" ht="12.75" x14ac:dyDescent="0.2">
      <c r="A23" s="55"/>
      <c r="B23" s="10"/>
      <c r="C23" s="10" t="s">
        <v>78</v>
      </c>
      <c r="D23" s="10"/>
      <c r="E23" s="10" t="s">
        <v>79</v>
      </c>
      <c r="F23" s="176">
        <v>3</v>
      </c>
      <c r="G23" s="176"/>
      <c r="H23" s="258"/>
      <c r="I23" s="258"/>
      <c r="J23" s="3"/>
      <c r="K23" s="10"/>
      <c r="L23" s="10"/>
      <c r="M23" s="10"/>
      <c r="N23" s="3"/>
      <c r="O23" s="171"/>
      <c r="P23" s="172"/>
      <c r="Q23" s="172"/>
      <c r="R23" s="173"/>
      <c r="S23" s="3"/>
      <c r="T23" s="3"/>
      <c r="U23" s="3"/>
      <c r="V23" s="3"/>
    </row>
    <row r="24" spans="1:22" s="4" customFormat="1" ht="12.75" x14ac:dyDescent="0.2">
      <c r="A24" s="55"/>
      <c r="B24" s="10"/>
      <c r="C24" s="10" t="s">
        <v>80</v>
      </c>
      <c r="D24" s="10"/>
      <c r="E24" s="10" t="s">
        <v>81</v>
      </c>
      <c r="F24" s="176">
        <v>273</v>
      </c>
      <c r="G24" s="176">
        <v>5</v>
      </c>
      <c r="H24" s="258">
        <v>3</v>
      </c>
      <c r="I24" s="258">
        <v>1.6666666666666701</v>
      </c>
      <c r="J24" s="3"/>
      <c r="K24" s="10"/>
      <c r="L24" s="10"/>
      <c r="M24" s="10"/>
      <c r="N24" s="3"/>
      <c r="O24" s="171"/>
      <c r="P24" s="172"/>
      <c r="Q24" s="172"/>
      <c r="R24" s="173"/>
      <c r="S24" s="3"/>
      <c r="T24" s="3"/>
      <c r="U24" s="3"/>
      <c r="V24" s="3"/>
    </row>
    <row r="25" spans="1:22" s="4" customFormat="1" ht="12.75" x14ac:dyDescent="0.2">
      <c r="A25" s="55"/>
      <c r="B25" s="10"/>
      <c r="C25" s="10" t="s">
        <v>82</v>
      </c>
      <c r="D25" s="10"/>
      <c r="E25" s="10" t="s">
        <v>83</v>
      </c>
      <c r="F25" s="176">
        <v>1456</v>
      </c>
      <c r="G25" s="176">
        <v>57</v>
      </c>
      <c r="H25" s="258">
        <v>33</v>
      </c>
      <c r="I25" s="258">
        <v>1.6666666666666701</v>
      </c>
      <c r="J25" s="3"/>
      <c r="K25" s="10"/>
      <c r="L25" s="10"/>
      <c r="M25" s="10"/>
      <c r="N25" s="3"/>
      <c r="O25" s="171"/>
      <c r="P25" s="172"/>
      <c r="Q25" s="172"/>
      <c r="R25" s="173"/>
      <c r="S25" s="3"/>
      <c r="T25" s="3"/>
      <c r="U25" s="3"/>
      <c r="V25" s="3"/>
    </row>
    <row r="26" spans="1:22" s="4" customFormat="1" ht="12.75" x14ac:dyDescent="0.2">
      <c r="A26" s="55"/>
      <c r="B26" s="10"/>
      <c r="C26" s="10" t="s">
        <v>89</v>
      </c>
      <c r="D26" s="10"/>
      <c r="E26" s="10" t="s">
        <v>90</v>
      </c>
      <c r="F26" s="176">
        <v>3</v>
      </c>
      <c r="G26" s="176"/>
      <c r="H26" s="258"/>
      <c r="I26" s="258"/>
      <c r="J26" s="3"/>
      <c r="K26" s="10"/>
      <c r="L26" s="10"/>
      <c r="M26" s="10"/>
      <c r="N26" s="3"/>
      <c r="O26" s="171"/>
      <c r="P26" s="172"/>
      <c r="Q26" s="172"/>
      <c r="R26" s="173"/>
      <c r="S26" s="3"/>
      <c r="T26" s="3"/>
      <c r="U26" s="3"/>
      <c r="V26" s="3"/>
    </row>
    <row r="27" spans="1:22" s="4" customFormat="1" ht="12.75" x14ac:dyDescent="0.2">
      <c r="A27" s="55"/>
      <c r="B27" s="10"/>
      <c r="C27" s="10" t="s">
        <v>91</v>
      </c>
      <c r="D27" s="10"/>
      <c r="E27" s="10" t="s">
        <v>92</v>
      </c>
      <c r="F27" s="176">
        <v>12</v>
      </c>
      <c r="G27" s="176"/>
      <c r="H27" s="258"/>
      <c r="I27" s="258"/>
      <c r="J27" s="3"/>
      <c r="K27" s="10"/>
      <c r="L27" s="10"/>
      <c r="M27" s="10"/>
      <c r="N27" s="3"/>
      <c r="O27" s="171"/>
      <c r="P27" s="172"/>
      <c r="Q27" s="172"/>
      <c r="R27" s="173"/>
      <c r="S27" s="3"/>
      <c r="T27" s="3"/>
      <c r="U27" s="3"/>
      <c r="V27" s="3"/>
    </row>
    <row r="28" spans="1:22" s="4" customFormat="1" ht="12.75" x14ac:dyDescent="0.2">
      <c r="A28" s="55"/>
      <c r="B28" s="10"/>
      <c r="C28" s="10" t="s">
        <v>94</v>
      </c>
      <c r="D28" s="10"/>
      <c r="E28" s="10" t="s">
        <v>96</v>
      </c>
      <c r="F28" s="176">
        <v>103</v>
      </c>
      <c r="G28" s="176">
        <v>3</v>
      </c>
      <c r="H28" s="258">
        <v>2</v>
      </c>
      <c r="I28" s="258">
        <v>0</v>
      </c>
      <c r="J28" s="3"/>
      <c r="K28" s="10"/>
      <c r="L28" s="10"/>
      <c r="M28" s="10"/>
      <c r="N28" s="3"/>
      <c r="O28" s="171"/>
      <c r="P28" s="172"/>
      <c r="Q28" s="172"/>
      <c r="R28" s="173"/>
      <c r="S28" s="3"/>
      <c r="T28" s="3"/>
      <c r="U28" s="3"/>
      <c r="V28" s="3"/>
    </row>
    <row r="29" spans="1:22" s="4" customFormat="1" ht="12.75" x14ac:dyDescent="0.2">
      <c r="A29" s="55"/>
      <c r="B29" s="10"/>
      <c r="C29" s="10" t="s">
        <v>99</v>
      </c>
      <c r="D29" s="10"/>
      <c r="E29" s="10" t="s">
        <v>77</v>
      </c>
      <c r="F29" s="176">
        <v>286</v>
      </c>
      <c r="G29" s="176">
        <v>6</v>
      </c>
      <c r="H29" s="258">
        <v>4</v>
      </c>
      <c r="I29" s="258">
        <v>0.5</v>
      </c>
      <c r="J29" s="3"/>
      <c r="K29" s="10"/>
      <c r="L29" s="10"/>
      <c r="M29" s="10"/>
      <c r="N29" s="3"/>
      <c r="O29" s="171"/>
      <c r="P29" s="172"/>
      <c r="Q29" s="172"/>
      <c r="R29" s="173"/>
      <c r="S29" s="3"/>
      <c r="T29" s="3"/>
      <c r="U29" s="3"/>
      <c r="V29" s="3"/>
    </row>
    <row r="30" spans="1:22" s="4" customFormat="1" ht="12.75" x14ac:dyDescent="0.2">
      <c r="A30" s="55"/>
      <c r="B30" s="10"/>
      <c r="C30" s="10" t="s">
        <v>101</v>
      </c>
      <c r="D30" s="10"/>
      <c r="E30" s="10" t="s">
        <v>102</v>
      </c>
      <c r="F30" s="176">
        <v>75</v>
      </c>
      <c r="G30" s="176">
        <v>4</v>
      </c>
      <c r="H30" s="258">
        <v>2</v>
      </c>
      <c r="I30" s="258">
        <v>3</v>
      </c>
      <c r="J30" s="3"/>
      <c r="K30" s="10"/>
      <c r="L30" s="10"/>
      <c r="M30" s="10"/>
      <c r="N30" s="3"/>
      <c r="O30" s="171"/>
      <c r="P30" s="172"/>
      <c r="Q30" s="172"/>
      <c r="R30" s="173"/>
      <c r="S30" s="3"/>
      <c r="T30" s="3"/>
      <c r="U30" s="3"/>
      <c r="V30" s="3"/>
    </row>
    <row r="31" spans="1:22" s="4" customFormat="1" ht="12.75" x14ac:dyDescent="0.2">
      <c r="A31" s="55"/>
      <c r="B31" s="10"/>
      <c r="C31" s="10" t="s">
        <v>101</v>
      </c>
      <c r="D31" s="10"/>
      <c r="E31" s="10" t="s">
        <v>103</v>
      </c>
      <c r="F31" s="176">
        <v>1</v>
      </c>
      <c r="G31" s="176"/>
      <c r="H31" s="258"/>
      <c r="I31" s="258"/>
      <c r="J31" s="3"/>
      <c r="K31" s="10"/>
      <c r="L31" s="10"/>
      <c r="M31" s="10"/>
      <c r="N31" s="3"/>
      <c r="O31" s="171"/>
      <c r="P31" s="172"/>
      <c r="Q31" s="172"/>
      <c r="R31" s="173"/>
      <c r="S31" s="3"/>
      <c r="T31" s="3"/>
      <c r="U31" s="3"/>
      <c r="V31" s="3"/>
    </row>
    <row r="32" spans="1:22" s="4" customFormat="1" ht="12.75" x14ac:dyDescent="0.2">
      <c r="A32" s="55"/>
      <c r="B32" s="10"/>
      <c r="C32" s="10" t="s">
        <v>101</v>
      </c>
      <c r="D32" s="10"/>
      <c r="E32" s="10" t="s">
        <v>105</v>
      </c>
      <c r="F32" s="176">
        <v>1</v>
      </c>
      <c r="G32" s="176"/>
      <c r="H32" s="258"/>
      <c r="I32" s="258"/>
      <c r="J32" s="3"/>
      <c r="K32" s="10"/>
      <c r="L32" s="10"/>
      <c r="M32" s="10"/>
      <c r="N32" s="3"/>
      <c r="O32" s="171"/>
      <c r="P32" s="172"/>
      <c r="Q32" s="172"/>
      <c r="R32" s="173"/>
      <c r="S32" s="3"/>
      <c r="T32" s="3"/>
      <c r="U32" s="3"/>
      <c r="V32" s="3"/>
    </row>
    <row r="33" spans="1:22" s="4" customFormat="1" ht="12.75" x14ac:dyDescent="0.2">
      <c r="A33" s="55"/>
      <c r="B33" s="10"/>
      <c r="C33" s="10" t="s">
        <v>635</v>
      </c>
      <c r="D33" s="10"/>
      <c r="E33" s="10" t="s">
        <v>103</v>
      </c>
      <c r="F33" s="176">
        <v>17</v>
      </c>
      <c r="G33" s="176"/>
      <c r="H33" s="258">
        <v>0</v>
      </c>
      <c r="I33" s="258"/>
      <c r="J33" s="3"/>
      <c r="K33" s="10"/>
      <c r="L33" s="10"/>
      <c r="M33" s="10"/>
      <c r="N33" s="3"/>
      <c r="O33" s="171"/>
      <c r="P33" s="172"/>
      <c r="Q33" s="172"/>
      <c r="R33" s="173"/>
      <c r="S33" s="3"/>
      <c r="T33" s="3"/>
      <c r="U33" s="3"/>
      <c r="V33" s="3"/>
    </row>
    <row r="34" spans="1:22" s="4" customFormat="1" ht="12.75" x14ac:dyDescent="0.2">
      <c r="A34" s="55"/>
      <c r="B34" s="10"/>
      <c r="C34" s="10" t="s">
        <v>106</v>
      </c>
      <c r="D34" s="10"/>
      <c r="E34" s="10" t="s">
        <v>107</v>
      </c>
      <c r="F34" s="176">
        <v>27</v>
      </c>
      <c r="G34" s="176"/>
      <c r="H34" s="258"/>
      <c r="I34" s="258"/>
      <c r="J34" s="3"/>
      <c r="K34" s="10"/>
      <c r="L34" s="10"/>
      <c r="M34" s="10"/>
      <c r="N34" s="3"/>
      <c r="O34" s="171"/>
      <c r="P34" s="172"/>
      <c r="Q34" s="172"/>
      <c r="R34" s="173"/>
      <c r="S34" s="3"/>
      <c r="T34" s="3"/>
      <c r="U34" s="3"/>
      <c r="V34" s="3"/>
    </row>
    <row r="35" spans="1:22" s="4" customFormat="1" ht="12.75" x14ac:dyDescent="0.2">
      <c r="A35" s="55"/>
      <c r="B35" s="10"/>
      <c r="C35" s="10" t="s">
        <v>636</v>
      </c>
      <c r="D35" s="10"/>
      <c r="E35" s="10" t="s">
        <v>637</v>
      </c>
      <c r="F35" s="176">
        <v>1</v>
      </c>
      <c r="G35" s="176"/>
      <c r="H35" s="258"/>
      <c r="I35" s="258"/>
      <c r="J35" s="3"/>
      <c r="K35" s="10"/>
      <c r="L35" s="10"/>
      <c r="M35" s="10"/>
      <c r="N35" s="3"/>
      <c r="O35" s="171"/>
      <c r="P35" s="172"/>
      <c r="Q35" s="172"/>
      <c r="R35" s="173"/>
      <c r="S35" s="3"/>
      <c r="T35" s="3"/>
      <c r="U35" s="3"/>
      <c r="V35" s="3"/>
    </row>
    <row r="36" spans="1:22" s="4" customFormat="1" ht="12.75" x14ac:dyDescent="0.2">
      <c r="A36" s="55"/>
      <c r="B36" s="10"/>
      <c r="C36" s="10" t="s">
        <v>638</v>
      </c>
      <c r="D36" s="10"/>
      <c r="E36" s="10" t="s">
        <v>79</v>
      </c>
      <c r="F36" s="176">
        <v>1</v>
      </c>
      <c r="G36" s="176"/>
      <c r="H36" s="258"/>
      <c r="I36" s="258"/>
      <c r="J36" s="3"/>
      <c r="K36" s="10"/>
      <c r="L36" s="10"/>
      <c r="M36" s="10"/>
      <c r="N36" s="3"/>
      <c r="O36" s="171"/>
      <c r="P36" s="172"/>
      <c r="Q36" s="172"/>
      <c r="R36" s="173"/>
      <c r="S36" s="3"/>
      <c r="T36" s="3"/>
      <c r="U36" s="3"/>
      <c r="V36" s="3"/>
    </row>
    <row r="37" spans="1:22" s="4" customFormat="1" ht="12.75" x14ac:dyDescent="0.2">
      <c r="A37" s="55"/>
      <c r="B37" s="10"/>
      <c r="C37" s="10" t="s">
        <v>113</v>
      </c>
      <c r="D37" s="10"/>
      <c r="E37" s="10" t="s">
        <v>104</v>
      </c>
      <c r="F37" s="176">
        <v>79</v>
      </c>
      <c r="G37" s="176">
        <v>1</v>
      </c>
      <c r="H37" s="258">
        <v>0</v>
      </c>
      <c r="I37" s="258"/>
      <c r="J37" s="3"/>
      <c r="K37" s="10"/>
      <c r="L37" s="10"/>
      <c r="M37" s="10"/>
      <c r="N37" s="3"/>
      <c r="O37" s="171"/>
      <c r="P37" s="172"/>
      <c r="Q37" s="172"/>
      <c r="R37" s="173"/>
      <c r="S37" s="3"/>
      <c r="T37" s="3"/>
      <c r="U37" s="3"/>
      <c r="V37" s="3"/>
    </row>
    <row r="38" spans="1:22" s="4" customFormat="1" ht="12.75" x14ac:dyDescent="0.2">
      <c r="A38" s="55"/>
      <c r="B38" s="10"/>
      <c r="C38" s="10" t="s">
        <v>115</v>
      </c>
      <c r="D38" s="10"/>
      <c r="E38" s="10" t="s">
        <v>104</v>
      </c>
      <c r="F38" s="176">
        <v>1</v>
      </c>
      <c r="G38" s="176"/>
      <c r="H38" s="258"/>
      <c r="I38" s="258"/>
      <c r="J38" s="3"/>
      <c r="K38" s="10"/>
      <c r="L38" s="10"/>
      <c r="M38" s="10"/>
      <c r="N38" s="3"/>
      <c r="O38" s="171"/>
      <c r="P38" s="172"/>
      <c r="Q38" s="172"/>
      <c r="R38" s="173"/>
      <c r="S38" s="3"/>
      <c r="T38" s="3"/>
      <c r="U38" s="3"/>
      <c r="V38" s="3"/>
    </row>
    <row r="39" spans="1:22" s="4" customFormat="1" ht="12.75" x14ac:dyDescent="0.2">
      <c r="A39" s="55"/>
      <c r="B39" s="10"/>
      <c r="C39" s="10" t="s">
        <v>118</v>
      </c>
      <c r="D39" s="10"/>
      <c r="E39" s="10" t="s">
        <v>105</v>
      </c>
      <c r="F39" s="176">
        <v>69</v>
      </c>
      <c r="G39" s="176"/>
      <c r="H39" s="258">
        <v>0</v>
      </c>
      <c r="I39" s="258"/>
      <c r="J39" s="3"/>
      <c r="K39" s="10"/>
      <c r="L39" s="10"/>
      <c r="M39" s="10"/>
      <c r="N39" s="3"/>
      <c r="O39" s="171"/>
      <c r="P39" s="172"/>
      <c r="Q39" s="172"/>
      <c r="R39" s="173"/>
      <c r="S39" s="3"/>
      <c r="T39" s="3"/>
      <c r="U39" s="3"/>
      <c r="V39" s="3"/>
    </row>
    <row r="40" spans="1:22" s="4" customFormat="1" ht="12.75" x14ac:dyDescent="0.2">
      <c r="A40" s="55"/>
      <c r="B40" s="10"/>
      <c r="C40" s="10" t="s">
        <v>122</v>
      </c>
      <c r="D40" s="10"/>
      <c r="E40" s="10" t="s">
        <v>79</v>
      </c>
      <c r="F40" s="176">
        <v>1</v>
      </c>
      <c r="G40" s="176">
        <v>1</v>
      </c>
      <c r="H40" s="258">
        <v>0</v>
      </c>
      <c r="I40" s="258"/>
      <c r="J40" s="3"/>
      <c r="K40" s="10"/>
      <c r="L40" s="10"/>
      <c r="M40" s="10"/>
      <c r="N40" s="3"/>
      <c r="O40" s="171"/>
      <c r="P40" s="172"/>
      <c r="Q40" s="172"/>
      <c r="R40" s="173"/>
      <c r="S40" s="3"/>
      <c r="T40" s="3"/>
      <c r="U40" s="3"/>
      <c r="V40" s="3"/>
    </row>
    <row r="41" spans="1:22" s="4" customFormat="1" ht="12.75" x14ac:dyDescent="0.2">
      <c r="A41" s="55"/>
      <c r="B41" s="10"/>
      <c r="C41" s="10" t="s">
        <v>123</v>
      </c>
      <c r="D41" s="10"/>
      <c r="E41" s="10" t="s">
        <v>124</v>
      </c>
      <c r="F41" s="176">
        <v>21</v>
      </c>
      <c r="G41" s="176">
        <v>2</v>
      </c>
      <c r="H41" s="258">
        <v>1</v>
      </c>
      <c r="I41" s="258">
        <v>0</v>
      </c>
      <c r="J41" s="3"/>
      <c r="K41" s="10"/>
      <c r="L41" s="10"/>
      <c r="M41" s="10"/>
      <c r="N41" s="3"/>
      <c r="O41" s="171"/>
      <c r="P41" s="172"/>
      <c r="Q41" s="172"/>
      <c r="R41" s="173"/>
      <c r="S41" s="3"/>
      <c r="T41" s="3"/>
      <c r="U41" s="3"/>
      <c r="V41" s="3"/>
    </row>
    <row r="42" spans="1:22" s="4" customFormat="1" ht="12.75" x14ac:dyDescent="0.2">
      <c r="A42" s="55"/>
      <c r="B42" s="10"/>
      <c r="C42" s="10" t="s">
        <v>125</v>
      </c>
      <c r="D42" s="10"/>
      <c r="E42" s="10" t="s">
        <v>120</v>
      </c>
      <c r="F42" s="176">
        <v>16</v>
      </c>
      <c r="G42" s="176">
        <v>1</v>
      </c>
      <c r="H42" s="258">
        <v>2</v>
      </c>
      <c r="I42" s="258">
        <v>1.5</v>
      </c>
      <c r="J42" s="3"/>
      <c r="K42" s="10"/>
      <c r="L42" s="10"/>
      <c r="M42" s="10"/>
      <c r="N42" s="3"/>
      <c r="O42" s="171"/>
      <c r="P42" s="172"/>
      <c r="Q42" s="172"/>
      <c r="R42" s="173"/>
      <c r="S42" s="3"/>
      <c r="T42" s="3"/>
      <c r="U42" s="3"/>
      <c r="V42" s="3"/>
    </row>
    <row r="43" spans="1:22" s="4" customFormat="1" ht="12.75" x14ac:dyDescent="0.2">
      <c r="A43" s="55"/>
      <c r="B43" s="10"/>
      <c r="C43" s="10" t="s">
        <v>126</v>
      </c>
      <c r="D43" s="10"/>
      <c r="E43" s="10" t="s">
        <v>127</v>
      </c>
      <c r="F43" s="176">
        <v>18</v>
      </c>
      <c r="G43" s="176">
        <v>3</v>
      </c>
      <c r="H43" s="258">
        <v>3</v>
      </c>
      <c r="I43" s="258">
        <v>2.3333333333333299</v>
      </c>
      <c r="J43" s="3"/>
      <c r="K43" s="10"/>
      <c r="L43" s="10"/>
      <c r="M43" s="10"/>
      <c r="N43" s="3"/>
      <c r="O43" s="171"/>
      <c r="P43" s="172"/>
      <c r="Q43" s="172"/>
      <c r="R43" s="173"/>
      <c r="S43" s="3"/>
      <c r="T43" s="3"/>
      <c r="U43" s="3"/>
      <c r="V43" s="3"/>
    </row>
    <row r="44" spans="1:22" s="4" customFormat="1" ht="12.75" x14ac:dyDescent="0.2">
      <c r="A44" s="55"/>
      <c r="B44" s="10"/>
      <c r="C44" s="10" t="s">
        <v>128</v>
      </c>
      <c r="D44" s="10"/>
      <c r="E44" s="10" t="s">
        <v>68</v>
      </c>
      <c r="F44" s="176">
        <v>297</v>
      </c>
      <c r="G44" s="176">
        <v>6</v>
      </c>
      <c r="H44" s="258">
        <v>7</v>
      </c>
      <c r="I44" s="258">
        <v>0.85714285714285698</v>
      </c>
      <c r="J44" s="3"/>
      <c r="K44" s="10"/>
      <c r="L44" s="10"/>
      <c r="M44" s="10"/>
      <c r="N44" s="3"/>
      <c r="O44" s="171"/>
      <c r="P44" s="172"/>
      <c r="Q44" s="172"/>
      <c r="R44" s="173"/>
      <c r="S44" s="3"/>
      <c r="T44" s="3"/>
      <c r="U44" s="3"/>
      <c r="V44" s="3"/>
    </row>
    <row r="45" spans="1:22" s="4" customFormat="1" ht="12.75" x14ac:dyDescent="0.2">
      <c r="A45" s="55"/>
      <c r="B45" s="10"/>
      <c r="C45" s="10" t="s">
        <v>639</v>
      </c>
      <c r="D45" s="10"/>
      <c r="E45" s="10" t="s">
        <v>131</v>
      </c>
      <c r="F45" s="176">
        <v>1</v>
      </c>
      <c r="G45" s="176"/>
      <c r="H45" s="258"/>
      <c r="I45" s="258"/>
      <c r="J45" s="3"/>
      <c r="K45" s="10"/>
      <c r="L45" s="10"/>
      <c r="M45" s="10"/>
      <c r="N45" s="3"/>
      <c r="O45" s="171"/>
      <c r="P45" s="172"/>
      <c r="Q45" s="172"/>
      <c r="R45" s="173"/>
      <c r="S45" s="3"/>
      <c r="T45" s="3"/>
      <c r="U45" s="3"/>
      <c r="V45" s="3"/>
    </row>
    <row r="46" spans="1:22" s="4" customFormat="1" ht="12.75" x14ac:dyDescent="0.2">
      <c r="A46" s="55"/>
      <c r="B46" s="10"/>
      <c r="C46" s="10" t="s">
        <v>135</v>
      </c>
      <c r="D46" s="10"/>
      <c r="E46" s="10" t="s">
        <v>131</v>
      </c>
      <c r="F46" s="176">
        <v>210</v>
      </c>
      <c r="G46" s="176">
        <v>6</v>
      </c>
      <c r="H46" s="258">
        <v>5</v>
      </c>
      <c r="I46" s="258">
        <v>0.8</v>
      </c>
      <c r="J46" s="3"/>
      <c r="K46" s="10"/>
      <c r="L46" s="10"/>
      <c r="M46" s="10"/>
      <c r="N46" s="3"/>
      <c r="O46" s="171"/>
      <c r="P46" s="172"/>
      <c r="Q46" s="172"/>
      <c r="R46" s="173"/>
      <c r="S46" s="3"/>
      <c r="T46" s="3"/>
      <c r="U46" s="3"/>
      <c r="V46" s="3"/>
    </row>
    <row r="47" spans="1:22" s="4" customFormat="1" ht="12.75" x14ac:dyDescent="0.2">
      <c r="A47" s="55"/>
      <c r="B47" s="10"/>
      <c r="C47" s="10" t="s">
        <v>135</v>
      </c>
      <c r="D47" s="10"/>
      <c r="E47" s="10" t="s">
        <v>73</v>
      </c>
      <c r="F47" s="176">
        <v>1</v>
      </c>
      <c r="G47" s="176"/>
      <c r="H47" s="258"/>
      <c r="I47" s="258"/>
      <c r="J47" s="3"/>
      <c r="K47" s="10"/>
      <c r="L47" s="10"/>
      <c r="M47" s="10"/>
      <c r="N47" s="3"/>
      <c r="O47" s="171"/>
      <c r="P47" s="172"/>
      <c r="Q47" s="172"/>
      <c r="R47" s="173"/>
      <c r="S47" s="3"/>
      <c r="T47" s="3"/>
      <c r="U47" s="3"/>
      <c r="V47" s="3"/>
    </row>
    <row r="48" spans="1:22" s="4" customFormat="1" ht="12.75" x14ac:dyDescent="0.2">
      <c r="A48" s="55"/>
      <c r="B48" s="10"/>
      <c r="C48" s="10" t="s">
        <v>136</v>
      </c>
      <c r="D48" s="10"/>
      <c r="E48" s="10" t="s">
        <v>79</v>
      </c>
      <c r="F48" s="176">
        <v>20</v>
      </c>
      <c r="G48" s="176">
        <v>1</v>
      </c>
      <c r="H48" s="258">
        <v>2</v>
      </c>
      <c r="I48" s="258">
        <v>0</v>
      </c>
      <c r="J48" s="3"/>
      <c r="K48" s="10"/>
      <c r="L48" s="10"/>
      <c r="M48" s="10"/>
      <c r="N48" s="3"/>
      <c r="O48" s="171"/>
      <c r="P48" s="172"/>
      <c r="Q48" s="172"/>
      <c r="R48" s="173"/>
      <c r="S48" s="3"/>
      <c r="T48" s="3"/>
      <c r="U48" s="3"/>
      <c r="V48" s="3"/>
    </row>
    <row r="49" spans="1:22" s="4" customFormat="1" ht="12.75" x14ac:dyDescent="0.2">
      <c r="A49" s="55"/>
      <c r="B49" s="10"/>
      <c r="C49" s="10" t="s">
        <v>138</v>
      </c>
      <c r="D49" s="10"/>
      <c r="E49" s="10" t="s">
        <v>79</v>
      </c>
      <c r="F49" s="176">
        <v>6</v>
      </c>
      <c r="G49" s="176">
        <v>1</v>
      </c>
      <c r="H49" s="258">
        <v>1</v>
      </c>
      <c r="I49" s="258">
        <v>0</v>
      </c>
      <c r="J49" s="3"/>
      <c r="K49" s="10"/>
      <c r="L49" s="10"/>
      <c r="M49" s="10"/>
      <c r="N49" s="3"/>
      <c r="O49" s="171"/>
      <c r="P49" s="172"/>
      <c r="Q49" s="172"/>
      <c r="R49" s="173"/>
      <c r="S49" s="3"/>
      <c r="T49" s="3"/>
      <c r="U49" s="3"/>
      <c r="V49" s="3"/>
    </row>
    <row r="50" spans="1:22" s="4" customFormat="1" ht="12.75" x14ac:dyDescent="0.2">
      <c r="A50" s="55"/>
      <c r="B50" s="10"/>
      <c r="C50" s="10" t="s">
        <v>141</v>
      </c>
      <c r="D50" s="10"/>
      <c r="E50" s="10" t="s">
        <v>104</v>
      </c>
      <c r="F50" s="176">
        <v>21</v>
      </c>
      <c r="G50" s="176">
        <v>1</v>
      </c>
      <c r="H50" s="258">
        <v>0</v>
      </c>
      <c r="I50" s="258"/>
      <c r="J50" s="3"/>
      <c r="K50" s="10"/>
      <c r="L50" s="10"/>
      <c r="M50" s="10"/>
      <c r="N50" s="3"/>
      <c r="O50" s="171"/>
      <c r="P50" s="172"/>
      <c r="Q50" s="172"/>
      <c r="R50" s="173"/>
      <c r="S50" s="3"/>
      <c r="T50" s="3"/>
      <c r="U50" s="3"/>
      <c r="V50" s="3"/>
    </row>
    <row r="51" spans="1:22" s="4" customFormat="1" ht="12.75" x14ac:dyDescent="0.2">
      <c r="A51" s="55"/>
      <c r="B51" s="10"/>
      <c r="C51" s="10" t="s">
        <v>142</v>
      </c>
      <c r="D51" s="10"/>
      <c r="E51" s="10" t="s">
        <v>143</v>
      </c>
      <c r="F51" s="176">
        <v>13</v>
      </c>
      <c r="G51" s="176"/>
      <c r="H51" s="258"/>
      <c r="I51" s="258"/>
      <c r="J51" s="3"/>
      <c r="K51" s="10"/>
      <c r="L51" s="10"/>
      <c r="M51" s="10"/>
      <c r="N51" s="3"/>
      <c r="O51" s="171"/>
      <c r="P51" s="172"/>
      <c r="Q51" s="172"/>
      <c r="R51" s="173"/>
      <c r="S51" s="3"/>
      <c r="T51" s="3"/>
      <c r="U51" s="3"/>
      <c r="V51" s="3"/>
    </row>
    <row r="52" spans="1:22" s="4" customFormat="1" ht="12.75" x14ac:dyDescent="0.2">
      <c r="A52" s="55"/>
      <c r="B52" s="10"/>
      <c r="C52" s="10" t="s">
        <v>144</v>
      </c>
      <c r="D52" s="10"/>
      <c r="E52" s="10" t="s">
        <v>145</v>
      </c>
      <c r="F52" s="176">
        <v>1208</v>
      </c>
      <c r="G52" s="176">
        <v>68</v>
      </c>
      <c r="H52" s="258">
        <v>53</v>
      </c>
      <c r="I52" s="258">
        <v>1.11320754716981</v>
      </c>
      <c r="J52" s="3"/>
      <c r="K52" s="10"/>
      <c r="L52" s="10"/>
      <c r="M52" s="10"/>
      <c r="N52" s="3"/>
      <c r="O52" s="171"/>
      <c r="P52" s="172"/>
      <c r="Q52" s="172"/>
      <c r="R52" s="173"/>
      <c r="S52" s="3"/>
      <c r="T52" s="3"/>
      <c r="U52" s="3"/>
      <c r="V52" s="3"/>
    </row>
    <row r="53" spans="1:22" s="4" customFormat="1" ht="12.75" x14ac:dyDescent="0.2">
      <c r="A53" s="55"/>
      <c r="B53" s="10"/>
      <c r="C53" s="10" t="s">
        <v>146</v>
      </c>
      <c r="D53" s="10"/>
      <c r="E53" s="10" t="s">
        <v>148</v>
      </c>
      <c r="F53" s="176">
        <v>163</v>
      </c>
      <c r="G53" s="176"/>
      <c r="H53" s="258">
        <v>0</v>
      </c>
      <c r="I53" s="258"/>
      <c r="J53" s="3"/>
      <c r="K53" s="10"/>
      <c r="L53" s="10"/>
      <c r="M53" s="10"/>
      <c r="N53" s="3"/>
      <c r="O53" s="171"/>
      <c r="P53" s="172"/>
      <c r="Q53" s="172"/>
      <c r="R53" s="173"/>
      <c r="S53" s="3"/>
      <c r="T53" s="3"/>
      <c r="U53" s="3"/>
      <c r="V53" s="3"/>
    </row>
    <row r="54" spans="1:22" s="4" customFormat="1" ht="12.75" x14ac:dyDescent="0.2">
      <c r="A54" s="55"/>
      <c r="B54" s="10"/>
      <c r="C54" s="10" t="s">
        <v>150</v>
      </c>
      <c r="D54" s="10"/>
      <c r="E54" s="10" t="s">
        <v>102</v>
      </c>
      <c r="F54" s="176">
        <v>2</v>
      </c>
      <c r="G54" s="176"/>
      <c r="H54" s="258"/>
      <c r="I54" s="258"/>
      <c r="J54" s="3"/>
      <c r="K54" s="10"/>
      <c r="L54" s="10"/>
      <c r="M54" s="10"/>
      <c r="N54" s="3"/>
      <c r="O54" s="171"/>
      <c r="P54" s="172"/>
      <c r="Q54" s="172"/>
      <c r="R54" s="173"/>
      <c r="S54" s="3"/>
      <c r="T54" s="3"/>
      <c r="U54" s="3"/>
      <c r="V54" s="3"/>
    </row>
    <row r="55" spans="1:22" s="4" customFormat="1" ht="12.75" x14ac:dyDescent="0.2">
      <c r="A55" s="55"/>
      <c r="B55" s="10"/>
      <c r="C55" s="10" t="s">
        <v>151</v>
      </c>
      <c r="D55" s="10"/>
      <c r="E55" s="10" t="s">
        <v>140</v>
      </c>
      <c r="F55" s="176">
        <v>1</v>
      </c>
      <c r="G55" s="176"/>
      <c r="H55" s="258"/>
      <c r="I55" s="258"/>
      <c r="J55" s="3"/>
      <c r="K55" s="10"/>
      <c r="L55" s="10"/>
      <c r="M55" s="10"/>
      <c r="N55" s="3"/>
      <c r="O55" s="171"/>
      <c r="P55" s="172"/>
      <c r="Q55" s="172"/>
      <c r="R55" s="173"/>
      <c r="S55" s="3"/>
      <c r="T55" s="3"/>
      <c r="U55" s="3"/>
      <c r="V55" s="3"/>
    </row>
    <row r="56" spans="1:22" s="4" customFormat="1" ht="12.75" x14ac:dyDescent="0.2">
      <c r="A56" s="55"/>
      <c r="B56" s="10"/>
      <c r="C56" s="10" t="s">
        <v>151</v>
      </c>
      <c r="D56" s="10"/>
      <c r="E56" s="10" t="s">
        <v>145</v>
      </c>
      <c r="F56" s="176">
        <v>9</v>
      </c>
      <c r="G56" s="176"/>
      <c r="H56" s="258"/>
      <c r="I56" s="258"/>
      <c r="J56" s="3"/>
      <c r="K56" s="10"/>
      <c r="L56" s="10"/>
      <c r="M56" s="10"/>
      <c r="N56" s="3"/>
      <c r="O56" s="171"/>
      <c r="P56" s="172"/>
      <c r="Q56" s="172"/>
      <c r="R56" s="173"/>
      <c r="S56" s="3"/>
      <c r="T56" s="3"/>
      <c r="U56" s="3"/>
      <c r="V56" s="3"/>
    </row>
    <row r="57" spans="1:22" s="4" customFormat="1" ht="12.75" x14ac:dyDescent="0.2">
      <c r="A57" s="55"/>
      <c r="B57" s="10"/>
      <c r="C57" s="10" t="s">
        <v>151</v>
      </c>
      <c r="D57" s="10"/>
      <c r="E57" s="10" t="s">
        <v>70</v>
      </c>
      <c r="F57" s="176">
        <v>1</v>
      </c>
      <c r="G57" s="176"/>
      <c r="H57" s="258"/>
      <c r="I57" s="258"/>
      <c r="J57" s="3"/>
      <c r="K57" s="10"/>
      <c r="L57" s="10"/>
      <c r="M57" s="10"/>
      <c r="N57" s="3"/>
      <c r="O57" s="171"/>
      <c r="P57" s="172"/>
      <c r="Q57" s="172"/>
      <c r="R57" s="173"/>
      <c r="S57" s="3"/>
      <c r="T57" s="3"/>
      <c r="U57" s="3"/>
      <c r="V57" s="3"/>
    </row>
    <row r="58" spans="1:22" s="4" customFormat="1" ht="12.75" x14ac:dyDescent="0.2">
      <c r="A58" s="55"/>
      <c r="B58" s="10"/>
      <c r="C58" s="10" t="s">
        <v>152</v>
      </c>
      <c r="D58" s="10"/>
      <c r="E58" s="10" t="s">
        <v>153</v>
      </c>
      <c r="F58" s="176">
        <v>64</v>
      </c>
      <c r="G58" s="176">
        <v>2</v>
      </c>
      <c r="H58" s="258">
        <v>2</v>
      </c>
      <c r="I58" s="258">
        <v>0</v>
      </c>
      <c r="J58" s="3"/>
      <c r="K58" s="10"/>
      <c r="L58" s="10"/>
      <c r="M58" s="10"/>
      <c r="N58" s="3"/>
      <c r="O58" s="171"/>
      <c r="P58" s="172"/>
      <c r="Q58" s="172"/>
      <c r="R58" s="173"/>
      <c r="S58" s="3"/>
      <c r="T58" s="3"/>
      <c r="U58" s="3"/>
      <c r="V58" s="3"/>
    </row>
    <row r="59" spans="1:22" s="4" customFormat="1" ht="12.75" x14ac:dyDescent="0.2">
      <c r="A59" s="55"/>
      <c r="B59" s="10"/>
      <c r="C59" s="10" t="s">
        <v>152</v>
      </c>
      <c r="D59" s="10"/>
      <c r="E59" s="10" t="s">
        <v>154</v>
      </c>
      <c r="F59" s="176">
        <v>1</v>
      </c>
      <c r="G59" s="176"/>
      <c r="H59" s="258"/>
      <c r="I59" s="258"/>
      <c r="J59" s="3"/>
      <c r="K59" s="10"/>
      <c r="L59" s="10"/>
      <c r="M59" s="10"/>
      <c r="N59" s="3"/>
      <c r="O59" s="171"/>
      <c r="P59" s="172"/>
      <c r="Q59" s="172"/>
      <c r="R59" s="173"/>
      <c r="S59" s="3"/>
      <c r="T59" s="3"/>
      <c r="U59" s="3"/>
      <c r="V59" s="3"/>
    </row>
    <row r="60" spans="1:22" s="4" customFormat="1" ht="12.75" x14ac:dyDescent="0.2">
      <c r="A60" s="55"/>
      <c r="B60" s="10"/>
      <c r="C60" s="10" t="s">
        <v>158</v>
      </c>
      <c r="D60" s="10"/>
      <c r="E60" s="10" t="s">
        <v>153</v>
      </c>
      <c r="F60" s="176">
        <v>5</v>
      </c>
      <c r="G60" s="176"/>
      <c r="H60" s="258"/>
      <c r="I60" s="258"/>
      <c r="J60" s="3"/>
      <c r="K60" s="10"/>
      <c r="L60" s="10"/>
      <c r="M60" s="10"/>
      <c r="N60" s="3"/>
      <c r="O60" s="171"/>
      <c r="P60" s="172"/>
      <c r="Q60" s="172"/>
      <c r="R60" s="173"/>
      <c r="S60" s="3"/>
      <c r="T60" s="3"/>
      <c r="U60" s="3"/>
      <c r="V60" s="3"/>
    </row>
    <row r="61" spans="1:22" s="4" customFormat="1" ht="12.75" x14ac:dyDescent="0.2">
      <c r="A61" s="55"/>
      <c r="B61" s="10"/>
      <c r="C61" s="10" t="s">
        <v>160</v>
      </c>
      <c r="D61" s="10"/>
      <c r="E61" s="10" t="s">
        <v>97</v>
      </c>
      <c r="F61" s="176">
        <v>26</v>
      </c>
      <c r="G61" s="176">
        <v>4</v>
      </c>
      <c r="H61" s="258">
        <v>2</v>
      </c>
      <c r="I61" s="258">
        <v>0</v>
      </c>
      <c r="J61" s="3"/>
      <c r="K61" s="10"/>
      <c r="L61" s="10"/>
      <c r="M61" s="10"/>
      <c r="N61" s="3"/>
      <c r="O61" s="171"/>
      <c r="P61" s="172"/>
      <c r="Q61" s="172"/>
      <c r="R61" s="173"/>
      <c r="S61" s="3"/>
      <c r="T61" s="3"/>
      <c r="U61" s="3"/>
      <c r="V61" s="3"/>
    </row>
    <row r="62" spans="1:22" s="4" customFormat="1" ht="12.75" x14ac:dyDescent="0.2">
      <c r="A62" s="55"/>
      <c r="B62" s="10"/>
      <c r="C62" s="10" t="s">
        <v>161</v>
      </c>
      <c r="D62" s="10"/>
      <c r="E62" s="10" t="s">
        <v>162</v>
      </c>
      <c r="F62" s="176">
        <v>1</v>
      </c>
      <c r="G62" s="176">
        <v>1</v>
      </c>
      <c r="H62" s="258">
        <v>0</v>
      </c>
      <c r="I62" s="258"/>
      <c r="J62" s="3"/>
      <c r="K62" s="10"/>
      <c r="L62" s="10"/>
      <c r="M62" s="10"/>
      <c r="N62" s="3"/>
      <c r="O62" s="171"/>
      <c r="P62" s="172"/>
      <c r="Q62" s="172"/>
      <c r="R62" s="173"/>
      <c r="S62" s="3"/>
      <c r="T62" s="3"/>
      <c r="U62" s="3"/>
      <c r="V62" s="3"/>
    </row>
    <row r="63" spans="1:22" s="4" customFormat="1" ht="12.75" x14ac:dyDescent="0.2">
      <c r="A63" s="55"/>
      <c r="B63" s="10"/>
      <c r="C63" s="10" t="s">
        <v>640</v>
      </c>
      <c r="D63" s="10"/>
      <c r="E63" s="10" t="s">
        <v>641</v>
      </c>
      <c r="F63" s="176">
        <v>1</v>
      </c>
      <c r="G63" s="176"/>
      <c r="H63" s="258"/>
      <c r="I63" s="258"/>
      <c r="J63" s="3"/>
      <c r="K63" s="10"/>
      <c r="L63" s="10"/>
      <c r="M63" s="10"/>
      <c r="N63" s="3"/>
      <c r="O63" s="171"/>
      <c r="P63" s="172"/>
      <c r="Q63" s="172"/>
      <c r="R63" s="173"/>
      <c r="S63" s="3"/>
      <c r="T63" s="3"/>
      <c r="U63" s="3"/>
      <c r="V63" s="3"/>
    </row>
    <row r="64" spans="1:22" s="4" customFormat="1" ht="12.75" x14ac:dyDescent="0.2">
      <c r="A64" s="55"/>
      <c r="B64" s="10"/>
      <c r="C64" s="10" t="s">
        <v>165</v>
      </c>
      <c r="D64" s="10"/>
      <c r="E64" s="10" t="s">
        <v>64</v>
      </c>
      <c r="F64" s="176">
        <v>85</v>
      </c>
      <c r="G64" s="176">
        <v>7</v>
      </c>
      <c r="H64" s="258">
        <v>6</v>
      </c>
      <c r="I64" s="258">
        <v>1</v>
      </c>
      <c r="J64" s="3"/>
      <c r="K64" s="10"/>
      <c r="L64" s="10"/>
      <c r="M64" s="10"/>
      <c r="N64" s="3"/>
      <c r="O64" s="171"/>
      <c r="P64" s="172"/>
      <c r="Q64" s="172"/>
      <c r="R64" s="173"/>
      <c r="S64" s="3"/>
      <c r="T64" s="3"/>
      <c r="U64" s="3"/>
      <c r="V64" s="3"/>
    </row>
    <row r="65" spans="1:22" s="4" customFormat="1" ht="12.75" x14ac:dyDescent="0.2">
      <c r="A65" s="55"/>
      <c r="B65" s="10"/>
      <c r="C65" s="10" t="s">
        <v>169</v>
      </c>
      <c r="D65" s="10"/>
      <c r="E65" s="10" t="s">
        <v>64</v>
      </c>
      <c r="F65" s="176">
        <v>3</v>
      </c>
      <c r="G65" s="176"/>
      <c r="H65" s="258"/>
      <c r="I65" s="258"/>
      <c r="J65" s="3"/>
      <c r="K65" s="10"/>
      <c r="L65" s="10"/>
      <c r="M65" s="10"/>
      <c r="N65" s="3"/>
      <c r="O65" s="171"/>
      <c r="P65" s="172"/>
      <c r="Q65" s="172"/>
      <c r="R65" s="173"/>
      <c r="S65" s="3"/>
      <c r="T65" s="3"/>
      <c r="U65" s="3"/>
      <c r="V65" s="3"/>
    </row>
    <row r="66" spans="1:22" s="4" customFormat="1" ht="12.75" x14ac:dyDescent="0.2">
      <c r="A66" s="55"/>
      <c r="B66" s="10"/>
      <c r="C66" s="10" t="s">
        <v>171</v>
      </c>
      <c r="D66" s="10"/>
      <c r="E66" s="10" t="s">
        <v>97</v>
      </c>
      <c r="F66" s="176">
        <v>168</v>
      </c>
      <c r="G66" s="176">
        <v>14</v>
      </c>
      <c r="H66" s="258">
        <v>13</v>
      </c>
      <c r="I66" s="258">
        <v>0.38461538461538503</v>
      </c>
      <c r="J66" s="3"/>
      <c r="K66" s="10"/>
      <c r="L66" s="10"/>
      <c r="M66" s="10"/>
      <c r="N66" s="3"/>
      <c r="O66" s="171"/>
      <c r="P66" s="172"/>
      <c r="Q66" s="172"/>
      <c r="R66" s="173"/>
      <c r="S66" s="3"/>
      <c r="T66" s="3"/>
      <c r="U66" s="3"/>
      <c r="V66" s="3"/>
    </row>
    <row r="67" spans="1:22" s="4" customFormat="1" ht="12.75" x14ac:dyDescent="0.2">
      <c r="A67" s="55"/>
      <c r="B67" s="10"/>
      <c r="C67" s="10" t="s">
        <v>172</v>
      </c>
      <c r="D67" s="10"/>
      <c r="E67" s="10" t="s">
        <v>166</v>
      </c>
      <c r="F67" s="176">
        <v>3</v>
      </c>
      <c r="G67" s="176"/>
      <c r="H67" s="258"/>
      <c r="I67" s="258"/>
      <c r="J67" s="3"/>
      <c r="K67" s="10"/>
      <c r="L67" s="10"/>
      <c r="M67" s="10"/>
      <c r="N67" s="3"/>
      <c r="O67" s="171"/>
      <c r="P67" s="172"/>
      <c r="Q67" s="172"/>
      <c r="R67" s="173"/>
      <c r="S67" s="3"/>
      <c r="T67" s="3"/>
      <c r="U67" s="3"/>
      <c r="V67" s="3"/>
    </row>
    <row r="68" spans="1:22" s="4" customFormat="1" ht="12.75" x14ac:dyDescent="0.2">
      <c r="A68" s="55"/>
      <c r="B68" s="10"/>
      <c r="C68" s="10" t="s">
        <v>173</v>
      </c>
      <c r="D68" s="10"/>
      <c r="E68" s="10" t="s">
        <v>100</v>
      </c>
      <c r="F68" s="176">
        <v>9</v>
      </c>
      <c r="G68" s="176">
        <v>1</v>
      </c>
      <c r="H68" s="258">
        <v>1</v>
      </c>
      <c r="I68" s="258">
        <v>0</v>
      </c>
      <c r="J68" s="3"/>
      <c r="K68" s="10"/>
      <c r="L68" s="10"/>
      <c r="M68" s="10"/>
      <c r="N68" s="3"/>
      <c r="O68" s="171"/>
      <c r="P68" s="172"/>
      <c r="Q68" s="172"/>
      <c r="R68" s="173"/>
      <c r="S68" s="3"/>
      <c r="T68" s="3"/>
      <c r="U68" s="3"/>
      <c r="V68" s="3"/>
    </row>
    <row r="69" spans="1:22" s="4" customFormat="1" ht="12.75" x14ac:dyDescent="0.2">
      <c r="A69" s="55"/>
      <c r="B69" s="10"/>
      <c r="C69" s="10" t="s">
        <v>173</v>
      </c>
      <c r="D69" s="10"/>
      <c r="E69" s="10" t="s">
        <v>77</v>
      </c>
      <c r="F69" s="176">
        <v>19</v>
      </c>
      <c r="G69" s="176">
        <v>1</v>
      </c>
      <c r="H69" s="258">
        <v>1</v>
      </c>
      <c r="I69" s="258">
        <v>0</v>
      </c>
      <c r="J69" s="3"/>
      <c r="K69" s="10"/>
      <c r="L69" s="10"/>
      <c r="M69" s="10"/>
      <c r="N69" s="3"/>
      <c r="O69" s="171"/>
      <c r="P69" s="172"/>
      <c r="Q69" s="172"/>
      <c r="R69" s="173"/>
      <c r="S69" s="3"/>
      <c r="T69" s="3"/>
      <c r="U69" s="3"/>
      <c r="V69" s="3"/>
    </row>
    <row r="70" spans="1:22" s="4" customFormat="1" ht="12.75" x14ac:dyDescent="0.2">
      <c r="A70" s="55"/>
      <c r="B70" s="10"/>
      <c r="C70" s="10" t="s">
        <v>174</v>
      </c>
      <c r="D70" s="10"/>
      <c r="E70" s="10" t="s">
        <v>175</v>
      </c>
      <c r="F70" s="176">
        <v>10</v>
      </c>
      <c r="G70" s="176"/>
      <c r="H70" s="258"/>
      <c r="I70" s="258"/>
      <c r="J70" s="3"/>
      <c r="K70" s="10"/>
      <c r="L70" s="10"/>
      <c r="M70" s="10"/>
      <c r="N70" s="3"/>
      <c r="O70" s="171"/>
      <c r="P70" s="172"/>
      <c r="Q70" s="172"/>
      <c r="R70" s="173"/>
      <c r="S70" s="3"/>
      <c r="T70" s="3"/>
      <c r="U70" s="3"/>
      <c r="V70" s="3"/>
    </row>
    <row r="71" spans="1:22" s="4" customFormat="1" ht="12.75" x14ac:dyDescent="0.2">
      <c r="A71" s="55"/>
      <c r="B71" s="10"/>
      <c r="C71" s="10" t="s">
        <v>176</v>
      </c>
      <c r="D71" s="10"/>
      <c r="E71" s="10" t="s">
        <v>177</v>
      </c>
      <c r="F71" s="176">
        <v>208</v>
      </c>
      <c r="G71" s="176">
        <v>25</v>
      </c>
      <c r="H71" s="258">
        <v>19</v>
      </c>
      <c r="I71" s="258">
        <v>1.84210526315789</v>
      </c>
      <c r="J71" s="3"/>
      <c r="K71" s="10"/>
      <c r="L71" s="10"/>
      <c r="M71" s="10"/>
      <c r="N71" s="3"/>
      <c r="O71" s="171"/>
      <c r="P71" s="172"/>
      <c r="Q71" s="172"/>
      <c r="R71" s="173"/>
      <c r="S71" s="3"/>
      <c r="T71" s="3"/>
      <c r="U71" s="3"/>
      <c r="V71" s="3"/>
    </row>
    <row r="72" spans="1:22" s="4" customFormat="1" ht="12.75" x14ac:dyDescent="0.2">
      <c r="A72" s="55"/>
      <c r="B72" s="10"/>
      <c r="C72" s="10" t="s">
        <v>178</v>
      </c>
      <c r="D72" s="10"/>
      <c r="E72" s="10" t="s">
        <v>179</v>
      </c>
      <c r="F72" s="176">
        <v>34</v>
      </c>
      <c r="G72" s="176">
        <v>2</v>
      </c>
      <c r="H72" s="258">
        <v>2</v>
      </c>
      <c r="I72" s="258">
        <v>0.5</v>
      </c>
      <c r="J72" s="3"/>
      <c r="K72" s="10"/>
      <c r="L72" s="10"/>
      <c r="M72" s="10"/>
      <c r="N72" s="3"/>
      <c r="O72" s="171"/>
      <c r="P72" s="172"/>
      <c r="Q72" s="172"/>
      <c r="R72" s="173"/>
      <c r="S72" s="3"/>
      <c r="T72" s="3"/>
      <c r="U72" s="3"/>
      <c r="V72" s="3"/>
    </row>
    <row r="73" spans="1:22" s="4" customFormat="1" ht="12.75" x14ac:dyDescent="0.2">
      <c r="A73" s="55"/>
      <c r="B73" s="10"/>
      <c r="C73" s="10" t="s">
        <v>181</v>
      </c>
      <c r="D73" s="10"/>
      <c r="E73" s="10" t="s">
        <v>182</v>
      </c>
      <c r="F73" s="176">
        <v>117</v>
      </c>
      <c r="G73" s="176"/>
      <c r="H73" s="258"/>
      <c r="I73" s="258"/>
      <c r="J73" s="3"/>
      <c r="K73" s="10"/>
      <c r="L73" s="10"/>
      <c r="M73" s="10"/>
      <c r="N73" s="3"/>
      <c r="O73" s="171"/>
      <c r="P73" s="172"/>
      <c r="Q73" s="172"/>
      <c r="R73" s="173"/>
      <c r="S73" s="3"/>
      <c r="T73" s="3"/>
      <c r="U73" s="3"/>
      <c r="V73" s="3"/>
    </row>
    <row r="74" spans="1:22" s="4" customFormat="1" ht="12.75" x14ac:dyDescent="0.2">
      <c r="A74" s="55"/>
      <c r="B74" s="10"/>
      <c r="C74" s="10" t="s">
        <v>183</v>
      </c>
      <c r="D74" s="10"/>
      <c r="E74" s="10" t="s">
        <v>86</v>
      </c>
      <c r="F74" s="176">
        <v>20</v>
      </c>
      <c r="G74" s="176"/>
      <c r="H74" s="258">
        <v>0</v>
      </c>
      <c r="I74" s="258"/>
      <c r="J74" s="3"/>
      <c r="K74" s="10"/>
      <c r="L74" s="10"/>
      <c r="M74" s="10"/>
      <c r="N74" s="3"/>
      <c r="O74" s="171"/>
      <c r="P74" s="172"/>
      <c r="Q74" s="172"/>
      <c r="R74" s="173"/>
      <c r="S74" s="3"/>
      <c r="T74" s="3"/>
      <c r="U74" s="3"/>
      <c r="V74" s="3"/>
    </row>
    <row r="75" spans="1:22" s="4" customFormat="1" ht="12.75" x14ac:dyDescent="0.2">
      <c r="A75" s="55"/>
      <c r="B75" s="10"/>
      <c r="C75" s="10" t="s">
        <v>184</v>
      </c>
      <c r="D75" s="10"/>
      <c r="E75" s="10" t="s">
        <v>185</v>
      </c>
      <c r="F75" s="176">
        <v>86</v>
      </c>
      <c r="G75" s="176">
        <v>7</v>
      </c>
      <c r="H75" s="258">
        <v>7</v>
      </c>
      <c r="I75" s="258">
        <v>1.1428571428571399</v>
      </c>
      <c r="J75" s="3"/>
      <c r="K75" s="10"/>
      <c r="L75" s="10"/>
      <c r="M75" s="10"/>
      <c r="N75" s="3"/>
      <c r="O75" s="171"/>
      <c r="P75" s="172"/>
      <c r="Q75" s="172"/>
      <c r="R75" s="173"/>
      <c r="S75" s="3"/>
      <c r="T75" s="3"/>
      <c r="U75" s="3"/>
      <c r="V75" s="3"/>
    </row>
    <row r="76" spans="1:22" s="4" customFormat="1" ht="12.75" x14ac:dyDescent="0.2">
      <c r="A76" s="55"/>
      <c r="B76" s="10"/>
      <c r="C76" s="10" t="s">
        <v>189</v>
      </c>
      <c r="D76" s="10"/>
      <c r="E76" s="10" t="s">
        <v>70</v>
      </c>
      <c r="F76" s="176">
        <v>27</v>
      </c>
      <c r="G76" s="176"/>
      <c r="H76" s="258">
        <v>0</v>
      </c>
      <c r="I76" s="258"/>
      <c r="J76" s="3"/>
      <c r="K76" s="10"/>
      <c r="L76" s="10"/>
      <c r="M76" s="10"/>
      <c r="N76" s="3"/>
      <c r="O76" s="171"/>
      <c r="P76" s="172"/>
      <c r="Q76" s="172"/>
      <c r="R76" s="173"/>
      <c r="S76" s="3"/>
      <c r="T76" s="3"/>
      <c r="U76" s="3"/>
      <c r="V76" s="3"/>
    </row>
    <row r="77" spans="1:22" s="4" customFormat="1" ht="12.75" x14ac:dyDescent="0.2">
      <c r="A77" s="55"/>
      <c r="B77" s="10"/>
      <c r="C77" s="10" t="s">
        <v>190</v>
      </c>
      <c r="D77" s="10"/>
      <c r="E77" s="10" t="s">
        <v>107</v>
      </c>
      <c r="F77" s="176">
        <v>1</v>
      </c>
      <c r="G77" s="176"/>
      <c r="H77" s="258"/>
      <c r="I77" s="258"/>
      <c r="J77" s="3"/>
      <c r="K77" s="10"/>
      <c r="L77" s="10"/>
      <c r="M77" s="10"/>
      <c r="N77" s="3"/>
      <c r="O77" s="171"/>
      <c r="P77" s="172"/>
      <c r="Q77" s="172"/>
      <c r="R77" s="173"/>
      <c r="S77" s="3"/>
      <c r="T77" s="3"/>
      <c r="U77" s="3"/>
      <c r="V77" s="3"/>
    </row>
    <row r="78" spans="1:22" s="4" customFormat="1" ht="12.75" x14ac:dyDescent="0.2">
      <c r="A78" s="55"/>
      <c r="B78" s="10"/>
      <c r="C78" s="10" t="s">
        <v>191</v>
      </c>
      <c r="D78" s="10"/>
      <c r="E78" s="10" t="s">
        <v>192</v>
      </c>
      <c r="F78" s="176">
        <v>18</v>
      </c>
      <c r="G78" s="176"/>
      <c r="H78" s="258">
        <v>0</v>
      </c>
      <c r="I78" s="258"/>
      <c r="J78" s="3"/>
      <c r="K78" s="10"/>
      <c r="L78" s="10"/>
      <c r="M78" s="10"/>
      <c r="N78" s="3"/>
      <c r="O78" s="171"/>
      <c r="P78" s="172"/>
      <c r="Q78" s="172"/>
      <c r="R78" s="173"/>
      <c r="S78" s="3"/>
      <c r="T78" s="3"/>
      <c r="U78" s="3"/>
      <c r="V78" s="3"/>
    </row>
    <row r="79" spans="1:22" s="4" customFormat="1" ht="12.75" x14ac:dyDescent="0.2">
      <c r="A79" s="55"/>
      <c r="B79" s="10"/>
      <c r="C79" s="10" t="s">
        <v>193</v>
      </c>
      <c r="D79" s="10"/>
      <c r="E79" s="10" t="s">
        <v>194</v>
      </c>
      <c r="F79" s="176">
        <v>44</v>
      </c>
      <c r="G79" s="176"/>
      <c r="H79" s="258"/>
      <c r="I79" s="258"/>
      <c r="J79" s="3"/>
      <c r="K79" s="10"/>
      <c r="L79" s="10"/>
      <c r="M79" s="10"/>
      <c r="N79" s="3"/>
      <c r="O79" s="171"/>
      <c r="P79" s="172"/>
      <c r="Q79" s="172"/>
      <c r="R79" s="173"/>
      <c r="S79" s="3"/>
      <c r="T79" s="3"/>
      <c r="U79" s="3"/>
      <c r="V79" s="3"/>
    </row>
    <row r="80" spans="1:22" s="4" customFormat="1" ht="12.75" x14ac:dyDescent="0.2">
      <c r="A80" s="55"/>
      <c r="B80" s="10"/>
      <c r="C80" s="10" t="s">
        <v>642</v>
      </c>
      <c r="D80" s="10"/>
      <c r="E80" s="10" t="s">
        <v>643</v>
      </c>
      <c r="F80" s="176">
        <v>1</v>
      </c>
      <c r="G80" s="176"/>
      <c r="H80" s="258"/>
      <c r="I80" s="258"/>
      <c r="J80" s="3"/>
      <c r="K80" s="10"/>
      <c r="L80" s="10"/>
      <c r="M80" s="10"/>
      <c r="N80" s="3"/>
      <c r="O80" s="171"/>
      <c r="P80" s="172"/>
      <c r="Q80" s="172"/>
      <c r="R80" s="173"/>
      <c r="S80" s="3"/>
      <c r="T80" s="3"/>
      <c r="U80" s="3"/>
      <c r="V80" s="3"/>
    </row>
    <row r="81" spans="1:22" s="4" customFormat="1" ht="12.75" x14ac:dyDescent="0.2">
      <c r="A81" s="55"/>
      <c r="B81" s="10"/>
      <c r="C81" s="10" t="s">
        <v>197</v>
      </c>
      <c r="D81" s="10"/>
      <c r="E81" s="10" t="s">
        <v>380</v>
      </c>
      <c r="F81" s="176">
        <v>52</v>
      </c>
      <c r="G81" s="176">
        <v>1</v>
      </c>
      <c r="H81" s="258">
        <v>0</v>
      </c>
      <c r="I81" s="258"/>
      <c r="J81" s="3"/>
      <c r="K81" s="10"/>
      <c r="L81" s="10"/>
      <c r="M81" s="10"/>
      <c r="N81" s="3"/>
      <c r="O81" s="171"/>
      <c r="P81" s="172"/>
      <c r="Q81" s="172"/>
      <c r="R81" s="173"/>
      <c r="S81" s="3"/>
      <c r="T81" s="3"/>
      <c r="U81" s="3"/>
      <c r="V81" s="3"/>
    </row>
    <row r="82" spans="1:22" s="4" customFormat="1" ht="12.75" x14ac:dyDescent="0.2">
      <c r="A82" s="55"/>
      <c r="B82" s="10"/>
      <c r="C82" s="10" t="s">
        <v>200</v>
      </c>
      <c r="D82" s="10"/>
      <c r="E82" s="10" t="s">
        <v>644</v>
      </c>
      <c r="F82" s="176">
        <v>263</v>
      </c>
      <c r="G82" s="176">
        <v>10</v>
      </c>
      <c r="H82" s="258">
        <v>7</v>
      </c>
      <c r="I82" s="258">
        <v>1</v>
      </c>
      <c r="J82" s="3"/>
      <c r="K82" s="10"/>
      <c r="L82" s="10"/>
      <c r="M82" s="10"/>
      <c r="N82" s="3"/>
      <c r="O82" s="171"/>
      <c r="P82" s="172"/>
      <c r="Q82" s="172"/>
      <c r="R82" s="173"/>
      <c r="S82" s="3"/>
      <c r="T82" s="3"/>
      <c r="U82" s="3"/>
      <c r="V82" s="3"/>
    </row>
    <row r="83" spans="1:22" s="4" customFormat="1" ht="12.75" x14ac:dyDescent="0.2">
      <c r="A83" s="55"/>
      <c r="B83" s="10"/>
      <c r="C83" s="10" t="s">
        <v>203</v>
      </c>
      <c r="D83" s="10"/>
      <c r="E83" s="10" t="s">
        <v>204</v>
      </c>
      <c r="F83" s="176">
        <v>677</v>
      </c>
      <c r="G83" s="176">
        <v>26</v>
      </c>
      <c r="H83" s="258">
        <v>20</v>
      </c>
      <c r="I83" s="258">
        <v>2.5499999999999998</v>
      </c>
      <c r="J83" s="3"/>
      <c r="K83" s="10"/>
      <c r="L83" s="10"/>
      <c r="M83" s="10"/>
      <c r="N83" s="3"/>
      <c r="O83" s="171"/>
      <c r="P83" s="172"/>
      <c r="Q83" s="172"/>
      <c r="R83" s="173"/>
      <c r="S83" s="3"/>
      <c r="T83" s="3"/>
      <c r="U83" s="3"/>
      <c r="V83" s="3"/>
    </row>
    <row r="84" spans="1:22" s="4" customFormat="1" ht="12.75" x14ac:dyDescent="0.2">
      <c r="A84" s="55"/>
      <c r="B84" s="10"/>
      <c r="C84" s="10" t="s">
        <v>205</v>
      </c>
      <c r="D84" s="10"/>
      <c r="E84" s="10" t="s">
        <v>97</v>
      </c>
      <c r="F84" s="176">
        <v>18</v>
      </c>
      <c r="G84" s="176">
        <v>3</v>
      </c>
      <c r="H84" s="258">
        <v>2</v>
      </c>
      <c r="I84" s="258">
        <v>1</v>
      </c>
      <c r="J84" s="3"/>
      <c r="K84" s="10"/>
      <c r="L84" s="10"/>
      <c r="M84" s="10"/>
      <c r="N84" s="3"/>
      <c r="O84" s="171"/>
      <c r="P84" s="172"/>
      <c r="Q84" s="172"/>
      <c r="R84" s="173"/>
      <c r="S84" s="3"/>
      <c r="T84" s="3"/>
      <c r="U84" s="3"/>
      <c r="V84" s="3"/>
    </row>
    <row r="85" spans="1:22" s="4" customFormat="1" ht="12.75" x14ac:dyDescent="0.2">
      <c r="A85" s="55"/>
      <c r="B85" s="10"/>
      <c r="C85" s="10" t="s">
        <v>645</v>
      </c>
      <c r="D85" s="10"/>
      <c r="E85" s="10" t="s">
        <v>646</v>
      </c>
      <c r="F85" s="176">
        <v>1</v>
      </c>
      <c r="G85" s="176"/>
      <c r="H85" s="258"/>
      <c r="I85" s="258"/>
      <c r="J85" s="3"/>
      <c r="K85" s="10"/>
      <c r="L85" s="10"/>
      <c r="M85" s="10"/>
      <c r="N85" s="3"/>
      <c r="O85" s="171"/>
      <c r="P85" s="172"/>
      <c r="Q85" s="172"/>
      <c r="R85" s="173"/>
      <c r="S85" s="3"/>
      <c r="T85" s="3"/>
      <c r="U85" s="3"/>
      <c r="V85" s="3"/>
    </row>
    <row r="86" spans="1:22" s="4" customFormat="1" ht="12.75" x14ac:dyDescent="0.2">
      <c r="A86" s="55"/>
      <c r="B86" s="10"/>
      <c r="C86" s="10" t="s">
        <v>208</v>
      </c>
      <c r="D86" s="10"/>
      <c r="E86" s="10" t="s">
        <v>64</v>
      </c>
      <c r="F86" s="176">
        <v>29</v>
      </c>
      <c r="G86" s="176">
        <v>4</v>
      </c>
      <c r="H86" s="258">
        <v>2</v>
      </c>
      <c r="I86" s="258">
        <v>0.5</v>
      </c>
      <c r="J86" s="3"/>
      <c r="K86" s="10"/>
      <c r="L86" s="10"/>
      <c r="M86" s="10"/>
      <c r="N86" s="3"/>
      <c r="O86" s="171"/>
      <c r="P86" s="172"/>
      <c r="Q86" s="172"/>
      <c r="R86" s="173"/>
      <c r="S86" s="3"/>
      <c r="T86" s="3"/>
      <c r="U86" s="3"/>
      <c r="V86" s="3"/>
    </row>
    <row r="87" spans="1:22" s="4" customFormat="1" ht="12.75" x14ac:dyDescent="0.2">
      <c r="A87" s="55"/>
      <c r="B87" s="10"/>
      <c r="C87" s="10" t="s">
        <v>209</v>
      </c>
      <c r="D87" s="10"/>
      <c r="E87" s="10" t="s">
        <v>179</v>
      </c>
      <c r="F87" s="176">
        <v>53</v>
      </c>
      <c r="G87" s="176">
        <v>1</v>
      </c>
      <c r="H87" s="258">
        <v>0</v>
      </c>
      <c r="I87" s="258"/>
      <c r="J87" s="3"/>
      <c r="K87" s="10"/>
      <c r="L87" s="10"/>
      <c r="M87" s="10"/>
      <c r="N87" s="3"/>
      <c r="O87" s="171"/>
      <c r="P87" s="172"/>
      <c r="Q87" s="172"/>
      <c r="R87" s="173"/>
      <c r="S87" s="3"/>
      <c r="T87" s="3"/>
      <c r="U87" s="3"/>
      <c r="V87" s="3"/>
    </row>
    <row r="88" spans="1:22" s="4" customFormat="1" ht="12.75" x14ac:dyDescent="0.2">
      <c r="A88" s="55"/>
      <c r="B88" s="10"/>
      <c r="C88" s="10" t="s">
        <v>210</v>
      </c>
      <c r="D88" s="10"/>
      <c r="E88" s="10" t="s">
        <v>211</v>
      </c>
      <c r="F88" s="176">
        <v>22</v>
      </c>
      <c r="G88" s="176">
        <v>1</v>
      </c>
      <c r="H88" s="258">
        <v>0</v>
      </c>
      <c r="I88" s="258"/>
      <c r="J88" s="3"/>
      <c r="K88" s="10"/>
      <c r="L88" s="10"/>
      <c r="M88" s="10"/>
      <c r="N88" s="3"/>
      <c r="O88" s="171"/>
      <c r="P88" s="172"/>
      <c r="Q88" s="172"/>
      <c r="R88" s="173"/>
      <c r="S88" s="3"/>
      <c r="T88" s="3"/>
      <c r="U88" s="3"/>
      <c r="V88" s="3"/>
    </row>
    <row r="89" spans="1:22" s="4" customFormat="1" ht="12.75" x14ac:dyDescent="0.2">
      <c r="A89" s="55"/>
      <c r="B89" s="10"/>
      <c r="C89" s="10" t="s">
        <v>214</v>
      </c>
      <c r="D89" s="10"/>
      <c r="E89" s="10" t="s">
        <v>127</v>
      </c>
      <c r="F89" s="176">
        <v>9</v>
      </c>
      <c r="G89" s="176">
        <v>4</v>
      </c>
      <c r="H89" s="258">
        <v>3</v>
      </c>
      <c r="I89" s="258">
        <v>0.33333333333333298</v>
      </c>
      <c r="J89" s="3"/>
      <c r="K89" s="10"/>
      <c r="L89" s="10"/>
      <c r="M89" s="10"/>
      <c r="N89" s="3"/>
      <c r="O89" s="171"/>
      <c r="P89" s="172"/>
      <c r="Q89" s="172"/>
      <c r="R89" s="173"/>
      <c r="S89" s="3"/>
      <c r="T89" s="3"/>
      <c r="U89" s="3"/>
      <c r="V89" s="3"/>
    </row>
    <row r="90" spans="1:22" s="4" customFormat="1" ht="12.75" x14ac:dyDescent="0.2">
      <c r="A90" s="55"/>
      <c r="B90" s="10"/>
      <c r="C90" s="10" t="s">
        <v>647</v>
      </c>
      <c r="D90" s="10"/>
      <c r="E90" s="10" t="s">
        <v>107</v>
      </c>
      <c r="F90" s="176">
        <v>8</v>
      </c>
      <c r="G90" s="176"/>
      <c r="H90" s="258"/>
      <c r="I90" s="258"/>
      <c r="J90" s="3"/>
      <c r="K90" s="10"/>
      <c r="L90" s="10"/>
      <c r="M90" s="10"/>
      <c r="N90" s="3"/>
      <c r="O90" s="171"/>
      <c r="P90" s="172"/>
      <c r="Q90" s="172"/>
      <c r="R90" s="173"/>
      <c r="S90" s="3"/>
      <c r="T90" s="3"/>
      <c r="U90" s="3"/>
      <c r="V90" s="3"/>
    </row>
    <row r="91" spans="1:22" s="4" customFormat="1" ht="12.75" x14ac:dyDescent="0.2">
      <c r="A91" s="55"/>
      <c r="B91" s="10"/>
      <c r="C91" s="10" t="s">
        <v>216</v>
      </c>
      <c r="D91" s="10"/>
      <c r="E91" s="10" t="s">
        <v>70</v>
      </c>
      <c r="F91" s="176">
        <v>1</v>
      </c>
      <c r="G91" s="176"/>
      <c r="H91" s="258"/>
      <c r="I91" s="258"/>
      <c r="J91" s="3"/>
      <c r="K91" s="10"/>
      <c r="L91" s="10"/>
      <c r="M91" s="10"/>
      <c r="N91" s="3"/>
      <c r="O91" s="171"/>
      <c r="P91" s="172"/>
      <c r="Q91" s="172"/>
      <c r="R91" s="173"/>
      <c r="S91" s="3"/>
      <c r="T91" s="3"/>
      <c r="U91" s="3"/>
      <c r="V91" s="3"/>
    </row>
    <row r="92" spans="1:22" s="4" customFormat="1" ht="12.75" x14ac:dyDescent="0.2">
      <c r="A92" s="55"/>
      <c r="B92" s="10"/>
      <c r="C92" s="10" t="s">
        <v>217</v>
      </c>
      <c r="D92" s="10"/>
      <c r="E92" s="10" t="s">
        <v>147</v>
      </c>
      <c r="F92" s="176">
        <v>19</v>
      </c>
      <c r="G92" s="176">
        <v>4</v>
      </c>
      <c r="H92" s="258">
        <v>1</v>
      </c>
      <c r="I92" s="258">
        <v>1</v>
      </c>
      <c r="J92" s="3"/>
      <c r="K92" s="10"/>
      <c r="L92" s="10"/>
      <c r="M92" s="10"/>
      <c r="N92" s="3"/>
      <c r="O92" s="171"/>
      <c r="P92" s="172"/>
      <c r="Q92" s="172"/>
      <c r="R92" s="173"/>
      <c r="S92" s="3"/>
      <c r="T92" s="3"/>
      <c r="U92" s="3"/>
      <c r="V92" s="3"/>
    </row>
    <row r="93" spans="1:22" s="4" customFormat="1" ht="12.75" x14ac:dyDescent="0.2">
      <c r="A93" s="55"/>
      <c r="B93" s="10"/>
      <c r="C93" s="10" t="s">
        <v>218</v>
      </c>
      <c r="D93" s="10"/>
      <c r="E93" s="10" t="s">
        <v>219</v>
      </c>
      <c r="F93" s="176">
        <v>17</v>
      </c>
      <c r="G93" s="176"/>
      <c r="H93" s="258">
        <v>0</v>
      </c>
      <c r="I93" s="258"/>
      <c r="J93" s="3"/>
      <c r="K93" s="10"/>
      <c r="L93" s="10"/>
      <c r="M93" s="10"/>
      <c r="N93" s="3"/>
      <c r="O93" s="171"/>
      <c r="P93" s="172"/>
      <c r="Q93" s="172"/>
      <c r="R93" s="173"/>
      <c r="S93" s="3"/>
      <c r="T93" s="3"/>
      <c r="U93" s="3"/>
      <c r="V93" s="3"/>
    </row>
    <row r="94" spans="1:22" s="4" customFormat="1" ht="12.75" x14ac:dyDescent="0.2">
      <c r="A94" s="55"/>
      <c r="B94" s="10"/>
      <c r="C94" s="10" t="s">
        <v>221</v>
      </c>
      <c r="D94" s="10"/>
      <c r="E94" s="10" t="s">
        <v>170</v>
      </c>
      <c r="F94" s="176">
        <v>18</v>
      </c>
      <c r="G94" s="176">
        <v>3</v>
      </c>
      <c r="H94" s="258">
        <v>3</v>
      </c>
      <c r="I94" s="258">
        <v>0</v>
      </c>
      <c r="J94" s="3"/>
      <c r="K94" s="10"/>
      <c r="L94" s="10"/>
      <c r="M94" s="10"/>
      <c r="N94" s="3"/>
      <c r="O94" s="171"/>
      <c r="P94" s="172"/>
      <c r="Q94" s="172"/>
      <c r="R94" s="173"/>
      <c r="S94" s="3"/>
      <c r="T94" s="3"/>
      <c r="U94" s="3"/>
      <c r="V94" s="3"/>
    </row>
    <row r="95" spans="1:22" s="4" customFormat="1" ht="12.75" x14ac:dyDescent="0.2">
      <c r="A95" s="55"/>
      <c r="B95" s="10"/>
      <c r="C95" s="10" t="s">
        <v>222</v>
      </c>
      <c r="D95" s="10"/>
      <c r="E95" s="10" t="s">
        <v>223</v>
      </c>
      <c r="F95" s="176">
        <v>12</v>
      </c>
      <c r="G95" s="176"/>
      <c r="H95" s="258"/>
      <c r="I95" s="258"/>
      <c r="J95" s="3"/>
      <c r="K95" s="10"/>
      <c r="L95" s="10"/>
      <c r="M95" s="10"/>
      <c r="N95" s="3"/>
      <c r="O95" s="171"/>
      <c r="P95" s="172"/>
      <c r="Q95" s="172"/>
      <c r="R95" s="173"/>
      <c r="S95" s="3"/>
      <c r="T95" s="3"/>
      <c r="U95" s="3"/>
      <c r="V95" s="3"/>
    </row>
    <row r="96" spans="1:22" s="4" customFormat="1" ht="12.75" x14ac:dyDescent="0.2">
      <c r="A96" s="55"/>
      <c r="B96" s="10"/>
      <c r="C96" s="10" t="s">
        <v>224</v>
      </c>
      <c r="D96" s="10"/>
      <c r="E96" s="10" t="s">
        <v>206</v>
      </c>
      <c r="F96" s="176">
        <v>27</v>
      </c>
      <c r="G96" s="176">
        <v>3</v>
      </c>
      <c r="H96" s="258">
        <v>5</v>
      </c>
      <c r="I96" s="258">
        <v>2.4</v>
      </c>
      <c r="J96" s="3"/>
      <c r="K96" s="10"/>
      <c r="L96" s="10"/>
      <c r="M96" s="10"/>
      <c r="N96" s="3"/>
      <c r="O96" s="171"/>
      <c r="P96" s="172"/>
      <c r="Q96" s="172"/>
      <c r="R96" s="173"/>
      <c r="S96" s="3"/>
      <c r="T96" s="3"/>
      <c r="U96" s="3"/>
      <c r="V96" s="3"/>
    </row>
    <row r="97" spans="1:22" s="4" customFormat="1" ht="12.75" x14ac:dyDescent="0.2">
      <c r="A97" s="55"/>
      <c r="B97" s="10"/>
      <c r="C97" s="10" t="s">
        <v>648</v>
      </c>
      <c r="D97" s="10"/>
      <c r="E97" s="10" t="s">
        <v>228</v>
      </c>
      <c r="F97" s="176">
        <v>12</v>
      </c>
      <c r="G97" s="176">
        <v>1</v>
      </c>
      <c r="H97" s="258">
        <v>1</v>
      </c>
      <c r="I97" s="258">
        <v>0</v>
      </c>
      <c r="J97" s="3"/>
      <c r="K97" s="10"/>
      <c r="L97" s="10"/>
      <c r="M97" s="10"/>
      <c r="N97" s="3"/>
      <c r="O97" s="171"/>
      <c r="P97" s="172"/>
      <c r="Q97" s="172"/>
      <c r="R97" s="173"/>
      <c r="S97" s="3"/>
      <c r="T97" s="3"/>
      <c r="U97" s="3"/>
      <c r="V97" s="3"/>
    </row>
    <row r="98" spans="1:22" s="4" customFormat="1" ht="12.75" x14ac:dyDescent="0.2">
      <c r="A98" s="55"/>
      <c r="B98" s="10"/>
      <c r="C98" s="10" t="s">
        <v>231</v>
      </c>
      <c r="D98" s="10"/>
      <c r="E98" s="10" t="s">
        <v>212</v>
      </c>
      <c r="F98" s="176">
        <v>34</v>
      </c>
      <c r="G98" s="176"/>
      <c r="H98" s="258"/>
      <c r="I98" s="258"/>
      <c r="J98" s="3"/>
      <c r="K98" s="10"/>
      <c r="L98" s="10"/>
      <c r="M98" s="10"/>
      <c r="N98" s="3"/>
      <c r="O98" s="171"/>
      <c r="P98" s="172"/>
      <c r="Q98" s="172"/>
      <c r="R98" s="173"/>
      <c r="S98" s="3"/>
      <c r="T98" s="3"/>
      <c r="U98" s="3"/>
      <c r="V98" s="3"/>
    </row>
    <row r="99" spans="1:22" s="4" customFormat="1" ht="12.75" x14ac:dyDescent="0.2">
      <c r="A99" s="55"/>
      <c r="B99" s="10"/>
      <c r="C99" s="10" t="s">
        <v>233</v>
      </c>
      <c r="D99" s="10"/>
      <c r="E99" s="10" t="s">
        <v>97</v>
      </c>
      <c r="F99" s="176">
        <v>3</v>
      </c>
      <c r="G99" s="176">
        <v>1</v>
      </c>
      <c r="H99" s="258">
        <v>1</v>
      </c>
      <c r="I99" s="258">
        <v>0</v>
      </c>
      <c r="J99" s="3"/>
      <c r="K99" s="10"/>
      <c r="L99" s="10"/>
      <c r="M99" s="10"/>
      <c r="N99" s="3"/>
      <c r="O99" s="171"/>
      <c r="P99" s="172"/>
      <c r="Q99" s="172"/>
      <c r="R99" s="173"/>
      <c r="S99" s="3"/>
      <c r="T99" s="3"/>
      <c r="U99" s="3"/>
      <c r="V99" s="3"/>
    </row>
    <row r="100" spans="1:22" s="4" customFormat="1" ht="12.75" x14ac:dyDescent="0.2">
      <c r="A100" s="55"/>
      <c r="B100" s="10"/>
      <c r="C100" s="10" t="s">
        <v>234</v>
      </c>
      <c r="D100" s="10"/>
      <c r="E100" s="10" t="s">
        <v>235</v>
      </c>
      <c r="F100" s="176">
        <v>18</v>
      </c>
      <c r="G100" s="176"/>
      <c r="H100" s="258"/>
      <c r="I100" s="258"/>
      <c r="J100" s="3"/>
      <c r="K100" s="10"/>
      <c r="L100" s="10"/>
      <c r="M100" s="10"/>
      <c r="N100" s="3"/>
      <c r="O100" s="171"/>
      <c r="P100" s="172"/>
      <c r="Q100" s="172"/>
      <c r="R100" s="173"/>
      <c r="S100" s="3"/>
      <c r="T100" s="3"/>
      <c r="U100" s="3"/>
      <c r="V100" s="3"/>
    </row>
    <row r="101" spans="1:22" s="4" customFormat="1" ht="12.75" x14ac:dyDescent="0.2">
      <c r="A101" s="55"/>
      <c r="B101" s="10"/>
      <c r="C101" s="10" t="s">
        <v>649</v>
      </c>
      <c r="D101" s="10"/>
      <c r="E101" s="10" t="s">
        <v>105</v>
      </c>
      <c r="F101" s="176">
        <v>1</v>
      </c>
      <c r="G101" s="176"/>
      <c r="H101" s="258"/>
      <c r="I101" s="258"/>
      <c r="J101" s="3"/>
      <c r="K101" s="10"/>
      <c r="L101" s="10"/>
      <c r="M101" s="10"/>
      <c r="N101" s="3"/>
      <c r="O101" s="171"/>
      <c r="P101" s="172"/>
      <c r="Q101" s="172"/>
      <c r="R101" s="173"/>
      <c r="S101" s="3"/>
      <c r="T101" s="3"/>
      <c r="U101" s="3"/>
      <c r="V101" s="3"/>
    </row>
    <row r="102" spans="1:22" s="4" customFormat="1" ht="12.75" x14ac:dyDescent="0.2">
      <c r="A102" s="55"/>
      <c r="B102" s="10"/>
      <c r="C102" s="10" t="s">
        <v>236</v>
      </c>
      <c r="D102" s="10"/>
      <c r="E102" s="10" t="s">
        <v>237</v>
      </c>
      <c r="F102" s="176">
        <v>13</v>
      </c>
      <c r="G102" s="176">
        <v>3</v>
      </c>
      <c r="H102" s="258">
        <v>1</v>
      </c>
      <c r="I102" s="258">
        <v>0</v>
      </c>
      <c r="J102" s="3"/>
      <c r="K102" s="10"/>
      <c r="L102" s="10"/>
      <c r="M102" s="10"/>
      <c r="N102" s="3"/>
      <c r="O102" s="171"/>
      <c r="P102" s="172"/>
      <c r="Q102" s="172"/>
      <c r="R102" s="173"/>
      <c r="S102" s="3"/>
      <c r="T102" s="3"/>
      <c r="U102" s="3"/>
      <c r="V102" s="3"/>
    </row>
    <row r="103" spans="1:22" s="4" customFormat="1" ht="12.75" x14ac:dyDescent="0.2">
      <c r="A103" s="55"/>
      <c r="B103" s="10"/>
      <c r="C103" s="10" t="s">
        <v>236</v>
      </c>
      <c r="D103" s="10"/>
      <c r="E103" s="10" t="s">
        <v>70</v>
      </c>
      <c r="F103" s="176">
        <v>1</v>
      </c>
      <c r="G103" s="176"/>
      <c r="H103" s="258"/>
      <c r="I103" s="258"/>
      <c r="J103" s="3"/>
      <c r="K103" s="10"/>
      <c r="L103" s="10"/>
      <c r="M103" s="10"/>
      <c r="N103" s="3"/>
      <c r="O103" s="171"/>
      <c r="P103" s="172"/>
      <c r="Q103" s="172"/>
      <c r="R103" s="173"/>
      <c r="S103" s="3"/>
      <c r="T103" s="3"/>
      <c r="U103" s="3"/>
      <c r="V103" s="3"/>
    </row>
    <row r="104" spans="1:22" s="4" customFormat="1" ht="12.75" x14ac:dyDescent="0.2">
      <c r="A104" s="55"/>
      <c r="B104" s="10"/>
      <c r="C104" s="10" t="s">
        <v>238</v>
      </c>
      <c r="D104" s="10"/>
      <c r="E104" s="10" t="s">
        <v>239</v>
      </c>
      <c r="F104" s="176">
        <v>43</v>
      </c>
      <c r="G104" s="176">
        <v>1</v>
      </c>
      <c r="H104" s="258">
        <v>1</v>
      </c>
      <c r="I104" s="258">
        <v>0</v>
      </c>
      <c r="J104" s="3"/>
      <c r="K104" s="10"/>
      <c r="L104" s="10"/>
      <c r="M104" s="10"/>
      <c r="N104" s="3"/>
      <c r="O104" s="171"/>
      <c r="P104" s="172"/>
      <c r="Q104" s="172"/>
      <c r="R104" s="173"/>
      <c r="S104" s="3"/>
      <c r="T104" s="3"/>
      <c r="U104" s="3"/>
      <c r="V104" s="3"/>
    </row>
    <row r="105" spans="1:22" s="4" customFormat="1" ht="12.75" x14ac:dyDescent="0.2">
      <c r="A105" s="55"/>
      <c r="B105" s="10"/>
      <c r="C105" s="10" t="s">
        <v>238</v>
      </c>
      <c r="D105" s="10"/>
      <c r="E105" s="10" t="s">
        <v>267</v>
      </c>
      <c r="F105" s="176">
        <v>1</v>
      </c>
      <c r="G105" s="176"/>
      <c r="H105" s="258"/>
      <c r="I105" s="258"/>
      <c r="J105" s="3"/>
      <c r="K105" s="10"/>
      <c r="L105" s="10"/>
      <c r="M105" s="10"/>
      <c r="N105" s="3"/>
      <c r="O105" s="171"/>
      <c r="P105" s="172"/>
      <c r="Q105" s="172"/>
      <c r="R105" s="173"/>
      <c r="S105" s="3"/>
      <c r="T105" s="3"/>
      <c r="U105" s="3"/>
      <c r="V105" s="3"/>
    </row>
    <row r="106" spans="1:22" s="4" customFormat="1" ht="12.75" x14ac:dyDescent="0.2">
      <c r="A106" s="55"/>
      <c r="B106" s="10"/>
      <c r="C106" s="10" t="s">
        <v>241</v>
      </c>
      <c r="D106" s="10"/>
      <c r="E106" s="10" t="s">
        <v>153</v>
      </c>
      <c r="F106" s="176">
        <v>5</v>
      </c>
      <c r="G106" s="176"/>
      <c r="H106" s="258"/>
      <c r="I106" s="258"/>
      <c r="J106" s="3"/>
      <c r="K106" s="10"/>
      <c r="L106" s="10"/>
      <c r="M106" s="10"/>
      <c r="N106" s="3"/>
      <c r="O106" s="171"/>
      <c r="P106" s="172"/>
      <c r="Q106" s="172"/>
      <c r="R106" s="173"/>
      <c r="S106" s="3"/>
      <c r="T106" s="3"/>
      <c r="U106" s="3"/>
      <c r="V106" s="3"/>
    </row>
    <row r="107" spans="1:22" s="4" customFormat="1" ht="12.75" x14ac:dyDescent="0.2">
      <c r="A107" s="55"/>
      <c r="B107" s="10"/>
      <c r="C107" s="10" t="s">
        <v>243</v>
      </c>
      <c r="D107" s="10"/>
      <c r="E107" s="10" t="s">
        <v>68</v>
      </c>
      <c r="F107" s="176">
        <v>1</v>
      </c>
      <c r="G107" s="176"/>
      <c r="H107" s="258"/>
      <c r="I107" s="258"/>
      <c r="J107" s="3"/>
      <c r="K107" s="10"/>
      <c r="L107" s="10"/>
      <c r="M107" s="10"/>
      <c r="N107" s="3"/>
      <c r="O107" s="171"/>
      <c r="P107" s="172"/>
      <c r="Q107" s="172"/>
      <c r="R107" s="173"/>
      <c r="S107" s="3"/>
      <c r="T107" s="3"/>
      <c r="U107" s="3"/>
      <c r="V107" s="3"/>
    </row>
    <row r="108" spans="1:22" s="4" customFormat="1" ht="12.75" x14ac:dyDescent="0.2">
      <c r="A108" s="55"/>
      <c r="B108" s="10"/>
      <c r="C108" s="10" t="s">
        <v>650</v>
      </c>
      <c r="D108" s="10"/>
      <c r="E108" s="10" t="s">
        <v>331</v>
      </c>
      <c r="F108" s="176">
        <v>1</v>
      </c>
      <c r="G108" s="176"/>
      <c r="H108" s="258"/>
      <c r="I108" s="258"/>
      <c r="J108" s="3"/>
      <c r="K108" s="10"/>
      <c r="L108" s="10"/>
      <c r="M108" s="10"/>
      <c r="N108" s="3"/>
      <c r="O108" s="171"/>
      <c r="P108" s="172"/>
      <c r="Q108" s="172"/>
      <c r="R108" s="173"/>
      <c r="S108" s="3"/>
      <c r="T108" s="3"/>
      <c r="U108" s="3"/>
      <c r="V108" s="3"/>
    </row>
    <row r="109" spans="1:22" s="4" customFormat="1" ht="12.75" x14ac:dyDescent="0.2">
      <c r="A109" s="55"/>
      <c r="B109" s="10"/>
      <c r="C109" s="10" t="s">
        <v>245</v>
      </c>
      <c r="D109" s="10"/>
      <c r="E109" s="10" t="s">
        <v>246</v>
      </c>
      <c r="F109" s="176">
        <v>1</v>
      </c>
      <c r="G109" s="176"/>
      <c r="H109" s="258"/>
      <c r="I109" s="258"/>
      <c r="J109" s="3"/>
      <c r="K109" s="10"/>
      <c r="L109" s="10"/>
      <c r="M109" s="10"/>
      <c r="N109" s="3"/>
      <c r="O109" s="171"/>
      <c r="P109" s="172"/>
      <c r="Q109" s="172"/>
      <c r="R109" s="173"/>
      <c r="S109" s="3"/>
      <c r="T109" s="3"/>
      <c r="U109" s="3"/>
      <c r="V109" s="3"/>
    </row>
    <row r="110" spans="1:22" s="4" customFormat="1" ht="12.75" x14ac:dyDescent="0.2">
      <c r="A110" s="55"/>
      <c r="B110" s="10"/>
      <c r="C110" s="10" t="s">
        <v>651</v>
      </c>
      <c r="D110" s="10"/>
      <c r="E110" s="10" t="s">
        <v>212</v>
      </c>
      <c r="F110" s="176">
        <v>1</v>
      </c>
      <c r="G110" s="176"/>
      <c r="H110" s="258"/>
      <c r="I110" s="258"/>
      <c r="J110" s="3"/>
      <c r="K110" s="10"/>
      <c r="L110" s="10"/>
      <c r="M110" s="10"/>
      <c r="N110" s="3"/>
      <c r="O110" s="171"/>
      <c r="P110" s="172"/>
      <c r="Q110" s="172"/>
      <c r="R110" s="173"/>
      <c r="S110" s="3"/>
      <c r="T110" s="3"/>
      <c r="U110" s="3"/>
      <c r="V110" s="3"/>
    </row>
    <row r="111" spans="1:22" s="4" customFormat="1" ht="12.75" x14ac:dyDescent="0.2">
      <c r="A111" s="55"/>
      <c r="B111" s="10"/>
      <c r="C111" s="10" t="s">
        <v>652</v>
      </c>
      <c r="D111" s="10"/>
      <c r="E111" s="10" t="s">
        <v>212</v>
      </c>
      <c r="F111" s="176">
        <v>174</v>
      </c>
      <c r="G111" s="176">
        <v>19</v>
      </c>
      <c r="H111" s="258">
        <v>17</v>
      </c>
      <c r="I111" s="258">
        <v>0.76470588235294101</v>
      </c>
      <c r="J111" s="3"/>
      <c r="K111" s="10"/>
      <c r="L111" s="10"/>
      <c r="M111" s="10"/>
      <c r="N111" s="3"/>
      <c r="O111" s="171"/>
      <c r="P111" s="172"/>
      <c r="Q111" s="172"/>
      <c r="R111" s="173"/>
      <c r="S111" s="3"/>
      <c r="T111" s="3"/>
      <c r="U111" s="3"/>
      <c r="V111" s="3"/>
    </row>
    <row r="112" spans="1:22" s="4" customFormat="1" ht="12.75" x14ac:dyDescent="0.2">
      <c r="A112" s="55"/>
      <c r="B112" s="10"/>
      <c r="C112" s="10" t="s">
        <v>247</v>
      </c>
      <c r="D112" s="10"/>
      <c r="E112" s="10" t="s">
        <v>206</v>
      </c>
      <c r="F112" s="176">
        <v>1</v>
      </c>
      <c r="G112" s="176"/>
      <c r="H112" s="258"/>
      <c r="I112" s="258"/>
      <c r="J112" s="3"/>
      <c r="K112" s="10"/>
      <c r="L112" s="10"/>
      <c r="M112" s="10"/>
      <c r="N112" s="3"/>
      <c r="O112" s="171"/>
      <c r="P112" s="172"/>
      <c r="Q112" s="172"/>
      <c r="R112" s="173"/>
      <c r="S112" s="3"/>
      <c r="T112" s="3"/>
      <c r="U112" s="3"/>
      <c r="V112" s="3"/>
    </row>
    <row r="113" spans="1:22" s="4" customFormat="1" ht="12.75" x14ac:dyDescent="0.2">
      <c r="A113" s="55"/>
      <c r="B113" s="10"/>
      <c r="C113" s="10" t="s">
        <v>247</v>
      </c>
      <c r="D113" s="10"/>
      <c r="E113" s="10" t="s">
        <v>212</v>
      </c>
      <c r="F113" s="176">
        <v>22</v>
      </c>
      <c r="G113" s="176"/>
      <c r="H113" s="258"/>
      <c r="I113" s="258"/>
      <c r="J113" s="3"/>
      <c r="K113" s="10"/>
      <c r="L113" s="10"/>
      <c r="M113" s="10"/>
      <c r="N113" s="3"/>
      <c r="O113" s="171"/>
      <c r="P113" s="172"/>
      <c r="Q113" s="172"/>
      <c r="R113" s="173"/>
      <c r="S113" s="3"/>
      <c r="T113" s="3"/>
      <c r="U113" s="3"/>
      <c r="V113" s="3"/>
    </row>
    <row r="114" spans="1:22" s="4" customFormat="1" ht="12.75" x14ac:dyDescent="0.2">
      <c r="A114" s="55"/>
      <c r="B114" s="10"/>
      <c r="C114" s="10" t="s">
        <v>248</v>
      </c>
      <c r="D114" s="10"/>
      <c r="E114" s="10" t="s">
        <v>77</v>
      </c>
      <c r="F114" s="176">
        <v>520</v>
      </c>
      <c r="G114" s="176">
        <v>11</v>
      </c>
      <c r="H114" s="258">
        <v>11</v>
      </c>
      <c r="I114" s="258">
        <v>3.7272727272727302</v>
      </c>
      <c r="J114" s="3"/>
      <c r="K114" s="10"/>
      <c r="L114" s="10"/>
      <c r="M114" s="10"/>
      <c r="N114" s="3"/>
      <c r="O114" s="171"/>
      <c r="P114" s="172"/>
      <c r="Q114" s="172"/>
      <c r="R114" s="173"/>
      <c r="S114" s="3"/>
      <c r="T114" s="3"/>
      <c r="U114" s="3"/>
      <c r="V114" s="3"/>
    </row>
    <row r="115" spans="1:22" s="4" customFormat="1" ht="12.75" x14ac:dyDescent="0.2">
      <c r="A115" s="55"/>
      <c r="B115" s="10"/>
      <c r="C115" s="10" t="s">
        <v>653</v>
      </c>
      <c r="D115" s="10"/>
      <c r="E115" s="10" t="s">
        <v>77</v>
      </c>
      <c r="F115" s="176">
        <v>1</v>
      </c>
      <c r="G115" s="176"/>
      <c r="H115" s="258"/>
      <c r="I115" s="258"/>
      <c r="J115" s="3"/>
      <c r="K115" s="10"/>
      <c r="L115" s="10"/>
      <c r="M115" s="10"/>
      <c r="N115" s="3"/>
      <c r="O115" s="171"/>
      <c r="P115" s="172"/>
      <c r="Q115" s="172"/>
      <c r="R115" s="173"/>
      <c r="S115" s="3"/>
      <c r="T115" s="3"/>
      <c r="U115" s="3"/>
      <c r="V115" s="3"/>
    </row>
    <row r="116" spans="1:22" s="4" customFormat="1" ht="12.75" x14ac:dyDescent="0.2">
      <c r="A116" s="55"/>
      <c r="B116" s="10"/>
      <c r="C116" s="10" t="s">
        <v>654</v>
      </c>
      <c r="D116" s="10"/>
      <c r="E116" s="10" t="s">
        <v>77</v>
      </c>
      <c r="F116" s="176">
        <v>1</v>
      </c>
      <c r="G116" s="176"/>
      <c r="H116" s="258"/>
      <c r="I116" s="258"/>
      <c r="J116" s="3"/>
      <c r="K116" s="10"/>
      <c r="L116" s="10"/>
      <c r="M116" s="10"/>
      <c r="N116" s="3"/>
      <c r="O116" s="171"/>
      <c r="P116" s="172"/>
      <c r="Q116" s="172"/>
      <c r="R116" s="173"/>
      <c r="S116" s="3"/>
      <c r="T116" s="3"/>
      <c r="U116" s="3"/>
      <c r="V116" s="3"/>
    </row>
    <row r="117" spans="1:22" s="4" customFormat="1" ht="12.75" x14ac:dyDescent="0.2">
      <c r="A117" s="55"/>
      <c r="B117" s="10"/>
      <c r="C117" s="10" t="s">
        <v>655</v>
      </c>
      <c r="D117" s="10"/>
      <c r="E117" s="10" t="s">
        <v>77</v>
      </c>
      <c r="F117" s="176">
        <v>8</v>
      </c>
      <c r="G117" s="176"/>
      <c r="H117" s="258"/>
      <c r="I117" s="258"/>
      <c r="J117" s="3"/>
      <c r="K117" s="10"/>
      <c r="L117" s="10"/>
      <c r="M117" s="10"/>
      <c r="N117" s="3"/>
      <c r="O117" s="171"/>
      <c r="P117" s="172"/>
      <c r="Q117" s="172"/>
      <c r="R117" s="173"/>
      <c r="S117" s="3"/>
      <c r="T117" s="3"/>
      <c r="U117" s="3"/>
      <c r="V117" s="3"/>
    </row>
    <row r="118" spans="1:22" s="4" customFormat="1" ht="12.75" x14ac:dyDescent="0.2">
      <c r="A118" s="55"/>
      <c r="B118" s="10"/>
      <c r="C118" s="10" t="s">
        <v>249</v>
      </c>
      <c r="D118" s="10"/>
      <c r="E118" s="10" t="s">
        <v>127</v>
      </c>
      <c r="F118" s="176">
        <v>11</v>
      </c>
      <c r="G118" s="176"/>
      <c r="H118" s="258"/>
      <c r="I118" s="258"/>
      <c r="J118" s="3"/>
      <c r="K118" s="10"/>
      <c r="L118" s="10"/>
      <c r="M118" s="10"/>
      <c r="N118" s="3"/>
      <c r="O118" s="171"/>
      <c r="P118" s="172"/>
      <c r="Q118" s="172"/>
      <c r="R118" s="173"/>
      <c r="S118" s="3"/>
      <c r="T118" s="3"/>
      <c r="U118" s="3"/>
      <c r="V118" s="3"/>
    </row>
    <row r="119" spans="1:22" s="4" customFormat="1" ht="12.75" x14ac:dyDescent="0.2">
      <c r="A119" s="55"/>
      <c r="B119" s="10"/>
      <c r="C119" s="10" t="s">
        <v>250</v>
      </c>
      <c r="D119" s="10"/>
      <c r="E119" s="10" t="s">
        <v>93</v>
      </c>
      <c r="F119" s="176">
        <v>1</v>
      </c>
      <c r="G119" s="176"/>
      <c r="H119" s="258"/>
      <c r="I119" s="258"/>
      <c r="J119" s="3"/>
      <c r="K119" s="10"/>
      <c r="L119" s="10"/>
      <c r="M119" s="10"/>
      <c r="N119" s="3"/>
      <c r="O119" s="171"/>
      <c r="P119" s="172"/>
      <c r="Q119" s="172"/>
      <c r="R119" s="173"/>
      <c r="S119" s="3"/>
      <c r="T119" s="3"/>
      <c r="U119" s="3"/>
      <c r="V119" s="3"/>
    </row>
    <row r="120" spans="1:22" s="4" customFormat="1" ht="12.75" x14ac:dyDescent="0.2">
      <c r="A120" s="55"/>
      <c r="B120" s="10"/>
      <c r="C120" s="10" t="s">
        <v>251</v>
      </c>
      <c r="D120" s="10"/>
      <c r="E120" s="10" t="s">
        <v>79</v>
      </c>
      <c r="F120" s="176">
        <v>20</v>
      </c>
      <c r="G120" s="176"/>
      <c r="H120" s="258"/>
      <c r="I120" s="258"/>
      <c r="J120" s="3"/>
      <c r="K120" s="10"/>
      <c r="L120" s="10"/>
      <c r="M120" s="10"/>
      <c r="N120" s="3"/>
      <c r="O120" s="171"/>
      <c r="P120" s="172"/>
      <c r="Q120" s="172"/>
      <c r="R120" s="173"/>
      <c r="S120" s="3"/>
      <c r="T120" s="3"/>
      <c r="U120" s="3"/>
      <c r="V120" s="3"/>
    </row>
    <row r="121" spans="1:22" s="4" customFormat="1" ht="12.75" x14ac:dyDescent="0.2">
      <c r="A121" s="55"/>
      <c r="B121" s="10"/>
      <c r="C121" s="10" t="s">
        <v>252</v>
      </c>
      <c r="D121" s="10"/>
      <c r="E121" s="10" t="s">
        <v>70</v>
      </c>
      <c r="F121" s="176">
        <v>151</v>
      </c>
      <c r="G121" s="176">
        <v>13</v>
      </c>
      <c r="H121" s="258">
        <v>8</v>
      </c>
      <c r="I121" s="258">
        <v>0.125</v>
      </c>
      <c r="J121" s="3"/>
      <c r="K121" s="10"/>
      <c r="L121" s="10"/>
      <c r="M121" s="10"/>
      <c r="N121" s="3"/>
      <c r="O121" s="171"/>
      <c r="P121" s="172"/>
      <c r="Q121" s="172"/>
      <c r="R121" s="173"/>
      <c r="S121" s="3"/>
      <c r="T121" s="3"/>
      <c r="U121" s="3"/>
      <c r="V121" s="3"/>
    </row>
    <row r="122" spans="1:22" s="4" customFormat="1" ht="12.75" x14ac:dyDescent="0.2">
      <c r="A122" s="55"/>
      <c r="B122" s="10"/>
      <c r="C122" s="10" t="s">
        <v>254</v>
      </c>
      <c r="D122" s="10"/>
      <c r="E122" s="10" t="s">
        <v>164</v>
      </c>
      <c r="F122" s="176">
        <v>1</v>
      </c>
      <c r="G122" s="176"/>
      <c r="H122" s="258"/>
      <c r="I122" s="258"/>
      <c r="J122" s="3"/>
      <c r="K122" s="10"/>
      <c r="L122" s="10"/>
      <c r="M122" s="10"/>
      <c r="N122" s="3"/>
      <c r="O122" s="171"/>
      <c r="P122" s="172"/>
      <c r="Q122" s="172"/>
      <c r="R122" s="173"/>
      <c r="S122" s="3"/>
      <c r="T122" s="3"/>
      <c r="U122" s="3"/>
      <c r="V122" s="3"/>
    </row>
    <row r="123" spans="1:22" s="4" customFormat="1" ht="12.75" x14ac:dyDescent="0.2">
      <c r="A123" s="55"/>
      <c r="B123" s="10"/>
      <c r="C123" s="10" t="s">
        <v>255</v>
      </c>
      <c r="D123" s="10"/>
      <c r="E123" s="10" t="s">
        <v>256</v>
      </c>
      <c r="F123" s="176">
        <v>66</v>
      </c>
      <c r="G123" s="176"/>
      <c r="H123" s="258"/>
      <c r="I123" s="258"/>
      <c r="J123" s="3"/>
      <c r="K123" s="10"/>
      <c r="L123" s="10"/>
      <c r="M123" s="10"/>
      <c r="N123" s="3"/>
      <c r="O123" s="171"/>
      <c r="P123" s="172"/>
      <c r="Q123" s="172"/>
      <c r="R123" s="173"/>
      <c r="S123" s="3"/>
      <c r="T123" s="3"/>
      <c r="U123" s="3"/>
      <c r="V123" s="3"/>
    </row>
    <row r="124" spans="1:22" s="4" customFormat="1" ht="12.75" x14ac:dyDescent="0.2">
      <c r="A124" s="55"/>
      <c r="B124" s="10"/>
      <c r="C124" s="10" t="s">
        <v>257</v>
      </c>
      <c r="D124" s="10"/>
      <c r="E124" s="10" t="s">
        <v>259</v>
      </c>
      <c r="F124" s="176">
        <v>1</v>
      </c>
      <c r="G124" s="176"/>
      <c r="H124" s="258"/>
      <c r="I124" s="258"/>
      <c r="J124" s="3"/>
      <c r="K124" s="10"/>
      <c r="L124" s="10"/>
      <c r="M124" s="10"/>
      <c r="N124" s="3"/>
      <c r="O124" s="171"/>
      <c r="P124" s="172"/>
      <c r="Q124" s="172"/>
      <c r="R124" s="173"/>
      <c r="S124" s="3"/>
      <c r="T124" s="3"/>
      <c r="U124" s="3"/>
      <c r="V124" s="3"/>
    </row>
    <row r="125" spans="1:22" s="4" customFormat="1" ht="12.75" x14ac:dyDescent="0.2">
      <c r="A125" s="55"/>
      <c r="B125" s="10"/>
      <c r="C125" s="10" t="s">
        <v>260</v>
      </c>
      <c r="D125" s="10"/>
      <c r="E125" s="10" t="s">
        <v>77</v>
      </c>
      <c r="F125" s="176">
        <v>2</v>
      </c>
      <c r="G125" s="176"/>
      <c r="H125" s="258"/>
      <c r="I125" s="258"/>
      <c r="J125" s="3"/>
      <c r="K125" s="10"/>
      <c r="L125" s="10"/>
      <c r="M125" s="10"/>
      <c r="N125" s="3"/>
      <c r="O125" s="171"/>
      <c r="P125" s="172"/>
      <c r="Q125" s="172"/>
      <c r="R125" s="173"/>
      <c r="S125" s="3"/>
      <c r="T125" s="3"/>
      <c r="U125" s="3"/>
      <c r="V125" s="3"/>
    </row>
    <row r="126" spans="1:22" s="4" customFormat="1" ht="12.75" x14ac:dyDescent="0.2">
      <c r="A126" s="55"/>
      <c r="B126" s="10"/>
      <c r="C126" s="10" t="s">
        <v>260</v>
      </c>
      <c r="D126" s="10"/>
      <c r="E126" s="10" t="s">
        <v>120</v>
      </c>
      <c r="F126" s="176">
        <v>20</v>
      </c>
      <c r="G126" s="176">
        <v>1</v>
      </c>
      <c r="H126" s="258">
        <v>0</v>
      </c>
      <c r="I126" s="258"/>
      <c r="J126" s="3"/>
      <c r="K126" s="10"/>
      <c r="L126" s="10"/>
      <c r="M126" s="10"/>
      <c r="N126" s="3"/>
      <c r="O126" s="171"/>
      <c r="P126" s="172"/>
      <c r="Q126" s="172"/>
      <c r="R126" s="173"/>
      <c r="S126" s="3"/>
      <c r="T126" s="3"/>
      <c r="U126" s="3"/>
      <c r="V126" s="3"/>
    </row>
    <row r="127" spans="1:22" s="4" customFormat="1" ht="12.75" x14ac:dyDescent="0.2">
      <c r="A127" s="55"/>
      <c r="B127" s="10"/>
      <c r="C127" s="10" t="s">
        <v>261</v>
      </c>
      <c r="D127" s="10"/>
      <c r="E127" s="10" t="s">
        <v>73</v>
      </c>
      <c r="F127" s="176">
        <v>592</v>
      </c>
      <c r="G127" s="176">
        <v>14</v>
      </c>
      <c r="H127" s="258">
        <v>9</v>
      </c>
      <c r="I127" s="258">
        <v>0.22222222222222199</v>
      </c>
      <c r="J127" s="3"/>
      <c r="K127" s="10"/>
      <c r="L127" s="10"/>
      <c r="M127" s="10"/>
      <c r="N127" s="3"/>
      <c r="O127" s="171"/>
      <c r="P127" s="172"/>
      <c r="Q127" s="172"/>
      <c r="R127" s="173"/>
      <c r="S127" s="3"/>
      <c r="T127" s="3"/>
      <c r="U127" s="3"/>
      <c r="V127" s="3"/>
    </row>
    <row r="128" spans="1:22" s="4" customFormat="1" ht="12.75" x14ac:dyDescent="0.2">
      <c r="A128" s="55"/>
      <c r="B128" s="10"/>
      <c r="C128" s="10" t="s">
        <v>264</v>
      </c>
      <c r="D128" s="10"/>
      <c r="E128" s="10" t="s">
        <v>64</v>
      </c>
      <c r="F128" s="176">
        <v>52</v>
      </c>
      <c r="G128" s="176">
        <v>5</v>
      </c>
      <c r="H128" s="258">
        <v>4</v>
      </c>
      <c r="I128" s="258">
        <v>1.25</v>
      </c>
      <c r="J128" s="3"/>
      <c r="K128" s="10"/>
      <c r="L128" s="10"/>
      <c r="M128" s="10"/>
      <c r="N128" s="3"/>
      <c r="O128" s="171"/>
      <c r="P128" s="172"/>
      <c r="Q128" s="172"/>
      <c r="R128" s="173"/>
      <c r="S128" s="3"/>
      <c r="T128" s="3"/>
      <c r="U128" s="3"/>
      <c r="V128" s="3"/>
    </row>
    <row r="129" spans="1:22" s="4" customFormat="1" ht="12.75" x14ac:dyDescent="0.2">
      <c r="A129" s="55"/>
      <c r="B129" s="10"/>
      <c r="C129" s="10" t="s">
        <v>266</v>
      </c>
      <c r="D129" s="10"/>
      <c r="E129" s="10" t="s">
        <v>267</v>
      </c>
      <c r="F129" s="176">
        <v>32</v>
      </c>
      <c r="G129" s="176"/>
      <c r="H129" s="258"/>
      <c r="I129" s="258"/>
      <c r="J129" s="3"/>
      <c r="K129" s="10"/>
      <c r="L129" s="10"/>
      <c r="M129" s="10"/>
      <c r="N129" s="3"/>
      <c r="O129" s="171"/>
      <c r="P129" s="172"/>
      <c r="Q129" s="172"/>
      <c r="R129" s="173"/>
      <c r="S129" s="3"/>
      <c r="T129" s="3"/>
      <c r="U129" s="3"/>
      <c r="V129" s="3"/>
    </row>
    <row r="130" spans="1:22" s="4" customFormat="1" ht="12.75" x14ac:dyDescent="0.2">
      <c r="A130" s="55"/>
      <c r="B130" s="10"/>
      <c r="C130" s="10" t="s">
        <v>266</v>
      </c>
      <c r="D130" s="10"/>
      <c r="E130" s="10" t="s">
        <v>120</v>
      </c>
      <c r="F130" s="176">
        <v>1</v>
      </c>
      <c r="G130" s="176"/>
      <c r="H130" s="258"/>
      <c r="I130" s="258"/>
      <c r="J130" s="3"/>
      <c r="K130" s="10"/>
      <c r="L130" s="10"/>
      <c r="M130" s="10"/>
      <c r="N130" s="3"/>
      <c r="O130" s="171"/>
      <c r="P130" s="172"/>
      <c r="Q130" s="172"/>
      <c r="R130" s="173"/>
      <c r="S130" s="3"/>
      <c r="T130" s="3"/>
      <c r="U130" s="3"/>
      <c r="V130" s="3"/>
    </row>
    <row r="131" spans="1:22" s="4" customFormat="1" ht="12.75" x14ac:dyDescent="0.2">
      <c r="A131" s="55"/>
      <c r="B131" s="10"/>
      <c r="C131" s="10" t="s">
        <v>656</v>
      </c>
      <c r="D131" s="10"/>
      <c r="E131" s="10" t="s">
        <v>267</v>
      </c>
      <c r="F131" s="176">
        <v>1</v>
      </c>
      <c r="G131" s="176"/>
      <c r="H131" s="258"/>
      <c r="I131" s="258"/>
      <c r="J131" s="3"/>
      <c r="K131" s="10"/>
      <c r="L131" s="10"/>
      <c r="M131" s="10"/>
      <c r="N131" s="3"/>
      <c r="O131" s="171"/>
      <c r="P131" s="172"/>
      <c r="Q131" s="172"/>
      <c r="R131" s="173"/>
      <c r="S131" s="3"/>
      <c r="T131" s="3"/>
      <c r="U131" s="3"/>
      <c r="V131" s="3"/>
    </row>
    <row r="132" spans="1:22" s="4" customFormat="1" ht="12.75" x14ac:dyDescent="0.2">
      <c r="A132" s="55"/>
      <c r="B132" s="10"/>
      <c r="C132" s="10" t="s">
        <v>268</v>
      </c>
      <c r="D132" s="10"/>
      <c r="E132" s="10" t="s">
        <v>269</v>
      </c>
      <c r="F132" s="176">
        <v>12</v>
      </c>
      <c r="G132" s="176">
        <v>2</v>
      </c>
      <c r="H132" s="258">
        <v>2</v>
      </c>
      <c r="I132" s="258">
        <v>0</v>
      </c>
      <c r="J132" s="3"/>
      <c r="K132" s="10"/>
      <c r="L132" s="10"/>
      <c r="M132" s="10"/>
      <c r="N132" s="3"/>
      <c r="O132" s="171"/>
      <c r="P132" s="172"/>
      <c r="Q132" s="172"/>
      <c r="R132" s="173"/>
      <c r="S132" s="3"/>
      <c r="T132" s="3"/>
      <c r="U132" s="3"/>
      <c r="V132" s="3"/>
    </row>
    <row r="133" spans="1:22" s="4" customFormat="1" ht="12.75" x14ac:dyDescent="0.2">
      <c r="A133" s="55"/>
      <c r="B133" s="10"/>
      <c r="C133" s="10" t="s">
        <v>270</v>
      </c>
      <c r="D133" s="10"/>
      <c r="E133" s="10" t="s">
        <v>145</v>
      </c>
      <c r="F133" s="176">
        <v>10</v>
      </c>
      <c r="G133" s="176"/>
      <c r="H133" s="258"/>
      <c r="I133" s="258"/>
      <c r="J133" s="3"/>
      <c r="K133" s="10"/>
      <c r="L133" s="10"/>
      <c r="M133" s="10"/>
      <c r="N133" s="3"/>
      <c r="O133" s="171"/>
      <c r="P133" s="172"/>
      <c r="Q133" s="172"/>
      <c r="R133" s="173"/>
      <c r="S133" s="3"/>
      <c r="T133" s="3"/>
      <c r="U133" s="3"/>
      <c r="V133" s="3"/>
    </row>
    <row r="134" spans="1:22" s="4" customFormat="1" ht="12.75" x14ac:dyDescent="0.2">
      <c r="A134" s="55"/>
      <c r="B134" s="10"/>
      <c r="C134" s="10" t="s">
        <v>270</v>
      </c>
      <c r="D134" s="10"/>
      <c r="E134" s="10" t="s">
        <v>272</v>
      </c>
      <c r="F134" s="176">
        <v>1</v>
      </c>
      <c r="G134" s="176"/>
      <c r="H134" s="258"/>
      <c r="I134" s="258"/>
      <c r="J134" s="3"/>
      <c r="K134" s="10"/>
      <c r="L134" s="10"/>
      <c r="M134" s="10"/>
      <c r="N134" s="3"/>
      <c r="O134" s="171"/>
      <c r="P134" s="172"/>
      <c r="Q134" s="172"/>
      <c r="R134" s="173"/>
      <c r="S134" s="3"/>
      <c r="T134" s="3"/>
      <c r="U134" s="3"/>
      <c r="V134" s="3"/>
    </row>
    <row r="135" spans="1:22" s="4" customFormat="1" ht="12.75" x14ac:dyDescent="0.2">
      <c r="A135" s="55"/>
      <c r="B135" s="10"/>
      <c r="C135" s="10" t="s">
        <v>273</v>
      </c>
      <c r="D135" s="10"/>
      <c r="E135" s="10" t="s">
        <v>272</v>
      </c>
      <c r="F135" s="176">
        <v>30</v>
      </c>
      <c r="G135" s="176">
        <v>2</v>
      </c>
      <c r="H135" s="258">
        <v>2</v>
      </c>
      <c r="I135" s="258">
        <v>0</v>
      </c>
      <c r="J135" s="3"/>
      <c r="K135" s="10"/>
      <c r="L135" s="10"/>
      <c r="M135" s="10"/>
      <c r="N135" s="3"/>
      <c r="O135" s="171"/>
      <c r="P135" s="172"/>
      <c r="Q135" s="172"/>
      <c r="R135" s="173"/>
      <c r="S135" s="3"/>
      <c r="T135" s="3"/>
      <c r="U135" s="3"/>
      <c r="V135" s="3"/>
    </row>
    <row r="136" spans="1:22" s="4" customFormat="1" ht="12.75" x14ac:dyDescent="0.2">
      <c r="A136" s="55"/>
      <c r="B136" s="10"/>
      <c r="C136" s="10" t="s">
        <v>275</v>
      </c>
      <c r="D136" s="10"/>
      <c r="E136" s="10" t="s">
        <v>100</v>
      </c>
      <c r="F136" s="176">
        <v>1</v>
      </c>
      <c r="G136" s="176"/>
      <c r="H136" s="258"/>
      <c r="I136" s="258"/>
      <c r="J136" s="3"/>
      <c r="K136" s="10"/>
      <c r="L136" s="10"/>
      <c r="M136" s="10"/>
      <c r="N136" s="3"/>
      <c r="O136" s="171"/>
      <c r="P136" s="172"/>
      <c r="Q136" s="172"/>
      <c r="R136" s="173"/>
      <c r="S136" s="3"/>
      <c r="T136" s="3"/>
      <c r="U136" s="3"/>
      <c r="V136" s="3"/>
    </row>
    <row r="137" spans="1:22" s="4" customFormat="1" ht="12.75" x14ac:dyDescent="0.2">
      <c r="A137" s="55"/>
      <c r="B137" s="10"/>
      <c r="C137" s="10" t="s">
        <v>278</v>
      </c>
      <c r="D137" s="10"/>
      <c r="E137" s="10" t="s">
        <v>277</v>
      </c>
      <c r="F137" s="176">
        <v>1</v>
      </c>
      <c r="G137" s="176"/>
      <c r="H137" s="258"/>
      <c r="I137" s="258"/>
      <c r="J137" s="3"/>
      <c r="K137" s="10"/>
      <c r="L137" s="10"/>
      <c r="M137" s="10"/>
      <c r="N137" s="3"/>
      <c r="O137" s="171"/>
      <c r="P137" s="172"/>
      <c r="Q137" s="172"/>
      <c r="R137" s="173"/>
      <c r="S137" s="3"/>
      <c r="T137" s="3"/>
      <c r="U137" s="3"/>
      <c r="V137" s="3"/>
    </row>
    <row r="138" spans="1:22" s="4" customFormat="1" ht="12.75" x14ac:dyDescent="0.2">
      <c r="A138" s="55"/>
      <c r="B138" s="10"/>
      <c r="C138" s="10" t="s">
        <v>279</v>
      </c>
      <c r="D138" s="10"/>
      <c r="E138" s="10" t="s">
        <v>93</v>
      </c>
      <c r="F138" s="176">
        <v>9</v>
      </c>
      <c r="G138" s="176"/>
      <c r="H138" s="258"/>
      <c r="I138" s="258"/>
      <c r="J138" s="3"/>
      <c r="K138" s="10"/>
      <c r="L138" s="10"/>
      <c r="M138" s="10"/>
      <c r="N138" s="3"/>
      <c r="O138" s="171"/>
      <c r="P138" s="172"/>
      <c r="Q138" s="172"/>
      <c r="R138" s="173"/>
      <c r="S138" s="3"/>
      <c r="T138" s="3"/>
      <c r="U138" s="3"/>
      <c r="V138" s="3"/>
    </row>
    <row r="139" spans="1:22" s="4" customFormat="1" ht="12.75" x14ac:dyDescent="0.2">
      <c r="A139" s="55"/>
      <c r="B139" s="10"/>
      <c r="C139" s="10" t="s">
        <v>280</v>
      </c>
      <c r="D139" s="10"/>
      <c r="E139" s="10" t="s">
        <v>64</v>
      </c>
      <c r="F139" s="176">
        <v>15</v>
      </c>
      <c r="G139" s="176">
        <v>2</v>
      </c>
      <c r="H139" s="258">
        <v>2</v>
      </c>
      <c r="I139" s="258">
        <v>1</v>
      </c>
      <c r="J139" s="3"/>
      <c r="K139" s="10"/>
      <c r="L139" s="10"/>
      <c r="M139" s="10"/>
      <c r="N139" s="3"/>
      <c r="O139" s="171"/>
      <c r="P139" s="172"/>
      <c r="Q139" s="172"/>
      <c r="R139" s="173"/>
      <c r="S139" s="3"/>
      <c r="T139" s="3"/>
      <c r="U139" s="3"/>
      <c r="V139" s="3"/>
    </row>
    <row r="140" spans="1:22" s="4" customFormat="1" ht="12.75" x14ac:dyDescent="0.2">
      <c r="A140" s="55"/>
      <c r="B140" s="10"/>
      <c r="C140" s="10" t="s">
        <v>280</v>
      </c>
      <c r="D140" s="10"/>
      <c r="E140" s="10" t="s">
        <v>170</v>
      </c>
      <c r="F140" s="176">
        <v>1</v>
      </c>
      <c r="G140" s="176"/>
      <c r="H140" s="258"/>
      <c r="I140" s="258"/>
      <c r="J140" s="3"/>
      <c r="K140" s="10"/>
      <c r="L140" s="10"/>
      <c r="M140" s="10"/>
      <c r="N140" s="3"/>
      <c r="O140" s="171"/>
      <c r="P140" s="172"/>
      <c r="Q140" s="172"/>
      <c r="R140" s="173"/>
      <c r="S140" s="3"/>
      <c r="T140" s="3"/>
      <c r="U140" s="3"/>
      <c r="V140" s="3"/>
    </row>
    <row r="141" spans="1:22" s="4" customFormat="1" ht="12.75" x14ac:dyDescent="0.2">
      <c r="A141" s="55"/>
      <c r="B141" s="10"/>
      <c r="C141" s="10" t="s">
        <v>282</v>
      </c>
      <c r="D141" s="10"/>
      <c r="E141" s="10" t="s">
        <v>79</v>
      </c>
      <c r="F141" s="176">
        <v>23</v>
      </c>
      <c r="G141" s="176"/>
      <c r="H141" s="258"/>
      <c r="I141" s="258"/>
      <c r="J141" s="3"/>
      <c r="K141" s="10"/>
      <c r="L141" s="10"/>
      <c r="M141" s="10"/>
      <c r="N141" s="3"/>
      <c r="O141" s="171"/>
      <c r="P141" s="172"/>
      <c r="Q141" s="172"/>
      <c r="R141" s="173"/>
      <c r="S141" s="3"/>
      <c r="T141" s="3"/>
      <c r="U141" s="3"/>
      <c r="V141" s="3"/>
    </row>
    <row r="142" spans="1:22" s="4" customFormat="1" ht="12.75" x14ac:dyDescent="0.2">
      <c r="A142" s="55"/>
      <c r="B142" s="10"/>
      <c r="C142" s="10" t="s">
        <v>284</v>
      </c>
      <c r="D142" s="10"/>
      <c r="E142" s="10" t="s">
        <v>285</v>
      </c>
      <c r="F142" s="176">
        <v>13</v>
      </c>
      <c r="G142" s="176">
        <v>3</v>
      </c>
      <c r="H142" s="258">
        <v>3</v>
      </c>
      <c r="I142" s="258">
        <v>1.3333333333333299</v>
      </c>
      <c r="J142" s="3"/>
      <c r="K142" s="10"/>
      <c r="L142" s="10"/>
      <c r="M142" s="10"/>
      <c r="N142" s="3"/>
      <c r="O142" s="171"/>
      <c r="P142" s="172"/>
      <c r="Q142" s="172"/>
      <c r="R142" s="173"/>
      <c r="S142" s="3"/>
      <c r="T142" s="3"/>
      <c r="U142" s="3"/>
      <c r="V142" s="3"/>
    </row>
    <row r="143" spans="1:22" s="4" customFormat="1" ht="12.75" x14ac:dyDescent="0.2">
      <c r="A143" s="55"/>
      <c r="B143" s="10"/>
      <c r="C143" s="10" t="s">
        <v>286</v>
      </c>
      <c r="D143" s="10"/>
      <c r="E143" s="10" t="s">
        <v>287</v>
      </c>
      <c r="F143" s="176">
        <v>9</v>
      </c>
      <c r="G143" s="176"/>
      <c r="H143" s="258"/>
      <c r="I143" s="258"/>
      <c r="J143" s="3"/>
      <c r="K143" s="10"/>
      <c r="L143" s="10"/>
      <c r="M143" s="10"/>
      <c r="N143" s="3"/>
      <c r="O143" s="171"/>
      <c r="P143" s="172"/>
      <c r="Q143" s="172"/>
      <c r="R143" s="173"/>
      <c r="S143" s="3"/>
      <c r="T143" s="3"/>
      <c r="U143" s="3"/>
      <c r="V143" s="3"/>
    </row>
    <row r="144" spans="1:22" s="4" customFormat="1" ht="12.75" x14ac:dyDescent="0.2">
      <c r="A144" s="55"/>
      <c r="B144" s="10"/>
      <c r="C144" s="10" t="s">
        <v>286</v>
      </c>
      <c r="D144" s="10"/>
      <c r="E144" s="10" t="s">
        <v>288</v>
      </c>
      <c r="F144" s="176">
        <v>1</v>
      </c>
      <c r="G144" s="176"/>
      <c r="H144" s="258"/>
      <c r="I144" s="258"/>
      <c r="J144" s="3"/>
      <c r="K144" s="10"/>
      <c r="L144" s="10"/>
      <c r="M144" s="10"/>
      <c r="N144" s="3"/>
      <c r="O144" s="171"/>
      <c r="P144" s="172"/>
      <c r="Q144" s="172"/>
      <c r="R144" s="173"/>
      <c r="S144" s="3"/>
      <c r="T144" s="3"/>
      <c r="U144" s="3"/>
      <c r="V144" s="3"/>
    </row>
    <row r="145" spans="1:22" s="4" customFormat="1" ht="12.75" x14ac:dyDescent="0.2">
      <c r="A145" s="55"/>
      <c r="B145" s="10"/>
      <c r="C145" s="10" t="s">
        <v>289</v>
      </c>
      <c r="D145" s="10"/>
      <c r="E145" s="10" t="s">
        <v>202</v>
      </c>
      <c r="F145" s="176">
        <v>283</v>
      </c>
      <c r="G145" s="176">
        <v>20</v>
      </c>
      <c r="H145" s="258">
        <v>13</v>
      </c>
      <c r="I145" s="258">
        <v>0.53846153846153799</v>
      </c>
      <c r="J145" s="3"/>
      <c r="K145" s="10"/>
      <c r="L145" s="10"/>
      <c r="M145" s="10"/>
      <c r="N145" s="3"/>
      <c r="O145" s="171"/>
      <c r="P145" s="172"/>
      <c r="Q145" s="172"/>
      <c r="R145" s="173"/>
      <c r="S145" s="3"/>
      <c r="T145" s="3"/>
      <c r="U145" s="3"/>
      <c r="V145" s="3"/>
    </row>
    <row r="146" spans="1:22" s="4" customFormat="1" ht="12.75" x14ac:dyDescent="0.2">
      <c r="A146" s="55"/>
      <c r="B146" s="10"/>
      <c r="C146" s="10" t="s">
        <v>291</v>
      </c>
      <c r="D146" s="10"/>
      <c r="E146" s="10" t="s">
        <v>657</v>
      </c>
      <c r="F146" s="176">
        <v>1</v>
      </c>
      <c r="G146" s="176"/>
      <c r="H146" s="258"/>
      <c r="I146" s="258"/>
      <c r="J146" s="3"/>
      <c r="K146" s="10"/>
      <c r="L146" s="10"/>
      <c r="M146" s="10"/>
      <c r="N146" s="3"/>
      <c r="O146" s="171"/>
      <c r="P146" s="172"/>
      <c r="Q146" s="172"/>
      <c r="R146" s="173"/>
      <c r="S146" s="3"/>
      <c r="T146" s="3"/>
      <c r="U146" s="3"/>
      <c r="V146" s="3"/>
    </row>
    <row r="147" spans="1:22" s="4" customFormat="1" ht="12.75" x14ac:dyDescent="0.2">
      <c r="A147" s="55"/>
      <c r="B147" s="10"/>
      <c r="C147" s="10" t="s">
        <v>291</v>
      </c>
      <c r="D147" s="10"/>
      <c r="E147" s="10" t="s">
        <v>63</v>
      </c>
      <c r="F147" s="176">
        <v>3</v>
      </c>
      <c r="G147" s="176">
        <v>1</v>
      </c>
      <c r="H147" s="258">
        <v>0</v>
      </c>
      <c r="I147" s="258"/>
      <c r="J147" s="3"/>
      <c r="K147" s="10"/>
      <c r="L147" s="10"/>
      <c r="M147" s="10"/>
      <c r="N147" s="3"/>
      <c r="O147" s="171"/>
      <c r="P147" s="172"/>
      <c r="Q147" s="172"/>
      <c r="R147" s="173"/>
      <c r="S147" s="3"/>
      <c r="T147" s="3"/>
      <c r="U147" s="3"/>
      <c r="V147" s="3"/>
    </row>
    <row r="148" spans="1:22" s="4" customFormat="1" ht="12.75" x14ac:dyDescent="0.2">
      <c r="A148" s="55"/>
      <c r="B148" s="10"/>
      <c r="C148" s="10" t="s">
        <v>291</v>
      </c>
      <c r="D148" s="10"/>
      <c r="E148" s="10" t="s">
        <v>65</v>
      </c>
      <c r="F148" s="176">
        <v>473</v>
      </c>
      <c r="G148" s="176">
        <v>8</v>
      </c>
      <c r="H148" s="258">
        <v>10</v>
      </c>
      <c r="I148" s="258">
        <v>3.8</v>
      </c>
      <c r="J148" s="3"/>
      <c r="K148" s="10"/>
      <c r="L148" s="10"/>
      <c r="M148" s="10"/>
      <c r="N148" s="3"/>
      <c r="O148" s="171"/>
      <c r="P148" s="172"/>
      <c r="Q148" s="172"/>
      <c r="R148" s="173"/>
      <c r="S148" s="3"/>
      <c r="T148" s="3"/>
      <c r="U148" s="3"/>
      <c r="V148" s="3"/>
    </row>
    <row r="149" spans="1:22" s="4" customFormat="1" ht="12.75" x14ac:dyDescent="0.2">
      <c r="A149" s="55"/>
      <c r="B149" s="10"/>
      <c r="C149" s="10" t="s">
        <v>294</v>
      </c>
      <c r="D149" s="10"/>
      <c r="E149" s="10" t="s">
        <v>295</v>
      </c>
      <c r="F149" s="176">
        <v>2</v>
      </c>
      <c r="G149" s="176">
        <v>1</v>
      </c>
      <c r="H149" s="258">
        <v>0</v>
      </c>
      <c r="I149" s="258"/>
      <c r="J149" s="3"/>
      <c r="K149" s="10"/>
      <c r="L149" s="10"/>
      <c r="M149" s="10"/>
      <c r="N149" s="3"/>
      <c r="O149" s="171"/>
      <c r="P149" s="172"/>
      <c r="Q149" s="172"/>
      <c r="R149" s="173"/>
      <c r="S149" s="3"/>
      <c r="T149" s="3"/>
      <c r="U149" s="3"/>
      <c r="V149" s="3"/>
    </row>
    <row r="150" spans="1:22" s="4" customFormat="1" ht="12.75" x14ac:dyDescent="0.2">
      <c r="A150" s="55"/>
      <c r="B150" s="10"/>
      <c r="C150" s="10" t="s">
        <v>296</v>
      </c>
      <c r="D150" s="10"/>
      <c r="E150" s="10" t="s">
        <v>212</v>
      </c>
      <c r="F150" s="176">
        <v>45</v>
      </c>
      <c r="G150" s="176">
        <v>3</v>
      </c>
      <c r="H150" s="258">
        <v>4</v>
      </c>
      <c r="I150" s="258">
        <v>1.75</v>
      </c>
      <c r="J150" s="3"/>
      <c r="K150" s="10"/>
      <c r="L150" s="10"/>
      <c r="M150" s="10"/>
      <c r="N150" s="3"/>
      <c r="O150" s="171"/>
      <c r="P150" s="172"/>
      <c r="Q150" s="172"/>
      <c r="R150" s="173"/>
      <c r="S150" s="3"/>
      <c r="T150" s="3"/>
      <c r="U150" s="3"/>
      <c r="V150" s="3"/>
    </row>
    <row r="151" spans="1:22" s="4" customFormat="1" ht="12.75" x14ac:dyDescent="0.2">
      <c r="A151" s="55"/>
      <c r="B151" s="10"/>
      <c r="C151" s="10" t="s">
        <v>297</v>
      </c>
      <c r="D151" s="10"/>
      <c r="E151" s="10" t="s">
        <v>298</v>
      </c>
      <c r="F151" s="176">
        <v>53</v>
      </c>
      <c r="G151" s="176">
        <v>1</v>
      </c>
      <c r="H151" s="258">
        <v>1</v>
      </c>
      <c r="I151" s="258">
        <v>0</v>
      </c>
      <c r="J151" s="3"/>
      <c r="K151" s="10"/>
      <c r="L151" s="10"/>
      <c r="M151" s="10"/>
      <c r="N151" s="3"/>
      <c r="O151" s="171"/>
      <c r="P151" s="172"/>
      <c r="Q151" s="172"/>
      <c r="R151" s="173"/>
      <c r="S151" s="3"/>
      <c r="T151" s="3"/>
      <c r="U151" s="3"/>
      <c r="V151" s="3"/>
    </row>
    <row r="152" spans="1:22" s="4" customFormat="1" ht="12.75" x14ac:dyDescent="0.2">
      <c r="A152" s="55"/>
      <c r="B152" s="10"/>
      <c r="C152" s="10" t="s">
        <v>299</v>
      </c>
      <c r="D152" s="10"/>
      <c r="E152" s="10" t="s">
        <v>300</v>
      </c>
      <c r="F152" s="176">
        <v>133</v>
      </c>
      <c r="G152" s="176"/>
      <c r="H152" s="258"/>
      <c r="I152" s="258"/>
      <c r="J152" s="3"/>
      <c r="K152" s="10"/>
      <c r="L152" s="10"/>
      <c r="M152" s="10"/>
      <c r="N152" s="3"/>
      <c r="O152" s="171"/>
      <c r="P152" s="172"/>
      <c r="Q152" s="172"/>
      <c r="R152" s="173"/>
      <c r="S152" s="3"/>
      <c r="T152" s="3"/>
      <c r="U152" s="3"/>
      <c r="V152" s="3"/>
    </row>
    <row r="153" spans="1:22" s="4" customFormat="1" ht="12.75" x14ac:dyDescent="0.2">
      <c r="A153" s="55"/>
      <c r="B153" s="10"/>
      <c r="C153" s="10" t="s">
        <v>301</v>
      </c>
      <c r="D153" s="10"/>
      <c r="E153" s="10" t="s">
        <v>92</v>
      </c>
      <c r="F153" s="176">
        <v>447</v>
      </c>
      <c r="G153" s="176">
        <v>36</v>
      </c>
      <c r="H153" s="258">
        <v>32</v>
      </c>
      <c r="I153" s="258">
        <v>0.58064516129032295</v>
      </c>
      <c r="J153" s="3"/>
      <c r="K153" s="10"/>
      <c r="L153" s="10"/>
      <c r="M153" s="10"/>
      <c r="N153" s="3"/>
      <c r="O153" s="171"/>
      <c r="P153" s="172"/>
      <c r="Q153" s="172"/>
      <c r="R153" s="173"/>
      <c r="S153" s="3"/>
      <c r="T153" s="3"/>
      <c r="U153" s="3"/>
      <c r="V153" s="3"/>
    </row>
    <row r="154" spans="1:22" s="4" customFormat="1" ht="12.75" x14ac:dyDescent="0.2">
      <c r="A154" s="55"/>
      <c r="B154" s="10"/>
      <c r="C154" s="10" t="s">
        <v>301</v>
      </c>
      <c r="D154" s="10"/>
      <c r="E154" s="10" t="s">
        <v>658</v>
      </c>
      <c r="F154" s="176">
        <v>1</v>
      </c>
      <c r="G154" s="176"/>
      <c r="H154" s="258"/>
      <c r="I154" s="258"/>
      <c r="J154" s="3"/>
      <c r="K154" s="10"/>
      <c r="L154" s="10"/>
      <c r="M154" s="10"/>
      <c r="N154" s="3"/>
      <c r="O154" s="171"/>
      <c r="P154" s="172"/>
      <c r="Q154" s="172"/>
      <c r="R154" s="173"/>
      <c r="S154" s="3"/>
      <c r="T154" s="3"/>
      <c r="U154" s="3"/>
      <c r="V154" s="3"/>
    </row>
    <row r="155" spans="1:22" s="4" customFormat="1" ht="12.75" x14ac:dyDescent="0.2">
      <c r="A155" s="55"/>
      <c r="B155" s="10"/>
      <c r="C155" s="10" t="s">
        <v>659</v>
      </c>
      <c r="D155" s="10"/>
      <c r="E155" s="10" t="s">
        <v>92</v>
      </c>
      <c r="F155" s="176">
        <v>9</v>
      </c>
      <c r="G155" s="176">
        <v>1</v>
      </c>
      <c r="H155" s="258">
        <v>0</v>
      </c>
      <c r="I155" s="258"/>
      <c r="J155" s="3"/>
      <c r="K155" s="10"/>
      <c r="L155" s="10"/>
      <c r="M155" s="10"/>
      <c r="N155" s="3"/>
      <c r="O155" s="171"/>
      <c r="P155" s="172"/>
      <c r="Q155" s="172"/>
      <c r="R155" s="173"/>
      <c r="S155" s="3"/>
      <c r="T155" s="3"/>
      <c r="U155" s="3"/>
      <c r="V155" s="3"/>
    </row>
    <row r="156" spans="1:22" s="4" customFormat="1" ht="12.75" x14ac:dyDescent="0.2">
      <c r="A156" s="55"/>
      <c r="B156" s="10"/>
      <c r="C156" s="10" t="s">
        <v>303</v>
      </c>
      <c r="D156" s="10"/>
      <c r="E156" s="10" t="s">
        <v>304</v>
      </c>
      <c r="F156" s="176">
        <v>12</v>
      </c>
      <c r="G156" s="176">
        <v>2</v>
      </c>
      <c r="H156" s="258">
        <v>1</v>
      </c>
      <c r="I156" s="258">
        <v>9</v>
      </c>
      <c r="J156" s="3"/>
      <c r="K156" s="10"/>
      <c r="L156" s="10"/>
      <c r="M156" s="10"/>
      <c r="N156" s="3"/>
      <c r="O156" s="171"/>
      <c r="P156" s="172"/>
      <c r="Q156" s="172"/>
      <c r="R156" s="173"/>
      <c r="S156" s="3"/>
      <c r="T156" s="3"/>
      <c r="U156" s="3"/>
      <c r="V156" s="3"/>
    </row>
    <row r="157" spans="1:22" s="4" customFormat="1" ht="12.75" x14ac:dyDescent="0.2">
      <c r="A157" s="55"/>
      <c r="B157" s="10"/>
      <c r="C157" s="10" t="s">
        <v>305</v>
      </c>
      <c r="D157" s="10"/>
      <c r="E157" s="10" t="s">
        <v>145</v>
      </c>
      <c r="F157" s="176">
        <v>1</v>
      </c>
      <c r="G157" s="176"/>
      <c r="H157" s="258"/>
      <c r="I157" s="258"/>
      <c r="J157" s="3"/>
      <c r="K157" s="10"/>
      <c r="L157" s="10"/>
      <c r="M157" s="10"/>
      <c r="N157" s="3"/>
      <c r="O157" s="171"/>
      <c r="P157" s="172"/>
      <c r="Q157" s="172"/>
      <c r="R157" s="173"/>
      <c r="S157" s="3"/>
      <c r="T157" s="3"/>
      <c r="U157" s="3"/>
      <c r="V157" s="3"/>
    </row>
    <row r="158" spans="1:22" s="4" customFormat="1" ht="12.75" x14ac:dyDescent="0.2">
      <c r="A158" s="55"/>
      <c r="B158" s="10"/>
      <c r="C158" s="10" t="s">
        <v>306</v>
      </c>
      <c r="D158" s="10"/>
      <c r="E158" s="10" t="s">
        <v>167</v>
      </c>
      <c r="F158" s="176">
        <v>1</v>
      </c>
      <c r="G158" s="176"/>
      <c r="H158" s="258"/>
      <c r="I158" s="258"/>
      <c r="J158" s="3"/>
      <c r="K158" s="10"/>
      <c r="L158" s="10"/>
      <c r="M158" s="10"/>
      <c r="N158" s="3"/>
      <c r="O158" s="171"/>
      <c r="P158" s="172"/>
      <c r="Q158" s="172"/>
      <c r="R158" s="173"/>
      <c r="S158" s="3"/>
      <c r="T158" s="3"/>
      <c r="U158" s="3"/>
      <c r="V158" s="3"/>
    </row>
    <row r="159" spans="1:22" s="4" customFormat="1" ht="12.75" x14ac:dyDescent="0.2">
      <c r="A159" s="55"/>
      <c r="B159" s="10"/>
      <c r="C159" s="10" t="s">
        <v>660</v>
      </c>
      <c r="D159" s="10"/>
      <c r="E159" s="10" t="s">
        <v>167</v>
      </c>
      <c r="F159" s="176">
        <v>2</v>
      </c>
      <c r="G159" s="176"/>
      <c r="H159" s="258">
        <v>0</v>
      </c>
      <c r="I159" s="258"/>
      <c r="J159" s="3"/>
      <c r="K159" s="10"/>
      <c r="L159" s="10"/>
      <c r="M159" s="10"/>
      <c r="N159" s="3"/>
      <c r="O159" s="171"/>
      <c r="P159" s="172"/>
      <c r="Q159" s="172"/>
      <c r="R159" s="173"/>
      <c r="S159" s="3"/>
      <c r="T159" s="3"/>
      <c r="U159" s="3"/>
      <c r="V159" s="3"/>
    </row>
    <row r="160" spans="1:22" s="4" customFormat="1" ht="12.75" x14ac:dyDescent="0.2">
      <c r="A160" s="55"/>
      <c r="B160" s="10"/>
      <c r="C160" s="10" t="s">
        <v>307</v>
      </c>
      <c r="D160" s="10"/>
      <c r="E160" s="10" t="s">
        <v>212</v>
      </c>
      <c r="F160" s="176">
        <v>13</v>
      </c>
      <c r="G160" s="176"/>
      <c r="H160" s="258"/>
      <c r="I160" s="258"/>
      <c r="J160" s="3"/>
      <c r="K160" s="10"/>
      <c r="L160" s="10"/>
      <c r="M160" s="10"/>
      <c r="N160" s="3"/>
      <c r="O160" s="171"/>
      <c r="P160" s="172"/>
      <c r="Q160" s="172"/>
      <c r="R160" s="173"/>
      <c r="S160" s="3"/>
      <c r="T160" s="3"/>
      <c r="U160" s="3"/>
      <c r="V160" s="3"/>
    </row>
    <row r="161" spans="1:22" s="4" customFormat="1" ht="12.75" x14ac:dyDescent="0.2">
      <c r="A161" s="55"/>
      <c r="B161" s="10"/>
      <c r="C161" s="10" t="s">
        <v>308</v>
      </c>
      <c r="D161" s="10"/>
      <c r="E161" s="10" t="s">
        <v>309</v>
      </c>
      <c r="F161" s="176">
        <v>29</v>
      </c>
      <c r="G161" s="176">
        <v>5</v>
      </c>
      <c r="H161" s="258">
        <v>4</v>
      </c>
      <c r="I161" s="258">
        <v>1.25</v>
      </c>
      <c r="J161" s="3"/>
      <c r="K161" s="10"/>
      <c r="L161" s="10"/>
      <c r="M161" s="10"/>
      <c r="N161" s="3"/>
      <c r="O161" s="171"/>
      <c r="P161" s="172"/>
      <c r="Q161" s="172"/>
      <c r="R161" s="173"/>
      <c r="S161" s="3"/>
      <c r="T161" s="3"/>
      <c r="U161" s="3"/>
      <c r="V161" s="3"/>
    </row>
    <row r="162" spans="1:22" s="4" customFormat="1" ht="12.75" x14ac:dyDescent="0.2">
      <c r="A162" s="55"/>
      <c r="B162" s="10"/>
      <c r="C162" s="10" t="s">
        <v>311</v>
      </c>
      <c r="D162" s="10"/>
      <c r="E162" s="10" t="s">
        <v>312</v>
      </c>
      <c r="F162" s="176">
        <v>18</v>
      </c>
      <c r="G162" s="176">
        <v>2</v>
      </c>
      <c r="H162" s="258">
        <v>2</v>
      </c>
      <c r="I162" s="258">
        <v>0</v>
      </c>
      <c r="J162" s="3"/>
      <c r="K162" s="10"/>
      <c r="L162" s="10"/>
      <c r="M162" s="10"/>
      <c r="N162" s="3"/>
      <c r="O162" s="171"/>
      <c r="P162" s="172"/>
      <c r="Q162" s="172"/>
      <c r="R162" s="173"/>
      <c r="S162" s="3"/>
      <c r="T162" s="3"/>
      <c r="U162" s="3"/>
      <c r="V162" s="3"/>
    </row>
    <row r="163" spans="1:22" s="4" customFormat="1" ht="12.75" x14ac:dyDescent="0.2">
      <c r="A163" s="55"/>
      <c r="B163" s="10"/>
      <c r="C163" s="10" t="s">
        <v>313</v>
      </c>
      <c r="D163" s="10"/>
      <c r="E163" s="10" t="s">
        <v>314</v>
      </c>
      <c r="F163" s="176">
        <v>12</v>
      </c>
      <c r="G163" s="176"/>
      <c r="H163" s="258"/>
      <c r="I163" s="258"/>
      <c r="J163" s="3"/>
      <c r="K163" s="10"/>
      <c r="L163" s="10"/>
      <c r="M163" s="10"/>
      <c r="N163" s="3"/>
      <c r="O163" s="171"/>
      <c r="P163" s="172"/>
      <c r="Q163" s="172"/>
      <c r="R163" s="173"/>
      <c r="S163" s="3"/>
      <c r="T163" s="3"/>
      <c r="U163" s="3"/>
      <c r="V163" s="3"/>
    </row>
    <row r="164" spans="1:22" s="4" customFormat="1" ht="12.75" x14ac:dyDescent="0.2">
      <c r="A164" s="55"/>
      <c r="B164" s="10"/>
      <c r="C164" s="10" t="s">
        <v>315</v>
      </c>
      <c r="D164" s="10"/>
      <c r="E164" s="10" t="s">
        <v>134</v>
      </c>
      <c r="F164" s="176">
        <v>2</v>
      </c>
      <c r="G164" s="176"/>
      <c r="H164" s="258"/>
      <c r="I164" s="258"/>
      <c r="J164" s="3"/>
      <c r="K164" s="10"/>
      <c r="L164" s="10"/>
      <c r="M164" s="10"/>
      <c r="N164" s="3"/>
      <c r="O164" s="171"/>
      <c r="P164" s="172"/>
      <c r="Q164" s="172"/>
      <c r="R164" s="173"/>
      <c r="S164" s="3"/>
      <c r="T164" s="3"/>
      <c r="U164" s="3"/>
      <c r="V164" s="3"/>
    </row>
    <row r="165" spans="1:22" s="4" customFormat="1" ht="12.75" x14ac:dyDescent="0.2">
      <c r="A165" s="55"/>
      <c r="B165" s="10"/>
      <c r="C165" s="10" t="s">
        <v>317</v>
      </c>
      <c r="D165" s="10"/>
      <c r="E165" s="10" t="s">
        <v>79</v>
      </c>
      <c r="F165" s="176">
        <v>367</v>
      </c>
      <c r="G165" s="176">
        <v>14</v>
      </c>
      <c r="H165" s="258">
        <v>7</v>
      </c>
      <c r="I165" s="258">
        <v>1.28571428571429</v>
      </c>
      <c r="J165" s="3"/>
      <c r="K165" s="10"/>
      <c r="L165" s="10"/>
      <c r="M165" s="10"/>
      <c r="N165" s="3"/>
      <c r="O165" s="171"/>
      <c r="P165" s="172"/>
      <c r="Q165" s="172"/>
      <c r="R165" s="173"/>
      <c r="S165" s="3"/>
      <c r="T165" s="3"/>
      <c r="U165" s="3"/>
      <c r="V165" s="3"/>
    </row>
    <row r="166" spans="1:22" s="4" customFormat="1" ht="12.75" x14ac:dyDescent="0.2">
      <c r="A166" s="55"/>
      <c r="B166" s="10"/>
      <c r="C166" s="10" t="s">
        <v>318</v>
      </c>
      <c r="D166" s="10"/>
      <c r="E166" s="10" t="s">
        <v>319</v>
      </c>
      <c r="F166" s="176">
        <v>5</v>
      </c>
      <c r="G166" s="176"/>
      <c r="H166" s="258"/>
      <c r="I166" s="258"/>
      <c r="J166" s="3"/>
      <c r="K166" s="10"/>
      <c r="L166" s="10"/>
      <c r="M166" s="10"/>
      <c r="N166" s="3"/>
      <c r="O166" s="171"/>
      <c r="P166" s="172"/>
      <c r="Q166" s="172"/>
      <c r="R166" s="173"/>
      <c r="S166" s="3"/>
      <c r="T166" s="3"/>
      <c r="U166" s="3"/>
      <c r="V166" s="3"/>
    </row>
    <row r="167" spans="1:22" s="4" customFormat="1" ht="12.75" x14ac:dyDescent="0.2">
      <c r="A167" s="55"/>
      <c r="B167" s="10"/>
      <c r="C167" s="10" t="s">
        <v>320</v>
      </c>
      <c r="D167" s="10"/>
      <c r="E167" s="10" t="s">
        <v>287</v>
      </c>
      <c r="F167" s="176">
        <v>27</v>
      </c>
      <c r="G167" s="176">
        <v>1</v>
      </c>
      <c r="H167" s="258">
        <v>1</v>
      </c>
      <c r="I167" s="258">
        <v>0</v>
      </c>
      <c r="J167" s="3"/>
      <c r="K167" s="10"/>
      <c r="L167" s="10"/>
      <c r="M167" s="10"/>
      <c r="N167" s="3"/>
      <c r="O167" s="171"/>
      <c r="P167" s="172"/>
      <c r="Q167" s="172"/>
      <c r="R167" s="173"/>
      <c r="S167" s="3"/>
      <c r="T167" s="3"/>
      <c r="U167" s="3"/>
      <c r="V167" s="3"/>
    </row>
    <row r="168" spans="1:22" s="4" customFormat="1" ht="12.75" x14ac:dyDescent="0.2">
      <c r="A168" s="55"/>
      <c r="B168" s="10"/>
      <c r="C168" s="10" t="s">
        <v>322</v>
      </c>
      <c r="D168" s="10"/>
      <c r="E168" s="10" t="s">
        <v>164</v>
      </c>
      <c r="F168" s="176">
        <v>3</v>
      </c>
      <c r="G168" s="176"/>
      <c r="H168" s="258"/>
      <c r="I168" s="258"/>
      <c r="J168" s="3"/>
      <c r="K168" s="10"/>
      <c r="L168" s="10"/>
      <c r="M168" s="10"/>
      <c r="N168" s="3"/>
      <c r="O168" s="171"/>
      <c r="P168" s="172"/>
      <c r="Q168" s="172"/>
      <c r="R168" s="173"/>
      <c r="S168" s="3"/>
      <c r="T168" s="3"/>
      <c r="U168" s="3"/>
      <c r="V168" s="3"/>
    </row>
    <row r="169" spans="1:22" s="4" customFormat="1" ht="12.75" x14ac:dyDescent="0.2">
      <c r="A169" s="55"/>
      <c r="B169" s="10"/>
      <c r="C169" s="10" t="s">
        <v>325</v>
      </c>
      <c r="D169" s="10"/>
      <c r="E169" s="10" t="s">
        <v>326</v>
      </c>
      <c r="F169" s="176">
        <v>11</v>
      </c>
      <c r="G169" s="176">
        <v>2</v>
      </c>
      <c r="H169" s="258">
        <v>0</v>
      </c>
      <c r="I169" s="258"/>
      <c r="J169" s="3"/>
      <c r="K169" s="10"/>
      <c r="L169" s="10"/>
      <c r="M169" s="10"/>
      <c r="N169" s="3"/>
      <c r="O169" s="171"/>
      <c r="P169" s="172"/>
      <c r="Q169" s="172"/>
      <c r="R169" s="173"/>
      <c r="S169" s="3"/>
      <c r="T169" s="3"/>
      <c r="U169" s="3"/>
      <c r="V169" s="3"/>
    </row>
    <row r="170" spans="1:22" s="4" customFormat="1" ht="12.75" x14ac:dyDescent="0.2">
      <c r="A170" s="55"/>
      <c r="B170" s="10"/>
      <c r="C170" s="10" t="s">
        <v>327</v>
      </c>
      <c r="D170" s="10"/>
      <c r="E170" s="10" t="s">
        <v>104</v>
      </c>
      <c r="F170" s="176">
        <v>20</v>
      </c>
      <c r="G170" s="176">
        <v>1</v>
      </c>
      <c r="H170" s="258">
        <v>2</v>
      </c>
      <c r="I170" s="258">
        <v>4.5</v>
      </c>
      <c r="J170" s="3"/>
      <c r="K170" s="10"/>
      <c r="L170" s="10"/>
      <c r="M170" s="10"/>
      <c r="N170" s="3"/>
      <c r="O170" s="171"/>
      <c r="P170" s="172"/>
      <c r="Q170" s="172"/>
      <c r="R170" s="173"/>
      <c r="S170" s="3"/>
      <c r="T170" s="3"/>
      <c r="U170" s="3"/>
      <c r="V170" s="3"/>
    </row>
    <row r="171" spans="1:22" s="4" customFormat="1" ht="12.75" x14ac:dyDescent="0.2">
      <c r="A171" s="55"/>
      <c r="B171" s="10"/>
      <c r="C171" s="10" t="s">
        <v>330</v>
      </c>
      <c r="D171" s="10"/>
      <c r="E171" s="10" t="s">
        <v>331</v>
      </c>
      <c r="F171" s="176">
        <v>17</v>
      </c>
      <c r="G171" s="176">
        <v>1</v>
      </c>
      <c r="H171" s="258">
        <v>1</v>
      </c>
      <c r="I171" s="258">
        <v>0</v>
      </c>
      <c r="J171" s="3"/>
      <c r="K171" s="10"/>
      <c r="L171" s="10"/>
      <c r="M171" s="10"/>
      <c r="N171" s="3"/>
      <c r="O171" s="171"/>
      <c r="P171" s="172"/>
      <c r="Q171" s="172"/>
      <c r="R171" s="173"/>
      <c r="S171" s="3"/>
      <c r="T171" s="3"/>
      <c r="U171" s="3"/>
      <c r="V171" s="3"/>
    </row>
    <row r="172" spans="1:22" s="4" customFormat="1" ht="12.75" x14ac:dyDescent="0.2">
      <c r="A172" s="55"/>
      <c r="B172" s="10"/>
      <c r="C172" s="10" t="s">
        <v>332</v>
      </c>
      <c r="D172" s="10"/>
      <c r="E172" s="10" t="s">
        <v>333</v>
      </c>
      <c r="F172" s="176">
        <v>21</v>
      </c>
      <c r="G172" s="176">
        <v>3</v>
      </c>
      <c r="H172" s="258">
        <v>3</v>
      </c>
      <c r="I172" s="258">
        <v>3</v>
      </c>
      <c r="J172" s="3"/>
      <c r="K172" s="10"/>
      <c r="L172" s="10"/>
      <c r="M172" s="10"/>
      <c r="N172" s="3"/>
      <c r="O172" s="171"/>
      <c r="P172" s="172"/>
      <c r="Q172" s="172"/>
      <c r="R172" s="173"/>
      <c r="S172" s="3"/>
      <c r="T172" s="3"/>
      <c r="U172" s="3"/>
      <c r="V172" s="3"/>
    </row>
    <row r="173" spans="1:22" s="4" customFormat="1" ht="12.75" x14ac:dyDescent="0.2">
      <c r="A173" s="55"/>
      <c r="B173" s="10"/>
      <c r="C173" s="10" t="s">
        <v>334</v>
      </c>
      <c r="D173" s="10"/>
      <c r="E173" s="10" t="s">
        <v>103</v>
      </c>
      <c r="F173" s="176">
        <v>1</v>
      </c>
      <c r="G173" s="176"/>
      <c r="H173" s="258"/>
      <c r="I173" s="258"/>
      <c r="J173" s="3"/>
      <c r="K173" s="10"/>
      <c r="L173" s="10"/>
      <c r="M173" s="10"/>
      <c r="N173" s="3"/>
      <c r="O173" s="171"/>
      <c r="P173" s="172"/>
      <c r="Q173" s="172"/>
      <c r="R173" s="173"/>
      <c r="S173" s="3"/>
      <c r="T173" s="3"/>
      <c r="U173" s="3"/>
      <c r="V173" s="3"/>
    </row>
    <row r="174" spans="1:22" s="4" customFormat="1" ht="12.75" x14ac:dyDescent="0.2">
      <c r="A174" s="55"/>
      <c r="B174" s="10"/>
      <c r="C174" s="10" t="s">
        <v>334</v>
      </c>
      <c r="D174" s="10"/>
      <c r="E174" s="10" t="s">
        <v>104</v>
      </c>
      <c r="F174" s="176">
        <v>10</v>
      </c>
      <c r="G174" s="176"/>
      <c r="H174" s="258"/>
      <c r="I174" s="258"/>
      <c r="J174" s="3"/>
      <c r="K174" s="10"/>
      <c r="L174" s="10"/>
      <c r="M174" s="10"/>
      <c r="N174" s="3"/>
      <c r="O174" s="171"/>
      <c r="P174" s="172"/>
      <c r="Q174" s="172"/>
      <c r="R174" s="173"/>
      <c r="S174" s="3"/>
      <c r="T174" s="3"/>
      <c r="U174" s="3"/>
      <c r="V174" s="3"/>
    </row>
    <row r="175" spans="1:22" s="4" customFormat="1" ht="12.75" x14ac:dyDescent="0.2">
      <c r="A175" s="55"/>
      <c r="B175" s="10"/>
      <c r="C175" s="10" t="s">
        <v>336</v>
      </c>
      <c r="D175" s="10"/>
      <c r="E175" s="10" t="s">
        <v>109</v>
      </c>
      <c r="F175" s="176">
        <v>2</v>
      </c>
      <c r="G175" s="176"/>
      <c r="H175" s="258"/>
      <c r="I175" s="258"/>
      <c r="J175" s="3"/>
      <c r="K175" s="10"/>
      <c r="L175" s="10"/>
      <c r="M175" s="10"/>
      <c r="N175" s="3"/>
      <c r="O175" s="171"/>
      <c r="P175" s="172"/>
      <c r="Q175" s="172"/>
      <c r="R175" s="173"/>
      <c r="S175" s="3"/>
      <c r="T175" s="3"/>
      <c r="U175" s="3"/>
      <c r="V175" s="3"/>
    </row>
    <row r="176" spans="1:22" s="4" customFormat="1" ht="12.75" x14ac:dyDescent="0.2">
      <c r="A176" s="55"/>
      <c r="B176" s="10"/>
      <c r="C176" s="10" t="s">
        <v>337</v>
      </c>
      <c r="D176" s="10"/>
      <c r="E176" s="10" t="s">
        <v>145</v>
      </c>
      <c r="F176" s="176">
        <v>1</v>
      </c>
      <c r="G176" s="176">
        <v>1</v>
      </c>
      <c r="H176" s="258">
        <v>0</v>
      </c>
      <c r="I176" s="258"/>
      <c r="J176" s="3"/>
      <c r="K176" s="10"/>
      <c r="L176" s="10"/>
      <c r="M176" s="10"/>
      <c r="N176" s="3"/>
      <c r="O176" s="171"/>
      <c r="P176" s="172"/>
      <c r="Q176" s="172"/>
      <c r="R176" s="173"/>
      <c r="S176" s="3"/>
      <c r="T176" s="3"/>
      <c r="U176" s="3"/>
      <c r="V176" s="3"/>
    </row>
    <row r="177" spans="1:22" s="4" customFormat="1" ht="12.75" x14ac:dyDescent="0.2">
      <c r="A177" s="55"/>
      <c r="B177" s="10"/>
      <c r="C177" s="10" t="s">
        <v>340</v>
      </c>
      <c r="D177" s="10"/>
      <c r="E177" s="10" t="s">
        <v>107</v>
      </c>
      <c r="F177" s="176">
        <v>22</v>
      </c>
      <c r="G177" s="176">
        <v>4</v>
      </c>
      <c r="H177" s="258">
        <v>3</v>
      </c>
      <c r="I177" s="258">
        <v>0</v>
      </c>
      <c r="J177" s="3"/>
      <c r="K177" s="10"/>
      <c r="L177" s="10"/>
      <c r="M177" s="10"/>
      <c r="N177" s="3"/>
      <c r="O177" s="171"/>
      <c r="P177" s="172"/>
      <c r="Q177" s="172"/>
      <c r="R177" s="173"/>
      <c r="S177" s="3"/>
      <c r="T177" s="3"/>
      <c r="U177" s="3"/>
      <c r="V177" s="3"/>
    </row>
    <row r="178" spans="1:22" s="4" customFormat="1" ht="12.75" x14ac:dyDescent="0.2">
      <c r="A178" s="55"/>
      <c r="B178" s="10"/>
      <c r="C178" s="10" t="s">
        <v>341</v>
      </c>
      <c r="D178" s="10"/>
      <c r="E178" s="10" t="s">
        <v>88</v>
      </c>
      <c r="F178" s="176">
        <v>132</v>
      </c>
      <c r="G178" s="176"/>
      <c r="H178" s="258"/>
      <c r="I178" s="258"/>
      <c r="J178" s="3"/>
      <c r="K178" s="10"/>
      <c r="L178" s="10"/>
      <c r="M178" s="10"/>
      <c r="N178" s="3"/>
      <c r="O178" s="171"/>
      <c r="P178" s="172"/>
      <c r="Q178" s="172"/>
      <c r="R178" s="173"/>
      <c r="S178" s="3"/>
      <c r="T178" s="3"/>
      <c r="U178" s="3"/>
      <c r="V178" s="3"/>
    </row>
    <row r="179" spans="1:22" s="4" customFormat="1" ht="12.75" x14ac:dyDescent="0.2">
      <c r="A179" s="55"/>
      <c r="B179" s="10"/>
      <c r="C179" s="10" t="s">
        <v>342</v>
      </c>
      <c r="D179" s="10"/>
      <c r="E179" s="10" t="s">
        <v>202</v>
      </c>
      <c r="F179" s="176">
        <v>1</v>
      </c>
      <c r="G179" s="176"/>
      <c r="H179" s="258"/>
      <c r="I179" s="258"/>
      <c r="J179" s="3"/>
      <c r="K179" s="10"/>
      <c r="L179" s="10"/>
      <c r="M179" s="10"/>
      <c r="N179" s="3"/>
      <c r="O179" s="171"/>
      <c r="P179" s="172"/>
      <c r="Q179" s="172"/>
      <c r="R179" s="173"/>
      <c r="S179" s="3"/>
      <c r="T179" s="3"/>
      <c r="U179" s="3"/>
      <c r="V179" s="3"/>
    </row>
    <row r="180" spans="1:22" s="4" customFormat="1" ht="12.75" x14ac:dyDescent="0.2">
      <c r="A180" s="55"/>
      <c r="B180" s="10"/>
      <c r="C180" s="10" t="s">
        <v>343</v>
      </c>
      <c r="D180" s="10"/>
      <c r="E180" s="10" t="s">
        <v>202</v>
      </c>
      <c r="F180" s="176">
        <v>4</v>
      </c>
      <c r="G180" s="176"/>
      <c r="H180" s="258"/>
      <c r="I180" s="258"/>
      <c r="J180" s="3"/>
      <c r="K180" s="10"/>
      <c r="L180" s="10"/>
      <c r="M180" s="10"/>
      <c r="N180" s="3"/>
      <c r="O180" s="171"/>
      <c r="P180" s="172"/>
      <c r="Q180" s="172"/>
      <c r="R180" s="173"/>
      <c r="S180" s="3"/>
      <c r="T180" s="3"/>
      <c r="U180" s="3"/>
      <c r="V180" s="3"/>
    </row>
    <row r="181" spans="1:22" s="4" customFormat="1" ht="12.75" x14ac:dyDescent="0.2">
      <c r="A181" s="55"/>
      <c r="B181" s="10"/>
      <c r="C181" s="10" t="s">
        <v>344</v>
      </c>
      <c r="D181" s="10"/>
      <c r="E181" s="10" t="s">
        <v>107</v>
      </c>
      <c r="F181" s="176">
        <v>3</v>
      </c>
      <c r="G181" s="176"/>
      <c r="H181" s="258"/>
      <c r="I181" s="258"/>
      <c r="J181" s="3"/>
      <c r="K181" s="10"/>
      <c r="L181" s="10"/>
      <c r="M181" s="10"/>
      <c r="N181" s="3"/>
      <c r="O181" s="171"/>
      <c r="P181" s="172"/>
      <c r="Q181" s="172"/>
      <c r="R181" s="173"/>
      <c r="S181" s="3"/>
      <c r="T181" s="3"/>
      <c r="U181" s="3"/>
      <c r="V181" s="3"/>
    </row>
    <row r="182" spans="1:22" s="4" customFormat="1" ht="12.75" x14ac:dyDescent="0.2">
      <c r="A182" s="55"/>
      <c r="B182" s="10"/>
      <c r="C182" s="10" t="s">
        <v>348</v>
      </c>
      <c r="D182" s="10"/>
      <c r="E182" s="10" t="s">
        <v>349</v>
      </c>
      <c r="F182" s="176">
        <v>46</v>
      </c>
      <c r="G182" s="176">
        <v>1</v>
      </c>
      <c r="H182" s="258">
        <v>1</v>
      </c>
      <c r="I182" s="258">
        <v>0</v>
      </c>
      <c r="J182" s="3"/>
      <c r="K182" s="10"/>
      <c r="L182" s="10"/>
      <c r="M182" s="10"/>
      <c r="N182" s="3"/>
      <c r="O182" s="171"/>
      <c r="P182" s="172"/>
      <c r="Q182" s="172"/>
      <c r="R182" s="173"/>
      <c r="S182" s="3"/>
      <c r="T182" s="3"/>
      <c r="U182" s="3"/>
      <c r="V182" s="3"/>
    </row>
    <row r="183" spans="1:22" s="4" customFormat="1" ht="12.75" x14ac:dyDescent="0.2">
      <c r="A183" s="55"/>
      <c r="B183" s="10"/>
      <c r="C183" s="10" t="s">
        <v>350</v>
      </c>
      <c r="D183" s="10"/>
      <c r="E183" s="10" t="s">
        <v>187</v>
      </c>
      <c r="F183" s="176">
        <v>44</v>
      </c>
      <c r="G183" s="176">
        <v>1</v>
      </c>
      <c r="H183" s="258">
        <v>1</v>
      </c>
      <c r="I183" s="258">
        <v>0</v>
      </c>
      <c r="J183" s="3"/>
      <c r="K183" s="10"/>
      <c r="L183" s="10"/>
      <c r="M183" s="10"/>
      <c r="N183" s="3"/>
      <c r="O183" s="171"/>
      <c r="P183" s="172"/>
      <c r="Q183" s="172"/>
      <c r="R183" s="173"/>
      <c r="S183" s="3"/>
      <c r="T183" s="3"/>
      <c r="U183" s="3"/>
      <c r="V183" s="3"/>
    </row>
    <row r="184" spans="1:22" s="4" customFormat="1" ht="12.75" x14ac:dyDescent="0.2">
      <c r="A184" s="55"/>
      <c r="B184" s="10"/>
      <c r="C184" s="10" t="s">
        <v>661</v>
      </c>
      <c r="D184" s="10"/>
      <c r="E184" s="10" t="s">
        <v>287</v>
      </c>
      <c r="F184" s="176">
        <v>3</v>
      </c>
      <c r="G184" s="176"/>
      <c r="H184" s="258"/>
      <c r="I184" s="258"/>
      <c r="J184" s="3"/>
      <c r="K184" s="10"/>
      <c r="L184" s="10"/>
      <c r="M184" s="10"/>
      <c r="N184" s="3"/>
      <c r="O184" s="171"/>
      <c r="P184" s="172"/>
      <c r="Q184" s="172"/>
      <c r="R184" s="173"/>
      <c r="S184" s="3"/>
      <c r="T184" s="3"/>
      <c r="U184" s="3"/>
      <c r="V184" s="3"/>
    </row>
    <row r="185" spans="1:22" s="4" customFormat="1" ht="12.75" x14ac:dyDescent="0.2">
      <c r="A185" s="55"/>
      <c r="B185" s="10"/>
      <c r="C185" s="10" t="s">
        <v>351</v>
      </c>
      <c r="D185" s="10"/>
      <c r="E185" s="10" t="s">
        <v>93</v>
      </c>
      <c r="F185" s="176">
        <v>1</v>
      </c>
      <c r="G185" s="176"/>
      <c r="H185" s="258"/>
      <c r="I185" s="258"/>
      <c r="J185" s="3"/>
      <c r="K185" s="10"/>
      <c r="L185" s="10"/>
      <c r="M185" s="10"/>
      <c r="N185" s="3"/>
      <c r="O185" s="171"/>
      <c r="P185" s="172"/>
      <c r="Q185" s="172"/>
      <c r="R185" s="173"/>
      <c r="S185" s="3"/>
      <c r="T185" s="3"/>
      <c r="U185" s="3"/>
      <c r="V185" s="3"/>
    </row>
    <row r="186" spans="1:22" s="4" customFormat="1" ht="12.75" x14ac:dyDescent="0.2">
      <c r="A186" s="55"/>
      <c r="B186" s="10"/>
      <c r="C186" s="10" t="s">
        <v>662</v>
      </c>
      <c r="D186" s="10"/>
      <c r="E186" s="10" t="s">
        <v>663</v>
      </c>
      <c r="F186" s="176">
        <v>1</v>
      </c>
      <c r="G186" s="176"/>
      <c r="H186" s="258"/>
      <c r="I186" s="258"/>
      <c r="J186" s="3"/>
      <c r="K186" s="10"/>
      <c r="L186" s="10"/>
      <c r="M186" s="10"/>
      <c r="N186" s="3"/>
      <c r="O186" s="171"/>
      <c r="P186" s="172"/>
      <c r="Q186" s="172"/>
      <c r="R186" s="173"/>
      <c r="S186" s="3"/>
      <c r="T186" s="3"/>
      <c r="U186" s="3"/>
      <c r="V186" s="3"/>
    </row>
    <row r="187" spans="1:22" s="4" customFormat="1" ht="12.75" x14ac:dyDescent="0.2">
      <c r="A187" s="55"/>
      <c r="B187" s="10"/>
      <c r="C187" s="10" t="s">
        <v>354</v>
      </c>
      <c r="D187" s="10"/>
      <c r="E187" s="10" t="s">
        <v>154</v>
      </c>
      <c r="F187" s="176">
        <v>67</v>
      </c>
      <c r="G187" s="176">
        <v>1</v>
      </c>
      <c r="H187" s="258">
        <v>0</v>
      </c>
      <c r="I187" s="258"/>
      <c r="J187" s="3"/>
      <c r="K187" s="10"/>
      <c r="L187" s="10"/>
      <c r="M187" s="10"/>
      <c r="N187" s="3"/>
      <c r="O187" s="171"/>
      <c r="P187" s="172"/>
      <c r="Q187" s="172"/>
      <c r="R187" s="173"/>
      <c r="S187" s="3"/>
      <c r="T187" s="3"/>
      <c r="U187" s="3"/>
      <c r="V187" s="3"/>
    </row>
    <row r="188" spans="1:22" s="4" customFormat="1" ht="12.75" x14ac:dyDescent="0.2">
      <c r="A188" s="55"/>
      <c r="B188" s="10"/>
      <c r="C188" s="10" t="s">
        <v>355</v>
      </c>
      <c r="D188" s="10"/>
      <c r="E188" s="10" t="s">
        <v>175</v>
      </c>
      <c r="F188" s="176">
        <v>153</v>
      </c>
      <c r="G188" s="176">
        <v>17</v>
      </c>
      <c r="H188" s="258">
        <v>8</v>
      </c>
      <c r="I188" s="258">
        <v>2.875</v>
      </c>
      <c r="J188" s="3"/>
      <c r="K188" s="10"/>
      <c r="L188" s="10"/>
      <c r="M188" s="10"/>
      <c r="N188" s="3"/>
      <c r="O188" s="171"/>
      <c r="P188" s="172"/>
      <c r="Q188" s="172"/>
      <c r="R188" s="173"/>
      <c r="S188" s="3"/>
      <c r="T188" s="3"/>
      <c r="U188" s="3"/>
      <c r="V188" s="3"/>
    </row>
    <row r="189" spans="1:22" s="4" customFormat="1" ht="12.75" x14ac:dyDescent="0.2">
      <c r="A189" s="55"/>
      <c r="B189" s="10"/>
      <c r="C189" s="10" t="s">
        <v>356</v>
      </c>
      <c r="D189" s="10"/>
      <c r="E189" s="10" t="s">
        <v>204</v>
      </c>
      <c r="F189" s="176">
        <v>79</v>
      </c>
      <c r="G189" s="176">
        <v>3</v>
      </c>
      <c r="H189" s="258">
        <v>3</v>
      </c>
      <c r="I189" s="258">
        <v>0</v>
      </c>
      <c r="J189" s="3"/>
      <c r="K189" s="10"/>
      <c r="L189" s="10"/>
      <c r="M189" s="10"/>
      <c r="N189" s="3"/>
      <c r="O189" s="171"/>
      <c r="P189" s="172"/>
      <c r="Q189" s="172"/>
      <c r="R189" s="173"/>
      <c r="S189" s="3"/>
      <c r="T189" s="3"/>
      <c r="U189" s="3"/>
      <c r="V189" s="3"/>
    </row>
    <row r="190" spans="1:22" s="4" customFormat="1" ht="12.75" x14ac:dyDescent="0.2">
      <c r="A190" s="55"/>
      <c r="B190" s="10"/>
      <c r="C190" s="10" t="s">
        <v>358</v>
      </c>
      <c r="D190" s="10"/>
      <c r="E190" s="10" t="s">
        <v>359</v>
      </c>
      <c r="F190" s="176">
        <v>19</v>
      </c>
      <c r="G190" s="176"/>
      <c r="H190" s="258"/>
      <c r="I190" s="258"/>
      <c r="J190" s="3"/>
      <c r="K190" s="10"/>
      <c r="L190" s="10"/>
      <c r="M190" s="10"/>
      <c r="N190" s="3"/>
      <c r="O190" s="171"/>
      <c r="P190" s="172"/>
      <c r="Q190" s="172"/>
      <c r="R190" s="173"/>
      <c r="S190" s="3"/>
      <c r="T190" s="3"/>
      <c r="U190" s="3"/>
      <c r="V190" s="3"/>
    </row>
    <row r="191" spans="1:22" s="4" customFormat="1" ht="12.75" x14ac:dyDescent="0.2">
      <c r="A191" s="55"/>
      <c r="B191" s="10"/>
      <c r="C191" s="10" t="s">
        <v>360</v>
      </c>
      <c r="D191" s="10"/>
      <c r="E191" s="10" t="s">
        <v>110</v>
      </c>
      <c r="F191" s="176">
        <v>3</v>
      </c>
      <c r="G191" s="176"/>
      <c r="H191" s="258">
        <v>0</v>
      </c>
      <c r="I191" s="258"/>
      <c r="J191" s="3"/>
      <c r="K191" s="10"/>
      <c r="L191" s="10"/>
      <c r="M191" s="10"/>
      <c r="N191" s="3"/>
      <c r="O191" s="171"/>
      <c r="P191" s="172"/>
      <c r="Q191" s="172"/>
      <c r="R191" s="173"/>
      <c r="S191" s="3"/>
      <c r="T191" s="3"/>
      <c r="U191" s="3"/>
      <c r="V191" s="3"/>
    </row>
    <row r="192" spans="1:22" s="4" customFormat="1" ht="12.75" x14ac:dyDescent="0.2">
      <c r="A192" s="55"/>
      <c r="B192" s="10"/>
      <c r="C192" s="10" t="s">
        <v>361</v>
      </c>
      <c r="D192" s="10"/>
      <c r="E192" s="10" t="s">
        <v>363</v>
      </c>
      <c r="F192" s="176">
        <v>16</v>
      </c>
      <c r="G192" s="176">
        <v>2</v>
      </c>
      <c r="H192" s="258">
        <v>1</v>
      </c>
      <c r="I192" s="258">
        <v>3</v>
      </c>
      <c r="J192" s="3"/>
      <c r="K192" s="10"/>
      <c r="L192" s="10"/>
      <c r="M192" s="10"/>
      <c r="N192" s="3"/>
      <c r="O192" s="171"/>
      <c r="P192" s="172"/>
      <c r="Q192" s="172"/>
      <c r="R192" s="173"/>
      <c r="S192" s="3"/>
      <c r="T192" s="3"/>
      <c r="U192" s="3"/>
      <c r="V192" s="3"/>
    </row>
    <row r="193" spans="1:22" s="4" customFormat="1" ht="12.75" x14ac:dyDescent="0.2">
      <c r="A193" s="55"/>
      <c r="B193" s="10"/>
      <c r="C193" s="10" t="s">
        <v>364</v>
      </c>
      <c r="D193" s="10"/>
      <c r="E193" s="10" t="s">
        <v>204</v>
      </c>
      <c r="F193" s="176">
        <v>1036</v>
      </c>
      <c r="G193" s="176">
        <v>55</v>
      </c>
      <c r="H193" s="258">
        <v>39</v>
      </c>
      <c r="I193" s="258">
        <v>1.2820512820512799</v>
      </c>
      <c r="J193" s="3"/>
      <c r="K193" s="10"/>
      <c r="L193" s="10"/>
      <c r="M193" s="10"/>
      <c r="N193" s="3"/>
      <c r="O193" s="171"/>
      <c r="P193" s="172"/>
      <c r="Q193" s="172"/>
      <c r="R193" s="173"/>
      <c r="S193" s="3"/>
      <c r="T193" s="3"/>
      <c r="U193" s="3"/>
      <c r="V193" s="3"/>
    </row>
    <row r="194" spans="1:22" s="4" customFormat="1" ht="12.75" x14ac:dyDescent="0.2">
      <c r="A194" s="55"/>
      <c r="B194" s="10"/>
      <c r="C194" s="10" t="s">
        <v>366</v>
      </c>
      <c r="D194" s="10"/>
      <c r="E194" s="10" t="s">
        <v>367</v>
      </c>
      <c r="F194" s="176">
        <v>131</v>
      </c>
      <c r="G194" s="176"/>
      <c r="H194" s="258">
        <v>0</v>
      </c>
      <c r="I194" s="258"/>
      <c r="J194" s="3"/>
      <c r="K194" s="10"/>
      <c r="L194" s="10"/>
      <c r="M194" s="10"/>
      <c r="N194" s="3"/>
      <c r="O194" s="171"/>
      <c r="P194" s="172"/>
      <c r="Q194" s="172"/>
      <c r="R194" s="173"/>
      <c r="S194" s="3"/>
      <c r="T194" s="3"/>
      <c r="U194" s="3"/>
      <c r="V194" s="3"/>
    </row>
    <row r="195" spans="1:22" s="4" customFormat="1" ht="12.75" x14ac:dyDescent="0.2">
      <c r="A195" s="55"/>
      <c r="B195" s="10"/>
      <c r="C195" s="10" t="s">
        <v>664</v>
      </c>
      <c r="D195" s="10"/>
      <c r="E195" s="10" t="s">
        <v>109</v>
      </c>
      <c r="F195" s="176">
        <v>3</v>
      </c>
      <c r="G195" s="176"/>
      <c r="H195" s="258"/>
      <c r="I195" s="258"/>
      <c r="J195" s="3"/>
      <c r="K195" s="10"/>
      <c r="L195" s="10"/>
      <c r="M195" s="10"/>
      <c r="N195" s="3"/>
      <c r="O195" s="171"/>
      <c r="P195" s="172"/>
      <c r="Q195" s="172"/>
      <c r="R195" s="173"/>
      <c r="S195" s="3"/>
      <c r="T195" s="3"/>
      <c r="U195" s="3"/>
      <c r="V195" s="3"/>
    </row>
    <row r="196" spans="1:22" s="4" customFormat="1" ht="12.75" x14ac:dyDescent="0.2">
      <c r="A196" s="55"/>
      <c r="B196" s="10"/>
      <c r="C196" s="10" t="s">
        <v>665</v>
      </c>
      <c r="D196" s="10"/>
      <c r="E196" s="10" t="s">
        <v>109</v>
      </c>
      <c r="F196" s="176">
        <v>79</v>
      </c>
      <c r="G196" s="176">
        <v>3</v>
      </c>
      <c r="H196" s="258">
        <v>2</v>
      </c>
      <c r="I196" s="258">
        <v>0</v>
      </c>
      <c r="J196" s="3"/>
      <c r="K196" s="10"/>
      <c r="L196" s="10"/>
      <c r="M196" s="10"/>
      <c r="N196" s="3"/>
      <c r="O196" s="171"/>
      <c r="P196" s="172"/>
      <c r="Q196" s="172"/>
      <c r="R196" s="173"/>
      <c r="S196" s="3"/>
      <c r="T196" s="3"/>
      <c r="U196" s="3"/>
      <c r="V196" s="3"/>
    </row>
    <row r="197" spans="1:22" s="4" customFormat="1" ht="12.75" x14ac:dyDescent="0.2">
      <c r="A197" s="55"/>
      <c r="B197" s="10"/>
      <c r="C197" s="10" t="s">
        <v>666</v>
      </c>
      <c r="D197" s="10"/>
      <c r="E197" s="10" t="s">
        <v>104</v>
      </c>
      <c r="F197" s="176">
        <v>2</v>
      </c>
      <c r="G197" s="176"/>
      <c r="H197" s="258">
        <v>0</v>
      </c>
      <c r="I197" s="258"/>
      <c r="J197" s="3"/>
      <c r="K197" s="10"/>
      <c r="L197" s="10"/>
      <c r="M197" s="10"/>
      <c r="N197" s="3"/>
      <c r="O197" s="171"/>
      <c r="P197" s="172"/>
      <c r="Q197" s="172"/>
      <c r="R197" s="173"/>
      <c r="S197" s="3"/>
      <c r="T197" s="3"/>
      <c r="U197" s="3"/>
      <c r="V197" s="3"/>
    </row>
    <row r="198" spans="1:22" s="4" customFormat="1" ht="12.75" x14ac:dyDescent="0.2">
      <c r="A198" s="55"/>
      <c r="B198" s="10"/>
      <c r="C198" s="10" t="s">
        <v>372</v>
      </c>
      <c r="D198" s="10"/>
      <c r="E198" s="10" t="s">
        <v>104</v>
      </c>
      <c r="F198" s="176">
        <v>37</v>
      </c>
      <c r="G198" s="176"/>
      <c r="H198" s="258">
        <v>0</v>
      </c>
      <c r="I198" s="258"/>
      <c r="J198" s="3"/>
      <c r="K198" s="10"/>
      <c r="L198" s="10"/>
      <c r="M198" s="10"/>
      <c r="N198" s="3"/>
      <c r="O198" s="171"/>
      <c r="P198" s="172"/>
      <c r="Q198" s="172"/>
      <c r="R198" s="173"/>
      <c r="S198" s="3"/>
      <c r="T198" s="3"/>
      <c r="U198" s="3"/>
      <c r="V198" s="3"/>
    </row>
    <row r="199" spans="1:22" s="4" customFormat="1" ht="12.75" x14ac:dyDescent="0.2">
      <c r="A199" s="55"/>
      <c r="B199" s="10"/>
      <c r="C199" s="10" t="s">
        <v>373</v>
      </c>
      <c r="D199" s="10"/>
      <c r="E199" s="10" t="s">
        <v>374</v>
      </c>
      <c r="F199" s="176">
        <v>24</v>
      </c>
      <c r="G199" s="176"/>
      <c r="H199" s="258"/>
      <c r="I199" s="258"/>
      <c r="J199" s="3"/>
      <c r="K199" s="10"/>
      <c r="L199" s="10"/>
      <c r="M199" s="10"/>
      <c r="N199" s="3"/>
      <c r="O199" s="171"/>
      <c r="P199" s="172"/>
      <c r="Q199" s="172"/>
      <c r="R199" s="173"/>
      <c r="S199" s="3"/>
      <c r="T199" s="3"/>
      <c r="U199" s="3"/>
      <c r="V199" s="3"/>
    </row>
    <row r="200" spans="1:22" s="4" customFormat="1" ht="12.75" x14ac:dyDescent="0.2">
      <c r="A200" s="55"/>
      <c r="B200" s="10"/>
      <c r="C200" s="10" t="s">
        <v>375</v>
      </c>
      <c r="D200" s="10"/>
      <c r="E200" s="10" t="s">
        <v>104</v>
      </c>
      <c r="F200" s="176">
        <v>20</v>
      </c>
      <c r="G200" s="176">
        <v>1</v>
      </c>
      <c r="H200" s="258">
        <v>0</v>
      </c>
      <c r="I200" s="258"/>
      <c r="J200" s="3"/>
      <c r="K200" s="10"/>
      <c r="L200" s="10"/>
      <c r="M200" s="10"/>
      <c r="N200" s="3"/>
      <c r="O200" s="171"/>
      <c r="P200" s="172"/>
      <c r="Q200" s="172"/>
      <c r="R200" s="173"/>
      <c r="S200" s="3"/>
      <c r="T200" s="3"/>
      <c r="U200" s="3"/>
      <c r="V200" s="3"/>
    </row>
    <row r="201" spans="1:22" s="4" customFormat="1" ht="12.75" x14ac:dyDescent="0.2">
      <c r="A201" s="55"/>
      <c r="B201" s="10"/>
      <c r="C201" s="10" t="s">
        <v>376</v>
      </c>
      <c r="D201" s="10"/>
      <c r="E201" s="10" t="s">
        <v>212</v>
      </c>
      <c r="F201" s="176">
        <v>7</v>
      </c>
      <c r="G201" s="176">
        <v>2</v>
      </c>
      <c r="H201" s="258">
        <v>2</v>
      </c>
      <c r="I201" s="258">
        <v>0</v>
      </c>
      <c r="J201" s="3"/>
      <c r="K201" s="10"/>
      <c r="L201" s="10"/>
      <c r="M201" s="10"/>
      <c r="N201" s="3"/>
      <c r="O201" s="171"/>
      <c r="P201" s="172"/>
      <c r="Q201" s="172"/>
      <c r="R201" s="173"/>
      <c r="S201" s="3"/>
      <c r="T201" s="3"/>
      <c r="U201" s="3"/>
      <c r="V201" s="3"/>
    </row>
    <row r="202" spans="1:22" s="4" customFormat="1" ht="12.75" x14ac:dyDescent="0.2">
      <c r="A202" s="55"/>
      <c r="B202" s="10"/>
      <c r="C202" s="10" t="s">
        <v>667</v>
      </c>
      <c r="D202" s="10"/>
      <c r="E202" s="10" t="s">
        <v>668</v>
      </c>
      <c r="F202" s="176">
        <v>1</v>
      </c>
      <c r="G202" s="176"/>
      <c r="H202" s="258"/>
      <c r="I202" s="258"/>
      <c r="J202" s="3"/>
      <c r="K202" s="10"/>
      <c r="L202" s="10"/>
      <c r="M202" s="10"/>
      <c r="N202" s="3"/>
      <c r="O202" s="171"/>
      <c r="P202" s="172"/>
      <c r="Q202" s="172"/>
      <c r="R202" s="173"/>
      <c r="S202" s="3"/>
      <c r="T202" s="3"/>
      <c r="U202" s="3"/>
      <c r="V202" s="3"/>
    </row>
    <row r="203" spans="1:22" s="4" customFormat="1" ht="12.75" x14ac:dyDescent="0.2">
      <c r="A203" s="55"/>
      <c r="B203" s="10"/>
      <c r="C203" s="10" t="s">
        <v>377</v>
      </c>
      <c r="D203" s="10"/>
      <c r="E203" s="10" t="s">
        <v>302</v>
      </c>
      <c r="F203" s="176">
        <v>57</v>
      </c>
      <c r="G203" s="176">
        <v>3</v>
      </c>
      <c r="H203" s="258">
        <v>2</v>
      </c>
      <c r="I203" s="258">
        <v>0</v>
      </c>
      <c r="J203" s="3"/>
      <c r="K203" s="10"/>
      <c r="L203" s="10"/>
      <c r="M203" s="10"/>
      <c r="N203" s="3"/>
      <c r="O203" s="171"/>
      <c r="P203" s="172"/>
      <c r="Q203" s="172"/>
      <c r="R203" s="173"/>
      <c r="S203" s="3"/>
      <c r="T203" s="3"/>
      <c r="U203" s="3"/>
      <c r="V203" s="3"/>
    </row>
    <row r="204" spans="1:22" s="4" customFormat="1" ht="12.75" x14ac:dyDescent="0.2">
      <c r="A204" s="55"/>
      <c r="B204" s="10"/>
      <c r="C204" s="10" t="s">
        <v>378</v>
      </c>
      <c r="D204" s="10"/>
      <c r="E204" s="10" t="s">
        <v>102</v>
      </c>
      <c r="F204" s="176">
        <v>1</v>
      </c>
      <c r="G204" s="176"/>
      <c r="H204" s="258"/>
      <c r="I204" s="258"/>
      <c r="J204" s="3"/>
      <c r="K204" s="10"/>
      <c r="L204" s="10"/>
      <c r="M204" s="10"/>
      <c r="N204" s="3"/>
      <c r="O204" s="171"/>
      <c r="P204" s="172"/>
      <c r="Q204" s="172"/>
      <c r="R204" s="173"/>
      <c r="S204" s="3"/>
      <c r="T204" s="3"/>
      <c r="U204" s="3"/>
      <c r="V204" s="3"/>
    </row>
    <row r="205" spans="1:22" s="4" customFormat="1" ht="12.75" x14ac:dyDescent="0.2">
      <c r="A205" s="55"/>
      <c r="B205" s="10"/>
      <c r="C205" s="10" t="s">
        <v>378</v>
      </c>
      <c r="D205" s="10"/>
      <c r="E205" s="10" t="s">
        <v>105</v>
      </c>
      <c r="F205" s="176">
        <v>420</v>
      </c>
      <c r="G205" s="176">
        <v>20</v>
      </c>
      <c r="H205" s="258">
        <v>14</v>
      </c>
      <c r="I205" s="258">
        <v>0.28571428571428598</v>
      </c>
      <c r="J205" s="3"/>
      <c r="K205" s="10"/>
      <c r="L205" s="10"/>
      <c r="M205" s="10"/>
      <c r="N205" s="3"/>
      <c r="O205" s="171"/>
      <c r="P205" s="172"/>
      <c r="Q205" s="172"/>
      <c r="R205" s="173"/>
      <c r="S205" s="3"/>
      <c r="T205" s="3"/>
      <c r="U205" s="3"/>
      <c r="V205" s="3"/>
    </row>
    <row r="206" spans="1:22" s="4" customFormat="1" ht="12.75" x14ac:dyDescent="0.2">
      <c r="A206" s="55"/>
      <c r="B206" s="10"/>
      <c r="C206" s="10" t="s">
        <v>381</v>
      </c>
      <c r="D206" s="10"/>
      <c r="E206" s="10" t="s">
        <v>164</v>
      </c>
      <c r="F206" s="176">
        <v>23</v>
      </c>
      <c r="G206" s="176"/>
      <c r="H206" s="258"/>
      <c r="I206" s="258"/>
      <c r="J206" s="3"/>
      <c r="K206" s="10"/>
      <c r="L206" s="10"/>
      <c r="M206" s="10"/>
      <c r="N206" s="3"/>
      <c r="O206" s="171"/>
      <c r="P206" s="172"/>
      <c r="Q206" s="172"/>
      <c r="R206" s="173"/>
      <c r="S206" s="3"/>
      <c r="T206" s="3"/>
      <c r="U206" s="3"/>
      <c r="V206" s="3"/>
    </row>
    <row r="207" spans="1:22" s="4" customFormat="1" ht="12.75" x14ac:dyDescent="0.2">
      <c r="A207" s="55"/>
      <c r="B207" s="10"/>
      <c r="C207" s="10" t="s">
        <v>382</v>
      </c>
      <c r="D207" s="10"/>
      <c r="E207" s="10" t="s">
        <v>383</v>
      </c>
      <c r="F207" s="176">
        <v>288</v>
      </c>
      <c r="G207" s="176">
        <v>16</v>
      </c>
      <c r="H207" s="258">
        <v>12</v>
      </c>
      <c r="I207" s="258">
        <v>0.83333333333333304</v>
      </c>
      <c r="J207" s="3"/>
      <c r="K207" s="10"/>
      <c r="L207" s="10"/>
      <c r="M207" s="10"/>
      <c r="N207" s="3"/>
      <c r="O207" s="171"/>
      <c r="P207" s="172"/>
      <c r="Q207" s="172"/>
      <c r="R207" s="173"/>
      <c r="S207" s="3"/>
      <c r="T207" s="3"/>
      <c r="U207" s="3"/>
      <c r="V207" s="3"/>
    </row>
    <row r="208" spans="1:22" s="4" customFormat="1" ht="12.75" x14ac:dyDescent="0.2">
      <c r="A208" s="55"/>
      <c r="B208" s="10"/>
      <c r="C208" s="10" t="s">
        <v>382</v>
      </c>
      <c r="D208" s="10"/>
      <c r="E208" s="10" t="s">
        <v>384</v>
      </c>
      <c r="F208" s="176">
        <v>1</v>
      </c>
      <c r="G208" s="176"/>
      <c r="H208" s="258"/>
      <c r="I208" s="258"/>
      <c r="J208" s="3"/>
      <c r="K208" s="10"/>
      <c r="L208" s="10"/>
      <c r="M208" s="10"/>
      <c r="N208" s="3"/>
      <c r="O208" s="171"/>
      <c r="P208" s="172"/>
      <c r="Q208" s="172"/>
      <c r="R208" s="173"/>
      <c r="S208" s="3"/>
      <c r="T208" s="3"/>
      <c r="U208" s="3"/>
      <c r="V208" s="3"/>
    </row>
    <row r="209" spans="1:22" s="4" customFormat="1" ht="12.75" x14ac:dyDescent="0.2">
      <c r="A209" s="55"/>
      <c r="B209" s="10"/>
      <c r="C209" s="10" t="s">
        <v>669</v>
      </c>
      <c r="D209" s="10"/>
      <c r="E209" s="10" t="s">
        <v>84</v>
      </c>
      <c r="F209" s="176">
        <v>6</v>
      </c>
      <c r="G209" s="176"/>
      <c r="H209" s="258"/>
      <c r="I209" s="258"/>
      <c r="J209" s="3"/>
      <c r="K209" s="10"/>
      <c r="L209" s="10"/>
      <c r="M209" s="10"/>
      <c r="N209" s="3"/>
      <c r="O209" s="171"/>
      <c r="P209" s="172"/>
      <c r="Q209" s="172"/>
      <c r="R209" s="173"/>
      <c r="S209" s="3"/>
      <c r="T209" s="3"/>
      <c r="U209" s="3"/>
      <c r="V209" s="3"/>
    </row>
    <row r="210" spans="1:22" s="4" customFormat="1" ht="12.75" x14ac:dyDescent="0.2">
      <c r="A210" s="55"/>
      <c r="B210" s="10"/>
      <c r="C210" s="10" t="s">
        <v>385</v>
      </c>
      <c r="D210" s="10"/>
      <c r="E210" s="10" t="s">
        <v>84</v>
      </c>
      <c r="F210" s="176">
        <v>120</v>
      </c>
      <c r="G210" s="176"/>
      <c r="H210" s="258">
        <v>0</v>
      </c>
      <c r="I210" s="258"/>
      <c r="J210" s="3"/>
      <c r="K210" s="10"/>
      <c r="L210" s="10"/>
      <c r="M210" s="10"/>
      <c r="N210" s="3"/>
      <c r="O210" s="171"/>
      <c r="P210" s="172"/>
      <c r="Q210" s="172"/>
      <c r="R210" s="173"/>
      <c r="S210" s="3"/>
      <c r="T210" s="3"/>
      <c r="U210" s="3"/>
      <c r="V210" s="3"/>
    </row>
    <row r="211" spans="1:22" s="4" customFormat="1" ht="12.75" x14ac:dyDescent="0.2">
      <c r="A211" s="55"/>
      <c r="B211" s="10"/>
      <c r="C211" s="10" t="s">
        <v>388</v>
      </c>
      <c r="D211" s="10"/>
      <c r="E211" s="10" t="s">
        <v>187</v>
      </c>
      <c r="F211" s="176">
        <v>156</v>
      </c>
      <c r="G211" s="176">
        <v>10</v>
      </c>
      <c r="H211" s="258">
        <v>8</v>
      </c>
      <c r="I211" s="258">
        <v>0.5</v>
      </c>
      <c r="J211" s="3"/>
      <c r="K211" s="10"/>
      <c r="L211" s="10"/>
      <c r="M211" s="10"/>
      <c r="N211" s="3"/>
      <c r="O211" s="171"/>
      <c r="P211" s="172"/>
      <c r="Q211" s="172"/>
      <c r="R211" s="173"/>
      <c r="S211" s="3"/>
      <c r="T211" s="3"/>
      <c r="U211" s="3"/>
      <c r="V211" s="3"/>
    </row>
    <row r="212" spans="1:22" s="4" customFormat="1" ht="12.75" x14ac:dyDescent="0.2">
      <c r="A212" s="55"/>
      <c r="B212" s="10"/>
      <c r="C212" s="10" t="s">
        <v>388</v>
      </c>
      <c r="D212" s="10"/>
      <c r="E212" s="10" t="s">
        <v>389</v>
      </c>
      <c r="F212" s="176">
        <v>1</v>
      </c>
      <c r="G212" s="176"/>
      <c r="H212" s="258"/>
      <c r="I212" s="258"/>
      <c r="J212" s="3"/>
      <c r="K212" s="10"/>
      <c r="L212" s="10"/>
      <c r="M212" s="10"/>
      <c r="N212" s="3"/>
      <c r="O212" s="171"/>
      <c r="P212" s="172"/>
      <c r="Q212" s="172"/>
      <c r="R212" s="173"/>
      <c r="S212" s="3"/>
      <c r="T212" s="3"/>
      <c r="U212" s="3"/>
      <c r="V212" s="3"/>
    </row>
    <row r="213" spans="1:22" s="4" customFormat="1" ht="12.75" x14ac:dyDescent="0.2">
      <c r="A213" s="55"/>
      <c r="B213" s="10"/>
      <c r="C213" s="10" t="s">
        <v>670</v>
      </c>
      <c r="D213" s="10"/>
      <c r="E213" s="10" t="s">
        <v>187</v>
      </c>
      <c r="F213" s="176">
        <v>18</v>
      </c>
      <c r="G213" s="176">
        <v>2</v>
      </c>
      <c r="H213" s="258">
        <v>2</v>
      </c>
      <c r="I213" s="258">
        <v>0</v>
      </c>
      <c r="J213" s="3"/>
      <c r="K213" s="10"/>
      <c r="L213" s="10"/>
      <c r="M213" s="10"/>
      <c r="N213" s="3"/>
      <c r="O213" s="171"/>
      <c r="P213" s="172"/>
      <c r="Q213" s="172"/>
      <c r="R213" s="173"/>
      <c r="S213" s="3"/>
      <c r="T213" s="3"/>
      <c r="U213" s="3"/>
      <c r="V213" s="3"/>
    </row>
    <row r="214" spans="1:22" s="4" customFormat="1" ht="12.75" x14ac:dyDescent="0.2">
      <c r="A214" s="55"/>
      <c r="B214" s="10"/>
      <c r="C214" s="10" t="s">
        <v>390</v>
      </c>
      <c r="D214" s="10"/>
      <c r="E214" s="10" t="s">
        <v>124</v>
      </c>
      <c r="F214" s="176">
        <v>39</v>
      </c>
      <c r="G214" s="176">
        <v>3</v>
      </c>
      <c r="H214" s="258">
        <v>2</v>
      </c>
      <c r="I214" s="258">
        <v>2</v>
      </c>
      <c r="J214" s="3"/>
      <c r="K214" s="10"/>
      <c r="L214" s="10"/>
      <c r="M214" s="10"/>
      <c r="N214" s="3"/>
      <c r="O214" s="171"/>
      <c r="P214" s="172"/>
      <c r="Q214" s="172"/>
      <c r="R214" s="173"/>
      <c r="S214" s="3"/>
      <c r="T214" s="3"/>
      <c r="U214" s="3"/>
      <c r="V214" s="3"/>
    </row>
    <row r="215" spans="1:22" s="4" customFormat="1" ht="12.75" x14ac:dyDescent="0.2">
      <c r="A215" s="55"/>
      <c r="B215" s="10"/>
      <c r="C215" s="10" t="s">
        <v>392</v>
      </c>
      <c r="D215" s="10"/>
      <c r="E215" s="10" t="s">
        <v>110</v>
      </c>
      <c r="F215" s="176">
        <v>3</v>
      </c>
      <c r="G215" s="176"/>
      <c r="H215" s="258">
        <v>0</v>
      </c>
      <c r="I215" s="258"/>
      <c r="J215" s="3"/>
      <c r="K215" s="10"/>
      <c r="L215" s="10"/>
      <c r="M215" s="10"/>
      <c r="N215" s="3"/>
      <c r="O215" s="171"/>
      <c r="P215" s="172"/>
      <c r="Q215" s="172"/>
      <c r="R215" s="173"/>
      <c r="S215" s="3"/>
      <c r="T215" s="3"/>
      <c r="U215" s="3"/>
      <c r="V215" s="3"/>
    </row>
    <row r="216" spans="1:22" s="4" customFormat="1" ht="12.75" x14ac:dyDescent="0.2">
      <c r="A216" s="55"/>
      <c r="B216" s="10"/>
      <c r="C216" s="10" t="s">
        <v>395</v>
      </c>
      <c r="D216" s="10"/>
      <c r="E216" s="10" t="s">
        <v>396</v>
      </c>
      <c r="F216" s="176">
        <v>7</v>
      </c>
      <c r="G216" s="176"/>
      <c r="H216" s="258"/>
      <c r="I216" s="258"/>
      <c r="J216" s="3"/>
      <c r="K216" s="10"/>
      <c r="L216" s="10"/>
      <c r="M216" s="10"/>
      <c r="N216" s="3"/>
      <c r="O216" s="171"/>
      <c r="P216" s="172"/>
      <c r="Q216" s="172"/>
      <c r="R216" s="173"/>
      <c r="S216" s="3"/>
      <c r="T216" s="3"/>
      <c r="U216" s="3"/>
      <c r="V216" s="3"/>
    </row>
    <row r="217" spans="1:22" s="4" customFormat="1" ht="12.75" x14ac:dyDescent="0.2">
      <c r="A217" s="55"/>
      <c r="B217" s="10"/>
      <c r="C217" s="10" t="s">
        <v>397</v>
      </c>
      <c r="D217" s="10"/>
      <c r="E217" s="10" t="s">
        <v>86</v>
      </c>
      <c r="F217" s="176">
        <v>5</v>
      </c>
      <c r="G217" s="176">
        <v>1</v>
      </c>
      <c r="H217" s="258">
        <v>1</v>
      </c>
      <c r="I217" s="258">
        <v>0</v>
      </c>
      <c r="J217" s="3"/>
      <c r="K217" s="10"/>
      <c r="L217" s="10"/>
      <c r="M217" s="10"/>
      <c r="N217" s="3"/>
      <c r="O217" s="171"/>
      <c r="P217" s="172"/>
      <c r="Q217" s="172"/>
      <c r="R217" s="173"/>
      <c r="S217" s="3"/>
      <c r="T217" s="3"/>
      <c r="U217" s="3"/>
      <c r="V217" s="3"/>
    </row>
    <row r="218" spans="1:22" s="4" customFormat="1" ht="12.75" x14ac:dyDescent="0.2">
      <c r="A218" s="55"/>
      <c r="B218" s="10"/>
      <c r="C218" s="10" t="s">
        <v>671</v>
      </c>
      <c r="D218" s="10"/>
      <c r="E218" s="10" t="s">
        <v>120</v>
      </c>
      <c r="F218" s="176">
        <v>12</v>
      </c>
      <c r="G218" s="176"/>
      <c r="H218" s="258"/>
      <c r="I218" s="258"/>
      <c r="J218" s="3"/>
      <c r="K218" s="10"/>
      <c r="L218" s="10"/>
      <c r="M218" s="10"/>
      <c r="N218" s="3"/>
      <c r="O218" s="171"/>
      <c r="P218" s="172"/>
      <c r="Q218" s="172"/>
      <c r="R218" s="173"/>
      <c r="S218" s="3"/>
      <c r="T218" s="3"/>
      <c r="U218" s="3"/>
      <c r="V218" s="3"/>
    </row>
    <row r="219" spans="1:22" s="4" customFormat="1" ht="12.75" x14ac:dyDescent="0.2">
      <c r="A219" s="55"/>
      <c r="B219" s="10"/>
      <c r="C219" s="10" t="s">
        <v>398</v>
      </c>
      <c r="D219" s="10"/>
      <c r="E219" s="10" t="s">
        <v>120</v>
      </c>
      <c r="F219" s="176">
        <v>874</v>
      </c>
      <c r="G219" s="176">
        <v>36</v>
      </c>
      <c r="H219" s="258">
        <v>26</v>
      </c>
      <c r="I219" s="258">
        <v>1.57692307692308</v>
      </c>
      <c r="J219" s="3"/>
      <c r="K219" s="10"/>
      <c r="L219" s="10"/>
      <c r="M219" s="10"/>
      <c r="N219" s="3"/>
      <c r="O219" s="171"/>
      <c r="P219" s="172"/>
      <c r="Q219" s="172"/>
      <c r="R219" s="173"/>
      <c r="S219" s="3"/>
      <c r="T219" s="3"/>
      <c r="U219" s="3"/>
      <c r="V219" s="3"/>
    </row>
    <row r="220" spans="1:22" s="4" customFormat="1" ht="12.75" x14ac:dyDescent="0.2">
      <c r="A220" s="55"/>
      <c r="B220" s="10"/>
      <c r="C220" s="10" t="s">
        <v>398</v>
      </c>
      <c r="D220" s="10"/>
      <c r="E220" s="10" t="s">
        <v>672</v>
      </c>
      <c r="F220" s="176">
        <v>1</v>
      </c>
      <c r="G220" s="176"/>
      <c r="H220" s="258"/>
      <c r="I220" s="258"/>
      <c r="J220" s="3"/>
      <c r="K220" s="10"/>
      <c r="L220" s="10"/>
      <c r="M220" s="10"/>
      <c r="N220" s="3"/>
      <c r="O220" s="171"/>
      <c r="P220" s="172"/>
      <c r="Q220" s="172"/>
      <c r="R220" s="173"/>
      <c r="S220" s="3"/>
      <c r="T220" s="3"/>
      <c r="U220" s="3"/>
      <c r="V220" s="3"/>
    </row>
    <row r="221" spans="1:22" s="4" customFormat="1" ht="12.75" x14ac:dyDescent="0.2">
      <c r="A221" s="55"/>
      <c r="B221" s="10"/>
      <c r="C221" s="10" t="s">
        <v>399</v>
      </c>
      <c r="D221" s="10"/>
      <c r="E221" s="10" t="s">
        <v>97</v>
      </c>
      <c r="F221" s="176">
        <v>18</v>
      </c>
      <c r="G221" s="176"/>
      <c r="H221" s="258"/>
      <c r="I221" s="258"/>
      <c r="J221" s="3"/>
      <c r="K221" s="10"/>
      <c r="L221" s="10"/>
      <c r="M221" s="10"/>
      <c r="N221" s="3"/>
      <c r="O221" s="171"/>
      <c r="P221" s="172"/>
      <c r="Q221" s="172"/>
      <c r="R221" s="173"/>
      <c r="S221" s="3"/>
      <c r="T221" s="3"/>
      <c r="U221" s="3"/>
      <c r="V221" s="3"/>
    </row>
    <row r="222" spans="1:22" s="4" customFormat="1" ht="12.75" x14ac:dyDescent="0.2">
      <c r="A222" s="55"/>
      <c r="B222" s="10"/>
      <c r="C222" s="10" t="s">
        <v>673</v>
      </c>
      <c r="D222" s="10"/>
      <c r="E222" s="10" t="s">
        <v>100</v>
      </c>
      <c r="F222" s="176">
        <v>12</v>
      </c>
      <c r="G222" s="176"/>
      <c r="H222" s="258"/>
      <c r="I222" s="258"/>
      <c r="J222" s="3"/>
      <c r="K222" s="10"/>
      <c r="L222" s="10"/>
      <c r="M222" s="10"/>
      <c r="N222" s="3"/>
      <c r="O222" s="171"/>
      <c r="P222" s="172"/>
      <c r="Q222" s="172"/>
      <c r="R222" s="173"/>
      <c r="S222" s="3"/>
      <c r="T222" s="3"/>
      <c r="U222" s="3"/>
      <c r="V222" s="3"/>
    </row>
    <row r="223" spans="1:22" s="4" customFormat="1" ht="12.75" x14ac:dyDescent="0.2">
      <c r="A223" s="55"/>
      <c r="B223" s="10"/>
      <c r="C223" s="10" t="s">
        <v>673</v>
      </c>
      <c r="D223" s="10"/>
      <c r="E223" s="10" t="s">
        <v>77</v>
      </c>
      <c r="F223" s="176">
        <v>1</v>
      </c>
      <c r="G223" s="176">
        <v>1</v>
      </c>
      <c r="H223" s="258">
        <v>1</v>
      </c>
      <c r="I223" s="258">
        <v>0</v>
      </c>
      <c r="J223" s="3"/>
      <c r="K223" s="10"/>
      <c r="L223" s="10"/>
      <c r="M223" s="10"/>
      <c r="N223" s="3"/>
      <c r="O223" s="171"/>
      <c r="P223" s="172"/>
      <c r="Q223" s="172"/>
      <c r="R223" s="173"/>
      <c r="S223" s="3"/>
      <c r="T223" s="3"/>
      <c r="U223" s="3"/>
      <c r="V223" s="3"/>
    </row>
    <row r="224" spans="1:22" s="4" customFormat="1" ht="12.75" x14ac:dyDescent="0.2">
      <c r="A224" s="55"/>
      <c r="B224" s="10"/>
      <c r="C224" s="10" t="s">
        <v>400</v>
      </c>
      <c r="D224" s="10"/>
      <c r="E224" s="10" t="s">
        <v>77</v>
      </c>
      <c r="F224" s="176">
        <v>222</v>
      </c>
      <c r="G224" s="176">
        <v>11</v>
      </c>
      <c r="H224" s="258">
        <v>12</v>
      </c>
      <c r="I224" s="258">
        <v>3.5</v>
      </c>
      <c r="J224" s="3"/>
      <c r="K224" s="10"/>
      <c r="L224" s="10"/>
      <c r="M224" s="10"/>
      <c r="N224" s="3"/>
      <c r="O224" s="171"/>
      <c r="P224" s="172"/>
      <c r="Q224" s="172"/>
      <c r="R224" s="173"/>
      <c r="S224" s="3"/>
      <c r="T224" s="3"/>
      <c r="U224" s="3"/>
      <c r="V224" s="3"/>
    </row>
    <row r="225" spans="1:22" s="4" customFormat="1" ht="12.75" x14ac:dyDescent="0.2">
      <c r="A225" s="55"/>
      <c r="B225" s="10"/>
      <c r="C225" s="10" t="s">
        <v>401</v>
      </c>
      <c r="D225" s="10"/>
      <c r="E225" s="10" t="s">
        <v>389</v>
      </c>
      <c r="F225" s="176">
        <v>97</v>
      </c>
      <c r="G225" s="176">
        <v>2</v>
      </c>
      <c r="H225" s="258">
        <v>1</v>
      </c>
      <c r="I225" s="258">
        <v>0</v>
      </c>
      <c r="J225" s="3"/>
      <c r="K225" s="10"/>
      <c r="L225" s="10"/>
      <c r="M225" s="10"/>
      <c r="N225" s="3"/>
      <c r="O225" s="171"/>
      <c r="P225" s="172"/>
      <c r="Q225" s="172"/>
      <c r="R225" s="173"/>
      <c r="S225" s="3"/>
      <c r="T225" s="3"/>
      <c r="U225" s="3"/>
      <c r="V225" s="3"/>
    </row>
    <row r="226" spans="1:22" s="4" customFormat="1" ht="12.75" x14ac:dyDescent="0.2">
      <c r="A226" s="55"/>
      <c r="B226" s="10"/>
      <c r="C226" s="10" t="s">
        <v>674</v>
      </c>
      <c r="D226" s="10"/>
      <c r="E226" s="10" t="s">
        <v>389</v>
      </c>
      <c r="F226" s="176">
        <v>40</v>
      </c>
      <c r="G226" s="176">
        <v>3</v>
      </c>
      <c r="H226" s="258">
        <v>2</v>
      </c>
      <c r="I226" s="258">
        <v>0.5</v>
      </c>
      <c r="J226" s="3"/>
      <c r="K226" s="10"/>
      <c r="L226" s="10"/>
      <c r="M226" s="10"/>
      <c r="N226" s="3"/>
      <c r="O226" s="171"/>
      <c r="P226" s="172"/>
      <c r="Q226" s="172"/>
      <c r="R226" s="173"/>
      <c r="S226" s="3"/>
      <c r="T226" s="3"/>
      <c r="U226" s="3"/>
      <c r="V226" s="3"/>
    </row>
    <row r="227" spans="1:22" s="4" customFormat="1" ht="12.75" x14ac:dyDescent="0.2">
      <c r="A227" s="55"/>
      <c r="B227" s="10"/>
      <c r="C227" s="10" t="s">
        <v>675</v>
      </c>
      <c r="D227" s="10"/>
      <c r="E227" s="10" t="s">
        <v>389</v>
      </c>
      <c r="F227" s="176">
        <v>1</v>
      </c>
      <c r="G227" s="176"/>
      <c r="H227" s="258"/>
      <c r="I227" s="258"/>
      <c r="J227" s="3"/>
      <c r="K227" s="10"/>
      <c r="L227" s="10"/>
      <c r="M227" s="10"/>
      <c r="N227" s="3"/>
      <c r="O227" s="171"/>
      <c r="P227" s="172"/>
      <c r="Q227" s="172"/>
      <c r="R227" s="173"/>
      <c r="S227" s="3"/>
      <c r="T227" s="3"/>
      <c r="U227" s="3"/>
      <c r="V227" s="3"/>
    </row>
    <row r="228" spans="1:22" s="4" customFormat="1" ht="12.75" x14ac:dyDescent="0.2">
      <c r="A228" s="55"/>
      <c r="B228" s="10"/>
      <c r="C228" s="10" t="s">
        <v>403</v>
      </c>
      <c r="D228" s="10"/>
      <c r="E228" s="10" t="s">
        <v>384</v>
      </c>
      <c r="F228" s="176">
        <v>88</v>
      </c>
      <c r="G228" s="176">
        <v>3</v>
      </c>
      <c r="H228" s="258">
        <v>1</v>
      </c>
      <c r="I228" s="258">
        <v>0</v>
      </c>
      <c r="J228" s="3"/>
      <c r="K228" s="10"/>
      <c r="L228" s="10"/>
      <c r="M228" s="10"/>
      <c r="N228" s="3"/>
      <c r="O228" s="171"/>
      <c r="P228" s="172"/>
      <c r="Q228" s="172"/>
      <c r="R228" s="173"/>
      <c r="S228" s="3"/>
      <c r="T228" s="3"/>
      <c r="U228" s="3"/>
      <c r="V228" s="3"/>
    </row>
    <row r="229" spans="1:22" s="4" customFormat="1" ht="12.75" x14ac:dyDescent="0.2">
      <c r="A229" s="55"/>
      <c r="B229" s="10"/>
      <c r="C229" s="10" t="s">
        <v>404</v>
      </c>
      <c r="D229" s="10"/>
      <c r="E229" s="10" t="s">
        <v>175</v>
      </c>
      <c r="F229" s="176">
        <v>1025</v>
      </c>
      <c r="G229" s="176">
        <v>55</v>
      </c>
      <c r="H229" s="258">
        <v>35</v>
      </c>
      <c r="I229" s="258">
        <v>1.97142857142857</v>
      </c>
      <c r="J229" s="3"/>
      <c r="K229" s="10"/>
      <c r="L229" s="10"/>
      <c r="M229" s="10"/>
      <c r="N229" s="3"/>
      <c r="O229" s="171"/>
      <c r="P229" s="172"/>
      <c r="Q229" s="172"/>
      <c r="R229" s="173"/>
      <c r="S229" s="3"/>
      <c r="T229" s="3"/>
      <c r="U229" s="3"/>
      <c r="V229" s="3"/>
    </row>
    <row r="230" spans="1:22" s="4" customFormat="1" ht="12.75" x14ac:dyDescent="0.2">
      <c r="A230" s="55"/>
      <c r="B230" s="10"/>
      <c r="C230" s="10" t="s">
        <v>405</v>
      </c>
      <c r="D230" s="10"/>
      <c r="E230" s="10" t="s">
        <v>394</v>
      </c>
      <c r="F230" s="176">
        <v>25</v>
      </c>
      <c r="G230" s="176"/>
      <c r="H230" s="258"/>
      <c r="I230" s="258"/>
      <c r="J230" s="3"/>
      <c r="K230" s="10"/>
      <c r="L230" s="10"/>
      <c r="M230" s="10"/>
      <c r="N230" s="3"/>
      <c r="O230" s="171"/>
      <c r="P230" s="172"/>
      <c r="Q230" s="172"/>
      <c r="R230" s="173"/>
      <c r="S230" s="3"/>
      <c r="T230" s="3"/>
      <c r="U230" s="3"/>
      <c r="V230" s="3"/>
    </row>
    <row r="231" spans="1:22" s="4" customFormat="1" ht="12.75" x14ac:dyDescent="0.2">
      <c r="A231" s="55"/>
      <c r="B231" s="10"/>
      <c r="C231" s="10" t="s">
        <v>407</v>
      </c>
      <c r="D231" s="10"/>
      <c r="E231" s="10" t="s">
        <v>155</v>
      </c>
      <c r="F231" s="176">
        <v>78</v>
      </c>
      <c r="G231" s="176">
        <v>6</v>
      </c>
      <c r="H231" s="258">
        <v>3</v>
      </c>
      <c r="I231" s="258">
        <v>1.6666666666666701</v>
      </c>
      <c r="J231" s="3"/>
      <c r="K231" s="10"/>
      <c r="L231" s="10"/>
      <c r="M231" s="10"/>
      <c r="N231" s="3"/>
      <c r="O231" s="171"/>
      <c r="P231" s="172"/>
      <c r="Q231" s="172"/>
      <c r="R231" s="173"/>
      <c r="S231" s="3"/>
      <c r="T231" s="3"/>
      <c r="U231" s="3"/>
      <c r="V231" s="3"/>
    </row>
    <row r="232" spans="1:22" s="4" customFormat="1" ht="12.75" x14ac:dyDescent="0.2">
      <c r="A232" s="55"/>
      <c r="B232" s="10"/>
      <c r="C232" s="10" t="s">
        <v>408</v>
      </c>
      <c r="D232" s="10"/>
      <c r="E232" s="10" t="s">
        <v>409</v>
      </c>
      <c r="F232" s="176">
        <v>40</v>
      </c>
      <c r="G232" s="176">
        <v>1</v>
      </c>
      <c r="H232" s="258">
        <v>0</v>
      </c>
      <c r="I232" s="258"/>
      <c r="J232" s="3"/>
      <c r="K232" s="10"/>
      <c r="L232" s="10"/>
      <c r="M232" s="10"/>
      <c r="N232" s="3"/>
      <c r="O232" s="171"/>
      <c r="P232" s="172"/>
      <c r="Q232" s="172"/>
      <c r="R232" s="173"/>
      <c r="S232" s="3"/>
      <c r="T232" s="3"/>
      <c r="U232" s="3"/>
      <c r="V232" s="3"/>
    </row>
    <row r="233" spans="1:22" s="4" customFormat="1" ht="12.75" x14ac:dyDescent="0.2">
      <c r="A233" s="55"/>
      <c r="B233" s="10"/>
      <c r="C233" s="10" t="s">
        <v>411</v>
      </c>
      <c r="D233" s="10"/>
      <c r="E233" s="10" t="s">
        <v>93</v>
      </c>
      <c r="F233" s="176">
        <v>80</v>
      </c>
      <c r="G233" s="176">
        <v>4</v>
      </c>
      <c r="H233" s="258">
        <v>4</v>
      </c>
      <c r="I233" s="258">
        <v>0.25</v>
      </c>
      <c r="J233" s="3"/>
      <c r="K233" s="10"/>
      <c r="L233" s="10"/>
      <c r="M233" s="10"/>
      <c r="N233" s="3"/>
      <c r="O233" s="171"/>
      <c r="P233" s="172"/>
      <c r="Q233" s="172"/>
      <c r="R233" s="173"/>
      <c r="S233" s="3"/>
      <c r="T233" s="3"/>
      <c r="U233" s="3"/>
      <c r="V233" s="3"/>
    </row>
    <row r="234" spans="1:22" s="4" customFormat="1" ht="12.75" x14ac:dyDescent="0.2">
      <c r="A234" s="55"/>
      <c r="B234" s="10"/>
      <c r="C234" s="10" t="s">
        <v>606</v>
      </c>
      <c r="D234" s="10"/>
      <c r="E234" s="10" t="s">
        <v>414</v>
      </c>
      <c r="F234" s="176">
        <v>1</v>
      </c>
      <c r="G234" s="176"/>
      <c r="H234" s="258"/>
      <c r="I234" s="258"/>
      <c r="J234" s="3"/>
      <c r="K234" s="10"/>
      <c r="L234" s="10"/>
      <c r="M234" s="10"/>
      <c r="N234" s="3"/>
      <c r="O234" s="171"/>
      <c r="P234" s="172"/>
      <c r="Q234" s="172"/>
      <c r="R234" s="173"/>
      <c r="S234" s="3"/>
      <c r="T234" s="3"/>
      <c r="U234" s="3"/>
      <c r="V234" s="3"/>
    </row>
    <row r="235" spans="1:22" s="4" customFormat="1" ht="12.75" x14ac:dyDescent="0.2">
      <c r="A235" s="55"/>
      <c r="B235" s="10"/>
      <c r="C235" s="10" t="s">
        <v>413</v>
      </c>
      <c r="D235" s="10"/>
      <c r="E235" s="10" t="s">
        <v>414</v>
      </c>
      <c r="F235" s="176">
        <v>72</v>
      </c>
      <c r="G235" s="176">
        <v>5</v>
      </c>
      <c r="H235" s="258">
        <v>4</v>
      </c>
      <c r="I235" s="258">
        <v>0.25</v>
      </c>
      <c r="J235" s="3"/>
      <c r="K235" s="10"/>
      <c r="L235" s="10"/>
      <c r="M235" s="10"/>
      <c r="N235" s="3"/>
      <c r="O235" s="171"/>
      <c r="P235" s="172"/>
      <c r="Q235" s="172"/>
      <c r="R235" s="173"/>
      <c r="S235" s="3"/>
      <c r="T235" s="3"/>
      <c r="U235" s="3"/>
      <c r="V235" s="3"/>
    </row>
    <row r="236" spans="1:22" s="4" customFormat="1" ht="12.75" x14ac:dyDescent="0.2">
      <c r="A236" s="55"/>
      <c r="B236" s="10"/>
      <c r="C236" s="10" t="s">
        <v>413</v>
      </c>
      <c r="D236" s="10"/>
      <c r="E236" s="10" t="s">
        <v>324</v>
      </c>
      <c r="F236" s="176">
        <v>1</v>
      </c>
      <c r="G236" s="176"/>
      <c r="H236" s="258"/>
      <c r="I236" s="258"/>
      <c r="J236" s="3"/>
      <c r="K236" s="10"/>
      <c r="L236" s="10"/>
      <c r="M236" s="10"/>
      <c r="N236" s="3"/>
      <c r="O236" s="171"/>
      <c r="P236" s="172"/>
      <c r="Q236" s="172"/>
      <c r="R236" s="173"/>
      <c r="S236" s="3"/>
      <c r="T236" s="3"/>
      <c r="U236" s="3"/>
      <c r="V236" s="3"/>
    </row>
    <row r="237" spans="1:22" s="4" customFormat="1" ht="12.75" x14ac:dyDescent="0.2">
      <c r="A237" s="55"/>
      <c r="B237" s="10"/>
      <c r="C237" s="10" t="s">
        <v>415</v>
      </c>
      <c r="D237" s="10"/>
      <c r="E237" s="10" t="s">
        <v>324</v>
      </c>
      <c r="F237" s="176">
        <v>273</v>
      </c>
      <c r="G237" s="176">
        <v>11</v>
      </c>
      <c r="H237" s="258">
        <v>7</v>
      </c>
      <c r="I237" s="258">
        <v>0.71428571428571397</v>
      </c>
      <c r="J237" s="3"/>
      <c r="K237" s="10"/>
      <c r="L237" s="10"/>
      <c r="M237" s="10"/>
      <c r="N237" s="3"/>
      <c r="O237" s="171"/>
      <c r="P237" s="172"/>
      <c r="Q237" s="172"/>
      <c r="R237" s="173"/>
      <c r="S237" s="3"/>
      <c r="T237" s="3"/>
      <c r="U237" s="3"/>
      <c r="V237" s="3"/>
    </row>
    <row r="238" spans="1:22" s="4" customFormat="1" ht="12.75" x14ac:dyDescent="0.2">
      <c r="A238" s="55"/>
      <c r="B238" s="10"/>
      <c r="C238" s="10" t="s">
        <v>415</v>
      </c>
      <c r="D238" s="10"/>
      <c r="E238" s="10" t="s">
        <v>90</v>
      </c>
      <c r="F238" s="176">
        <v>1</v>
      </c>
      <c r="G238" s="176"/>
      <c r="H238" s="258"/>
      <c r="I238" s="258"/>
      <c r="J238" s="3"/>
      <c r="K238" s="10"/>
      <c r="L238" s="10"/>
      <c r="M238" s="10"/>
      <c r="N238" s="3"/>
      <c r="O238" s="171"/>
      <c r="P238" s="172"/>
      <c r="Q238" s="172"/>
      <c r="R238" s="173"/>
      <c r="S238" s="3"/>
      <c r="T238" s="3"/>
      <c r="U238" s="3"/>
      <c r="V238" s="3"/>
    </row>
    <row r="239" spans="1:22" s="4" customFormat="1" ht="12.75" x14ac:dyDescent="0.2">
      <c r="A239" s="55"/>
      <c r="B239" s="10"/>
      <c r="C239" s="10" t="s">
        <v>676</v>
      </c>
      <c r="D239" s="10"/>
      <c r="E239" s="10" t="s">
        <v>109</v>
      </c>
      <c r="F239" s="176">
        <v>269</v>
      </c>
      <c r="G239" s="176">
        <v>5</v>
      </c>
      <c r="H239" s="258">
        <v>6</v>
      </c>
      <c r="I239" s="258">
        <v>0.5</v>
      </c>
      <c r="J239" s="3"/>
      <c r="K239" s="10"/>
      <c r="L239" s="10"/>
      <c r="M239" s="10"/>
      <c r="N239" s="3"/>
      <c r="O239" s="171"/>
      <c r="P239" s="172"/>
      <c r="Q239" s="172"/>
      <c r="R239" s="173"/>
      <c r="S239" s="3"/>
      <c r="T239" s="3"/>
      <c r="U239" s="3"/>
      <c r="V239" s="3"/>
    </row>
    <row r="240" spans="1:22" s="4" customFormat="1" ht="12.75" x14ac:dyDescent="0.2">
      <c r="A240" s="55"/>
      <c r="B240" s="10"/>
      <c r="C240" s="10" t="s">
        <v>418</v>
      </c>
      <c r="D240" s="10"/>
      <c r="E240" s="10" t="s">
        <v>79</v>
      </c>
      <c r="F240" s="176">
        <v>15</v>
      </c>
      <c r="G240" s="176">
        <v>1</v>
      </c>
      <c r="H240" s="258">
        <v>0</v>
      </c>
      <c r="I240" s="258"/>
      <c r="J240" s="3"/>
      <c r="K240" s="10"/>
      <c r="L240" s="10"/>
      <c r="M240" s="10"/>
      <c r="N240" s="3"/>
      <c r="O240" s="171"/>
      <c r="P240" s="172"/>
      <c r="Q240" s="172"/>
      <c r="R240" s="173"/>
      <c r="S240" s="3"/>
      <c r="T240" s="3"/>
      <c r="U240" s="3"/>
      <c r="V240" s="3"/>
    </row>
    <row r="241" spans="1:22" s="4" customFormat="1" ht="12.75" x14ac:dyDescent="0.2">
      <c r="A241" s="55"/>
      <c r="B241" s="10"/>
      <c r="C241" s="10" t="s">
        <v>419</v>
      </c>
      <c r="D241" s="10"/>
      <c r="E241" s="10" t="s">
        <v>73</v>
      </c>
      <c r="F241" s="176">
        <v>1</v>
      </c>
      <c r="G241" s="176"/>
      <c r="H241" s="258"/>
      <c r="I241" s="258"/>
      <c r="J241" s="3"/>
      <c r="K241" s="10"/>
      <c r="L241" s="10"/>
      <c r="M241" s="10"/>
      <c r="N241" s="3"/>
      <c r="O241" s="171"/>
      <c r="P241" s="172"/>
      <c r="Q241" s="172"/>
      <c r="R241" s="173"/>
      <c r="S241" s="3"/>
      <c r="T241" s="3"/>
      <c r="U241" s="3"/>
      <c r="V241" s="3"/>
    </row>
    <row r="242" spans="1:22" s="4" customFormat="1" ht="12.75" x14ac:dyDescent="0.2">
      <c r="A242" s="55"/>
      <c r="B242" s="10"/>
      <c r="C242" s="10" t="s">
        <v>420</v>
      </c>
      <c r="D242" s="10"/>
      <c r="E242" s="10" t="s">
        <v>86</v>
      </c>
      <c r="F242" s="176">
        <v>1</v>
      </c>
      <c r="G242" s="176"/>
      <c r="H242" s="258"/>
      <c r="I242" s="258"/>
      <c r="J242" s="3"/>
      <c r="K242" s="10"/>
      <c r="L242" s="10"/>
      <c r="M242" s="10"/>
      <c r="N242" s="3"/>
      <c r="O242" s="171"/>
      <c r="P242" s="172"/>
      <c r="Q242" s="172"/>
      <c r="R242" s="173"/>
      <c r="S242" s="3"/>
      <c r="T242" s="3"/>
      <c r="U242" s="3"/>
      <c r="V242" s="3"/>
    </row>
    <row r="243" spans="1:22" s="4" customFormat="1" ht="12.75" x14ac:dyDescent="0.2">
      <c r="A243" s="55"/>
      <c r="B243" s="10"/>
      <c r="C243" s="10" t="s">
        <v>420</v>
      </c>
      <c r="D243" s="10"/>
      <c r="E243" s="10" t="s">
        <v>110</v>
      </c>
      <c r="F243" s="176">
        <v>30</v>
      </c>
      <c r="G243" s="176">
        <v>1</v>
      </c>
      <c r="H243" s="258">
        <v>0</v>
      </c>
      <c r="I243" s="258"/>
      <c r="J243" s="3"/>
      <c r="K243" s="10"/>
      <c r="L243" s="10"/>
      <c r="M243" s="10"/>
      <c r="N243" s="3"/>
      <c r="O243" s="171"/>
      <c r="P243" s="172"/>
      <c r="Q243" s="172"/>
      <c r="R243" s="173"/>
      <c r="S243" s="3"/>
      <c r="T243" s="3"/>
      <c r="U243" s="3"/>
      <c r="V243" s="3"/>
    </row>
    <row r="244" spans="1:22" s="4" customFormat="1" ht="12.75" x14ac:dyDescent="0.2">
      <c r="A244" s="55"/>
      <c r="B244" s="10"/>
      <c r="C244" s="10" t="s">
        <v>421</v>
      </c>
      <c r="D244" s="10"/>
      <c r="E244" s="10" t="s">
        <v>287</v>
      </c>
      <c r="F244" s="176">
        <v>138</v>
      </c>
      <c r="G244" s="176">
        <v>15</v>
      </c>
      <c r="H244" s="258">
        <v>9</v>
      </c>
      <c r="I244" s="258">
        <v>0.44444444444444398</v>
      </c>
      <c r="J244" s="3"/>
      <c r="K244" s="10"/>
      <c r="L244" s="10"/>
      <c r="M244" s="10"/>
      <c r="N244" s="3"/>
      <c r="O244" s="171"/>
      <c r="P244" s="172"/>
      <c r="Q244" s="172"/>
      <c r="R244" s="173"/>
      <c r="S244" s="3"/>
      <c r="T244" s="3"/>
      <c r="U244" s="3"/>
      <c r="V244" s="3"/>
    </row>
    <row r="245" spans="1:22" s="4" customFormat="1" ht="12.75" x14ac:dyDescent="0.2">
      <c r="A245" s="55"/>
      <c r="B245" s="10"/>
      <c r="C245" s="10" t="s">
        <v>422</v>
      </c>
      <c r="D245" s="10"/>
      <c r="E245" s="10" t="s">
        <v>295</v>
      </c>
      <c r="F245" s="176">
        <v>34</v>
      </c>
      <c r="G245" s="176">
        <v>1</v>
      </c>
      <c r="H245" s="258">
        <v>1</v>
      </c>
      <c r="I245" s="258">
        <v>0</v>
      </c>
      <c r="J245" s="3"/>
      <c r="K245" s="10"/>
      <c r="L245" s="10"/>
      <c r="M245" s="10"/>
      <c r="N245" s="3"/>
      <c r="O245" s="171"/>
      <c r="P245" s="172"/>
      <c r="Q245" s="172"/>
      <c r="R245" s="173"/>
      <c r="S245" s="3"/>
      <c r="T245" s="3"/>
      <c r="U245" s="3"/>
      <c r="V245" s="3"/>
    </row>
    <row r="246" spans="1:22" s="4" customFormat="1" ht="12.75" x14ac:dyDescent="0.2">
      <c r="A246" s="55"/>
      <c r="B246" s="10"/>
      <c r="C246" s="10" t="s">
        <v>423</v>
      </c>
      <c r="D246" s="10"/>
      <c r="E246" s="10" t="s">
        <v>410</v>
      </c>
      <c r="F246" s="176">
        <v>49</v>
      </c>
      <c r="G246" s="176">
        <v>1</v>
      </c>
      <c r="H246" s="258">
        <v>1</v>
      </c>
      <c r="I246" s="258">
        <v>2</v>
      </c>
      <c r="J246" s="3"/>
      <c r="K246" s="10"/>
      <c r="L246" s="10"/>
      <c r="M246" s="10"/>
      <c r="N246" s="3"/>
      <c r="O246" s="171"/>
      <c r="P246" s="172"/>
      <c r="Q246" s="172"/>
      <c r="R246" s="173"/>
      <c r="S246" s="3"/>
      <c r="T246" s="3"/>
      <c r="U246" s="3"/>
      <c r="V246" s="3"/>
    </row>
    <row r="247" spans="1:22" s="4" customFormat="1" ht="12.75" x14ac:dyDescent="0.2">
      <c r="A247" s="55"/>
      <c r="B247" s="10"/>
      <c r="C247" s="10" t="s">
        <v>425</v>
      </c>
      <c r="D247" s="10"/>
      <c r="E247" s="10" t="s">
        <v>426</v>
      </c>
      <c r="F247" s="176">
        <v>27</v>
      </c>
      <c r="G247" s="176"/>
      <c r="H247" s="258">
        <v>0</v>
      </c>
      <c r="I247" s="258"/>
      <c r="J247" s="3"/>
      <c r="K247" s="10"/>
      <c r="L247" s="10"/>
      <c r="M247" s="10"/>
      <c r="N247" s="3"/>
      <c r="O247" s="171"/>
      <c r="P247" s="172"/>
      <c r="Q247" s="172"/>
      <c r="R247" s="173"/>
      <c r="S247" s="3"/>
      <c r="T247" s="3"/>
      <c r="U247" s="3"/>
      <c r="V247" s="3"/>
    </row>
    <row r="248" spans="1:22" s="4" customFormat="1" ht="12.75" x14ac:dyDescent="0.2">
      <c r="A248" s="55"/>
      <c r="B248" s="10"/>
      <c r="C248" s="10" t="s">
        <v>427</v>
      </c>
      <c r="D248" s="10"/>
      <c r="E248" s="10" t="s">
        <v>104</v>
      </c>
      <c r="F248" s="176">
        <v>20</v>
      </c>
      <c r="G248" s="176"/>
      <c r="H248" s="258">
        <v>0</v>
      </c>
      <c r="I248" s="258"/>
      <c r="J248" s="3"/>
      <c r="K248" s="10"/>
      <c r="L248" s="10"/>
      <c r="M248" s="10"/>
      <c r="N248" s="3"/>
      <c r="O248" s="171"/>
      <c r="P248" s="172"/>
      <c r="Q248" s="172"/>
      <c r="R248" s="173"/>
      <c r="S248" s="3"/>
      <c r="T248" s="3"/>
      <c r="U248" s="3"/>
      <c r="V248" s="3"/>
    </row>
    <row r="249" spans="1:22" s="4" customFormat="1" ht="12.75" x14ac:dyDescent="0.2">
      <c r="A249" s="55"/>
      <c r="B249" s="10"/>
      <c r="C249" s="10" t="s">
        <v>428</v>
      </c>
      <c r="D249" s="10"/>
      <c r="E249" s="10" t="s">
        <v>104</v>
      </c>
      <c r="F249" s="176">
        <v>3</v>
      </c>
      <c r="G249" s="176"/>
      <c r="H249" s="258"/>
      <c r="I249" s="258"/>
      <c r="J249" s="3"/>
      <c r="K249" s="10"/>
      <c r="L249" s="10"/>
      <c r="M249" s="10"/>
      <c r="N249" s="3"/>
      <c r="O249" s="171"/>
      <c r="P249" s="172"/>
      <c r="Q249" s="172"/>
      <c r="R249" s="173"/>
      <c r="S249" s="3"/>
      <c r="T249" s="3"/>
      <c r="U249" s="3"/>
      <c r="V249" s="3"/>
    </row>
    <row r="250" spans="1:22" s="4" customFormat="1" ht="12.75" x14ac:dyDescent="0.2">
      <c r="A250" s="55"/>
      <c r="B250" s="10"/>
      <c r="C250" s="10" t="s">
        <v>429</v>
      </c>
      <c r="D250" s="10"/>
      <c r="E250" s="10" t="s">
        <v>64</v>
      </c>
      <c r="F250" s="176">
        <v>49</v>
      </c>
      <c r="G250" s="176">
        <v>6</v>
      </c>
      <c r="H250" s="258">
        <v>3</v>
      </c>
      <c r="I250" s="258">
        <v>0</v>
      </c>
      <c r="J250" s="3"/>
      <c r="K250" s="10"/>
      <c r="L250" s="10"/>
      <c r="M250" s="10"/>
      <c r="N250" s="3"/>
      <c r="O250" s="171"/>
      <c r="P250" s="172"/>
      <c r="Q250" s="172"/>
      <c r="R250" s="173"/>
      <c r="S250" s="3"/>
      <c r="T250" s="3"/>
      <c r="U250" s="3"/>
      <c r="V250" s="3"/>
    </row>
    <row r="251" spans="1:22" s="4" customFormat="1" ht="12.75" x14ac:dyDescent="0.2">
      <c r="A251" s="55"/>
      <c r="B251" s="10"/>
      <c r="C251" s="10" t="s">
        <v>431</v>
      </c>
      <c r="D251" s="10"/>
      <c r="E251" s="10" t="s">
        <v>167</v>
      </c>
      <c r="F251" s="176">
        <v>99</v>
      </c>
      <c r="G251" s="176">
        <v>13</v>
      </c>
      <c r="H251" s="258">
        <v>8</v>
      </c>
      <c r="I251" s="258">
        <v>0.5</v>
      </c>
      <c r="J251" s="3"/>
      <c r="K251" s="10"/>
      <c r="L251" s="10"/>
      <c r="M251" s="10"/>
      <c r="N251" s="3"/>
      <c r="O251" s="171"/>
      <c r="P251" s="172"/>
      <c r="Q251" s="172"/>
      <c r="R251" s="173"/>
      <c r="S251" s="3"/>
      <c r="T251" s="3"/>
      <c r="U251" s="3"/>
      <c r="V251" s="3"/>
    </row>
    <row r="252" spans="1:22" s="4" customFormat="1" ht="12.75" x14ac:dyDescent="0.2">
      <c r="A252" s="55"/>
      <c r="B252" s="10"/>
      <c r="C252" s="10" t="s">
        <v>433</v>
      </c>
      <c r="D252" s="10"/>
      <c r="E252" s="10" t="s">
        <v>368</v>
      </c>
      <c r="F252" s="176">
        <v>198</v>
      </c>
      <c r="G252" s="176"/>
      <c r="H252" s="258"/>
      <c r="I252" s="258"/>
      <c r="J252" s="3"/>
      <c r="K252" s="10"/>
      <c r="L252" s="10"/>
      <c r="M252" s="10"/>
      <c r="N252" s="3"/>
      <c r="O252" s="171"/>
      <c r="P252" s="172"/>
      <c r="Q252" s="172"/>
      <c r="R252" s="173"/>
      <c r="S252" s="3"/>
      <c r="T252" s="3"/>
      <c r="U252" s="3"/>
      <c r="V252" s="3"/>
    </row>
    <row r="253" spans="1:22" s="4" customFormat="1" ht="12.75" x14ac:dyDescent="0.2">
      <c r="A253" s="55"/>
      <c r="B253" s="10"/>
      <c r="C253" s="10" t="s">
        <v>434</v>
      </c>
      <c r="D253" s="10"/>
      <c r="E253" s="10" t="s">
        <v>90</v>
      </c>
      <c r="F253" s="176">
        <v>1</v>
      </c>
      <c r="G253" s="176"/>
      <c r="H253" s="258"/>
      <c r="I253" s="258"/>
      <c r="J253" s="3"/>
      <c r="K253" s="10"/>
      <c r="L253" s="10"/>
      <c r="M253" s="10"/>
      <c r="N253" s="3"/>
      <c r="O253" s="171"/>
      <c r="P253" s="172"/>
      <c r="Q253" s="172"/>
      <c r="R253" s="173"/>
      <c r="S253" s="3"/>
      <c r="T253" s="3"/>
      <c r="U253" s="3"/>
      <c r="V253" s="3"/>
    </row>
    <row r="254" spans="1:22" s="4" customFormat="1" ht="12.75" x14ac:dyDescent="0.2">
      <c r="A254" s="55"/>
      <c r="B254" s="10"/>
      <c r="C254" s="10" t="s">
        <v>435</v>
      </c>
      <c r="D254" s="10"/>
      <c r="E254" s="10" t="s">
        <v>164</v>
      </c>
      <c r="F254" s="176">
        <v>1</v>
      </c>
      <c r="G254" s="176"/>
      <c r="H254" s="258"/>
      <c r="I254" s="258"/>
      <c r="J254" s="3"/>
      <c r="K254" s="10"/>
      <c r="L254" s="10"/>
      <c r="M254" s="10"/>
      <c r="N254" s="3"/>
      <c r="O254" s="171"/>
      <c r="P254" s="172"/>
      <c r="Q254" s="172"/>
      <c r="R254" s="173"/>
      <c r="S254" s="3"/>
      <c r="T254" s="3"/>
      <c r="U254" s="3"/>
      <c r="V254" s="3"/>
    </row>
    <row r="255" spans="1:22" s="4" customFormat="1" ht="12.75" x14ac:dyDescent="0.2">
      <c r="A255" s="55"/>
      <c r="B255" s="10"/>
      <c r="C255" s="10" t="s">
        <v>436</v>
      </c>
      <c r="D255" s="10"/>
      <c r="E255" s="10" t="s">
        <v>105</v>
      </c>
      <c r="F255" s="176">
        <v>1</v>
      </c>
      <c r="G255" s="176"/>
      <c r="H255" s="258"/>
      <c r="I255" s="258"/>
      <c r="J255" s="3"/>
      <c r="K255" s="10"/>
      <c r="L255" s="10"/>
      <c r="M255" s="10"/>
      <c r="N255" s="3"/>
      <c r="O255" s="171"/>
      <c r="P255" s="172"/>
      <c r="Q255" s="172"/>
      <c r="R255" s="173"/>
      <c r="S255" s="3"/>
      <c r="T255" s="3"/>
      <c r="U255" s="3"/>
      <c r="V255" s="3"/>
    </row>
    <row r="256" spans="1:22" s="4" customFormat="1" ht="12.75" x14ac:dyDescent="0.2">
      <c r="A256" s="55"/>
      <c r="B256" s="10"/>
      <c r="C256" s="10" t="s">
        <v>437</v>
      </c>
      <c r="D256" s="10"/>
      <c r="E256" s="10" t="s">
        <v>391</v>
      </c>
      <c r="F256" s="176">
        <v>191</v>
      </c>
      <c r="G256" s="176">
        <v>9</v>
      </c>
      <c r="H256" s="258">
        <v>5</v>
      </c>
      <c r="I256" s="258">
        <v>4.8</v>
      </c>
      <c r="J256" s="3"/>
      <c r="K256" s="10"/>
      <c r="L256" s="10"/>
      <c r="M256" s="10"/>
      <c r="N256" s="3"/>
      <c r="O256" s="171"/>
      <c r="P256" s="172"/>
      <c r="Q256" s="172"/>
      <c r="R256" s="173"/>
      <c r="S256" s="3"/>
      <c r="T256" s="3"/>
      <c r="U256" s="3"/>
      <c r="V256" s="3"/>
    </row>
    <row r="257" spans="1:22" s="4" customFormat="1" ht="12.75" x14ac:dyDescent="0.2">
      <c r="A257" s="55"/>
      <c r="B257" s="10"/>
      <c r="C257" s="10" t="s">
        <v>439</v>
      </c>
      <c r="D257" s="10"/>
      <c r="E257" s="10" t="s">
        <v>225</v>
      </c>
      <c r="F257" s="176">
        <v>46</v>
      </c>
      <c r="G257" s="176">
        <v>8</v>
      </c>
      <c r="H257" s="258">
        <v>7</v>
      </c>
      <c r="I257" s="258">
        <v>0</v>
      </c>
      <c r="J257" s="3"/>
      <c r="K257" s="10"/>
      <c r="L257" s="10"/>
      <c r="M257" s="10"/>
      <c r="N257" s="3"/>
      <c r="O257" s="171"/>
      <c r="P257" s="172"/>
      <c r="Q257" s="172"/>
      <c r="R257" s="173"/>
      <c r="S257" s="3"/>
      <c r="T257" s="3"/>
      <c r="U257" s="3"/>
      <c r="V257" s="3"/>
    </row>
    <row r="258" spans="1:22" s="4" customFormat="1" ht="12.75" x14ac:dyDescent="0.2">
      <c r="A258" s="55"/>
      <c r="B258" s="10"/>
      <c r="C258" s="10" t="s">
        <v>441</v>
      </c>
      <c r="D258" s="10"/>
      <c r="E258" s="10" t="s">
        <v>292</v>
      </c>
      <c r="F258" s="176">
        <v>22</v>
      </c>
      <c r="G258" s="176">
        <v>1</v>
      </c>
      <c r="H258" s="258">
        <v>0</v>
      </c>
      <c r="I258" s="258"/>
      <c r="J258" s="3"/>
      <c r="K258" s="10"/>
      <c r="L258" s="10"/>
      <c r="M258" s="10"/>
      <c r="N258" s="3"/>
      <c r="O258" s="171"/>
      <c r="P258" s="172"/>
      <c r="Q258" s="172"/>
      <c r="R258" s="173"/>
      <c r="S258" s="3"/>
      <c r="T258" s="3"/>
      <c r="U258" s="3"/>
      <c r="V258" s="3"/>
    </row>
    <row r="259" spans="1:22" s="4" customFormat="1" ht="12.75" x14ac:dyDescent="0.2">
      <c r="A259" s="55"/>
      <c r="B259" s="10"/>
      <c r="C259" s="10" t="s">
        <v>443</v>
      </c>
      <c r="D259" s="10"/>
      <c r="E259" s="10" t="s">
        <v>145</v>
      </c>
      <c r="F259" s="176">
        <v>1</v>
      </c>
      <c r="G259" s="176"/>
      <c r="H259" s="258"/>
      <c r="I259" s="258"/>
      <c r="J259" s="3"/>
      <c r="K259" s="10"/>
      <c r="L259" s="10"/>
      <c r="M259" s="10"/>
      <c r="N259" s="3"/>
      <c r="O259" s="171"/>
      <c r="P259" s="172"/>
      <c r="Q259" s="172"/>
      <c r="R259" s="173"/>
      <c r="S259" s="3"/>
      <c r="T259" s="3"/>
      <c r="U259" s="3"/>
      <c r="V259" s="3"/>
    </row>
    <row r="260" spans="1:22" s="4" customFormat="1" ht="12.75" x14ac:dyDescent="0.2">
      <c r="A260" s="55"/>
      <c r="B260" s="10"/>
      <c r="C260" s="10" t="s">
        <v>444</v>
      </c>
      <c r="D260" s="10"/>
      <c r="E260" s="10" t="s">
        <v>63</v>
      </c>
      <c r="F260" s="176">
        <v>1</v>
      </c>
      <c r="G260" s="176"/>
      <c r="H260" s="258"/>
      <c r="I260" s="258"/>
      <c r="J260" s="3"/>
      <c r="K260" s="10"/>
      <c r="L260" s="10"/>
      <c r="M260" s="10"/>
      <c r="N260" s="3"/>
      <c r="O260" s="171"/>
      <c r="P260" s="172"/>
      <c r="Q260" s="172"/>
      <c r="R260" s="173"/>
      <c r="S260" s="3"/>
      <c r="T260" s="3"/>
      <c r="U260" s="3"/>
      <c r="V260" s="3"/>
    </row>
    <row r="261" spans="1:22" s="4" customFormat="1" ht="12.75" x14ac:dyDescent="0.2">
      <c r="A261" s="55"/>
      <c r="B261" s="10"/>
      <c r="C261" s="10" t="s">
        <v>446</v>
      </c>
      <c r="D261" s="10"/>
      <c r="E261" s="10" t="s">
        <v>124</v>
      </c>
      <c r="F261" s="176">
        <v>27</v>
      </c>
      <c r="G261" s="176">
        <v>4</v>
      </c>
      <c r="H261" s="258">
        <v>2</v>
      </c>
      <c r="I261" s="258">
        <v>0</v>
      </c>
      <c r="J261" s="3"/>
      <c r="K261" s="10"/>
      <c r="L261" s="10"/>
      <c r="M261" s="10"/>
      <c r="N261" s="3"/>
      <c r="O261" s="171"/>
      <c r="P261" s="172"/>
      <c r="Q261" s="172"/>
      <c r="R261" s="173"/>
      <c r="S261" s="3"/>
      <c r="T261" s="3"/>
      <c r="U261" s="3"/>
      <c r="V261" s="3"/>
    </row>
    <row r="262" spans="1:22" s="4" customFormat="1" ht="12.75" x14ac:dyDescent="0.2">
      <c r="A262" s="55"/>
      <c r="B262" s="10"/>
      <c r="C262" s="10" t="s">
        <v>447</v>
      </c>
      <c r="D262" s="10"/>
      <c r="E262" s="10" t="s">
        <v>109</v>
      </c>
      <c r="F262" s="176">
        <v>33</v>
      </c>
      <c r="G262" s="176"/>
      <c r="H262" s="258">
        <v>0</v>
      </c>
      <c r="I262" s="258"/>
      <c r="J262" s="3"/>
      <c r="K262" s="10"/>
      <c r="L262" s="10"/>
      <c r="M262" s="10"/>
      <c r="N262" s="3"/>
      <c r="O262" s="171"/>
      <c r="P262" s="172"/>
      <c r="Q262" s="172"/>
      <c r="R262" s="173"/>
      <c r="S262" s="3"/>
      <c r="T262" s="3"/>
      <c r="U262" s="3"/>
      <c r="V262" s="3"/>
    </row>
    <row r="263" spans="1:22" s="4" customFormat="1" ht="12.75" x14ac:dyDescent="0.2">
      <c r="A263" s="55"/>
      <c r="B263" s="10"/>
      <c r="C263" s="10" t="s">
        <v>449</v>
      </c>
      <c r="D263" s="10"/>
      <c r="E263" s="10" t="s">
        <v>450</v>
      </c>
      <c r="F263" s="176">
        <v>317</v>
      </c>
      <c r="G263" s="176">
        <v>21</v>
      </c>
      <c r="H263" s="258">
        <v>18</v>
      </c>
      <c r="I263" s="258">
        <v>2.2222222222222201</v>
      </c>
      <c r="J263" s="3"/>
      <c r="K263" s="10"/>
      <c r="L263" s="10"/>
      <c r="M263" s="10"/>
      <c r="N263" s="3"/>
      <c r="O263" s="171"/>
      <c r="P263" s="172"/>
      <c r="Q263" s="172"/>
      <c r="R263" s="173"/>
      <c r="S263" s="3"/>
      <c r="T263" s="3"/>
      <c r="U263" s="3"/>
      <c r="V263" s="3"/>
    </row>
    <row r="264" spans="1:22" s="4" customFormat="1" ht="12.75" x14ac:dyDescent="0.2">
      <c r="A264" s="55"/>
      <c r="B264" s="10"/>
      <c r="C264" s="10" t="s">
        <v>451</v>
      </c>
      <c r="D264" s="10"/>
      <c r="E264" s="10" t="s">
        <v>452</v>
      </c>
      <c r="F264" s="176">
        <v>43</v>
      </c>
      <c r="G264" s="176"/>
      <c r="H264" s="258"/>
      <c r="I264" s="258"/>
      <c r="J264" s="3"/>
      <c r="K264" s="10"/>
      <c r="L264" s="10"/>
      <c r="M264" s="10"/>
      <c r="N264" s="3"/>
      <c r="O264" s="171"/>
      <c r="P264" s="172"/>
      <c r="Q264" s="172"/>
      <c r="R264" s="173"/>
      <c r="S264" s="3"/>
      <c r="T264" s="3"/>
      <c r="U264" s="3"/>
      <c r="V264" s="3"/>
    </row>
    <row r="265" spans="1:22" s="4" customFormat="1" ht="12.75" x14ac:dyDescent="0.2">
      <c r="A265" s="55"/>
      <c r="B265" s="10"/>
      <c r="C265" s="10" t="s">
        <v>454</v>
      </c>
      <c r="D265" s="10"/>
      <c r="E265" s="10" t="s">
        <v>177</v>
      </c>
      <c r="F265" s="176">
        <v>325</v>
      </c>
      <c r="G265" s="176">
        <v>36</v>
      </c>
      <c r="H265" s="258">
        <v>21</v>
      </c>
      <c r="I265" s="258">
        <v>0.71428571428571397</v>
      </c>
      <c r="J265" s="3"/>
      <c r="K265" s="10"/>
      <c r="L265" s="10"/>
      <c r="M265" s="10"/>
      <c r="N265" s="3"/>
      <c r="O265" s="171"/>
      <c r="P265" s="172"/>
      <c r="Q265" s="172"/>
      <c r="R265" s="173"/>
      <c r="S265" s="3"/>
      <c r="T265" s="3"/>
      <c r="U265" s="3"/>
      <c r="V265" s="3"/>
    </row>
    <row r="266" spans="1:22" s="4" customFormat="1" ht="12.75" x14ac:dyDescent="0.2">
      <c r="A266" s="55"/>
      <c r="B266" s="10"/>
      <c r="C266" s="10" t="s">
        <v>455</v>
      </c>
      <c r="D266" s="10"/>
      <c r="E266" s="10" t="s">
        <v>456</v>
      </c>
      <c r="F266" s="176">
        <v>356</v>
      </c>
      <c r="G266" s="176">
        <v>23</v>
      </c>
      <c r="H266" s="258">
        <v>15</v>
      </c>
      <c r="I266" s="258">
        <v>1.2666666666666699</v>
      </c>
      <c r="J266" s="3"/>
      <c r="K266" s="10"/>
      <c r="L266" s="10"/>
      <c r="M266" s="10"/>
      <c r="N266" s="3"/>
      <c r="O266" s="171"/>
      <c r="P266" s="172"/>
      <c r="Q266" s="172"/>
      <c r="R266" s="173"/>
      <c r="S266" s="3"/>
      <c r="T266" s="3"/>
      <c r="U266" s="3"/>
      <c r="V266" s="3"/>
    </row>
    <row r="267" spans="1:22" s="4" customFormat="1" ht="12.75" x14ac:dyDescent="0.2">
      <c r="A267" s="55"/>
      <c r="B267" s="10"/>
      <c r="C267" s="10" t="s">
        <v>458</v>
      </c>
      <c r="D267" s="10"/>
      <c r="E267" s="10" t="s">
        <v>206</v>
      </c>
      <c r="F267" s="176">
        <v>1</v>
      </c>
      <c r="G267" s="176"/>
      <c r="H267" s="258"/>
      <c r="I267" s="258"/>
      <c r="J267" s="3"/>
      <c r="K267" s="10"/>
      <c r="L267" s="10"/>
      <c r="M267" s="10"/>
      <c r="N267" s="3"/>
      <c r="O267" s="171"/>
      <c r="P267" s="172"/>
      <c r="Q267" s="172"/>
      <c r="R267" s="173"/>
      <c r="S267" s="3"/>
      <c r="T267" s="3"/>
      <c r="U267" s="3"/>
      <c r="V267" s="3"/>
    </row>
    <row r="268" spans="1:22" s="4" customFormat="1" ht="12.75" x14ac:dyDescent="0.2">
      <c r="A268" s="55"/>
      <c r="B268" s="10"/>
      <c r="C268" s="10" t="s">
        <v>458</v>
      </c>
      <c r="D268" s="10"/>
      <c r="E268" s="10" t="s">
        <v>127</v>
      </c>
      <c r="F268" s="176">
        <v>33</v>
      </c>
      <c r="G268" s="176">
        <v>4</v>
      </c>
      <c r="H268" s="258">
        <v>4</v>
      </c>
      <c r="I268" s="258">
        <v>0</v>
      </c>
      <c r="J268" s="3"/>
      <c r="K268" s="10"/>
      <c r="L268" s="10"/>
      <c r="M268" s="10"/>
      <c r="N268" s="3"/>
      <c r="O268" s="171"/>
      <c r="P268" s="172"/>
      <c r="Q268" s="172"/>
      <c r="R268" s="173"/>
      <c r="S268" s="3"/>
      <c r="T268" s="3"/>
      <c r="U268" s="3"/>
      <c r="V268" s="3"/>
    </row>
    <row r="269" spans="1:22" s="4" customFormat="1" ht="12.75" x14ac:dyDescent="0.2">
      <c r="A269" s="55"/>
      <c r="B269" s="10"/>
      <c r="C269" s="10" t="s">
        <v>460</v>
      </c>
      <c r="D269" s="10"/>
      <c r="E269" s="10" t="s">
        <v>461</v>
      </c>
      <c r="F269" s="176">
        <v>13</v>
      </c>
      <c r="G269" s="176">
        <v>1</v>
      </c>
      <c r="H269" s="258">
        <v>1</v>
      </c>
      <c r="I269" s="258">
        <v>0</v>
      </c>
      <c r="J269" s="3"/>
      <c r="K269" s="10"/>
      <c r="L269" s="10"/>
      <c r="M269" s="10"/>
      <c r="N269" s="3"/>
      <c r="O269" s="171"/>
      <c r="P269" s="172"/>
      <c r="Q269" s="172"/>
      <c r="R269" s="173"/>
      <c r="S269" s="3"/>
      <c r="T269" s="3"/>
      <c r="U269" s="3"/>
      <c r="V269" s="3"/>
    </row>
    <row r="270" spans="1:22" s="4" customFormat="1" ht="12.75" x14ac:dyDescent="0.2">
      <c r="A270" s="55"/>
      <c r="B270" s="10"/>
      <c r="C270" s="10" t="s">
        <v>462</v>
      </c>
      <c r="D270" s="10"/>
      <c r="E270" s="10" t="s">
        <v>68</v>
      </c>
      <c r="F270" s="176">
        <v>1</v>
      </c>
      <c r="G270" s="176"/>
      <c r="H270" s="258"/>
      <c r="I270" s="258"/>
      <c r="J270" s="3"/>
      <c r="K270" s="10"/>
      <c r="L270" s="10"/>
      <c r="M270" s="10"/>
      <c r="N270" s="3"/>
      <c r="O270" s="171"/>
      <c r="P270" s="172"/>
      <c r="Q270" s="172"/>
      <c r="R270" s="173"/>
      <c r="S270" s="3"/>
      <c r="T270" s="3"/>
      <c r="U270" s="3"/>
      <c r="V270" s="3"/>
    </row>
    <row r="271" spans="1:22" s="4" customFormat="1" ht="12.75" x14ac:dyDescent="0.2">
      <c r="A271" s="55"/>
      <c r="B271" s="10"/>
      <c r="C271" s="10" t="s">
        <v>462</v>
      </c>
      <c r="D271" s="10"/>
      <c r="E271" s="10" t="s">
        <v>204</v>
      </c>
      <c r="F271" s="176">
        <v>467</v>
      </c>
      <c r="G271" s="176">
        <v>27</v>
      </c>
      <c r="H271" s="258">
        <v>24</v>
      </c>
      <c r="I271" s="258">
        <v>2.4583333333333299</v>
      </c>
      <c r="J271" s="3"/>
      <c r="K271" s="10"/>
      <c r="L271" s="10"/>
      <c r="M271" s="10"/>
      <c r="N271" s="3"/>
      <c r="O271" s="171"/>
      <c r="P271" s="172"/>
      <c r="Q271" s="172"/>
      <c r="R271" s="173"/>
      <c r="S271" s="3"/>
      <c r="T271" s="3"/>
      <c r="U271" s="3"/>
      <c r="V271" s="3"/>
    </row>
    <row r="272" spans="1:22" s="4" customFormat="1" ht="12.75" x14ac:dyDescent="0.2">
      <c r="A272" s="55"/>
      <c r="B272" s="10"/>
      <c r="C272" s="10" t="s">
        <v>465</v>
      </c>
      <c r="D272" s="10"/>
      <c r="E272" s="10" t="s">
        <v>63</v>
      </c>
      <c r="F272" s="176">
        <v>25</v>
      </c>
      <c r="G272" s="176"/>
      <c r="H272" s="258"/>
      <c r="I272" s="258"/>
      <c r="J272" s="3"/>
      <c r="K272" s="10"/>
      <c r="L272" s="10"/>
      <c r="M272" s="10"/>
      <c r="N272" s="3"/>
      <c r="O272" s="171"/>
      <c r="P272" s="172"/>
      <c r="Q272" s="172"/>
      <c r="R272" s="173"/>
      <c r="S272" s="3"/>
      <c r="T272" s="3"/>
      <c r="U272" s="3"/>
      <c r="V272" s="3"/>
    </row>
    <row r="273" spans="1:22" s="4" customFormat="1" ht="12.75" x14ac:dyDescent="0.2">
      <c r="A273" s="55"/>
      <c r="B273" s="10"/>
      <c r="C273" s="10" t="s">
        <v>466</v>
      </c>
      <c r="D273" s="10"/>
      <c r="E273" s="10" t="s">
        <v>179</v>
      </c>
      <c r="F273" s="176">
        <v>1</v>
      </c>
      <c r="G273" s="176"/>
      <c r="H273" s="258"/>
      <c r="I273" s="258"/>
      <c r="J273" s="3"/>
      <c r="K273" s="10"/>
      <c r="L273" s="10"/>
      <c r="M273" s="10"/>
      <c r="N273" s="3"/>
      <c r="O273" s="171"/>
      <c r="P273" s="172"/>
      <c r="Q273" s="172"/>
      <c r="R273" s="173"/>
      <c r="S273" s="3"/>
      <c r="T273" s="3"/>
      <c r="U273" s="3"/>
      <c r="V273" s="3"/>
    </row>
    <row r="274" spans="1:22" s="4" customFormat="1" ht="12.75" x14ac:dyDescent="0.2">
      <c r="A274" s="55"/>
      <c r="B274" s="10"/>
      <c r="C274" s="10" t="s">
        <v>467</v>
      </c>
      <c r="D274" s="10"/>
      <c r="E274" s="10" t="s">
        <v>468</v>
      </c>
      <c r="F274" s="176">
        <v>130</v>
      </c>
      <c r="G274" s="176">
        <v>8</v>
      </c>
      <c r="H274" s="258">
        <v>4</v>
      </c>
      <c r="I274" s="258">
        <v>1.75</v>
      </c>
      <c r="J274" s="3"/>
      <c r="K274" s="10"/>
      <c r="L274" s="10"/>
      <c r="M274" s="10"/>
      <c r="N274" s="3"/>
      <c r="O274" s="171"/>
      <c r="P274" s="172"/>
      <c r="Q274" s="172"/>
      <c r="R274" s="173"/>
      <c r="S274" s="3"/>
      <c r="T274" s="3"/>
      <c r="U274" s="3"/>
      <c r="V274" s="3"/>
    </row>
    <row r="275" spans="1:22" s="4" customFormat="1" ht="12.75" x14ac:dyDescent="0.2">
      <c r="A275" s="55"/>
      <c r="B275" s="10"/>
      <c r="C275" s="10" t="s">
        <v>469</v>
      </c>
      <c r="D275" s="10"/>
      <c r="E275" s="10" t="s">
        <v>70</v>
      </c>
      <c r="F275" s="176">
        <v>8</v>
      </c>
      <c r="G275" s="176"/>
      <c r="H275" s="258"/>
      <c r="I275" s="258"/>
      <c r="J275" s="3"/>
      <c r="K275" s="10"/>
      <c r="L275" s="10"/>
      <c r="M275" s="10"/>
      <c r="N275" s="3"/>
      <c r="O275" s="171"/>
      <c r="P275" s="172"/>
      <c r="Q275" s="172"/>
      <c r="R275" s="173"/>
      <c r="S275" s="3"/>
      <c r="T275" s="3"/>
      <c r="U275" s="3"/>
      <c r="V275" s="3"/>
    </row>
    <row r="276" spans="1:22" s="4" customFormat="1" ht="12.75" x14ac:dyDescent="0.2">
      <c r="A276" s="55"/>
      <c r="B276" s="10"/>
      <c r="C276" s="10" t="s">
        <v>677</v>
      </c>
      <c r="D276" s="10"/>
      <c r="E276" s="10" t="s">
        <v>145</v>
      </c>
      <c r="F276" s="176">
        <v>1</v>
      </c>
      <c r="G276" s="176"/>
      <c r="H276" s="258"/>
      <c r="I276" s="258"/>
      <c r="J276" s="3"/>
      <c r="K276" s="10"/>
      <c r="L276" s="10"/>
      <c r="M276" s="10"/>
      <c r="N276" s="3"/>
      <c r="O276" s="171"/>
      <c r="P276" s="172"/>
      <c r="Q276" s="172"/>
      <c r="R276" s="173"/>
      <c r="S276" s="3"/>
      <c r="T276" s="3"/>
      <c r="U276" s="3"/>
      <c r="V276" s="3"/>
    </row>
    <row r="277" spans="1:22" s="4" customFormat="1" ht="12.75" x14ac:dyDescent="0.2">
      <c r="A277" s="55"/>
      <c r="B277" s="10"/>
      <c r="C277" s="10" t="s">
        <v>678</v>
      </c>
      <c r="D277" s="10"/>
      <c r="E277" s="10" t="s">
        <v>70</v>
      </c>
      <c r="F277" s="176">
        <v>1</v>
      </c>
      <c r="G277" s="176"/>
      <c r="H277" s="258"/>
      <c r="I277" s="258"/>
      <c r="J277" s="3"/>
      <c r="K277" s="10"/>
      <c r="L277" s="10"/>
      <c r="M277" s="10"/>
      <c r="N277" s="3"/>
      <c r="O277" s="171"/>
      <c r="P277" s="172"/>
      <c r="Q277" s="172"/>
      <c r="R277" s="173"/>
      <c r="S277" s="3"/>
      <c r="T277" s="3"/>
      <c r="U277" s="3"/>
      <c r="V277" s="3"/>
    </row>
    <row r="278" spans="1:22" s="4" customFormat="1" ht="12.75" x14ac:dyDescent="0.2">
      <c r="A278" s="55"/>
      <c r="B278" s="10"/>
      <c r="C278" s="10" t="s">
        <v>470</v>
      </c>
      <c r="D278" s="10"/>
      <c r="E278" s="10" t="s">
        <v>202</v>
      </c>
      <c r="F278" s="176">
        <v>1</v>
      </c>
      <c r="G278" s="176"/>
      <c r="H278" s="258"/>
      <c r="I278" s="258"/>
      <c r="J278" s="3"/>
      <c r="K278" s="10"/>
      <c r="L278" s="10"/>
      <c r="M278" s="10"/>
      <c r="N278" s="3"/>
      <c r="O278" s="171"/>
      <c r="P278" s="172"/>
      <c r="Q278" s="172"/>
      <c r="R278" s="173"/>
      <c r="S278" s="3"/>
      <c r="T278" s="3"/>
      <c r="U278" s="3"/>
      <c r="V278" s="3"/>
    </row>
    <row r="279" spans="1:22" s="4" customFormat="1" ht="12.75" x14ac:dyDescent="0.2">
      <c r="A279" s="55"/>
      <c r="B279" s="10"/>
      <c r="C279" s="10" t="s">
        <v>471</v>
      </c>
      <c r="D279" s="10"/>
      <c r="E279" s="10" t="s">
        <v>100</v>
      </c>
      <c r="F279" s="176">
        <v>701</v>
      </c>
      <c r="G279" s="176">
        <v>13</v>
      </c>
      <c r="H279" s="258">
        <v>11</v>
      </c>
      <c r="I279" s="258">
        <v>1.4545454545454499</v>
      </c>
      <c r="J279" s="3"/>
      <c r="K279" s="10"/>
      <c r="L279" s="10"/>
      <c r="M279" s="10"/>
      <c r="N279" s="3"/>
      <c r="O279" s="171"/>
      <c r="P279" s="172"/>
      <c r="Q279" s="172"/>
      <c r="R279" s="173"/>
      <c r="S279" s="3"/>
      <c r="T279" s="3"/>
      <c r="U279" s="3"/>
      <c r="V279" s="3"/>
    </row>
    <row r="280" spans="1:22" s="4" customFormat="1" ht="12.75" x14ac:dyDescent="0.2">
      <c r="A280" s="55"/>
      <c r="B280" s="10"/>
      <c r="C280" s="10" t="s">
        <v>472</v>
      </c>
      <c r="D280" s="10"/>
      <c r="E280" s="10" t="s">
        <v>70</v>
      </c>
      <c r="F280" s="176">
        <v>4</v>
      </c>
      <c r="G280" s="176">
        <v>1</v>
      </c>
      <c r="H280" s="258">
        <v>0</v>
      </c>
      <c r="I280" s="258"/>
      <c r="J280" s="3"/>
      <c r="K280" s="10"/>
      <c r="L280" s="10"/>
      <c r="M280" s="10"/>
      <c r="N280" s="3"/>
      <c r="O280" s="171"/>
      <c r="P280" s="172"/>
      <c r="Q280" s="172"/>
      <c r="R280" s="173"/>
      <c r="S280" s="3"/>
      <c r="T280" s="3"/>
      <c r="U280" s="3"/>
      <c r="V280" s="3"/>
    </row>
    <row r="281" spans="1:22" s="4" customFormat="1" ht="12.75" x14ac:dyDescent="0.2">
      <c r="A281" s="55"/>
      <c r="B281" s="10"/>
      <c r="C281" s="10" t="s">
        <v>473</v>
      </c>
      <c r="D281" s="10"/>
      <c r="E281" s="10" t="s">
        <v>63</v>
      </c>
      <c r="F281" s="176">
        <v>1</v>
      </c>
      <c r="G281" s="176"/>
      <c r="H281" s="258"/>
      <c r="I281" s="258"/>
      <c r="J281" s="3"/>
      <c r="K281" s="10"/>
      <c r="L281" s="10"/>
      <c r="M281" s="10"/>
      <c r="N281" s="3"/>
      <c r="O281" s="171"/>
      <c r="P281" s="172"/>
      <c r="Q281" s="172"/>
      <c r="R281" s="173"/>
      <c r="S281" s="3"/>
      <c r="T281" s="3"/>
      <c r="U281" s="3"/>
      <c r="V281" s="3"/>
    </row>
    <row r="282" spans="1:22" s="4" customFormat="1" ht="12.75" x14ac:dyDescent="0.2">
      <c r="A282" s="55"/>
      <c r="B282" s="10"/>
      <c r="C282" s="10" t="s">
        <v>473</v>
      </c>
      <c r="D282" s="10"/>
      <c r="E282" s="10" t="s">
        <v>293</v>
      </c>
      <c r="F282" s="176">
        <v>73</v>
      </c>
      <c r="G282" s="176">
        <v>1</v>
      </c>
      <c r="H282" s="258">
        <v>1</v>
      </c>
      <c r="I282" s="258">
        <v>0</v>
      </c>
      <c r="J282" s="3"/>
      <c r="K282" s="10"/>
      <c r="L282" s="10"/>
      <c r="M282" s="10"/>
      <c r="N282" s="3"/>
      <c r="O282" s="171"/>
      <c r="P282" s="172"/>
      <c r="Q282" s="172"/>
      <c r="R282" s="173"/>
      <c r="S282" s="3"/>
      <c r="T282" s="3"/>
      <c r="U282" s="3"/>
      <c r="V282" s="3"/>
    </row>
    <row r="283" spans="1:22" s="4" customFormat="1" ht="12.75" x14ac:dyDescent="0.2">
      <c r="A283" s="55"/>
      <c r="B283" s="10"/>
      <c r="C283" s="10" t="s">
        <v>474</v>
      </c>
      <c r="D283" s="10"/>
      <c r="E283" s="10" t="s">
        <v>287</v>
      </c>
      <c r="F283" s="176">
        <v>13</v>
      </c>
      <c r="G283" s="176">
        <v>1</v>
      </c>
      <c r="H283" s="258">
        <v>1</v>
      </c>
      <c r="I283" s="258">
        <v>8</v>
      </c>
      <c r="J283" s="3"/>
      <c r="K283" s="10"/>
      <c r="L283" s="10"/>
      <c r="M283" s="10"/>
      <c r="N283" s="3"/>
      <c r="O283" s="171"/>
      <c r="P283" s="172"/>
      <c r="Q283" s="172"/>
      <c r="R283" s="173"/>
      <c r="S283" s="3"/>
      <c r="T283" s="3"/>
      <c r="U283" s="3"/>
      <c r="V283" s="3"/>
    </row>
    <row r="284" spans="1:22" s="4" customFormat="1" ht="12.75" x14ac:dyDescent="0.2">
      <c r="A284" s="55"/>
      <c r="B284" s="10"/>
      <c r="C284" s="10" t="s">
        <v>475</v>
      </c>
      <c r="D284" s="10"/>
      <c r="E284" s="10" t="s">
        <v>476</v>
      </c>
      <c r="F284" s="176">
        <v>20</v>
      </c>
      <c r="G284" s="176">
        <v>2</v>
      </c>
      <c r="H284" s="258">
        <v>2</v>
      </c>
      <c r="I284" s="258">
        <v>0</v>
      </c>
      <c r="J284" s="3"/>
      <c r="K284" s="10"/>
      <c r="L284" s="10"/>
      <c r="M284" s="10"/>
      <c r="N284" s="3"/>
      <c r="O284" s="171"/>
      <c r="P284" s="172"/>
      <c r="Q284" s="172"/>
      <c r="R284" s="173"/>
      <c r="S284" s="3"/>
      <c r="T284" s="3"/>
      <c r="U284" s="3"/>
      <c r="V284" s="3"/>
    </row>
    <row r="285" spans="1:22" s="4" customFormat="1" ht="12.75" x14ac:dyDescent="0.2">
      <c r="A285" s="55"/>
      <c r="B285" s="10"/>
      <c r="C285" s="10" t="s">
        <v>477</v>
      </c>
      <c r="D285" s="10"/>
      <c r="E285" s="10" t="s">
        <v>134</v>
      </c>
      <c r="F285" s="176">
        <v>58</v>
      </c>
      <c r="G285" s="176">
        <v>6</v>
      </c>
      <c r="H285" s="258">
        <v>5</v>
      </c>
      <c r="I285" s="258">
        <v>0</v>
      </c>
      <c r="J285" s="3"/>
      <c r="K285" s="10"/>
      <c r="L285" s="10"/>
      <c r="M285" s="10"/>
      <c r="N285" s="3"/>
      <c r="O285" s="171"/>
      <c r="P285" s="172"/>
      <c r="Q285" s="172"/>
      <c r="R285" s="173"/>
      <c r="S285" s="3"/>
      <c r="T285" s="3"/>
      <c r="U285" s="3"/>
      <c r="V285" s="3"/>
    </row>
    <row r="286" spans="1:22" s="4" customFormat="1" ht="12.75" x14ac:dyDescent="0.2">
      <c r="A286" s="55"/>
      <c r="B286" s="10"/>
      <c r="C286" s="10" t="s">
        <v>478</v>
      </c>
      <c r="D286" s="10"/>
      <c r="E286" s="10" t="s">
        <v>196</v>
      </c>
      <c r="F286" s="176">
        <v>26</v>
      </c>
      <c r="G286" s="176"/>
      <c r="H286" s="258"/>
      <c r="I286" s="258"/>
      <c r="J286" s="3"/>
      <c r="K286" s="10"/>
      <c r="L286" s="10"/>
      <c r="M286" s="10"/>
      <c r="N286" s="3"/>
      <c r="O286" s="171"/>
      <c r="P286" s="172"/>
      <c r="Q286" s="172"/>
      <c r="R286" s="173"/>
      <c r="S286" s="3"/>
      <c r="T286" s="3"/>
      <c r="U286" s="3"/>
      <c r="V286" s="3"/>
    </row>
    <row r="287" spans="1:22" s="4" customFormat="1" ht="12.75" x14ac:dyDescent="0.2">
      <c r="A287" s="55"/>
      <c r="B287" s="10"/>
      <c r="C287" s="10" t="s">
        <v>479</v>
      </c>
      <c r="D287" s="10"/>
      <c r="E287" s="10" t="s">
        <v>480</v>
      </c>
      <c r="F287" s="176">
        <v>57</v>
      </c>
      <c r="G287" s="176">
        <v>4</v>
      </c>
      <c r="H287" s="258">
        <v>3</v>
      </c>
      <c r="I287" s="258">
        <v>3</v>
      </c>
      <c r="J287" s="3"/>
      <c r="K287" s="10"/>
      <c r="L287" s="10"/>
      <c r="M287" s="10"/>
      <c r="N287" s="3"/>
      <c r="O287" s="171"/>
      <c r="P287" s="172"/>
      <c r="Q287" s="172"/>
      <c r="R287" s="173"/>
      <c r="S287" s="3"/>
      <c r="T287" s="3"/>
      <c r="U287" s="3"/>
      <c r="V287" s="3"/>
    </row>
    <row r="288" spans="1:22" s="4" customFormat="1" ht="12.75" x14ac:dyDescent="0.2">
      <c r="A288" s="55"/>
      <c r="B288" s="10"/>
      <c r="C288" s="10" t="s">
        <v>679</v>
      </c>
      <c r="D288" s="10"/>
      <c r="E288" s="10" t="s">
        <v>164</v>
      </c>
      <c r="F288" s="176">
        <v>1</v>
      </c>
      <c r="G288" s="176"/>
      <c r="H288" s="258"/>
      <c r="I288" s="258"/>
      <c r="J288" s="3"/>
      <c r="K288" s="10"/>
      <c r="L288" s="10"/>
      <c r="M288" s="10"/>
      <c r="N288" s="3"/>
      <c r="O288" s="171"/>
      <c r="P288" s="172"/>
      <c r="Q288" s="172"/>
      <c r="R288" s="173"/>
      <c r="S288" s="3"/>
      <c r="T288" s="3"/>
      <c r="U288" s="3"/>
      <c r="V288" s="3"/>
    </row>
    <row r="289" spans="1:22" s="4" customFormat="1" ht="12.75" x14ac:dyDescent="0.2">
      <c r="A289" s="55"/>
      <c r="B289" s="10"/>
      <c r="C289" s="10" t="s">
        <v>481</v>
      </c>
      <c r="D289" s="10"/>
      <c r="E289" s="10" t="s">
        <v>145</v>
      </c>
      <c r="F289" s="176">
        <v>3</v>
      </c>
      <c r="G289" s="176"/>
      <c r="H289" s="258"/>
      <c r="I289" s="258"/>
      <c r="J289" s="3"/>
      <c r="K289" s="10"/>
      <c r="L289" s="10"/>
      <c r="M289" s="10"/>
      <c r="N289" s="3"/>
      <c r="O289" s="171"/>
      <c r="P289" s="172"/>
      <c r="Q289" s="172"/>
      <c r="R289" s="173"/>
      <c r="S289" s="3"/>
      <c r="T289" s="3"/>
      <c r="U289" s="3"/>
      <c r="V289" s="3"/>
    </row>
    <row r="290" spans="1:22" s="4" customFormat="1" ht="12.75" x14ac:dyDescent="0.2">
      <c r="A290" s="55"/>
      <c r="B290" s="10"/>
      <c r="C290" s="10" t="s">
        <v>483</v>
      </c>
      <c r="D290" s="10"/>
      <c r="E290" s="10" t="s">
        <v>450</v>
      </c>
      <c r="F290" s="176">
        <v>9</v>
      </c>
      <c r="G290" s="176"/>
      <c r="H290" s="258"/>
      <c r="I290" s="258"/>
      <c r="J290" s="3"/>
      <c r="K290" s="10"/>
      <c r="L290" s="10"/>
      <c r="M290" s="10"/>
      <c r="N290" s="3"/>
      <c r="O290" s="171"/>
      <c r="P290" s="172"/>
      <c r="Q290" s="172"/>
      <c r="R290" s="173"/>
      <c r="S290" s="3"/>
      <c r="T290" s="3"/>
      <c r="U290" s="3"/>
      <c r="V290" s="3"/>
    </row>
    <row r="291" spans="1:22" s="4" customFormat="1" ht="12.75" x14ac:dyDescent="0.2">
      <c r="A291" s="55"/>
      <c r="B291" s="10"/>
      <c r="C291" s="10" t="s">
        <v>484</v>
      </c>
      <c r="D291" s="10"/>
      <c r="E291" s="10" t="s">
        <v>156</v>
      </c>
      <c r="F291" s="176">
        <v>34</v>
      </c>
      <c r="G291" s="176"/>
      <c r="H291" s="258"/>
      <c r="I291" s="258"/>
      <c r="J291" s="3"/>
      <c r="K291" s="10"/>
      <c r="L291" s="10"/>
      <c r="M291" s="10"/>
      <c r="N291" s="3"/>
      <c r="O291" s="171"/>
      <c r="P291" s="172"/>
      <c r="Q291" s="172"/>
      <c r="R291" s="173"/>
      <c r="S291" s="3"/>
      <c r="T291" s="3"/>
      <c r="U291" s="3"/>
      <c r="V291" s="3"/>
    </row>
    <row r="292" spans="1:22" s="4" customFormat="1" ht="12.75" x14ac:dyDescent="0.2">
      <c r="A292" s="55"/>
      <c r="B292" s="10"/>
      <c r="C292" s="10" t="s">
        <v>485</v>
      </c>
      <c r="D292" s="10"/>
      <c r="E292" s="10" t="s">
        <v>486</v>
      </c>
      <c r="F292" s="176">
        <v>14</v>
      </c>
      <c r="G292" s="176"/>
      <c r="H292" s="258"/>
      <c r="I292" s="258"/>
      <c r="J292" s="3"/>
      <c r="K292" s="10"/>
      <c r="L292" s="10"/>
      <c r="M292" s="10"/>
      <c r="N292" s="3"/>
      <c r="O292" s="171"/>
      <c r="P292" s="172"/>
      <c r="Q292" s="172"/>
      <c r="R292" s="173"/>
      <c r="S292" s="3"/>
      <c r="T292" s="3"/>
      <c r="U292" s="3"/>
      <c r="V292" s="3"/>
    </row>
    <row r="293" spans="1:22" s="4" customFormat="1" ht="12.75" x14ac:dyDescent="0.2">
      <c r="A293" s="55"/>
      <c r="B293" s="10"/>
      <c r="C293" s="10" t="s">
        <v>487</v>
      </c>
      <c r="D293" s="10"/>
      <c r="E293" s="10" t="s">
        <v>246</v>
      </c>
      <c r="F293" s="176">
        <v>54</v>
      </c>
      <c r="G293" s="176">
        <v>18</v>
      </c>
      <c r="H293" s="258">
        <v>14</v>
      </c>
      <c r="I293" s="258">
        <v>0.64285714285714302</v>
      </c>
      <c r="J293" s="3"/>
      <c r="K293" s="10"/>
      <c r="L293" s="10"/>
      <c r="M293" s="10"/>
      <c r="N293" s="3"/>
      <c r="O293" s="171"/>
      <c r="P293" s="172"/>
      <c r="Q293" s="172"/>
      <c r="R293" s="173"/>
      <c r="S293" s="3"/>
      <c r="T293" s="3"/>
      <c r="U293" s="3"/>
      <c r="V293" s="3"/>
    </row>
    <row r="294" spans="1:22" s="4" customFormat="1" ht="12.75" x14ac:dyDescent="0.2">
      <c r="A294" s="55"/>
      <c r="B294" s="10"/>
      <c r="C294" s="10" t="s">
        <v>488</v>
      </c>
      <c r="D294" s="10"/>
      <c r="E294" s="10" t="s">
        <v>489</v>
      </c>
      <c r="F294" s="176">
        <v>2</v>
      </c>
      <c r="G294" s="176"/>
      <c r="H294" s="258"/>
      <c r="I294" s="258"/>
      <c r="J294" s="3"/>
      <c r="K294" s="10"/>
      <c r="L294" s="10"/>
      <c r="M294" s="10"/>
      <c r="N294" s="3"/>
      <c r="O294" s="171"/>
      <c r="P294" s="172"/>
      <c r="Q294" s="172"/>
      <c r="R294" s="173"/>
      <c r="S294" s="3"/>
      <c r="T294" s="3"/>
      <c r="U294" s="3"/>
      <c r="V294" s="3"/>
    </row>
    <row r="295" spans="1:22" s="4" customFormat="1" ht="12.75" x14ac:dyDescent="0.2">
      <c r="A295" s="55"/>
      <c r="B295" s="10"/>
      <c r="C295" s="10" t="s">
        <v>490</v>
      </c>
      <c r="D295" s="10"/>
      <c r="E295" s="10" t="s">
        <v>79</v>
      </c>
      <c r="F295" s="176">
        <v>10</v>
      </c>
      <c r="G295" s="176"/>
      <c r="H295" s="258"/>
      <c r="I295" s="258"/>
      <c r="J295" s="3"/>
      <c r="K295" s="10"/>
      <c r="L295" s="10"/>
      <c r="M295" s="10"/>
      <c r="N295" s="3"/>
      <c r="O295" s="171"/>
      <c r="P295" s="172"/>
      <c r="Q295" s="172"/>
      <c r="R295" s="173"/>
      <c r="S295" s="3"/>
      <c r="T295" s="3"/>
      <c r="U295" s="3"/>
      <c r="V295" s="3"/>
    </row>
    <row r="296" spans="1:22" s="4" customFormat="1" ht="12.75" x14ac:dyDescent="0.2">
      <c r="A296" s="55"/>
      <c r="B296" s="10"/>
      <c r="C296" s="10" t="s">
        <v>491</v>
      </c>
      <c r="D296" s="10"/>
      <c r="E296" s="10" t="s">
        <v>220</v>
      </c>
      <c r="F296" s="176">
        <v>32</v>
      </c>
      <c r="G296" s="176"/>
      <c r="H296" s="258">
        <v>0</v>
      </c>
      <c r="I296" s="258"/>
      <c r="J296" s="3"/>
      <c r="K296" s="10"/>
      <c r="L296" s="10"/>
      <c r="M296" s="10"/>
      <c r="N296" s="3"/>
      <c r="O296" s="171"/>
      <c r="P296" s="172"/>
      <c r="Q296" s="172"/>
      <c r="R296" s="173"/>
      <c r="S296" s="3"/>
      <c r="T296" s="3"/>
      <c r="U296" s="3"/>
      <c r="V296" s="3"/>
    </row>
    <row r="297" spans="1:22" s="4" customFormat="1" ht="12.75" x14ac:dyDescent="0.2">
      <c r="A297" s="55"/>
      <c r="B297" s="10"/>
      <c r="C297" s="10" t="s">
        <v>492</v>
      </c>
      <c r="D297" s="10"/>
      <c r="E297" s="10" t="s">
        <v>164</v>
      </c>
      <c r="F297" s="176">
        <v>331</v>
      </c>
      <c r="G297" s="176">
        <v>35</v>
      </c>
      <c r="H297" s="258">
        <v>19</v>
      </c>
      <c r="I297" s="258">
        <v>0.42105263157894701</v>
      </c>
      <c r="J297" s="3"/>
      <c r="K297" s="10"/>
      <c r="L297" s="10"/>
      <c r="M297" s="10"/>
      <c r="N297" s="3"/>
      <c r="O297" s="171"/>
      <c r="P297" s="172"/>
      <c r="Q297" s="172"/>
      <c r="R297" s="173"/>
      <c r="S297" s="3"/>
      <c r="T297" s="3"/>
      <c r="U297" s="3"/>
      <c r="V297" s="3"/>
    </row>
    <row r="298" spans="1:22" s="4" customFormat="1" ht="12.75" x14ac:dyDescent="0.2">
      <c r="A298" s="55"/>
      <c r="B298" s="10"/>
      <c r="C298" s="10" t="s">
        <v>494</v>
      </c>
      <c r="D298" s="10"/>
      <c r="E298" s="10" t="s">
        <v>77</v>
      </c>
      <c r="F298" s="176">
        <v>2</v>
      </c>
      <c r="G298" s="176"/>
      <c r="H298" s="258"/>
      <c r="I298" s="258"/>
      <c r="J298" s="3"/>
      <c r="K298" s="10"/>
      <c r="L298" s="10"/>
      <c r="M298" s="10"/>
      <c r="N298" s="3"/>
      <c r="O298" s="171"/>
      <c r="P298" s="172"/>
      <c r="Q298" s="172"/>
      <c r="R298" s="173"/>
      <c r="S298" s="3"/>
      <c r="T298" s="3"/>
      <c r="U298" s="3"/>
      <c r="V298" s="3"/>
    </row>
    <row r="299" spans="1:22" s="4" customFormat="1" ht="12.75" x14ac:dyDescent="0.2">
      <c r="A299" s="55"/>
      <c r="B299" s="10"/>
      <c r="C299" s="10" t="s">
        <v>494</v>
      </c>
      <c r="D299" s="10"/>
      <c r="E299" s="10" t="s">
        <v>495</v>
      </c>
      <c r="F299" s="176">
        <v>15</v>
      </c>
      <c r="G299" s="176"/>
      <c r="H299" s="258"/>
      <c r="I299" s="258"/>
      <c r="J299" s="3"/>
      <c r="K299" s="10"/>
      <c r="L299" s="10"/>
      <c r="M299" s="10"/>
      <c r="N299" s="3"/>
      <c r="O299" s="171"/>
      <c r="P299" s="172"/>
      <c r="Q299" s="172"/>
      <c r="R299" s="173"/>
      <c r="S299" s="3"/>
      <c r="T299" s="3"/>
      <c r="U299" s="3"/>
      <c r="V299" s="3"/>
    </row>
    <row r="300" spans="1:22" s="4" customFormat="1" ht="12.75" x14ac:dyDescent="0.2">
      <c r="A300" s="55"/>
      <c r="B300" s="10"/>
      <c r="C300" s="10" t="s">
        <v>494</v>
      </c>
      <c r="D300" s="10"/>
      <c r="E300" s="10" t="s">
        <v>120</v>
      </c>
      <c r="F300" s="176">
        <v>8</v>
      </c>
      <c r="G300" s="176"/>
      <c r="H300" s="258"/>
      <c r="I300" s="258"/>
      <c r="J300" s="3"/>
      <c r="K300" s="10"/>
      <c r="L300" s="10"/>
      <c r="M300" s="10"/>
      <c r="N300" s="3"/>
      <c r="O300" s="171"/>
      <c r="P300" s="172"/>
      <c r="Q300" s="172"/>
      <c r="R300" s="173"/>
      <c r="S300" s="3"/>
      <c r="T300" s="3"/>
      <c r="U300" s="3"/>
      <c r="V300" s="3"/>
    </row>
    <row r="301" spans="1:22" s="4" customFormat="1" ht="12.75" x14ac:dyDescent="0.2">
      <c r="A301" s="55"/>
      <c r="B301" s="10"/>
      <c r="C301" s="10" t="s">
        <v>497</v>
      </c>
      <c r="D301" s="10"/>
      <c r="E301" s="10" t="s">
        <v>440</v>
      </c>
      <c r="F301" s="176">
        <v>78</v>
      </c>
      <c r="G301" s="176">
        <v>10</v>
      </c>
      <c r="H301" s="258">
        <v>6</v>
      </c>
      <c r="I301" s="258">
        <v>2.3333333333333299</v>
      </c>
      <c r="J301" s="3"/>
      <c r="K301" s="10"/>
      <c r="L301" s="10"/>
      <c r="M301" s="10"/>
      <c r="N301" s="3"/>
      <c r="O301" s="171"/>
      <c r="P301" s="172"/>
      <c r="Q301" s="172"/>
      <c r="R301" s="173"/>
      <c r="S301" s="3"/>
      <c r="T301" s="3"/>
      <c r="U301" s="3"/>
      <c r="V301" s="3"/>
    </row>
    <row r="302" spans="1:22" s="4" customFormat="1" ht="12.75" x14ac:dyDescent="0.2">
      <c r="A302" s="55"/>
      <c r="B302" s="10"/>
      <c r="C302" s="10" t="s">
        <v>498</v>
      </c>
      <c r="D302" s="10"/>
      <c r="E302" s="10" t="s">
        <v>145</v>
      </c>
      <c r="F302" s="176">
        <v>2</v>
      </c>
      <c r="G302" s="176"/>
      <c r="H302" s="258"/>
      <c r="I302" s="258"/>
      <c r="J302" s="3"/>
      <c r="K302" s="10"/>
      <c r="L302" s="10"/>
      <c r="M302" s="10"/>
      <c r="N302" s="3"/>
      <c r="O302" s="171"/>
      <c r="P302" s="172"/>
      <c r="Q302" s="172"/>
      <c r="R302" s="173"/>
      <c r="S302" s="3"/>
      <c r="T302" s="3"/>
      <c r="U302" s="3"/>
      <c r="V302" s="3"/>
    </row>
    <row r="303" spans="1:22" s="4" customFormat="1" ht="12.75" x14ac:dyDescent="0.2">
      <c r="A303" s="55"/>
      <c r="B303" s="10"/>
      <c r="C303" s="10" t="s">
        <v>499</v>
      </c>
      <c r="D303" s="10"/>
      <c r="E303" s="10" t="s">
        <v>63</v>
      </c>
      <c r="F303" s="176">
        <v>9</v>
      </c>
      <c r="G303" s="176"/>
      <c r="H303" s="258"/>
      <c r="I303" s="258"/>
      <c r="J303" s="3"/>
      <c r="K303" s="10"/>
      <c r="L303" s="10"/>
      <c r="M303" s="10"/>
      <c r="N303" s="3"/>
      <c r="O303" s="171"/>
      <c r="P303" s="172"/>
      <c r="Q303" s="172"/>
      <c r="R303" s="173"/>
      <c r="S303" s="3"/>
      <c r="T303" s="3"/>
      <c r="U303" s="3"/>
      <c r="V303" s="3"/>
    </row>
    <row r="304" spans="1:22" s="4" customFormat="1" ht="12.75" x14ac:dyDescent="0.2">
      <c r="A304" s="55"/>
      <c r="B304" s="10"/>
      <c r="C304" s="10" t="s">
        <v>680</v>
      </c>
      <c r="D304" s="10"/>
      <c r="E304" s="10" t="s">
        <v>63</v>
      </c>
      <c r="F304" s="176">
        <v>4</v>
      </c>
      <c r="G304" s="176"/>
      <c r="H304" s="258"/>
      <c r="I304" s="258"/>
      <c r="J304" s="3"/>
      <c r="K304" s="10"/>
      <c r="L304" s="10"/>
      <c r="M304" s="10"/>
      <c r="N304" s="3"/>
      <c r="O304" s="171"/>
      <c r="P304" s="172"/>
      <c r="Q304" s="172"/>
      <c r="R304" s="173"/>
      <c r="S304" s="3"/>
      <c r="T304" s="3"/>
      <c r="U304" s="3"/>
      <c r="V304" s="3"/>
    </row>
    <row r="305" spans="1:22" s="4" customFormat="1" ht="12.75" x14ac:dyDescent="0.2">
      <c r="A305" s="55"/>
      <c r="B305" s="10"/>
      <c r="C305" s="10" t="s">
        <v>500</v>
      </c>
      <c r="D305" s="10"/>
      <c r="E305" s="10" t="s">
        <v>225</v>
      </c>
      <c r="F305" s="176">
        <v>48</v>
      </c>
      <c r="G305" s="176">
        <v>4</v>
      </c>
      <c r="H305" s="258">
        <v>3</v>
      </c>
      <c r="I305" s="258">
        <v>0.33333333333333298</v>
      </c>
      <c r="J305" s="3"/>
      <c r="K305" s="10"/>
      <c r="L305" s="10"/>
      <c r="M305" s="10"/>
      <c r="N305" s="3"/>
      <c r="O305" s="171"/>
      <c r="P305" s="172"/>
      <c r="Q305" s="172"/>
      <c r="R305" s="173"/>
      <c r="S305" s="3"/>
      <c r="T305" s="3"/>
      <c r="U305" s="3"/>
      <c r="V305" s="3"/>
    </row>
    <row r="306" spans="1:22" s="4" customFormat="1" ht="12.75" x14ac:dyDescent="0.2">
      <c r="A306" s="55"/>
      <c r="B306" s="10"/>
      <c r="C306" s="10" t="s">
        <v>501</v>
      </c>
      <c r="D306" s="10"/>
      <c r="E306" s="10" t="s">
        <v>107</v>
      </c>
      <c r="F306" s="176">
        <v>440</v>
      </c>
      <c r="G306" s="176">
        <v>19</v>
      </c>
      <c r="H306" s="258">
        <v>15</v>
      </c>
      <c r="I306" s="258">
        <v>0.86666666666666703</v>
      </c>
      <c r="J306" s="3"/>
      <c r="K306" s="10"/>
      <c r="L306" s="10"/>
      <c r="M306" s="10"/>
      <c r="N306" s="3"/>
      <c r="O306" s="171"/>
      <c r="P306" s="172"/>
      <c r="Q306" s="172"/>
      <c r="R306" s="173"/>
      <c r="S306" s="3"/>
      <c r="T306" s="3"/>
      <c r="U306" s="3"/>
      <c r="V306" s="3"/>
    </row>
    <row r="307" spans="1:22" s="4" customFormat="1" ht="12.75" x14ac:dyDescent="0.2">
      <c r="A307" s="55"/>
      <c r="B307" s="10"/>
      <c r="C307" s="10" t="s">
        <v>503</v>
      </c>
      <c r="D307" s="10"/>
      <c r="E307" s="10" t="s">
        <v>88</v>
      </c>
      <c r="F307" s="176">
        <v>12</v>
      </c>
      <c r="G307" s="176"/>
      <c r="H307" s="258"/>
      <c r="I307" s="258"/>
      <c r="J307" s="3"/>
      <c r="K307" s="10"/>
      <c r="L307" s="10"/>
      <c r="M307" s="10"/>
      <c r="N307" s="3"/>
      <c r="O307" s="171"/>
      <c r="P307" s="172"/>
      <c r="Q307" s="172"/>
      <c r="R307" s="173"/>
      <c r="S307" s="3"/>
      <c r="T307" s="3"/>
      <c r="U307" s="3"/>
      <c r="V307" s="3"/>
    </row>
    <row r="308" spans="1:22" s="4" customFormat="1" ht="12.75" x14ac:dyDescent="0.2">
      <c r="A308" s="55"/>
      <c r="B308" s="10"/>
      <c r="C308" s="10" t="s">
        <v>681</v>
      </c>
      <c r="D308" s="10"/>
      <c r="E308" s="10" t="s">
        <v>192</v>
      </c>
      <c r="F308" s="176">
        <v>1</v>
      </c>
      <c r="G308" s="176"/>
      <c r="H308" s="258"/>
      <c r="I308" s="258"/>
      <c r="J308" s="3"/>
      <c r="K308" s="10"/>
      <c r="L308" s="10"/>
      <c r="M308" s="10"/>
      <c r="N308" s="3"/>
      <c r="O308" s="171"/>
      <c r="P308" s="172"/>
      <c r="Q308" s="172"/>
      <c r="R308" s="173"/>
      <c r="S308" s="3"/>
      <c r="T308" s="3"/>
      <c r="U308" s="3"/>
      <c r="V308" s="3"/>
    </row>
    <row r="309" spans="1:22" s="4" customFormat="1" ht="12.75" x14ac:dyDescent="0.2">
      <c r="A309" s="55"/>
      <c r="B309" s="10"/>
      <c r="C309" s="10" t="s">
        <v>504</v>
      </c>
      <c r="D309" s="10"/>
      <c r="E309" s="10" t="s">
        <v>461</v>
      </c>
      <c r="F309" s="176">
        <v>5</v>
      </c>
      <c r="G309" s="176"/>
      <c r="H309" s="258"/>
      <c r="I309" s="258"/>
      <c r="J309" s="3"/>
      <c r="K309" s="10"/>
      <c r="L309" s="10"/>
      <c r="M309" s="10"/>
      <c r="N309" s="3"/>
      <c r="O309" s="171"/>
      <c r="P309" s="172"/>
      <c r="Q309" s="172"/>
      <c r="R309" s="173"/>
      <c r="S309" s="3"/>
      <c r="T309" s="3"/>
      <c r="U309" s="3"/>
      <c r="V309" s="3"/>
    </row>
    <row r="310" spans="1:22" s="4" customFormat="1" ht="12.75" x14ac:dyDescent="0.2">
      <c r="A310" s="55"/>
      <c r="B310" s="10"/>
      <c r="C310" s="10" t="s">
        <v>506</v>
      </c>
      <c r="D310" s="10"/>
      <c r="E310" s="10" t="s">
        <v>507</v>
      </c>
      <c r="F310" s="176">
        <v>15</v>
      </c>
      <c r="G310" s="176">
        <v>2</v>
      </c>
      <c r="H310" s="258">
        <v>2</v>
      </c>
      <c r="I310" s="258">
        <v>0</v>
      </c>
      <c r="J310" s="3"/>
      <c r="K310" s="10"/>
      <c r="L310" s="10"/>
      <c r="M310" s="10"/>
      <c r="N310" s="3"/>
      <c r="O310" s="171"/>
      <c r="P310" s="172"/>
      <c r="Q310" s="172"/>
      <c r="R310" s="173"/>
      <c r="S310" s="3"/>
      <c r="T310" s="3"/>
      <c r="U310" s="3"/>
      <c r="V310" s="3"/>
    </row>
    <row r="311" spans="1:22" s="4" customFormat="1" ht="12.75" x14ac:dyDescent="0.2">
      <c r="A311" s="55"/>
      <c r="B311" s="10"/>
      <c r="C311" s="10" t="s">
        <v>508</v>
      </c>
      <c r="D311" s="10"/>
      <c r="E311" s="10" t="s">
        <v>104</v>
      </c>
      <c r="F311" s="176">
        <v>45</v>
      </c>
      <c r="G311" s="176"/>
      <c r="H311" s="258">
        <v>0</v>
      </c>
      <c r="I311" s="258"/>
      <c r="J311" s="3"/>
      <c r="K311" s="10"/>
      <c r="L311" s="10"/>
      <c r="M311" s="10"/>
      <c r="N311" s="3"/>
      <c r="O311" s="171"/>
      <c r="P311" s="172"/>
      <c r="Q311" s="172"/>
      <c r="R311" s="173"/>
      <c r="S311" s="3"/>
      <c r="T311" s="3"/>
      <c r="U311" s="3"/>
      <c r="V311" s="3"/>
    </row>
    <row r="312" spans="1:22" s="4" customFormat="1" ht="12.75" x14ac:dyDescent="0.2">
      <c r="A312" s="55"/>
      <c r="B312" s="10"/>
      <c r="C312" s="10" t="s">
        <v>510</v>
      </c>
      <c r="D312" s="10"/>
      <c r="E312" s="10" t="s">
        <v>73</v>
      </c>
      <c r="F312" s="176">
        <v>1020</v>
      </c>
      <c r="G312" s="176">
        <v>47</v>
      </c>
      <c r="H312" s="258">
        <v>27</v>
      </c>
      <c r="I312" s="258">
        <v>0.44444444444444398</v>
      </c>
      <c r="J312" s="3"/>
      <c r="K312" s="10"/>
      <c r="L312" s="10"/>
      <c r="M312" s="10"/>
      <c r="N312" s="3"/>
      <c r="O312" s="171"/>
      <c r="P312" s="172"/>
      <c r="Q312" s="172"/>
      <c r="R312" s="173"/>
      <c r="S312" s="3"/>
      <c r="T312" s="3"/>
      <c r="U312" s="3"/>
      <c r="V312" s="3"/>
    </row>
    <row r="313" spans="1:22" s="4" customFormat="1" ht="12.75" x14ac:dyDescent="0.2">
      <c r="A313" s="55"/>
      <c r="B313" s="10"/>
      <c r="C313" s="10" t="s">
        <v>510</v>
      </c>
      <c r="D313" s="10"/>
      <c r="E313" s="10" t="s">
        <v>682</v>
      </c>
      <c r="F313" s="176">
        <v>1</v>
      </c>
      <c r="G313" s="176"/>
      <c r="H313" s="258"/>
      <c r="I313" s="258"/>
      <c r="J313" s="3"/>
      <c r="K313" s="10"/>
      <c r="L313" s="10"/>
      <c r="M313" s="10"/>
      <c r="N313" s="3"/>
      <c r="O313" s="171"/>
      <c r="P313" s="172"/>
      <c r="Q313" s="172"/>
      <c r="R313" s="173"/>
      <c r="S313" s="3"/>
      <c r="T313" s="3"/>
      <c r="U313" s="3"/>
      <c r="V313" s="3"/>
    </row>
    <row r="314" spans="1:22" s="4" customFormat="1" ht="12.75" x14ac:dyDescent="0.2">
      <c r="A314" s="55"/>
      <c r="B314" s="10"/>
      <c r="C314" s="10" t="s">
        <v>510</v>
      </c>
      <c r="D314" s="10"/>
      <c r="E314" s="10" t="s">
        <v>683</v>
      </c>
      <c r="F314" s="176">
        <v>1</v>
      </c>
      <c r="G314" s="176"/>
      <c r="H314" s="258"/>
      <c r="I314" s="258"/>
      <c r="J314" s="3"/>
      <c r="K314" s="10"/>
      <c r="L314" s="10"/>
      <c r="M314" s="10"/>
      <c r="N314" s="3"/>
      <c r="O314" s="171"/>
      <c r="P314" s="172"/>
      <c r="Q314" s="172"/>
      <c r="R314" s="173"/>
      <c r="S314" s="3"/>
      <c r="T314" s="3"/>
      <c r="U314" s="3"/>
      <c r="V314" s="3"/>
    </row>
    <row r="315" spans="1:22" s="4" customFormat="1" ht="12.75" x14ac:dyDescent="0.2">
      <c r="A315" s="55"/>
      <c r="B315" s="10"/>
      <c r="C315" s="10" t="s">
        <v>511</v>
      </c>
      <c r="D315" s="10"/>
      <c r="E315" s="10" t="s">
        <v>63</v>
      </c>
      <c r="F315" s="176">
        <v>1</v>
      </c>
      <c r="G315" s="176"/>
      <c r="H315" s="258"/>
      <c r="I315" s="258"/>
      <c r="J315" s="3"/>
      <c r="K315" s="10"/>
      <c r="L315" s="10"/>
      <c r="M315" s="10"/>
      <c r="N315" s="3"/>
      <c r="O315" s="171"/>
      <c r="P315" s="172"/>
      <c r="Q315" s="172"/>
      <c r="R315" s="173"/>
      <c r="S315" s="3"/>
      <c r="T315" s="3"/>
      <c r="U315" s="3"/>
      <c r="V315" s="3"/>
    </row>
    <row r="316" spans="1:22" s="4" customFormat="1" ht="12.75" x14ac:dyDescent="0.2">
      <c r="A316" s="55"/>
      <c r="B316" s="10"/>
      <c r="C316" s="10" t="s">
        <v>511</v>
      </c>
      <c r="D316" s="10"/>
      <c r="E316" s="10" t="s">
        <v>65</v>
      </c>
      <c r="F316" s="176">
        <v>66</v>
      </c>
      <c r="G316" s="176">
        <v>3</v>
      </c>
      <c r="H316" s="258">
        <v>2</v>
      </c>
      <c r="I316" s="258">
        <v>0</v>
      </c>
      <c r="J316" s="3"/>
      <c r="K316" s="10"/>
      <c r="L316" s="10"/>
      <c r="M316" s="10"/>
      <c r="N316" s="3"/>
      <c r="O316" s="171"/>
      <c r="P316" s="172"/>
      <c r="Q316" s="172"/>
      <c r="R316" s="173"/>
      <c r="S316" s="3"/>
      <c r="T316" s="3"/>
      <c r="U316" s="3"/>
      <c r="V316" s="3"/>
    </row>
    <row r="317" spans="1:22" s="4" customFormat="1" ht="12.75" x14ac:dyDescent="0.2">
      <c r="A317" s="55"/>
      <c r="B317" s="10"/>
      <c r="C317" s="10" t="s">
        <v>512</v>
      </c>
      <c r="D317" s="10"/>
      <c r="E317" s="10" t="s">
        <v>333</v>
      </c>
      <c r="F317" s="176">
        <v>21</v>
      </c>
      <c r="G317" s="176">
        <v>1</v>
      </c>
      <c r="H317" s="258">
        <v>1</v>
      </c>
      <c r="I317" s="258">
        <v>0</v>
      </c>
      <c r="J317" s="3"/>
      <c r="K317" s="10"/>
      <c r="L317" s="10"/>
      <c r="M317" s="10"/>
      <c r="N317" s="3"/>
      <c r="O317" s="171"/>
      <c r="P317" s="172"/>
      <c r="Q317" s="172"/>
      <c r="R317" s="173"/>
      <c r="S317" s="3"/>
      <c r="T317" s="3"/>
      <c r="U317" s="3"/>
      <c r="V317" s="3"/>
    </row>
    <row r="318" spans="1:22" s="4" customFormat="1" ht="12.75" x14ac:dyDescent="0.2">
      <c r="A318" s="55"/>
      <c r="B318" s="10"/>
      <c r="C318" s="10" t="s">
        <v>513</v>
      </c>
      <c r="D318" s="10"/>
      <c r="E318" s="10" t="s">
        <v>369</v>
      </c>
      <c r="F318" s="176">
        <v>211</v>
      </c>
      <c r="G318" s="176">
        <v>6</v>
      </c>
      <c r="H318" s="258">
        <v>4</v>
      </c>
      <c r="I318" s="258">
        <v>0</v>
      </c>
      <c r="J318" s="3"/>
      <c r="K318" s="10"/>
      <c r="L318" s="10"/>
      <c r="M318" s="10"/>
      <c r="N318" s="3"/>
      <c r="O318" s="171"/>
      <c r="P318" s="172"/>
      <c r="Q318" s="172"/>
      <c r="R318" s="173"/>
      <c r="S318" s="3"/>
      <c r="T318" s="3"/>
      <c r="U318" s="3"/>
      <c r="V318" s="3"/>
    </row>
    <row r="319" spans="1:22" s="4" customFormat="1" ht="12.75" x14ac:dyDescent="0.2">
      <c r="A319" s="55"/>
      <c r="B319" s="10"/>
      <c r="C319" s="10" t="s">
        <v>515</v>
      </c>
      <c r="D319" s="10"/>
      <c r="E319" s="10" t="s">
        <v>516</v>
      </c>
      <c r="F319" s="176">
        <v>27</v>
      </c>
      <c r="G319" s="176">
        <v>2</v>
      </c>
      <c r="H319" s="258">
        <v>1</v>
      </c>
      <c r="I319" s="258">
        <v>0</v>
      </c>
      <c r="J319" s="3"/>
      <c r="K319" s="10"/>
      <c r="L319" s="10"/>
      <c r="M319" s="10"/>
      <c r="N319" s="3"/>
      <c r="O319" s="171"/>
      <c r="P319" s="172"/>
      <c r="Q319" s="172"/>
      <c r="R319" s="173"/>
      <c r="S319" s="3"/>
      <c r="T319" s="3"/>
      <c r="U319" s="3"/>
      <c r="V319" s="3"/>
    </row>
    <row r="320" spans="1:22" s="4" customFormat="1" ht="12.75" x14ac:dyDescent="0.2">
      <c r="A320" s="55"/>
      <c r="B320" s="10"/>
      <c r="C320" s="10" t="s">
        <v>517</v>
      </c>
      <c r="D320" s="10"/>
      <c r="E320" s="10" t="s">
        <v>212</v>
      </c>
      <c r="F320" s="176">
        <v>24</v>
      </c>
      <c r="G320" s="176">
        <v>2</v>
      </c>
      <c r="H320" s="258">
        <v>2</v>
      </c>
      <c r="I320" s="258">
        <v>0.5</v>
      </c>
      <c r="J320" s="3"/>
      <c r="K320" s="10"/>
      <c r="L320" s="10"/>
      <c r="M320" s="10"/>
      <c r="N320" s="3"/>
      <c r="O320" s="171"/>
      <c r="P320" s="172"/>
      <c r="Q320" s="172"/>
      <c r="R320" s="173"/>
      <c r="S320" s="3"/>
      <c r="T320" s="3"/>
      <c r="U320" s="3"/>
      <c r="V320" s="3"/>
    </row>
    <row r="321" spans="1:22" s="4" customFormat="1" ht="12.75" x14ac:dyDescent="0.2">
      <c r="A321" s="55"/>
      <c r="B321" s="10"/>
      <c r="C321" s="10" t="s">
        <v>520</v>
      </c>
      <c r="D321" s="10"/>
      <c r="E321" s="10" t="s">
        <v>226</v>
      </c>
      <c r="F321" s="176">
        <v>16</v>
      </c>
      <c r="G321" s="176">
        <v>1</v>
      </c>
      <c r="H321" s="258">
        <v>0</v>
      </c>
      <c r="I321" s="258"/>
      <c r="J321" s="3"/>
      <c r="K321" s="10"/>
      <c r="L321" s="10"/>
      <c r="M321" s="10"/>
      <c r="N321" s="3"/>
      <c r="O321" s="171"/>
      <c r="P321" s="172"/>
      <c r="Q321" s="172"/>
      <c r="R321" s="173"/>
      <c r="S321" s="3"/>
      <c r="T321" s="3"/>
      <c r="U321" s="3"/>
      <c r="V321" s="3"/>
    </row>
    <row r="322" spans="1:22" s="4" customFormat="1" ht="12.75" x14ac:dyDescent="0.2">
      <c r="A322" s="55"/>
      <c r="B322" s="10"/>
      <c r="C322" s="10" t="s">
        <v>684</v>
      </c>
      <c r="D322" s="10"/>
      <c r="E322" s="10" t="s">
        <v>88</v>
      </c>
      <c r="F322" s="176">
        <v>8</v>
      </c>
      <c r="G322" s="176"/>
      <c r="H322" s="258"/>
      <c r="I322" s="258"/>
      <c r="J322" s="3"/>
      <c r="K322" s="10"/>
      <c r="L322" s="10"/>
      <c r="M322" s="10"/>
      <c r="N322" s="3"/>
      <c r="O322" s="171"/>
      <c r="P322" s="172"/>
      <c r="Q322" s="172"/>
      <c r="R322" s="173"/>
      <c r="S322" s="3"/>
      <c r="T322" s="3"/>
      <c r="U322" s="3"/>
      <c r="V322" s="3"/>
    </row>
    <row r="323" spans="1:22" s="4" customFormat="1" ht="12.75" x14ac:dyDescent="0.2">
      <c r="A323" s="55"/>
      <c r="B323" s="10"/>
      <c r="C323" s="10" t="s">
        <v>522</v>
      </c>
      <c r="D323" s="10"/>
      <c r="E323" s="10" t="s">
        <v>104</v>
      </c>
      <c r="F323" s="176">
        <v>1</v>
      </c>
      <c r="G323" s="176"/>
      <c r="H323" s="258"/>
      <c r="I323" s="258"/>
      <c r="J323" s="3"/>
      <c r="K323" s="10"/>
      <c r="L323" s="10"/>
      <c r="M323" s="10"/>
      <c r="N323" s="3"/>
      <c r="O323" s="171"/>
      <c r="P323" s="172"/>
      <c r="Q323" s="172"/>
      <c r="R323" s="173"/>
      <c r="S323" s="3"/>
      <c r="T323" s="3"/>
      <c r="U323" s="3"/>
      <c r="V323" s="3"/>
    </row>
    <row r="324" spans="1:22" s="4" customFormat="1" ht="12.75" x14ac:dyDescent="0.2">
      <c r="A324" s="55"/>
      <c r="B324" s="10"/>
      <c r="C324" s="10" t="s">
        <v>523</v>
      </c>
      <c r="D324" s="10"/>
      <c r="E324" s="10" t="s">
        <v>86</v>
      </c>
      <c r="F324" s="176">
        <v>5</v>
      </c>
      <c r="G324" s="176"/>
      <c r="H324" s="258"/>
      <c r="I324" s="258"/>
      <c r="J324" s="3"/>
      <c r="K324" s="10"/>
      <c r="L324" s="10"/>
      <c r="M324" s="10"/>
      <c r="N324" s="3"/>
      <c r="O324" s="171"/>
      <c r="P324" s="172"/>
      <c r="Q324" s="172"/>
      <c r="R324" s="173"/>
      <c r="S324" s="3"/>
      <c r="T324" s="3"/>
      <c r="U324" s="3"/>
      <c r="V324" s="3"/>
    </row>
    <row r="325" spans="1:22" s="4" customFormat="1" ht="12.75" x14ac:dyDescent="0.2">
      <c r="A325" s="55"/>
      <c r="B325" s="10"/>
      <c r="C325" s="10" t="s">
        <v>524</v>
      </c>
      <c r="D325" s="10"/>
      <c r="E325" s="10" t="s">
        <v>127</v>
      </c>
      <c r="F325" s="176">
        <v>1</v>
      </c>
      <c r="G325" s="176">
        <v>1</v>
      </c>
      <c r="H325" s="258">
        <v>1</v>
      </c>
      <c r="I325" s="258">
        <v>0</v>
      </c>
      <c r="J325" s="3"/>
      <c r="K325" s="10"/>
      <c r="L325" s="10"/>
      <c r="M325" s="10"/>
      <c r="N325" s="3"/>
      <c r="O325" s="171"/>
      <c r="P325" s="172"/>
      <c r="Q325" s="172"/>
      <c r="R325" s="173"/>
      <c r="S325" s="3"/>
      <c r="T325" s="3"/>
      <c r="U325" s="3"/>
      <c r="V325" s="3"/>
    </row>
    <row r="326" spans="1:22" s="4" customFormat="1" ht="12.75" x14ac:dyDescent="0.2">
      <c r="A326" s="55"/>
      <c r="B326" s="10"/>
      <c r="C326" s="10" t="s">
        <v>525</v>
      </c>
      <c r="D326" s="10"/>
      <c r="E326" s="10" t="s">
        <v>77</v>
      </c>
      <c r="F326" s="176">
        <v>35</v>
      </c>
      <c r="G326" s="176">
        <v>1</v>
      </c>
      <c r="H326" s="258">
        <v>1</v>
      </c>
      <c r="I326" s="258">
        <v>8</v>
      </c>
      <c r="J326" s="3"/>
      <c r="K326" s="10"/>
      <c r="L326" s="10"/>
      <c r="M326" s="10"/>
      <c r="N326" s="3"/>
      <c r="O326" s="171"/>
      <c r="P326" s="172"/>
      <c r="Q326" s="172"/>
      <c r="R326" s="173"/>
      <c r="S326" s="3"/>
      <c r="T326" s="3"/>
      <c r="U326" s="3"/>
      <c r="V326" s="3"/>
    </row>
    <row r="327" spans="1:22" s="4" customFormat="1" ht="12.75" x14ac:dyDescent="0.2">
      <c r="A327" s="55"/>
      <c r="B327" s="10"/>
      <c r="C327" s="10" t="s">
        <v>526</v>
      </c>
      <c r="D327" s="10"/>
      <c r="E327" s="10" t="s">
        <v>527</v>
      </c>
      <c r="F327" s="176">
        <v>47</v>
      </c>
      <c r="G327" s="176">
        <v>1</v>
      </c>
      <c r="H327" s="258">
        <v>1</v>
      </c>
      <c r="I327" s="258">
        <v>0</v>
      </c>
      <c r="J327" s="3"/>
      <c r="K327" s="10"/>
      <c r="L327" s="10"/>
      <c r="M327" s="10"/>
      <c r="N327" s="3"/>
      <c r="O327" s="171"/>
      <c r="P327" s="172"/>
      <c r="Q327" s="172"/>
      <c r="R327" s="173"/>
      <c r="S327" s="3"/>
      <c r="T327" s="3"/>
      <c r="U327" s="3"/>
      <c r="V327" s="3"/>
    </row>
    <row r="328" spans="1:22" s="4" customFormat="1" ht="12.75" x14ac:dyDescent="0.2">
      <c r="A328" s="55"/>
      <c r="B328" s="10"/>
      <c r="C328" s="10" t="s">
        <v>685</v>
      </c>
      <c r="D328" s="10"/>
      <c r="E328" s="10" t="s">
        <v>145</v>
      </c>
      <c r="F328" s="176">
        <v>17</v>
      </c>
      <c r="G328" s="176">
        <v>1</v>
      </c>
      <c r="H328" s="258">
        <v>1</v>
      </c>
      <c r="I328" s="258">
        <v>2</v>
      </c>
      <c r="J328" s="3"/>
      <c r="K328" s="10"/>
      <c r="L328" s="10"/>
      <c r="M328" s="10"/>
      <c r="N328" s="3"/>
      <c r="O328" s="171"/>
      <c r="P328" s="172"/>
      <c r="Q328" s="172"/>
      <c r="R328" s="173"/>
      <c r="S328" s="3"/>
      <c r="T328" s="3"/>
      <c r="U328" s="3"/>
      <c r="V328" s="3"/>
    </row>
    <row r="329" spans="1:22" s="4" customFormat="1" ht="12.75" x14ac:dyDescent="0.2">
      <c r="A329" s="55"/>
      <c r="B329" s="10"/>
      <c r="C329" s="10" t="s">
        <v>529</v>
      </c>
      <c r="D329" s="10"/>
      <c r="E329" s="10" t="s">
        <v>502</v>
      </c>
      <c r="F329" s="176">
        <v>171</v>
      </c>
      <c r="G329" s="176">
        <v>9</v>
      </c>
      <c r="H329" s="258">
        <v>8</v>
      </c>
      <c r="I329" s="258">
        <v>1.75</v>
      </c>
      <c r="J329" s="3"/>
      <c r="K329" s="10"/>
      <c r="L329" s="10"/>
      <c r="M329" s="10"/>
      <c r="N329" s="3"/>
      <c r="O329" s="171"/>
      <c r="P329" s="172"/>
      <c r="Q329" s="172"/>
      <c r="R329" s="173"/>
      <c r="S329" s="3"/>
      <c r="T329" s="3"/>
      <c r="U329" s="3"/>
      <c r="V329" s="3"/>
    </row>
    <row r="330" spans="1:22" s="4" customFormat="1" ht="12.75" x14ac:dyDescent="0.2">
      <c r="A330" s="55"/>
      <c r="B330" s="10"/>
      <c r="C330" s="10" t="s">
        <v>530</v>
      </c>
      <c r="D330" s="10"/>
      <c r="E330" s="10" t="s">
        <v>531</v>
      </c>
      <c r="F330" s="176">
        <v>9</v>
      </c>
      <c r="G330" s="176">
        <v>1</v>
      </c>
      <c r="H330" s="258">
        <v>1</v>
      </c>
      <c r="I330" s="258">
        <v>0</v>
      </c>
      <c r="J330" s="3"/>
      <c r="K330" s="10"/>
      <c r="L330" s="10"/>
      <c r="M330" s="10"/>
      <c r="N330" s="3"/>
      <c r="O330" s="171"/>
      <c r="P330" s="172"/>
      <c r="Q330" s="172"/>
      <c r="R330" s="173"/>
      <c r="S330" s="3"/>
      <c r="T330" s="3"/>
      <c r="U330" s="3"/>
      <c r="V330" s="3"/>
    </row>
    <row r="331" spans="1:22" s="4" customFormat="1" ht="12.75" x14ac:dyDescent="0.2">
      <c r="A331" s="55"/>
      <c r="B331" s="10"/>
      <c r="C331" s="10" t="s">
        <v>532</v>
      </c>
      <c r="D331" s="10"/>
      <c r="E331" s="10" t="s">
        <v>104</v>
      </c>
      <c r="F331" s="176">
        <v>45</v>
      </c>
      <c r="G331" s="176"/>
      <c r="H331" s="258"/>
      <c r="I331" s="258"/>
      <c r="J331" s="3"/>
      <c r="K331" s="10"/>
      <c r="L331" s="10"/>
      <c r="M331" s="10"/>
      <c r="N331" s="3"/>
      <c r="O331" s="171"/>
      <c r="P331" s="172"/>
      <c r="Q331" s="172"/>
      <c r="R331" s="173"/>
      <c r="S331" s="3"/>
      <c r="T331" s="3"/>
      <c r="U331" s="3"/>
      <c r="V331" s="3"/>
    </row>
    <row r="332" spans="1:22" s="4" customFormat="1" ht="12.75" x14ac:dyDescent="0.2">
      <c r="A332" s="55"/>
      <c r="B332" s="10"/>
      <c r="C332" s="10" t="s">
        <v>533</v>
      </c>
      <c r="D332" s="10"/>
      <c r="E332" s="10" t="s">
        <v>97</v>
      </c>
      <c r="F332" s="176">
        <v>25</v>
      </c>
      <c r="G332" s="176">
        <v>3</v>
      </c>
      <c r="H332" s="258">
        <v>3</v>
      </c>
      <c r="I332" s="258">
        <v>4</v>
      </c>
      <c r="J332" s="3"/>
      <c r="K332" s="10"/>
      <c r="L332" s="10"/>
      <c r="M332" s="10"/>
      <c r="N332" s="3"/>
      <c r="O332" s="171"/>
      <c r="P332" s="172"/>
      <c r="Q332" s="172"/>
      <c r="R332" s="173"/>
      <c r="S332" s="3"/>
      <c r="T332" s="3"/>
      <c r="U332" s="3"/>
      <c r="V332" s="3"/>
    </row>
    <row r="333" spans="1:22" s="4" customFormat="1" ht="12.75" x14ac:dyDescent="0.2">
      <c r="A333" s="55"/>
      <c r="B333" s="10"/>
      <c r="C333" s="10" t="s">
        <v>534</v>
      </c>
      <c r="D333" s="10"/>
      <c r="E333" s="10" t="s">
        <v>90</v>
      </c>
      <c r="F333" s="176">
        <v>474</v>
      </c>
      <c r="G333" s="176">
        <v>36</v>
      </c>
      <c r="H333" s="258">
        <v>29</v>
      </c>
      <c r="I333" s="258">
        <v>0.17241379310344801</v>
      </c>
      <c r="J333" s="3"/>
      <c r="K333" s="10"/>
      <c r="L333" s="10"/>
      <c r="M333" s="10"/>
      <c r="N333" s="3"/>
      <c r="O333" s="171"/>
      <c r="P333" s="172"/>
      <c r="Q333" s="172"/>
      <c r="R333" s="173"/>
      <c r="S333" s="3"/>
      <c r="T333" s="3"/>
      <c r="U333" s="3"/>
      <c r="V333" s="3"/>
    </row>
    <row r="334" spans="1:22" s="4" customFormat="1" ht="12.75" x14ac:dyDescent="0.2">
      <c r="A334" s="55"/>
      <c r="B334" s="10"/>
      <c r="C334" s="10" t="s">
        <v>535</v>
      </c>
      <c r="D334" s="10"/>
      <c r="E334" s="10" t="s">
        <v>79</v>
      </c>
      <c r="F334" s="176">
        <v>18</v>
      </c>
      <c r="G334" s="176"/>
      <c r="H334" s="258"/>
      <c r="I334" s="258"/>
      <c r="J334" s="3"/>
      <c r="K334" s="10"/>
      <c r="L334" s="10"/>
      <c r="M334" s="10"/>
      <c r="N334" s="3"/>
      <c r="O334" s="171"/>
      <c r="P334" s="172"/>
      <c r="Q334" s="172"/>
      <c r="R334" s="173"/>
      <c r="S334" s="3"/>
      <c r="T334" s="3"/>
      <c r="U334" s="3"/>
      <c r="V334" s="3"/>
    </row>
    <row r="335" spans="1:22" s="4" customFormat="1" ht="12.75" x14ac:dyDescent="0.2">
      <c r="A335" s="55"/>
      <c r="B335" s="10"/>
      <c r="C335" s="10" t="s">
        <v>686</v>
      </c>
      <c r="D335" s="10"/>
      <c r="E335" s="10" t="s">
        <v>88</v>
      </c>
      <c r="F335" s="176">
        <v>1</v>
      </c>
      <c r="G335" s="176"/>
      <c r="H335" s="258"/>
      <c r="I335" s="258"/>
      <c r="J335" s="3"/>
      <c r="K335" s="10"/>
      <c r="L335" s="10"/>
      <c r="M335" s="10"/>
      <c r="N335" s="3"/>
      <c r="O335" s="171"/>
      <c r="P335" s="172"/>
      <c r="Q335" s="172"/>
      <c r="R335" s="173"/>
      <c r="S335" s="3"/>
      <c r="T335" s="3"/>
      <c r="U335" s="3"/>
      <c r="V335" s="3"/>
    </row>
    <row r="336" spans="1:22" s="4" customFormat="1" ht="12.75" x14ac:dyDescent="0.2">
      <c r="A336" s="55"/>
      <c r="B336" s="10"/>
      <c r="C336" s="10" t="s">
        <v>536</v>
      </c>
      <c r="D336" s="10"/>
      <c r="E336" s="10" t="s">
        <v>88</v>
      </c>
      <c r="F336" s="176">
        <v>159</v>
      </c>
      <c r="G336" s="176">
        <v>5</v>
      </c>
      <c r="H336" s="258">
        <v>5</v>
      </c>
      <c r="I336" s="258">
        <v>5.4</v>
      </c>
      <c r="J336" s="3"/>
      <c r="K336" s="10"/>
      <c r="L336" s="10"/>
      <c r="M336" s="10"/>
      <c r="N336" s="3"/>
      <c r="O336" s="171"/>
      <c r="P336" s="172"/>
      <c r="Q336" s="172"/>
      <c r="R336" s="173"/>
      <c r="S336" s="3"/>
      <c r="T336" s="3"/>
      <c r="U336" s="3"/>
      <c r="V336" s="3"/>
    </row>
    <row r="337" spans="1:22" s="4" customFormat="1" ht="12.75" x14ac:dyDescent="0.2">
      <c r="A337" s="55"/>
      <c r="B337" s="10"/>
      <c r="C337" s="10" t="s">
        <v>537</v>
      </c>
      <c r="D337" s="10"/>
      <c r="E337" s="10" t="s">
        <v>68</v>
      </c>
      <c r="F337" s="176">
        <v>60</v>
      </c>
      <c r="G337" s="176">
        <v>2</v>
      </c>
      <c r="H337" s="258">
        <v>1</v>
      </c>
      <c r="I337" s="258">
        <v>0</v>
      </c>
      <c r="J337" s="3"/>
      <c r="K337" s="10"/>
      <c r="L337" s="10"/>
      <c r="M337" s="10"/>
      <c r="N337" s="3"/>
      <c r="O337" s="171"/>
      <c r="P337" s="172"/>
      <c r="Q337" s="172"/>
      <c r="R337" s="173"/>
      <c r="S337" s="3"/>
      <c r="T337" s="3"/>
      <c r="U337" s="3"/>
      <c r="V337" s="3"/>
    </row>
    <row r="338" spans="1:22" s="4" customFormat="1" ht="12.75" x14ac:dyDescent="0.2">
      <c r="A338" s="55"/>
      <c r="B338" s="10"/>
      <c r="C338" s="10" t="s">
        <v>539</v>
      </c>
      <c r="D338" s="10"/>
      <c r="E338" s="10" t="s">
        <v>64</v>
      </c>
      <c r="F338" s="176">
        <v>7</v>
      </c>
      <c r="G338" s="176"/>
      <c r="H338" s="258"/>
      <c r="I338" s="258"/>
      <c r="J338" s="3"/>
      <c r="K338" s="10"/>
      <c r="L338" s="10"/>
      <c r="M338" s="10"/>
      <c r="N338" s="3"/>
      <c r="O338" s="171"/>
      <c r="P338" s="172"/>
      <c r="Q338" s="172"/>
      <c r="R338" s="173"/>
      <c r="S338" s="3"/>
      <c r="T338" s="3"/>
      <c r="U338" s="3"/>
      <c r="V338" s="3"/>
    </row>
    <row r="339" spans="1:22" s="4" customFormat="1" ht="12.75" x14ac:dyDescent="0.2">
      <c r="A339" s="55"/>
      <c r="B339" s="10"/>
      <c r="C339" s="10" t="s">
        <v>687</v>
      </c>
      <c r="D339" s="10"/>
      <c r="E339" s="10" t="s">
        <v>64</v>
      </c>
      <c r="F339" s="176">
        <v>1</v>
      </c>
      <c r="G339" s="176"/>
      <c r="H339" s="258"/>
      <c r="I339" s="258"/>
      <c r="J339" s="3"/>
      <c r="K339" s="10"/>
      <c r="L339" s="10"/>
      <c r="M339" s="10"/>
      <c r="N339" s="3"/>
      <c r="O339" s="171"/>
      <c r="P339" s="172"/>
      <c r="Q339" s="172"/>
      <c r="R339" s="173"/>
      <c r="S339" s="3"/>
      <c r="T339" s="3"/>
      <c r="U339" s="3"/>
      <c r="V339" s="3"/>
    </row>
    <row r="340" spans="1:22" s="4" customFormat="1" ht="12.75" x14ac:dyDescent="0.2">
      <c r="A340" s="55"/>
      <c r="B340" s="10"/>
      <c r="C340" s="10" t="s">
        <v>541</v>
      </c>
      <c r="D340" s="10"/>
      <c r="E340" s="10" t="s">
        <v>542</v>
      </c>
      <c r="F340" s="176">
        <v>14</v>
      </c>
      <c r="G340" s="176">
        <v>5</v>
      </c>
      <c r="H340" s="258">
        <v>2</v>
      </c>
      <c r="I340" s="258">
        <v>0</v>
      </c>
      <c r="J340" s="3"/>
      <c r="K340" s="10"/>
      <c r="L340" s="10"/>
      <c r="M340" s="10"/>
      <c r="N340" s="3"/>
      <c r="O340" s="171"/>
      <c r="P340" s="172"/>
      <c r="Q340" s="172"/>
      <c r="R340" s="173"/>
      <c r="S340" s="3"/>
      <c r="T340" s="3"/>
      <c r="U340" s="3"/>
      <c r="V340" s="3"/>
    </row>
    <row r="341" spans="1:22" s="4" customFormat="1" ht="12.75" x14ac:dyDescent="0.2">
      <c r="A341" s="55"/>
      <c r="B341" s="10"/>
      <c r="C341" s="10" t="s">
        <v>543</v>
      </c>
      <c r="D341" s="10"/>
      <c r="E341" s="10" t="s">
        <v>109</v>
      </c>
      <c r="F341" s="176">
        <v>153</v>
      </c>
      <c r="G341" s="176">
        <v>5</v>
      </c>
      <c r="H341" s="258">
        <v>3</v>
      </c>
      <c r="I341" s="258">
        <v>0.33333333333333298</v>
      </c>
      <c r="J341" s="3"/>
      <c r="K341" s="10"/>
      <c r="L341" s="10"/>
      <c r="M341" s="10"/>
      <c r="N341" s="3"/>
      <c r="O341" s="171"/>
      <c r="P341" s="172"/>
      <c r="Q341" s="172"/>
      <c r="R341" s="173"/>
      <c r="S341" s="3"/>
      <c r="T341" s="3"/>
      <c r="U341" s="3"/>
      <c r="V341" s="3"/>
    </row>
    <row r="342" spans="1:22" s="4" customFormat="1" ht="12.75" x14ac:dyDescent="0.2">
      <c r="A342" s="55"/>
      <c r="B342" s="10"/>
      <c r="C342" s="10" t="s">
        <v>544</v>
      </c>
      <c r="D342" s="10"/>
      <c r="E342" s="10" t="s">
        <v>131</v>
      </c>
      <c r="F342" s="176">
        <v>503</v>
      </c>
      <c r="G342" s="176">
        <v>18</v>
      </c>
      <c r="H342" s="258">
        <v>18</v>
      </c>
      <c r="I342" s="258">
        <v>0.55555555555555602</v>
      </c>
      <c r="J342" s="3"/>
      <c r="K342" s="10"/>
      <c r="L342" s="10"/>
      <c r="M342" s="10"/>
      <c r="N342" s="3"/>
      <c r="O342" s="171"/>
      <c r="P342" s="172"/>
      <c r="Q342" s="172"/>
      <c r="R342" s="173"/>
      <c r="S342" s="3"/>
      <c r="T342" s="3"/>
      <c r="U342" s="3"/>
      <c r="V342" s="3"/>
    </row>
    <row r="343" spans="1:22" s="4" customFormat="1" ht="12.75" x14ac:dyDescent="0.2">
      <c r="A343" s="55"/>
      <c r="B343" s="10"/>
      <c r="C343" s="10" t="s">
        <v>544</v>
      </c>
      <c r="D343" s="10"/>
      <c r="E343" s="10" t="s">
        <v>107</v>
      </c>
      <c r="F343" s="176">
        <v>1</v>
      </c>
      <c r="G343" s="176"/>
      <c r="H343" s="258"/>
      <c r="I343" s="258"/>
      <c r="J343" s="3"/>
      <c r="K343" s="10"/>
      <c r="L343" s="10"/>
      <c r="M343" s="10"/>
      <c r="N343" s="3"/>
      <c r="O343" s="171"/>
      <c r="P343" s="172"/>
      <c r="Q343" s="172"/>
      <c r="R343" s="173"/>
      <c r="S343" s="3"/>
      <c r="T343" s="3"/>
      <c r="U343" s="3"/>
      <c r="V343" s="3"/>
    </row>
    <row r="344" spans="1:22" s="4" customFormat="1" ht="12.75" x14ac:dyDescent="0.2">
      <c r="A344" s="55"/>
      <c r="B344" s="10"/>
      <c r="C344" s="10" t="s">
        <v>544</v>
      </c>
      <c r="D344" s="10"/>
      <c r="E344" s="10" t="s">
        <v>73</v>
      </c>
      <c r="F344" s="176">
        <v>1</v>
      </c>
      <c r="G344" s="176"/>
      <c r="H344" s="258"/>
      <c r="I344" s="258"/>
      <c r="J344" s="3"/>
      <c r="K344" s="10"/>
      <c r="L344" s="10"/>
      <c r="M344" s="10"/>
      <c r="N344" s="3"/>
      <c r="O344" s="171"/>
      <c r="P344" s="172"/>
      <c r="Q344" s="172"/>
      <c r="R344" s="173"/>
      <c r="S344" s="3"/>
      <c r="T344" s="3"/>
      <c r="U344" s="3"/>
      <c r="V344" s="3"/>
    </row>
    <row r="345" spans="1:22" s="4" customFormat="1" ht="12.75" x14ac:dyDescent="0.2">
      <c r="A345" s="55"/>
      <c r="B345" s="10"/>
      <c r="C345" s="10" t="s">
        <v>688</v>
      </c>
      <c r="D345" s="10"/>
      <c r="E345" s="10" t="s">
        <v>145</v>
      </c>
      <c r="F345" s="176">
        <v>6</v>
      </c>
      <c r="G345" s="176"/>
      <c r="H345" s="258"/>
      <c r="I345" s="258"/>
      <c r="J345" s="3"/>
      <c r="K345" s="10"/>
      <c r="L345" s="10"/>
      <c r="M345" s="10"/>
      <c r="N345" s="3"/>
      <c r="O345" s="171"/>
      <c r="P345" s="172"/>
      <c r="Q345" s="172"/>
      <c r="R345" s="173"/>
      <c r="S345" s="3"/>
      <c r="T345" s="3"/>
      <c r="U345" s="3"/>
      <c r="V345" s="3"/>
    </row>
    <row r="346" spans="1:22" s="4" customFormat="1" ht="12.75" x14ac:dyDescent="0.2">
      <c r="A346" s="55"/>
      <c r="B346" s="10"/>
      <c r="C346" s="10" t="s">
        <v>689</v>
      </c>
      <c r="D346" s="10"/>
      <c r="E346" s="10" t="s">
        <v>145</v>
      </c>
      <c r="F346" s="176">
        <v>43</v>
      </c>
      <c r="G346" s="176"/>
      <c r="H346" s="258"/>
      <c r="I346" s="258"/>
      <c r="J346" s="3"/>
      <c r="K346" s="10"/>
      <c r="L346" s="10"/>
      <c r="M346" s="10"/>
      <c r="N346" s="3"/>
      <c r="O346" s="171"/>
      <c r="P346" s="172"/>
      <c r="Q346" s="172"/>
      <c r="R346" s="173"/>
      <c r="S346" s="3"/>
      <c r="T346" s="3"/>
      <c r="U346" s="3"/>
      <c r="V346" s="3"/>
    </row>
    <row r="347" spans="1:22" s="4" customFormat="1" ht="12.75" x14ac:dyDescent="0.2">
      <c r="A347" s="55"/>
      <c r="B347" s="10"/>
      <c r="C347" s="10" t="s">
        <v>690</v>
      </c>
      <c r="D347" s="10"/>
      <c r="E347" s="10" t="s">
        <v>386</v>
      </c>
      <c r="F347" s="176">
        <v>4</v>
      </c>
      <c r="G347" s="176"/>
      <c r="H347" s="258"/>
      <c r="I347" s="258"/>
      <c r="J347" s="3"/>
      <c r="K347" s="10"/>
      <c r="L347" s="10"/>
      <c r="M347" s="10"/>
      <c r="N347" s="3"/>
      <c r="O347" s="171"/>
      <c r="P347" s="172"/>
      <c r="Q347" s="172"/>
      <c r="R347" s="173"/>
      <c r="S347" s="3"/>
      <c r="T347" s="3"/>
      <c r="U347" s="3"/>
      <c r="V347" s="3"/>
    </row>
    <row r="348" spans="1:22" s="4" customFormat="1" ht="12.75" x14ac:dyDescent="0.2">
      <c r="A348" s="55"/>
      <c r="B348" s="10"/>
      <c r="C348" s="10" t="s">
        <v>548</v>
      </c>
      <c r="D348" s="10"/>
      <c r="E348" s="10" t="s">
        <v>386</v>
      </c>
      <c r="F348" s="176">
        <v>226</v>
      </c>
      <c r="G348" s="176"/>
      <c r="H348" s="258">
        <v>0</v>
      </c>
      <c r="I348" s="258"/>
      <c r="J348" s="3"/>
      <c r="K348" s="10"/>
      <c r="L348" s="10"/>
      <c r="M348" s="10"/>
      <c r="N348" s="3"/>
      <c r="O348" s="171"/>
      <c r="P348" s="172"/>
      <c r="Q348" s="172"/>
      <c r="R348" s="173"/>
      <c r="S348" s="3"/>
      <c r="T348" s="3"/>
      <c r="U348" s="3"/>
      <c r="V348" s="3"/>
    </row>
    <row r="349" spans="1:22" s="4" customFormat="1" ht="12.75" x14ac:dyDescent="0.2">
      <c r="A349" s="55"/>
      <c r="B349" s="10"/>
      <c r="C349" s="10" t="s">
        <v>549</v>
      </c>
      <c r="D349" s="10"/>
      <c r="E349" s="10" t="s">
        <v>170</v>
      </c>
      <c r="F349" s="176">
        <v>171</v>
      </c>
      <c r="G349" s="176">
        <v>29</v>
      </c>
      <c r="H349" s="258">
        <v>22</v>
      </c>
      <c r="I349" s="258">
        <v>0.81818181818181801</v>
      </c>
      <c r="J349" s="3"/>
      <c r="K349" s="10"/>
      <c r="L349" s="10"/>
      <c r="M349" s="10"/>
      <c r="N349" s="3"/>
      <c r="O349" s="171"/>
      <c r="P349" s="172"/>
      <c r="Q349" s="172"/>
      <c r="R349" s="173"/>
      <c r="S349" s="3"/>
      <c r="T349" s="3"/>
      <c r="U349" s="3"/>
      <c r="V349" s="3"/>
    </row>
    <row r="350" spans="1:22" s="4" customFormat="1" ht="12.75" x14ac:dyDescent="0.2">
      <c r="A350" s="55"/>
      <c r="B350" s="10"/>
      <c r="C350" s="10" t="s">
        <v>551</v>
      </c>
      <c r="D350" s="10"/>
      <c r="E350" s="10" t="s">
        <v>157</v>
      </c>
      <c r="F350" s="176">
        <v>65</v>
      </c>
      <c r="G350" s="176"/>
      <c r="H350" s="258"/>
      <c r="I350" s="258"/>
      <c r="J350" s="3"/>
      <c r="K350" s="10"/>
      <c r="L350" s="10"/>
      <c r="M350" s="10"/>
      <c r="N350" s="3"/>
      <c r="O350" s="171"/>
      <c r="P350" s="172"/>
      <c r="Q350" s="172"/>
      <c r="R350" s="173"/>
      <c r="S350" s="3"/>
      <c r="T350" s="3"/>
      <c r="U350" s="3"/>
      <c r="V350" s="3"/>
    </row>
    <row r="351" spans="1:22" s="4" customFormat="1" ht="12.75" x14ac:dyDescent="0.2">
      <c r="A351" s="55"/>
      <c r="B351" s="10"/>
      <c r="C351" s="10" t="s">
        <v>551</v>
      </c>
      <c r="D351" s="10"/>
      <c r="E351" s="10" t="s">
        <v>691</v>
      </c>
      <c r="F351" s="176">
        <v>1</v>
      </c>
      <c r="G351" s="176"/>
      <c r="H351" s="258"/>
      <c r="I351" s="258"/>
      <c r="J351" s="3"/>
      <c r="K351" s="10"/>
      <c r="L351" s="10"/>
      <c r="M351" s="10"/>
      <c r="N351" s="3"/>
      <c r="O351" s="171"/>
      <c r="P351" s="172"/>
      <c r="Q351" s="172"/>
      <c r="R351" s="173"/>
      <c r="S351" s="3"/>
      <c r="T351" s="3"/>
      <c r="U351" s="3"/>
      <c r="V351" s="3"/>
    </row>
    <row r="352" spans="1:22" s="4" customFormat="1" ht="12.75" x14ac:dyDescent="0.2">
      <c r="A352" s="55"/>
      <c r="B352" s="10"/>
      <c r="C352" s="10" t="s">
        <v>692</v>
      </c>
      <c r="D352" s="10"/>
      <c r="E352" s="10" t="s">
        <v>349</v>
      </c>
      <c r="F352" s="176">
        <v>44</v>
      </c>
      <c r="G352" s="176"/>
      <c r="H352" s="258"/>
      <c r="I352" s="258"/>
      <c r="J352" s="3"/>
      <c r="K352" s="10"/>
      <c r="L352" s="10"/>
      <c r="M352" s="10"/>
      <c r="N352" s="3"/>
      <c r="O352" s="171"/>
      <c r="P352" s="172"/>
      <c r="Q352" s="172"/>
      <c r="R352" s="173"/>
      <c r="S352" s="3"/>
      <c r="T352" s="3"/>
      <c r="U352" s="3"/>
      <c r="V352" s="3"/>
    </row>
    <row r="353" spans="1:22" s="4" customFormat="1" ht="12.75" x14ac:dyDescent="0.2">
      <c r="A353" s="55"/>
      <c r="B353" s="10"/>
      <c r="C353" s="10" t="s">
        <v>555</v>
      </c>
      <c r="D353" s="10"/>
      <c r="E353" s="10" t="s">
        <v>212</v>
      </c>
      <c r="F353" s="176">
        <v>4</v>
      </c>
      <c r="G353" s="176"/>
      <c r="H353" s="258"/>
      <c r="I353" s="258"/>
      <c r="J353" s="3"/>
      <c r="K353" s="10"/>
      <c r="L353" s="10"/>
      <c r="M353" s="10"/>
      <c r="N353" s="3"/>
      <c r="O353" s="171"/>
      <c r="P353" s="172"/>
      <c r="Q353" s="172"/>
      <c r="R353" s="173"/>
      <c r="S353" s="3"/>
      <c r="T353" s="3"/>
      <c r="U353" s="3"/>
      <c r="V353" s="3"/>
    </row>
    <row r="354" spans="1:22" s="4" customFormat="1" ht="12.75" x14ac:dyDescent="0.2">
      <c r="A354" s="55"/>
      <c r="B354" s="10"/>
      <c r="C354" s="10" t="s">
        <v>556</v>
      </c>
      <c r="D354" s="10"/>
      <c r="E354" s="10" t="s">
        <v>102</v>
      </c>
      <c r="F354" s="176">
        <v>1</v>
      </c>
      <c r="G354" s="176"/>
      <c r="H354" s="258"/>
      <c r="I354" s="258"/>
      <c r="J354" s="3"/>
      <c r="K354" s="10"/>
      <c r="L354" s="10"/>
      <c r="M354" s="10"/>
      <c r="N354" s="3"/>
      <c r="O354" s="171"/>
      <c r="P354" s="172"/>
      <c r="Q354" s="172"/>
      <c r="R354" s="173"/>
      <c r="S354" s="3"/>
      <c r="T354" s="3"/>
      <c r="U354" s="3"/>
      <c r="V354" s="3"/>
    </row>
    <row r="355" spans="1:22" s="4" customFormat="1" ht="12.75" x14ac:dyDescent="0.2">
      <c r="A355" s="55"/>
      <c r="B355" s="10"/>
      <c r="C355" s="10" t="s">
        <v>557</v>
      </c>
      <c r="D355" s="10"/>
      <c r="E355" s="10" t="s">
        <v>107</v>
      </c>
      <c r="F355" s="176">
        <v>2</v>
      </c>
      <c r="G355" s="176"/>
      <c r="H355" s="258"/>
      <c r="I355" s="258"/>
      <c r="J355" s="3"/>
      <c r="K355" s="10"/>
      <c r="L355" s="10"/>
      <c r="M355" s="10"/>
      <c r="N355" s="3"/>
      <c r="O355" s="171"/>
      <c r="P355" s="172"/>
      <c r="Q355" s="172"/>
      <c r="R355" s="173"/>
      <c r="S355" s="3"/>
      <c r="T355" s="3"/>
      <c r="U355" s="3"/>
      <c r="V355" s="3"/>
    </row>
    <row r="356" spans="1:22" s="4" customFormat="1" ht="12.75" x14ac:dyDescent="0.2">
      <c r="A356" s="55"/>
      <c r="B356" s="10"/>
      <c r="C356" s="10" t="s">
        <v>558</v>
      </c>
      <c r="D356" s="10"/>
      <c r="E356" s="10" t="s">
        <v>194</v>
      </c>
      <c r="F356" s="176">
        <v>65</v>
      </c>
      <c r="G356" s="176">
        <v>1</v>
      </c>
      <c r="H356" s="258">
        <v>1</v>
      </c>
      <c r="I356" s="258">
        <v>0</v>
      </c>
      <c r="J356" s="3"/>
      <c r="K356" s="10"/>
      <c r="L356" s="10"/>
      <c r="M356" s="10"/>
      <c r="N356" s="3"/>
      <c r="O356" s="171"/>
      <c r="P356" s="172"/>
      <c r="Q356" s="172"/>
      <c r="R356" s="173"/>
      <c r="S356" s="3"/>
      <c r="T356" s="3"/>
      <c r="U356" s="3"/>
      <c r="V356" s="3"/>
    </row>
    <row r="357" spans="1:22" s="4" customFormat="1" ht="12.75" x14ac:dyDescent="0.2">
      <c r="A357" s="55"/>
      <c r="B357" s="10"/>
      <c r="C357" s="10" t="s">
        <v>693</v>
      </c>
      <c r="D357" s="10"/>
      <c r="E357" s="10" t="s">
        <v>194</v>
      </c>
      <c r="F357" s="176">
        <v>2</v>
      </c>
      <c r="G357" s="176"/>
      <c r="H357" s="258"/>
      <c r="I357" s="258"/>
      <c r="J357" s="3"/>
      <c r="K357" s="10"/>
      <c r="L357" s="10"/>
      <c r="M357" s="10"/>
      <c r="N357" s="3"/>
      <c r="O357" s="171"/>
      <c r="P357" s="172"/>
      <c r="Q357" s="172"/>
      <c r="R357" s="173"/>
      <c r="S357" s="3"/>
      <c r="T357" s="3"/>
      <c r="U357" s="3"/>
      <c r="V357" s="3"/>
    </row>
    <row r="358" spans="1:22" s="4" customFormat="1" ht="12.75" x14ac:dyDescent="0.2">
      <c r="A358" s="55"/>
      <c r="B358" s="10"/>
      <c r="C358" s="10" t="s">
        <v>560</v>
      </c>
      <c r="D358" s="10"/>
      <c r="E358" s="10" t="s">
        <v>212</v>
      </c>
      <c r="F358" s="176">
        <v>6</v>
      </c>
      <c r="G358" s="176"/>
      <c r="H358" s="258"/>
      <c r="I358" s="258"/>
      <c r="J358" s="3"/>
      <c r="K358" s="10"/>
      <c r="L358" s="10"/>
      <c r="M358" s="10"/>
      <c r="N358" s="3"/>
      <c r="O358" s="171"/>
      <c r="P358" s="172"/>
      <c r="Q358" s="172"/>
      <c r="R358" s="173"/>
      <c r="S358" s="3"/>
      <c r="T358" s="3"/>
      <c r="U358" s="3"/>
      <c r="V358" s="3"/>
    </row>
    <row r="359" spans="1:22" s="4" customFormat="1" ht="12.75" x14ac:dyDescent="0.2">
      <c r="A359" s="55"/>
      <c r="B359" s="10"/>
      <c r="C359" s="10" t="s">
        <v>561</v>
      </c>
      <c r="D359" s="10"/>
      <c r="E359" s="10" t="s">
        <v>228</v>
      </c>
      <c r="F359" s="176">
        <v>153</v>
      </c>
      <c r="G359" s="176">
        <v>3</v>
      </c>
      <c r="H359" s="258">
        <v>2</v>
      </c>
      <c r="I359" s="258">
        <v>0</v>
      </c>
      <c r="J359" s="3"/>
      <c r="K359" s="10"/>
      <c r="L359" s="10"/>
      <c r="M359" s="10"/>
      <c r="N359" s="3"/>
      <c r="O359" s="171"/>
      <c r="P359" s="172"/>
      <c r="Q359" s="172"/>
      <c r="R359" s="173"/>
      <c r="S359" s="3"/>
      <c r="T359" s="3"/>
      <c r="U359" s="3"/>
      <c r="V359" s="3"/>
    </row>
    <row r="360" spans="1:22" s="4" customFormat="1" ht="12.75" x14ac:dyDescent="0.2">
      <c r="A360" s="55"/>
      <c r="B360" s="10"/>
      <c r="C360" s="10" t="s">
        <v>562</v>
      </c>
      <c r="D360" s="10"/>
      <c r="E360" s="10" t="s">
        <v>81</v>
      </c>
      <c r="F360" s="176">
        <v>17</v>
      </c>
      <c r="G360" s="176"/>
      <c r="H360" s="258"/>
      <c r="I360" s="258"/>
      <c r="J360" s="3"/>
      <c r="K360" s="10"/>
      <c r="L360" s="10"/>
      <c r="M360" s="10"/>
      <c r="N360" s="3"/>
      <c r="O360" s="171"/>
      <c r="P360" s="172"/>
      <c r="Q360" s="172"/>
      <c r="R360" s="173"/>
      <c r="S360" s="3"/>
      <c r="T360" s="3"/>
      <c r="U360" s="3"/>
      <c r="V360" s="3"/>
    </row>
    <row r="361" spans="1:22" s="4" customFormat="1" ht="12.75" x14ac:dyDescent="0.2">
      <c r="A361" s="55"/>
      <c r="B361" s="10"/>
      <c r="C361" s="10" t="s">
        <v>563</v>
      </c>
      <c r="D361" s="10"/>
      <c r="E361" s="10" t="s">
        <v>100</v>
      </c>
      <c r="F361" s="176">
        <v>15</v>
      </c>
      <c r="G361" s="176"/>
      <c r="H361" s="258"/>
      <c r="I361" s="258"/>
      <c r="J361" s="3"/>
      <c r="K361" s="10"/>
      <c r="L361" s="10"/>
      <c r="M361" s="10"/>
      <c r="N361" s="3"/>
      <c r="O361" s="171"/>
      <c r="P361" s="172"/>
      <c r="Q361" s="172"/>
      <c r="R361" s="173"/>
      <c r="S361" s="3"/>
      <c r="T361" s="3"/>
      <c r="U361" s="3"/>
      <c r="V361" s="3"/>
    </row>
    <row r="362" spans="1:22" s="4" customFormat="1" ht="12.75" x14ac:dyDescent="0.2">
      <c r="A362" s="55"/>
      <c r="B362" s="10"/>
      <c r="C362" s="10" t="s">
        <v>564</v>
      </c>
      <c r="D362" s="10"/>
      <c r="E362" s="10" t="s">
        <v>75</v>
      </c>
      <c r="F362" s="176">
        <v>169</v>
      </c>
      <c r="G362" s="176">
        <v>6</v>
      </c>
      <c r="H362" s="258">
        <v>5</v>
      </c>
      <c r="I362" s="258">
        <v>0.4</v>
      </c>
      <c r="J362" s="3"/>
      <c r="K362" s="10"/>
      <c r="L362" s="10"/>
      <c r="M362" s="10"/>
      <c r="N362" s="3"/>
      <c r="O362" s="171"/>
      <c r="P362" s="172"/>
      <c r="Q362" s="172"/>
      <c r="R362" s="173"/>
      <c r="S362" s="3"/>
      <c r="T362" s="3"/>
      <c r="U362" s="3"/>
      <c r="V362" s="3"/>
    </row>
    <row r="363" spans="1:22" s="4" customFormat="1" ht="12.75" x14ac:dyDescent="0.2">
      <c r="A363" s="55"/>
      <c r="B363" s="10"/>
      <c r="C363" s="10" t="s">
        <v>565</v>
      </c>
      <c r="D363" s="10"/>
      <c r="E363" s="10" t="s">
        <v>64</v>
      </c>
      <c r="F363" s="176">
        <v>18</v>
      </c>
      <c r="G363" s="176"/>
      <c r="H363" s="258">
        <v>0</v>
      </c>
      <c r="I363" s="258"/>
      <c r="J363" s="3"/>
      <c r="K363" s="10"/>
      <c r="L363" s="10"/>
      <c r="M363" s="10"/>
      <c r="N363" s="3"/>
      <c r="O363" s="171"/>
      <c r="P363" s="172"/>
      <c r="Q363" s="172"/>
      <c r="R363" s="173"/>
      <c r="S363" s="3"/>
      <c r="T363" s="3"/>
      <c r="U363" s="3"/>
      <c r="V363" s="3"/>
    </row>
    <row r="364" spans="1:22" s="4" customFormat="1" ht="12.75" x14ac:dyDescent="0.2">
      <c r="A364" s="55"/>
      <c r="B364" s="10"/>
      <c r="C364" s="10" t="s">
        <v>694</v>
      </c>
      <c r="D364" s="10"/>
      <c r="E364" s="10" t="s">
        <v>695</v>
      </c>
      <c r="F364" s="176">
        <v>1</v>
      </c>
      <c r="G364" s="176"/>
      <c r="H364" s="258"/>
      <c r="I364" s="258"/>
      <c r="J364" s="3"/>
      <c r="K364" s="10"/>
      <c r="L364" s="10"/>
      <c r="M364" s="10"/>
      <c r="N364" s="3"/>
      <c r="O364" s="171"/>
      <c r="P364" s="172"/>
      <c r="Q364" s="172"/>
      <c r="R364" s="173"/>
      <c r="S364" s="3"/>
      <c r="T364" s="3"/>
      <c r="U364" s="3"/>
      <c r="V364" s="3"/>
    </row>
    <row r="365" spans="1:22" s="4" customFormat="1" ht="12.75" x14ac:dyDescent="0.2">
      <c r="A365" s="55"/>
      <c r="B365" s="10"/>
      <c r="C365" s="10" t="s">
        <v>566</v>
      </c>
      <c r="D365" s="10"/>
      <c r="E365" s="10" t="s">
        <v>86</v>
      </c>
      <c r="F365" s="176">
        <v>38</v>
      </c>
      <c r="G365" s="176"/>
      <c r="H365" s="258">
        <v>0</v>
      </c>
      <c r="I365" s="258"/>
      <c r="J365" s="3"/>
      <c r="K365" s="10"/>
      <c r="L365" s="10"/>
      <c r="M365" s="10"/>
      <c r="N365" s="3"/>
      <c r="O365" s="171"/>
      <c r="P365" s="172"/>
      <c r="Q365" s="172"/>
      <c r="R365" s="173"/>
      <c r="S365" s="3"/>
      <c r="T365" s="3"/>
      <c r="U365" s="3"/>
      <c r="V365" s="3"/>
    </row>
    <row r="366" spans="1:22" s="4" customFormat="1" ht="12.75" x14ac:dyDescent="0.2">
      <c r="A366" s="55"/>
      <c r="B366" s="10"/>
      <c r="C366" s="10" t="s">
        <v>568</v>
      </c>
      <c r="D366" s="10"/>
      <c r="E366" s="10" t="s">
        <v>109</v>
      </c>
      <c r="F366" s="176">
        <v>36</v>
      </c>
      <c r="G366" s="176"/>
      <c r="H366" s="258"/>
      <c r="I366" s="258"/>
      <c r="J366" s="3"/>
      <c r="K366" s="10"/>
      <c r="L366" s="10"/>
      <c r="M366" s="10"/>
      <c r="N366" s="3"/>
      <c r="O366" s="171"/>
      <c r="P366" s="172"/>
      <c r="Q366" s="172"/>
      <c r="R366" s="173"/>
      <c r="S366" s="3"/>
      <c r="T366" s="3"/>
      <c r="U366" s="3"/>
      <c r="V366" s="3"/>
    </row>
    <row r="367" spans="1:22" s="4" customFormat="1" ht="12.75" x14ac:dyDescent="0.2">
      <c r="A367" s="55"/>
      <c r="B367" s="10"/>
      <c r="C367" s="10" t="s">
        <v>569</v>
      </c>
      <c r="D367" s="10"/>
      <c r="E367" s="10" t="s">
        <v>167</v>
      </c>
      <c r="F367" s="176">
        <v>20</v>
      </c>
      <c r="G367" s="176">
        <v>2</v>
      </c>
      <c r="H367" s="258">
        <v>1</v>
      </c>
      <c r="I367" s="258">
        <v>1</v>
      </c>
      <c r="J367" s="3"/>
      <c r="K367" s="10"/>
      <c r="L367" s="10"/>
      <c r="M367" s="10"/>
      <c r="N367" s="3"/>
      <c r="O367" s="171"/>
      <c r="P367" s="172"/>
      <c r="Q367" s="172"/>
      <c r="R367" s="173"/>
      <c r="S367" s="3"/>
      <c r="T367" s="3"/>
      <c r="U367" s="3"/>
      <c r="V367" s="3"/>
    </row>
    <row r="368" spans="1:22" s="4" customFormat="1" ht="12.75" x14ac:dyDescent="0.2">
      <c r="A368" s="55"/>
      <c r="B368" s="10"/>
      <c r="C368" s="10" t="s">
        <v>570</v>
      </c>
      <c r="D368" s="10"/>
      <c r="E368" s="10" t="s">
        <v>120</v>
      </c>
      <c r="F368" s="176">
        <v>26</v>
      </c>
      <c r="G368" s="176"/>
      <c r="H368" s="258"/>
      <c r="I368" s="258"/>
      <c r="J368" s="3"/>
      <c r="K368" s="10"/>
      <c r="L368" s="10"/>
      <c r="M368" s="10"/>
      <c r="N368" s="3"/>
      <c r="O368" s="171"/>
      <c r="P368" s="172"/>
      <c r="Q368" s="172"/>
      <c r="R368" s="173"/>
      <c r="S368" s="3"/>
      <c r="T368" s="3"/>
      <c r="U368" s="3"/>
      <c r="V368" s="3"/>
    </row>
    <row r="369" spans="1:22" s="4" customFormat="1" ht="12.75" x14ac:dyDescent="0.2">
      <c r="A369" s="55"/>
      <c r="B369" s="10"/>
      <c r="C369" s="10" t="s">
        <v>571</v>
      </c>
      <c r="D369" s="10"/>
      <c r="E369" s="10" t="s">
        <v>572</v>
      </c>
      <c r="F369" s="176">
        <v>26</v>
      </c>
      <c r="G369" s="176">
        <v>13</v>
      </c>
      <c r="H369" s="258">
        <v>14</v>
      </c>
      <c r="I369" s="258">
        <v>1.4285714285714299</v>
      </c>
      <c r="J369" s="3"/>
      <c r="K369" s="10"/>
      <c r="L369" s="10"/>
      <c r="M369" s="10"/>
      <c r="N369" s="3"/>
      <c r="O369" s="171"/>
      <c r="P369" s="172"/>
      <c r="Q369" s="172"/>
      <c r="R369" s="173"/>
      <c r="S369" s="3"/>
      <c r="T369" s="3"/>
      <c r="U369" s="3"/>
      <c r="V369" s="3"/>
    </row>
    <row r="370" spans="1:22" s="4" customFormat="1" ht="12.75" x14ac:dyDescent="0.2">
      <c r="A370" s="55"/>
      <c r="B370" s="10"/>
      <c r="C370" s="10" t="s">
        <v>573</v>
      </c>
      <c r="D370" s="10"/>
      <c r="E370" s="10" t="s">
        <v>167</v>
      </c>
      <c r="F370" s="176">
        <v>189</v>
      </c>
      <c r="G370" s="176">
        <v>25</v>
      </c>
      <c r="H370" s="258">
        <v>16</v>
      </c>
      <c r="I370" s="258">
        <v>1.5</v>
      </c>
      <c r="J370" s="3"/>
      <c r="K370" s="10"/>
      <c r="L370" s="10"/>
      <c r="M370" s="10"/>
      <c r="N370" s="3"/>
      <c r="O370" s="171"/>
      <c r="P370" s="172"/>
      <c r="Q370" s="172"/>
      <c r="R370" s="173"/>
      <c r="S370" s="3"/>
      <c r="T370" s="3"/>
      <c r="U370" s="3"/>
      <c r="V370" s="3"/>
    </row>
    <row r="371" spans="1:22" s="4" customFormat="1" ht="12.75" x14ac:dyDescent="0.2">
      <c r="A371" s="55"/>
      <c r="B371" s="10"/>
      <c r="C371" s="10" t="s">
        <v>574</v>
      </c>
      <c r="D371" s="10"/>
      <c r="E371" s="10" t="s">
        <v>167</v>
      </c>
      <c r="F371" s="176">
        <v>80</v>
      </c>
      <c r="G371" s="176">
        <v>6</v>
      </c>
      <c r="H371" s="258">
        <v>2</v>
      </c>
      <c r="I371" s="258">
        <v>8.5</v>
      </c>
      <c r="J371" s="3"/>
      <c r="K371" s="10"/>
      <c r="L371" s="10"/>
      <c r="M371" s="10"/>
      <c r="N371" s="3"/>
      <c r="O371" s="171"/>
      <c r="P371" s="172"/>
      <c r="Q371" s="172"/>
      <c r="R371" s="173"/>
      <c r="S371" s="3"/>
      <c r="T371" s="3"/>
      <c r="U371" s="3"/>
      <c r="V371" s="3"/>
    </row>
    <row r="372" spans="1:22" s="4" customFormat="1" ht="12.75" x14ac:dyDescent="0.2">
      <c r="A372" s="55"/>
      <c r="B372" s="10"/>
      <c r="C372" s="10" t="s">
        <v>575</v>
      </c>
      <c r="D372" s="10"/>
      <c r="E372" s="10" t="s">
        <v>179</v>
      </c>
      <c r="F372" s="176">
        <v>977</v>
      </c>
      <c r="G372" s="176">
        <v>47</v>
      </c>
      <c r="H372" s="258">
        <v>27</v>
      </c>
      <c r="I372" s="258">
        <v>0.33333333333333298</v>
      </c>
      <c r="J372" s="3"/>
      <c r="K372" s="10"/>
      <c r="L372" s="10"/>
      <c r="M372" s="10"/>
      <c r="N372" s="3"/>
      <c r="O372" s="171"/>
      <c r="P372" s="172"/>
      <c r="Q372" s="172"/>
      <c r="R372" s="173"/>
      <c r="S372" s="3"/>
      <c r="T372" s="3"/>
      <c r="U372" s="3"/>
      <c r="V372" s="3"/>
    </row>
    <row r="373" spans="1:22" s="4" customFormat="1" ht="12.75" x14ac:dyDescent="0.2">
      <c r="A373" s="55"/>
      <c r="B373" s="10"/>
      <c r="C373" s="10" t="s">
        <v>576</v>
      </c>
      <c r="D373" s="10"/>
      <c r="E373" s="10" t="s">
        <v>287</v>
      </c>
      <c r="F373" s="176">
        <v>20</v>
      </c>
      <c r="G373" s="176">
        <v>2</v>
      </c>
      <c r="H373" s="258">
        <v>1</v>
      </c>
      <c r="I373" s="258">
        <v>6</v>
      </c>
      <c r="J373" s="3"/>
      <c r="K373" s="10"/>
      <c r="L373" s="10"/>
      <c r="M373" s="10"/>
      <c r="N373" s="3"/>
      <c r="O373" s="171"/>
      <c r="P373" s="172"/>
      <c r="Q373" s="172"/>
      <c r="R373" s="173"/>
      <c r="S373" s="3"/>
      <c r="T373" s="3"/>
      <c r="U373" s="3"/>
      <c r="V373" s="3"/>
    </row>
    <row r="374" spans="1:22" s="4" customFormat="1" ht="12.75" x14ac:dyDescent="0.2">
      <c r="A374" s="55"/>
      <c r="B374" s="10"/>
      <c r="C374" s="10" t="s">
        <v>696</v>
      </c>
      <c r="D374" s="10"/>
      <c r="E374" s="10" t="s">
        <v>578</v>
      </c>
      <c r="F374" s="176">
        <v>26</v>
      </c>
      <c r="G374" s="176"/>
      <c r="H374" s="258"/>
      <c r="I374" s="258"/>
      <c r="J374" s="3"/>
      <c r="K374" s="10"/>
      <c r="L374" s="10"/>
      <c r="M374" s="10"/>
      <c r="N374" s="3"/>
      <c r="O374" s="171"/>
      <c r="P374" s="172"/>
      <c r="Q374" s="172"/>
      <c r="R374" s="173"/>
      <c r="S374" s="3"/>
      <c r="T374" s="3"/>
      <c r="U374" s="3"/>
      <c r="V374" s="3"/>
    </row>
    <row r="375" spans="1:22" s="4" customFormat="1" ht="12.75" x14ac:dyDescent="0.2">
      <c r="A375" s="55"/>
      <c r="B375" s="10"/>
      <c r="C375" s="10" t="s">
        <v>579</v>
      </c>
      <c r="D375" s="10"/>
      <c r="E375" s="10" t="s">
        <v>127</v>
      </c>
      <c r="F375" s="176">
        <v>83</v>
      </c>
      <c r="G375" s="176">
        <v>10</v>
      </c>
      <c r="H375" s="258">
        <v>7</v>
      </c>
      <c r="I375" s="258">
        <v>0.42857142857142899</v>
      </c>
      <c r="J375" s="3"/>
      <c r="K375" s="10"/>
      <c r="L375" s="10"/>
      <c r="M375" s="10"/>
      <c r="N375" s="3"/>
      <c r="O375" s="171"/>
      <c r="P375" s="172"/>
      <c r="Q375" s="172"/>
      <c r="R375" s="173"/>
      <c r="S375" s="3"/>
      <c r="T375" s="3"/>
      <c r="U375" s="3"/>
      <c r="V375" s="3"/>
    </row>
    <row r="376" spans="1:22" s="4" customFormat="1" ht="12.75" x14ac:dyDescent="0.2">
      <c r="A376" s="55"/>
      <c r="B376" s="10"/>
      <c r="C376" s="10" t="s">
        <v>582</v>
      </c>
      <c r="D376" s="10"/>
      <c r="E376" s="10" t="s">
        <v>192</v>
      </c>
      <c r="F376" s="176">
        <v>1</v>
      </c>
      <c r="G376" s="176"/>
      <c r="H376" s="258"/>
      <c r="I376" s="258"/>
      <c r="J376" s="3"/>
      <c r="K376" s="10"/>
      <c r="L376" s="10"/>
      <c r="M376" s="10"/>
      <c r="N376" s="3"/>
      <c r="O376" s="171"/>
      <c r="P376" s="172"/>
      <c r="Q376" s="172"/>
      <c r="R376" s="173"/>
      <c r="S376" s="3"/>
      <c r="T376" s="3"/>
      <c r="U376" s="3"/>
      <c r="V376" s="3"/>
    </row>
    <row r="377" spans="1:22" s="4" customFormat="1" ht="12.75" x14ac:dyDescent="0.2">
      <c r="A377" s="55"/>
      <c r="B377" s="10"/>
      <c r="C377" s="10" t="s">
        <v>583</v>
      </c>
      <c r="D377" s="10"/>
      <c r="E377" s="10" t="s">
        <v>461</v>
      </c>
      <c r="F377" s="176">
        <v>167</v>
      </c>
      <c r="G377" s="176">
        <v>13</v>
      </c>
      <c r="H377" s="258">
        <v>10</v>
      </c>
      <c r="I377" s="258">
        <v>0.1</v>
      </c>
      <c r="J377" s="3"/>
      <c r="K377" s="10"/>
      <c r="L377" s="10"/>
      <c r="M377" s="10"/>
      <c r="N377" s="3"/>
      <c r="O377" s="171"/>
      <c r="P377" s="172"/>
      <c r="Q377" s="172"/>
      <c r="R377" s="173"/>
      <c r="S377" s="3"/>
      <c r="T377" s="3"/>
      <c r="U377" s="3"/>
      <c r="V377" s="3"/>
    </row>
    <row r="378" spans="1:22" s="4" customFormat="1" ht="12.75" x14ac:dyDescent="0.2">
      <c r="A378" s="55"/>
      <c r="B378" s="10"/>
      <c r="C378" s="10" t="s">
        <v>585</v>
      </c>
      <c r="D378" s="10"/>
      <c r="E378" s="10" t="s">
        <v>461</v>
      </c>
      <c r="F378" s="176">
        <v>6</v>
      </c>
      <c r="G378" s="176"/>
      <c r="H378" s="258"/>
      <c r="I378" s="258"/>
      <c r="J378" s="3"/>
      <c r="K378" s="10"/>
      <c r="L378" s="10"/>
      <c r="M378" s="10"/>
      <c r="N378" s="3"/>
      <c r="O378" s="171"/>
      <c r="P378" s="172"/>
      <c r="Q378" s="172"/>
      <c r="R378" s="173"/>
      <c r="S378" s="3"/>
      <c r="T378" s="3"/>
      <c r="U378" s="3"/>
      <c r="V378" s="3"/>
    </row>
    <row r="379" spans="1:22" s="4" customFormat="1" ht="13.5" thickBot="1" x14ac:dyDescent="0.25">
      <c r="A379" s="55"/>
      <c r="B379" s="10"/>
      <c r="C379" s="10"/>
      <c r="D379" s="10"/>
      <c r="E379" s="10"/>
      <c r="F379" s="176"/>
      <c r="G379" s="176"/>
      <c r="H379" s="258"/>
      <c r="I379" s="258"/>
      <c r="J379" s="3"/>
      <c r="K379" s="10"/>
      <c r="L379" s="10"/>
      <c r="M379" s="10"/>
      <c r="N379" s="3"/>
      <c r="O379" s="171"/>
      <c r="P379" s="172"/>
      <c r="Q379" s="172"/>
      <c r="R379" s="173"/>
      <c r="S379" s="3"/>
      <c r="T379" s="3"/>
      <c r="U379" s="3"/>
      <c r="V379" s="3"/>
    </row>
    <row r="380" spans="1:22" s="4" customFormat="1" ht="13.5" thickBot="1" x14ac:dyDescent="0.25">
      <c r="A380" s="55"/>
      <c r="B380" s="93" t="s">
        <v>586</v>
      </c>
      <c r="C380" s="94" t="s">
        <v>564</v>
      </c>
      <c r="D380" s="94"/>
      <c r="E380" s="94" t="s">
        <v>75</v>
      </c>
      <c r="F380" s="227">
        <f>SUM(F17:F379)</f>
        <v>27958</v>
      </c>
      <c r="G380" s="227">
        <f>SUM(G17:G379)</f>
        <v>1372</v>
      </c>
      <c r="H380" s="180">
        <f>SUM(H17:H379)</f>
        <v>993</v>
      </c>
      <c r="I380" s="259">
        <f>AVERAGE(I17:I379)</f>
        <v>1.1374641135719123</v>
      </c>
      <c r="J380" s="3"/>
      <c r="K380" s="97"/>
      <c r="L380" s="95"/>
      <c r="M380" s="96"/>
      <c r="N380" s="3"/>
      <c r="O380" s="491"/>
      <c r="P380" s="492"/>
      <c r="Q380" s="492"/>
      <c r="R380" s="493"/>
      <c r="S380" s="3"/>
      <c r="T380" s="3"/>
      <c r="U380" s="3"/>
      <c r="V380" s="3"/>
    </row>
    <row r="381" spans="1:22" s="3" customFormat="1" ht="51" x14ac:dyDescent="0.2">
      <c r="A381" s="55" t="s">
        <v>697</v>
      </c>
      <c r="B381" s="2" t="s">
        <v>43</v>
      </c>
      <c r="C381" s="2" t="s">
        <v>565</v>
      </c>
      <c r="D381" s="2"/>
      <c r="E381" s="2" t="s">
        <v>64</v>
      </c>
      <c r="F381" s="311">
        <v>18</v>
      </c>
      <c r="G381" s="311"/>
      <c r="H381" s="257">
        <v>0</v>
      </c>
      <c r="I381" s="257"/>
      <c r="J381" s="70"/>
      <c r="K381" s="49" t="s">
        <v>631</v>
      </c>
      <c r="L381" s="91" t="s">
        <v>632</v>
      </c>
      <c r="M381" s="98" t="s">
        <v>633</v>
      </c>
      <c r="N381" s="70"/>
      <c r="O381" s="504" t="s">
        <v>634</v>
      </c>
      <c r="P381" s="505"/>
      <c r="Q381" s="505"/>
      <c r="R381" s="506"/>
    </row>
    <row r="382" spans="1:22" x14ac:dyDescent="0.25">
      <c r="A382" s="55"/>
      <c r="B382" s="10"/>
      <c r="C382" s="10" t="s">
        <v>248</v>
      </c>
      <c r="D382" s="10"/>
      <c r="E382" s="10" t="s">
        <v>77</v>
      </c>
      <c r="F382" s="10">
        <v>5</v>
      </c>
      <c r="G382" s="10"/>
      <c r="H382" s="10"/>
      <c r="I382" s="182"/>
      <c r="K382" s="10"/>
      <c r="L382" s="10"/>
      <c r="M382" s="10"/>
      <c r="O382" s="488"/>
      <c r="P382" s="489"/>
      <c r="Q382" s="489"/>
      <c r="R382" s="490"/>
      <c r="U382" s="3"/>
      <c r="V382" s="3"/>
    </row>
    <row r="383" spans="1:22" x14ac:dyDescent="0.25">
      <c r="A383" s="55"/>
      <c r="B383" s="10"/>
      <c r="C383" s="10" t="s">
        <v>698</v>
      </c>
      <c r="D383" s="10"/>
      <c r="E383" s="10" t="s">
        <v>699</v>
      </c>
      <c r="F383" s="10">
        <v>1</v>
      </c>
      <c r="G383" s="10"/>
      <c r="H383" s="10"/>
      <c r="I383" s="182"/>
      <c r="K383" s="10"/>
      <c r="L383" s="10"/>
      <c r="M383" s="10"/>
      <c r="O383" s="171"/>
      <c r="P383" s="172"/>
      <c r="Q383" s="172"/>
      <c r="R383" s="173"/>
      <c r="U383" s="3"/>
      <c r="V383" s="3"/>
    </row>
    <row r="384" spans="1:22" x14ac:dyDescent="0.25">
      <c r="A384" s="55"/>
      <c r="B384" s="10"/>
      <c r="C384" s="10" t="s">
        <v>62</v>
      </c>
      <c r="D384" s="10"/>
      <c r="E384" s="10" t="s">
        <v>63</v>
      </c>
      <c r="F384" s="10">
        <v>190</v>
      </c>
      <c r="G384" s="10">
        <v>1</v>
      </c>
      <c r="H384" s="10">
        <v>1</v>
      </c>
      <c r="I384" s="182">
        <v>0</v>
      </c>
      <c r="K384" s="10"/>
      <c r="L384" s="10"/>
      <c r="M384" s="10"/>
      <c r="O384" s="171"/>
      <c r="P384" s="172"/>
      <c r="Q384" s="172"/>
      <c r="R384" s="173"/>
      <c r="U384" s="3"/>
      <c r="V384" s="3"/>
    </row>
    <row r="385" spans="1:22" x14ac:dyDescent="0.25">
      <c r="A385" s="55"/>
      <c r="B385" s="10"/>
      <c r="C385" s="10" t="s">
        <v>62</v>
      </c>
      <c r="D385" s="10"/>
      <c r="E385" s="10" t="s">
        <v>65</v>
      </c>
      <c r="F385" s="10">
        <v>239</v>
      </c>
      <c r="G385" s="10">
        <v>3</v>
      </c>
      <c r="H385" s="10">
        <v>2</v>
      </c>
      <c r="I385" s="182">
        <v>0</v>
      </c>
      <c r="K385" s="10"/>
      <c r="L385" s="10"/>
      <c r="M385" s="10"/>
      <c r="O385" s="171"/>
      <c r="P385" s="172"/>
      <c r="Q385" s="172"/>
      <c r="R385" s="173"/>
      <c r="U385" s="3"/>
      <c r="V385" s="3"/>
    </row>
    <row r="386" spans="1:22" x14ac:dyDescent="0.25">
      <c r="A386" s="55"/>
      <c r="B386" s="10"/>
      <c r="C386" s="10" t="s">
        <v>66</v>
      </c>
      <c r="D386" s="10"/>
      <c r="E386" s="10" t="s">
        <v>63</v>
      </c>
      <c r="F386" s="10">
        <v>29</v>
      </c>
      <c r="G386" s="10">
        <v>1</v>
      </c>
      <c r="H386" s="10">
        <v>1</v>
      </c>
      <c r="I386" s="182">
        <v>1</v>
      </c>
      <c r="K386" s="10"/>
      <c r="L386" s="10"/>
      <c r="M386" s="10"/>
      <c r="O386" s="171"/>
      <c r="P386" s="172"/>
      <c r="Q386" s="172"/>
      <c r="R386" s="173"/>
      <c r="U386" s="3"/>
      <c r="V386" s="3"/>
    </row>
    <row r="387" spans="1:22" x14ac:dyDescent="0.25">
      <c r="A387" s="55"/>
      <c r="B387" s="10"/>
      <c r="C387" s="10" t="s">
        <v>67</v>
      </c>
      <c r="D387" s="10"/>
      <c r="E387" s="10" t="s">
        <v>68</v>
      </c>
      <c r="F387" s="10">
        <v>19</v>
      </c>
      <c r="G387" s="10"/>
      <c r="H387" s="10">
        <v>0</v>
      </c>
      <c r="I387" s="182"/>
      <c r="K387" s="10"/>
      <c r="L387" s="10"/>
      <c r="M387" s="10"/>
      <c r="O387" s="171"/>
      <c r="P387" s="172"/>
      <c r="Q387" s="172"/>
      <c r="R387" s="173"/>
      <c r="U387" s="3"/>
      <c r="V387" s="3"/>
    </row>
    <row r="388" spans="1:22" x14ac:dyDescent="0.25">
      <c r="A388" s="55"/>
      <c r="B388" s="10"/>
      <c r="C388" s="10" t="s">
        <v>71</v>
      </c>
      <c r="D388" s="10"/>
      <c r="E388" s="10" t="s">
        <v>72</v>
      </c>
      <c r="F388" s="10">
        <v>20</v>
      </c>
      <c r="G388" s="10"/>
      <c r="H388" s="10"/>
      <c r="I388" s="182"/>
      <c r="K388" s="10"/>
      <c r="L388" s="10"/>
      <c r="M388" s="10"/>
      <c r="O388" s="171"/>
      <c r="P388" s="172"/>
      <c r="Q388" s="172"/>
      <c r="R388" s="173"/>
      <c r="U388" s="3"/>
      <c r="V388" s="3"/>
    </row>
    <row r="389" spans="1:22" x14ac:dyDescent="0.25">
      <c r="A389" s="55"/>
      <c r="B389" s="10"/>
      <c r="C389" s="10" t="s">
        <v>78</v>
      </c>
      <c r="D389" s="10"/>
      <c r="E389" s="10" t="s">
        <v>79</v>
      </c>
      <c r="F389" s="10">
        <v>3</v>
      </c>
      <c r="G389" s="10"/>
      <c r="H389" s="10"/>
      <c r="I389" s="182"/>
      <c r="K389" s="10"/>
      <c r="L389" s="10"/>
      <c r="M389" s="10"/>
      <c r="O389" s="171"/>
      <c r="P389" s="172"/>
      <c r="Q389" s="172"/>
      <c r="R389" s="173"/>
      <c r="U389" s="3"/>
      <c r="V389" s="3"/>
    </row>
    <row r="390" spans="1:22" x14ac:dyDescent="0.25">
      <c r="A390" s="55"/>
      <c r="B390" s="10"/>
      <c r="C390" s="10" t="s">
        <v>80</v>
      </c>
      <c r="D390" s="10"/>
      <c r="E390" s="10" t="s">
        <v>81</v>
      </c>
      <c r="F390" s="10">
        <v>169</v>
      </c>
      <c r="G390" s="10">
        <v>4</v>
      </c>
      <c r="H390" s="10">
        <v>2</v>
      </c>
      <c r="I390" s="182">
        <v>0.5</v>
      </c>
      <c r="K390" s="10"/>
      <c r="L390" s="10"/>
      <c r="M390" s="10"/>
      <c r="O390" s="171"/>
      <c r="P390" s="172"/>
      <c r="Q390" s="172"/>
      <c r="R390" s="173"/>
      <c r="U390" s="3"/>
      <c r="V390" s="3"/>
    </row>
    <row r="391" spans="1:22" x14ac:dyDescent="0.25">
      <c r="A391" s="55"/>
      <c r="B391" s="10"/>
      <c r="C391" s="10" t="s">
        <v>82</v>
      </c>
      <c r="D391" s="10"/>
      <c r="E391" s="10" t="s">
        <v>100</v>
      </c>
      <c r="F391" s="10">
        <v>4</v>
      </c>
      <c r="G391" s="10"/>
      <c r="H391" s="10"/>
      <c r="I391" s="182"/>
      <c r="K391" s="10"/>
      <c r="L391" s="10"/>
      <c r="M391" s="10"/>
      <c r="O391" s="171"/>
      <c r="P391" s="172"/>
      <c r="Q391" s="172"/>
      <c r="R391" s="173"/>
      <c r="U391" s="3"/>
      <c r="V391" s="3"/>
    </row>
    <row r="392" spans="1:22" x14ac:dyDescent="0.25">
      <c r="A392" s="55"/>
      <c r="B392" s="10"/>
      <c r="C392" s="10" t="s">
        <v>82</v>
      </c>
      <c r="D392" s="10"/>
      <c r="E392" s="10" t="s">
        <v>83</v>
      </c>
      <c r="F392" s="10">
        <v>1357</v>
      </c>
      <c r="G392" s="10">
        <v>17</v>
      </c>
      <c r="H392" s="10">
        <v>11</v>
      </c>
      <c r="I392" s="182">
        <v>6.9090909090909101</v>
      </c>
      <c r="K392" s="10"/>
      <c r="L392" s="10"/>
      <c r="M392" s="10"/>
      <c r="O392" s="171"/>
      <c r="P392" s="172"/>
      <c r="Q392" s="172"/>
      <c r="R392" s="173"/>
      <c r="U392" s="3"/>
      <c r="V392" s="3"/>
    </row>
    <row r="393" spans="1:22" x14ac:dyDescent="0.25">
      <c r="A393" s="55"/>
      <c r="B393" s="10"/>
      <c r="C393" s="10" t="s">
        <v>89</v>
      </c>
      <c r="D393" s="10"/>
      <c r="E393" s="10" t="s">
        <v>90</v>
      </c>
      <c r="F393" s="10">
        <v>2</v>
      </c>
      <c r="G393" s="10"/>
      <c r="H393" s="10"/>
      <c r="I393" s="182"/>
      <c r="K393" s="10"/>
      <c r="L393" s="10"/>
      <c r="M393" s="10"/>
      <c r="O393" s="171"/>
      <c r="P393" s="172"/>
      <c r="Q393" s="172"/>
      <c r="R393" s="173"/>
      <c r="U393" s="3"/>
      <c r="V393" s="3"/>
    </row>
    <row r="394" spans="1:22" x14ac:dyDescent="0.25">
      <c r="A394" s="55"/>
      <c r="B394" s="10"/>
      <c r="C394" s="10" t="s">
        <v>91</v>
      </c>
      <c r="D394" s="10"/>
      <c r="E394" s="10" t="s">
        <v>92</v>
      </c>
      <c r="F394" s="10">
        <v>4</v>
      </c>
      <c r="G394" s="10"/>
      <c r="H394" s="10"/>
      <c r="I394" s="182"/>
      <c r="K394" s="10"/>
      <c r="L394" s="10"/>
      <c r="M394" s="10"/>
      <c r="O394" s="171"/>
      <c r="P394" s="172"/>
      <c r="Q394" s="172"/>
      <c r="R394" s="173"/>
      <c r="U394" s="3"/>
      <c r="V394" s="3"/>
    </row>
    <row r="395" spans="1:22" x14ac:dyDescent="0.25">
      <c r="A395" s="55"/>
      <c r="B395" s="10"/>
      <c r="C395" s="10" t="s">
        <v>94</v>
      </c>
      <c r="D395" s="10"/>
      <c r="E395" s="10" t="s">
        <v>96</v>
      </c>
      <c r="F395" s="10">
        <v>22</v>
      </c>
      <c r="G395" s="10"/>
      <c r="H395" s="10"/>
      <c r="I395" s="182"/>
      <c r="K395" s="10"/>
      <c r="L395" s="10"/>
      <c r="M395" s="10"/>
      <c r="O395" s="171"/>
      <c r="P395" s="172"/>
      <c r="Q395" s="172"/>
      <c r="R395" s="173"/>
      <c r="U395" s="3"/>
      <c r="V395" s="3"/>
    </row>
    <row r="396" spans="1:22" x14ac:dyDescent="0.25">
      <c r="A396" s="55"/>
      <c r="B396" s="10"/>
      <c r="C396" s="10" t="s">
        <v>99</v>
      </c>
      <c r="D396" s="10"/>
      <c r="E396" s="10" t="s">
        <v>77</v>
      </c>
      <c r="F396" s="10">
        <v>109</v>
      </c>
      <c r="G396" s="10">
        <v>1</v>
      </c>
      <c r="H396" s="10">
        <v>1</v>
      </c>
      <c r="I396" s="182">
        <v>0</v>
      </c>
      <c r="K396" s="10"/>
      <c r="L396" s="10"/>
      <c r="M396" s="10"/>
      <c r="O396" s="171"/>
      <c r="P396" s="172"/>
      <c r="Q396" s="172"/>
      <c r="R396" s="173"/>
      <c r="U396" s="3"/>
      <c r="V396" s="3"/>
    </row>
    <row r="397" spans="1:22" x14ac:dyDescent="0.25">
      <c r="A397" s="55"/>
      <c r="B397" s="10"/>
      <c r="C397" s="10" t="s">
        <v>101</v>
      </c>
      <c r="D397" s="10"/>
      <c r="E397" s="10" t="s">
        <v>102</v>
      </c>
      <c r="F397" s="10">
        <v>36</v>
      </c>
      <c r="G397" s="10"/>
      <c r="H397" s="10">
        <v>0</v>
      </c>
      <c r="I397" s="182"/>
      <c r="K397" s="10"/>
      <c r="L397" s="10"/>
      <c r="M397" s="10"/>
      <c r="O397" s="171"/>
      <c r="P397" s="172"/>
      <c r="Q397" s="172"/>
      <c r="R397" s="173"/>
      <c r="U397" s="3"/>
      <c r="V397" s="3"/>
    </row>
    <row r="398" spans="1:22" x14ac:dyDescent="0.25">
      <c r="A398" s="55"/>
      <c r="B398" s="10"/>
      <c r="C398" s="10" t="s">
        <v>101</v>
      </c>
      <c r="D398" s="10"/>
      <c r="E398" s="10" t="s">
        <v>103</v>
      </c>
      <c r="F398" s="10">
        <v>7</v>
      </c>
      <c r="G398" s="10"/>
      <c r="H398" s="10"/>
      <c r="I398" s="182"/>
      <c r="K398" s="10"/>
      <c r="L398" s="10"/>
      <c r="M398" s="10"/>
      <c r="O398" s="171"/>
      <c r="P398" s="172"/>
      <c r="Q398" s="172"/>
      <c r="R398" s="173"/>
      <c r="U398" s="3"/>
      <c r="V398" s="3"/>
    </row>
    <row r="399" spans="1:22" x14ac:dyDescent="0.25">
      <c r="A399" s="55"/>
      <c r="B399" s="10"/>
      <c r="C399" s="10" t="s">
        <v>106</v>
      </c>
      <c r="D399" s="10"/>
      <c r="E399" s="10" t="s">
        <v>107</v>
      </c>
      <c r="F399" s="10">
        <v>12</v>
      </c>
      <c r="G399" s="10"/>
      <c r="H399" s="10"/>
      <c r="I399" s="182"/>
      <c r="K399" s="10"/>
      <c r="L399" s="10"/>
      <c r="M399" s="10"/>
      <c r="O399" s="171"/>
      <c r="P399" s="172"/>
      <c r="Q399" s="172"/>
      <c r="R399" s="173"/>
      <c r="U399" s="3"/>
      <c r="V399" s="3"/>
    </row>
    <row r="400" spans="1:22" x14ac:dyDescent="0.25">
      <c r="A400" s="55"/>
      <c r="B400" s="10"/>
      <c r="C400" s="10" t="s">
        <v>113</v>
      </c>
      <c r="D400" s="10"/>
      <c r="E400" s="10" t="s">
        <v>104</v>
      </c>
      <c r="F400" s="10">
        <v>27</v>
      </c>
      <c r="G400" s="10"/>
      <c r="H400" s="10">
        <v>0</v>
      </c>
      <c r="I400" s="182"/>
      <c r="K400" s="10"/>
      <c r="L400" s="10"/>
      <c r="M400" s="10"/>
      <c r="O400" s="171"/>
      <c r="P400" s="172"/>
      <c r="Q400" s="172"/>
      <c r="R400" s="173"/>
      <c r="U400" s="3"/>
      <c r="V400" s="3"/>
    </row>
    <row r="401" spans="1:16384" x14ac:dyDescent="0.25">
      <c r="A401" s="55"/>
      <c r="B401" s="10"/>
      <c r="C401" s="10" t="s">
        <v>113</v>
      </c>
      <c r="D401" s="10"/>
      <c r="E401" s="10" t="s">
        <v>105</v>
      </c>
      <c r="F401" s="10">
        <v>6</v>
      </c>
      <c r="G401" s="10"/>
      <c r="H401" s="10"/>
      <c r="I401" s="182"/>
      <c r="K401" s="10"/>
      <c r="L401" s="10"/>
      <c r="M401" s="10"/>
      <c r="O401" s="171"/>
      <c r="P401" s="172"/>
      <c r="Q401" s="172"/>
      <c r="R401" s="173"/>
      <c r="S401" s="510"/>
      <c r="T401" s="510"/>
      <c r="U401" s="510"/>
      <c r="V401" s="510"/>
      <c r="W401" s="494"/>
      <c r="X401" s="494"/>
      <c r="Y401" s="494"/>
      <c r="Z401" s="494"/>
      <c r="AA401" s="494"/>
      <c r="AB401" s="494"/>
      <c r="AC401" s="494"/>
      <c r="AD401" s="494"/>
      <c r="AE401" s="494"/>
      <c r="AF401" s="494"/>
      <c r="AG401" s="494"/>
      <c r="AH401" s="494"/>
      <c r="AI401" s="494"/>
      <c r="AJ401" s="494"/>
      <c r="AK401" s="494"/>
      <c r="AL401" s="494"/>
      <c r="AM401" s="494"/>
      <c r="AN401" s="494"/>
      <c r="AO401" s="494"/>
      <c r="AP401" s="494"/>
      <c r="AQ401" s="494"/>
      <c r="AR401" s="494"/>
      <c r="AS401" s="494"/>
      <c r="AT401" s="494"/>
      <c r="AU401" s="494"/>
      <c r="AV401" s="494"/>
      <c r="AW401" s="494"/>
      <c r="AX401" s="494"/>
      <c r="AY401" s="494"/>
      <c r="AZ401" s="494"/>
      <c r="BA401" s="494"/>
      <c r="BB401" s="494"/>
      <c r="BC401" s="494"/>
      <c r="BD401" s="494"/>
      <c r="BE401" s="494"/>
      <c r="BF401" s="494"/>
      <c r="BG401" s="494"/>
      <c r="BH401" s="494"/>
      <c r="BI401" s="494"/>
      <c r="BJ401" s="494"/>
      <c r="BK401" s="494"/>
      <c r="BL401" s="494"/>
      <c r="BM401" s="494"/>
      <c r="BN401" s="494"/>
      <c r="BO401" s="494"/>
      <c r="BP401" s="494"/>
      <c r="BQ401" s="494"/>
      <c r="BR401" s="494"/>
      <c r="BS401" s="494"/>
      <c r="BT401" s="494"/>
      <c r="BU401" s="494"/>
      <c r="BV401" s="494"/>
      <c r="BW401" s="494"/>
      <c r="BX401" s="494"/>
      <c r="BY401" s="494"/>
      <c r="BZ401" s="494"/>
      <c r="CA401" s="494"/>
      <c r="CB401" s="494"/>
      <c r="CC401" s="494"/>
      <c r="CD401" s="494"/>
      <c r="CE401" s="494"/>
      <c r="CF401" s="494"/>
      <c r="CG401" s="494"/>
      <c r="CH401" s="494"/>
      <c r="CI401" s="494"/>
      <c r="CJ401" s="494"/>
      <c r="CK401" s="494"/>
      <c r="CL401" s="494"/>
      <c r="CM401" s="494"/>
      <c r="CN401" s="494"/>
      <c r="CO401" s="494"/>
      <c r="CP401" s="494"/>
      <c r="CQ401" s="494"/>
      <c r="CR401" s="494"/>
      <c r="CS401" s="494"/>
      <c r="CT401" s="494"/>
      <c r="CU401" s="494"/>
      <c r="CV401" s="494"/>
      <c r="CW401" s="494"/>
      <c r="CX401" s="494"/>
      <c r="CY401" s="494"/>
      <c r="CZ401" s="494"/>
      <c r="DA401" s="494"/>
      <c r="DB401" s="494"/>
      <c r="DC401" s="494"/>
      <c r="DD401" s="494"/>
      <c r="DE401" s="494"/>
      <c r="DF401" s="494"/>
      <c r="DG401" s="494"/>
      <c r="DH401" s="494"/>
      <c r="DI401" s="494"/>
      <c r="DJ401" s="494"/>
      <c r="DK401" s="494"/>
      <c r="DL401" s="494"/>
      <c r="DM401" s="494"/>
      <c r="DN401" s="494"/>
      <c r="DO401" s="494"/>
      <c r="DP401" s="494"/>
      <c r="DQ401" s="494"/>
      <c r="DR401" s="494"/>
      <c r="DS401" s="494"/>
      <c r="DT401" s="494"/>
      <c r="DU401" s="494"/>
      <c r="DV401" s="494"/>
      <c r="DW401" s="494"/>
      <c r="DX401" s="494"/>
      <c r="DY401" s="494"/>
      <c r="DZ401" s="494"/>
      <c r="EA401" s="494"/>
      <c r="EB401" s="494"/>
      <c r="EC401" s="494"/>
      <c r="ED401" s="494"/>
      <c r="EE401" s="494"/>
      <c r="EF401" s="494"/>
      <c r="EG401" s="494"/>
      <c r="EH401" s="494"/>
      <c r="EI401" s="494"/>
      <c r="EJ401" s="494"/>
      <c r="EK401" s="494"/>
      <c r="EL401" s="494"/>
      <c r="EM401" s="494"/>
      <c r="EN401" s="494"/>
      <c r="EO401" s="494"/>
      <c r="EP401" s="494"/>
      <c r="EQ401" s="494"/>
      <c r="ER401" s="494"/>
      <c r="ES401" s="494"/>
      <c r="ET401" s="494"/>
      <c r="EU401" s="494"/>
      <c r="EV401" s="494"/>
      <c r="EW401" s="494"/>
      <c r="EX401" s="494"/>
      <c r="EY401" s="494"/>
      <c r="EZ401" s="494"/>
      <c r="FA401" s="494"/>
      <c r="FB401" s="494"/>
      <c r="FC401" s="494"/>
      <c r="FD401" s="494"/>
      <c r="FE401" s="494"/>
      <c r="FF401" s="494"/>
      <c r="FG401" s="494"/>
      <c r="FH401" s="494"/>
      <c r="FI401" s="494"/>
      <c r="FJ401" s="494"/>
      <c r="FK401" s="494"/>
      <c r="FL401" s="494"/>
      <c r="FM401" s="494"/>
      <c r="FN401" s="494"/>
      <c r="FO401" s="494"/>
      <c r="FP401" s="494"/>
      <c r="FQ401" s="494"/>
      <c r="FR401" s="494"/>
      <c r="FS401" s="494"/>
      <c r="FT401" s="494"/>
      <c r="FU401" s="494"/>
      <c r="FV401" s="494"/>
      <c r="FW401" s="494"/>
      <c r="FX401" s="494"/>
      <c r="FY401" s="494"/>
      <c r="FZ401" s="494"/>
      <c r="GA401" s="494"/>
      <c r="GB401" s="494"/>
      <c r="GC401" s="494"/>
      <c r="GD401" s="494"/>
      <c r="GE401" s="494"/>
      <c r="GF401" s="494"/>
      <c r="GG401" s="494"/>
      <c r="GH401" s="494"/>
      <c r="GI401" s="494"/>
      <c r="GJ401" s="494"/>
      <c r="GK401" s="494"/>
      <c r="GL401" s="494"/>
      <c r="GM401" s="494"/>
      <c r="GN401" s="494"/>
      <c r="GO401" s="494"/>
      <c r="GP401" s="494"/>
      <c r="GQ401" s="494"/>
      <c r="GR401" s="494"/>
      <c r="GS401" s="494"/>
      <c r="GT401" s="494"/>
      <c r="GU401" s="494"/>
      <c r="GV401" s="494"/>
      <c r="GW401" s="494"/>
      <c r="GX401" s="494"/>
      <c r="GY401" s="494"/>
      <c r="GZ401" s="494"/>
      <c r="HA401" s="494"/>
      <c r="HB401" s="494"/>
      <c r="HC401" s="494"/>
      <c r="HD401" s="494"/>
      <c r="HE401" s="494"/>
      <c r="HF401" s="494"/>
      <c r="HG401" s="494"/>
      <c r="HH401" s="494"/>
      <c r="HI401" s="494"/>
      <c r="HJ401" s="494"/>
      <c r="HK401" s="494"/>
      <c r="HL401" s="494"/>
      <c r="HM401" s="494"/>
      <c r="HN401" s="494"/>
      <c r="HO401" s="494"/>
      <c r="HP401" s="494"/>
      <c r="HQ401" s="494"/>
      <c r="HR401" s="494"/>
      <c r="HS401" s="494"/>
      <c r="HT401" s="494"/>
      <c r="HU401" s="494"/>
      <c r="HV401" s="494"/>
      <c r="HW401" s="494"/>
      <c r="HX401" s="494"/>
      <c r="HY401" s="494"/>
      <c r="HZ401" s="494"/>
      <c r="IA401" s="494"/>
      <c r="IB401" s="494"/>
      <c r="IC401" s="494"/>
      <c r="ID401" s="494"/>
      <c r="IE401" s="494"/>
      <c r="IF401" s="494"/>
      <c r="IG401" s="494"/>
      <c r="IH401" s="494"/>
      <c r="II401" s="494"/>
      <c r="IJ401" s="494"/>
      <c r="IK401" s="494"/>
      <c r="IL401" s="494"/>
      <c r="IM401" s="494"/>
      <c r="IN401" s="494"/>
      <c r="IO401" s="494"/>
      <c r="IP401" s="494"/>
      <c r="IQ401" s="494"/>
      <c r="IR401" s="494"/>
      <c r="IS401" s="494"/>
      <c r="IT401" s="494"/>
      <c r="IU401" s="494"/>
      <c r="IV401" s="494"/>
      <c r="IW401" s="494"/>
      <c r="IX401" s="494"/>
      <c r="IY401" s="494"/>
      <c r="IZ401" s="494"/>
      <c r="JA401" s="494"/>
      <c r="JB401" s="494"/>
      <c r="JC401" s="494"/>
      <c r="JD401" s="494"/>
      <c r="JE401" s="494"/>
      <c r="JF401" s="494"/>
      <c r="JG401" s="494"/>
      <c r="JH401" s="494"/>
      <c r="JI401" s="494"/>
      <c r="JJ401" s="494"/>
      <c r="JK401" s="494"/>
      <c r="JL401" s="494"/>
      <c r="JM401" s="494"/>
      <c r="JN401" s="494"/>
      <c r="JO401" s="494"/>
      <c r="JP401" s="494"/>
      <c r="JQ401" s="494"/>
      <c r="JR401" s="494"/>
      <c r="JS401" s="494"/>
      <c r="JT401" s="494"/>
      <c r="JU401" s="494"/>
      <c r="JV401" s="494"/>
      <c r="JW401" s="494"/>
      <c r="JX401" s="494"/>
      <c r="JY401" s="494"/>
      <c r="JZ401" s="494"/>
      <c r="KA401" s="494"/>
      <c r="KB401" s="494"/>
      <c r="KC401" s="494"/>
      <c r="KD401" s="494"/>
      <c r="KE401" s="494"/>
      <c r="KF401" s="494"/>
      <c r="KG401" s="494"/>
      <c r="KH401" s="494"/>
      <c r="KI401" s="494"/>
      <c r="KJ401" s="494"/>
      <c r="KK401" s="494"/>
      <c r="KL401" s="494"/>
      <c r="KM401" s="494"/>
      <c r="KN401" s="494"/>
      <c r="KO401" s="494"/>
      <c r="KP401" s="494"/>
      <c r="KQ401" s="494"/>
      <c r="KR401" s="494"/>
      <c r="KS401" s="494"/>
      <c r="KT401" s="494"/>
      <c r="KU401" s="494"/>
      <c r="KV401" s="494"/>
      <c r="KW401" s="494"/>
      <c r="KX401" s="494"/>
      <c r="KY401" s="494"/>
      <c r="KZ401" s="494"/>
      <c r="LA401" s="494"/>
      <c r="LB401" s="494"/>
      <c r="LC401" s="494"/>
      <c r="LD401" s="494"/>
      <c r="LE401" s="494"/>
      <c r="LF401" s="494"/>
      <c r="LG401" s="494"/>
      <c r="LH401" s="494"/>
      <c r="LI401" s="494"/>
      <c r="LJ401" s="494"/>
      <c r="LK401" s="494"/>
      <c r="LL401" s="494"/>
      <c r="LM401" s="494"/>
      <c r="LN401" s="494"/>
      <c r="LO401" s="494"/>
      <c r="LP401" s="494"/>
      <c r="LQ401" s="494"/>
      <c r="LR401" s="494"/>
      <c r="LS401" s="494"/>
      <c r="LT401" s="494"/>
      <c r="LU401" s="494"/>
      <c r="LV401" s="494"/>
      <c r="LW401" s="494"/>
      <c r="LX401" s="494"/>
      <c r="LY401" s="494"/>
      <c r="LZ401" s="494"/>
      <c r="MA401" s="494"/>
      <c r="MB401" s="494"/>
      <c r="MC401" s="494"/>
      <c r="MD401" s="494"/>
      <c r="ME401" s="494"/>
      <c r="MF401" s="494"/>
      <c r="MG401" s="494"/>
      <c r="MH401" s="494"/>
      <c r="MI401" s="494"/>
      <c r="MJ401" s="494"/>
      <c r="MK401" s="494"/>
      <c r="ML401" s="494"/>
      <c r="MM401" s="494"/>
      <c r="MN401" s="494"/>
      <c r="MO401" s="494"/>
      <c r="MP401" s="494"/>
      <c r="MQ401" s="494"/>
      <c r="MR401" s="494"/>
      <c r="MS401" s="494"/>
      <c r="MT401" s="494"/>
      <c r="MU401" s="494"/>
      <c r="MV401" s="494"/>
      <c r="MW401" s="494"/>
      <c r="MX401" s="494"/>
      <c r="MY401" s="494"/>
      <c r="MZ401" s="494"/>
      <c r="NA401" s="494"/>
      <c r="NB401" s="494"/>
      <c r="NC401" s="494"/>
      <c r="ND401" s="494"/>
      <c r="NE401" s="494"/>
      <c r="NF401" s="494"/>
      <c r="NG401" s="494"/>
      <c r="NH401" s="494"/>
      <c r="NI401" s="494"/>
      <c r="NJ401" s="494"/>
      <c r="NK401" s="494"/>
      <c r="NL401" s="494"/>
      <c r="NM401" s="494"/>
      <c r="NN401" s="494"/>
      <c r="NO401" s="494"/>
      <c r="NP401" s="494"/>
      <c r="NQ401" s="494"/>
      <c r="NR401" s="494"/>
      <c r="NS401" s="494"/>
      <c r="NT401" s="494"/>
      <c r="NU401" s="494"/>
      <c r="NV401" s="494"/>
      <c r="NW401" s="494"/>
      <c r="NX401" s="494"/>
      <c r="NY401" s="494"/>
      <c r="NZ401" s="494"/>
      <c r="OA401" s="494"/>
      <c r="OB401" s="494"/>
      <c r="OC401" s="494"/>
      <c r="OD401" s="494"/>
      <c r="OE401" s="494"/>
      <c r="OF401" s="494"/>
      <c r="OG401" s="494"/>
      <c r="OH401" s="494"/>
      <c r="OI401" s="494"/>
      <c r="OJ401" s="494"/>
      <c r="OK401" s="494"/>
      <c r="OL401" s="494"/>
      <c r="OM401" s="494"/>
      <c r="ON401" s="494"/>
      <c r="OO401" s="494"/>
      <c r="OP401" s="494"/>
      <c r="OQ401" s="494"/>
      <c r="OR401" s="494"/>
      <c r="OS401" s="494"/>
      <c r="OT401" s="494"/>
      <c r="OU401" s="494"/>
      <c r="OV401" s="494"/>
      <c r="OW401" s="494"/>
      <c r="OX401" s="494"/>
      <c r="OY401" s="494"/>
      <c r="OZ401" s="494"/>
      <c r="PA401" s="494"/>
      <c r="PB401" s="494"/>
      <c r="PC401" s="494"/>
      <c r="PD401" s="494"/>
      <c r="PE401" s="494"/>
      <c r="PF401" s="494"/>
      <c r="PG401" s="494"/>
      <c r="PH401" s="494"/>
      <c r="PI401" s="494"/>
      <c r="PJ401" s="494"/>
      <c r="PK401" s="494"/>
      <c r="PL401" s="494"/>
      <c r="PM401" s="494"/>
      <c r="PN401" s="494"/>
      <c r="PO401" s="494"/>
      <c r="PP401" s="494"/>
      <c r="PQ401" s="494"/>
      <c r="PR401" s="494"/>
      <c r="PS401" s="494"/>
      <c r="PT401" s="494"/>
      <c r="PU401" s="494"/>
      <c r="PV401" s="494"/>
      <c r="PW401" s="494"/>
      <c r="PX401" s="494"/>
      <c r="PY401" s="494"/>
      <c r="PZ401" s="494"/>
      <c r="QA401" s="494"/>
      <c r="QB401" s="494"/>
      <c r="QC401" s="494"/>
      <c r="QD401" s="494"/>
      <c r="QE401" s="494"/>
      <c r="QF401" s="494"/>
      <c r="QG401" s="494"/>
      <c r="QH401" s="494"/>
      <c r="QI401" s="494"/>
      <c r="QJ401" s="494"/>
      <c r="QK401" s="494"/>
      <c r="QL401" s="494"/>
      <c r="QM401" s="494"/>
      <c r="QN401" s="494"/>
      <c r="QO401" s="494"/>
      <c r="QP401" s="494"/>
      <c r="QQ401" s="494"/>
      <c r="QR401" s="494"/>
      <c r="QS401" s="494"/>
      <c r="QT401" s="494"/>
      <c r="QU401" s="494"/>
      <c r="QV401" s="494"/>
      <c r="QW401" s="494"/>
      <c r="QX401" s="494"/>
      <c r="QY401" s="494"/>
      <c r="QZ401" s="494"/>
      <c r="RA401" s="494"/>
      <c r="RB401" s="494"/>
      <c r="RC401" s="494"/>
      <c r="RD401" s="494"/>
      <c r="RE401" s="494"/>
      <c r="RF401" s="494"/>
      <c r="RG401" s="494"/>
      <c r="RH401" s="494"/>
      <c r="RI401" s="494"/>
      <c r="RJ401" s="494"/>
      <c r="RK401" s="494"/>
      <c r="RL401" s="494"/>
      <c r="RM401" s="494"/>
      <c r="RN401" s="494"/>
      <c r="RO401" s="494"/>
      <c r="RP401" s="494"/>
      <c r="RQ401" s="494"/>
      <c r="RR401" s="494"/>
      <c r="RS401" s="494"/>
      <c r="RT401" s="494"/>
      <c r="RU401" s="494"/>
      <c r="RV401" s="494"/>
      <c r="RW401" s="494"/>
      <c r="RX401" s="494"/>
      <c r="RY401" s="494"/>
      <c r="RZ401" s="494"/>
      <c r="SA401" s="494"/>
      <c r="SB401" s="494"/>
      <c r="SC401" s="494"/>
      <c r="SD401" s="494"/>
      <c r="SE401" s="494"/>
      <c r="SF401" s="494"/>
      <c r="SG401" s="494"/>
      <c r="SH401" s="494"/>
      <c r="SI401" s="494"/>
      <c r="SJ401" s="494"/>
      <c r="SK401" s="494"/>
      <c r="SL401" s="494"/>
      <c r="SM401" s="494"/>
      <c r="SN401" s="494"/>
      <c r="SO401" s="494"/>
      <c r="SP401" s="494"/>
      <c r="SQ401" s="494"/>
      <c r="SR401" s="494"/>
      <c r="SS401" s="494"/>
      <c r="ST401" s="494"/>
      <c r="SU401" s="494"/>
      <c r="SV401" s="494"/>
      <c r="SW401" s="494"/>
      <c r="SX401" s="494"/>
      <c r="SY401" s="494"/>
      <c r="SZ401" s="494"/>
      <c r="TA401" s="494"/>
      <c r="TB401" s="494"/>
      <c r="TC401" s="494"/>
      <c r="TD401" s="494"/>
      <c r="TE401" s="494"/>
      <c r="TF401" s="494"/>
      <c r="TG401" s="494"/>
      <c r="TH401" s="494"/>
      <c r="TI401" s="494"/>
      <c r="TJ401" s="494"/>
      <c r="TK401" s="494"/>
      <c r="TL401" s="494"/>
      <c r="TM401" s="494"/>
      <c r="TN401" s="494"/>
      <c r="TO401" s="494"/>
      <c r="TP401" s="494"/>
      <c r="TQ401" s="494"/>
      <c r="TR401" s="494"/>
      <c r="TS401" s="494"/>
      <c r="TT401" s="494"/>
      <c r="TU401" s="494"/>
      <c r="TV401" s="494"/>
      <c r="TW401" s="494"/>
      <c r="TX401" s="494"/>
      <c r="TY401" s="494"/>
      <c r="TZ401" s="494"/>
      <c r="UA401" s="494"/>
      <c r="UB401" s="494"/>
      <c r="UC401" s="494"/>
      <c r="UD401" s="494"/>
      <c r="UE401" s="494"/>
      <c r="UF401" s="494"/>
      <c r="UG401" s="494"/>
      <c r="UH401" s="494"/>
      <c r="UI401" s="494"/>
      <c r="UJ401" s="494"/>
      <c r="UK401" s="494"/>
      <c r="UL401" s="494"/>
      <c r="UM401" s="494"/>
      <c r="UN401" s="494"/>
      <c r="UO401" s="494"/>
      <c r="UP401" s="494"/>
      <c r="UQ401" s="494"/>
      <c r="UR401" s="494"/>
      <c r="US401" s="494"/>
      <c r="UT401" s="494"/>
      <c r="UU401" s="494"/>
      <c r="UV401" s="494"/>
      <c r="UW401" s="494"/>
      <c r="UX401" s="494"/>
      <c r="UY401" s="494"/>
      <c r="UZ401" s="494"/>
      <c r="VA401" s="494"/>
      <c r="VB401" s="494"/>
      <c r="VC401" s="494"/>
      <c r="VD401" s="494"/>
      <c r="VE401" s="494"/>
      <c r="VF401" s="494"/>
      <c r="VG401" s="494"/>
      <c r="VH401" s="494"/>
      <c r="VI401" s="494"/>
      <c r="VJ401" s="494"/>
      <c r="VK401" s="494"/>
      <c r="VL401" s="494"/>
      <c r="VM401" s="494"/>
      <c r="VN401" s="494"/>
      <c r="VO401" s="494"/>
      <c r="VP401" s="494"/>
      <c r="VQ401" s="494"/>
      <c r="VR401" s="494"/>
      <c r="VS401" s="494"/>
      <c r="VT401" s="494"/>
      <c r="VU401" s="494"/>
      <c r="VV401" s="494"/>
      <c r="VW401" s="494"/>
      <c r="VX401" s="494"/>
      <c r="VY401" s="494"/>
      <c r="VZ401" s="494"/>
      <c r="WA401" s="494"/>
      <c r="WB401" s="494"/>
      <c r="WC401" s="494"/>
      <c r="WD401" s="494"/>
      <c r="WE401" s="494"/>
      <c r="WF401" s="494"/>
      <c r="WG401" s="494"/>
      <c r="WH401" s="494"/>
      <c r="WI401" s="494"/>
      <c r="WJ401" s="494"/>
      <c r="WK401" s="494"/>
      <c r="WL401" s="494"/>
      <c r="WM401" s="494"/>
      <c r="WN401" s="494"/>
      <c r="WO401" s="494"/>
      <c r="WP401" s="494"/>
      <c r="WQ401" s="494"/>
      <c r="WR401" s="494"/>
      <c r="WS401" s="494"/>
      <c r="WT401" s="494"/>
      <c r="WU401" s="494"/>
      <c r="WV401" s="494"/>
      <c r="WW401" s="494"/>
      <c r="WX401" s="494"/>
      <c r="WY401" s="494"/>
      <c r="WZ401" s="494"/>
      <c r="XA401" s="494"/>
      <c r="XB401" s="494"/>
      <c r="XC401" s="494"/>
      <c r="XD401" s="494"/>
      <c r="XE401" s="494"/>
      <c r="XF401" s="494"/>
      <c r="XG401" s="494"/>
      <c r="XH401" s="494"/>
      <c r="XI401" s="494"/>
      <c r="XJ401" s="494"/>
      <c r="XK401" s="494"/>
      <c r="XL401" s="494"/>
      <c r="XM401" s="494"/>
      <c r="XN401" s="494"/>
      <c r="XO401" s="494"/>
      <c r="XP401" s="494"/>
      <c r="XQ401" s="494"/>
      <c r="XR401" s="494"/>
      <c r="XS401" s="494"/>
      <c r="XT401" s="494"/>
      <c r="XU401" s="494"/>
      <c r="XV401" s="494"/>
      <c r="XW401" s="494"/>
      <c r="XX401" s="494"/>
      <c r="XY401" s="494"/>
      <c r="XZ401" s="494"/>
      <c r="YA401" s="494"/>
      <c r="YB401" s="494"/>
      <c r="YC401" s="494"/>
      <c r="YD401" s="494"/>
      <c r="YE401" s="494"/>
      <c r="YF401" s="494"/>
      <c r="YG401" s="494"/>
      <c r="YH401" s="494"/>
      <c r="YI401" s="494"/>
      <c r="YJ401" s="494"/>
      <c r="YK401" s="494"/>
      <c r="YL401" s="494"/>
      <c r="YM401" s="494"/>
      <c r="YN401" s="494"/>
      <c r="YO401" s="494"/>
      <c r="YP401" s="494"/>
      <c r="YQ401" s="494"/>
      <c r="YR401" s="494"/>
      <c r="YS401" s="494"/>
      <c r="YT401" s="494"/>
      <c r="YU401" s="494"/>
      <c r="YV401" s="494"/>
      <c r="YW401" s="494"/>
      <c r="YX401" s="494"/>
      <c r="YY401" s="494"/>
      <c r="YZ401" s="494"/>
      <c r="ZA401" s="494"/>
      <c r="ZB401" s="494"/>
      <c r="ZC401" s="494"/>
      <c r="ZD401" s="494"/>
      <c r="ZE401" s="494"/>
      <c r="ZF401" s="494"/>
      <c r="ZG401" s="494"/>
      <c r="ZH401" s="494"/>
      <c r="ZI401" s="494"/>
      <c r="ZJ401" s="494"/>
      <c r="ZK401" s="494"/>
      <c r="ZL401" s="494"/>
      <c r="ZM401" s="494"/>
      <c r="ZN401" s="494"/>
      <c r="ZO401" s="494"/>
      <c r="ZP401" s="494"/>
      <c r="ZQ401" s="494"/>
      <c r="ZR401" s="494"/>
      <c r="ZS401" s="494"/>
      <c r="ZT401" s="494"/>
      <c r="ZU401" s="494"/>
      <c r="ZV401" s="494"/>
      <c r="ZW401" s="494"/>
      <c r="ZX401" s="494"/>
      <c r="ZY401" s="494"/>
      <c r="ZZ401" s="494"/>
      <c r="AAA401" s="494"/>
      <c r="AAB401" s="494"/>
      <c r="AAC401" s="494"/>
      <c r="AAD401" s="494"/>
      <c r="AAE401" s="494"/>
      <c r="AAF401" s="494"/>
      <c r="AAG401" s="494"/>
      <c r="AAH401" s="494"/>
      <c r="AAI401" s="494"/>
      <c r="AAJ401" s="494"/>
      <c r="AAK401" s="494"/>
      <c r="AAL401" s="494"/>
      <c r="AAM401" s="494"/>
      <c r="AAN401" s="494"/>
      <c r="AAO401" s="494"/>
      <c r="AAP401" s="494"/>
      <c r="AAQ401" s="494"/>
      <c r="AAR401" s="494"/>
      <c r="AAS401" s="494"/>
      <c r="AAT401" s="494"/>
      <c r="AAU401" s="494"/>
      <c r="AAV401" s="494"/>
      <c r="AAW401" s="494"/>
      <c r="AAX401" s="494"/>
      <c r="AAY401" s="494"/>
      <c r="AAZ401" s="494"/>
      <c r="ABA401" s="494"/>
      <c r="ABB401" s="494"/>
      <c r="ABC401" s="494"/>
      <c r="ABD401" s="494"/>
      <c r="ABE401" s="494"/>
      <c r="ABF401" s="494"/>
      <c r="ABG401" s="494"/>
      <c r="ABH401" s="494"/>
      <c r="ABI401" s="494"/>
      <c r="ABJ401" s="494"/>
      <c r="ABK401" s="494"/>
      <c r="ABL401" s="494"/>
      <c r="ABM401" s="494"/>
      <c r="ABN401" s="494"/>
      <c r="ABO401" s="494"/>
      <c r="ABP401" s="494"/>
      <c r="ABQ401" s="494"/>
      <c r="ABR401" s="494"/>
      <c r="ABS401" s="494"/>
      <c r="ABT401" s="494"/>
      <c r="ABU401" s="494"/>
      <c r="ABV401" s="494"/>
      <c r="ABW401" s="494"/>
      <c r="ABX401" s="494"/>
      <c r="ABY401" s="494"/>
      <c r="ABZ401" s="494"/>
      <c r="ACA401" s="494"/>
      <c r="ACB401" s="494"/>
      <c r="ACC401" s="494"/>
      <c r="ACD401" s="494"/>
      <c r="ACE401" s="494"/>
      <c r="ACF401" s="494"/>
      <c r="ACG401" s="494"/>
      <c r="ACH401" s="494"/>
      <c r="ACI401" s="494"/>
      <c r="ACJ401" s="494"/>
      <c r="ACK401" s="494"/>
      <c r="ACL401" s="494"/>
      <c r="ACM401" s="494"/>
      <c r="ACN401" s="494"/>
      <c r="ACO401" s="494"/>
      <c r="ACP401" s="494"/>
      <c r="ACQ401" s="494"/>
      <c r="ACR401" s="494"/>
      <c r="ACS401" s="494"/>
      <c r="ACT401" s="494"/>
      <c r="ACU401" s="494"/>
      <c r="ACV401" s="494"/>
      <c r="ACW401" s="494"/>
      <c r="ACX401" s="494"/>
      <c r="ACY401" s="494"/>
      <c r="ACZ401" s="494"/>
      <c r="ADA401" s="494"/>
      <c r="ADB401" s="494"/>
      <c r="ADC401" s="494"/>
      <c r="ADD401" s="494"/>
      <c r="ADE401" s="494"/>
      <c r="ADF401" s="494"/>
      <c r="ADG401" s="494"/>
      <c r="ADH401" s="494"/>
      <c r="ADI401" s="494"/>
      <c r="ADJ401" s="494"/>
      <c r="ADK401" s="494"/>
      <c r="ADL401" s="494"/>
      <c r="ADM401" s="494"/>
      <c r="ADN401" s="494"/>
      <c r="ADO401" s="494"/>
      <c r="ADP401" s="494"/>
      <c r="ADQ401" s="494"/>
      <c r="ADR401" s="494"/>
      <c r="ADS401" s="494"/>
      <c r="ADT401" s="494"/>
      <c r="ADU401" s="494"/>
      <c r="ADV401" s="494"/>
      <c r="ADW401" s="494"/>
      <c r="ADX401" s="494"/>
      <c r="ADY401" s="494"/>
      <c r="ADZ401" s="494"/>
      <c r="AEA401" s="494"/>
      <c r="AEB401" s="494"/>
      <c r="AEC401" s="494"/>
      <c r="AED401" s="494"/>
      <c r="AEE401" s="494"/>
      <c r="AEF401" s="494"/>
      <c r="AEG401" s="494"/>
      <c r="AEH401" s="494"/>
      <c r="AEI401" s="494"/>
      <c r="AEJ401" s="494"/>
      <c r="AEK401" s="494"/>
      <c r="AEL401" s="494"/>
      <c r="AEM401" s="494"/>
      <c r="AEN401" s="494"/>
      <c r="AEO401" s="494"/>
      <c r="AEP401" s="494"/>
      <c r="AEQ401" s="494"/>
      <c r="AER401" s="494"/>
      <c r="AES401" s="494"/>
      <c r="AET401" s="494"/>
      <c r="AEU401" s="494"/>
      <c r="AEV401" s="494"/>
      <c r="AEW401" s="494"/>
      <c r="AEX401" s="494"/>
      <c r="AEY401" s="494"/>
      <c r="AEZ401" s="494"/>
      <c r="AFA401" s="494"/>
      <c r="AFB401" s="494"/>
      <c r="AFC401" s="494"/>
      <c r="AFD401" s="494"/>
      <c r="AFE401" s="494"/>
      <c r="AFF401" s="494"/>
      <c r="AFG401" s="494"/>
      <c r="AFH401" s="494"/>
      <c r="AFI401" s="494"/>
      <c r="AFJ401" s="494"/>
      <c r="AFK401" s="494"/>
      <c r="AFL401" s="494"/>
      <c r="AFM401" s="494"/>
      <c r="AFN401" s="494"/>
      <c r="AFO401" s="494"/>
      <c r="AFP401" s="494"/>
      <c r="AFQ401" s="494"/>
      <c r="AFR401" s="494"/>
      <c r="AFS401" s="494"/>
      <c r="AFT401" s="494"/>
      <c r="AFU401" s="494"/>
      <c r="AFV401" s="494"/>
      <c r="AFW401" s="494"/>
      <c r="AFX401" s="494"/>
      <c r="AFY401" s="494"/>
      <c r="AFZ401" s="494"/>
      <c r="AGA401" s="494"/>
      <c r="AGB401" s="494"/>
      <c r="AGC401" s="494"/>
      <c r="AGD401" s="494"/>
      <c r="AGE401" s="494"/>
      <c r="AGF401" s="494"/>
      <c r="AGG401" s="494"/>
      <c r="AGH401" s="494"/>
      <c r="AGI401" s="494"/>
      <c r="AGJ401" s="494"/>
      <c r="AGK401" s="494"/>
      <c r="AGL401" s="494"/>
      <c r="AGM401" s="494"/>
      <c r="AGN401" s="494"/>
      <c r="AGO401" s="494"/>
      <c r="AGP401" s="494"/>
      <c r="AGQ401" s="494"/>
      <c r="AGR401" s="494"/>
      <c r="AGS401" s="494"/>
      <c r="AGT401" s="494"/>
      <c r="AGU401" s="494"/>
      <c r="AGV401" s="494"/>
      <c r="AGW401" s="494"/>
      <c r="AGX401" s="494"/>
      <c r="AGY401" s="494"/>
      <c r="AGZ401" s="494"/>
      <c r="AHA401" s="494"/>
      <c r="AHB401" s="494"/>
      <c r="AHC401" s="494"/>
      <c r="AHD401" s="494"/>
      <c r="AHE401" s="494"/>
      <c r="AHF401" s="494"/>
      <c r="AHG401" s="494"/>
      <c r="AHH401" s="494"/>
      <c r="AHI401" s="494"/>
      <c r="AHJ401" s="494"/>
      <c r="AHK401" s="494"/>
      <c r="AHL401" s="494"/>
      <c r="AHM401" s="494"/>
      <c r="AHN401" s="494"/>
      <c r="AHO401" s="494"/>
      <c r="AHP401" s="494"/>
      <c r="AHQ401" s="494"/>
      <c r="AHR401" s="494"/>
      <c r="AHS401" s="494"/>
      <c r="AHT401" s="494"/>
      <c r="AHU401" s="494"/>
      <c r="AHV401" s="494"/>
      <c r="AHW401" s="494"/>
      <c r="AHX401" s="494"/>
      <c r="AHY401" s="494"/>
      <c r="AHZ401" s="494"/>
      <c r="AIA401" s="494"/>
      <c r="AIB401" s="494"/>
      <c r="AIC401" s="494"/>
      <c r="AID401" s="494"/>
      <c r="AIE401" s="494"/>
      <c r="AIF401" s="494"/>
      <c r="AIG401" s="494"/>
      <c r="AIH401" s="494"/>
      <c r="AII401" s="494"/>
      <c r="AIJ401" s="494"/>
      <c r="AIK401" s="494"/>
      <c r="AIL401" s="494"/>
      <c r="AIM401" s="494"/>
      <c r="AIN401" s="494"/>
      <c r="AIO401" s="494"/>
      <c r="AIP401" s="494"/>
      <c r="AIQ401" s="494"/>
      <c r="AIR401" s="494"/>
      <c r="AIS401" s="494"/>
      <c r="AIT401" s="494"/>
      <c r="AIU401" s="494"/>
      <c r="AIV401" s="494"/>
      <c r="AIW401" s="494"/>
      <c r="AIX401" s="494"/>
      <c r="AIY401" s="494"/>
      <c r="AIZ401" s="494"/>
      <c r="AJA401" s="494"/>
      <c r="AJB401" s="494"/>
      <c r="AJC401" s="494"/>
      <c r="AJD401" s="494"/>
      <c r="AJE401" s="494"/>
      <c r="AJF401" s="494"/>
      <c r="AJG401" s="494"/>
      <c r="AJH401" s="494"/>
      <c r="AJI401" s="494"/>
      <c r="AJJ401" s="494"/>
      <c r="AJK401" s="494"/>
      <c r="AJL401" s="494"/>
      <c r="AJM401" s="494"/>
      <c r="AJN401" s="494"/>
      <c r="AJO401" s="494"/>
      <c r="AJP401" s="494"/>
      <c r="AJQ401" s="494"/>
      <c r="AJR401" s="494"/>
      <c r="AJS401" s="494"/>
      <c r="AJT401" s="494"/>
      <c r="AJU401" s="494"/>
      <c r="AJV401" s="494"/>
      <c r="AJW401" s="494"/>
      <c r="AJX401" s="494"/>
      <c r="AJY401" s="494"/>
      <c r="AJZ401" s="494"/>
      <c r="AKA401" s="494"/>
      <c r="AKB401" s="494"/>
      <c r="AKC401" s="494"/>
      <c r="AKD401" s="494"/>
      <c r="AKE401" s="494"/>
      <c r="AKF401" s="494"/>
      <c r="AKG401" s="494"/>
      <c r="AKH401" s="494"/>
      <c r="AKI401" s="494"/>
      <c r="AKJ401" s="494"/>
      <c r="AKK401" s="494"/>
      <c r="AKL401" s="494"/>
      <c r="AKM401" s="494"/>
      <c r="AKN401" s="494"/>
      <c r="AKO401" s="494"/>
      <c r="AKP401" s="494"/>
      <c r="AKQ401" s="494"/>
      <c r="AKR401" s="494"/>
      <c r="AKS401" s="494"/>
      <c r="AKT401" s="494"/>
      <c r="AKU401" s="494"/>
      <c r="AKV401" s="494"/>
      <c r="AKW401" s="494"/>
      <c r="AKX401" s="494"/>
      <c r="AKY401" s="494"/>
      <c r="AKZ401" s="494"/>
      <c r="ALA401" s="494"/>
      <c r="ALB401" s="494"/>
      <c r="ALC401" s="494"/>
      <c r="ALD401" s="494"/>
      <c r="ALE401" s="494"/>
      <c r="ALF401" s="494"/>
      <c r="ALG401" s="494"/>
      <c r="ALH401" s="494"/>
      <c r="ALI401" s="494"/>
      <c r="ALJ401" s="494"/>
      <c r="ALK401" s="494"/>
      <c r="ALL401" s="494"/>
      <c r="ALM401" s="494"/>
      <c r="ALN401" s="494"/>
      <c r="ALO401" s="494"/>
      <c r="ALP401" s="494"/>
      <c r="ALQ401" s="494"/>
      <c r="ALR401" s="494"/>
      <c r="ALS401" s="494"/>
      <c r="ALT401" s="494"/>
      <c r="ALU401" s="494"/>
      <c r="ALV401" s="494"/>
      <c r="ALW401" s="494"/>
      <c r="ALX401" s="494"/>
      <c r="ALY401" s="494"/>
      <c r="ALZ401" s="494"/>
      <c r="AMA401" s="494"/>
      <c r="AMB401" s="494"/>
      <c r="AMC401" s="494"/>
      <c r="AMD401" s="494"/>
      <c r="AME401" s="494"/>
      <c r="AMF401" s="494"/>
      <c r="AMG401" s="494"/>
      <c r="AMH401" s="494"/>
      <c r="AMI401" s="494"/>
      <c r="AMJ401" s="494"/>
      <c r="AMK401" s="494"/>
      <c r="AML401" s="494"/>
      <c r="AMM401" s="494"/>
      <c r="AMN401" s="494"/>
      <c r="AMO401" s="494"/>
      <c r="AMP401" s="494"/>
      <c r="AMQ401" s="494"/>
      <c r="AMR401" s="494"/>
      <c r="AMS401" s="494"/>
      <c r="AMT401" s="494"/>
      <c r="AMU401" s="494"/>
      <c r="AMV401" s="494"/>
      <c r="AMW401" s="494"/>
      <c r="AMX401" s="494"/>
      <c r="AMY401" s="494"/>
      <c r="AMZ401" s="494"/>
      <c r="ANA401" s="494"/>
      <c r="ANB401" s="494"/>
      <c r="ANC401" s="494"/>
      <c r="AND401" s="494"/>
      <c r="ANE401" s="494"/>
      <c r="ANF401" s="494"/>
      <c r="ANG401" s="494"/>
      <c r="ANH401" s="494"/>
      <c r="ANI401" s="494"/>
      <c r="ANJ401" s="494"/>
      <c r="ANK401" s="494"/>
      <c r="ANL401" s="494"/>
      <c r="ANM401" s="494"/>
      <c r="ANN401" s="494"/>
      <c r="ANO401" s="494"/>
      <c r="ANP401" s="494"/>
      <c r="ANQ401" s="494"/>
      <c r="ANR401" s="494"/>
      <c r="ANS401" s="494"/>
      <c r="ANT401" s="494"/>
      <c r="ANU401" s="494"/>
      <c r="ANV401" s="494"/>
      <c r="ANW401" s="494"/>
      <c r="ANX401" s="494"/>
      <c r="ANY401" s="494"/>
      <c r="ANZ401" s="494"/>
      <c r="AOA401" s="494"/>
      <c r="AOB401" s="494"/>
      <c r="AOC401" s="494"/>
      <c r="AOD401" s="494"/>
      <c r="AOE401" s="494"/>
      <c r="AOF401" s="494"/>
      <c r="AOG401" s="494"/>
      <c r="AOH401" s="494"/>
      <c r="AOI401" s="494"/>
      <c r="AOJ401" s="494"/>
      <c r="AOK401" s="494"/>
      <c r="AOL401" s="494"/>
      <c r="AOM401" s="494"/>
      <c r="AON401" s="494"/>
      <c r="AOO401" s="494"/>
      <c r="AOP401" s="494"/>
      <c r="AOQ401" s="494"/>
      <c r="AOR401" s="494"/>
      <c r="AOS401" s="494"/>
      <c r="AOT401" s="494"/>
      <c r="AOU401" s="494"/>
      <c r="AOV401" s="494"/>
      <c r="AOW401" s="494"/>
      <c r="AOX401" s="494"/>
      <c r="AOY401" s="494"/>
      <c r="AOZ401" s="494"/>
      <c r="APA401" s="494"/>
      <c r="APB401" s="494"/>
      <c r="APC401" s="494"/>
      <c r="APD401" s="494"/>
      <c r="APE401" s="494"/>
      <c r="APF401" s="494"/>
      <c r="APG401" s="494"/>
      <c r="APH401" s="494"/>
      <c r="API401" s="494"/>
      <c r="APJ401" s="494"/>
      <c r="APK401" s="494"/>
      <c r="APL401" s="494"/>
      <c r="APM401" s="494"/>
      <c r="APN401" s="494"/>
      <c r="APO401" s="494"/>
      <c r="APP401" s="494"/>
      <c r="APQ401" s="494"/>
      <c r="APR401" s="494"/>
      <c r="APS401" s="494"/>
      <c r="APT401" s="494"/>
      <c r="APU401" s="494"/>
      <c r="APV401" s="494"/>
      <c r="APW401" s="494"/>
      <c r="APX401" s="494"/>
      <c r="APY401" s="494"/>
      <c r="APZ401" s="494"/>
      <c r="AQA401" s="494"/>
      <c r="AQB401" s="494"/>
      <c r="AQC401" s="494"/>
      <c r="AQD401" s="494"/>
      <c r="AQE401" s="494"/>
      <c r="AQF401" s="494"/>
      <c r="AQG401" s="494"/>
      <c r="AQH401" s="494"/>
      <c r="AQI401" s="494"/>
      <c r="AQJ401" s="494"/>
      <c r="AQK401" s="494"/>
      <c r="AQL401" s="494"/>
      <c r="AQM401" s="494"/>
      <c r="AQN401" s="494"/>
      <c r="AQO401" s="494"/>
      <c r="AQP401" s="494"/>
      <c r="AQQ401" s="494"/>
      <c r="AQR401" s="494"/>
      <c r="AQS401" s="494"/>
      <c r="AQT401" s="494"/>
      <c r="AQU401" s="494"/>
      <c r="AQV401" s="494"/>
      <c r="AQW401" s="494"/>
      <c r="AQX401" s="494"/>
      <c r="AQY401" s="494"/>
      <c r="AQZ401" s="494"/>
      <c r="ARA401" s="494"/>
      <c r="ARB401" s="494"/>
      <c r="ARC401" s="494"/>
      <c r="ARD401" s="494"/>
      <c r="ARE401" s="494"/>
      <c r="ARF401" s="494"/>
      <c r="ARG401" s="494"/>
      <c r="ARH401" s="494"/>
      <c r="ARI401" s="494"/>
      <c r="ARJ401" s="494"/>
      <c r="ARK401" s="494"/>
      <c r="ARL401" s="494"/>
      <c r="ARM401" s="494"/>
      <c r="ARN401" s="494"/>
      <c r="ARO401" s="494"/>
      <c r="ARP401" s="494"/>
      <c r="ARQ401" s="494"/>
      <c r="ARR401" s="494"/>
      <c r="ARS401" s="494"/>
      <c r="ART401" s="494"/>
      <c r="ARU401" s="494"/>
      <c r="ARV401" s="494"/>
      <c r="ARW401" s="494"/>
      <c r="ARX401" s="494"/>
      <c r="ARY401" s="494"/>
      <c r="ARZ401" s="494"/>
      <c r="ASA401" s="494"/>
      <c r="ASB401" s="494"/>
      <c r="ASC401" s="494"/>
      <c r="ASD401" s="494"/>
      <c r="ASE401" s="494"/>
      <c r="ASF401" s="494"/>
      <c r="ASG401" s="494"/>
      <c r="ASH401" s="494"/>
      <c r="ASI401" s="494"/>
      <c r="ASJ401" s="494"/>
      <c r="ASK401" s="494"/>
      <c r="ASL401" s="494"/>
      <c r="ASM401" s="494"/>
      <c r="ASN401" s="494"/>
      <c r="ASO401" s="494"/>
      <c r="ASP401" s="494"/>
      <c r="ASQ401" s="494"/>
      <c r="ASR401" s="494"/>
      <c r="ASS401" s="494"/>
      <c r="AST401" s="494"/>
      <c r="ASU401" s="494"/>
      <c r="ASV401" s="494"/>
      <c r="ASW401" s="494"/>
      <c r="ASX401" s="494"/>
      <c r="ASY401" s="494"/>
      <c r="ASZ401" s="494"/>
      <c r="ATA401" s="494"/>
      <c r="ATB401" s="494"/>
      <c r="ATC401" s="494"/>
      <c r="ATD401" s="494"/>
      <c r="ATE401" s="494"/>
      <c r="ATF401" s="494"/>
      <c r="ATG401" s="494"/>
      <c r="ATH401" s="494"/>
      <c r="ATI401" s="494"/>
      <c r="ATJ401" s="494"/>
      <c r="ATK401" s="494"/>
      <c r="ATL401" s="494"/>
      <c r="ATM401" s="494"/>
      <c r="ATN401" s="494"/>
      <c r="ATO401" s="494"/>
      <c r="ATP401" s="494"/>
      <c r="ATQ401" s="494"/>
      <c r="ATR401" s="494"/>
      <c r="ATS401" s="494"/>
      <c r="ATT401" s="494"/>
      <c r="ATU401" s="494"/>
      <c r="ATV401" s="494"/>
      <c r="ATW401" s="494"/>
      <c r="ATX401" s="494"/>
      <c r="ATY401" s="494"/>
      <c r="ATZ401" s="494"/>
      <c r="AUA401" s="494"/>
      <c r="AUB401" s="494"/>
      <c r="AUC401" s="494"/>
      <c r="AUD401" s="494"/>
      <c r="AUE401" s="494"/>
      <c r="AUF401" s="494"/>
      <c r="AUG401" s="494"/>
      <c r="AUH401" s="494"/>
      <c r="AUI401" s="494"/>
      <c r="AUJ401" s="494"/>
      <c r="AUK401" s="494"/>
      <c r="AUL401" s="494"/>
      <c r="AUM401" s="494"/>
      <c r="AUN401" s="494"/>
      <c r="AUO401" s="494"/>
      <c r="AUP401" s="494"/>
      <c r="AUQ401" s="494"/>
      <c r="AUR401" s="494"/>
      <c r="AUS401" s="494"/>
      <c r="AUT401" s="494"/>
      <c r="AUU401" s="494"/>
      <c r="AUV401" s="494"/>
      <c r="AUW401" s="494"/>
      <c r="AUX401" s="494"/>
      <c r="AUY401" s="494"/>
      <c r="AUZ401" s="494"/>
      <c r="AVA401" s="494"/>
      <c r="AVB401" s="494"/>
      <c r="AVC401" s="494"/>
      <c r="AVD401" s="494"/>
      <c r="AVE401" s="494"/>
      <c r="AVF401" s="494"/>
      <c r="AVG401" s="494"/>
      <c r="AVH401" s="494"/>
      <c r="AVI401" s="494"/>
      <c r="AVJ401" s="494"/>
      <c r="AVK401" s="494"/>
      <c r="AVL401" s="494"/>
      <c r="AVM401" s="494"/>
      <c r="AVN401" s="494"/>
      <c r="AVO401" s="494"/>
      <c r="AVP401" s="494"/>
      <c r="AVQ401" s="494"/>
      <c r="AVR401" s="494"/>
      <c r="AVS401" s="494"/>
      <c r="AVT401" s="494"/>
      <c r="AVU401" s="494"/>
      <c r="AVV401" s="494"/>
      <c r="AVW401" s="494"/>
      <c r="AVX401" s="494"/>
      <c r="AVY401" s="494"/>
      <c r="AVZ401" s="494"/>
      <c r="AWA401" s="494"/>
      <c r="AWB401" s="494"/>
      <c r="AWC401" s="494"/>
      <c r="AWD401" s="494"/>
      <c r="AWE401" s="494"/>
      <c r="AWF401" s="494"/>
      <c r="AWG401" s="494"/>
      <c r="AWH401" s="494"/>
      <c r="AWI401" s="494"/>
      <c r="AWJ401" s="494"/>
      <c r="AWK401" s="494"/>
      <c r="AWL401" s="494"/>
      <c r="AWM401" s="494"/>
      <c r="AWN401" s="494"/>
      <c r="AWO401" s="494"/>
      <c r="AWP401" s="494"/>
      <c r="AWQ401" s="494"/>
      <c r="AWR401" s="494"/>
      <c r="AWS401" s="494"/>
      <c r="AWT401" s="494"/>
      <c r="AWU401" s="494"/>
      <c r="AWV401" s="494"/>
      <c r="AWW401" s="494"/>
      <c r="AWX401" s="494"/>
      <c r="AWY401" s="494"/>
      <c r="AWZ401" s="494"/>
      <c r="AXA401" s="494"/>
      <c r="AXB401" s="494"/>
      <c r="AXC401" s="494"/>
      <c r="AXD401" s="494"/>
      <c r="AXE401" s="494"/>
      <c r="AXF401" s="494"/>
      <c r="AXG401" s="494"/>
      <c r="AXH401" s="494"/>
      <c r="AXI401" s="494"/>
      <c r="AXJ401" s="494"/>
      <c r="AXK401" s="494"/>
      <c r="AXL401" s="494"/>
      <c r="AXM401" s="494"/>
      <c r="AXN401" s="494"/>
      <c r="AXO401" s="494"/>
      <c r="AXP401" s="494"/>
      <c r="AXQ401" s="494"/>
      <c r="AXR401" s="494"/>
      <c r="AXS401" s="494"/>
      <c r="AXT401" s="494"/>
      <c r="AXU401" s="494"/>
      <c r="AXV401" s="494"/>
      <c r="AXW401" s="494"/>
      <c r="AXX401" s="494"/>
      <c r="AXY401" s="494"/>
      <c r="AXZ401" s="494"/>
      <c r="AYA401" s="494"/>
      <c r="AYB401" s="494"/>
      <c r="AYC401" s="494"/>
      <c r="AYD401" s="494"/>
      <c r="AYE401" s="494"/>
      <c r="AYF401" s="494"/>
      <c r="AYG401" s="494"/>
      <c r="AYH401" s="494"/>
      <c r="AYI401" s="494"/>
      <c r="AYJ401" s="494"/>
      <c r="AYK401" s="494"/>
      <c r="AYL401" s="494"/>
      <c r="AYM401" s="494"/>
      <c r="AYN401" s="494"/>
      <c r="AYO401" s="494"/>
      <c r="AYP401" s="494"/>
      <c r="AYQ401" s="494"/>
      <c r="AYR401" s="494"/>
      <c r="AYS401" s="494"/>
      <c r="AYT401" s="494"/>
      <c r="AYU401" s="494"/>
      <c r="AYV401" s="494"/>
      <c r="AYW401" s="494"/>
      <c r="AYX401" s="494"/>
      <c r="AYY401" s="494"/>
      <c r="AYZ401" s="494"/>
      <c r="AZA401" s="494"/>
      <c r="AZB401" s="494"/>
      <c r="AZC401" s="494"/>
      <c r="AZD401" s="494"/>
      <c r="AZE401" s="494"/>
      <c r="AZF401" s="494"/>
      <c r="AZG401" s="494"/>
      <c r="AZH401" s="494"/>
      <c r="AZI401" s="494"/>
      <c r="AZJ401" s="494"/>
      <c r="AZK401" s="494"/>
      <c r="AZL401" s="494"/>
      <c r="AZM401" s="494"/>
      <c r="AZN401" s="494"/>
      <c r="AZO401" s="494"/>
      <c r="AZP401" s="494"/>
      <c r="AZQ401" s="494"/>
      <c r="AZR401" s="494"/>
      <c r="AZS401" s="494"/>
      <c r="AZT401" s="494"/>
      <c r="AZU401" s="494"/>
      <c r="AZV401" s="494"/>
      <c r="AZW401" s="494"/>
      <c r="AZX401" s="494"/>
      <c r="AZY401" s="494"/>
      <c r="AZZ401" s="494"/>
      <c r="BAA401" s="494"/>
      <c r="BAB401" s="494"/>
      <c r="BAC401" s="494"/>
      <c r="BAD401" s="494"/>
      <c r="BAE401" s="494"/>
      <c r="BAF401" s="494"/>
      <c r="BAG401" s="494"/>
      <c r="BAH401" s="494"/>
      <c r="BAI401" s="494"/>
      <c r="BAJ401" s="494"/>
      <c r="BAK401" s="494"/>
      <c r="BAL401" s="494"/>
      <c r="BAM401" s="494"/>
      <c r="BAN401" s="494"/>
      <c r="BAO401" s="494"/>
      <c r="BAP401" s="494"/>
      <c r="BAQ401" s="494"/>
      <c r="BAR401" s="494"/>
      <c r="BAS401" s="494"/>
      <c r="BAT401" s="494"/>
      <c r="BAU401" s="494"/>
      <c r="BAV401" s="494"/>
      <c r="BAW401" s="494"/>
      <c r="BAX401" s="494"/>
      <c r="BAY401" s="494"/>
      <c r="BAZ401" s="494"/>
      <c r="BBA401" s="494"/>
      <c r="BBB401" s="494"/>
      <c r="BBC401" s="494"/>
      <c r="BBD401" s="494"/>
      <c r="BBE401" s="494"/>
      <c r="BBF401" s="494"/>
      <c r="BBG401" s="494"/>
      <c r="BBH401" s="494"/>
      <c r="BBI401" s="494"/>
      <c r="BBJ401" s="494"/>
      <c r="BBK401" s="494"/>
      <c r="BBL401" s="494"/>
      <c r="BBM401" s="494"/>
      <c r="BBN401" s="494"/>
      <c r="BBO401" s="494"/>
      <c r="BBP401" s="494"/>
      <c r="BBQ401" s="494"/>
      <c r="BBR401" s="494"/>
      <c r="BBS401" s="494"/>
      <c r="BBT401" s="494"/>
      <c r="BBU401" s="494"/>
      <c r="BBV401" s="494"/>
      <c r="BBW401" s="494"/>
      <c r="BBX401" s="494"/>
      <c r="BBY401" s="494"/>
      <c r="BBZ401" s="494"/>
      <c r="BCA401" s="494"/>
      <c r="BCB401" s="494"/>
      <c r="BCC401" s="494"/>
      <c r="BCD401" s="494"/>
      <c r="BCE401" s="494"/>
      <c r="BCF401" s="494"/>
      <c r="BCG401" s="494"/>
      <c r="BCH401" s="494"/>
      <c r="BCI401" s="494"/>
      <c r="BCJ401" s="494"/>
      <c r="BCK401" s="494"/>
      <c r="BCL401" s="494"/>
      <c r="BCM401" s="494"/>
      <c r="BCN401" s="494"/>
      <c r="BCO401" s="494"/>
      <c r="BCP401" s="494"/>
      <c r="BCQ401" s="494"/>
      <c r="BCR401" s="494"/>
      <c r="BCS401" s="494"/>
      <c r="BCT401" s="494"/>
      <c r="BCU401" s="494"/>
      <c r="BCV401" s="494"/>
      <c r="BCW401" s="494"/>
      <c r="BCX401" s="494"/>
      <c r="BCY401" s="494"/>
      <c r="BCZ401" s="494"/>
      <c r="BDA401" s="494"/>
      <c r="BDB401" s="494"/>
      <c r="BDC401" s="494"/>
      <c r="BDD401" s="494"/>
      <c r="BDE401" s="494"/>
      <c r="BDF401" s="494"/>
      <c r="BDG401" s="494"/>
      <c r="BDH401" s="494"/>
      <c r="BDI401" s="494"/>
      <c r="BDJ401" s="494"/>
      <c r="BDK401" s="494"/>
      <c r="BDL401" s="494"/>
      <c r="BDM401" s="494"/>
      <c r="BDN401" s="494"/>
      <c r="BDO401" s="494"/>
      <c r="BDP401" s="494"/>
      <c r="BDQ401" s="494"/>
      <c r="BDR401" s="494"/>
      <c r="BDS401" s="494"/>
      <c r="BDT401" s="494"/>
      <c r="BDU401" s="494"/>
      <c r="BDV401" s="494"/>
      <c r="BDW401" s="494"/>
      <c r="BDX401" s="494"/>
      <c r="BDY401" s="494"/>
      <c r="BDZ401" s="494"/>
      <c r="BEA401" s="494"/>
      <c r="BEB401" s="494"/>
      <c r="BEC401" s="494"/>
      <c r="BED401" s="494"/>
      <c r="BEE401" s="494"/>
      <c r="BEF401" s="494"/>
      <c r="BEG401" s="494"/>
      <c r="BEH401" s="494"/>
      <c r="BEI401" s="494"/>
      <c r="BEJ401" s="494"/>
      <c r="BEK401" s="494"/>
      <c r="BEL401" s="494"/>
      <c r="BEM401" s="494"/>
      <c r="BEN401" s="494"/>
      <c r="BEO401" s="494"/>
      <c r="BEP401" s="494"/>
      <c r="BEQ401" s="494"/>
      <c r="BER401" s="494"/>
      <c r="BES401" s="494"/>
      <c r="BET401" s="494"/>
      <c r="BEU401" s="494"/>
      <c r="BEV401" s="494"/>
      <c r="BEW401" s="494"/>
      <c r="BEX401" s="494"/>
      <c r="BEY401" s="494"/>
      <c r="BEZ401" s="494"/>
      <c r="BFA401" s="494"/>
      <c r="BFB401" s="494"/>
      <c r="BFC401" s="494"/>
      <c r="BFD401" s="494"/>
      <c r="BFE401" s="494"/>
      <c r="BFF401" s="494"/>
      <c r="BFG401" s="494"/>
      <c r="BFH401" s="494"/>
      <c r="BFI401" s="494"/>
      <c r="BFJ401" s="494"/>
      <c r="BFK401" s="494"/>
      <c r="BFL401" s="494"/>
      <c r="BFM401" s="494"/>
      <c r="BFN401" s="494"/>
      <c r="BFO401" s="494"/>
      <c r="BFP401" s="494"/>
      <c r="BFQ401" s="494"/>
      <c r="BFR401" s="494"/>
      <c r="BFS401" s="494"/>
      <c r="BFT401" s="494"/>
      <c r="BFU401" s="494"/>
      <c r="BFV401" s="494"/>
      <c r="BFW401" s="494"/>
      <c r="BFX401" s="494"/>
      <c r="BFY401" s="494"/>
      <c r="BFZ401" s="494"/>
      <c r="BGA401" s="494"/>
      <c r="BGB401" s="494"/>
      <c r="BGC401" s="494"/>
      <c r="BGD401" s="494"/>
      <c r="BGE401" s="494"/>
      <c r="BGF401" s="494"/>
      <c r="BGG401" s="494"/>
      <c r="BGH401" s="494"/>
      <c r="BGI401" s="494"/>
      <c r="BGJ401" s="494"/>
      <c r="BGK401" s="494"/>
      <c r="BGL401" s="494"/>
      <c r="BGM401" s="494"/>
      <c r="BGN401" s="494"/>
      <c r="BGO401" s="494"/>
      <c r="BGP401" s="494"/>
      <c r="BGQ401" s="494"/>
      <c r="BGR401" s="494"/>
      <c r="BGS401" s="494"/>
      <c r="BGT401" s="494"/>
      <c r="BGU401" s="494"/>
      <c r="BGV401" s="494"/>
      <c r="BGW401" s="494"/>
      <c r="BGX401" s="494"/>
      <c r="BGY401" s="494"/>
      <c r="BGZ401" s="494"/>
      <c r="BHA401" s="494"/>
      <c r="BHB401" s="494"/>
      <c r="BHC401" s="494"/>
      <c r="BHD401" s="494"/>
      <c r="BHE401" s="494"/>
      <c r="BHF401" s="494"/>
      <c r="BHG401" s="494"/>
      <c r="BHH401" s="494"/>
      <c r="BHI401" s="494"/>
      <c r="BHJ401" s="494"/>
      <c r="BHK401" s="494"/>
      <c r="BHL401" s="494"/>
      <c r="BHM401" s="494"/>
      <c r="BHN401" s="494"/>
      <c r="BHO401" s="494"/>
      <c r="BHP401" s="494"/>
      <c r="BHQ401" s="494"/>
      <c r="BHR401" s="494"/>
      <c r="BHS401" s="494"/>
      <c r="BHT401" s="494"/>
      <c r="BHU401" s="494"/>
      <c r="BHV401" s="494"/>
      <c r="BHW401" s="494"/>
      <c r="BHX401" s="494"/>
      <c r="BHY401" s="494"/>
      <c r="BHZ401" s="494"/>
      <c r="BIA401" s="494"/>
      <c r="BIB401" s="494"/>
      <c r="BIC401" s="494"/>
      <c r="BID401" s="494"/>
      <c r="BIE401" s="494"/>
      <c r="BIF401" s="494"/>
      <c r="BIG401" s="494"/>
      <c r="BIH401" s="494"/>
      <c r="BII401" s="494"/>
      <c r="BIJ401" s="494"/>
      <c r="BIK401" s="494"/>
      <c r="BIL401" s="494"/>
      <c r="BIM401" s="494"/>
      <c r="BIN401" s="494"/>
      <c r="BIO401" s="494"/>
      <c r="BIP401" s="494"/>
      <c r="BIQ401" s="494"/>
      <c r="BIR401" s="494"/>
      <c r="BIS401" s="494"/>
      <c r="BIT401" s="494"/>
      <c r="BIU401" s="494"/>
      <c r="BIV401" s="494"/>
      <c r="BIW401" s="494"/>
      <c r="BIX401" s="494"/>
      <c r="BIY401" s="494"/>
      <c r="BIZ401" s="494"/>
      <c r="BJA401" s="494"/>
      <c r="BJB401" s="494"/>
      <c r="BJC401" s="494"/>
      <c r="BJD401" s="494"/>
      <c r="BJE401" s="494"/>
      <c r="BJF401" s="494"/>
      <c r="BJG401" s="494"/>
      <c r="BJH401" s="494"/>
      <c r="BJI401" s="494"/>
      <c r="BJJ401" s="494"/>
      <c r="BJK401" s="494"/>
      <c r="BJL401" s="494"/>
      <c r="BJM401" s="494"/>
      <c r="BJN401" s="494"/>
      <c r="BJO401" s="494"/>
      <c r="BJP401" s="494"/>
      <c r="BJQ401" s="494"/>
      <c r="BJR401" s="494"/>
      <c r="BJS401" s="494"/>
      <c r="BJT401" s="494"/>
      <c r="BJU401" s="494"/>
      <c r="BJV401" s="494"/>
      <c r="BJW401" s="494"/>
      <c r="BJX401" s="494"/>
      <c r="BJY401" s="494"/>
      <c r="BJZ401" s="494"/>
      <c r="BKA401" s="494"/>
      <c r="BKB401" s="494"/>
      <c r="BKC401" s="494"/>
      <c r="BKD401" s="494"/>
      <c r="BKE401" s="494"/>
      <c r="BKF401" s="494"/>
      <c r="BKG401" s="494"/>
      <c r="BKH401" s="494"/>
      <c r="BKI401" s="494"/>
      <c r="BKJ401" s="494"/>
      <c r="BKK401" s="494"/>
      <c r="BKL401" s="494"/>
      <c r="BKM401" s="494"/>
      <c r="BKN401" s="494"/>
      <c r="BKO401" s="494"/>
      <c r="BKP401" s="494"/>
      <c r="BKQ401" s="494"/>
      <c r="BKR401" s="494"/>
      <c r="BKS401" s="494"/>
      <c r="BKT401" s="494"/>
      <c r="BKU401" s="494"/>
      <c r="BKV401" s="494"/>
      <c r="BKW401" s="494"/>
      <c r="BKX401" s="494"/>
      <c r="BKY401" s="494"/>
      <c r="BKZ401" s="494"/>
      <c r="BLA401" s="494"/>
      <c r="BLB401" s="494"/>
      <c r="BLC401" s="494"/>
      <c r="BLD401" s="494"/>
      <c r="BLE401" s="494"/>
      <c r="BLF401" s="494"/>
      <c r="BLG401" s="494"/>
      <c r="BLH401" s="494"/>
      <c r="BLI401" s="494"/>
      <c r="BLJ401" s="494"/>
      <c r="BLK401" s="494"/>
      <c r="BLL401" s="494"/>
      <c r="BLM401" s="494"/>
      <c r="BLN401" s="494"/>
      <c r="BLO401" s="494"/>
      <c r="BLP401" s="494"/>
      <c r="BLQ401" s="494"/>
      <c r="BLR401" s="494"/>
      <c r="BLS401" s="494"/>
      <c r="BLT401" s="494"/>
      <c r="BLU401" s="494"/>
      <c r="BLV401" s="494"/>
      <c r="BLW401" s="494"/>
      <c r="BLX401" s="494"/>
      <c r="BLY401" s="494"/>
      <c r="BLZ401" s="494"/>
      <c r="BMA401" s="494"/>
      <c r="BMB401" s="494"/>
      <c r="BMC401" s="494"/>
      <c r="BMD401" s="494"/>
      <c r="BME401" s="494"/>
      <c r="BMF401" s="494"/>
      <c r="BMG401" s="494"/>
      <c r="BMH401" s="494"/>
      <c r="BMI401" s="494"/>
      <c r="BMJ401" s="494"/>
      <c r="BMK401" s="494"/>
      <c r="BML401" s="494"/>
      <c r="BMM401" s="494"/>
      <c r="BMN401" s="494"/>
      <c r="BMO401" s="494"/>
      <c r="BMP401" s="494"/>
      <c r="BMQ401" s="494"/>
      <c r="BMR401" s="494"/>
      <c r="BMS401" s="494"/>
      <c r="BMT401" s="494"/>
      <c r="BMU401" s="494"/>
      <c r="BMV401" s="494"/>
      <c r="BMW401" s="494"/>
      <c r="BMX401" s="494"/>
      <c r="BMY401" s="494"/>
      <c r="BMZ401" s="494"/>
      <c r="BNA401" s="494"/>
      <c r="BNB401" s="494"/>
      <c r="BNC401" s="494"/>
      <c r="BND401" s="494"/>
      <c r="BNE401" s="494"/>
      <c r="BNF401" s="494"/>
      <c r="BNG401" s="494"/>
      <c r="BNH401" s="494"/>
      <c r="BNI401" s="494"/>
      <c r="BNJ401" s="494"/>
      <c r="BNK401" s="494"/>
      <c r="BNL401" s="494"/>
      <c r="BNM401" s="494"/>
      <c r="BNN401" s="494"/>
      <c r="BNO401" s="494"/>
      <c r="BNP401" s="494"/>
      <c r="BNQ401" s="494"/>
      <c r="BNR401" s="494"/>
      <c r="BNS401" s="494"/>
      <c r="BNT401" s="494"/>
      <c r="BNU401" s="494"/>
      <c r="BNV401" s="494"/>
      <c r="BNW401" s="494"/>
      <c r="BNX401" s="494"/>
      <c r="BNY401" s="494"/>
      <c r="BNZ401" s="494"/>
      <c r="BOA401" s="494"/>
      <c r="BOB401" s="494"/>
      <c r="BOC401" s="494"/>
      <c r="BOD401" s="494"/>
      <c r="BOE401" s="494"/>
      <c r="BOF401" s="494"/>
      <c r="BOG401" s="494"/>
      <c r="BOH401" s="494"/>
      <c r="BOI401" s="494"/>
      <c r="BOJ401" s="494"/>
      <c r="BOK401" s="494"/>
      <c r="BOL401" s="494"/>
      <c r="BOM401" s="494"/>
      <c r="BON401" s="494"/>
      <c r="BOO401" s="494"/>
      <c r="BOP401" s="494"/>
      <c r="BOQ401" s="494"/>
      <c r="BOR401" s="494"/>
      <c r="BOS401" s="494"/>
      <c r="BOT401" s="494"/>
      <c r="BOU401" s="494"/>
      <c r="BOV401" s="494"/>
      <c r="BOW401" s="494"/>
      <c r="BOX401" s="494"/>
      <c r="BOY401" s="494"/>
      <c r="BOZ401" s="494"/>
      <c r="BPA401" s="494"/>
      <c r="BPB401" s="494"/>
      <c r="BPC401" s="494"/>
      <c r="BPD401" s="494"/>
      <c r="BPE401" s="494"/>
      <c r="BPF401" s="494"/>
      <c r="BPG401" s="494"/>
      <c r="BPH401" s="494"/>
      <c r="BPI401" s="494"/>
      <c r="BPJ401" s="494"/>
      <c r="BPK401" s="494"/>
      <c r="BPL401" s="494"/>
      <c r="BPM401" s="494"/>
      <c r="BPN401" s="494"/>
      <c r="BPO401" s="494"/>
      <c r="BPP401" s="494"/>
      <c r="BPQ401" s="494"/>
      <c r="BPR401" s="494"/>
      <c r="BPS401" s="494"/>
      <c r="BPT401" s="494"/>
      <c r="BPU401" s="494"/>
      <c r="BPV401" s="494"/>
      <c r="BPW401" s="494"/>
      <c r="BPX401" s="494"/>
      <c r="BPY401" s="494"/>
      <c r="BPZ401" s="494"/>
      <c r="BQA401" s="494"/>
      <c r="BQB401" s="494"/>
      <c r="BQC401" s="494"/>
      <c r="BQD401" s="494"/>
      <c r="BQE401" s="494"/>
      <c r="BQF401" s="494"/>
      <c r="BQG401" s="494"/>
      <c r="BQH401" s="494"/>
      <c r="BQI401" s="494"/>
      <c r="BQJ401" s="494"/>
      <c r="BQK401" s="494"/>
      <c r="BQL401" s="494"/>
      <c r="BQM401" s="494"/>
      <c r="BQN401" s="494"/>
      <c r="BQO401" s="494"/>
      <c r="BQP401" s="494"/>
      <c r="BQQ401" s="494"/>
      <c r="BQR401" s="494"/>
      <c r="BQS401" s="494"/>
      <c r="BQT401" s="494"/>
      <c r="BQU401" s="494"/>
      <c r="BQV401" s="494"/>
      <c r="BQW401" s="494"/>
      <c r="BQX401" s="494"/>
      <c r="BQY401" s="494"/>
      <c r="BQZ401" s="494"/>
      <c r="BRA401" s="494"/>
      <c r="BRB401" s="494"/>
      <c r="BRC401" s="494"/>
      <c r="BRD401" s="494"/>
      <c r="BRE401" s="494"/>
      <c r="BRF401" s="494"/>
      <c r="BRG401" s="494"/>
      <c r="BRH401" s="494"/>
      <c r="BRI401" s="494"/>
      <c r="BRJ401" s="494"/>
      <c r="BRK401" s="494"/>
      <c r="BRL401" s="494"/>
      <c r="BRM401" s="494"/>
      <c r="BRN401" s="494"/>
      <c r="BRO401" s="494"/>
      <c r="BRP401" s="494"/>
      <c r="BRQ401" s="494"/>
      <c r="BRR401" s="494"/>
      <c r="BRS401" s="494"/>
      <c r="BRT401" s="494"/>
      <c r="BRU401" s="494"/>
      <c r="BRV401" s="494"/>
      <c r="BRW401" s="494"/>
      <c r="BRX401" s="494"/>
      <c r="BRY401" s="494"/>
      <c r="BRZ401" s="494"/>
      <c r="BSA401" s="494"/>
      <c r="BSB401" s="494"/>
      <c r="BSC401" s="494"/>
      <c r="BSD401" s="494"/>
      <c r="BSE401" s="494"/>
      <c r="BSF401" s="494"/>
      <c r="BSG401" s="494"/>
      <c r="BSH401" s="494"/>
      <c r="BSI401" s="494"/>
      <c r="BSJ401" s="494"/>
      <c r="BSK401" s="494"/>
      <c r="BSL401" s="494"/>
      <c r="BSM401" s="494"/>
      <c r="BSN401" s="494"/>
      <c r="BSO401" s="494"/>
      <c r="BSP401" s="494"/>
      <c r="BSQ401" s="494"/>
      <c r="BSR401" s="494"/>
      <c r="BSS401" s="494"/>
      <c r="BST401" s="494"/>
      <c r="BSU401" s="494"/>
      <c r="BSV401" s="494"/>
      <c r="BSW401" s="494"/>
      <c r="BSX401" s="494"/>
      <c r="BSY401" s="494"/>
      <c r="BSZ401" s="494"/>
      <c r="BTA401" s="494"/>
      <c r="BTB401" s="494"/>
      <c r="BTC401" s="494"/>
      <c r="BTD401" s="494"/>
      <c r="BTE401" s="494"/>
      <c r="BTF401" s="494"/>
      <c r="BTG401" s="494"/>
      <c r="BTH401" s="494"/>
      <c r="BTI401" s="494"/>
      <c r="BTJ401" s="494"/>
      <c r="BTK401" s="494"/>
      <c r="BTL401" s="494"/>
      <c r="BTM401" s="494"/>
      <c r="BTN401" s="494"/>
      <c r="BTO401" s="494"/>
      <c r="BTP401" s="494"/>
      <c r="BTQ401" s="494"/>
      <c r="BTR401" s="494"/>
      <c r="BTS401" s="494"/>
      <c r="BTT401" s="494"/>
      <c r="BTU401" s="494"/>
      <c r="BTV401" s="494"/>
      <c r="BTW401" s="494"/>
      <c r="BTX401" s="494"/>
      <c r="BTY401" s="494"/>
      <c r="BTZ401" s="494"/>
      <c r="BUA401" s="494"/>
      <c r="BUB401" s="494"/>
      <c r="BUC401" s="494"/>
      <c r="BUD401" s="494"/>
      <c r="BUE401" s="494"/>
      <c r="BUF401" s="494"/>
      <c r="BUG401" s="494"/>
      <c r="BUH401" s="494"/>
      <c r="BUI401" s="494"/>
      <c r="BUJ401" s="494"/>
      <c r="BUK401" s="494"/>
      <c r="BUL401" s="494"/>
      <c r="BUM401" s="494"/>
      <c r="BUN401" s="494"/>
      <c r="BUO401" s="494"/>
      <c r="BUP401" s="494"/>
      <c r="BUQ401" s="494"/>
      <c r="BUR401" s="494"/>
      <c r="BUS401" s="494"/>
      <c r="BUT401" s="494"/>
      <c r="BUU401" s="494"/>
      <c r="BUV401" s="494"/>
      <c r="BUW401" s="494"/>
      <c r="BUX401" s="494"/>
      <c r="BUY401" s="494"/>
      <c r="BUZ401" s="494"/>
      <c r="BVA401" s="494"/>
      <c r="BVB401" s="494"/>
      <c r="BVC401" s="494"/>
      <c r="BVD401" s="494"/>
      <c r="BVE401" s="494"/>
      <c r="BVF401" s="494"/>
      <c r="BVG401" s="494"/>
      <c r="BVH401" s="494"/>
      <c r="BVI401" s="494"/>
      <c r="BVJ401" s="494"/>
      <c r="BVK401" s="494"/>
      <c r="BVL401" s="494"/>
      <c r="BVM401" s="494"/>
      <c r="BVN401" s="494"/>
      <c r="BVO401" s="494"/>
      <c r="BVP401" s="494"/>
      <c r="BVQ401" s="494"/>
      <c r="BVR401" s="494"/>
      <c r="BVS401" s="494"/>
      <c r="BVT401" s="494"/>
      <c r="BVU401" s="494"/>
      <c r="BVV401" s="494"/>
      <c r="BVW401" s="494"/>
      <c r="BVX401" s="494"/>
      <c r="BVY401" s="494"/>
      <c r="BVZ401" s="494"/>
      <c r="BWA401" s="494"/>
      <c r="BWB401" s="494"/>
      <c r="BWC401" s="494"/>
      <c r="BWD401" s="494"/>
      <c r="BWE401" s="494"/>
      <c r="BWF401" s="494"/>
      <c r="BWG401" s="494"/>
      <c r="BWH401" s="494"/>
      <c r="BWI401" s="494"/>
      <c r="BWJ401" s="494"/>
      <c r="BWK401" s="494"/>
      <c r="BWL401" s="494"/>
      <c r="BWM401" s="494"/>
      <c r="BWN401" s="494"/>
      <c r="BWO401" s="494"/>
      <c r="BWP401" s="494"/>
      <c r="BWQ401" s="494"/>
      <c r="BWR401" s="494"/>
      <c r="BWS401" s="494"/>
      <c r="BWT401" s="494"/>
      <c r="BWU401" s="494"/>
      <c r="BWV401" s="494"/>
      <c r="BWW401" s="494"/>
      <c r="BWX401" s="494"/>
      <c r="BWY401" s="494"/>
      <c r="BWZ401" s="494"/>
      <c r="BXA401" s="494"/>
      <c r="BXB401" s="494"/>
      <c r="BXC401" s="494"/>
      <c r="BXD401" s="494"/>
      <c r="BXE401" s="494"/>
      <c r="BXF401" s="494"/>
      <c r="BXG401" s="494"/>
      <c r="BXH401" s="494"/>
      <c r="BXI401" s="494"/>
      <c r="BXJ401" s="494"/>
      <c r="BXK401" s="494"/>
      <c r="BXL401" s="494"/>
      <c r="BXM401" s="494"/>
      <c r="BXN401" s="494"/>
      <c r="BXO401" s="494"/>
      <c r="BXP401" s="494"/>
      <c r="BXQ401" s="494"/>
      <c r="BXR401" s="494"/>
      <c r="BXS401" s="494"/>
      <c r="BXT401" s="494"/>
      <c r="BXU401" s="494"/>
      <c r="BXV401" s="494"/>
      <c r="BXW401" s="494"/>
      <c r="BXX401" s="494"/>
      <c r="BXY401" s="494"/>
      <c r="BXZ401" s="494"/>
      <c r="BYA401" s="494"/>
      <c r="BYB401" s="494"/>
      <c r="BYC401" s="494"/>
      <c r="BYD401" s="494"/>
      <c r="BYE401" s="494"/>
      <c r="BYF401" s="494"/>
      <c r="BYG401" s="494"/>
      <c r="BYH401" s="494"/>
      <c r="BYI401" s="494"/>
      <c r="BYJ401" s="494"/>
      <c r="BYK401" s="494"/>
      <c r="BYL401" s="494"/>
      <c r="BYM401" s="494"/>
      <c r="BYN401" s="494"/>
      <c r="BYO401" s="494"/>
      <c r="BYP401" s="494"/>
      <c r="BYQ401" s="494"/>
      <c r="BYR401" s="494"/>
      <c r="BYS401" s="494"/>
      <c r="BYT401" s="494"/>
      <c r="BYU401" s="494"/>
      <c r="BYV401" s="494"/>
      <c r="BYW401" s="494"/>
      <c r="BYX401" s="494"/>
      <c r="BYY401" s="494"/>
      <c r="BYZ401" s="494"/>
      <c r="BZA401" s="494"/>
      <c r="BZB401" s="494"/>
      <c r="BZC401" s="494"/>
      <c r="BZD401" s="494"/>
      <c r="BZE401" s="494"/>
      <c r="BZF401" s="494"/>
      <c r="BZG401" s="494"/>
      <c r="BZH401" s="494"/>
      <c r="BZI401" s="494"/>
      <c r="BZJ401" s="494"/>
      <c r="BZK401" s="494"/>
      <c r="BZL401" s="494"/>
      <c r="BZM401" s="494"/>
      <c r="BZN401" s="494"/>
      <c r="BZO401" s="494"/>
      <c r="BZP401" s="494"/>
      <c r="BZQ401" s="494"/>
      <c r="BZR401" s="494"/>
      <c r="BZS401" s="494"/>
      <c r="BZT401" s="494"/>
      <c r="BZU401" s="494"/>
      <c r="BZV401" s="494"/>
      <c r="BZW401" s="494"/>
      <c r="BZX401" s="494"/>
      <c r="BZY401" s="494"/>
      <c r="BZZ401" s="494"/>
      <c r="CAA401" s="494"/>
      <c r="CAB401" s="494"/>
      <c r="CAC401" s="494"/>
      <c r="CAD401" s="494"/>
      <c r="CAE401" s="494"/>
      <c r="CAF401" s="494"/>
      <c r="CAG401" s="494"/>
      <c r="CAH401" s="494"/>
      <c r="CAI401" s="494"/>
      <c r="CAJ401" s="494"/>
      <c r="CAK401" s="494"/>
      <c r="CAL401" s="494"/>
      <c r="CAM401" s="494"/>
      <c r="CAN401" s="494"/>
      <c r="CAO401" s="494"/>
      <c r="CAP401" s="494"/>
      <c r="CAQ401" s="494"/>
      <c r="CAR401" s="494"/>
      <c r="CAS401" s="494"/>
      <c r="CAT401" s="494"/>
      <c r="CAU401" s="494"/>
      <c r="CAV401" s="494"/>
      <c r="CAW401" s="494"/>
      <c r="CAX401" s="494"/>
      <c r="CAY401" s="494"/>
      <c r="CAZ401" s="494"/>
      <c r="CBA401" s="494"/>
      <c r="CBB401" s="494"/>
      <c r="CBC401" s="494"/>
      <c r="CBD401" s="494"/>
      <c r="CBE401" s="494"/>
      <c r="CBF401" s="494"/>
      <c r="CBG401" s="494"/>
      <c r="CBH401" s="494"/>
      <c r="CBI401" s="494"/>
      <c r="CBJ401" s="494"/>
      <c r="CBK401" s="494"/>
      <c r="CBL401" s="494"/>
      <c r="CBM401" s="494"/>
      <c r="CBN401" s="494"/>
      <c r="CBO401" s="494"/>
      <c r="CBP401" s="494"/>
      <c r="CBQ401" s="494"/>
      <c r="CBR401" s="494"/>
      <c r="CBS401" s="494"/>
      <c r="CBT401" s="494"/>
      <c r="CBU401" s="494"/>
      <c r="CBV401" s="494"/>
      <c r="CBW401" s="494"/>
      <c r="CBX401" s="494"/>
      <c r="CBY401" s="494"/>
      <c r="CBZ401" s="494"/>
      <c r="CCA401" s="494"/>
      <c r="CCB401" s="494"/>
      <c r="CCC401" s="494"/>
      <c r="CCD401" s="494"/>
      <c r="CCE401" s="494"/>
      <c r="CCF401" s="494"/>
      <c r="CCG401" s="494"/>
      <c r="CCH401" s="494"/>
      <c r="CCI401" s="494"/>
      <c r="CCJ401" s="494"/>
      <c r="CCK401" s="494"/>
      <c r="CCL401" s="494"/>
      <c r="CCM401" s="494"/>
      <c r="CCN401" s="494"/>
      <c r="CCO401" s="494"/>
      <c r="CCP401" s="494"/>
      <c r="CCQ401" s="494"/>
      <c r="CCR401" s="494"/>
      <c r="CCS401" s="494"/>
      <c r="CCT401" s="494"/>
      <c r="CCU401" s="494"/>
      <c r="CCV401" s="494"/>
      <c r="CCW401" s="494"/>
      <c r="CCX401" s="494"/>
      <c r="CCY401" s="494"/>
      <c r="CCZ401" s="494"/>
      <c r="CDA401" s="494"/>
      <c r="CDB401" s="494"/>
      <c r="CDC401" s="494"/>
      <c r="CDD401" s="494"/>
      <c r="CDE401" s="494"/>
      <c r="CDF401" s="494"/>
      <c r="CDG401" s="494"/>
      <c r="CDH401" s="494"/>
      <c r="CDI401" s="494"/>
      <c r="CDJ401" s="494"/>
      <c r="CDK401" s="494"/>
      <c r="CDL401" s="494"/>
      <c r="CDM401" s="494"/>
      <c r="CDN401" s="494"/>
      <c r="CDO401" s="494"/>
      <c r="CDP401" s="494"/>
      <c r="CDQ401" s="494"/>
      <c r="CDR401" s="494"/>
      <c r="CDS401" s="494"/>
      <c r="CDT401" s="494"/>
      <c r="CDU401" s="494"/>
      <c r="CDV401" s="494"/>
      <c r="CDW401" s="494"/>
      <c r="CDX401" s="494"/>
      <c r="CDY401" s="494"/>
      <c r="CDZ401" s="494"/>
      <c r="CEA401" s="494"/>
      <c r="CEB401" s="494"/>
      <c r="CEC401" s="494"/>
      <c r="CED401" s="494"/>
      <c r="CEE401" s="494"/>
      <c r="CEF401" s="494"/>
      <c r="CEG401" s="494"/>
      <c r="CEH401" s="494"/>
      <c r="CEI401" s="494"/>
      <c r="CEJ401" s="494"/>
      <c r="CEK401" s="494"/>
      <c r="CEL401" s="494"/>
      <c r="CEM401" s="494"/>
      <c r="CEN401" s="494"/>
      <c r="CEO401" s="494"/>
      <c r="CEP401" s="494"/>
      <c r="CEQ401" s="494"/>
      <c r="CER401" s="494"/>
      <c r="CES401" s="494"/>
      <c r="CET401" s="494"/>
      <c r="CEU401" s="494"/>
      <c r="CEV401" s="494"/>
      <c r="CEW401" s="494"/>
      <c r="CEX401" s="494"/>
      <c r="CEY401" s="494"/>
      <c r="CEZ401" s="494"/>
      <c r="CFA401" s="494"/>
      <c r="CFB401" s="494"/>
      <c r="CFC401" s="494"/>
      <c r="CFD401" s="494"/>
      <c r="CFE401" s="494"/>
      <c r="CFF401" s="494"/>
      <c r="CFG401" s="494"/>
      <c r="CFH401" s="494"/>
      <c r="CFI401" s="494"/>
      <c r="CFJ401" s="494"/>
      <c r="CFK401" s="494"/>
      <c r="CFL401" s="494"/>
      <c r="CFM401" s="494"/>
      <c r="CFN401" s="494"/>
      <c r="CFO401" s="494"/>
      <c r="CFP401" s="494"/>
      <c r="CFQ401" s="494"/>
      <c r="CFR401" s="494"/>
      <c r="CFS401" s="494"/>
      <c r="CFT401" s="494"/>
      <c r="CFU401" s="494"/>
      <c r="CFV401" s="494"/>
      <c r="CFW401" s="494"/>
      <c r="CFX401" s="494"/>
      <c r="CFY401" s="494"/>
      <c r="CFZ401" s="494"/>
      <c r="CGA401" s="494"/>
      <c r="CGB401" s="494"/>
      <c r="CGC401" s="494"/>
      <c r="CGD401" s="494"/>
      <c r="CGE401" s="494"/>
      <c r="CGF401" s="494"/>
      <c r="CGG401" s="494"/>
      <c r="CGH401" s="494"/>
      <c r="CGI401" s="494"/>
      <c r="CGJ401" s="494"/>
      <c r="CGK401" s="494"/>
      <c r="CGL401" s="494"/>
      <c r="CGM401" s="494"/>
      <c r="CGN401" s="494"/>
      <c r="CGO401" s="494"/>
      <c r="CGP401" s="494"/>
      <c r="CGQ401" s="494"/>
      <c r="CGR401" s="494"/>
      <c r="CGS401" s="494"/>
      <c r="CGT401" s="494"/>
      <c r="CGU401" s="494"/>
      <c r="CGV401" s="494"/>
      <c r="CGW401" s="494"/>
      <c r="CGX401" s="494"/>
      <c r="CGY401" s="494"/>
      <c r="CGZ401" s="494"/>
      <c r="CHA401" s="494"/>
      <c r="CHB401" s="494"/>
      <c r="CHC401" s="494"/>
      <c r="CHD401" s="494"/>
      <c r="CHE401" s="494"/>
      <c r="CHF401" s="494"/>
      <c r="CHG401" s="494"/>
      <c r="CHH401" s="494"/>
      <c r="CHI401" s="494"/>
      <c r="CHJ401" s="494"/>
      <c r="CHK401" s="494"/>
      <c r="CHL401" s="494"/>
      <c r="CHM401" s="494"/>
      <c r="CHN401" s="494"/>
      <c r="CHO401" s="494"/>
      <c r="CHP401" s="494"/>
      <c r="CHQ401" s="494"/>
      <c r="CHR401" s="494"/>
      <c r="CHS401" s="494"/>
      <c r="CHT401" s="494"/>
      <c r="CHU401" s="494"/>
      <c r="CHV401" s="494"/>
      <c r="CHW401" s="494"/>
      <c r="CHX401" s="494"/>
      <c r="CHY401" s="494"/>
      <c r="CHZ401" s="494"/>
      <c r="CIA401" s="494"/>
      <c r="CIB401" s="494"/>
      <c r="CIC401" s="494"/>
      <c r="CID401" s="494"/>
      <c r="CIE401" s="494"/>
      <c r="CIF401" s="494"/>
      <c r="CIG401" s="494"/>
      <c r="CIH401" s="494"/>
      <c r="CII401" s="494"/>
      <c r="CIJ401" s="494"/>
      <c r="CIK401" s="494"/>
      <c r="CIL401" s="494"/>
      <c r="CIM401" s="494"/>
      <c r="CIN401" s="494"/>
      <c r="CIO401" s="494"/>
      <c r="CIP401" s="494"/>
      <c r="CIQ401" s="494"/>
      <c r="CIR401" s="494"/>
      <c r="CIS401" s="494"/>
      <c r="CIT401" s="494"/>
      <c r="CIU401" s="494"/>
      <c r="CIV401" s="494"/>
      <c r="CIW401" s="494"/>
      <c r="CIX401" s="494"/>
      <c r="CIY401" s="494"/>
      <c r="CIZ401" s="494"/>
      <c r="CJA401" s="494"/>
      <c r="CJB401" s="494"/>
      <c r="CJC401" s="494"/>
      <c r="CJD401" s="494"/>
      <c r="CJE401" s="494"/>
      <c r="CJF401" s="494"/>
      <c r="CJG401" s="494"/>
      <c r="CJH401" s="494"/>
      <c r="CJI401" s="494"/>
      <c r="CJJ401" s="494"/>
      <c r="CJK401" s="494"/>
      <c r="CJL401" s="494"/>
      <c r="CJM401" s="494"/>
      <c r="CJN401" s="494"/>
      <c r="CJO401" s="494"/>
      <c r="CJP401" s="494"/>
      <c r="CJQ401" s="494"/>
      <c r="CJR401" s="494"/>
      <c r="CJS401" s="494"/>
      <c r="CJT401" s="494"/>
      <c r="CJU401" s="494"/>
      <c r="CJV401" s="494"/>
      <c r="CJW401" s="494"/>
      <c r="CJX401" s="494"/>
      <c r="CJY401" s="494"/>
      <c r="CJZ401" s="494"/>
      <c r="CKA401" s="494"/>
      <c r="CKB401" s="494"/>
      <c r="CKC401" s="494"/>
      <c r="CKD401" s="494"/>
      <c r="CKE401" s="494"/>
      <c r="CKF401" s="494"/>
      <c r="CKG401" s="494"/>
      <c r="CKH401" s="494"/>
      <c r="CKI401" s="494"/>
      <c r="CKJ401" s="494"/>
      <c r="CKK401" s="494"/>
      <c r="CKL401" s="494"/>
      <c r="CKM401" s="494"/>
      <c r="CKN401" s="494"/>
      <c r="CKO401" s="494"/>
      <c r="CKP401" s="494"/>
      <c r="CKQ401" s="494"/>
      <c r="CKR401" s="494"/>
      <c r="CKS401" s="494"/>
      <c r="CKT401" s="494"/>
      <c r="CKU401" s="494"/>
      <c r="CKV401" s="494"/>
      <c r="CKW401" s="494"/>
      <c r="CKX401" s="494"/>
      <c r="CKY401" s="494"/>
      <c r="CKZ401" s="494"/>
      <c r="CLA401" s="494"/>
      <c r="CLB401" s="494"/>
      <c r="CLC401" s="494"/>
      <c r="CLD401" s="494"/>
      <c r="CLE401" s="494"/>
      <c r="CLF401" s="494"/>
      <c r="CLG401" s="494"/>
      <c r="CLH401" s="494"/>
      <c r="CLI401" s="494"/>
      <c r="CLJ401" s="494"/>
      <c r="CLK401" s="494"/>
      <c r="CLL401" s="494"/>
      <c r="CLM401" s="494"/>
      <c r="CLN401" s="494"/>
      <c r="CLO401" s="494"/>
      <c r="CLP401" s="494"/>
      <c r="CLQ401" s="494"/>
      <c r="CLR401" s="494"/>
      <c r="CLS401" s="494"/>
      <c r="CLT401" s="494"/>
      <c r="CLU401" s="494"/>
      <c r="CLV401" s="494"/>
      <c r="CLW401" s="494"/>
      <c r="CLX401" s="494"/>
      <c r="CLY401" s="494"/>
      <c r="CLZ401" s="494"/>
      <c r="CMA401" s="494"/>
      <c r="CMB401" s="494"/>
      <c r="CMC401" s="494"/>
      <c r="CMD401" s="494"/>
      <c r="CME401" s="494"/>
      <c r="CMF401" s="494"/>
      <c r="CMG401" s="494"/>
      <c r="CMH401" s="494"/>
      <c r="CMI401" s="494"/>
      <c r="CMJ401" s="494"/>
      <c r="CMK401" s="494"/>
      <c r="CML401" s="494"/>
      <c r="CMM401" s="494"/>
      <c r="CMN401" s="494"/>
      <c r="CMO401" s="494"/>
      <c r="CMP401" s="494"/>
      <c r="CMQ401" s="494"/>
      <c r="CMR401" s="494"/>
      <c r="CMS401" s="494"/>
      <c r="CMT401" s="494"/>
      <c r="CMU401" s="494"/>
      <c r="CMV401" s="494"/>
      <c r="CMW401" s="494"/>
      <c r="CMX401" s="494"/>
      <c r="CMY401" s="494"/>
      <c r="CMZ401" s="494"/>
      <c r="CNA401" s="494"/>
      <c r="CNB401" s="494"/>
      <c r="CNC401" s="494"/>
      <c r="CND401" s="494"/>
      <c r="CNE401" s="494"/>
      <c r="CNF401" s="494"/>
      <c r="CNG401" s="494"/>
      <c r="CNH401" s="494"/>
      <c r="CNI401" s="494"/>
      <c r="CNJ401" s="494"/>
      <c r="CNK401" s="494"/>
      <c r="CNL401" s="494"/>
      <c r="CNM401" s="494"/>
      <c r="CNN401" s="494"/>
      <c r="CNO401" s="494"/>
      <c r="CNP401" s="494"/>
      <c r="CNQ401" s="494"/>
      <c r="CNR401" s="494"/>
      <c r="CNS401" s="494"/>
      <c r="CNT401" s="494"/>
      <c r="CNU401" s="494"/>
      <c r="CNV401" s="494"/>
      <c r="CNW401" s="494"/>
      <c r="CNX401" s="494"/>
      <c r="CNY401" s="494"/>
      <c r="CNZ401" s="494"/>
      <c r="COA401" s="494"/>
      <c r="COB401" s="494"/>
      <c r="COC401" s="494"/>
      <c r="COD401" s="494"/>
      <c r="COE401" s="494"/>
      <c r="COF401" s="494"/>
      <c r="COG401" s="494"/>
      <c r="COH401" s="494"/>
      <c r="COI401" s="494"/>
      <c r="COJ401" s="494"/>
      <c r="COK401" s="494"/>
      <c r="COL401" s="494"/>
      <c r="COM401" s="494"/>
      <c r="CON401" s="494"/>
      <c r="COO401" s="494"/>
      <c r="COP401" s="494"/>
      <c r="COQ401" s="494"/>
      <c r="COR401" s="494"/>
      <c r="COS401" s="494"/>
      <c r="COT401" s="494"/>
      <c r="COU401" s="494"/>
      <c r="COV401" s="494"/>
      <c r="COW401" s="494"/>
      <c r="COX401" s="494"/>
      <c r="COY401" s="494"/>
      <c r="COZ401" s="494"/>
      <c r="CPA401" s="494"/>
      <c r="CPB401" s="494"/>
      <c r="CPC401" s="494"/>
      <c r="CPD401" s="494"/>
      <c r="CPE401" s="494"/>
      <c r="CPF401" s="494"/>
      <c r="CPG401" s="494"/>
      <c r="CPH401" s="494"/>
      <c r="CPI401" s="494"/>
      <c r="CPJ401" s="494"/>
      <c r="CPK401" s="494"/>
      <c r="CPL401" s="494"/>
      <c r="CPM401" s="494"/>
      <c r="CPN401" s="494"/>
      <c r="CPO401" s="494"/>
      <c r="CPP401" s="494"/>
      <c r="CPQ401" s="494"/>
      <c r="CPR401" s="494"/>
      <c r="CPS401" s="494"/>
      <c r="CPT401" s="494"/>
      <c r="CPU401" s="494"/>
      <c r="CPV401" s="494"/>
      <c r="CPW401" s="494"/>
      <c r="CPX401" s="494"/>
      <c r="CPY401" s="494"/>
      <c r="CPZ401" s="494"/>
      <c r="CQA401" s="494"/>
      <c r="CQB401" s="494"/>
      <c r="CQC401" s="494"/>
      <c r="CQD401" s="494"/>
      <c r="CQE401" s="494"/>
      <c r="CQF401" s="494"/>
      <c r="CQG401" s="494"/>
      <c r="CQH401" s="494"/>
      <c r="CQI401" s="494"/>
      <c r="CQJ401" s="494"/>
      <c r="CQK401" s="494"/>
      <c r="CQL401" s="494"/>
      <c r="CQM401" s="494"/>
      <c r="CQN401" s="494"/>
      <c r="CQO401" s="494"/>
      <c r="CQP401" s="494"/>
      <c r="CQQ401" s="494"/>
      <c r="CQR401" s="494"/>
      <c r="CQS401" s="494"/>
      <c r="CQT401" s="494"/>
      <c r="CQU401" s="494"/>
      <c r="CQV401" s="494"/>
      <c r="CQW401" s="494"/>
      <c r="CQX401" s="494"/>
      <c r="CQY401" s="494"/>
      <c r="CQZ401" s="494"/>
      <c r="CRA401" s="494"/>
      <c r="CRB401" s="494"/>
      <c r="CRC401" s="494"/>
      <c r="CRD401" s="494"/>
      <c r="CRE401" s="494"/>
      <c r="CRF401" s="494"/>
      <c r="CRG401" s="494"/>
      <c r="CRH401" s="494"/>
      <c r="CRI401" s="494"/>
      <c r="CRJ401" s="494"/>
      <c r="CRK401" s="494"/>
      <c r="CRL401" s="494"/>
      <c r="CRM401" s="494"/>
      <c r="CRN401" s="494"/>
      <c r="CRO401" s="494"/>
      <c r="CRP401" s="494"/>
      <c r="CRQ401" s="494"/>
      <c r="CRR401" s="494"/>
      <c r="CRS401" s="494"/>
      <c r="CRT401" s="494"/>
      <c r="CRU401" s="494"/>
      <c r="CRV401" s="494"/>
      <c r="CRW401" s="494"/>
      <c r="CRX401" s="494"/>
      <c r="CRY401" s="494"/>
      <c r="CRZ401" s="494"/>
      <c r="CSA401" s="494"/>
      <c r="CSB401" s="494"/>
      <c r="CSC401" s="494"/>
      <c r="CSD401" s="494"/>
      <c r="CSE401" s="494"/>
      <c r="CSF401" s="494"/>
      <c r="CSG401" s="494"/>
      <c r="CSH401" s="494"/>
      <c r="CSI401" s="494"/>
      <c r="CSJ401" s="494"/>
      <c r="CSK401" s="494"/>
      <c r="CSL401" s="494"/>
      <c r="CSM401" s="494"/>
      <c r="CSN401" s="494"/>
      <c r="CSO401" s="494"/>
      <c r="CSP401" s="494"/>
      <c r="CSQ401" s="494"/>
      <c r="CSR401" s="494"/>
      <c r="CSS401" s="494"/>
      <c r="CST401" s="494"/>
      <c r="CSU401" s="494"/>
      <c r="CSV401" s="494"/>
      <c r="CSW401" s="494"/>
      <c r="CSX401" s="494"/>
      <c r="CSY401" s="494"/>
      <c r="CSZ401" s="494"/>
      <c r="CTA401" s="494"/>
      <c r="CTB401" s="494"/>
      <c r="CTC401" s="494"/>
      <c r="CTD401" s="494"/>
      <c r="CTE401" s="494"/>
      <c r="CTF401" s="494"/>
      <c r="CTG401" s="494"/>
      <c r="CTH401" s="494"/>
      <c r="CTI401" s="494"/>
      <c r="CTJ401" s="494"/>
      <c r="CTK401" s="494"/>
      <c r="CTL401" s="494"/>
      <c r="CTM401" s="494"/>
      <c r="CTN401" s="494"/>
      <c r="CTO401" s="494"/>
      <c r="CTP401" s="494"/>
      <c r="CTQ401" s="494"/>
      <c r="CTR401" s="494"/>
      <c r="CTS401" s="494"/>
      <c r="CTT401" s="494"/>
      <c r="CTU401" s="494"/>
      <c r="CTV401" s="494"/>
      <c r="CTW401" s="494"/>
      <c r="CTX401" s="494"/>
      <c r="CTY401" s="494"/>
      <c r="CTZ401" s="494"/>
      <c r="CUA401" s="494"/>
      <c r="CUB401" s="494"/>
      <c r="CUC401" s="494"/>
      <c r="CUD401" s="494"/>
      <c r="CUE401" s="494"/>
      <c r="CUF401" s="494"/>
      <c r="CUG401" s="494"/>
      <c r="CUH401" s="494"/>
      <c r="CUI401" s="494"/>
      <c r="CUJ401" s="494"/>
      <c r="CUK401" s="494"/>
      <c r="CUL401" s="494"/>
      <c r="CUM401" s="494"/>
      <c r="CUN401" s="494"/>
      <c r="CUO401" s="494"/>
      <c r="CUP401" s="494"/>
      <c r="CUQ401" s="494"/>
      <c r="CUR401" s="494"/>
      <c r="CUS401" s="494"/>
      <c r="CUT401" s="494"/>
      <c r="CUU401" s="494"/>
      <c r="CUV401" s="494"/>
      <c r="CUW401" s="494"/>
      <c r="CUX401" s="494"/>
      <c r="CUY401" s="494"/>
      <c r="CUZ401" s="494"/>
      <c r="CVA401" s="494"/>
      <c r="CVB401" s="494"/>
      <c r="CVC401" s="494"/>
      <c r="CVD401" s="494"/>
      <c r="CVE401" s="494"/>
      <c r="CVF401" s="494"/>
      <c r="CVG401" s="494"/>
      <c r="CVH401" s="494"/>
      <c r="CVI401" s="494"/>
      <c r="CVJ401" s="494"/>
      <c r="CVK401" s="494"/>
      <c r="CVL401" s="494"/>
      <c r="CVM401" s="494"/>
      <c r="CVN401" s="494"/>
      <c r="CVO401" s="494"/>
      <c r="CVP401" s="494"/>
      <c r="CVQ401" s="494"/>
      <c r="CVR401" s="494"/>
      <c r="CVS401" s="494"/>
      <c r="CVT401" s="494"/>
      <c r="CVU401" s="494"/>
      <c r="CVV401" s="494"/>
      <c r="CVW401" s="494"/>
      <c r="CVX401" s="494"/>
      <c r="CVY401" s="494"/>
      <c r="CVZ401" s="494"/>
      <c r="CWA401" s="494"/>
      <c r="CWB401" s="494"/>
      <c r="CWC401" s="494"/>
      <c r="CWD401" s="494"/>
      <c r="CWE401" s="494"/>
      <c r="CWF401" s="494"/>
      <c r="CWG401" s="494"/>
      <c r="CWH401" s="494"/>
      <c r="CWI401" s="494"/>
      <c r="CWJ401" s="494"/>
      <c r="CWK401" s="494"/>
      <c r="CWL401" s="494"/>
      <c r="CWM401" s="494"/>
      <c r="CWN401" s="494"/>
      <c r="CWO401" s="494"/>
      <c r="CWP401" s="494"/>
      <c r="CWQ401" s="494"/>
      <c r="CWR401" s="494"/>
      <c r="CWS401" s="494"/>
      <c r="CWT401" s="494"/>
      <c r="CWU401" s="494"/>
      <c r="CWV401" s="494"/>
      <c r="CWW401" s="494"/>
      <c r="CWX401" s="494"/>
      <c r="CWY401" s="494"/>
      <c r="CWZ401" s="494"/>
      <c r="CXA401" s="494"/>
      <c r="CXB401" s="494"/>
      <c r="CXC401" s="494"/>
      <c r="CXD401" s="494"/>
      <c r="CXE401" s="494"/>
      <c r="CXF401" s="494"/>
      <c r="CXG401" s="494"/>
      <c r="CXH401" s="494"/>
      <c r="CXI401" s="494"/>
      <c r="CXJ401" s="494"/>
      <c r="CXK401" s="494"/>
      <c r="CXL401" s="494"/>
      <c r="CXM401" s="494"/>
      <c r="CXN401" s="494"/>
      <c r="CXO401" s="494"/>
      <c r="CXP401" s="494"/>
      <c r="CXQ401" s="494"/>
      <c r="CXR401" s="494"/>
      <c r="CXS401" s="494"/>
      <c r="CXT401" s="494"/>
      <c r="CXU401" s="494"/>
      <c r="CXV401" s="494"/>
      <c r="CXW401" s="494"/>
      <c r="CXX401" s="494"/>
      <c r="CXY401" s="494"/>
      <c r="CXZ401" s="494"/>
      <c r="CYA401" s="494"/>
      <c r="CYB401" s="494"/>
      <c r="CYC401" s="494"/>
      <c r="CYD401" s="494"/>
      <c r="CYE401" s="494"/>
      <c r="CYF401" s="494"/>
      <c r="CYG401" s="494"/>
      <c r="CYH401" s="494"/>
      <c r="CYI401" s="494"/>
      <c r="CYJ401" s="494"/>
      <c r="CYK401" s="494"/>
      <c r="CYL401" s="494"/>
      <c r="CYM401" s="494"/>
      <c r="CYN401" s="494"/>
      <c r="CYO401" s="494"/>
      <c r="CYP401" s="494"/>
      <c r="CYQ401" s="494"/>
      <c r="CYR401" s="494"/>
      <c r="CYS401" s="494"/>
      <c r="CYT401" s="494"/>
      <c r="CYU401" s="494"/>
      <c r="CYV401" s="494"/>
      <c r="CYW401" s="494"/>
      <c r="CYX401" s="494"/>
      <c r="CYY401" s="494"/>
      <c r="CYZ401" s="494"/>
      <c r="CZA401" s="494"/>
      <c r="CZB401" s="494"/>
      <c r="CZC401" s="494"/>
      <c r="CZD401" s="494"/>
      <c r="CZE401" s="494"/>
      <c r="CZF401" s="494"/>
      <c r="CZG401" s="494"/>
      <c r="CZH401" s="494"/>
      <c r="CZI401" s="494"/>
      <c r="CZJ401" s="494"/>
      <c r="CZK401" s="494"/>
      <c r="CZL401" s="494"/>
      <c r="CZM401" s="494"/>
      <c r="CZN401" s="494"/>
      <c r="CZO401" s="494"/>
      <c r="CZP401" s="494"/>
      <c r="CZQ401" s="494"/>
      <c r="CZR401" s="494"/>
      <c r="CZS401" s="494"/>
      <c r="CZT401" s="494"/>
      <c r="CZU401" s="494"/>
      <c r="CZV401" s="494"/>
      <c r="CZW401" s="494"/>
      <c r="CZX401" s="494"/>
      <c r="CZY401" s="494"/>
      <c r="CZZ401" s="494"/>
      <c r="DAA401" s="494"/>
      <c r="DAB401" s="494"/>
      <c r="DAC401" s="494"/>
      <c r="DAD401" s="494"/>
      <c r="DAE401" s="494"/>
      <c r="DAF401" s="494"/>
      <c r="DAG401" s="494"/>
      <c r="DAH401" s="494"/>
      <c r="DAI401" s="494"/>
      <c r="DAJ401" s="494"/>
      <c r="DAK401" s="494"/>
      <c r="DAL401" s="494"/>
      <c r="DAM401" s="494"/>
      <c r="DAN401" s="494"/>
      <c r="DAO401" s="494"/>
      <c r="DAP401" s="494"/>
      <c r="DAQ401" s="494"/>
      <c r="DAR401" s="494"/>
      <c r="DAS401" s="494"/>
      <c r="DAT401" s="494"/>
      <c r="DAU401" s="494"/>
      <c r="DAV401" s="494"/>
      <c r="DAW401" s="494"/>
      <c r="DAX401" s="494"/>
      <c r="DAY401" s="494"/>
      <c r="DAZ401" s="494"/>
      <c r="DBA401" s="494"/>
      <c r="DBB401" s="494"/>
      <c r="DBC401" s="494"/>
      <c r="DBD401" s="494"/>
      <c r="DBE401" s="494"/>
      <c r="DBF401" s="494"/>
      <c r="DBG401" s="494"/>
      <c r="DBH401" s="494"/>
      <c r="DBI401" s="494"/>
      <c r="DBJ401" s="494"/>
      <c r="DBK401" s="494"/>
      <c r="DBL401" s="494"/>
      <c r="DBM401" s="494"/>
      <c r="DBN401" s="494"/>
      <c r="DBO401" s="494"/>
      <c r="DBP401" s="494"/>
      <c r="DBQ401" s="494"/>
      <c r="DBR401" s="494"/>
      <c r="DBS401" s="494"/>
      <c r="DBT401" s="494"/>
      <c r="DBU401" s="494"/>
      <c r="DBV401" s="494"/>
      <c r="DBW401" s="494"/>
      <c r="DBX401" s="494"/>
      <c r="DBY401" s="494"/>
      <c r="DBZ401" s="494"/>
      <c r="DCA401" s="494"/>
      <c r="DCB401" s="494"/>
      <c r="DCC401" s="494"/>
      <c r="DCD401" s="494"/>
      <c r="DCE401" s="494"/>
      <c r="DCF401" s="494"/>
      <c r="DCG401" s="494"/>
      <c r="DCH401" s="494"/>
      <c r="DCI401" s="494"/>
      <c r="DCJ401" s="494"/>
      <c r="DCK401" s="494"/>
      <c r="DCL401" s="494"/>
      <c r="DCM401" s="494"/>
      <c r="DCN401" s="494"/>
      <c r="DCO401" s="494"/>
      <c r="DCP401" s="494"/>
      <c r="DCQ401" s="494"/>
      <c r="DCR401" s="494"/>
      <c r="DCS401" s="494"/>
      <c r="DCT401" s="494"/>
      <c r="DCU401" s="494"/>
      <c r="DCV401" s="494"/>
      <c r="DCW401" s="494"/>
      <c r="DCX401" s="494"/>
      <c r="DCY401" s="494"/>
      <c r="DCZ401" s="494"/>
      <c r="DDA401" s="494"/>
      <c r="DDB401" s="494"/>
      <c r="DDC401" s="494"/>
      <c r="DDD401" s="494"/>
      <c r="DDE401" s="494"/>
      <c r="DDF401" s="494"/>
      <c r="DDG401" s="494"/>
      <c r="DDH401" s="494"/>
      <c r="DDI401" s="494"/>
      <c r="DDJ401" s="494"/>
      <c r="DDK401" s="494"/>
      <c r="DDL401" s="494"/>
      <c r="DDM401" s="494"/>
      <c r="DDN401" s="494"/>
      <c r="DDO401" s="494"/>
      <c r="DDP401" s="494"/>
      <c r="DDQ401" s="494"/>
      <c r="DDR401" s="494"/>
      <c r="DDS401" s="494"/>
      <c r="DDT401" s="494"/>
      <c r="DDU401" s="494"/>
      <c r="DDV401" s="494"/>
      <c r="DDW401" s="494"/>
      <c r="DDX401" s="494"/>
      <c r="DDY401" s="494"/>
      <c r="DDZ401" s="494"/>
      <c r="DEA401" s="494"/>
      <c r="DEB401" s="494"/>
      <c r="DEC401" s="494"/>
      <c r="DED401" s="494"/>
      <c r="DEE401" s="494"/>
      <c r="DEF401" s="494"/>
      <c r="DEG401" s="494"/>
      <c r="DEH401" s="494"/>
      <c r="DEI401" s="494"/>
      <c r="DEJ401" s="494"/>
      <c r="DEK401" s="494"/>
      <c r="DEL401" s="494"/>
      <c r="DEM401" s="494"/>
      <c r="DEN401" s="494"/>
      <c r="DEO401" s="494"/>
      <c r="DEP401" s="494"/>
      <c r="DEQ401" s="494"/>
      <c r="DER401" s="494"/>
      <c r="DES401" s="494"/>
      <c r="DET401" s="494"/>
      <c r="DEU401" s="494"/>
      <c r="DEV401" s="494"/>
      <c r="DEW401" s="494"/>
      <c r="DEX401" s="494"/>
      <c r="DEY401" s="494"/>
      <c r="DEZ401" s="494"/>
      <c r="DFA401" s="494"/>
      <c r="DFB401" s="494"/>
      <c r="DFC401" s="494"/>
      <c r="DFD401" s="494"/>
      <c r="DFE401" s="494"/>
      <c r="DFF401" s="494"/>
      <c r="DFG401" s="494"/>
      <c r="DFH401" s="494"/>
      <c r="DFI401" s="494"/>
      <c r="DFJ401" s="494"/>
      <c r="DFK401" s="494"/>
      <c r="DFL401" s="494"/>
      <c r="DFM401" s="494"/>
      <c r="DFN401" s="494"/>
      <c r="DFO401" s="494"/>
      <c r="DFP401" s="494"/>
      <c r="DFQ401" s="494"/>
      <c r="DFR401" s="494"/>
      <c r="DFS401" s="494"/>
      <c r="DFT401" s="494"/>
      <c r="DFU401" s="494"/>
      <c r="DFV401" s="494"/>
      <c r="DFW401" s="494"/>
      <c r="DFX401" s="494"/>
      <c r="DFY401" s="494"/>
      <c r="DFZ401" s="494"/>
      <c r="DGA401" s="494"/>
      <c r="DGB401" s="494"/>
      <c r="DGC401" s="494"/>
      <c r="DGD401" s="494"/>
      <c r="DGE401" s="494"/>
      <c r="DGF401" s="494"/>
      <c r="DGG401" s="494"/>
      <c r="DGH401" s="494"/>
      <c r="DGI401" s="494"/>
      <c r="DGJ401" s="494"/>
      <c r="DGK401" s="494"/>
      <c r="DGL401" s="494"/>
      <c r="DGM401" s="494"/>
      <c r="DGN401" s="494"/>
      <c r="DGO401" s="494"/>
      <c r="DGP401" s="494"/>
      <c r="DGQ401" s="494"/>
      <c r="DGR401" s="494"/>
      <c r="DGS401" s="494"/>
      <c r="DGT401" s="494"/>
      <c r="DGU401" s="494"/>
      <c r="DGV401" s="494"/>
      <c r="DGW401" s="494"/>
      <c r="DGX401" s="494"/>
      <c r="DGY401" s="494"/>
      <c r="DGZ401" s="494"/>
      <c r="DHA401" s="494"/>
      <c r="DHB401" s="494"/>
      <c r="DHC401" s="494"/>
      <c r="DHD401" s="494"/>
      <c r="DHE401" s="494"/>
      <c r="DHF401" s="494"/>
      <c r="DHG401" s="494"/>
      <c r="DHH401" s="494"/>
      <c r="DHI401" s="494"/>
      <c r="DHJ401" s="494"/>
      <c r="DHK401" s="494"/>
      <c r="DHL401" s="494"/>
      <c r="DHM401" s="494"/>
      <c r="DHN401" s="494"/>
      <c r="DHO401" s="494"/>
      <c r="DHP401" s="494"/>
      <c r="DHQ401" s="494"/>
      <c r="DHR401" s="494"/>
      <c r="DHS401" s="494"/>
      <c r="DHT401" s="494"/>
      <c r="DHU401" s="494"/>
      <c r="DHV401" s="494"/>
      <c r="DHW401" s="494"/>
      <c r="DHX401" s="494"/>
      <c r="DHY401" s="494"/>
      <c r="DHZ401" s="494"/>
      <c r="DIA401" s="494"/>
      <c r="DIB401" s="494"/>
      <c r="DIC401" s="494"/>
      <c r="DID401" s="494"/>
      <c r="DIE401" s="494"/>
      <c r="DIF401" s="494"/>
      <c r="DIG401" s="494"/>
      <c r="DIH401" s="494"/>
      <c r="DII401" s="494"/>
      <c r="DIJ401" s="494"/>
      <c r="DIK401" s="494"/>
      <c r="DIL401" s="494"/>
      <c r="DIM401" s="494"/>
      <c r="DIN401" s="494"/>
      <c r="DIO401" s="494"/>
      <c r="DIP401" s="494"/>
      <c r="DIQ401" s="494"/>
      <c r="DIR401" s="494"/>
      <c r="DIS401" s="494"/>
      <c r="DIT401" s="494"/>
      <c r="DIU401" s="494"/>
      <c r="DIV401" s="494"/>
      <c r="DIW401" s="494"/>
      <c r="DIX401" s="494"/>
      <c r="DIY401" s="494"/>
      <c r="DIZ401" s="494"/>
      <c r="DJA401" s="494"/>
      <c r="DJB401" s="494"/>
      <c r="DJC401" s="494"/>
      <c r="DJD401" s="494"/>
      <c r="DJE401" s="494"/>
      <c r="DJF401" s="494"/>
      <c r="DJG401" s="494"/>
      <c r="DJH401" s="494"/>
      <c r="DJI401" s="494"/>
      <c r="DJJ401" s="494"/>
      <c r="DJK401" s="494"/>
      <c r="DJL401" s="494"/>
      <c r="DJM401" s="494"/>
      <c r="DJN401" s="494"/>
      <c r="DJO401" s="494"/>
      <c r="DJP401" s="494"/>
      <c r="DJQ401" s="494"/>
      <c r="DJR401" s="494"/>
      <c r="DJS401" s="494"/>
      <c r="DJT401" s="494"/>
      <c r="DJU401" s="494"/>
      <c r="DJV401" s="494"/>
      <c r="DJW401" s="494"/>
      <c r="DJX401" s="494"/>
      <c r="DJY401" s="494"/>
      <c r="DJZ401" s="494"/>
      <c r="DKA401" s="494"/>
      <c r="DKB401" s="494"/>
      <c r="DKC401" s="494"/>
      <c r="DKD401" s="494"/>
      <c r="DKE401" s="494"/>
      <c r="DKF401" s="494"/>
      <c r="DKG401" s="494"/>
      <c r="DKH401" s="494"/>
      <c r="DKI401" s="494"/>
      <c r="DKJ401" s="494"/>
      <c r="DKK401" s="494"/>
      <c r="DKL401" s="494"/>
      <c r="DKM401" s="494"/>
      <c r="DKN401" s="494"/>
      <c r="DKO401" s="494"/>
      <c r="DKP401" s="494"/>
      <c r="DKQ401" s="494"/>
      <c r="DKR401" s="494"/>
      <c r="DKS401" s="494"/>
      <c r="DKT401" s="494"/>
      <c r="DKU401" s="494"/>
      <c r="DKV401" s="494"/>
      <c r="DKW401" s="494"/>
      <c r="DKX401" s="494"/>
      <c r="DKY401" s="494"/>
      <c r="DKZ401" s="494"/>
      <c r="DLA401" s="494"/>
      <c r="DLB401" s="494"/>
      <c r="DLC401" s="494"/>
      <c r="DLD401" s="494"/>
      <c r="DLE401" s="494"/>
      <c r="DLF401" s="494"/>
      <c r="DLG401" s="494"/>
      <c r="DLH401" s="494"/>
      <c r="DLI401" s="494"/>
      <c r="DLJ401" s="494"/>
      <c r="DLK401" s="494"/>
      <c r="DLL401" s="494"/>
      <c r="DLM401" s="494"/>
      <c r="DLN401" s="494"/>
      <c r="DLO401" s="494"/>
      <c r="DLP401" s="494"/>
      <c r="DLQ401" s="494"/>
      <c r="DLR401" s="494"/>
      <c r="DLS401" s="494"/>
      <c r="DLT401" s="494"/>
      <c r="DLU401" s="494"/>
      <c r="DLV401" s="494"/>
      <c r="DLW401" s="494"/>
      <c r="DLX401" s="494"/>
      <c r="DLY401" s="494"/>
      <c r="DLZ401" s="494"/>
      <c r="DMA401" s="494"/>
      <c r="DMB401" s="494"/>
      <c r="DMC401" s="494"/>
      <c r="DMD401" s="494"/>
      <c r="DME401" s="494"/>
      <c r="DMF401" s="494"/>
      <c r="DMG401" s="494"/>
      <c r="DMH401" s="494"/>
      <c r="DMI401" s="494"/>
      <c r="DMJ401" s="494"/>
      <c r="DMK401" s="494"/>
      <c r="DML401" s="494"/>
      <c r="DMM401" s="494"/>
      <c r="DMN401" s="494"/>
      <c r="DMO401" s="494"/>
      <c r="DMP401" s="494"/>
      <c r="DMQ401" s="494"/>
      <c r="DMR401" s="494"/>
      <c r="DMS401" s="494"/>
      <c r="DMT401" s="494"/>
      <c r="DMU401" s="494"/>
      <c r="DMV401" s="494"/>
      <c r="DMW401" s="494"/>
      <c r="DMX401" s="494"/>
      <c r="DMY401" s="494"/>
      <c r="DMZ401" s="494"/>
      <c r="DNA401" s="494"/>
      <c r="DNB401" s="494"/>
      <c r="DNC401" s="494"/>
      <c r="DND401" s="494"/>
      <c r="DNE401" s="494"/>
      <c r="DNF401" s="494"/>
      <c r="DNG401" s="494"/>
      <c r="DNH401" s="494"/>
      <c r="DNI401" s="494"/>
      <c r="DNJ401" s="494"/>
      <c r="DNK401" s="494"/>
      <c r="DNL401" s="494"/>
      <c r="DNM401" s="494"/>
      <c r="DNN401" s="494"/>
      <c r="DNO401" s="494"/>
      <c r="DNP401" s="494"/>
      <c r="DNQ401" s="494"/>
      <c r="DNR401" s="494"/>
      <c r="DNS401" s="494"/>
      <c r="DNT401" s="494"/>
      <c r="DNU401" s="494"/>
      <c r="DNV401" s="494"/>
      <c r="DNW401" s="494"/>
      <c r="DNX401" s="494"/>
      <c r="DNY401" s="494"/>
      <c r="DNZ401" s="494"/>
      <c r="DOA401" s="494"/>
      <c r="DOB401" s="494"/>
      <c r="DOC401" s="494"/>
      <c r="DOD401" s="494"/>
      <c r="DOE401" s="494"/>
      <c r="DOF401" s="494"/>
      <c r="DOG401" s="494"/>
      <c r="DOH401" s="494"/>
      <c r="DOI401" s="494"/>
      <c r="DOJ401" s="494"/>
      <c r="DOK401" s="494"/>
      <c r="DOL401" s="494"/>
      <c r="DOM401" s="494"/>
      <c r="DON401" s="494"/>
      <c r="DOO401" s="494"/>
      <c r="DOP401" s="494"/>
      <c r="DOQ401" s="494"/>
      <c r="DOR401" s="494"/>
      <c r="DOS401" s="494"/>
      <c r="DOT401" s="494"/>
      <c r="DOU401" s="494"/>
      <c r="DOV401" s="494"/>
      <c r="DOW401" s="494"/>
      <c r="DOX401" s="494"/>
      <c r="DOY401" s="494"/>
      <c r="DOZ401" s="494"/>
      <c r="DPA401" s="494"/>
      <c r="DPB401" s="494"/>
      <c r="DPC401" s="494"/>
      <c r="DPD401" s="494"/>
      <c r="DPE401" s="494"/>
      <c r="DPF401" s="494"/>
      <c r="DPG401" s="494"/>
      <c r="DPH401" s="494"/>
      <c r="DPI401" s="494"/>
      <c r="DPJ401" s="494"/>
      <c r="DPK401" s="494"/>
      <c r="DPL401" s="494"/>
      <c r="DPM401" s="494"/>
      <c r="DPN401" s="494"/>
      <c r="DPO401" s="494"/>
      <c r="DPP401" s="494"/>
      <c r="DPQ401" s="494"/>
      <c r="DPR401" s="494"/>
      <c r="DPS401" s="494"/>
      <c r="DPT401" s="494"/>
      <c r="DPU401" s="494"/>
      <c r="DPV401" s="494"/>
      <c r="DPW401" s="494"/>
      <c r="DPX401" s="494"/>
      <c r="DPY401" s="494"/>
      <c r="DPZ401" s="494"/>
      <c r="DQA401" s="494"/>
      <c r="DQB401" s="494"/>
      <c r="DQC401" s="494"/>
      <c r="DQD401" s="494"/>
      <c r="DQE401" s="494"/>
      <c r="DQF401" s="494"/>
      <c r="DQG401" s="494"/>
      <c r="DQH401" s="494"/>
      <c r="DQI401" s="494"/>
      <c r="DQJ401" s="494"/>
      <c r="DQK401" s="494"/>
      <c r="DQL401" s="494"/>
      <c r="DQM401" s="494"/>
      <c r="DQN401" s="494"/>
      <c r="DQO401" s="494"/>
      <c r="DQP401" s="494"/>
      <c r="DQQ401" s="494"/>
      <c r="DQR401" s="494"/>
      <c r="DQS401" s="494"/>
      <c r="DQT401" s="494"/>
      <c r="DQU401" s="494"/>
      <c r="DQV401" s="494"/>
      <c r="DQW401" s="494"/>
      <c r="DQX401" s="494"/>
      <c r="DQY401" s="494"/>
      <c r="DQZ401" s="494"/>
      <c r="DRA401" s="494"/>
      <c r="DRB401" s="494"/>
      <c r="DRC401" s="494"/>
      <c r="DRD401" s="494"/>
      <c r="DRE401" s="494"/>
      <c r="DRF401" s="494"/>
      <c r="DRG401" s="494"/>
      <c r="DRH401" s="494"/>
      <c r="DRI401" s="494"/>
      <c r="DRJ401" s="494"/>
      <c r="DRK401" s="494"/>
      <c r="DRL401" s="494"/>
      <c r="DRM401" s="494"/>
      <c r="DRN401" s="494"/>
      <c r="DRO401" s="494"/>
      <c r="DRP401" s="494"/>
      <c r="DRQ401" s="494"/>
      <c r="DRR401" s="494"/>
      <c r="DRS401" s="494"/>
      <c r="DRT401" s="494"/>
      <c r="DRU401" s="494"/>
      <c r="DRV401" s="494"/>
      <c r="DRW401" s="494"/>
      <c r="DRX401" s="494"/>
      <c r="DRY401" s="494"/>
      <c r="DRZ401" s="494"/>
      <c r="DSA401" s="494"/>
      <c r="DSB401" s="494"/>
      <c r="DSC401" s="494"/>
      <c r="DSD401" s="494"/>
      <c r="DSE401" s="494"/>
      <c r="DSF401" s="494"/>
      <c r="DSG401" s="494"/>
      <c r="DSH401" s="494"/>
      <c r="DSI401" s="494"/>
      <c r="DSJ401" s="494"/>
      <c r="DSK401" s="494"/>
      <c r="DSL401" s="494"/>
      <c r="DSM401" s="494"/>
      <c r="DSN401" s="494"/>
      <c r="DSO401" s="494"/>
      <c r="DSP401" s="494"/>
      <c r="DSQ401" s="494"/>
      <c r="DSR401" s="494"/>
      <c r="DSS401" s="494"/>
      <c r="DST401" s="494"/>
      <c r="DSU401" s="494"/>
      <c r="DSV401" s="494"/>
      <c r="DSW401" s="494"/>
      <c r="DSX401" s="494"/>
      <c r="DSY401" s="494"/>
      <c r="DSZ401" s="494"/>
      <c r="DTA401" s="494"/>
      <c r="DTB401" s="494"/>
      <c r="DTC401" s="494"/>
      <c r="DTD401" s="494"/>
      <c r="DTE401" s="494"/>
      <c r="DTF401" s="494"/>
      <c r="DTG401" s="494"/>
      <c r="DTH401" s="494"/>
      <c r="DTI401" s="494"/>
      <c r="DTJ401" s="494"/>
      <c r="DTK401" s="494"/>
      <c r="DTL401" s="494"/>
      <c r="DTM401" s="494"/>
      <c r="DTN401" s="494"/>
      <c r="DTO401" s="494"/>
      <c r="DTP401" s="494"/>
      <c r="DTQ401" s="494"/>
      <c r="DTR401" s="494"/>
      <c r="DTS401" s="494"/>
      <c r="DTT401" s="494"/>
      <c r="DTU401" s="494"/>
      <c r="DTV401" s="494"/>
      <c r="DTW401" s="494"/>
      <c r="DTX401" s="494"/>
      <c r="DTY401" s="494"/>
      <c r="DTZ401" s="494"/>
      <c r="DUA401" s="494"/>
      <c r="DUB401" s="494"/>
      <c r="DUC401" s="494"/>
      <c r="DUD401" s="494"/>
      <c r="DUE401" s="494"/>
      <c r="DUF401" s="494"/>
      <c r="DUG401" s="494"/>
      <c r="DUH401" s="494"/>
      <c r="DUI401" s="494"/>
      <c r="DUJ401" s="494"/>
      <c r="DUK401" s="494"/>
      <c r="DUL401" s="494"/>
      <c r="DUM401" s="494"/>
      <c r="DUN401" s="494"/>
      <c r="DUO401" s="494"/>
      <c r="DUP401" s="494"/>
      <c r="DUQ401" s="494"/>
      <c r="DUR401" s="494"/>
      <c r="DUS401" s="494"/>
      <c r="DUT401" s="494"/>
      <c r="DUU401" s="494"/>
      <c r="DUV401" s="494"/>
      <c r="DUW401" s="494"/>
      <c r="DUX401" s="494"/>
      <c r="DUY401" s="494"/>
      <c r="DUZ401" s="494"/>
      <c r="DVA401" s="494"/>
      <c r="DVB401" s="494"/>
      <c r="DVC401" s="494"/>
      <c r="DVD401" s="494"/>
      <c r="DVE401" s="494"/>
      <c r="DVF401" s="494"/>
      <c r="DVG401" s="494"/>
      <c r="DVH401" s="494"/>
      <c r="DVI401" s="494"/>
      <c r="DVJ401" s="494"/>
      <c r="DVK401" s="494"/>
      <c r="DVL401" s="494"/>
      <c r="DVM401" s="494"/>
      <c r="DVN401" s="494"/>
      <c r="DVO401" s="494"/>
      <c r="DVP401" s="494"/>
      <c r="DVQ401" s="494"/>
      <c r="DVR401" s="494"/>
      <c r="DVS401" s="494"/>
      <c r="DVT401" s="494"/>
      <c r="DVU401" s="494"/>
      <c r="DVV401" s="494"/>
      <c r="DVW401" s="494"/>
      <c r="DVX401" s="494"/>
      <c r="DVY401" s="494"/>
      <c r="DVZ401" s="494"/>
      <c r="DWA401" s="494"/>
      <c r="DWB401" s="494"/>
      <c r="DWC401" s="494"/>
      <c r="DWD401" s="494"/>
      <c r="DWE401" s="494"/>
      <c r="DWF401" s="494"/>
      <c r="DWG401" s="494"/>
      <c r="DWH401" s="494"/>
      <c r="DWI401" s="494"/>
      <c r="DWJ401" s="494"/>
      <c r="DWK401" s="494"/>
      <c r="DWL401" s="494"/>
      <c r="DWM401" s="494"/>
      <c r="DWN401" s="494"/>
      <c r="DWO401" s="494"/>
      <c r="DWP401" s="494"/>
      <c r="DWQ401" s="494"/>
      <c r="DWR401" s="494"/>
      <c r="DWS401" s="494"/>
      <c r="DWT401" s="494"/>
      <c r="DWU401" s="494"/>
      <c r="DWV401" s="494"/>
      <c r="DWW401" s="494"/>
      <c r="DWX401" s="494"/>
      <c r="DWY401" s="494"/>
      <c r="DWZ401" s="494"/>
      <c r="DXA401" s="494"/>
      <c r="DXB401" s="494"/>
      <c r="DXC401" s="494"/>
      <c r="DXD401" s="494"/>
      <c r="DXE401" s="494"/>
      <c r="DXF401" s="494"/>
      <c r="DXG401" s="494"/>
      <c r="DXH401" s="494"/>
      <c r="DXI401" s="494"/>
      <c r="DXJ401" s="494"/>
      <c r="DXK401" s="494"/>
      <c r="DXL401" s="494"/>
      <c r="DXM401" s="494"/>
      <c r="DXN401" s="494"/>
      <c r="DXO401" s="494"/>
      <c r="DXP401" s="494"/>
      <c r="DXQ401" s="494"/>
      <c r="DXR401" s="494"/>
      <c r="DXS401" s="494"/>
      <c r="DXT401" s="494"/>
      <c r="DXU401" s="494"/>
      <c r="DXV401" s="494"/>
      <c r="DXW401" s="494"/>
      <c r="DXX401" s="494"/>
      <c r="DXY401" s="494"/>
      <c r="DXZ401" s="494"/>
      <c r="DYA401" s="494"/>
      <c r="DYB401" s="494"/>
      <c r="DYC401" s="494"/>
      <c r="DYD401" s="494"/>
      <c r="DYE401" s="494"/>
      <c r="DYF401" s="494"/>
      <c r="DYG401" s="494"/>
      <c r="DYH401" s="494"/>
      <c r="DYI401" s="494"/>
      <c r="DYJ401" s="494"/>
      <c r="DYK401" s="494"/>
      <c r="DYL401" s="494"/>
      <c r="DYM401" s="494"/>
      <c r="DYN401" s="494"/>
      <c r="DYO401" s="494"/>
      <c r="DYP401" s="494"/>
      <c r="DYQ401" s="494"/>
      <c r="DYR401" s="494"/>
      <c r="DYS401" s="494"/>
      <c r="DYT401" s="494"/>
      <c r="DYU401" s="494"/>
      <c r="DYV401" s="494"/>
      <c r="DYW401" s="494"/>
      <c r="DYX401" s="494"/>
      <c r="DYY401" s="494"/>
      <c r="DYZ401" s="494"/>
      <c r="DZA401" s="494"/>
      <c r="DZB401" s="494"/>
      <c r="DZC401" s="494"/>
      <c r="DZD401" s="494"/>
      <c r="DZE401" s="494"/>
      <c r="DZF401" s="494"/>
      <c r="DZG401" s="494"/>
      <c r="DZH401" s="494"/>
      <c r="DZI401" s="494"/>
      <c r="DZJ401" s="494"/>
      <c r="DZK401" s="494"/>
      <c r="DZL401" s="494"/>
      <c r="DZM401" s="494"/>
      <c r="DZN401" s="494"/>
      <c r="DZO401" s="494"/>
      <c r="DZP401" s="494"/>
      <c r="DZQ401" s="494"/>
      <c r="DZR401" s="494"/>
      <c r="DZS401" s="494"/>
      <c r="DZT401" s="494"/>
      <c r="DZU401" s="494"/>
      <c r="DZV401" s="494"/>
      <c r="DZW401" s="494"/>
      <c r="DZX401" s="494"/>
      <c r="DZY401" s="494"/>
      <c r="DZZ401" s="494"/>
      <c r="EAA401" s="494"/>
      <c r="EAB401" s="494"/>
      <c r="EAC401" s="494"/>
      <c r="EAD401" s="494"/>
      <c r="EAE401" s="494"/>
      <c r="EAF401" s="494"/>
      <c r="EAG401" s="494"/>
      <c r="EAH401" s="494"/>
      <c r="EAI401" s="494"/>
      <c r="EAJ401" s="494"/>
      <c r="EAK401" s="494"/>
      <c r="EAL401" s="494"/>
      <c r="EAM401" s="494"/>
      <c r="EAN401" s="494"/>
      <c r="EAO401" s="494"/>
      <c r="EAP401" s="494"/>
      <c r="EAQ401" s="494"/>
      <c r="EAR401" s="494"/>
      <c r="EAS401" s="494"/>
      <c r="EAT401" s="494"/>
      <c r="EAU401" s="494"/>
      <c r="EAV401" s="494"/>
      <c r="EAW401" s="494"/>
      <c r="EAX401" s="494"/>
      <c r="EAY401" s="494"/>
      <c r="EAZ401" s="494"/>
      <c r="EBA401" s="494"/>
      <c r="EBB401" s="494"/>
      <c r="EBC401" s="494"/>
      <c r="EBD401" s="494"/>
      <c r="EBE401" s="494"/>
      <c r="EBF401" s="494"/>
      <c r="EBG401" s="494"/>
      <c r="EBH401" s="494"/>
      <c r="EBI401" s="494"/>
      <c r="EBJ401" s="494"/>
      <c r="EBK401" s="494"/>
      <c r="EBL401" s="494"/>
      <c r="EBM401" s="494"/>
      <c r="EBN401" s="494"/>
      <c r="EBO401" s="494"/>
      <c r="EBP401" s="494"/>
      <c r="EBQ401" s="494"/>
      <c r="EBR401" s="494"/>
      <c r="EBS401" s="494"/>
      <c r="EBT401" s="494"/>
      <c r="EBU401" s="494"/>
      <c r="EBV401" s="494"/>
      <c r="EBW401" s="494"/>
      <c r="EBX401" s="494"/>
      <c r="EBY401" s="494"/>
      <c r="EBZ401" s="494"/>
      <c r="ECA401" s="494"/>
      <c r="ECB401" s="494"/>
      <c r="ECC401" s="494"/>
      <c r="ECD401" s="494"/>
      <c r="ECE401" s="494"/>
      <c r="ECF401" s="494"/>
      <c r="ECG401" s="494"/>
      <c r="ECH401" s="494"/>
      <c r="ECI401" s="494"/>
      <c r="ECJ401" s="494"/>
      <c r="ECK401" s="494"/>
      <c r="ECL401" s="494"/>
      <c r="ECM401" s="494"/>
      <c r="ECN401" s="494"/>
      <c r="ECO401" s="494"/>
      <c r="ECP401" s="494"/>
      <c r="ECQ401" s="494"/>
      <c r="ECR401" s="494"/>
      <c r="ECS401" s="494"/>
      <c r="ECT401" s="494"/>
      <c r="ECU401" s="494"/>
      <c r="ECV401" s="494"/>
      <c r="ECW401" s="494"/>
      <c r="ECX401" s="494"/>
      <c r="ECY401" s="494"/>
      <c r="ECZ401" s="494"/>
      <c r="EDA401" s="494"/>
      <c r="EDB401" s="494"/>
      <c r="EDC401" s="494"/>
      <c r="EDD401" s="494"/>
      <c r="EDE401" s="494"/>
      <c r="EDF401" s="494"/>
      <c r="EDG401" s="494"/>
      <c r="EDH401" s="494"/>
      <c r="EDI401" s="494"/>
      <c r="EDJ401" s="494"/>
      <c r="EDK401" s="494"/>
      <c r="EDL401" s="494"/>
      <c r="EDM401" s="494"/>
      <c r="EDN401" s="494"/>
      <c r="EDO401" s="494"/>
      <c r="EDP401" s="494"/>
      <c r="EDQ401" s="494"/>
      <c r="EDR401" s="494"/>
      <c r="EDS401" s="494"/>
      <c r="EDT401" s="494"/>
      <c r="EDU401" s="494"/>
      <c r="EDV401" s="494"/>
      <c r="EDW401" s="494"/>
      <c r="EDX401" s="494"/>
      <c r="EDY401" s="494"/>
      <c r="EDZ401" s="494"/>
      <c r="EEA401" s="494"/>
      <c r="EEB401" s="494"/>
      <c r="EEC401" s="494"/>
      <c r="EED401" s="494"/>
      <c r="EEE401" s="494"/>
      <c r="EEF401" s="494"/>
      <c r="EEG401" s="494"/>
      <c r="EEH401" s="494"/>
      <c r="EEI401" s="494"/>
      <c r="EEJ401" s="494"/>
      <c r="EEK401" s="494"/>
      <c r="EEL401" s="494"/>
      <c r="EEM401" s="494"/>
      <c r="EEN401" s="494"/>
      <c r="EEO401" s="494"/>
      <c r="EEP401" s="494"/>
      <c r="EEQ401" s="494"/>
      <c r="EER401" s="494"/>
      <c r="EES401" s="494"/>
      <c r="EET401" s="494"/>
      <c r="EEU401" s="494"/>
      <c r="EEV401" s="494"/>
      <c r="EEW401" s="494"/>
      <c r="EEX401" s="494"/>
      <c r="EEY401" s="494"/>
      <c r="EEZ401" s="494"/>
      <c r="EFA401" s="494"/>
      <c r="EFB401" s="494"/>
      <c r="EFC401" s="494"/>
      <c r="EFD401" s="494"/>
      <c r="EFE401" s="494"/>
      <c r="EFF401" s="494"/>
      <c r="EFG401" s="494"/>
      <c r="EFH401" s="494"/>
      <c r="EFI401" s="494"/>
      <c r="EFJ401" s="494"/>
      <c r="EFK401" s="494"/>
      <c r="EFL401" s="494"/>
      <c r="EFM401" s="494"/>
      <c r="EFN401" s="494"/>
      <c r="EFO401" s="494"/>
      <c r="EFP401" s="494"/>
      <c r="EFQ401" s="494"/>
      <c r="EFR401" s="494"/>
      <c r="EFS401" s="494"/>
      <c r="EFT401" s="494"/>
      <c r="EFU401" s="494"/>
      <c r="EFV401" s="494"/>
      <c r="EFW401" s="494"/>
      <c r="EFX401" s="494"/>
      <c r="EFY401" s="494"/>
      <c r="EFZ401" s="494"/>
      <c r="EGA401" s="494"/>
      <c r="EGB401" s="494"/>
      <c r="EGC401" s="494"/>
      <c r="EGD401" s="494"/>
      <c r="EGE401" s="494"/>
      <c r="EGF401" s="494"/>
      <c r="EGG401" s="494"/>
      <c r="EGH401" s="494"/>
      <c r="EGI401" s="494"/>
      <c r="EGJ401" s="494"/>
      <c r="EGK401" s="494"/>
      <c r="EGL401" s="494"/>
      <c r="EGM401" s="494"/>
      <c r="EGN401" s="494"/>
      <c r="EGO401" s="494"/>
      <c r="EGP401" s="494"/>
      <c r="EGQ401" s="494"/>
      <c r="EGR401" s="494"/>
      <c r="EGS401" s="494"/>
      <c r="EGT401" s="494"/>
      <c r="EGU401" s="494"/>
      <c r="EGV401" s="494"/>
      <c r="EGW401" s="494"/>
      <c r="EGX401" s="494"/>
      <c r="EGY401" s="494"/>
      <c r="EGZ401" s="494"/>
      <c r="EHA401" s="494"/>
      <c r="EHB401" s="494"/>
      <c r="EHC401" s="494"/>
      <c r="EHD401" s="494"/>
      <c r="EHE401" s="494"/>
      <c r="EHF401" s="494"/>
      <c r="EHG401" s="494"/>
      <c r="EHH401" s="494"/>
      <c r="EHI401" s="494"/>
      <c r="EHJ401" s="494"/>
      <c r="EHK401" s="494"/>
      <c r="EHL401" s="494"/>
      <c r="EHM401" s="494"/>
      <c r="EHN401" s="494"/>
      <c r="EHO401" s="494"/>
      <c r="EHP401" s="494"/>
      <c r="EHQ401" s="494"/>
      <c r="EHR401" s="494"/>
      <c r="EHS401" s="494"/>
      <c r="EHT401" s="494"/>
      <c r="EHU401" s="494"/>
      <c r="EHV401" s="494"/>
      <c r="EHW401" s="494"/>
      <c r="EHX401" s="494"/>
      <c r="EHY401" s="494"/>
      <c r="EHZ401" s="494"/>
      <c r="EIA401" s="494"/>
      <c r="EIB401" s="494"/>
      <c r="EIC401" s="494"/>
      <c r="EID401" s="494"/>
      <c r="EIE401" s="494"/>
      <c r="EIF401" s="494"/>
      <c r="EIG401" s="494"/>
      <c r="EIH401" s="494"/>
      <c r="EII401" s="494"/>
      <c r="EIJ401" s="494"/>
      <c r="EIK401" s="494"/>
      <c r="EIL401" s="494"/>
      <c r="EIM401" s="494"/>
      <c r="EIN401" s="494"/>
      <c r="EIO401" s="494"/>
      <c r="EIP401" s="494"/>
      <c r="EIQ401" s="494"/>
      <c r="EIR401" s="494"/>
      <c r="EIS401" s="494"/>
      <c r="EIT401" s="494"/>
      <c r="EIU401" s="494"/>
      <c r="EIV401" s="494"/>
      <c r="EIW401" s="494"/>
      <c r="EIX401" s="494"/>
      <c r="EIY401" s="494"/>
      <c r="EIZ401" s="494"/>
      <c r="EJA401" s="494"/>
      <c r="EJB401" s="494"/>
      <c r="EJC401" s="494"/>
      <c r="EJD401" s="494"/>
      <c r="EJE401" s="494"/>
      <c r="EJF401" s="494"/>
      <c r="EJG401" s="494"/>
      <c r="EJH401" s="494"/>
      <c r="EJI401" s="494"/>
      <c r="EJJ401" s="494"/>
      <c r="EJK401" s="494"/>
      <c r="EJL401" s="494"/>
      <c r="EJM401" s="494"/>
      <c r="EJN401" s="494"/>
      <c r="EJO401" s="494"/>
      <c r="EJP401" s="494"/>
      <c r="EJQ401" s="494"/>
      <c r="EJR401" s="494"/>
      <c r="EJS401" s="494"/>
      <c r="EJT401" s="494"/>
      <c r="EJU401" s="494"/>
      <c r="EJV401" s="494"/>
      <c r="EJW401" s="494"/>
      <c r="EJX401" s="494"/>
      <c r="EJY401" s="494"/>
      <c r="EJZ401" s="494"/>
      <c r="EKA401" s="494"/>
      <c r="EKB401" s="494"/>
      <c r="EKC401" s="494"/>
      <c r="EKD401" s="494"/>
      <c r="EKE401" s="494"/>
      <c r="EKF401" s="494"/>
      <c r="EKG401" s="494"/>
      <c r="EKH401" s="494"/>
      <c r="EKI401" s="494"/>
      <c r="EKJ401" s="494"/>
      <c r="EKK401" s="494"/>
      <c r="EKL401" s="494"/>
      <c r="EKM401" s="494"/>
      <c r="EKN401" s="494"/>
      <c r="EKO401" s="494"/>
      <c r="EKP401" s="494"/>
      <c r="EKQ401" s="494"/>
      <c r="EKR401" s="494"/>
      <c r="EKS401" s="494"/>
      <c r="EKT401" s="494"/>
      <c r="EKU401" s="494"/>
      <c r="EKV401" s="494"/>
      <c r="EKW401" s="494"/>
      <c r="EKX401" s="494"/>
      <c r="EKY401" s="494"/>
      <c r="EKZ401" s="494"/>
      <c r="ELA401" s="494"/>
      <c r="ELB401" s="494"/>
      <c r="ELC401" s="494"/>
      <c r="ELD401" s="494"/>
      <c r="ELE401" s="494"/>
      <c r="ELF401" s="494"/>
      <c r="ELG401" s="494"/>
      <c r="ELH401" s="494"/>
      <c r="ELI401" s="494"/>
      <c r="ELJ401" s="494"/>
      <c r="ELK401" s="494"/>
      <c r="ELL401" s="494"/>
      <c r="ELM401" s="494"/>
      <c r="ELN401" s="494"/>
      <c r="ELO401" s="494"/>
      <c r="ELP401" s="494"/>
      <c r="ELQ401" s="494"/>
      <c r="ELR401" s="494"/>
      <c r="ELS401" s="494"/>
      <c r="ELT401" s="494"/>
      <c r="ELU401" s="494"/>
      <c r="ELV401" s="494"/>
      <c r="ELW401" s="494"/>
      <c r="ELX401" s="494"/>
      <c r="ELY401" s="494"/>
      <c r="ELZ401" s="494"/>
      <c r="EMA401" s="494"/>
      <c r="EMB401" s="494"/>
      <c r="EMC401" s="494"/>
      <c r="EMD401" s="494"/>
      <c r="EME401" s="494"/>
      <c r="EMF401" s="494"/>
      <c r="EMG401" s="494"/>
      <c r="EMH401" s="494"/>
      <c r="EMI401" s="494"/>
      <c r="EMJ401" s="494"/>
      <c r="EMK401" s="494"/>
      <c r="EML401" s="494"/>
      <c r="EMM401" s="494"/>
      <c r="EMN401" s="494"/>
      <c r="EMO401" s="494"/>
      <c r="EMP401" s="494"/>
      <c r="EMQ401" s="494"/>
      <c r="EMR401" s="494"/>
      <c r="EMS401" s="494"/>
      <c r="EMT401" s="494"/>
      <c r="EMU401" s="494"/>
      <c r="EMV401" s="494"/>
      <c r="EMW401" s="494"/>
      <c r="EMX401" s="494"/>
      <c r="EMY401" s="494"/>
      <c r="EMZ401" s="494"/>
      <c r="ENA401" s="494"/>
      <c r="ENB401" s="494"/>
      <c r="ENC401" s="494"/>
      <c r="END401" s="494"/>
      <c r="ENE401" s="494"/>
      <c r="ENF401" s="494"/>
      <c r="ENG401" s="494"/>
      <c r="ENH401" s="494"/>
      <c r="ENI401" s="494"/>
      <c r="ENJ401" s="494"/>
      <c r="ENK401" s="494"/>
      <c r="ENL401" s="494"/>
      <c r="ENM401" s="494"/>
      <c r="ENN401" s="494"/>
      <c r="ENO401" s="494"/>
      <c r="ENP401" s="494"/>
      <c r="ENQ401" s="494"/>
      <c r="ENR401" s="494"/>
      <c r="ENS401" s="494"/>
      <c r="ENT401" s="494"/>
      <c r="ENU401" s="494"/>
      <c r="ENV401" s="494"/>
      <c r="ENW401" s="494"/>
      <c r="ENX401" s="494"/>
      <c r="ENY401" s="494"/>
      <c r="ENZ401" s="494"/>
      <c r="EOA401" s="494"/>
      <c r="EOB401" s="494"/>
      <c r="EOC401" s="494"/>
      <c r="EOD401" s="494"/>
      <c r="EOE401" s="494"/>
      <c r="EOF401" s="494"/>
      <c r="EOG401" s="494"/>
      <c r="EOH401" s="494"/>
      <c r="EOI401" s="494"/>
      <c r="EOJ401" s="494"/>
      <c r="EOK401" s="494"/>
      <c r="EOL401" s="494"/>
      <c r="EOM401" s="494"/>
      <c r="EON401" s="494"/>
      <c r="EOO401" s="494"/>
      <c r="EOP401" s="494"/>
      <c r="EOQ401" s="494"/>
      <c r="EOR401" s="494"/>
      <c r="EOS401" s="494"/>
      <c r="EOT401" s="494"/>
      <c r="EOU401" s="494"/>
      <c r="EOV401" s="494"/>
      <c r="EOW401" s="494"/>
      <c r="EOX401" s="494"/>
      <c r="EOY401" s="494"/>
      <c r="EOZ401" s="494"/>
      <c r="EPA401" s="494"/>
      <c r="EPB401" s="494"/>
      <c r="EPC401" s="494"/>
      <c r="EPD401" s="494"/>
      <c r="EPE401" s="494"/>
      <c r="EPF401" s="494"/>
      <c r="EPG401" s="494"/>
      <c r="EPH401" s="494"/>
      <c r="EPI401" s="494"/>
      <c r="EPJ401" s="494"/>
      <c r="EPK401" s="494"/>
      <c r="EPL401" s="494"/>
      <c r="EPM401" s="494"/>
      <c r="EPN401" s="494"/>
      <c r="EPO401" s="494"/>
      <c r="EPP401" s="494"/>
      <c r="EPQ401" s="494"/>
      <c r="EPR401" s="494"/>
      <c r="EPS401" s="494"/>
      <c r="EPT401" s="494"/>
      <c r="EPU401" s="494"/>
      <c r="EPV401" s="494"/>
      <c r="EPW401" s="494"/>
      <c r="EPX401" s="494"/>
      <c r="EPY401" s="494"/>
      <c r="EPZ401" s="494"/>
      <c r="EQA401" s="494"/>
      <c r="EQB401" s="494"/>
      <c r="EQC401" s="494"/>
      <c r="EQD401" s="494"/>
      <c r="EQE401" s="494"/>
      <c r="EQF401" s="494"/>
      <c r="EQG401" s="494"/>
      <c r="EQH401" s="494"/>
      <c r="EQI401" s="494"/>
      <c r="EQJ401" s="494"/>
      <c r="EQK401" s="494"/>
      <c r="EQL401" s="494"/>
      <c r="EQM401" s="494"/>
      <c r="EQN401" s="494"/>
      <c r="EQO401" s="494"/>
      <c r="EQP401" s="494"/>
      <c r="EQQ401" s="494"/>
      <c r="EQR401" s="494"/>
      <c r="EQS401" s="494"/>
      <c r="EQT401" s="494"/>
      <c r="EQU401" s="494"/>
      <c r="EQV401" s="494"/>
      <c r="EQW401" s="494"/>
      <c r="EQX401" s="494"/>
      <c r="EQY401" s="494"/>
      <c r="EQZ401" s="494"/>
      <c r="ERA401" s="494"/>
      <c r="ERB401" s="494"/>
      <c r="ERC401" s="494"/>
      <c r="ERD401" s="494"/>
      <c r="ERE401" s="494"/>
      <c r="ERF401" s="494"/>
      <c r="ERG401" s="494"/>
      <c r="ERH401" s="494"/>
      <c r="ERI401" s="494"/>
      <c r="ERJ401" s="494"/>
      <c r="ERK401" s="494"/>
      <c r="ERL401" s="494"/>
      <c r="ERM401" s="494"/>
      <c r="ERN401" s="494"/>
      <c r="ERO401" s="494"/>
      <c r="ERP401" s="494"/>
      <c r="ERQ401" s="494"/>
      <c r="ERR401" s="494"/>
      <c r="ERS401" s="494"/>
      <c r="ERT401" s="494"/>
      <c r="ERU401" s="494"/>
      <c r="ERV401" s="494"/>
      <c r="ERW401" s="494"/>
      <c r="ERX401" s="494"/>
      <c r="ERY401" s="494"/>
      <c r="ERZ401" s="494"/>
      <c r="ESA401" s="494"/>
      <c r="ESB401" s="494"/>
      <c r="ESC401" s="494"/>
      <c r="ESD401" s="494"/>
      <c r="ESE401" s="494"/>
      <c r="ESF401" s="494"/>
      <c r="ESG401" s="494"/>
      <c r="ESH401" s="494"/>
      <c r="ESI401" s="494"/>
      <c r="ESJ401" s="494"/>
      <c r="ESK401" s="494"/>
      <c r="ESL401" s="494"/>
      <c r="ESM401" s="494"/>
      <c r="ESN401" s="494"/>
      <c r="ESO401" s="494"/>
      <c r="ESP401" s="494"/>
      <c r="ESQ401" s="494"/>
      <c r="ESR401" s="494"/>
      <c r="ESS401" s="494"/>
      <c r="EST401" s="494"/>
      <c r="ESU401" s="494"/>
      <c r="ESV401" s="494"/>
      <c r="ESW401" s="494"/>
      <c r="ESX401" s="494"/>
      <c r="ESY401" s="494"/>
      <c r="ESZ401" s="494"/>
      <c r="ETA401" s="494"/>
      <c r="ETB401" s="494"/>
      <c r="ETC401" s="494"/>
      <c r="ETD401" s="494"/>
      <c r="ETE401" s="494"/>
      <c r="ETF401" s="494"/>
      <c r="ETG401" s="494"/>
      <c r="ETH401" s="494"/>
      <c r="ETI401" s="494"/>
      <c r="ETJ401" s="494"/>
      <c r="ETK401" s="494"/>
      <c r="ETL401" s="494"/>
      <c r="ETM401" s="494"/>
      <c r="ETN401" s="494"/>
      <c r="ETO401" s="494"/>
      <c r="ETP401" s="494"/>
      <c r="ETQ401" s="494"/>
      <c r="ETR401" s="494"/>
      <c r="ETS401" s="494"/>
      <c r="ETT401" s="494"/>
      <c r="ETU401" s="494"/>
      <c r="ETV401" s="494"/>
      <c r="ETW401" s="494"/>
      <c r="ETX401" s="494"/>
      <c r="ETY401" s="494"/>
      <c r="ETZ401" s="494"/>
      <c r="EUA401" s="494"/>
      <c r="EUB401" s="494"/>
      <c r="EUC401" s="494"/>
      <c r="EUD401" s="494"/>
      <c r="EUE401" s="494"/>
      <c r="EUF401" s="494"/>
      <c r="EUG401" s="494"/>
      <c r="EUH401" s="494"/>
      <c r="EUI401" s="494"/>
      <c r="EUJ401" s="494"/>
      <c r="EUK401" s="494"/>
      <c r="EUL401" s="494"/>
      <c r="EUM401" s="494"/>
      <c r="EUN401" s="494"/>
      <c r="EUO401" s="494"/>
      <c r="EUP401" s="494"/>
      <c r="EUQ401" s="494"/>
      <c r="EUR401" s="494"/>
      <c r="EUS401" s="494"/>
      <c r="EUT401" s="494"/>
      <c r="EUU401" s="494"/>
      <c r="EUV401" s="494"/>
      <c r="EUW401" s="494"/>
      <c r="EUX401" s="494"/>
      <c r="EUY401" s="494"/>
      <c r="EUZ401" s="494"/>
      <c r="EVA401" s="494"/>
      <c r="EVB401" s="494"/>
      <c r="EVC401" s="494"/>
      <c r="EVD401" s="494"/>
      <c r="EVE401" s="494"/>
      <c r="EVF401" s="494"/>
      <c r="EVG401" s="494"/>
      <c r="EVH401" s="494"/>
      <c r="EVI401" s="494"/>
      <c r="EVJ401" s="494"/>
      <c r="EVK401" s="494"/>
      <c r="EVL401" s="494"/>
      <c r="EVM401" s="494"/>
      <c r="EVN401" s="494"/>
      <c r="EVO401" s="494"/>
      <c r="EVP401" s="494"/>
      <c r="EVQ401" s="494"/>
      <c r="EVR401" s="494"/>
      <c r="EVS401" s="494"/>
      <c r="EVT401" s="494"/>
      <c r="EVU401" s="494"/>
      <c r="EVV401" s="494"/>
      <c r="EVW401" s="494"/>
      <c r="EVX401" s="494"/>
      <c r="EVY401" s="494"/>
      <c r="EVZ401" s="494"/>
      <c r="EWA401" s="494"/>
      <c r="EWB401" s="494"/>
      <c r="EWC401" s="494"/>
      <c r="EWD401" s="494"/>
      <c r="EWE401" s="494"/>
      <c r="EWF401" s="494"/>
      <c r="EWG401" s="494"/>
      <c r="EWH401" s="494"/>
      <c r="EWI401" s="494"/>
      <c r="EWJ401" s="494"/>
      <c r="EWK401" s="494"/>
      <c r="EWL401" s="494"/>
      <c r="EWM401" s="494"/>
      <c r="EWN401" s="494"/>
      <c r="EWO401" s="494"/>
      <c r="EWP401" s="494"/>
      <c r="EWQ401" s="494"/>
      <c r="EWR401" s="494"/>
      <c r="EWS401" s="494"/>
      <c r="EWT401" s="494"/>
      <c r="EWU401" s="494"/>
      <c r="EWV401" s="494"/>
      <c r="EWW401" s="494"/>
      <c r="EWX401" s="494"/>
      <c r="EWY401" s="494"/>
      <c r="EWZ401" s="494"/>
      <c r="EXA401" s="494"/>
      <c r="EXB401" s="494"/>
      <c r="EXC401" s="494"/>
      <c r="EXD401" s="494"/>
      <c r="EXE401" s="494"/>
      <c r="EXF401" s="494"/>
      <c r="EXG401" s="494"/>
      <c r="EXH401" s="494"/>
      <c r="EXI401" s="494"/>
      <c r="EXJ401" s="494"/>
      <c r="EXK401" s="494"/>
      <c r="EXL401" s="494"/>
      <c r="EXM401" s="494"/>
      <c r="EXN401" s="494"/>
      <c r="EXO401" s="494"/>
      <c r="EXP401" s="494"/>
      <c r="EXQ401" s="494"/>
      <c r="EXR401" s="494"/>
      <c r="EXS401" s="494"/>
      <c r="EXT401" s="494"/>
      <c r="EXU401" s="494"/>
      <c r="EXV401" s="494"/>
      <c r="EXW401" s="494"/>
      <c r="EXX401" s="494"/>
      <c r="EXY401" s="494"/>
      <c r="EXZ401" s="494"/>
      <c r="EYA401" s="494"/>
      <c r="EYB401" s="494"/>
      <c r="EYC401" s="494"/>
      <c r="EYD401" s="494"/>
      <c r="EYE401" s="494"/>
      <c r="EYF401" s="494"/>
      <c r="EYG401" s="494"/>
      <c r="EYH401" s="494"/>
      <c r="EYI401" s="494"/>
      <c r="EYJ401" s="494"/>
      <c r="EYK401" s="494"/>
      <c r="EYL401" s="494"/>
      <c r="EYM401" s="494"/>
      <c r="EYN401" s="494"/>
      <c r="EYO401" s="494"/>
      <c r="EYP401" s="494"/>
      <c r="EYQ401" s="494"/>
      <c r="EYR401" s="494"/>
      <c r="EYS401" s="494"/>
      <c r="EYT401" s="494"/>
      <c r="EYU401" s="494"/>
      <c r="EYV401" s="494"/>
      <c r="EYW401" s="494"/>
      <c r="EYX401" s="494"/>
      <c r="EYY401" s="494"/>
      <c r="EYZ401" s="494"/>
      <c r="EZA401" s="494"/>
      <c r="EZB401" s="494"/>
      <c r="EZC401" s="494"/>
      <c r="EZD401" s="494"/>
      <c r="EZE401" s="494"/>
      <c r="EZF401" s="494"/>
      <c r="EZG401" s="494"/>
      <c r="EZH401" s="494"/>
      <c r="EZI401" s="494"/>
      <c r="EZJ401" s="494"/>
      <c r="EZK401" s="494"/>
      <c r="EZL401" s="494"/>
      <c r="EZM401" s="494"/>
      <c r="EZN401" s="494"/>
      <c r="EZO401" s="494"/>
      <c r="EZP401" s="494"/>
      <c r="EZQ401" s="494"/>
      <c r="EZR401" s="494"/>
      <c r="EZS401" s="494"/>
      <c r="EZT401" s="494"/>
      <c r="EZU401" s="494"/>
      <c r="EZV401" s="494"/>
      <c r="EZW401" s="494"/>
      <c r="EZX401" s="494"/>
      <c r="EZY401" s="494"/>
      <c r="EZZ401" s="494"/>
      <c r="FAA401" s="494"/>
      <c r="FAB401" s="494"/>
      <c r="FAC401" s="494"/>
      <c r="FAD401" s="494"/>
      <c r="FAE401" s="494"/>
      <c r="FAF401" s="494"/>
      <c r="FAG401" s="494"/>
      <c r="FAH401" s="494"/>
      <c r="FAI401" s="494"/>
      <c r="FAJ401" s="494"/>
      <c r="FAK401" s="494"/>
      <c r="FAL401" s="494"/>
      <c r="FAM401" s="494"/>
      <c r="FAN401" s="494"/>
      <c r="FAO401" s="494"/>
      <c r="FAP401" s="494"/>
      <c r="FAQ401" s="494"/>
      <c r="FAR401" s="494"/>
      <c r="FAS401" s="494"/>
      <c r="FAT401" s="494"/>
      <c r="FAU401" s="494"/>
      <c r="FAV401" s="494"/>
      <c r="FAW401" s="494"/>
      <c r="FAX401" s="494"/>
      <c r="FAY401" s="494"/>
      <c r="FAZ401" s="494"/>
      <c r="FBA401" s="494"/>
      <c r="FBB401" s="494"/>
      <c r="FBC401" s="494"/>
      <c r="FBD401" s="494"/>
      <c r="FBE401" s="494"/>
      <c r="FBF401" s="494"/>
      <c r="FBG401" s="494"/>
      <c r="FBH401" s="494"/>
      <c r="FBI401" s="494"/>
      <c r="FBJ401" s="494"/>
      <c r="FBK401" s="494"/>
      <c r="FBL401" s="494"/>
      <c r="FBM401" s="494"/>
      <c r="FBN401" s="494"/>
      <c r="FBO401" s="494"/>
      <c r="FBP401" s="494"/>
      <c r="FBQ401" s="494"/>
      <c r="FBR401" s="494"/>
      <c r="FBS401" s="494"/>
      <c r="FBT401" s="494"/>
      <c r="FBU401" s="494"/>
      <c r="FBV401" s="494"/>
      <c r="FBW401" s="494"/>
      <c r="FBX401" s="494"/>
      <c r="FBY401" s="494"/>
      <c r="FBZ401" s="494"/>
      <c r="FCA401" s="494"/>
      <c r="FCB401" s="494"/>
      <c r="FCC401" s="494"/>
      <c r="FCD401" s="494"/>
      <c r="FCE401" s="494"/>
      <c r="FCF401" s="494"/>
      <c r="FCG401" s="494"/>
      <c r="FCH401" s="494"/>
      <c r="FCI401" s="494"/>
      <c r="FCJ401" s="494"/>
      <c r="FCK401" s="494"/>
      <c r="FCL401" s="494"/>
      <c r="FCM401" s="494"/>
      <c r="FCN401" s="494"/>
      <c r="FCO401" s="494"/>
      <c r="FCP401" s="494"/>
      <c r="FCQ401" s="494"/>
      <c r="FCR401" s="494"/>
      <c r="FCS401" s="494"/>
      <c r="FCT401" s="494"/>
      <c r="FCU401" s="494"/>
      <c r="FCV401" s="494"/>
      <c r="FCW401" s="494"/>
      <c r="FCX401" s="494"/>
      <c r="FCY401" s="494"/>
      <c r="FCZ401" s="494"/>
      <c r="FDA401" s="494"/>
      <c r="FDB401" s="494"/>
      <c r="FDC401" s="494"/>
      <c r="FDD401" s="494"/>
      <c r="FDE401" s="494"/>
      <c r="FDF401" s="494"/>
      <c r="FDG401" s="494"/>
      <c r="FDH401" s="494"/>
      <c r="FDI401" s="494"/>
      <c r="FDJ401" s="494"/>
      <c r="FDK401" s="494"/>
      <c r="FDL401" s="494"/>
      <c r="FDM401" s="494"/>
      <c r="FDN401" s="494"/>
      <c r="FDO401" s="494"/>
      <c r="FDP401" s="494"/>
      <c r="FDQ401" s="494"/>
      <c r="FDR401" s="494"/>
      <c r="FDS401" s="494"/>
      <c r="FDT401" s="494"/>
      <c r="FDU401" s="494"/>
      <c r="FDV401" s="494"/>
      <c r="FDW401" s="494"/>
      <c r="FDX401" s="494"/>
      <c r="FDY401" s="494"/>
      <c r="FDZ401" s="494"/>
      <c r="FEA401" s="494"/>
      <c r="FEB401" s="494"/>
      <c r="FEC401" s="494"/>
      <c r="FED401" s="494"/>
      <c r="FEE401" s="494"/>
      <c r="FEF401" s="494"/>
      <c r="FEG401" s="494"/>
      <c r="FEH401" s="494"/>
      <c r="FEI401" s="494"/>
      <c r="FEJ401" s="494"/>
      <c r="FEK401" s="494"/>
      <c r="FEL401" s="494"/>
      <c r="FEM401" s="494"/>
      <c r="FEN401" s="494"/>
      <c r="FEO401" s="494"/>
      <c r="FEP401" s="494"/>
      <c r="FEQ401" s="494"/>
      <c r="FER401" s="494"/>
      <c r="FES401" s="494"/>
      <c r="FET401" s="494"/>
      <c r="FEU401" s="494"/>
      <c r="FEV401" s="494"/>
      <c r="FEW401" s="494"/>
      <c r="FEX401" s="494"/>
      <c r="FEY401" s="494"/>
      <c r="FEZ401" s="494"/>
      <c r="FFA401" s="494"/>
      <c r="FFB401" s="494"/>
      <c r="FFC401" s="494"/>
      <c r="FFD401" s="494"/>
      <c r="FFE401" s="494"/>
      <c r="FFF401" s="494"/>
      <c r="FFG401" s="494"/>
      <c r="FFH401" s="494"/>
      <c r="FFI401" s="494"/>
      <c r="FFJ401" s="494"/>
      <c r="FFK401" s="494"/>
      <c r="FFL401" s="494"/>
      <c r="FFM401" s="494"/>
      <c r="FFN401" s="494"/>
      <c r="FFO401" s="494"/>
      <c r="FFP401" s="494"/>
      <c r="FFQ401" s="494"/>
      <c r="FFR401" s="494"/>
      <c r="FFS401" s="494"/>
      <c r="FFT401" s="494"/>
      <c r="FFU401" s="494"/>
      <c r="FFV401" s="494"/>
      <c r="FFW401" s="494"/>
      <c r="FFX401" s="494"/>
      <c r="FFY401" s="494"/>
      <c r="FFZ401" s="494"/>
      <c r="FGA401" s="494"/>
      <c r="FGB401" s="494"/>
      <c r="FGC401" s="494"/>
      <c r="FGD401" s="494"/>
      <c r="FGE401" s="494"/>
      <c r="FGF401" s="494"/>
      <c r="FGG401" s="494"/>
      <c r="FGH401" s="494"/>
      <c r="FGI401" s="494"/>
      <c r="FGJ401" s="494"/>
      <c r="FGK401" s="494"/>
      <c r="FGL401" s="494"/>
      <c r="FGM401" s="494"/>
      <c r="FGN401" s="494"/>
      <c r="FGO401" s="494"/>
      <c r="FGP401" s="494"/>
      <c r="FGQ401" s="494"/>
      <c r="FGR401" s="494"/>
      <c r="FGS401" s="494"/>
      <c r="FGT401" s="494"/>
      <c r="FGU401" s="494"/>
      <c r="FGV401" s="494"/>
      <c r="FGW401" s="494"/>
      <c r="FGX401" s="494"/>
      <c r="FGY401" s="494"/>
      <c r="FGZ401" s="494"/>
      <c r="FHA401" s="494"/>
      <c r="FHB401" s="494"/>
      <c r="FHC401" s="494"/>
      <c r="FHD401" s="494"/>
      <c r="FHE401" s="494"/>
      <c r="FHF401" s="494"/>
      <c r="FHG401" s="494"/>
      <c r="FHH401" s="494"/>
      <c r="FHI401" s="494"/>
      <c r="FHJ401" s="494"/>
      <c r="FHK401" s="494"/>
      <c r="FHL401" s="494"/>
      <c r="FHM401" s="494"/>
      <c r="FHN401" s="494"/>
      <c r="FHO401" s="494"/>
      <c r="FHP401" s="494"/>
      <c r="FHQ401" s="494"/>
      <c r="FHR401" s="494"/>
      <c r="FHS401" s="494"/>
      <c r="FHT401" s="494"/>
      <c r="FHU401" s="494"/>
      <c r="FHV401" s="494"/>
      <c r="FHW401" s="494"/>
      <c r="FHX401" s="494"/>
      <c r="FHY401" s="494"/>
      <c r="FHZ401" s="494"/>
      <c r="FIA401" s="494"/>
      <c r="FIB401" s="494"/>
      <c r="FIC401" s="494"/>
      <c r="FID401" s="494"/>
      <c r="FIE401" s="494"/>
      <c r="FIF401" s="494"/>
      <c r="FIG401" s="494"/>
      <c r="FIH401" s="494"/>
      <c r="FII401" s="494"/>
      <c r="FIJ401" s="494"/>
      <c r="FIK401" s="494"/>
      <c r="FIL401" s="494"/>
      <c r="FIM401" s="494"/>
      <c r="FIN401" s="494"/>
      <c r="FIO401" s="494"/>
      <c r="FIP401" s="494"/>
      <c r="FIQ401" s="494"/>
      <c r="FIR401" s="494"/>
      <c r="FIS401" s="494"/>
      <c r="FIT401" s="494"/>
      <c r="FIU401" s="494"/>
      <c r="FIV401" s="494"/>
      <c r="FIW401" s="494"/>
      <c r="FIX401" s="494"/>
      <c r="FIY401" s="494"/>
      <c r="FIZ401" s="494"/>
      <c r="FJA401" s="494"/>
      <c r="FJB401" s="494"/>
      <c r="FJC401" s="494"/>
      <c r="FJD401" s="494"/>
      <c r="FJE401" s="494"/>
      <c r="FJF401" s="494"/>
      <c r="FJG401" s="494"/>
      <c r="FJH401" s="494"/>
      <c r="FJI401" s="494"/>
      <c r="FJJ401" s="494"/>
      <c r="FJK401" s="494"/>
      <c r="FJL401" s="494"/>
      <c r="FJM401" s="494"/>
      <c r="FJN401" s="494"/>
      <c r="FJO401" s="494"/>
      <c r="FJP401" s="494"/>
      <c r="FJQ401" s="494"/>
      <c r="FJR401" s="494"/>
      <c r="FJS401" s="494"/>
      <c r="FJT401" s="494"/>
      <c r="FJU401" s="494"/>
      <c r="FJV401" s="494"/>
      <c r="FJW401" s="494"/>
      <c r="FJX401" s="494"/>
      <c r="FJY401" s="494"/>
      <c r="FJZ401" s="494"/>
      <c r="FKA401" s="494"/>
      <c r="FKB401" s="494"/>
      <c r="FKC401" s="494"/>
      <c r="FKD401" s="494"/>
      <c r="FKE401" s="494"/>
      <c r="FKF401" s="494"/>
      <c r="FKG401" s="494"/>
      <c r="FKH401" s="494"/>
      <c r="FKI401" s="494"/>
      <c r="FKJ401" s="494"/>
      <c r="FKK401" s="494"/>
      <c r="FKL401" s="494"/>
      <c r="FKM401" s="494"/>
      <c r="FKN401" s="494"/>
      <c r="FKO401" s="494"/>
      <c r="FKP401" s="494"/>
      <c r="FKQ401" s="494"/>
      <c r="FKR401" s="494"/>
      <c r="FKS401" s="494"/>
      <c r="FKT401" s="494"/>
      <c r="FKU401" s="494"/>
      <c r="FKV401" s="494"/>
      <c r="FKW401" s="494"/>
      <c r="FKX401" s="494"/>
      <c r="FKY401" s="494"/>
      <c r="FKZ401" s="494"/>
      <c r="FLA401" s="494"/>
      <c r="FLB401" s="494"/>
      <c r="FLC401" s="494"/>
      <c r="FLD401" s="494"/>
      <c r="FLE401" s="494"/>
      <c r="FLF401" s="494"/>
      <c r="FLG401" s="494"/>
      <c r="FLH401" s="494"/>
      <c r="FLI401" s="494"/>
      <c r="FLJ401" s="494"/>
      <c r="FLK401" s="494"/>
      <c r="FLL401" s="494"/>
      <c r="FLM401" s="494"/>
      <c r="FLN401" s="494"/>
      <c r="FLO401" s="494"/>
      <c r="FLP401" s="494"/>
      <c r="FLQ401" s="494"/>
      <c r="FLR401" s="494"/>
      <c r="FLS401" s="494"/>
      <c r="FLT401" s="494"/>
      <c r="FLU401" s="494"/>
      <c r="FLV401" s="494"/>
      <c r="FLW401" s="494"/>
      <c r="FLX401" s="494"/>
      <c r="FLY401" s="494"/>
      <c r="FLZ401" s="494"/>
      <c r="FMA401" s="494"/>
      <c r="FMB401" s="494"/>
      <c r="FMC401" s="494"/>
      <c r="FMD401" s="494"/>
      <c r="FME401" s="494"/>
      <c r="FMF401" s="494"/>
      <c r="FMG401" s="494"/>
      <c r="FMH401" s="494"/>
      <c r="FMI401" s="494"/>
      <c r="FMJ401" s="494"/>
      <c r="FMK401" s="494"/>
      <c r="FML401" s="494"/>
      <c r="FMM401" s="494"/>
      <c r="FMN401" s="494"/>
      <c r="FMO401" s="494"/>
      <c r="FMP401" s="494"/>
      <c r="FMQ401" s="494"/>
      <c r="FMR401" s="494"/>
      <c r="FMS401" s="494"/>
      <c r="FMT401" s="494"/>
      <c r="FMU401" s="494"/>
      <c r="FMV401" s="494"/>
      <c r="FMW401" s="494"/>
      <c r="FMX401" s="494"/>
      <c r="FMY401" s="494"/>
      <c r="FMZ401" s="494"/>
      <c r="FNA401" s="494"/>
      <c r="FNB401" s="494"/>
      <c r="FNC401" s="494"/>
      <c r="FND401" s="494"/>
      <c r="FNE401" s="494"/>
      <c r="FNF401" s="494"/>
      <c r="FNG401" s="494"/>
      <c r="FNH401" s="494"/>
      <c r="FNI401" s="494"/>
      <c r="FNJ401" s="494"/>
      <c r="FNK401" s="494"/>
      <c r="FNL401" s="494"/>
      <c r="FNM401" s="494"/>
      <c r="FNN401" s="494"/>
      <c r="FNO401" s="494"/>
      <c r="FNP401" s="494"/>
      <c r="FNQ401" s="494"/>
      <c r="FNR401" s="494"/>
      <c r="FNS401" s="494"/>
      <c r="FNT401" s="494"/>
      <c r="FNU401" s="494"/>
      <c r="FNV401" s="494"/>
      <c r="FNW401" s="494"/>
      <c r="FNX401" s="494"/>
      <c r="FNY401" s="494"/>
      <c r="FNZ401" s="494"/>
      <c r="FOA401" s="494"/>
      <c r="FOB401" s="494"/>
      <c r="FOC401" s="494"/>
      <c r="FOD401" s="494"/>
      <c r="FOE401" s="494"/>
      <c r="FOF401" s="494"/>
      <c r="FOG401" s="494"/>
      <c r="FOH401" s="494"/>
      <c r="FOI401" s="494"/>
      <c r="FOJ401" s="494"/>
      <c r="FOK401" s="494"/>
      <c r="FOL401" s="494"/>
      <c r="FOM401" s="494"/>
      <c r="FON401" s="494"/>
      <c r="FOO401" s="494"/>
      <c r="FOP401" s="494"/>
      <c r="FOQ401" s="494"/>
      <c r="FOR401" s="494"/>
      <c r="FOS401" s="494"/>
      <c r="FOT401" s="494"/>
      <c r="FOU401" s="494"/>
      <c r="FOV401" s="494"/>
      <c r="FOW401" s="494"/>
      <c r="FOX401" s="494"/>
      <c r="FOY401" s="494"/>
      <c r="FOZ401" s="494"/>
      <c r="FPA401" s="494"/>
      <c r="FPB401" s="494"/>
      <c r="FPC401" s="494"/>
      <c r="FPD401" s="494"/>
      <c r="FPE401" s="494"/>
      <c r="FPF401" s="494"/>
      <c r="FPG401" s="494"/>
      <c r="FPH401" s="494"/>
      <c r="FPI401" s="494"/>
      <c r="FPJ401" s="494"/>
      <c r="FPK401" s="494"/>
      <c r="FPL401" s="494"/>
      <c r="FPM401" s="494"/>
      <c r="FPN401" s="494"/>
      <c r="FPO401" s="494"/>
      <c r="FPP401" s="494"/>
      <c r="FPQ401" s="494"/>
      <c r="FPR401" s="494"/>
      <c r="FPS401" s="494"/>
      <c r="FPT401" s="494"/>
      <c r="FPU401" s="494"/>
      <c r="FPV401" s="494"/>
      <c r="FPW401" s="494"/>
      <c r="FPX401" s="494"/>
      <c r="FPY401" s="494"/>
      <c r="FPZ401" s="494"/>
      <c r="FQA401" s="494"/>
      <c r="FQB401" s="494"/>
      <c r="FQC401" s="494"/>
      <c r="FQD401" s="494"/>
      <c r="FQE401" s="494"/>
      <c r="FQF401" s="494"/>
      <c r="FQG401" s="494"/>
      <c r="FQH401" s="494"/>
      <c r="FQI401" s="494"/>
      <c r="FQJ401" s="494"/>
      <c r="FQK401" s="494"/>
      <c r="FQL401" s="494"/>
      <c r="FQM401" s="494"/>
      <c r="FQN401" s="494"/>
      <c r="FQO401" s="494"/>
      <c r="FQP401" s="494"/>
      <c r="FQQ401" s="494"/>
      <c r="FQR401" s="494"/>
      <c r="FQS401" s="494"/>
      <c r="FQT401" s="494"/>
      <c r="FQU401" s="494"/>
      <c r="FQV401" s="494"/>
      <c r="FQW401" s="494"/>
      <c r="FQX401" s="494"/>
      <c r="FQY401" s="494"/>
      <c r="FQZ401" s="494"/>
      <c r="FRA401" s="494"/>
      <c r="FRB401" s="494"/>
      <c r="FRC401" s="494"/>
      <c r="FRD401" s="494"/>
      <c r="FRE401" s="494"/>
      <c r="FRF401" s="494"/>
      <c r="FRG401" s="494"/>
      <c r="FRH401" s="494"/>
      <c r="FRI401" s="494"/>
      <c r="FRJ401" s="494"/>
      <c r="FRK401" s="494"/>
      <c r="FRL401" s="494"/>
      <c r="FRM401" s="494"/>
      <c r="FRN401" s="494"/>
      <c r="FRO401" s="494"/>
      <c r="FRP401" s="494"/>
      <c r="FRQ401" s="494"/>
      <c r="FRR401" s="494"/>
      <c r="FRS401" s="494"/>
      <c r="FRT401" s="494"/>
      <c r="FRU401" s="494"/>
      <c r="FRV401" s="494"/>
      <c r="FRW401" s="494"/>
      <c r="FRX401" s="494"/>
      <c r="FRY401" s="494"/>
      <c r="FRZ401" s="494"/>
      <c r="FSA401" s="494"/>
      <c r="FSB401" s="494"/>
      <c r="FSC401" s="494"/>
      <c r="FSD401" s="494"/>
      <c r="FSE401" s="494"/>
      <c r="FSF401" s="494"/>
      <c r="FSG401" s="494"/>
      <c r="FSH401" s="494"/>
      <c r="FSI401" s="494"/>
      <c r="FSJ401" s="494"/>
      <c r="FSK401" s="494"/>
      <c r="FSL401" s="494"/>
      <c r="FSM401" s="494"/>
      <c r="FSN401" s="494"/>
      <c r="FSO401" s="494"/>
      <c r="FSP401" s="494"/>
      <c r="FSQ401" s="494"/>
      <c r="FSR401" s="494"/>
      <c r="FSS401" s="494"/>
      <c r="FST401" s="494"/>
      <c r="FSU401" s="494"/>
      <c r="FSV401" s="494"/>
      <c r="FSW401" s="494"/>
      <c r="FSX401" s="494"/>
      <c r="FSY401" s="494"/>
      <c r="FSZ401" s="494"/>
      <c r="FTA401" s="494"/>
      <c r="FTB401" s="494"/>
      <c r="FTC401" s="494"/>
      <c r="FTD401" s="494"/>
      <c r="FTE401" s="494"/>
      <c r="FTF401" s="494"/>
      <c r="FTG401" s="494"/>
      <c r="FTH401" s="494"/>
      <c r="FTI401" s="494"/>
      <c r="FTJ401" s="494"/>
      <c r="FTK401" s="494"/>
      <c r="FTL401" s="494"/>
      <c r="FTM401" s="494"/>
      <c r="FTN401" s="494"/>
      <c r="FTO401" s="494"/>
      <c r="FTP401" s="494"/>
      <c r="FTQ401" s="494"/>
      <c r="FTR401" s="494"/>
      <c r="FTS401" s="494"/>
      <c r="FTT401" s="494"/>
      <c r="FTU401" s="494"/>
      <c r="FTV401" s="494"/>
      <c r="FTW401" s="494"/>
      <c r="FTX401" s="494"/>
      <c r="FTY401" s="494"/>
      <c r="FTZ401" s="494"/>
      <c r="FUA401" s="494"/>
      <c r="FUB401" s="494"/>
      <c r="FUC401" s="494"/>
      <c r="FUD401" s="494"/>
      <c r="FUE401" s="494"/>
      <c r="FUF401" s="494"/>
      <c r="FUG401" s="494"/>
      <c r="FUH401" s="494"/>
      <c r="FUI401" s="494"/>
      <c r="FUJ401" s="494"/>
      <c r="FUK401" s="494"/>
      <c r="FUL401" s="494"/>
      <c r="FUM401" s="494"/>
      <c r="FUN401" s="494"/>
      <c r="FUO401" s="494"/>
      <c r="FUP401" s="494"/>
      <c r="FUQ401" s="494"/>
      <c r="FUR401" s="494"/>
      <c r="FUS401" s="494"/>
      <c r="FUT401" s="494"/>
      <c r="FUU401" s="494"/>
      <c r="FUV401" s="494"/>
      <c r="FUW401" s="494"/>
      <c r="FUX401" s="494"/>
      <c r="FUY401" s="494"/>
      <c r="FUZ401" s="494"/>
      <c r="FVA401" s="494"/>
      <c r="FVB401" s="494"/>
      <c r="FVC401" s="494"/>
      <c r="FVD401" s="494"/>
      <c r="FVE401" s="494"/>
      <c r="FVF401" s="494"/>
      <c r="FVG401" s="494"/>
      <c r="FVH401" s="494"/>
      <c r="FVI401" s="494"/>
      <c r="FVJ401" s="494"/>
      <c r="FVK401" s="494"/>
      <c r="FVL401" s="494"/>
      <c r="FVM401" s="494"/>
      <c r="FVN401" s="494"/>
      <c r="FVO401" s="494"/>
      <c r="FVP401" s="494"/>
      <c r="FVQ401" s="494"/>
      <c r="FVR401" s="494"/>
      <c r="FVS401" s="494"/>
      <c r="FVT401" s="494"/>
      <c r="FVU401" s="494"/>
      <c r="FVV401" s="494"/>
      <c r="FVW401" s="494"/>
      <c r="FVX401" s="494"/>
      <c r="FVY401" s="494"/>
      <c r="FVZ401" s="494"/>
      <c r="FWA401" s="494"/>
      <c r="FWB401" s="494"/>
      <c r="FWC401" s="494"/>
      <c r="FWD401" s="494"/>
      <c r="FWE401" s="494"/>
      <c r="FWF401" s="494"/>
      <c r="FWG401" s="494"/>
      <c r="FWH401" s="494"/>
      <c r="FWI401" s="494"/>
      <c r="FWJ401" s="494"/>
      <c r="FWK401" s="494"/>
      <c r="FWL401" s="494"/>
      <c r="FWM401" s="494"/>
      <c r="FWN401" s="494"/>
      <c r="FWO401" s="494"/>
      <c r="FWP401" s="494"/>
      <c r="FWQ401" s="494"/>
      <c r="FWR401" s="494"/>
      <c r="FWS401" s="494"/>
      <c r="FWT401" s="494"/>
      <c r="FWU401" s="494"/>
      <c r="FWV401" s="494"/>
      <c r="FWW401" s="494"/>
      <c r="FWX401" s="494"/>
      <c r="FWY401" s="494"/>
      <c r="FWZ401" s="494"/>
      <c r="FXA401" s="494"/>
      <c r="FXB401" s="494"/>
      <c r="FXC401" s="494"/>
      <c r="FXD401" s="494"/>
      <c r="FXE401" s="494"/>
      <c r="FXF401" s="494"/>
      <c r="FXG401" s="494"/>
      <c r="FXH401" s="494"/>
      <c r="FXI401" s="494"/>
      <c r="FXJ401" s="494"/>
      <c r="FXK401" s="494"/>
      <c r="FXL401" s="494"/>
      <c r="FXM401" s="494"/>
      <c r="FXN401" s="494"/>
      <c r="FXO401" s="494"/>
      <c r="FXP401" s="494"/>
      <c r="FXQ401" s="494"/>
      <c r="FXR401" s="494"/>
      <c r="FXS401" s="494"/>
      <c r="FXT401" s="494"/>
      <c r="FXU401" s="494"/>
      <c r="FXV401" s="494"/>
      <c r="FXW401" s="494"/>
      <c r="FXX401" s="494"/>
      <c r="FXY401" s="494"/>
      <c r="FXZ401" s="494"/>
      <c r="FYA401" s="494"/>
      <c r="FYB401" s="494"/>
      <c r="FYC401" s="494"/>
      <c r="FYD401" s="494"/>
      <c r="FYE401" s="494"/>
      <c r="FYF401" s="494"/>
      <c r="FYG401" s="494"/>
      <c r="FYH401" s="494"/>
      <c r="FYI401" s="494"/>
      <c r="FYJ401" s="494"/>
      <c r="FYK401" s="494"/>
      <c r="FYL401" s="494"/>
      <c r="FYM401" s="494"/>
      <c r="FYN401" s="494"/>
      <c r="FYO401" s="494"/>
      <c r="FYP401" s="494"/>
      <c r="FYQ401" s="494"/>
      <c r="FYR401" s="494"/>
      <c r="FYS401" s="494"/>
      <c r="FYT401" s="494"/>
      <c r="FYU401" s="494"/>
      <c r="FYV401" s="494"/>
      <c r="FYW401" s="494"/>
      <c r="FYX401" s="494"/>
      <c r="FYY401" s="494"/>
      <c r="FYZ401" s="494"/>
      <c r="FZA401" s="494"/>
      <c r="FZB401" s="494"/>
      <c r="FZC401" s="494"/>
      <c r="FZD401" s="494"/>
      <c r="FZE401" s="494"/>
      <c r="FZF401" s="494"/>
      <c r="FZG401" s="494"/>
      <c r="FZH401" s="494"/>
      <c r="FZI401" s="494"/>
      <c r="FZJ401" s="494"/>
      <c r="FZK401" s="494"/>
      <c r="FZL401" s="494"/>
      <c r="FZM401" s="494"/>
      <c r="FZN401" s="494"/>
      <c r="FZO401" s="494"/>
      <c r="FZP401" s="494"/>
      <c r="FZQ401" s="494"/>
      <c r="FZR401" s="494"/>
      <c r="FZS401" s="494"/>
      <c r="FZT401" s="494"/>
      <c r="FZU401" s="494"/>
      <c r="FZV401" s="494"/>
      <c r="FZW401" s="494"/>
      <c r="FZX401" s="494"/>
      <c r="FZY401" s="494"/>
      <c r="FZZ401" s="494"/>
      <c r="GAA401" s="494"/>
      <c r="GAB401" s="494"/>
      <c r="GAC401" s="494"/>
      <c r="GAD401" s="494"/>
      <c r="GAE401" s="494"/>
      <c r="GAF401" s="494"/>
      <c r="GAG401" s="494"/>
      <c r="GAH401" s="494"/>
      <c r="GAI401" s="494"/>
      <c r="GAJ401" s="494"/>
      <c r="GAK401" s="494"/>
      <c r="GAL401" s="494"/>
      <c r="GAM401" s="494"/>
      <c r="GAN401" s="494"/>
      <c r="GAO401" s="494"/>
      <c r="GAP401" s="494"/>
      <c r="GAQ401" s="494"/>
      <c r="GAR401" s="494"/>
      <c r="GAS401" s="494"/>
      <c r="GAT401" s="494"/>
      <c r="GAU401" s="494"/>
      <c r="GAV401" s="494"/>
      <c r="GAW401" s="494"/>
      <c r="GAX401" s="494"/>
      <c r="GAY401" s="494"/>
      <c r="GAZ401" s="494"/>
      <c r="GBA401" s="494"/>
      <c r="GBB401" s="494"/>
      <c r="GBC401" s="494"/>
      <c r="GBD401" s="494"/>
      <c r="GBE401" s="494"/>
      <c r="GBF401" s="494"/>
      <c r="GBG401" s="494"/>
      <c r="GBH401" s="494"/>
      <c r="GBI401" s="494"/>
      <c r="GBJ401" s="494"/>
      <c r="GBK401" s="494"/>
      <c r="GBL401" s="494"/>
      <c r="GBM401" s="494"/>
      <c r="GBN401" s="494"/>
      <c r="GBO401" s="494"/>
      <c r="GBP401" s="494"/>
      <c r="GBQ401" s="494"/>
      <c r="GBR401" s="494"/>
      <c r="GBS401" s="494"/>
      <c r="GBT401" s="494"/>
      <c r="GBU401" s="494"/>
      <c r="GBV401" s="494"/>
      <c r="GBW401" s="494"/>
      <c r="GBX401" s="494"/>
      <c r="GBY401" s="494"/>
      <c r="GBZ401" s="494"/>
      <c r="GCA401" s="494"/>
      <c r="GCB401" s="494"/>
      <c r="GCC401" s="494"/>
      <c r="GCD401" s="494"/>
      <c r="GCE401" s="494"/>
      <c r="GCF401" s="494"/>
      <c r="GCG401" s="494"/>
      <c r="GCH401" s="494"/>
      <c r="GCI401" s="494"/>
      <c r="GCJ401" s="494"/>
      <c r="GCK401" s="494"/>
      <c r="GCL401" s="494"/>
      <c r="GCM401" s="494"/>
      <c r="GCN401" s="494"/>
      <c r="GCO401" s="494"/>
      <c r="GCP401" s="494"/>
      <c r="GCQ401" s="494"/>
      <c r="GCR401" s="494"/>
      <c r="GCS401" s="494"/>
      <c r="GCT401" s="494"/>
      <c r="GCU401" s="494"/>
      <c r="GCV401" s="494"/>
      <c r="GCW401" s="494"/>
      <c r="GCX401" s="494"/>
      <c r="GCY401" s="494"/>
      <c r="GCZ401" s="494"/>
      <c r="GDA401" s="494"/>
      <c r="GDB401" s="494"/>
      <c r="GDC401" s="494"/>
      <c r="GDD401" s="494"/>
      <c r="GDE401" s="494"/>
      <c r="GDF401" s="494"/>
      <c r="GDG401" s="494"/>
      <c r="GDH401" s="494"/>
      <c r="GDI401" s="494"/>
      <c r="GDJ401" s="494"/>
      <c r="GDK401" s="494"/>
      <c r="GDL401" s="494"/>
      <c r="GDM401" s="494"/>
      <c r="GDN401" s="494"/>
      <c r="GDO401" s="494"/>
      <c r="GDP401" s="494"/>
      <c r="GDQ401" s="494"/>
      <c r="GDR401" s="494"/>
      <c r="GDS401" s="494"/>
      <c r="GDT401" s="494"/>
      <c r="GDU401" s="494"/>
      <c r="GDV401" s="494"/>
      <c r="GDW401" s="494"/>
      <c r="GDX401" s="494"/>
      <c r="GDY401" s="494"/>
      <c r="GDZ401" s="494"/>
      <c r="GEA401" s="494"/>
      <c r="GEB401" s="494"/>
      <c r="GEC401" s="494"/>
      <c r="GED401" s="494"/>
      <c r="GEE401" s="494"/>
      <c r="GEF401" s="494"/>
      <c r="GEG401" s="494"/>
      <c r="GEH401" s="494"/>
      <c r="GEI401" s="494"/>
      <c r="GEJ401" s="494"/>
      <c r="GEK401" s="494"/>
      <c r="GEL401" s="494"/>
      <c r="GEM401" s="494"/>
      <c r="GEN401" s="494"/>
      <c r="GEO401" s="494"/>
      <c r="GEP401" s="494"/>
      <c r="GEQ401" s="494"/>
      <c r="GER401" s="494"/>
      <c r="GES401" s="494"/>
      <c r="GET401" s="494"/>
      <c r="GEU401" s="494"/>
      <c r="GEV401" s="494"/>
      <c r="GEW401" s="494"/>
      <c r="GEX401" s="494"/>
      <c r="GEY401" s="494"/>
      <c r="GEZ401" s="494"/>
      <c r="GFA401" s="494"/>
      <c r="GFB401" s="494"/>
      <c r="GFC401" s="494"/>
      <c r="GFD401" s="494"/>
      <c r="GFE401" s="494"/>
      <c r="GFF401" s="494"/>
      <c r="GFG401" s="494"/>
      <c r="GFH401" s="494"/>
      <c r="GFI401" s="494"/>
      <c r="GFJ401" s="494"/>
      <c r="GFK401" s="494"/>
      <c r="GFL401" s="494"/>
      <c r="GFM401" s="494"/>
      <c r="GFN401" s="494"/>
      <c r="GFO401" s="494"/>
      <c r="GFP401" s="494"/>
      <c r="GFQ401" s="494"/>
      <c r="GFR401" s="494"/>
      <c r="GFS401" s="494"/>
      <c r="GFT401" s="494"/>
      <c r="GFU401" s="494"/>
      <c r="GFV401" s="494"/>
      <c r="GFW401" s="494"/>
      <c r="GFX401" s="494"/>
      <c r="GFY401" s="494"/>
      <c r="GFZ401" s="494"/>
      <c r="GGA401" s="494"/>
      <c r="GGB401" s="494"/>
      <c r="GGC401" s="494"/>
      <c r="GGD401" s="494"/>
      <c r="GGE401" s="494"/>
      <c r="GGF401" s="494"/>
      <c r="GGG401" s="494"/>
      <c r="GGH401" s="494"/>
      <c r="GGI401" s="494"/>
      <c r="GGJ401" s="494"/>
      <c r="GGK401" s="494"/>
      <c r="GGL401" s="494"/>
      <c r="GGM401" s="494"/>
      <c r="GGN401" s="494"/>
      <c r="GGO401" s="494"/>
      <c r="GGP401" s="494"/>
      <c r="GGQ401" s="494"/>
      <c r="GGR401" s="494"/>
      <c r="GGS401" s="494"/>
      <c r="GGT401" s="494"/>
      <c r="GGU401" s="494"/>
      <c r="GGV401" s="494"/>
      <c r="GGW401" s="494"/>
      <c r="GGX401" s="494"/>
      <c r="GGY401" s="494"/>
      <c r="GGZ401" s="494"/>
      <c r="GHA401" s="494"/>
      <c r="GHB401" s="494"/>
      <c r="GHC401" s="494"/>
      <c r="GHD401" s="494"/>
      <c r="GHE401" s="494"/>
      <c r="GHF401" s="494"/>
      <c r="GHG401" s="494"/>
      <c r="GHH401" s="494"/>
      <c r="GHI401" s="494"/>
      <c r="GHJ401" s="494"/>
      <c r="GHK401" s="494"/>
      <c r="GHL401" s="494"/>
      <c r="GHM401" s="494"/>
      <c r="GHN401" s="494"/>
      <c r="GHO401" s="494"/>
      <c r="GHP401" s="494"/>
      <c r="GHQ401" s="494"/>
      <c r="GHR401" s="494"/>
      <c r="GHS401" s="494"/>
      <c r="GHT401" s="494"/>
      <c r="GHU401" s="494"/>
      <c r="GHV401" s="494"/>
      <c r="GHW401" s="494"/>
      <c r="GHX401" s="494"/>
      <c r="GHY401" s="494"/>
      <c r="GHZ401" s="494"/>
      <c r="GIA401" s="494"/>
      <c r="GIB401" s="494"/>
      <c r="GIC401" s="494"/>
      <c r="GID401" s="494"/>
      <c r="GIE401" s="494"/>
      <c r="GIF401" s="494"/>
      <c r="GIG401" s="494"/>
      <c r="GIH401" s="494"/>
      <c r="GII401" s="494"/>
      <c r="GIJ401" s="494"/>
      <c r="GIK401" s="494"/>
      <c r="GIL401" s="494"/>
      <c r="GIM401" s="494"/>
      <c r="GIN401" s="494"/>
      <c r="GIO401" s="494"/>
      <c r="GIP401" s="494"/>
      <c r="GIQ401" s="494"/>
      <c r="GIR401" s="494"/>
      <c r="GIS401" s="494"/>
      <c r="GIT401" s="494"/>
      <c r="GIU401" s="494"/>
      <c r="GIV401" s="494"/>
      <c r="GIW401" s="494"/>
      <c r="GIX401" s="494"/>
      <c r="GIY401" s="494"/>
      <c r="GIZ401" s="494"/>
      <c r="GJA401" s="494"/>
      <c r="GJB401" s="494"/>
      <c r="GJC401" s="494"/>
      <c r="GJD401" s="494"/>
      <c r="GJE401" s="494"/>
      <c r="GJF401" s="494"/>
      <c r="GJG401" s="494"/>
      <c r="GJH401" s="494"/>
      <c r="GJI401" s="494"/>
      <c r="GJJ401" s="494"/>
      <c r="GJK401" s="494"/>
      <c r="GJL401" s="494"/>
      <c r="GJM401" s="494"/>
      <c r="GJN401" s="494"/>
      <c r="GJO401" s="494"/>
      <c r="GJP401" s="494"/>
      <c r="GJQ401" s="494"/>
      <c r="GJR401" s="494"/>
      <c r="GJS401" s="494"/>
      <c r="GJT401" s="494"/>
      <c r="GJU401" s="494"/>
      <c r="GJV401" s="494"/>
      <c r="GJW401" s="494"/>
      <c r="GJX401" s="494"/>
      <c r="GJY401" s="494"/>
      <c r="GJZ401" s="494"/>
      <c r="GKA401" s="494"/>
      <c r="GKB401" s="494"/>
      <c r="GKC401" s="494"/>
      <c r="GKD401" s="494"/>
      <c r="GKE401" s="494"/>
      <c r="GKF401" s="494"/>
      <c r="GKG401" s="494"/>
      <c r="GKH401" s="494"/>
      <c r="GKI401" s="494"/>
      <c r="GKJ401" s="494"/>
      <c r="GKK401" s="494"/>
      <c r="GKL401" s="494"/>
      <c r="GKM401" s="494"/>
      <c r="GKN401" s="494"/>
      <c r="GKO401" s="494"/>
      <c r="GKP401" s="494"/>
      <c r="GKQ401" s="494"/>
      <c r="GKR401" s="494"/>
      <c r="GKS401" s="494"/>
      <c r="GKT401" s="494"/>
      <c r="GKU401" s="494"/>
      <c r="GKV401" s="494"/>
      <c r="GKW401" s="494"/>
      <c r="GKX401" s="494"/>
      <c r="GKY401" s="494"/>
      <c r="GKZ401" s="494"/>
      <c r="GLA401" s="494"/>
      <c r="GLB401" s="494"/>
      <c r="GLC401" s="494"/>
      <c r="GLD401" s="494"/>
      <c r="GLE401" s="494"/>
      <c r="GLF401" s="494"/>
      <c r="GLG401" s="494"/>
      <c r="GLH401" s="494"/>
      <c r="GLI401" s="494"/>
      <c r="GLJ401" s="494"/>
      <c r="GLK401" s="494"/>
      <c r="GLL401" s="494"/>
      <c r="GLM401" s="494"/>
      <c r="GLN401" s="494"/>
      <c r="GLO401" s="494"/>
      <c r="GLP401" s="494"/>
      <c r="GLQ401" s="494"/>
      <c r="GLR401" s="494"/>
      <c r="GLS401" s="494"/>
      <c r="GLT401" s="494"/>
      <c r="GLU401" s="494"/>
      <c r="GLV401" s="494"/>
      <c r="GLW401" s="494"/>
      <c r="GLX401" s="494"/>
      <c r="GLY401" s="494"/>
      <c r="GLZ401" s="494"/>
      <c r="GMA401" s="494"/>
      <c r="GMB401" s="494"/>
      <c r="GMC401" s="494"/>
      <c r="GMD401" s="494"/>
      <c r="GME401" s="494"/>
      <c r="GMF401" s="494"/>
      <c r="GMG401" s="494"/>
      <c r="GMH401" s="494"/>
      <c r="GMI401" s="494"/>
      <c r="GMJ401" s="494"/>
      <c r="GMK401" s="494"/>
      <c r="GML401" s="494"/>
      <c r="GMM401" s="494"/>
      <c r="GMN401" s="494"/>
      <c r="GMO401" s="494"/>
      <c r="GMP401" s="494"/>
      <c r="GMQ401" s="494"/>
      <c r="GMR401" s="494"/>
      <c r="GMS401" s="494"/>
      <c r="GMT401" s="494"/>
      <c r="GMU401" s="494"/>
      <c r="GMV401" s="494"/>
      <c r="GMW401" s="494"/>
      <c r="GMX401" s="494"/>
      <c r="GMY401" s="494"/>
      <c r="GMZ401" s="494"/>
      <c r="GNA401" s="494"/>
      <c r="GNB401" s="494"/>
      <c r="GNC401" s="494"/>
      <c r="GND401" s="494"/>
      <c r="GNE401" s="494"/>
      <c r="GNF401" s="494"/>
      <c r="GNG401" s="494"/>
      <c r="GNH401" s="494"/>
      <c r="GNI401" s="494"/>
      <c r="GNJ401" s="494"/>
      <c r="GNK401" s="494"/>
      <c r="GNL401" s="494"/>
      <c r="GNM401" s="494"/>
      <c r="GNN401" s="494"/>
      <c r="GNO401" s="494"/>
      <c r="GNP401" s="494"/>
      <c r="GNQ401" s="494"/>
      <c r="GNR401" s="494"/>
      <c r="GNS401" s="494"/>
      <c r="GNT401" s="494"/>
      <c r="GNU401" s="494"/>
      <c r="GNV401" s="494"/>
      <c r="GNW401" s="494"/>
      <c r="GNX401" s="494"/>
      <c r="GNY401" s="494"/>
      <c r="GNZ401" s="494"/>
      <c r="GOA401" s="494"/>
      <c r="GOB401" s="494"/>
      <c r="GOC401" s="494"/>
      <c r="GOD401" s="494"/>
      <c r="GOE401" s="494"/>
      <c r="GOF401" s="494"/>
      <c r="GOG401" s="494"/>
      <c r="GOH401" s="494"/>
      <c r="GOI401" s="494"/>
      <c r="GOJ401" s="494"/>
      <c r="GOK401" s="494"/>
      <c r="GOL401" s="494"/>
      <c r="GOM401" s="494"/>
      <c r="GON401" s="494"/>
      <c r="GOO401" s="494"/>
      <c r="GOP401" s="494"/>
      <c r="GOQ401" s="494"/>
      <c r="GOR401" s="494"/>
      <c r="GOS401" s="494"/>
      <c r="GOT401" s="494"/>
      <c r="GOU401" s="494"/>
      <c r="GOV401" s="494"/>
      <c r="GOW401" s="494"/>
      <c r="GOX401" s="494"/>
      <c r="GOY401" s="494"/>
      <c r="GOZ401" s="494"/>
      <c r="GPA401" s="494"/>
      <c r="GPB401" s="494"/>
      <c r="GPC401" s="494"/>
      <c r="GPD401" s="494"/>
      <c r="GPE401" s="494"/>
      <c r="GPF401" s="494"/>
      <c r="GPG401" s="494"/>
      <c r="GPH401" s="494"/>
      <c r="GPI401" s="494"/>
      <c r="GPJ401" s="494"/>
      <c r="GPK401" s="494"/>
      <c r="GPL401" s="494"/>
      <c r="GPM401" s="494"/>
      <c r="GPN401" s="494"/>
      <c r="GPO401" s="494"/>
      <c r="GPP401" s="494"/>
      <c r="GPQ401" s="494"/>
      <c r="GPR401" s="494"/>
      <c r="GPS401" s="494"/>
      <c r="GPT401" s="494"/>
      <c r="GPU401" s="494"/>
      <c r="GPV401" s="494"/>
      <c r="GPW401" s="494"/>
      <c r="GPX401" s="494"/>
      <c r="GPY401" s="494"/>
      <c r="GPZ401" s="494"/>
      <c r="GQA401" s="494"/>
      <c r="GQB401" s="494"/>
      <c r="GQC401" s="494"/>
      <c r="GQD401" s="494"/>
      <c r="GQE401" s="494"/>
      <c r="GQF401" s="494"/>
      <c r="GQG401" s="494"/>
      <c r="GQH401" s="494"/>
      <c r="GQI401" s="494"/>
      <c r="GQJ401" s="494"/>
      <c r="GQK401" s="494"/>
      <c r="GQL401" s="494"/>
      <c r="GQM401" s="494"/>
      <c r="GQN401" s="494"/>
      <c r="GQO401" s="494"/>
      <c r="GQP401" s="494"/>
      <c r="GQQ401" s="494"/>
      <c r="GQR401" s="494"/>
      <c r="GQS401" s="494"/>
      <c r="GQT401" s="494"/>
      <c r="GQU401" s="494"/>
      <c r="GQV401" s="494"/>
      <c r="GQW401" s="494"/>
      <c r="GQX401" s="494"/>
      <c r="GQY401" s="494"/>
      <c r="GQZ401" s="494"/>
      <c r="GRA401" s="494"/>
      <c r="GRB401" s="494"/>
      <c r="GRC401" s="494"/>
      <c r="GRD401" s="494"/>
      <c r="GRE401" s="494"/>
      <c r="GRF401" s="494"/>
      <c r="GRG401" s="494"/>
      <c r="GRH401" s="494"/>
      <c r="GRI401" s="494"/>
      <c r="GRJ401" s="494"/>
      <c r="GRK401" s="494"/>
      <c r="GRL401" s="494"/>
      <c r="GRM401" s="494"/>
      <c r="GRN401" s="494"/>
      <c r="GRO401" s="494"/>
      <c r="GRP401" s="494"/>
      <c r="GRQ401" s="494"/>
      <c r="GRR401" s="494"/>
      <c r="GRS401" s="494"/>
      <c r="GRT401" s="494"/>
      <c r="GRU401" s="494"/>
      <c r="GRV401" s="494"/>
      <c r="GRW401" s="494"/>
      <c r="GRX401" s="494"/>
      <c r="GRY401" s="494"/>
      <c r="GRZ401" s="494"/>
      <c r="GSA401" s="494"/>
      <c r="GSB401" s="494"/>
      <c r="GSC401" s="494"/>
      <c r="GSD401" s="494"/>
      <c r="GSE401" s="494"/>
      <c r="GSF401" s="494"/>
      <c r="GSG401" s="494"/>
      <c r="GSH401" s="494"/>
      <c r="GSI401" s="494"/>
      <c r="GSJ401" s="494"/>
      <c r="GSK401" s="494"/>
      <c r="GSL401" s="494"/>
      <c r="GSM401" s="494"/>
      <c r="GSN401" s="494"/>
      <c r="GSO401" s="494"/>
      <c r="GSP401" s="494"/>
      <c r="GSQ401" s="494"/>
      <c r="GSR401" s="494"/>
      <c r="GSS401" s="494"/>
      <c r="GST401" s="494"/>
      <c r="GSU401" s="494"/>
      <c r="GSV401" s="494"/>
      <c r="GSW401" s="494"/>
      <c r="GSX401" s="494"/>
      <c r="GSY401" s="494"/>
      <c r="GSZ401" s="494"/>
      <c r="GTA401" s="494"/>
      <c r="GTB401" s="494"/>
      <c r="GTC401" s="494"/>
      <c r="GTD401" s="494"/>
      <c r="GTE401" s="494"/>
      <c r="GTF401" s="494"/>
      <c r="GTG401" s="494"/>
      <c r="GTH401" s="494"/>
      <c r="GTI401" s="494"/>
      <c r="GTJ401" s="494"/>
      <c r="GTK401" s="494"/>
      <c r="GTL401" s="494"/>
      <c r="GTM401" s="494"/>
      <c r="GTN401" s="494"/>
      <c r="GTO401" s="494"/>
      <c r="GTP401" s="494"/>
      <c r="GTQ401" s="494"/>
      <c r="GTR401" s="494"/>
      <c r="GTS401" s="494"/>
      <c r="GTT401" s="494"/>
      <c r="GTU401" s="494"/>
      <c r="GTV401" s="494"/>
      <c r="GTW401" s="494"/>
      <c r="GTX401" s="494"/>
      <c r="GTY401" s="494"/>
      <c r="GTZ401" s="494"/>
      <c r="GUA401" s="494"/>
      <c r="GUB401" s="494"/>
      <c r="GUC401" s="494"/>
      <c r="GUD401" s="494"/>
      <c r="GUE401" s="494"/>
      <c r="GUF401" s="494"/>
      <c r="GUG401" s="494"/>
      <c r="GUH401" s="494"/>
      <c r="GUI401" s="494"/>
      <c r="GUJ401" s="494"/>
      <c r="GUK401" s="494"/>
      <c r="GUL401" s="494"/>
      <c r="GUM401" s="494"/>
      <c r="GUN401" s="494"/>
      <c r="GUO401" s="494"/>
      <c r="GUP401" s="494"/>
      <c r="GUQ401" s="494"/>
      <c r="GUR401" s="494"/>
      <c r="GUS401" s="494"/>
      <c r="GUT401" s="494"/>
      <c r="GUU401" s="494"/>
      <c r="GUV401" s="494"/>
      <c r="GUW401" s="494"/>
      <c r="GUX401" s="494"/>
      <c r="GUY401" s="494"/>
      <c r="GUZ401" s="494"/>
      <c r="GVA401" s="494"/>
      <c r="GVB401" s="494"/>
      <c r="GVC401" s="494"/>
      <c r="GVD401" s="494"/>
      <c r="GVE401" s="494"/>
      <c r="GVF401" s="494"/>
      <c r="GVG401" s="494"/>
      <c r="GVH401" s="494"/>
      <c r="GVI401" s="494"/>
      <c r="GVJ401" s="494"/>
      <c r="GVK401" s="494"/>
      <c r="GVL401" s="494"/>
      <c r="GVM401" s="494"/>
      <c r="GVN401" s="494"/>
      <c r="GVO401" s="494"/>
      <c r="GVP401" s="494"/>
      <c r="GVQ401" s="494"/>
      <c r="GVR401" s="494"/>
      <c r="GVS401" s="494"/>
      <c r="GVT401" s="494"/>
      <c r="GVU401" s="494"/>
      <c r="GVV401" s="494"/>
      <c r="GVW401" s="494"/>
      <c r="GVX401" s="494"/>
      <c r="GVY401" s="494"/>
      <c r="GVZ401" s="494"/>
      <c r="GWA401" s="494"/>
      <c r="GWB401" s="494"/>
      <c r="GWC401" s="494"/>
      <c r="GWD401" s="494"/>
      <c r="GWE401" s="494"/>
      <c r="GWF401" s="494"/>
      <c r="GWG401" s="494"/>
      <c r="GWH401" s="494"/>
      <c r="GWI401" s="494"/>
      <c r="GWJ401" s="494"/>
      <c r="GWK401" s="494"/>
      <c r="GWL401" s="494"/>
      <c r="GWM401" s="494"/>
      <c r="GWN401" s="494"/>
      <c r="GWO401" s="494"/>
      <c r="GWP401" s="494"/>
      <c r="GWQ401" s="494"/>
      <c r="GWR401" s="494"/>
      <c r="GWS401" s="494"/>
      <c r="GWT401" s="494"/>
      <c r="GWU401" s="494"/>
      <c r="GWV401" s="494"/>
      <c r="GWW401" s="494"/>
      <c r="GWX401" s="494"/>
      <c r="GWY401" s="494"/>
      <c r="GWZ401" s="494"/>
      <c r="GXA401" s="494"/>
      <c r="GXB401" s="494"/>
      <c r="GXC401" s="494"/>
      <c r="GXD401" s="494"/>
      <c r="GXE401" s="494"/>
      <c r="GXF401" s="494"/>
      <c r="GXG401" s="494"/>
      <c r="GXH401" s="494"/>
      <c r="GXI401" s="494"/>
      <c r="GXJ401" s="494"/>
      <c r="GXK401" s="494"/>
      <c r="GXL401" s="494"/>
      <c r="GXM401" s="494"/>
      <c r="GXN401" s="494"/>
      <c r="GXO401" s="494"/>
      <c r="GXP401" s="494"/>
      <c r="GXQ401" s="494"/>
      <c r="GXR401" s="494"/>
      <c r="GXS401" s="494"/>
      <c r="GXT401" s="494"/>
      <c r="GXU401" s="494"/>
      <c r="GXV401" s="494"/>
      <c r="GXW401" s="494"/>
      <c r="GXX401" s="494"/>
      <c r="GXY401" s="494"/>
      <c r="GXZ401" s="494"/>
      <c r="GYA401" s="494"/>
      <c r="GYB401" s="494"/>
      <c r="GYC401" s="494"/>
      <c r="GYD401" s="494"/>
      <c r="GYE401" s="494"/>
      <c r="GYF401" s="494"/>
      <c r="GYG401" s="494"/>
      <c r="GYH401" s="494"/>
      <c r="GYI401" s="494"/>
      <c r="GYJ401" s="494"/>
      <c r="GYK401" s="494"/>
      <c r="GYL401" s="494"/>
      <c r="GYM401" s="494"/>
      <c r="GYN401" s="494"/>
      <c r="GYO401" s="494"/>
      <c r="GYP401" s="494"/>
      <c r="GYQ401" s="494"/>
      <c r="GYR401" s="494"/>
      <c r="GYS401" s="494"/>
      <c r="GYT401" s="494"/>
      <c r="GYU401" s="494"/>
      <c r="GYV401" s="494"/>
      <c r="GYW401" s="494"/>
      <c r="GYX401" s="494"/>
      <c r="GYY401" s="494"/>
      <c r="GYZ401" s="494"/>
      <c r="GZA401" s="494"/>
      <c r="GZB401" s="494"/>
      <c r="GZC401" s="494"/>
      <c r="GZD401" s="494"/>
      <c r="GZE401" s="494"/>
      <c r="GZF401" s="494"/>
      <c r="GZG401" s="494"/>
      <c r="GZH401" s="494"/>
      <c r="GZI401" s="494"/>
      <c r="GZJ401" s="494"/>
      <c r="GZK401" s="494"/>
      <c r="GZL401" s="494"/>
      <c r="GZM401" s="494"/>
      <c r="GZN401" s="494"/>
      <c r="GZO401" s="494"/>
      <c r="GZP401" s="494"/>
      <c r="GZQ401" s="494"/>
      <c r="GZR401" s="494"/>
      <c r="GZS401" s="494"/>
      <c r="GZT401" s="494"/>
      <c r="GZU401" s="494"/>
      <c r="GZV401" s="494"/>
      <c r="GZW401" s="494"/>
      <c r="GZX401" s="494"/>
      <c r="GZY401" s="494"/>
      <c r="GZZ401" s="494"/>
      <c r="HAA401" s="494"/>
      <c r="HAB401" s="494"/>
      <c r="HAC401" s="494"/>
      <c r="HAD401" s="494"/>
      <c r="HAE401" s="494"/>
      <c r="HAF401" s="494"/>
      <c r="HAG401" s="494"/>
      <c r="HAH401" s="494"/>
      <c r="HAI401" s="494"/>
      <c r="HAJ401" s="494"/>
      <c r="HAK401" s="494"/>
      <c r="HAL401" s="494"/>
      <c r="HAM401" s="494"/>
      <c r="HAN401" s="494"/>
      <c r="HAO401" s="494"/>
      <c r="HAP401" s="494"/>
      <c r="HAQ401" s="494"/>
      <c r="HAR401" s="494"/>
      <c r="HAS401" s="494"/>
      <c r="HAT401" s="494"/>
      <c r="HAU401" s="494"/>
      <c r="HAV401" s="494"/>
      <c r="HAW401" s="494"/>
      <c r="HAX401" s="494"/>
      <c r="HAY401" s="494"/>
      <c r="HAZ401" s="494"/>
      <c r="HBA401" s="494"/>
      <c r="HBB401" s="494"/>
      <c r="HBC401" s="494"/>
      <c r="HBD401" s="494"/>
      <c r="HBE401" s="494"/>
      <c r="HBF401" s="494"/>
      <c r="HBG401" s="494"/>
      <c r="HBH401" s="494"/>
      <c r="HBI401" s="494"/>
      <c r="HBJ401" s="494"/>
      <c r="HBK401" s="494"/>
      <c r="HBL401" s="494"/>
      <c r="HBM401" s="494"/>
      <c r="HBN401" s="494"/>
      <c r="HBO401" s="494"/>
      <c r="HBP401" s="494"/>
      <c r="HBQ401" s="494"/>
      <c r="HBR401" s="494"/>
      <c r="HBS401" s="494"/>
      <c r="HBT401" s="494"/>
      <c r="HBU401" s="494"/>
      <c r="HBV401" s="494"/>
      <c r="HBW401" s="494"/>
      <c r="HBX401" s="494"/>
      <c r="HBY401" s="494"/>
      <c r="HBZ401" s="494"/>
      <c r="HCA401" s="494"/>
      <c r="HCB401" s="494"/>
      <c r="HCC401" s="494"/>
      <c r="HCD401" s="494"/>
      <c r="HCE401" s="494"/>
      <c r="HCF401" s="494"/>
      <c r="HCG401" s="494"/>
      <c r="HCH401" s="494"/>
      <c r="HCI401" s="494"/>
      <c r="HCJ401" s="494"/>
      <c r="HCK401" s="494"/>
      <c r="HCL401" s="494"/>
      <c r="HCM401" s="494"/>
      <c r="HCN401" s="494"/>
      <c r="HCO401" s="494"/>
      <c r="HCP401" s="494"/>
      <c r="HCQ401" s="494"/>
      <c r="HCR401" s="494"/>
      <c r="HCS401" s="494"/>
      <c r="HCT401" s="494"/>
      <c r="HCU401" s="494"/>
      <c r="HCV401" s="494"/>
      <c r="HCW401" s="494"/>
      <c r="HCX401" s="494"/>
      <c r="HCY401" s="494"/>
      <c r="HCZ401" s="494"/>
      <c r="HDA401" s="494"/>
      <c r="HDB401" s="494"/>
      <c r="HDC401" s="494"/>
      <c r="HDD401" s="494"/>
      <c r="HDE401" s="494"/>
      <c r="HDF401" s="494"/>
      <c r="HDG401" s="494"/>
      <c r="HDH401" s="494"/>
      <c r="HDI401" s="494"/>
      <c r="HDJ401" s="494"/>
      <c r="HDK401" s="494"/>
      <c r="HDL401" s="494"/>
      <c r="HDM401" s="494"/>
      <c r="HDN401" s="494"/>
      <c r="HDO401" s="494"/>
      <c r="HDP401" s="494"/>
      <c r="HDQ401" s="494"/>
      <c r="HDR401" s="494"/>
      <c r="HDS401" s="494"/>
      <c r="HDT401" s="494"/>
      <c r="HDU401" s="494"/>
      <c r="HDV401" s="494"/>
      <c r="HDW401" s="494"/>
      <c r="HDX401" s="494"/>
      <c r="HDY401" s="494"/>
      <c r="HDZ401" s="494"/>
      <c r="HEA401" s="494"/>
      <c r="HEB401" s="494"/>
      <c r="HEC401" s="494"/>
      <c r="HED401" s="494"/>
      <c r="HEE401" s="494"/>
      <c r="HEF401" s="494"/>
      <c r="HEG401" s="494"/>
      <c r="HEH401" s="494"/>
      <c r="HEI401" s="494"/>
      <c r="HEJ401" s="494"/>
      <c r="HEK401" s="494"/>
      <c r="HEL401" s="494"/>
      <c r="HEM401" s="494"/>
      <c r="HEN401" s="494"/>
      <c r="HEO401" s="494"/>
      <c r="HEP401" s="494"/>
      <c r="HEQ401" s="494"/>
      <c r="HER401" s="494"/>
      <c r="HES401" s="494"/>
      <c r="HET401" s="494"/>
      <c r="HEU401" s="494"/>
      <c r="HEV401" s="494"/>
      <c r="HEW401" s="494"/>
      <c r="HEX401" s="494"/>
      <c r="HEY401" s="494"/>
      <c r="HEZ401" s="494"/>
      <c r="HFA401" s="494"/>
      <c r="HFB401" s="494"/>
      <c r="HFC401" s="494"/>
      <c r="HFD401" s="494"/>
      <c r="HFE401" s="494"/>
      <c r="HFF401" s="494"/>
      <c r="HFG401" s="494"/>
      <c r="HFH401" s="494"/>
      <c r="HFI401" s="494"/>
      <c r="HFJ401" s="494"/>
      <c r="HFK401" s="494"/>
      <c r="HFL401" s="494"/>
      <c r="HFM401" s="494"/>
      <c r="HFN401" s="494"/>
      <c r="HFO401" s="494"/>
      <c r="HFP401" s="494"/>
      <c r="HFQ401" s="494"/>
      <c r="HFR401" s="494"/>
      <c r="HFS401" s="494"/>
      <c r="HFT401" s="494"/>
      <c r="HFU401" s="494"/>
      <c r="HFV401" s="494"/>
      <c r="HFW401" s="494"/>
      <c r="HFX401" s="494"/>
      <c r="HFY401" s="494"/>
      <c r="HFZ401" s="494"/>
      <c r="HGA401" s="494"/>
      <c r="HGB401" s="494"/>
      <c r="HGC401" s="494"/>
      <c r="HGD401" s="494"/>
      <c r="HGE401" s="494"/>
      <c r="HGF401" s="494"/>
      <c r="HGG401" s="494"/>
      <c r="HGH401" s="494"/>
      <c r="HGI401" s="494"/>
      <c r="HGJ401" s="494"/>
      <c r="HGK401" s="494"/>
      <c r="HGL401" s="494"/>
      <c r="HGM401" s="494"/>
      <c r="HGN401" s="494"/>
      <c r="HGO401" s="494"/>
      <c r="HGP401" s="494"/>
      <c r="HGQ401" s="494"/>
      <c r="HGR401" s="494"/>
      <c r="HGS401" s="494"/>
      <c r="HGT401" s="494"/>
      <c r="HGU401" s="494"/>
      <c r="HGV401" s="494"/>
      <c r="HGW401" s="494"/>
      <c r="HGX401" s="494"/>
      <c r="HGY401" s="494"/>
      <c r="HGZ401" s="494"/>
      <c r="HHA401" s="494"/>
      <c r="HHB401" s="494"/>
      <c r="HHC401" s="494"/>
      <c r="HHD401" s="494"/>
      <c r="HHE401" s="494"/>
      <c r="HHF401" s="494"/>
      <c r="HHG401" s="494"/>
      <c r="HHH401" s="494"/>
      <c r="HHI401" s="494"/>
      <c r="HHJ401" s="494"/>
      <c r="HHK401" s="494"/>
      <c r="HHL401" s="494"/>
      <c r="HHM401" s="494"/>
      <c r="HHN401" s="494"/>
      <c r="HHO401" s="494"/>
      <c r="HHP401" s="494"/>
      <c r="HHQ401" s="494"/>
      <c r="HHR401" s="494"/>
      <c r="HHS401" s="494"/>
      <c r="HHT401" s="494"/>
      <c r="HHU401" s="494"/>
      <c r="HHV401" s="494"/>
      <c r="HHW401" s="494"/>
      <c r="HHX401" s="494"/>
      <c r="HHY401" s="494"/>
      <c r="HHZ401" s="494"/>
      <c r="HIA401" s="494"/>
      <c r="HIB401" s="494"/>
      <c r="HIC401" s="494"/>
      <c r="HID401" s="494"/>
      <c r="HIE401" s="494"/>
      <c r="HIF401" s="494"/>
      <c r="HIG401" s="494"/>
      <c r="HIH401" s="494"/>
      <c r="HII401" s="494"/>
      <c r="HIJ401" s="494"/>
      <c r="HIK401" s="494"/>
      <c r="HIL401" s="494"/>
      <c r="HIM401" s="494"/>
      <c r="HIN401" s="494"/>
      <c r="HIO401" s="494"/>
      <c r="HIP401" s="494"/>
      <c r="HIQ401" s="494"/>
      <c r="HIR401" s="494"/>
      <c r="HIS401" s="494"/>
      <c r="HIT401" s="494"/>
      <c r="HIU401" s="494"/>
      <c r="HIV401" s="494"/>
      <c r="HIW401" s="494"/>
      <c r="HIX401" s="494"/>
      <c r="HIY401" s="494"/>
      <c r="HIZ401" s="494"/>
      <c r="HJA401" s="494"/>
      <c r="HJB401" s="494"/>
      <c r="HJC401" s="494"/>
      <c r="HJD401" s="494"/>
      <c r="HJE401" s="494"/>
      <c r="HJF401" s="494"/>
      <c r="HJG401" s="494"/>
      <c r="HJH401" s="494"/>
      <c r="HJI401" s="494"/>
      <c r="HJJ401" s="494"/>
      <c r="HJK401" s="494"/>
      <c r="HJL401" s="494"/>
      <c r="HJM401" s="494"/>
      <c r="HJN401" s="494"/>
      <c r="HJO401" s="494"/>
      <c r="HJP401" s="494"/>
      <c r="HJQ401" s="494"/>
      <c r="HJR401" s="494"/>
      <c r="HJS401" s="494"/>
      <c r="HJT401" s="494"/>
      <c r="HJU401" s="494"/>
      <c r="HJV401" s="494"/>
      <c r="HJW401" s="494"/>
      <c r="HJX401" s="494"/>
      <c r="HJY401" s="494"/>
      <c r="HJZ401" s="494"/>
      <c r="HKA401" s="494"/>
      <c r="HKB401" s="494"/>
      <c r="HKC401" s="494"/>
      <c r="HKD401" s="494"/>
      <c r="HKE401" s="494"/>
      <c r="HKF401" s="494"/>
      <c r="HKG401" s="494"/>
      <c r="HKH401" s="494"/>
      <c r="HKI401" s="494"/>
      <c r="HKJ401" s="494"/>
      <c r="HKK401" s="494"/>
      <c r="HKL401" s="494"/>
      <c r="HKM401" s="494"/>
      <c r="HKN401" s="494"/>
      <c r="HKO401" s="494"/>
      <c r="HKP401" s="494"/>
      <c r="HKQ401" s="494"/>
      <c r="HKR401" s="494"/>
      <c r="HKS401" s="494"/>
      <c r="HKT401" s="494"/>
      <c r="HKU401" s="494"/>
      <c r="HKV401" s="494"/>
      <c r="HKW401" s="494"/>
      <c r="HKX401" s="494"/>
      <c r="HKY401" s="494"/>
      <c r="HKZ401" s="494"/>
      <c r="HLA401" s="494"/>
      <c r="HLB401" s="494"/>
      <c r="HLC401" s="494"/>
      <c r="HLD401" s="494"/>
      <c r="HLE401" s="494"/>
      <c r="HLF401" s="494"/>
      <c r="HLG401" s="494"/>
      <c r="HLH401" s="494"/>
      <c r="HLI401" s="494"/>
      <c r="HLJ401" s="494"/>
      <c r="HLK401" s="494"/>
      <c r="HLL401" s="494"/>
      <c r="HLM401" s="494"/>
      <c r="HLN401" s="494"/>
      <c r="HLO401" s="494"/>
      <c r="HLP401" s="494"/>
      <c r="HLQ401" s="494"/>
      <c r="HLR401" s="494"/>
      <c r="HLS401" s="494"/>
      <c r="HLT401" s="494"/>
      <c r="HLU401" s="494"/>
      <c r="HLV401" s="494"/>
      <c r="HLW401" s="494"/>
      <c r="HLX401" s="494"/>
      <c r="HLY401" s="494"/>
      <c r="HLZ401" s="494"/>
      <c r="HMA401" s="494"/>
      <c r="HMB401" s="494"/>
      <c r="HMC401" s="494"/>
      <c r="HMD401" s="494"/>
      <c r="HME401" s="494"/>
      <c r="HMF401" s="494"/>
      <c r="HMG401" s="494"/>
      <c r="HMH401" s="494"/>
      <c r="HMI401" s="494"/>
      <c r="HMJ401" s="494"/>
      <c r="HMK401" s="494"/>
      <c r="HML401" s="494"/>
      <c r="HMM401" s="494"/>
      <c r="HMN401" s="494"/>
      <c r="HMO401" s="494"/>
      <c r="HMP401" s="494"/>
      <c r="HMQ401" s="494"/>
      <c r="HMR401" s="494"/>
      <c r="HMS401" s="494"/>
      <c r="HMT401" s="494"/>
      <c r="HMU401" s="494"/>
      <c r="HMV401" s="494"/>
      <c r="HMW401" s="494"/>
      <c r="HMX401" s="494"/>
      <c r="HMY401" s="494"/>
      <c r="HMZ401" s="494"/>
      <c r="HNA401" s="494"/>
      <c r="HNB401" s="494"/>
      <c r="HNC401" s="494"/>
      <c r="HND401" s="494"/>
      <c r="HNE401" s="494"/>
      <c r="HNF401" s="494"/>
      <c r="HNG401" s="494"/>
      <c r="HNH401" s="494"/>
      <c r="HNI401" s="494"/>
      <c r="HNJ401" s="494"/>
      <c r="HNK401" s="494"/>
      <c r="HNL401" s="494"/>
      <c r="HNM401" s="494"/>
      <c r="HNN401" s="494"/>
      <c r="HNO401" s="494"/>
      <c r="HNP401" s="494"/>
      <c r="HNQ401" s="494"/>
      <c r="HNR401" s="494"/>
      <c r="HNS401" s="494"/>
      <c r="HNT401" s="494"/>
      <c r="HNU401" s="494"/>
      <c r="HNV401" s="494"/>
      <c r="HNW401" s="494"/>
      <c r="HNX401" s="494"/>
      <c r="HNY401" s="494"/>
      <c r="HNZ401" s="494"/>
      <c r="HOA401" s="494"/>
      <c r="HOB401" s="494"/>
      <c r="HOC401" s="494"/>
      <c r="HOD401" s="494"/>
      <c r="HOE401" s="494"/>
      <c r="HOF401" s="494"/>
      <c r="HOG401" s="494"/>
      <c r="HOH401" s="494"/>
      <c r="HOI401" s="494"/>
      <c r="HOJ401" s="494"/>
      <c r="HOK401" s="494"/>
      <c r="HOL401" s="494"/>
      <c r="HOM401" s="494"/>
      <c r="HON401" s="494"/>
      <c r="HOO401" s="494"/>
      <c r="HOP401" s="494"/>
      <c r="HOQ401" s="494"/>
      <c r="HOR401" s="494"/>
      <c r="HOS401" s="494"/>
      <c r="HOT401" s="494"/>
      <c r="HOU401" s="494"/>
      <c r="HOV401" s="494"/>
      <c r="HOW401" s="494"/>
      <c r="HOX401" s="494"/>
      <c r="HOY401" s="494"/>
      <c r="HOZ401" s="494"/>
      <c r="HPA401" s="494"/>
      <c r="HPB401" s="494"/>
      <c r="HPC401" s="494"/>
      <c r="HPD401" s="494"/>
      <c r="HPE401" s="494"/>
      <c r="HPF401" s="494"/>
      <c r="HPG401" s="494"/>
      <c r="HPH401" s="494"/>
      <c r="HPI401" s="494"/>
      <c r="HPJ401" s="494"/>
      <c r="HPK401" s="494"/>
      <c r="HPL401" s="494"/>
      <c r="HPM401" s="494"/>
      <c r="HPN401" s="494"/>
      <c r="HPO401" s="494"/>
      <c r="HPP401" s="494"/>
      <c r="HPQ401" s="494"/>
      <c r="HPR401" s="494"/>
      <c r="HPS401" s="494"/>
      <c r="HPT401" s="494"/>
      <c r="HPU401" s="494"/>
      <c r="HPV401" s="494"/>
      <c r="HPW401" s="494"/>
      <c r="HPX401" s="494"/>
      <c r="HPY401" s="494"/>
      <c r="HPZ401" s="494"/>
      <c r="HQA401" s="494"/>
      <c r="HQB401" s="494"/>
      <c r="HQC401" s="494"/>
      <c r="HQD401" s="494"/>
      <c r="HQE401" s="494"/>
      <c r="HQF401" s="494"/>
      <c r="HQG401" s="494"/>
      <c r="HQH401" s="494"/>
      <c r="HQI401" s="494"/>
      <c r="HQJ401" s="494"/>
      <c r="HQK401" s="494"/>
      <c r="HQL401" s="494"/>
      <c r="HQM401" s="494"/>
      <c r="HQN401" s="494"/>
      <c r="HQO401" s="494"/>
      <c r="HQP401" s="494"/>
      <c r="HQQ401" s="494"/>
      <c r="HQR401" s="494"/>
      <c r="HQS401" s="494"/>
      <c r="HQT401" s="494"/>
      <c r="HQU401" s="494"/>
      <c r="HQV401" s="494"/>
      <c r="HQW401" s="494"/>
      <c r="HQX401" s="494"/>
      <c r="HQY401" s="494"/>
      <c r="HQZ401" s="494"/>
      <c r="HRA401" s="494"/>
      <c r="HRB401" s="494"/>
      <c r="HRC401" s="494"/>
      <c r="HRD401" s="494"/>
      <c r="HRE401" s="494"/>
      <c r="HRF401" s="494"/>
      <c r="HRG401" s="494"/>
      <c r="HRH401" s="494"/>
      <c r="HRI401" s="494"/>
      <c r="HRJ401" s="494"/>
      <c r="HRK401" s="494"/>
      <c r="HRL401" s="494"/>
      <c r="HRM401" s="494"/>
      <c r="HRN401" s="494"/>
      <c r="HRO401" s="494"/>
      <c r="HRP401" s="494"/>
      <c r="HRQ401" s="494"/>
      <c r="HRR401" s="494"/>
      <c r="HRS401" s="494"/>
      <c r="HRT401" s="494"/>
      <c r="HRU401" s="494"/>
      <c r="HRV401" s="494"/>
      <c r="HRW401" s="494"/>
      <c r="HRX401" s="494"/>
      <c r="HRY401" s="494"/>
      <c r="HRZ401" s="494"/>
      <c r="HSA401" s="494"/>
      <c r="HSB401" s="494"/>
      <c r="HSC401" s="494"/>
      <c r="HSD401" s="494"/>
      <c r="HSE401" s="494"/>
      <c r="HSF401" s="494"/>
      <c r="HSG401" s="494"/>
      <c r="HSH401" s="494"/>
      <c r="HSI401" s="494"/>
      <c r="HSJ401" s="494"/>
      <c r="HSK401" s="494"/>
      <c r="HSL401" s="494"/>
      <c r="HSM401" s="494"/>
      <c r="HSN401" s="494"/>
      <c r="HSO401" s="494"/>
      <c r="HSP401" s="494"/>
      <c r="HSQ401" s="494"/>
      <c r="HSR401" s="494"/>
      <c r="HSS401" s="494"/>
      <c r="HST401" s="494"/>
      <c r="HSU401" s="494"/>
      <c r="HSV401" s="494"/>
      <c r="HSW401" s="494"/>
      <c r="HSX401" s="494"/>
      <c r="HSY401" s="494"/>
      <c r="HSZ401" s="494"/>
      <c r="HTA401" s="494"/>
      <c r="HTB401" s="494"/>
      <c r="HTC401" s="494"/>
      <c r="HTD401" s="494"/>
      <c r="HTE401" s="494"/>
      <c r="HTF401" s="494"/>
      <c r="HTG401" s="494"/>
      <c r="HTH401" s="494"/>
      <c r="HTI401" s="494"/>
      <c r="HTJ401" s="494"/>
      <c r="HTK401" s="494"/>
      <c r="HTL401" s="494"/>
      <c r="HTM401" s="494"/>
      <c r="HTN401" s="494"/>
      <c r="HTO401" s="494"/>
      <c r="HTP401" s="494"/>
      <c r="HTQ401" s="494"/>
      <c r="HTR401" s="494"/>
      <c r="HTS401" s="494"/>
      <c r="HTT401" s="494"/>
      <c r="HTU401" s="494"/>
      <c r="HTV401" s="494"/>
      <c r="HTW401" s="494"/>
      <c r="HTX401" s="494"/>
      <c r="HTY401" s="494"/>
      <c r="HTZ401" s="494"/>
      <c r="HUA401" s="494"/>
      <c r="HUB401" s="494"/>
      <c r="HUC401" s="494"/>
      <c r="HUD401" s="494"/>
      <c r="HUE401" s="494"/>
      <c r="HUF401" s="494"/>
      <c r="HUG401" s="494"/>
      <c r="HUH401" s="494"/>
      <c r="HUI401" s="494"/>
      <c r="HUJ401" s="494"/>
      <c r="HUK401" s="494"/>
      <c r="HUL401" s="494"/>
      <c r="HUM401" s="494"/>
      <c r="HUN401" s="494"/>
      <c r="HUO401" s="494"/>
      <c r="HUP401" s="494"/>
      <c r="HUQ401" s="494"/>
      <c r="HUR401" s="494"/>
      <c r="HUS401" s="494"/>
      <c r="HUT401" s="494"/>
      <c r="HUU401" s="494"/>
      <c r="HUV401" s="494"/>
      <c r="HUW401" s="494"/>
      <c r="HUX401" s="494"/>
      <c r="HUY401" s="494"/>
      <c r="HUZ401" s="494"/>
      <c r="HVA401" s="494"/>
      <c r="HVB401" s="494"/>
      <c r="HVC401" s="494"/>
      <c r="HVD401" s="494"/>
      <c r="HVE401" s="494"/>
      <c r="HVF401" s="494"/>
      <c r="HVG401" s="494"/>
      <c r="HVH401" s="494"/>
      <c r="HVI401" s="494"/>
      <c r="HVJ401" s="494"/>
      <c r="HVK401" s="494"/>
      <c r="HVL401" s="494"/>
      <c r="HVM401" s="494"/>
      <c r="HVN401" s="494"/>
      <c r="HVO401" s="494"/>
      <c r="HVP401" s="494"/>
      <c r="HVQ401" s="494"/>
      <c r="HVR401" s="494"/>
      <c r="HVS401" s="494"/>
      <c r="HVT401" s="494"/>
      <c r="HVU401" s="494"/>
      <c r="HVV401" s="494"/>
      <c r="HVW401" s="494"/>
      <c r="HVX401" s="494"/>
      <c r="HVY401" s="494"/>
      <c r="HVZ401" s="494"/>
      <c r="HWA401" s="494"/>
      <c r="HWB401" s="494"/>
      <c r="HWC401" s="494"/>
      <c r="HWD401" s="494"/>
      <c r="HWE401" s="494"/>
      <c r="HWF401" s="494"/>
      <c r="HWG401" s="494"/>
      <c r="HWH401" s="494"/>
      <c r="HWI401" s="494"/>
      <c r="HWJ401" s="494"/>
      <c r="HWK401" s="494"/>
      <c r="HWL401" s="494"/>
      <c r="HWM401" s="494"/>
      <c r="HWN401" s="494"/>
      <c r="HWO401" s="494"/>
      <c r="HWP401" s="494"/>
      <c r="HWQ401" s="494"/>
      <c r="HWR401" s="494"/>
      <c r="HWS401" s="494"/>
      <c r="HWT401" s="494"/>
      <c r="HWU401" s="494"/>
      <c r="HWV401" s="494"/>
      <c r="HWW401" s="494"/>
      <c r="HWX401" s="494"/>
      <c r="HWY401" s="494"/>
      <c r="HWZ401" s="494"/>
      <c r="HXA401" s="494"/>
      <c r="HXB401" s="494"/>
      <c r="HXC401" s="494"/>
      <c r="HXD401" s="494"/>
      <c r="HXE401" s="494"/>
      <c r="HXF401" s="494"/>
      <c r="HXG401" s="494"/>
      <c r="HXH401" s="494"/>
      <c r="HXI401" s="494"/>
      <c r="HXJ401" s="494"/>
      <c r="HXK401" s="494"/>
      <c r="HXL401" s="494"/>
      <c r="HXM401" s="494"/>
      <c r="HXN401" s="494"/>
      <c r="HXO401" s="494"/>
      <c r="HXP401" s="494"/>
      <c r="HXQ401" s="494"/>
      <c r="HXR401" s="494"/>
      <c r="HXS401" s="494"/>
      <c r="HXT401" s="494"/>
      <c r="HXU401" s="494"/>
      <c r="HXV401" s="494"/>
      <c r="HXW401" s="494"/>
      <c r="HXX401" s="494"/>
      <c r="HXY401" s="494"/>
      <c r="HXZ401" s="494"/>
      <c r="HYA401" s="494"/>
      <c r="HYB401" s="494"/>
      <c r="HYC401" s="494"/>
      <c r="HYD401" s="494"/>
      <c r="HYE401" s="494"/>
      <c r="HYF401" s="494"/>
      <c r="HYG401" s="494"/>
      <c r="HYH401" s="494"/>
      <c r="HYI401" s="494"/>
      <c r="HYJ401" s="494"/>
      <c r="HYK401" s="494"/>
      <c r="HYL401" s="494"/>
      <c r="HYM401" s="494"/>
      <c r="HYN401" s="494"/>
      <c r="HYO401" s="494"/>
      <c r="HYP401" s="494"/>
      <c r="HYQ401" s="494"/>
      <c r="HYR401" s="494"/>
      <c r="HYS401" s="494"/>
      <c r="HYT401" s="494"/>
      <c r="HYU401" s="494"/>
      <c r="HYV401" s="494"/>
      <c r="HYW401" s="494"/>
      <c r="HYX401" s="494"/>
      <c r="HYY401" s="494"/>
      <c r="HYZ401" s="494"/>
      <c r="HZA401" s="494"/>
      <c r="HZB401" s="494"/>
      <c r="HZC401" s="494"/>
      <c r="HZD401" s="494"/>
      <c r="HZE401" s="494"/>
      <c r="HZF401" s="494"/>
      <c r="HZG401" s="494"/>
      <c r="HZH401" s="494"/>
      <c r="HZI401" s="494"/>
      <c r="HZJ401" s="494"/>
      <c r="HZK401" s="494"/>
      <c r="HZL401" s="494"/>
      <c r="HZM401" s="494"/>
      <c r="HZN401" s="494"/>
      <c r="HZO401" s="494"/>
      <c r="HZP401" s="494"/>
      <c r="HZQ401" s="494"/>
      <c r="HZR401" s="494"/>
      <c r="HZS401" s="494"/>
      <c r="HZT401" s="494"/>
      <c r="HZU401" s="494"/>
      <c r="HZV401" s="494"/>
      <c r="HZW401" s="494"/>
      <c r="HZX401" s="494"/>
      <c r="HZY401" s="494"/>
      <c r="HZZ401" s="494"/>
      <c r="IAA401" s="494"/>
      <c r="IAB401" s="494"/>
      <c r="IAC401" s="494"/>
      <c r="IAD401" s="494"/>
      <c r="IAE401" s="494"/>
      <c r="IAF401" s="494"/>
      <c r="IAG401" s="494"/>
      <c r="IAH401" s="494"/>
      <c r="IAI401" s="494"/>
      <c r="IAJ401" s="494"/>
      <c r="IAK401" s="494"/>
      <c r="IAL401" s="494"/>
      <c r="IAM401" s="494"/>
      <c r="IAN401" s="494"/>
      <c r="IAO401" s="494"/>
      <c r="IAP401" s="494"/>
      <c r="IAQ401" s="494"/>
      <c r="IAR401" s="494"/>
      <c r="IAS401" s="494"/>
      <c r="IAT401" s="494"/>
      <c r="IAU401" s="494"/>
      <c r="IAV401" s="494"/>
      <c r="IAW401" s="494"/>
      <c r="IAX401" s="494"/>
      <c r="IAY401" s="494"/>
      <c r="IAZ401" s="494"/>
      <c r="IBA401" s="494"/>
      <c r="IBB401" s="494"/>
      <c r="IBC401" s="494"/>
      <c r="IBD401" s="494"/>
      <c r="IBE401" s="494"/>
      <c r="IBF401" s="494"/>
      <c r="IBG401" s="494"/>
      <c r="IBH401" s="494"/>
      <c r="IBI401" s="494"/>
      <c r="IBJ401" s="494"/>
      <c r="IBK401" s="494"/>
      <c r="IBL401" s="494"/>
      <c r="IBM401" s="494"/>
      <c r="IBN401" s="494"/>
      <c r="IBO401" s="494"/>
      <c r="IBP401" s="494"/>
      <c r="IBQ401" s="494"/>
      <c r="IBR401" s="494"/>
      <c r="IBS401" s="494"/>
      <c r="IBT401" s="494"/>
      <c r="IBU401" s="494"/>
      <c r="IBV401" s="494"/>
      <c r="IBW401" s="494"/>
      <c r="IBX401" s="494"/>
      <c r="IBY401" s="494"/>
      <c r="IBZ401" s="494"/>
      <c r="ICA401" s="494"/>
      <c r="ICB401" s="494"/>
      <c r="ICC401" s="494"/>
      <c r="ICD401" s="494"/>
      <c r="ICE401" s="494"/>
      <c r="ICF401" s="494"/>
      <c r="ICG401" s="494"/>
      <c r="ICH401" s="494"/>
      <c r="ICI401" s="494"/>
      <c r="ICJ401" s="494"/>
      <c r="ICK401" s="494"/>
      <c r="ICL401" s="494"/>
      <c r="ICM401" s="494"/>
      <c r="ICN401" s="494"/>
      <c r="ICO401" s="494"/>
      <c r="ICP401" s="494"/>
      <c r="ICQ401" s="494"/>
      <c r="ICR401" s="494"/>
      <c r="ICS401" s="494"/>
      <c r="ICT401" s="494"/>
      <c r="ICU401" s="494"/>
      <c r="ICV401" s="494"/>
      <c r="ICW401" s="494"/>
      <c r="ICX401" s="494"/>
      <c r="ICY401" s="494"/>
      <c r="ICZ401" s="494"/>
      <c r="IDA401" s="494"/>
      <c r="IDB401" s="494"/>
      <c r="IDC401" s="494"/>
      <c r="IDD401" s="494"/>
      <c r="IDE401" s="494"/>
      <c r="IDF401" s="494"/>
      <c r="IDG401" s="494"/>
      <c r="IDH401" s="494"/>
      <c r="IDI401" s="494"/>
      <c r="IDJ401" s="494"/>
      <c r="IDK401" s="494"/>
      <c r="IDL401" s="494"/>
      <c r="IDM401" s="494"/>
      <c r="IDN401" s="494"/>
      <c r="IDO401" s="494"/>
      <c r="IDP401" s="494"/>
      <c r="IDQ401" s="494"/>
      <c r="IDR401" s="494"/>
      <c r="IDS401" s="494"/>
      <c r="IDT401" s="494"/>
      <c r="IDU401" s="494"/>
      <c r="IDV401" s="494"/>
      <c r="IDW401" s="494"/>
      <c r="IDX401" s="494"/>
      <c r="IDY401" s="494"/>
      <c r="IDZ401" s="494"/>
      <c r="IEA401" s="494"/>
      <c r="IEB401" s="494"/>
      <c r="IEC401" s="494"/>
      <c r="IED401" s="494"/>
      <c r="IEE401" s="494"/>
      <c r="IEF401" s="494"/>
      <c r="IEG401" s="494"/>
      <c r="IEH401" s="494"/>
      <c r="IEI401" s="494"/>
      <c r="IEJ401" s="494"/>
      <c r="IEK401" s="494"/>
      <c r="IEL401" s="494"/>
      <c r="IEM401" s="494"/>
      <c r="IEN401" s="494"/>
      <c r="IEO401" s="494"/>
      <c r="IEP401" s="494"/>
      <c r="IEQ401" s="494"/>
      <c r="IER401" s="494"/>
      <c r="IES401" s="494"/>
      <c r="IET401" s="494"/>
      <c r="IEU401" s="494"/>
      <c r="IEV401" s="494"/>
      <c r="IEW401" s="494"/>
      <c r="IEX401" s="494"/>
      <c r="IEY401" s="494"/>
      <c r="IEZ401" s="494"/>
      <c r="IFA401" s="494"/>
      <c r="IFB401" s="494"/>
      <c r="IFC401" s="494"/>
      <c r="IFD401" s="494"/>
      <c r="IFE401" s="494"/>
      <c r="IFF401" s="494"/>
      <c r="IFG401" s="494"/>
      <c r="IFH401" s="494"/>
      <c r="IFI401" s="494"/>
      <c r="IFJ401" s="494"/>
      <c r="IFK401" s="494"/>
      <c r="IFL401" s="494"/>
      <c r="IFM401" s="494"/>
      <c r="IFN401" s="494"/>
      <c r="IFO401" s="494"/>
      <c r="IFP401" s="494"/>
      <c r="IFQ401" s="494"/>
      <c r="IFR401" s="494"/>
      <c r="IFS401" s="494"/>
      <c r="IFT401" s="494"/>
      <c r="IFU401" s="494"/>
      <c r="IFV401" s="494"/>
      <c r="IFW401" s="494"/>
      <c r="IFX401" s="494"/>
      <c r="IFY401" s="494"/>
      <c r="IFZ401" s="494"/>
      <c r="IGA401" s="494"/>
      <c r="IGB401" s="494"/>
      <c r="IGC401" s="494"/>
      <c r="IGD401" s="494"/>
      <c r="IGE401" s="494"/>
      <c r="IGF401" s="494"/>
      <c r="IGG401" s="494"/>
      <c r="IGH401" s="494"/>
      <c r="IGI401" s="494"/>
      <c r="IGJ401" s="494"/>
      <c r="IGK401" s="494"/>
      <c r="IGL401" s="494"/>
      <c r="IGM401" s="494"/>
      <c r="IGN401" s="494"/>
      <c r="IGO401" s="494"/>
      <c r="IGP401" s="494"/>
      <c r="IGQ401" s="494"/>
      <c r="IGR401" s="494"/>
      <c r="IGS401" s="494"/>
      <c r="IGT401" s="494"/>
      <c r="IGU401" s="494"/>
      <c r="IGV401" s="494"/>
      <c r="IGW401" s="494"/>
      <c r="IGX401" s="494"/>
      <c r="IGY401" s="494"/>
      <c r="IGZ401" s="494"/>
      <c r="IHA401" s="494"/>
      <c r="IHB401" s="494"/>
      <c r="IHC401" s="494"/>
      <c r="IHD401" s="494"/>
      <c r="IHE401" s="494"/>
      <c r="IHF401" s="494"/>
      <c r="IHG401" s="494"/>
      <c r="IHH401" s="494"/>
      <c r="IHI401" s="494"/>
      <c r="IHJ401" s="494"/>
      <c r="IHK401" s="494"/>
      <c r="IHL401" s="494"/>
      <c r="IHM401" s="494"/>
      <c r="IHN401" s="494"/>
      <c r="IHO401" s="494"/>
      <c r="IHP401" s="494"/>
      <c r="IHQ401" s="494"/>
      <c r="IHR401" s="494"/>
      <c r="IHS401" s="494"/>
      <c r="IHT401" s="494"/>
      <c r="IHU401" s="494"/>
      <c r="IHV401" s="494"/>
      <c r="IHW401" s="494"/>
      <c r="IHX401" s="494"/>
      <c r="IHY401" s="494"/>
      <c r="IHZ401" s="494"/>
      <c r="IIA401" s="494"/>
      <c r="IIB401" s="494"/>
      <c r="IIC401" s="494"/>
      <c r="IID401" s="494"/>
      <c r="IIE401" s="494"/>
      <c r="IIF401" s="494"/>
      <c r="IIG401" s="494"/>
      <c r="IIH401" s="494"/>
      <c r="III401" s="494"/>
      <c r="IIJ401" s="494"/>
      <c r="IIK401" s="494"/>
      <c r="IIL401" s="494"/>
      <c r="IIM401" s="494"/>
      <c r="IIN401" s="494"/>
      <c r="IIO401" s="494"/>
      <c r="IIP401" s="494"/>
      <c r="IIQ401" s="494"/>
      <c r="IIR401" s="494"/>
      <c r="IIS401" s="494"/>
      <c r="IIT401" s="494"/>
      <c r="IIU401" s="494"/>
      <c r="IIV401" s="494"/>
      <c r="IIW401" s="494"/>
      <c r="IIX401" s="494"/>
      <c r="IIY401" s="494"/>
      <c r="IIZ401" s="494"/>
      <c r="IJA401" s="494"/>
      <c r="IJB401" s="494"/>
      <c r="IJC401" s="494"/>
      <c r="IJD401" s="494"/>
      <c r="IJE401" s="494"/>
      <c r="IJF401" s="494"/>
      <c r="IJG401" s="494"/>
      <c r="IJH401" s="494"/>
      <c r="IJI401" s="494"/>
      <c r="IJJ401" s="494"/>
      <c r="IJK401" s="494"/>
      <c r="IJL401" s="494"/>
      <c r="IJM401" s="494"/>
      <c r="IJN401" s="494"/>
      <c r="IJO401" s="494"/>
      <c r="IJP401" s="494"/>
      <c r="IJQ401" s="494"/>
      <c r="IJR401" s="494"/>
      <c r="IJS401" s="494"/>
      <c r="IJT401" s="494"/>
      <c r="IJU401" s="494"/>
      <c r="IJV401" s="494"/>
      <c r="IJW401" s="494"/>
      <c r="IJX401" s="494"/>
      <c r="IJY401" s="494"/>
      <c r="IJZ401" s="494"/>
      <c r="IKA401" s="494"/>
      <c r="IKB401" s="494"/>
      <c r="IKC401" s="494"/>
      <c r="IKD401" s="494"/>
      <c r="IKE401" s="494"/>
      <c r="IKF401" s="494"/>
      <c r="IKG401" s="494"/>
      <c r="IKH401" s="494"/>
      <c r="IKI401" s="494"/>
      <c r="IKJ401" s="494"/>
      <c r="IKK401" s="494"/>
      <c r="IKL401" s="494"/>
      <c r="IKM401" s="494"/>
      <c r="IKN401" s="494"/>
      <c r="IKO401" s="494"/>
      <c r="IKP401" s="494"/>
      <c r="IKQ401" s="494"/>
      <c r="IKR401" s="494"/>
      <c r="IKS401" s="494"/>
      <c r="IKT401" s="494"/>
      <c r="IKU401" s="494"/>
      <c r="IKV401" s="494"/>
      <c r="IKW401" s="494"/>
      <c r="IKX401" s="494"/>
      <c r="IKY401" s="494"/>
      <c r="IKZ401" s="494"/>
      <c r="ILA401" s="494"/>
      <c r="ILB401" s="494"/>
      <c r="ILC401" s="494"/>
      <c r="ILD401" s="494"/>
      <c r="ILE401" s="494"/>
      <c r="ILF401" s="494"/>
      <c r="ILG401" s="494"/>
      <c r="ILH401" s="494"/>
      <c r="ILI401" s="494"/>
      <c r="ILJ401" s="494"/>
      <c r="ILK401" s="494"/>
      <c r="ILL401" s="494"/>
      <c r="ILM401" s="494"/>
      <c r="ILN401" s="494"/>
      <c r="ILO401" s="494"/>
      <c r="ILP401" s="494"/>
      <c r="ILQ401" s="494"/>
      <c r="ILR401" s="494"/>
      <c r="ILS401" s="494"/>
      <c r="ILT401" s="494"/>
      <c r="ILU401" s="494"/>
      <c r="ILV401" s="494"/>
      <c r="ILW401" s="494"/>
      <c r="ILX401" s="494"/>
      <c r="ILY401" s="494"/>
      <c r="ILZ401" s="494"/>
      <c r="IMA401" s="494"/>
      <c r="IMB401" s="494"/>
      <c r="IMC401" s="494"/>
      <c r="IMD401" s="494"/>
      <c r="IME401" s="494"/>
      <c r="IMF401" s="494"/>
      <c r="IMG401" s="494"/>
      <c r="IMH401" s="494"/>
      <c r="IMI401" s="494"/>
      <c r="IMJ401" s="494"/>
      <c r="IMK401" s="494"/>
      <c r="IML401" s="494"/>
      <c r="IMM401" s="494"/>
      <c r="IMN401" s="494"/>
      <c r="IMO401" s="494"/>
      <c r="IMP401" s="494"/>
      <c r="IMQ401" s="494"/>
      <c r="IMR401" s="494"/>
      <c r="IMS401" s="494"/>
      <c r="IMT401" s="494"/>
      <c r="IMU401" s="494"/>
      <c r="IMV401" s="494"/>
      <c r="IMW401" s="494"/>
      <c r="IMX401" s="494"/>
      <c r="IMY401" s="494"/>
      <c r="IMZ401" s="494"/>
      <c r="INA401" s="494"/>
      <c r="INB401" s="494"/>
      <c r="INC401" s="494"/>
      <c r="IND401" s="494"/>
      <c r="INE401" s="494"/>
      <c r="INF401" s="494"/>
      <c r="ING401" s="494"/>
      <c r="INH401" s="494"/>
      <c r="INI401" s="494"/>
      <c r="INJ401" s="494"/>
      <c r="INK401" s="494"/>
      <c r="INL401" s="494"/>
      <c r="INM401" s="494"/>
      <c r="INN401" s="494"/>
      <c r="INO401" s="494"/>
      <c r="INP401" s="494"/>
      <c r="INQ401" s="494"/>
      <c r="INR401" s="494"/>
      <c r="INS401" s="494"/>
      <c r="INT401" s="494"/>
      <c r="INU401" s="494"/>
      <c r="INV401" s="494"/>
      <c r="INW401" s="494"/>
      <c r="INX401" s="494"/>
      <c r="INY401" s="494"/>
      <c r="INZ401" s="494"/>
      <c r="IOA401" s="494"/>
      <c r="IOB401" s="494"/>
      <c r="IOC401" s="494"/>
      <c r="IOD401" s="494"/>
      <c r="IOE401" s="494"/>
      <c r="IOF401" s="494"/>
      <c r="IOG401" s="494"/>
      <c r="IOH401" s="494"/>
      <c r="IOI401" s="494"/>
      <c r="IOJ401" s="494"/>
      <c r="IOK401" s="494"/>
      <c r="IOL401" s="494"/>
      <c r="IOM401" s="494"/>
      <c r="ION401" s="494"/>
      <c r="IOO401" s="494"/>
      <c r="IOP401" s="494"/>
      <c r="IOQ401" s="494"/>
      <c r="IOR401" s="494"/>
      <c r="IOS401" s="494"/>
      <c r="IOT401" s="494"/>
      <c r="IOU401" s="494"/>
      <c r="IOV401" s="494"/>
      <c r="IOW401" s="494"/>
      <c r="IOX401" s="494"/>
      <c r="IOY401" s="494"/>
      <c r="IOZ401" s="494"/>
      <c r="IPA401" s="494"/>
      <c r="IPB401" s="494"/>
      <c r="IPC401" s="494"/>
      <c r="IPD401" s="494"/>
      <c r="IPE401" s="494"/>
      <c r="IPF401" s="494"/>
      <c r="IPG401" s="494"/>
      <c r="IPH401" s="494"/>
      <c r="IPI401" s="494"/>
      <c r="IPJ401" s="494"/>
      <c r="IPK401" s="494"/>
      <c r="IPL401" s="494"/>
      <c r="IPM401" s="494"/>
      <c r="IPN401" s="494"/>
      <c r="IPO401" s="494"/>
      <c r="IPP401" s="494"/>
      <c r="IPQ401" s="494"/>
      <c r="IPR401" s="494"/>
      <c r="IPS401" s="494"/>
      <c r="IPT401" s="494"/>
      <c r="IPU401" s="494"/>
      <c r="IPV401" s="494"/>
      <c r="IPW401" s="494"/>
      <c r="IPX401" s="494"/>
      <c r="IPY401" s="494"/>
      <c r="IPZ401" s="494"/>
      <c r="IQA401" s="494"/>
      <c r="IQB401" s="494"/>
      <c r="IQC401" s="494"/>
      <c r="IQD401" s="494"/>
      <c r="IQE401" s="494"/>
      <c r="IQF401" s="494"/>
      <c r="IQG401" s="494"/>
      <c r="IQH401" s="494"/>
      <c r="IQI401" s="494"/>
      <c r="IQJ401" s="494"/>
      <c r="IQK401" s="494"/>
      <c r="IQL401" s="494"/>
      <c r="IQM401" s="494"/>
      <c r="IQN401" s="494"/>
      <c r="IQO401" s="494"/>
      <c r="IQP401" s="494"/>
      <c r="IQQ401" s="494"/>
      <c r="IQR401" s="494"/>
      <c r="IQS401" s="494"/>
      <c r="IQT401" s="494"/>
      <c r="IQU401" s="494"/>
      <c r="IQV401" s="494"/>
      <c r="IQW401" s="494"/>
      <c r="IQX401" s="494"/>
      <c r="IQY401" s="494"/>
      <c r="IQZ401" s="494"/>
      <c r="IRA401" s="494"/>
      <c r="IRB401" s="494"/>
      <c r="IRC401" s="494"/>
      <c r="IRD401" s="494"/>
      <c r="IRE401" s="494"/>
      <c r="IRF401" s="494"/>
      <c r="IRG401" s="494"/>
      <c r="IRH401" s="494"/>
      <c r="IRI401" s="494"/>
      <c r="IRJ401" s="494"/>
      <c r="IRK401" s="494"/>
      <c r="IRL401" s="494"/>
      <c r="IRM401" s="494"/>
      <c r="IRN401" s="494"/>
      <c r="IRO401" s="494"/>
      <c r="IRP401" s="494"/>
      <c r="IRQ401" s="494"/>
      <c r="IRR401" s="494"/>
      <c r="IRS401" s="494"/>
      <c r="IRT401" s="494"/>
      <c r="IRU401" s="494"/>
      <c r="IRV401" s="494"/>
      <c r="IRW401" s="494"/>
      <c r="IRX401" s="494"/>
      <c r="IRY401" s="494"/>
      <c r="IRZ401" s="494"/>
      <c r="ISA401" s="494"/>
      <c r="ISB401" s="494"/>
      <c r="ISC401" s="494"/>
      <c r="ISD401" s="494"/>
      <c r="ISE401" s="494"/>
      <c r="ISF401" s="494"/>
      <c r="ISG401" s="494"/>
      <c r="ISH401" s="494"/>
      <c r="ISI401" s="494"/>
      <c r="ISJ401" s="494"/>
      <c r="ISK401" s="494"/>
      <c r="ISL401" s="494"/>
      <c r="ISM401" s="494"/>
      <c r="ISN401" s="494"/>
      <c r="ISO401" s="494"/>
      <c r="ISP401" s="494"/>
      <c r="ISQ401" s="494"/>
      <c r="ISR401" s="494"/>
      <c r="ISS401" s="494"/>
      <c r="IST401" s="494"/>
      <c r="ISU401" s="494"/>
      <c r="ISV401" s="494"/>
      <c r="ISW401" s="494"/>
      <c r="ISX401" s="494"/>
      <c r="ISY401" s="494"/>
      <c r="ISZ401" s="494"/>
      <c r="ITA401" s="494"/>
      <c r="ITB401" s="494"/>
      <c r="ITC401" s="494"/>
      <c r="ITD401" s="494"/>
      <c r="ITE401" s="494"/>
      <c r="ITF401" s="494"/>
      <c r="ITG401" s="494"/>
      <c r="ITH401" s="494"/>
      <c r="ITI401" s="494"/>
      <c r="ITJ401" s="494"/>
      <c r="ITK401" s="494"/>
      <c r="ITL401" s="494"/>
      <c r="ITM401" s="494"/>
      <c r="ITN401" s="494"/>
      <c r="ITO401" s="494"/>
      <c r="ITP401" s="494"/>
      <c r="ITQ401" s="494"/>
      <c r="ITR401" s="494"/>
      <c r="ITS401" s="494"/>
      <c r="ITT401" s="494"/>
      <c r="ITU401" s="494"/>
      <c r="ITV401" s="494"/>
      <c r="ITW401" s="494"/>
      <c r="ITX401" s="494"/>
      <c r="ITY401" s="494"/>
      <c r="ITZ401" s="494"/>
      <c r="IUA401" s="494"/>
      <c r="IUB401" s="494"/>
      <c r="IUC401" s="494"/>
      <c r="IUD401" s="494"/>
      <c r="IUE401" s="494"/>
      <c r="IUF401" s="494"/>
      <c r="IUG401" s="494"/>
      <c r="IUH401" s="494"/>
      <c r="IUI401" s="494"/>
      <c r="IUJ401" s="494"/>
      <c r="IUK401" s="494"/>
      <c r="IUL401" s="494"/>
      <c r="IUM401" s="494"/>
      <c r="IUN401" s="494"/>
      <c r="IUO401" s="494"/>
      <c r="IUP401" s="494"/>
      <c r="IUQ401" s="494"/>
      <c r="IUR401" s="494"/>
      <c r="IUS401" s="494"/>
      <c r="IUT401" s="494"/>
      <c r="IUU401" s="494"/>
      <c r="IUV401" s="494"/>
      <c r="IUW401" s="494"/>
      <c r="IUX401" s="494"/>
      <c r="IUY401" s="494"/>
      <c r="IUZ401" s="494"/>
      <c r="IVA401" s="494"/>
      <c r="IVB401" s="494"/>
      <c r="IVC401" s="494"/>
      <c r="IVD401" s="494"/>
      <c r="IVE401" s="494"/>
      <c r="IVF401" s="494"/>
      <c r="IVG401" s="494"/>
      <c r="IVH401" s="494"/>
      <c r="IVI401" s="494"/>
      <c r="IVJ401" s="494"/>
      <c r="IVK401" s="494"/>
      <c r="IVL401" s="494"/>
      <c r="IVM401" s="494"/>
      <c r="IVN401" s="494"/>
      <c r="IVO401" s="494"/>
      <c r="IVP401" s="494"/>
      <c r="IVQ401" s="494"/>
      <c r="IVR401" s="494"/>
      <c r="IVS401" s="494"/>
      <c r="IVT401" s="494"/>
      <c r="IVU401" s="494"/>
      <c r="IVV401" s="494"/>
      <c r="IVW401" s="494"/>
      <c r="IVX401" s="494"/>
      <c r="IVY401" s="494"/>
      <c r="IVZ401" s="494"/>
      <c r="IWA401" s="494"/>
      <c r="IWB401" s="494"/>
      <c r="IWC401" s="494"/>
      <c r="IWD401" s="494"/>
      <c r="IWE401" s="494"/>
      <c r="IWF401" s="494"/>
      <c r="IWG401" s="494"/>
      <c r="IWH401" s="494"/>
      <c r="IWI401" s="494"/>
      <c r="IWJ401" s="494"/>
      <c r="IWK401" s="494"/>
      <c r="IWL401" s="494"/>
      <c r="IWM401" s="494"/>
      <c r="IWN401" s="494"/>
      <c r="IWO401" s="494"/>
      <c r="IWP401" s="494"/>
      <c r="IWQ401" s="494"/>
      <c r="IWR401" s="494"/>
      <c r="IWS401" s="494"/>
      <c r="IWT401" s="494"/>
      <c r="IWU401" s="494"/>
      <c r="IWV401" s="494"/>
      <c r="IWW401" s="494"/>
      <c r="IWX401" s="494"/>
      <c r="IWY401" s="494"/>
      <c r="IWZ401" s="494"/>
      <c r="IXA401" s="494"/>
      <c r="IXB401" s="494"/>
      <c r="IXC401" s="494"/>
      <c r="IXD401" s="494"/>
      <c r="IXE401" s="494"/>
      <c r="IXF401" s="494"/>
      <c r="IXG401" s="494"/>
      <c r="IXH401" s="494"/>
      <c r="IXI401" s="494"/>
      <c r="IXJ401" s="494"/>
      <c r="IXK401" s="494"/>
      <c r="IXL401" s="494"/>
      <c r="IXM401" s="494"/>
      <c r="IXN401" s="494"/>
      <c r="IXO401" s="494"/>
      <c r="IXP401" s="494"/>
      <c r="IXQ401" s="494"/>
      <c r="IXR401" s="494"/>
      <c r="IXS401" s="494"/>
      <c r="IXT401" s="494"/>
      <c r="IXU401" s="494"/>
      <c r="IXV401" s="494"/>
      <c r="IXW401" s="494"/>
      <c r="IXX401" s="494"/>
      <c r="IXY401" s="494"/>
      <c r="IXZ401" s="494"/>
      <c r="IYA401" s="494"/>
      <c r="IYB401" s="494"/>
      <c r="IYC401" s="494"/>
      <c r="IYD401" s="494"/>
      <c r="IYE401" s="494"/>
      <c r="IYF401" s="494"/>
      <c r="IYG401" s="494"/>
      <c r="IYH401" s="494"/>
      <c r="IYI401" s="494"/>
      <c r="IYJ401" s="494"/>
      <c r="IYK401" s="494"/>
      <c r="IYL401" s="494"/>
      <c r="IYM401" s="494"/>
      <c r="IYN401" s="494"/>
      <c r="IYO401" s="494"/>
      <c r="IYP401" s="494"/>
      <c r="IYQ401" s="494"/>
      <c r="IYR401" s="494"/>
      <c r="IYS401" s="494"/>
      <c r="IYT401" s="494"/>
      <c r="IYU401" s="494"/>
      <c r="IYV401" s="494"/>
      <c r="IYW401" s="494"/>
      <c r="IYX401" s="494"/>
      <c r="IYY401" s="494"/>
      <c r="IYZ401" s="494"/>
      <c r="IZA401" s="494"/>
      <c r="IZB401" s="494"/>
      <c r="IZC401" s="494"/>
      <c r="IZD401" s="494"/>
      <c r="IZE401" s="494"/>
      <c r="IZF401" s="494"/>
      <c r="IZG401" s="494"/>
      <c r="IZH401" s="494"/>
      <c r="IZI401" s="494"/>
      <c r="IZJ401" s="494"/>
      <c r="IZK401" s="494"/>
      <c r="IZL401" s="494"/>
      <c r="IZM401" s="494"/>
      <c r="IZN401" s="494"/>
      <c r="IZO401" s="494"/>
      <c r="IZP401" s="494"/>
      <c r="IZQ401" s="494"/>
      <c r="IZR401" s="494"/>
      <c r="IZS401" s="494"/>
      <c r="IZT401" s="494"/>
      <c r="IZU401" s="494"/>
      <c r="IZV401" s="494"/>
      <c r="IZW401" s="494"/>
      <c r="IZX401" s="494"/>
      <c r="IZY401" s="494"/>
      <c r="IZZ401" s="494"/>
      <c r="JAA401" s="494"/>
      <c r="JAB401" s="494"/>
      <c r="JAC401" s="494"/>
      <c r="JAD401" s="494"/>
      <c r="JAE401" s="494"/>
      <c r="JAF401" s="494"/>
      <c r="JAG401" s="494"/>
      <c r="JAH401" s="494"/>
      <c r="JAI401" s="494"/>
      <c r="JAJ401" s="494"/>
      <c r="JAK401" s="494"/>
      <c r="JAL401" s="494"/>
      <c r="JAM401" s="494"/>
      <c r="JAN401" s="494"/>
      <c r="JAO401" s="494"/>
      <c r="JAP401" s="494"/>
      <c r="JAQ401" s="494"/>
      <c r="JAR401" s="494"/>
      <c r="JAS401" s="494"/>
      <c r="JAT401" s="494"/>
      <c r="JAU401" s="494"/>
      <c r="JAV401" s="494"/>
      <c r="JAW401" s="494"/>
      <c r="JAX401" s="494"/>
      <c r="JAY401" s="494"/>
      <c r="JAZ401" s="494"/>
      <c r="JBA401" s="494"/>
      <c r="JBB401" s="494"/>
      <c r="JBC401" s="494"/>
      <c r="JBD401" s="494"/>
      <c r="JBE401" s="494"/>
      <c r="JBF401" s="494"/>
      <c r="JBG401" s="494"/>
      <c r="JBH401" s="494"/>
      <c r="JBI401" s="494"/>
      <c r="JBJ401" s="494"/>
      <c r="JBK401" s="494"/>
      <c r="JBL401" s="494"/>
      <c r="JBM401" s="494"/>
      <c r="JBN401" s="494"/>
      <c r="JBO401" s="494"/>
      <c r="JBP401" s="494"/>
      <c r="JBQ401" s="494"/>
      <c r="JBR401" s="494"/>
      <c r="JBS401" s="494"/>
      <c r="JBT401" s="494"/>
      <c r="JBU401" s="494"/>
      <c r="JBV401" s="494"/>
      <c r="JBW401" s="494"/>
      <c r="JBX401" s="494"/>
      <c r="JBY401" s="494"/>
      <c r="JBZ401" s="494"/>
      <c r="JCA401" s="494"/>
      <c r="JCB401" s="494"/>
      <c r="JCC401" s="494"/>
      <c r="JCD401" s="494"/>
      <c r="JCE401" s="494"/>
      <c r="JCF401" s="494"/>
      <c r="JCG401" s="494"/>
      <c r="JCH401" s="494"/>
      <c r="JCI401" s="494"/>
      <c r="JCJ401" s="494"/>
      <c r="JCK401" s="494"/>
      <c r="JCL401" s="494"/>
      <c r="JCM401" s="494"/>
      <c r="JCN401" s="494"/>
      <c r="JCO401" s="494"/>
      <c r="JCP401" s="494"/>
      <c r="JCQ401" s="494"/>
      <c r="JCR401" s="494"/>
      <c r="JCS401" s="494"/>
      <c r="JCT401" s="494"/>
      <c r="JCU401" s="494"/>
      <c r="JCV401" s="494"/>
      <c r="JCW401" s="494"/>
      <c r="JCX401" s="494"/>
      <c r="JCY401" s="494"/>
      <c r="JCZ401" s="494"/>
      <c r="JDA401" s="494"/>
      <c r="JDB401" s="494"/>
      <c r="JDC401" s="494"/>
      <c r="JDD401" s="494"/>
      <c r="JDE401" s="494"/>
      <c r="JDF401" s="494"/>
      <c r="JDG401" s="494"/>
      <c r="JDH401" s="494"/>
      <c r="JDI401" s="494"/>
      <c r="JDJ401" s="494"/>
      <c r="JDK401" s="494"/>
      <c r="JDL401" s="494"/>
      <c r="JDM401" s="494"/>
      <c r="JDN401" s="494"/>
      <c r="JDO401" s="494"/>
      <c r="JDP401" s="494"/>
      <c r="JDQ401" s="494"/>
      <c r="JDR401" s="494"/>
      <c r="JDS401" s="494"/>
      <c r="JDT401" s="494"/>
      <c r="JDU401" s="494"/>
      <c r="JDV401" s="494"/>
      <c r="JDW401" s="494"/>
      <c r="JDX401" s="494"/>
      <c r="JDY401" s="494"/>
      <c r="JDZ401" s="494"/>
      <c r="JEA401" s="494"/>
      <c r="JEB401" s="494"/>
      <c r="JEC401" s="494"/>
      <c r="JED401" s="494"/>
      <c r="JEE401" s="494"/>
      <c r="JEF401" s="494"/>
      <c r="JEG401" s="494"/>
      <c r="JEH401" s="494"/>
      <c r="JEI401" s="494"/>
      <c r="JEJ401" s="494"/>
      <c r="JEK401" s="494"/>
      <c r="JEL401" s="494"/>
      <c r="JEM401" s="494"/>
      <c r="JEN401" s="494"/>
      <c r="JEO401" s="494"/>
      <c r="JEP401" s="494"/>
      <c r="JEQ401" s="494"/>
      <c r="JER401" s="494"/>
      <c r="JES401" s="494"/>
      <c r="JET401" s="494"/>
      <c r="JEU401" s="494"/>
      <c r="JEV401" s="494"/>
      <c r="JEW401" s="494"/>
      <c r="JEX401" s="494"/>
      <c r="JEY401" s="494"/>
      <c r="JEZ401" s="494"/>
      <c r="JFA401" s="494"/>
      <c r="JFB401" s="494"/>
      <c r="JFC401" s="494"/>
      <c r="JFD401" s="494"/>
      <c r="JFE401" s="494"/>
      <c r="JFF401" s="494"/>
      <c r="JFG401" s="494"/>
      <c r="JFH401" s="494"/>
      <c r="JFI401" s="494"/>
      <c r="JFJ401" s="494"/>
      <c r="JFK401" s="494"/>
      <c r="JFL401" s="494"/>
      <c r="JFM401" s="494"/>
      <c r="JFN401" s="494"/>
      <c r="JFO401" s="494"/>
      <c r="JFP401" s="494"/>
      <c r="JFQ401" s="494"/>
      <c r="JFR401" s="494"/>
      <c r="JFS401" s="494"/>
      <c r="JFT401" s="494"/>
      <c r="JFU401" s="494"/>
      <c r="JFV401" s="494"/>
      <c r="JFW401" s="494"/>
      <c r="JFX401" s="494"/>
      <c r="JFY401" s="494"/>
      <c r="JFZ401" s="494"/>
      <c r="JGA401" s="494"/>
      <c r="JGB401" s="494"/>
      <c r="JGC401" s="494"/>
      <c r="JGD401" s="494"/>
      <c r="JGE401" s="494"/>
      <c r="JGF401" s="494"/>
      <c r="JGG401" s="494"/>
      <c r="JGH401" s="494"/>
      <c r="JGI401" s="494"/>
      <c r="JGJ401" s="494"/>
      <c r="JGK401" s="494"/>
      <c r="JGL401" s="494"/>
      <c r="JGM401" s="494"/>
      <c r="JGN401" s="494"/>
      <c r="JGO401" s="494"/>
      <c r="JGP401" s="494"/>
      <c r="JGQ401" s="494"/>
      <c r="JGR401" s="494"/>
      <c r="JGS401" s="494"/>
      <c r="JGT401" s="494"/>
      <c r="JGU401" s="494"/>
      <c r="JGV401" s="494"/>
      <c r="JGW401" s="494"/>
      <c r="JGX401" s="494"/>
      <c r="JGY401" s="494"/>
      <c r="JGZ401" s="494"/>
      <c r="JHA401" s="494"/>
      <c r="JHB401" s="494"/>
      <c r="JHC401" s="494"/>
      <c r="JHD401" s="494"/>
      <c r="JHE401" s="494"/>
      <c r="JHF401" s="494"/>
      <c r="JHG401" s="494"/>
      <c r="JHH401" s="494"/>
      <c r="JHI401" s="494"/>
      <c r="JHJ401" s="494"/>
      <c r="JHK401" s="494"/>
      <c r="JHL401" s="494"/>
      <c r="JHM401" s="494"/>
      <c r="JHN401" s="494"/>
      <c r="JHO401" s="494"/>
      <c r="JHP401" s="494"/>
      <c r="JHQ401" s="494"/>
      <c r="JHR401" s="494"/>
      <c r="JHS401" s="494"/>
      <c r="JHT401" s="494"/>
      <c r="JHU401" s="494"/>
      <c r="JHV401" s="494"/>
      <c r="JHW401" s="494"/>
      <c r="JHX401" s="494"/>
      <c r="JHY401" s="494"/>
      <c r="JHZ401" s="494"/>
      <c r="JIA401" s="494"/>
      <c r="JIB401" s="494"/>
      <c r="JIC401" s="494"/>
      <c r="JID401" s="494"/>
      <c r="JIE401" s="494"/>
      <c r="JIF401" s="494"/>
      <c r="JIG401" s="494"/>
      <c r="JIH401" s="494"/>
      <c r="JII401" s="494"/>
      <c r="JIJ401" s="494"/>
      <c r="JIK401" s="494"/>
      <c r="JIL401" s="494"/>
      <c r="JIM401" s="494"/>
      <c r="JIN401" s="494"/>
      <c r="JIO401" s="494"/>
      <c r="JIP401" s="494"/>
      <c r="JIQ401" s="494"/>
      <c r="JIR401" s="494"/>
      <c r="JIS401" s="494"/>
      <c r="JIT401" s="494"/>
      <c r="JIU401" s="494"/>
      <c r="JIV401" s="494"/>
      <c r="JIW401" s="494"/>
      <c r="JIX401" s="494"/>
      <c r="JIY401" s="494"/>
      <c r="JIZ401" s="494"/>
      <c r="JJA401" s="494"/>
      <c r="JJB401" s="494"/>
      <c r="JJC401" s="494"/>
      <c r="JJD401" s="494"/>
      <c r="JJE401" s="494"/>
      <c r="JJF401" s="494"/>
      <c r="JJG401" s="494"/>
      <c r="JJH401" s="494"/>
      <c r="JJI401" s="494"/>
      <c r="JJJ401" s="494"/>
      <c r="JJK401" s="494"/>
      <c r="JJL401" s="494"/>
      <c r="JJM401" s="494"/>
      <c r="JJN401" s="494"/>
      <c r="JJO401" s="494"/>
      <c r="JJP401" s="494"/>
      <c r="JJQ401" s="494"/>
      <c r="JJR401" s="494"/>
      <c r="JJS401" s="494"/>
      <c r="JJT401" s="494"/>
      <c r="JJU401" s="494"/>
      <c r="JJV401" s="494"/>
      <c r="JJW401" s="494"/>
      <c r="JJX401" s="494"/>
      <c r="JJY401" s="494"/>
      <c r="JJZ401" s="494"/>
      <c r="JKA401" s="494"/>
      <c r="JKB401" s="494"/>
      <c r="JKC401" s="494"/>
      <c r="JKD401" s="494"/>
      <c r="JKE401" s="494"/>
      <c r="JKF401" s="494"/>
      <c r="JKG401" s="494"/>
      <c r="JKH401" s="494"/>
      <c r="JKI401" s="494"/>
      <c r="JKJ401" s="494"/>
      <c r="JKK401" s="494"/>
      <c r="JKL401" s="494"/>
      <c r="JKM401" s="494"/>
      <c r="JKN401" s="494"/>
      <c r="JKO401" s="494"/>
      <c r="JKP401" s="494"/>
      <c r="JKQ401" s="494"/>
      <c r="JKR401" s="494"/>
      <c r="JKS401" s="494"/>
      <c r="JKT401" s="494"/>
      <c r="JKU401" s="494"/>
      <c r="JKV401" s="494"/>
      <c r="JKW401" s="494"/>
      <c r="JKX401" s="494"/>
      <c r="JKY401" s="494"/>
      <c r="JKZ401" s="494"/>
      <c r="JLA401" s="494"/>
      <c r="JLB401" s="494"/>
      <c r="JLC401" s="494"/>
      <c r="JLD401" s="494"/>
      <c r="JLE401" s="494"/>
      <c r="JLF401" s="494"/>
      <c r="JLG401" s="494"/>
      <c r="JLH401" s="494"/>
      <c r="JLI401" s="494"/>
      <c r="JLJ401" s="494"/>
      <c r="JLK401" s="494"/>
      <c r="JLL401" s="494"/>
      <c r="JLM401" s="494"/>
      <c r="JLN401" s="494"/>
      <c r="JLO401" s="494"/>
      <c r="JLP401" s="494"/>
      <c r="JLQ401" s="494"/>
      <c r="JLR401" s="494"/>
      <c r="JLS401" s="494"/>
      <c r="JLT401" s="494"/>
      <c r="JLU401" s="494"/>
      <c r="JLV401" s="494"/>
      <c r="JLW401" s="494"/>
      <c r="JLX401" s="494"/>
      <c r="JLY401" s="494"/>
      <c r="JLZ401" s="494"/>
      <c r="JMA401" s="494"/>
      <c r="JMB401" s="494"/>
      <c r="JMC401" s="494"/>
      <c r="JMD401" s="494"/>
      <c r="JME401" s="494"/>
      <c r="JMF401" s="494"/>
      <c r="JMG401" s="494"/>
      <c r="JMH401" s="494"/>
      <c r="JMI401" s="494"/>
      <c r="JMJ401" s="494"/>
      <c r="JMK401" s="494"/>
      <c r="JML401" s="494"/>
      <c r="JMM401" s="494"/>
      <c r="JMN401" s="494"/>
      <c r="JMO401" s="494"/>
      <c r="JMP401" s="494"/>
      <c r="JMQ401" s="494"/>
      <c r="JMR401" s="494"/>
      <c r="JMS401" s="494"/>
      <c r="JMT401" s="494"/>
      <c r="JMU401" s="494"/>
      <c r="JMV401" s="494"/>
      <c r="JMW401" s="494"/>
      <c r="JMX401" s="494"/>
      <c r="JMY401" s="494"/>
      <c r="JMZ401" s="494"/>
      <c r="JNA401" s="494"/>
      <c r="JNB401" s="494"/>
      <c r="JNC401" s="494"/>
      <c r="JND401" s="494"/>
      <c r="JNE401" s="494"/>
      <c r="JNF401" s="494"/>
      <c r="JNG401" s="494"/>
      <c r="JNH401" s="494"/>
      <c r="JNI401" s="494"/>
      <c r="JNJ401" s="494"/>
      <c r="JNK401" s="494"/>
      <c r="JNL401" s="494"/>
      <c r="JNM401" s="494"/>
      <c r="JNN401" s="494"/>
      <c r="JNO401" s="494"/>
      <c r="JNP401" s="494"/>
      <c r="JNQ401" s="494"/>
      <c r="JNR401" s="494"/>
      <c r="JNS401" s="494"/>
      <c r="JNT401" s="494"/>
      <c r="JNU401" s="494"/>
      <c r="JNV401" s="494"/>
      <c r="JNW401" s="494"/>
      <c r="JNX401" s="494"/>
      <c r="JNY401" s="494"/>
      <c r="JNZ401" s="494"/>
      <c r="JOA401" s="494"/>
      <c r="JOB401" s="494"/>
      <c r="JOC401" s="494"/>
      <c r="JOD401" s="494"/>
      <c r="JOE401" s="494"/>
      <c r="JOF401" s="494"/>
      <c r="JOG401" s="494"/>
      <c r="JOH401" s="494"/>
      <c r="JOI401" s="494"/>
      <c r="JOJ401" s="494"/>
      <c r="JOK401" s="494"/>
      <c r="JOL401" s="494"/>
      <c r="JOM401" s="494"/>
      <c r="JON401" s="494"/>
      <c r="JOO401" s="494"/>
      <c r="JOP401" s="494"/>
      <c r="JOQ401" s="494"/>
      <c r="JOR401" s="494"/>
      <c r="JOS401" s="494"/>
      <c r="JOT401" s="494"/>
      <c r="JOU401" s="494"/>
      <c r="JOV401" s="494"/>
      <c r="JOW401" s="494"/>
      <c r="JOX401" s="494"/>
      <c r="JOY401" s="494"/>
      <c r="JOZ401" s="494"/>
      <c r="JPA401" s="494"/>
      <c r="JPB401" s="494"/>
      <c r="JPC401" s="494"/>
      <c r="JPD401" s="494"/>
      <c r="JPE401" s="494"/>
      <c r="JPF401" s="494"/>
      <c r="JPG401" s="494"/>
      <c r="JPH401" s="494"/>
      <c r="JPI401" s="494"/>
      <c r="JPJ401" s="494"/>
      <c r="JPK401" s="494"/>
      <c r="JPL401" s="494"/>
      <c r="JPM401" s="494"/>
      <c r="JPN401" s="494"/>
      <c r="JPO401" s="494"/>
      <c r="JPP401" s="494"/>
      <c r="JPQ401" s="494"/>
      <c r="JPR401" s="494"/>
      <c r="JPS401" s="494"/>
      <c r="JPT401" s="494"/>
      <c r="JPU401" s="494"/>
      <c r="JPV401" s="494"/>
      <c r="JPW401" s="494"/>
      <c r="JPX401" s="494"/>
      <c r="JPY401" s="494"/>
      <c r="JPZ401" s="494"/>
      <c r="JQA401" s="494"/>
      <c r="JQB401" s="494"/>
      <c r="JQC401" s="494"/>
      <c r="JQD401" s="494"/>
      <c r="JQE401" s="494"/>
      <c r="JQF401" s="494"/>
      <c r="JQG401" s="494"/>
      <c r="JQH401" s="494"/>
      <c r="JQI401" s="494"/>
      <c r="JQJ401" s="494"/>
      <c r="JQK401" s="494"/>
      <c r="JQL401" s="494"/>
      <c r="JQM401" s="494"/>
      <c r="JQN401" s="494"/>
      <c r="JQO401" s="494"/>
      <c r="JQP401" s="494"/>
      <c r="JQQ401" s="494"/>
      <c r="JQR401" s="494"/>
      <c r="JQS401" s="494"/>
      <c r="JQT401" s="494"/>
      <c r="JQU401" s="494"/>
      <c r="JQV401" s="494"/>
      <c r="JQW401" s="494"/>
      <c r="JQX401" s="494"/>
      <c r="JQY401" s="494"/>
      <c r="JQZ401" s="494"/>
      <c r="JRA401" s="494"/>
      <c r="JRB401" s="494"/>
      <c r="JRC401" s="494"/>
      <c r="JRD401" s="494"/>
      <c r="JRE401" s="494"/>
      <c r="JRF401" s="494"/>
      <c r="JRG401" s="494"/>
      <c r="JRH401" s="494"/>
      <c r="JRI401" s="494"/>
      <c r="JRJ401" s="494"/>
      <c r="JRK401" s="494"/>
      <c r="JRL401" s="494"/>
      <c r="JRM401" s="494"/>
      <c r="JRN401" s="494"/>
      <c r="JRO401" s="494"/>
      <c r="JRP401" s="494"/>
      <c r="JRQ401" s="494"/>
      <c r="JRR401" s="494"/>
      <c r="JRS401" s="494"/>
      <c r="JRT401" s="494"/>
      <c r="JRU401" s="494"/>
      <c r="JRV401" s="494"/>
      <c r="JRW401" s="494"/>
      <c r="JRX401" s="494"/>
      <c r="JRY401" s="494"/>
      <c r="JRZ401" s="494"/>
      <c r="JSA401" s="494"/>
      <c r="JSB401" s="494"/>
      <c r="JSC401" s="494"/>
      <c r="JSD401" s="494"/>
      <c r="JSE401" s="494"/>
      <c r="JSF401" s="494"/>
      <c r="JSG401" s="494"/>
      <c r="JSH401" s="494"/>
      <c r="JSI401" s="494"/>
      <c r="JSJ401" s="494"/>
      <c r="JSK401" s="494"/>
      <c r="JSL401" s="494"/>
      <c r="JSM401" s="494"/>
      <c r="JSN401" s="494"/>
      <c r="JSO401" s="494"/>
      <c r="JSP401" s="494"/>
      <c r="JSQ401" s="494"/>
      <c r="JSR401" s="494"/>
      <c r="JSS401" s="494"/>
      <c r="JST401" s="494"/>
      <c r="JSU401" s="494"/>
      <c r="JSV401" s="494"/>
      <c r="JSW401" s="494"/>
      <c r="JSX401" s="494"/>
      <c r="JSY401" s="494"/>
      <c r="JSZ401" s="494"/>
      <c r="JTA401" s="494"/>
      <c r="JTB401" s="494"/>
      <c r="JTC401" s="494"/>
      <c r="JTD401" s="494"/>
      <c r="JTE401" s="494"/>
      <c r="JTF401" s="494"/>
      <c r="JTG401" s="494"/>
      <c r="JTH401" s="494"/>
      <c r="JTI401" s="494"/>
      <c r="JTJ401" s="494"/>
      <c r="JTK401" s="494"/>
      <c r="JTL401" s="494"/>
      <c r="JTM401" s="494"/>
      <c r="JTN401" s="494"/>
      <c r="JTO401" s="494"/>
      <c r="JTP401" s="494"/>
      <c r="JTQ401" s="494"/>
      <c r="JTR401" s="494"/>
      <c r="JTS401" s="494"/>
      <c r="JTT401" s="494"/>
      <c r="JTU401" s="494"/>
      <c r="JTV401" s="494"/>
      <c r="JTW401" s="494"/>
      <c r="JTX401" s="494"/>
      <c r="JTY401" s="494"/>
      <c r="JTZ401" s="494"/>
      <c r="JUA401" s="494"/>
      <c r="JUB401" s="494"/>
      <c r="JUC401" s="494"/>
      <c r="JUD401" s="494"/>
      <c r="JUE401" s="494"/>
      <c r="JUF401" s="494"/>
      <c r="JUG401" s="494"/>
      <c r="JUH401" s="494"/>
      <c r="JUI401" s="494"/>
      <c r="JUJ401" s="494"/>
      <c r="JUK401" s="494"/>
      <c r="JUL401" s="494"/>
      <c r="JUM401" s="494"/>
      <c r="JUN401" s="494"/>
      <c r="JUO401" s="494"/>
      <c r="JUP401" s="494"/>
      <c r="JUQ401" s="494"/>
      <c r="JUR401" s="494"/>
      <c r="JUS401" s="494"/>
      <c r="JUT401" s="494"/>
      <c r="JUU401" s="494"/>
      <c r="JUV401" s="494"/>
      <c r="JUW401" s="494"/>
      <c r="JUX401" s="494"/>
      <c r="JUY401" s="494"/>
      <c r="JUZ401" s="494"/>
      <c r="JVA401" s="494"/>
      <c r="JVB401" s="494"/>
      <c r="JVC401" s="494"/>
      <c r="JVD401" s="494"/>
      <c r="JVE401" s="494"/>
      <c r="JVF401" s="494"/>
      <c r="JVG401" s="494"/>
      <c r="JVH401" s="494"/>
      <c r="JVI401" s="494"/>
      <c r="JVJ401" s="494"/>
      <c r="JVK401" s="494"/>
      <c r="JVL401" s="494"/>
      <c r="JVM401" s="494"/>
      <c r="JVN401" s="494"/>
      <c r="JVO401" s="494"/>
      <c r="JVP401" s="494"/>
      <c r="JVQ401" s="494"/>
      <c r="JVR401" s="494"/>
      <c r="JVS401" s="494"/>
      <c r="JVT401" s="494"/>
      <c r="JVU401" s="494"/>
      <c r="JVV401" s="494"/>
      <c r="JVW401" s="494"/>
      <c r="JVX401" s="494"/>
      <c r="JVY401" s="494"/>
      <c r="JVZ401" s="494"/>
      <c r="JWA401" s="494"/>
      <c r="JWB401" s="494"/>
      <c r="JWC401" s="494"/>
      <c r="JWD401" s="494"/>
      <c r="JWE401" s="494"/>
      <c r="JWF401" s="494"/>
      <c r="JWG401" s="494"/>
      <c r="JWH401" s="494"/>
      <c r="JWI401" s="494"/>
      <c r="JWJ401" s="494"/>
      <c r="JWK401" s="494"/>
      <c r="JWL401" s="494"/>
      <c r="JWM401" s="494"/>
      <c r="JWN401" s="494"/>
      <c r="JWO401" s="494"/>
      <c r="JWP401" s="494"/>
      <c r="JWQ401" s="494"/>
      <c r="JWR401" s="494"/>
      <c r="JWS401" s="494"/>
      <c r="JWT401" s="494"/>
      <c r="JWU401" s="494"/>
      <c r="JWV401" s="494"/>
      <c r="JWW401" s="494"/>
      <c r="JWX401" s="494"/>
      <c r="JWY401" s="494"/>
      <c r="JWZ401" s="494"/>
      <c r="JXA401" s="494"/>
      <c r="JXB401" s="494"/>
      <c r="JXC401" s="494"/>
      <c r="JXD401" s="494"/>
      <c r="JXE401" s="494"/>
      <c r="JXF401" s="494"/>
      <c r="JXG401" s="494"/>
      <c r="JXH401" s="494"/>
      <c r="JXI401" s="494"/>
      <c r="JXJ401" s="494"/>
      <c r="JXK401" s="494"/>
      <c r="JXL401" s="494"/>
      <c r="JXM401" s="494"/>
      <c r="JXN401" s="494"/>
      <c r="JXO401" s="494"/>
      <c r="JXP401" s="494"/>
      <c r="JXQ401" s="494"/>
      <c r="JXR401" s="494"/>
      <c r="JXS401" s="494"/>
      <c r="JXT401" s="494"/>
      <c r="JXU401" s="494"/>
      <c r="JXV401" s="494"/>
      <c r="JXW401" s="494"/>
      <c r="JXX401" s="494"/>
      <c r="JXY401" s="494"/>
      <c r="JXZ401" s="494"/>
      <c r="JYA401" s="494"/>
      <c r="JYB401" s="494"/>
      <c r="JYC401" s="494"/>
      <c r="JYD401" s="494"/>
      <c r="JYE401" s="494"/>
      <c r="JYF401" s="494"/>
      <c r="JYG401" s="494"/>
      <c r="JYH401" s="494"/>
      <c r="JYI401" s="494"/>
      <c r="JYJ401" s="494"/>
      <c r="JYK401" s="494"/>
      <c r="JYL401" s="494"/>
      <c r="JYM401" s="494"/>
      <c r="JYN401" s="494"/>
      <c r="JYO401" s="494"/>
      <c r="JYP401" s="494"/>
      <c r="JYQ401" s="494"/>
      <c r="JYR401" s="494"/>
      <c r="JYS401" s="494"/>
      <c r="JYT401" s="494"/>
      <c r="JYU401" s="494"/>
      <c r="JYV401" s="494"/>
      <c r="JYW401" s="494"/>
      <c r="JYX401" s="494"/>
      <c r="JYY401" s="494"/>
      <c r="JYZ401" s="494"/>
      <c r="JZA401" s="494"/>
      <c r="JZB401" s="494"/>
      <c r="JZC401" s="494"/>
      <c r="JZD401" s="494"/>
      <c r="JZE401" s="494"/>
      <c r="JZF401" s="494"/>
      <c r="JZG401" s="494"/>
      <c r="JZH401" s="494"/>
      <c r="JZI401" s="494"/>
      <c r="JZJ401" s="494"/>
      <c r="JZK401" s="494"/>
      <c r="JZL401" s="494"/>
      <c r="JZM401" s="494"/>
      <c r="JZN401" s="494"/>
      <c r="JZO401" s="494"/>
      <c r="JZP401" s="494"/>
      <c r="JZQ401" s="494"/>
      <c r="JZR401" s="494"/>
      <c r="JZS401" s="494"/>
      <c r="JZT401" s="494"/>
      <c r="JZU401" s="494"/>
      <c r="JZV401" s="494"/>
      <c r="JZW401" s="494"/>
      <c r="JZX401" s="494"/>
      <c r="JZY401" s="494"/>
      <c r="JZZ401" s="494"/>
      <c r="KAA401" s="494"/>
      <c r="KAB401" s="494"/>
      <c r="KAC401" s="494"/>
      <c r="KAD401" s="494"/>
      <c r="KAE401" s="494"/>
      <c r="KAF401" s="494"/>
      <c r="KAG401" s="494"/>
      <c r="KAH401" s="494"/>
      <c r="KAI401" s="494"/>
      <c r="KAJ401" s="494"/>
      <c r="KAK401" s="494"/>
      <c r="KAL401" s="494"/>
      <c r="KAM401" s="494"/>
      <c r="KAN401" s="494"/>
      <c r="KAO401" s="494"/>
      <c r="KAP401" s="494"/>
      <c r="KAQ401" s="494"/>
      <c r="KAR401" s="494"/>
      <c r="KAS401" s="494"/>
      <c r="KAT401" s="494"/>
      <c r="KAU401" s="494"/>
      <c r="KAV401" s="494"/>
      <c r="KAW401" s="494"/>
      <c r="KAX401" s="494"/>
      <c r="KAY401" s="494"/>
      <c r="KAZ401" s="494"/>
      <c r="KBA401" s="494"/>
      <c r="KBB401" s="494"/>
      <c r="KBC401" s="494"/>
      <c r="KBD401" s="494"/>
      <c r="KBE401" s="494"/>
      <c r="KBF401" s="494"/>
      <c r="KBG401" s="494"/>
      <c r="KBH401" s="494"/>
      <c r="KBI401" s="494"/>
      <c r="KBJ401" s="494"/>
      <c r="KBK401" s="494"/>
      <c r="KBL401" s="494"/>
      <c r="KBM401" s="494"/>
      <c r="KBN401" s="494"/>
      <c r="KBO401" s="494"/>
      <c r="KBP401" s="494"/>
      <c r="KBQ401" s="494"/>
      <c r="KBR401" s="494"/>
      <c r="KBS401" s="494"/>
      <c r="KBT401" s="494"/>
      <c r="KBU401" s="494"/>
      <c r="KBV401" s="494"/>
      <c r="KBW401" s="494"/>
      <c r="KBX401" s="494"/>
      <c r="KBY401" s="494"/>
      <c r="KBZ401" s="494"/>
      <c r="KCA401" s="494"/>
      <c r="KCB401" s="494"/>
      <c r="KCC401" s="494"/>
      <c r="KCD401" s="494"/>
      <c r="KCE401" s="494"/>
      <c r="KCF401" s="494"/>
      <c r="KCG401" s="494"/>
      <c r="KCH401" s="494"/>
      <c r="KCI401" s="494"/>
      <c r="KCJ401" s="494"/>
      <c r="KCK401" s="494"/>
      <c r="KCL401" s="494"/>
      <c r="KCM401" s="494"/>
      <c r="KCN401" s="494"/>
      <c r="KCO401" s="494"/>
      <c r="KCP401" s="494"/>
      <c r="KCQ401" s="494"/>
      <c r="KCR401" s="494"/>
      <c r="KCS401" s="494"/>
      <c r="KCT401" s="494"/>
      <c r="KCU401" s="494"/>
      <c r="KCV401" s="494"/>
      <c r="KCW401" s="494"/>
      <c r="KCX401" s="494"/>
      <c r="KCY401" s="494"/>
      <c r="KCZ401" s="494"/>
      <c r="KDA401" s="494"/>
      <c r="KDB401" s="494"/>
      <c r="KDC401" s="494"/>
      <c r="KDD401" s="494"/>
      <c r="KDE401" s="494"/>
      <c r="KDF401" s="494"/>
      <c r="KDG401" s="494"/>
      <c r="KDH401" s="494"/>
      <c r="KDI401" s="494"/>
      <c r="KDJ401" s="494"/>
      <c r="KDK401" s="494"/>
      <c r="KDL401" s="494"/>
      <c r="KDM401" s="494"/>
      <c r="KDN401" s="494"/>
      <c r="KDO401" s="494"/>
      <c r="KDP401" s="494"/>
      <c r="KDQ401" s="494"/>
      <c r="KDR401" s="494"/>
      <c r="KDS401" s="494"/>
      <c r="KDT401" s="494"/>
      <c r="KDU401" s="494"/>
      <c r="KDV401" s="494"/>
      <c r="KDW401" s="494"/>
      <c r="KDX401" s="494"/>
      <c r="KDY401" s="494"/>
      <c r="KDZ401" s="494"/>
      <c r="KEA401" s="494"/>
      <c r="KEB401" s="494"/>
      <c r="KEC401" s="494"/>
      <c r="KED401" s="494"/>
      <c r="KEE401" s="494"/>
      <c r="KEF401" s="494"/>
      <c r="KEG401" s="494"/>
      <c r="KEH401" s="494"/>
      <c r="KEI401" s="494"/>
      <c r="KEJ401" s="494"/>
      <c r="KEK401" s="494"/>
      <c r="KEL401" s="494"/>
      <c r="KEM401" s="494"/>
      <c r="KEN401" s="494"/>
      <c r="KEO401" s="494"/>
      <c r="KEP401" s="494"/>
      <c r="KEQ401" s="494"/>
      <c r="KER401" s="494"/>
      <c r="KES401" s="494"/>
      <c r="KET401" s="494"/>
      <c r="KEU401" s="494"/>
      <c r="KEV401" s="494"/>
      <c r="KEW401" s="494"/>
      <c r="KEX401" s="494"/>
      <c r="KEY401" s="494"/>
      <c r="KEZ401" s="494"/>
      <c r="KFA401" s="494"/>
      <c r="KFB401" s="494"/>
      <c r="KFC401" s="494"/>
      <c r="KFD401" s="494"/>
      <c r="KFE401" s="494"/>
      <c r="KFF401" s="494"/>
      <c r="KFG401" s="494"/>
      <c r="KFH401" s="494"/>
      <c r="KFI401" s="494"/>
      <c r="KFJ401" s="494"/>
      <c r="KFK401" s="494"/>
      <c r="KFL401" s="494"/>
      <c r="KFM401" s="494"/>
      <c r="KFN401" s="494"/>
      <c r="KFO401" s="494"/>
      <c r="KFP401" s="494"/>
      <c r="KFQ401" s="494"/>
      <c r="KFR401" s="494"/>
      <c r="KFS401" s="494"/>
      <c r="KFT401" s="494"/>
      <c r="KFU401" s="494"/>
      <c r="KFV401" s="494"/>
      <c r="KFW401" s="494"/>
      <c r="KFX401" s="494"/>
      <c r="KFY401" s="494"/>
      <c r="KFZ401" s="494"/>
      <c r="KGA401" s="494"/>
      <c r="KGB401" s="494"/>
      <c r="KGC401" s="494"/>
      <c r="KGD401" s="494"/>
      <c r="KGE401" s="494"/>
      <c r="KGF401" s="494"/>
      <c r="KGG401" s="494"/>
      <c r="KGH401" s="494"/>
      <c r="KGI401" s="494"/>
      <c r="KGJ401" s="494"/>
      <c r="KGK401" s="494"/>
      <c r="KGL401" s="494"/>
      <c r="KGM401" s="494"/>
      <c r="KGN401" s="494"/>
      <c r="KGO401" s="494"/>
      <c r="KGP401" s="494"/>
      <c r="KGQ401" s="494"/>
      <c r="KGR401" s="494"/>
      <c r="KGS401" s="494"/>
      <c r="KGT401" s="494"/>
      <c r="KGU401" s="494"/>
      <c r="KGV401" s="494"/>
      <c r="KGW401" s="494"/>
      <c r="KGX401" s="494"/>
      <c r="KGY401" s="494"/>
      <c r="KGZ401" s="494"/>
      <c r="KHA401" s="494"/>
      <c r="KHB401" s="494"/>
      <c r="KHC401" s="494"/>
      <c r="KHD401" s="494"/>
      <c r="KHE401" s="494"/>
      <c r="KHF401" s="494"/>
      <c r="KHG401" s="494"/>
      <c r="KHH401" s="494"/>
      <c r="KHI401" s="494"/>
      <c r="KHJ401" s="494"/>
      <c r="KHK401" s="494"/>
      <c r="KHL401" s="494"/>
      <c r="KHM401" s="494"/>
      <c r="KHN401" s="494"/>
      <c r="KHO401" s="494"/>
      <c r="KHP401" s="494"/>
      <c r="KHQ401" s="494"/>
      <c r="KHR401" s="494"/>
      <c r="KHS401" s="494"/>
      <c r="KHT401" s="494"/>
      <c r="KHU401" s="494"/>
      <c r="KHV401" s="494"/>
      <c r="KHW401" s="494"/>
      <c r="KHX401" s="494"/>
      <c r="KHY401" s="494"/>
      <c r="KHZ401" s="494"/>
      <c r="KIA401" s="494"/>
      <c r="KIB401" s="494"/>
      <c r="KIC401" s="494"/>
      <c r="KID401" s="494"/>
      <c r="KIE401" s="494"/>
      <c r="KIF401" s="494"/>
      <c r="KIG401" s="494"/>
      <c r="KIH401" s="494"/>
      <c r="KII401" s="494"/>
      <c r="KIJ401" s="494"/>
      <c r="KIK401" s="494"/>
      <c r="KIL401" s="494"/>
      <c r="KIM401" s="494"/>
      <c r="KIN401" s="494"/>
      <c r="KIO401" s="494"/>
      <c r="KIP401" s="494"/>
      <c r="KIQ401" s="494"/>
      <c r="KIR401" s="494"/>
      <c r="KIS401" s="494"/>
      <c r="KIT401" s="494"/>
      <c r="KIU401" s="494"/>
      <c r="KIV401" s="494"/>
      <c r="KIW401" s="494"/>
      <c r="KIX401" s="494"/>
      <c r="KIY401" s="494"/>
      <c r="KIZ401" s="494"/>
      <c r="KJA401" s="494"/>
      <c r="KJB401" s="494"/>
      <c r="KJC401" s="494"/>
      <c r="KJD401" s="494"/>
      <c r="KJE401" s="494"/>
      <c r="KJF401" s="494"/>
      <c r="KJG401" s="494"/>
      <c r="KJH401" s="494"/>
      <c r="KJI401" s="494"/>
      <c r="KJJ401" s="494"/>
      <c r="KJK401" s="494"/>
      <c r="KJL401" s="494"/>
      <c r="KJM401" s="494"/>
      <c r="KJN401" s="494"/>
      <c r="KJO401" s="494"/>
      <c r="KJP401" s="494"/>
      <c r="KJQ401" s="494"/>
      <c r="KJR401" s="494"/>
      <c r="KJS401" s="494"/>
      <c r="KJT401" s="494"/>
      <c r="KJU401" s="494"/>
      <c r="KJV401" s="494"/>
      <c r="KJW401" s="494"/>
      <c r="KJX401" s="494"/>
      <c r="KJY401" s="494"/>
      <c r="KJZ401" s="494"/>
      <c r="KKA401" s="494"/>
      <c r="KKB401" s="494"/>
      <c r="KKC401" s="494"/>
      <c r="KKD401" s="494"/>
      <c r="KKE401" s="494"/>
      <c r="KKF401" s="494"/>
      <c r="KKG401" s="494"/>
      <c r="KKH401" s="494"/>
      <c r="KKI401" s="494"/>
      <c r="KKJ401" s="494"/>
      <c r="KKK401" s="494"/>
      <c r="KKL401" s="494"/>
      <c r="KKM401" s="494"/>
      <c r="KKN401" s="494"/>
      <c r="KKO401" s="494"/>
      <c r="KKP401" s="494"/>
      <c r="KKQ401" s="494"/>
      <c r="KKR401" s="494"/>
      <c r="KKS401" s="494"/>
      <c r="KKT401" s="494"/>
      <c r="KKU401" s="494"/>
      <c r="KKV401" s="494"/>
      <c r="KKW401" s="494"/>
      <c r="KKX401" s="494"/>
      <c r="KKY401" s="494"/>
      <c r="KKZ401" s="494"/>
      <c r="KLA401" s="494"/>
      <c r="KLB401" s="494"/>
      <c r="KLC401" s="494"/>
      <c r="KLD401" s="494"/>
      <c r="KLE401" s="494"/>
      <c r="KLF401" s="494"/>
      <c r="KLG401" s="494"/>
      <c r="KLH401" s="494"/>
      <c r="KLI401" s="494"/>
      <c r="KLJ401" s="494"/>
      <c r="KLK401" s="494"/>
      <c r="KLL401" s="494"/>
      <c r="KLM401" s="494"/>
      <c r="KLN401" s="494"/>
      <c r="KLO401" s="494"/>
      <c r="KLP401" s="494"/>
      <c r="KLQ401" s="494"/>
      <c r="KLR401" s="494"/>
      <c r="KLS401" s="494"/>
      <c r="KLT401" s="494"/>
      <c r="KLU401" s="494"/>
      <c r="KLV401" s="494"/>
      <c r="KLW401" s="494"/>
      <c r="KLX401" s="494"/>
      <c r="KLY401" s="494"/>
      <c r="KLZ401" s="494"/>
      <c r="KMA401" s="494"/>
      <c r="KMB401" s="494"/>
      <c r="KMC401" s="494"/>
      <c r="KMD401" s="494"/>
      <c r="KME401" s="494"/>
      <c r="KMF401" s="494"/>
      <c r="KMG401" s="494"/>
      <c r="KMH401" s="494"/>
      <c r="KMI401" s="494"/>
      <c r="KMJ401" s="494"/>
      <c r="KMK401" s="494"/>
      <c r="KML401" s="494"/>
      <c r="KMM401" s="494"/>
      <c r="KMN401" s="494"/>
      <c r="KMO401" s="494"/>
      <c r="KMP401" s="494"/>
      <c r="KMQ401" s="494"/>
      <c r="KMR401" s="494"/>
      <c r="KMS401" s="494"/>
      <c r="KMT401" s="494"/>
      <c r="KMU401" s="494"/>
      <c r="KMV401" s="494"/>
      <c r="KMW401" s="494"/>
      <c r="KMX401" s="494"/>
      <c r="KMY401" s="494"/>
      <c r="KMZ401" s="494"/>
      <c r="KNA401" s="494"/>
      <c r="KNB401" s="494"/>
      <c r="KNC401" s="494"/>
      <c r="KND401" s="494"/>
      <c r="KNE401" s="494"/>
      <c r="KNF401" s="494"/>
      <c r="KNG401" s="494"/>
      <c r="KNH401" s="494"/>
      <c r="KNI401" s="494"/>
      <c r="KNJ401" s="494"/>
      <c r="KNK401" s="494"/>
      <c r="KNL401" s="494"/>
      <c r="KNM401" s="494"/>
      <c r="KNN401" s="494"/>
      <c r="KNO401" s="494"/>
      <c r="KNP401" s="494"/>
      <c r="KNQ401" s="494"/>
      <c r="KNR401" s="494"/>
      <c r="KNS401" s="494"/>
      <c r="KNT401" s="494"/>
      <c r="KNU401" s="494"/>
      <c r="KNV401" s="494"/>
      <c r="KNW401" s="494"/>
      <c r="KNX401" s="494"/>
      <c r="KNY401" s="494"/>
      <c r="KNZ401" s="494"/>
      <c r="KOA401" s="494"/>
      <c r="KOB401" s="494"/>
      <c r="KOC401" s="494"/>
      <c r="KOD401" s="494"/>
      <c r="KOE401" s="494"/>
      <c r="KOF401" s="494"/>
      <c r="KOG401" s="494"/>
      <c r="KOH401" s="494"/>
      <c r="KOI401" s="494"/>
      <c r="KOJ401" s="494"/>
      <c r="KOK401" s="494"/>
      <c r="KOL401" s="494"/>
      <c r="KOM401" s="494"/>
      <c r="KON401" s="494"/>
      <c r="KOO401" s="494"/>
      <c r="KOP401" s="494"/>
      <c r="KOQ401" s="494"/>
      <c r="KOR401" s="494"/>
      <c r="KOS401" s="494"/>
      <c r="KOT401" s="494"/>
      <c r="KOU401" s="494"/>
      <c r="KOV401" s="494"/>
      <c r="KOW401" s="494"/>
      <c r="KOX401" s="494"/>
      <c r="KOY401" s="494"/>
      <c r="KOZ401" s="494"/>
      <c r="KPA401" s="494"/>
      <c r="KPB401" s="494"/>
      <c r="KPC401" s="494"/>
      <c r="KPD401" s="494"/>
      <c r="KPE401" s="494"/>
      <c r="KPF401" s="494"/>
      <c r="KPG401" s="494"/>
      <c r="KPH401" s="494"/>
      <c r="KPI401" s="494"/>
      <c r="KPJ401" s="494"/>
      <c r="KPK401" s="494"/>
      <c r="KPL401" s="494"/>
      <c r="KPM401" s="494"/>
      <c r="KPN401" s="494"/>
      <c r="KPO401" s="494"/>
      <c r="KPP401" s="494"/>
      <c r="KPQ401" s="494"/>
      <c r="KPR401" s="494"/>
      <c r="KPS401" s="494"/>
      <c r="KPT401" s="494"/>
      <c r="KPU401" s="494"/>
      <c r="KPV401" s="494"/>
      <c r="KPW401" s="494"/>
      <c r="KPX401" s="494"/>
      <c r="KPY401" s="494"/>
      <c r="KPZ401" s="494"/>
      <c r="KQA401" s="494"/>
      <c r="KQB401" s="494"/>
      <c r="KQC401" s="494"/>
      <c r="KQD401" s="494"/>
      <c r="KQE401" s="494"/>
      <c r="KQF401" s="494"/>
      <c r="KQG401" s="494"/>
      <c r="KQH401" s="494"/>
      <c r="KQI401" s="494"/>
      <c r="KQJ401" s="494"/>
      <c r="KQK401" s="494"/>
      <c r="KQL401" s="494"/>
      <c r="KQM401" s="494"/>
      <c r="KQN401" s="494"/>
      <c r="KQO401" s="494"/>
      <c r="KQP401" s="494"/>
      <c r="KQQ401" s="494"/>
      <c r="KQR401" s="494"/>
      <c r="KQS401" s="494"/>
      <c r="KQT401" s="494"/>
      <c r="KQU401" s="494"/>
      <c r="KQV401" s="494"/>
      <c r="KQW401" s="494"/>
      <c r="KQX401" s="494"/>
      <c r="KQY401" s="494"/>
      <c r="KQZ401" s="494"/>
      <c r="KRA401" s="494"/>
      <c r="KRB401" s="494"/>
      <c r="KRC401" s="494"/>
      <c r="KRD401" s="494"/>
      <c r="KRE401" s="494"/>
      <c r="KRF401" s="494"/>
      <c r="KRG401" s="494"/>
      <c r="KRH401" s="494"/>
      <c r="KRI401" s="494"/>
      <c r="KRJ401" s="494"/>
      <c r="KRK401" s="494"/>
      <c r="KRL401" s="494"/>
      <c r="KRM401" s="494"/>
      <c r="KRN401" s="494"/>
      <c r="KRO401" s="494"/>
      <c r="KRP401" s="494"/>
      <c r="KRQ401" s="494"/>
      <c r="KRR401" s="494"/>
      <c r="KRS401" s="494"/>
      <c r="KRT401" s="494"/>
      <c r="KRU401" s="494"/>
      <c r="KRV401" s="494"/>
      <c r="KRW401" s="494"/>
      <c r="KRX401" s="494"/>
      <c r="KRY401" s="494"/>
      <c r="KRZ401" s="494"/>
      <c r="KSA401" s="494"/>
      <c r="KSB401" s="494"/>
      <c r="KSC401" s="494"/>
      <c r="KSD401" s="494"/>
      <c r="KSE401" s="494"/>
      <c r="KSF401" s="494"/>
      <c r="KSG401" s="494"/>
      <c r="KSH401" s="494"/>
      <c r="KSI401" s="494"/>
      <c r="KSJ401" s="494"/>
      <c r="KSK401" s="494"/>
      <c r="KSL401" s="494"/>
      <c r="KSM401" s="494"/>
      <c r="KSN401" s="494"/>
      <c r="KSO401" s="494"/>
      <c r="KSP401" s="494"/>
      <c r="KSQ401" s="494"/>
      <c r="KSR401" s="494"/>
      <c r="KSS401" s="494"/>
      <c r="KST401" s="494"/>
      <c r="KSU401" s="494"/>
      <c r="KSV401" s="494"/>
      <c r="KSW401" s="494"/>
      <c r="KSX401" s="494"/>
      <c r="KSY401" s="494"/>
      <c r="KSZ401" s="494"/>
      <c r="KTA401" s="494"/>
      <c r="KTB401" s="494"/>
      <c r="KTC401" s="494"/>
      <c r="KTD401" s="494"/>
      <c r="KTE401" s="494"/>
      <c r="KTF401" s="494"/>
      <c r="KTG401" s="494"/>
      <c r="KTH401" s="494"/>
      <c r="KTI401" s="494"/>
      <c r="KTJ401" s="494"/>
      <c r="KTK401" s="494"/>
      <c r="KTL401" s="494"/>
      <c r="KTM401" s="494"/>
      <c r="KTN401" s="494"/>
      <c r="KTO401" s="494"/>
      <c r="KTP401" s="494"/>
      <c r="KTQ401" s="494"/>
      <c r="KTR401" s="494"/>
      <c r="KTS401" s="494"/>
      <c r="KTT401" s="494"/>
      <c r="KTU401" s="494"/>
      <c r="KTV401" s="494"/>
      <c r="KTW401" s="494"/>
      <c r="KTX401" s="494"/>
      <c r="KTY401" s="494"/>
      <c r="KTZ401" s="494"/>
      <c r="KUA401" s="494"/>
      <c r="KUB401" s="494"/>
      <c r="KUC401" s="494"/>
      <c r="KUD401" s="494"/>
      <c r="KUE401" s="494"/>
      <c r="KUF401" s="494"/>
      <c r="KUG401" s="494"/>
      <c r="KUH401" s="494"/>
      <c r="KUI401" s="494"/>
      <c r="KUJ401" s="494"/>
      <c r="KUK401" s="494"/>
      <c r="KUL401" s="494"/>
      <c r="KUM401" s="494"/>
      <c r="KUN401" s="494"/>
      <c r="KUO401" s="494"/>
      <c r="KUP401" s="494"/>
      <c r="KUQ401" s="494"/>
      <c r="KUR401" s="494"/>
      <c r="KUS401" s="494"/>
      <c r="KUT401" s="494"/>
      <c r="KUU401" s="494"/>
      <c r="KUV401" s="494"/>
      <c r="KUW401" s="494"/>
      <c r="KUX401" s="494"/>
      <c r="KUY401" s="494"/>
      <c r="KUZ401" s="494"/>
      <c r="KVA401" s="494"/>
      <c r="KVB401" s="494"/>
      <c r="KVC401" s="494"/>
      <c r="KVD401" s="494"/>
      <c r="KVE401" s="494"/>
      <c r="KVF401" s="494"/>
      <c r="KVG401" s="494"/>
      <c r="KVH401" s="494"/>
      <c r="KVI401" s="494"/>
      <c r="KVJ401" s="494"/>
      <c r="KVK401" s="494"/>
      <c r="KVL401" s="494"/>
      <c r="KVM401" s="494"/>
      <c r="KVN401" s="494"/>
      <c r="KVO401" s="494"/>
      <c r="KVP401" s="494"/>
      <c r="KVQ401" s="494"/>
      <c r="KVR401" s="494"/>
      <c r="KVS401" s="494"/>
      <c r="KVT401" s="494"/>
      <c r="KVU401" s="494"/>
      <c r="KVV401" s="494"/>
      <c r="KVW401" s="494"/>
      <c r="KVX401" s="494"/>
      <c r="KVY401" s="494"/>
      <c r="KVZ401" s="494"/>
      <c r="KWA401" s="494"/>
      <c r="KWB401" s="494"/>
      <c r="KWC401" s="494"/>
      <c r="KWD401" s="494"/>
      <c r="KWE401" s="494"/>
      <c r="KWF401" s="494"/>
      <c r="KWG401" s="494"/>
      <c r="KWH401" s="494"/>
      <c r="KWI401" s="494"/>
      <c r="KWJ401" s="494"/>
      <c r="KWK401" s="494"/>
      <c r="KWL401" s="494"/>
      <c r="KWM401" s="494"/>
      <c r="KWN401" s="494"/>
      <c r="KWO401" s="494"/>
      <c r="KWP401" s="494"/>
      <c r="KWQ401" s="494"/>
      <c r="KWR401" s="494"/>
      <c r="KWS401" s="494"/>
      <c r="KWT401" s="494"/>
      <c r="KWU401" s="494"/>
      <c r="KWV401" s="494"/>
      <c r="KWW401" s="494"/>
      <c r="KWX401" s="494"/>
      <c r="KWY401" s="494"/>
      <c r="KWZ401" s="494"/>
      <c r="KXA401" s="494"/>
      <c r="KXB401" s="494"/>
      <c r="KXC401" s="494"/>
      <c r="KXD401" s="494"/>
      <c r="KXE401" s="494"/>
      <c r="KXF401" s="494"/>
      <c r="KXG401" s="494"/>
      <c r="KXH401" s="494"/>
      <c r="KXI401" s="494"/>
      <c r="KXJ401" s="494"/>
      <c r="KXK401" s="494"/>
      <c r="KXL401" s="494"/>
      <c r="KXM401" s="494"/>
      <c r="KXN401" s="494"/>
      <c r="KXO401" s="494"/>
      <c r="KXP401" s="494"/>
      <c r="KXQ401" s="494"/>
      <c r="KXR401" s="494"/>
      <c r="KXS401" s="494"/>
      <c r="KXT401" s="494"/>
      <c r="KXU401" s="494"/>
      <c r="KXV401" s="494"/>
      <c r="KXW401" s="494"/>
      <c r="KXX401" s="494"/>
      <c r="KXY401" s="494"/>
      <c r="KXZ401" s="494"/>
      <c r="KYA401" s="494"/>
      <c r="KYB401" s="494"/>
      <c r="KYC401" s="494"/>
      <c r="KYD401" s="494"/>
      <c r="KYE401" s="494"/>
      <c r="KYF401" s="494"/>
      <c r="KYG401" s="494"/>
      <c r="KYH401" s="494"/>
      <c r="KYI401" s="494"/>
      <c r="KYJ401" s="494"/>
      <c r="KYK401" s="494"/>
      <c r="KYL401" s="494"/>
      <c r="KYM401" s="494"/>
      <c r="KYN401" s="494"/>
      <c r="KYO401" s="494"/>
      <c r="KYP401" s="494"/>
      <c r="KYQ401" s="494"/>
      <c r="KYR401" s="494"/>
      <c r="KYS401" s="494"/>
      <c r="KYT401" s="494"/>
      <c r="KYU401" s="494"/>
      <c r="KYV401" s="494"/>
      <c r="KYW401" s="494"/>
      <c r="KYX401" s="494"/>
      <c r="KYY401" s="494"/>
      <c r="KYZ401" s="494"/>
      <c r="KZA401" s="494"/>
      <c r="KZB401" s="494"/>
      <c r="KZC401" s="494"/>
      <c r="KZD401" s="494"/>
      <c r="KZE401" s="494"/>
      <c r="KZF401" s="494"/>
      <c r="KZG401" s="494"/>
      <c r="KZH401" s="494"/>
      <c r="KZI401" s="494"/>
      <c r="KZJ401" s="494"/>
      <c r="KZK401" s="494"/>
      <c r="KZL401" s="494"/>
      <c r="KZM401" s="494"/>
      <c r="KZN401" s="494"/>
      <c r="KZO401" s="494"/>
      <c r="KZP401" s="494"/>
      <c r="KZQ401" s="494"/>
      <c r="KZR401" s="494"/>
      <c r="KZS401" s="494"/>
      <c r="KZT401" s="494"/>
      <c r="KZU401" s="494"/>
      <c r="KZV401" s="494"/>
      <c r="KZW401" s="494"/>
      <c r="KZX401" s="494"/>
      <c r="KZY401" s="494"/>
      <c r="KZZ401" s="494"/>
      <c r="LAA401" s="494"/>
      <c r="LAB401" s="494"/>
      <c r="LAC401" s="494"/>
      <c r="LAD401" s="494"/>
      <c r="LAE401" s="494"/>
      <c r="LAF401" s="494"/>
      <c r="LAG401" s="494"/>
      <c r="LAH401" s="494"/>
      <c r="LAI401" s="494"/>
      <c r="LAJ401" s="494"/>
      <c r="LAK401" s="494"/>
      <c r="LAL401" s="494"/>
      <c r="LAM401" s="494"/>
      <c r="LAN401" s="494"/>
      <c r="LAO401" s="494"/>
      <c r="LAP401" s="494"/>
      <c r="LAQ401" s="494"/>
      <c r="LAR401" s="494"/>
      <c r="LAS401" s="494"/>
      <c r="LAT401" s="494"/>
      <c r="LAU401" s="494"/>
      <c r="LAV401" s="494"/>
      <c r="LAW401" s="494"/>
      <c r="LAX401" s="494"/>
      <c r="LAY401" s="494"/>
      <c r="LAZ401" s="494"/>
      <c r="LBA401" s="494"/>
      <c r="LBB401" s="494"/>
      <c r="LBC401" s="494"/>
      <c r="LBD401" s="494"/>
      <c r="LBE401" s="494"/>
      <c r="LBF401" s="494"/>
      <c r="LBG401" s="494"/>
      <c r="LBH401" s="494"/>
      <c r="LBI401" s="494"/>
      <c r="LBJ401" s="494"/>
      <c r="LBK401" s="494"/>
      <c r="LBL401" s="494"/>
      <c r="LBM401" s="494"/>
      <c r="LBN401" s="494"/>
      <c r="LBO401" s="494"/>
      <c r="LBP401" s="494"/>
      <c r="LBQ401" s="494"/>
      <c r="LBR401" s="494"/>
      <c r="LBS401" s="494"/>
      <c r="LBT401" s="494"/>
      <c r="LBU401" s="494"/>
      <c r="LBV401" s="494"/>
      <c r="LBW401" s="494"/>
      <c r="LBX401" s="494"/>
      <c r="LBY401" s="494"/>
      <c r="LBZ401" s="494"/>
      <c r="LCA401" s="494"/>
      <c r="LCB401" s="494"/>
      <c r="LCC401" s="494"/>
      <c r="LCD401" s="494"/>
      <c r="LCE401" s="494"/>
      <c r="LCF401" s="494"/>
      <c r="LCG401" s="494"/>
      <c r="LCH401" s="494"/>
      <c r="LCI401" s="494"/>
      <c r="LCJ401" s="494"/>
      <c r="LCK401" s="494"/>
      <c r="LCL401" s="494"/>
      <c r="LCM401" s="494"/>
      <c r="LCN401" s="494"/>
      <c r="LCO401" s="494"/>
      <c r="LCP401" s="494"/>
      <c r="LCQ401" s="494"/>
      <c r="LCR401" s="494"/>
      <c r="LCS401" s="494"/>
      <c r="LCT401" s="494"/>
      <c r="LCU401" s="494"/>
      <c r="LCV401" s="494"/>
      <c r="LCW401" s="494"/>
      <c r="LCX401" s="494"/>
      <c r="LCY401" s="494"/>
      <c r="LCZ401" s="494"/>
      <c r="LDA401" s="494"/>
      <c r="LDB401" s="494"/>
      <c r="LDC401" s="494"/>
      <c r="LDD401" s="494"/>
      <c r="LDE401" s="494"/>
      <c r="LDF401" s="494"/>
      <c r="LDG401" s="494"/>
      <c r="LDH401" s="494"/>
      <c r="LDI401" s="494"/>
      <c r="LDJ401" s="494"/>
      <c r="LDK401" s="494"/>
      <c r="LDL401" s="494"/>
      <c r="LDM401" s="494"/>
      <c r="LDN401" s="494"/>
      <c r="LDO401" s="494"/>
      <c r="LDP401" s="494"/>
      <c r="LDQ401" s="494"/>
      <c r="LDR401" s="494"/>
      <c r="LDS401" s="494"/>
      <c r="LDT401" s="494"/>
      <c r="LDU401" s="494"/>
      <c r="LDV401" s="494"/>
      <c r="LDW401" s="494"/>
      <c r="LDX401" s="494"/>
      <c r="LDY401" s="494"/>
      <c r="LDZ401" s="494"/>
      <c r="LEA401" s="494"/>
      <c r="LEB401" s="494"/>
      <c r="LEC401" s="494"/>
      <c r="LED401" s="494"/>
      <c r="LEE401" s="494"/>
      <c r="LEF401" s="494"/>
      <c r="LEG401" s="494"/>
      <c r="LEH401" s="494"/>
      <c r="LEI401" s="494"/>
      <c r="LEJ401" s="494"/>
      <c r="LEK401" s="494"/>
      <c r="LEL401" s="494"/>
      <c r="LEM401" s="494"/>
      <c r="LEN401" s="494"/>
      <c r="LEO401" s="494"/>
      <c r="LEP401" s="494"/>
      <c r="LEQ401" s="494"/>
      <c r="LER401" s="494"/>
      <c r="LES401" s="494"/>
      <c r="LET401" s="494"/>
      <c r="LEU401" s="494"/>
      <c r="LEV401" s="494"/>
      <c r="LEW401" s="494"/>
      <c r="LEX401" s="494"/>
      <c r="LEY401" s="494"/>
      <c r="LEZ401" s="494"/>
      <c r="LFA401" s="494"/>
      <c r="LFB401" s="494"/>
      <c r="LFC401" s="494"/>
      <c r="LFD401" s="494"/>
      <c r="LFE401" s="494"/>
      <c r="LFF401" s="494"/>
      <c r="LFG401" s="494"/>
      <c r="LFH401" s="494"/>
      <c r="LFI401" s="494"/>
      <c r="LFJ401" s="494"/>
      <c r="LFK401" s="494"/>
      <c r="LFL401" s="494"/>
      <c r="LFM401" s="494"/>
      <c r="LFN401" s="494"/>
      <c r="LFO401" s="494"/>
      <c r="LFP401" s="494"/>
      <c r="LFQ401" s="494"/>
      <c r="LFR401" s="494"/>
      <c r="LFS401" s="494"/>
      <c r="LFT401" s="494"/>
      <c r="LFU401" s="494"/>
      <c r="LFV401" s="494"/>
      <c r="LFW401" s="494"/>
      <c r="LFX401" s="494"/>
      <c r="LFY401" s="494"/>
      <c r="LFZ401" s="494"/>
      <c r="LGA401" s="494"/>
      <c r="LGB401" s="494"/>
      <c r="LGC401" s="494"/>
      <c r="LGD401" s="494"/>
      <c r="LGE401" s="494"/>
      <c r="LGF401" s="494"/>
      <c r="LGG401" s="494"/>
      <c r="LGH401" s="494"/>
      <c r="LGI401" s="494"/>
      <c r="LGJ401" s="494"/>
      <c r="LGK401" s="494"/>
      <c r="LGL401" s="494"/>
      <c r="LGM401" s="494"/>
      <c r="LGN401" s="494"/>
      <c r="LGO401" s="494"/>
      <c r="LGP401" s="494"/>
      <c r="LGQ401" s="494"/>
      <c r="LGR401" s="494"/>
      <c r="LGS401" s="494"/>
      <c r="LGT401" s="494"/>
      <c r="LGU401" s="494"/>
      <c r="LGV401" s="494"/>
      <c r="LGW401" s="494"/>
      <c r="LGX401" s="494"/>
      <c r="LGY401" s="494"/>
      <c r="LGZ401" s="494"/>
      <c r="LHA401" s="494"/>
      <c r="LHB401" s="494"/>
      <c r="LHC401" s="494"/>
      <c r="LHD401" s="494"/>
      <c r="LHE401" s="494"/>
      <c r="LHF401" s="494"/>
      <c r="LHG401" s="494"/>
      <c r="LHH401" s="494"/>
      <c r="LHI401" s="494"/>
      <c r="LHJ401" s="494"/>
      <c r="LHK401" s="494"/>
      <c r="LHL401" s="494"/>
      <c r="LHM401" s="494"/>
      <c r="LHN401" s="494"/>
      <c r="LHO401" s="494"/>
      <c r="LHP401" s="494"/>
      <c r="LHQ401" s="494"/>
      <c r="LHR401" s="494"/>
      <c r="LHS401" s="494"/>
      <c r="LHT401" s="494"/>
      <c r="LHU401" s="494"/>
      <c r="LHV401" s="494"/>
      <c r="LHW401" s="494"/>
      <c r="LHX401" s="494"/>
      <c r="LHY401" s="494"/>
      <c r="LHZ401" s="494"/>
      <c r="LIA401" s="494"/>
      <c r="LIB401" s="494"/>
      <c r="LIC401" s="494"/>
      <c r="LID401" s="494"/>
      <c r="LIE401" s="494"/>
      <c r="LIF401" s="494"/>
      <c r="LIG401" s="494"/>
      <c r="LIH401" s="494"/>
      <c r="LII401" s="494"/>
      <c r="LIJ401" s="494"/>
      <c r="LIK401" s="494"/>
      <c r="LIL401" s="494"/>
      <c r="LIM401" s="494"/>
      <c r="LIN401" s="494"/>
      <c r="LIO401" s="494"/>
      <c r="LIP401" s="494"/>
      <c r="LIQ401" s="494"/>
      <c r="LIR401" s="494"/>
      <c r="LIS401" s="494"/>
      <c r="LIT401" s="494"/>
      <c r="LIU401" s="494"/>
      <c r="LIV401" s="494"/>
      <c r="LIW401" s="494"/>
      <c r="LIX401" s="494"/>
      <c r="LIY401" s="494"/>
      <c r="LIZ401" s="494"/>
      <c r="LJA401" s="494"/>
      <c r="LJB401" s="494"/>
      <c r="LJC401" s="494"/>
      <c r="LJD401" s="494"/>
      <c r="LJE401" s="494"/>
      <c r="LJF401" s="494"/>
      <c r="LJG401" s="494"/>
      <c r="LJH401" s="494"/>
      <c r="LJI401" s="494"/>
      <c r="LJJ401" s="494"/>
      <c r="LJK401" s="494"/>
      <c r="LJL401" s="494"/>
      <c r="LJM401" s="494"/>
      <c r="LJN401" s="494"/>
      <c r="LJO401" s="494"/>
      <c r="LJP401" s="494"/>
      <c r="LJQ401" s="494"/>
      <c r="LJR401" s="494"/>
      <c r="LJS401" s="494"/>
      <c r="LJT401" s="494"/>
      <c r="LJU401" s="494"/>
      <c r="LJV401" s="494"/>
      <c r="LJW401" s="494"/>
      <c r="LJX401" s="494"/>
      <c r="LJY401" s="494"/>
      <c r="LJZ401" s="494"/>
      <c r="LKA401" s="494"/>
      <c r="LKB401" s="494"/>
      <c r="LKC401" s="494"/>
      <c r="LKD401" s="494"/>
      <c r="LKE401" s="494"/>
      <c r="LKF401" s="494"/>
      <c r="LKG401" s="494"/>
      <c r="LKH401" s="494"/>
      <c r="LKI401" s="494"/>
      <c r="LKJ401" s="494"/>
      <c r="LKK401" s="494"/>
      <c r="LKL401" s="494"/>
      <c r="LKM401" s="494"/>
      <c r="LKN401" s="494"/>
      <c r="LKO401" s="494"/>
      <c r="LKP401" s="494"/>
      <c r="LKQ401" s="494"/>
      <c r="LKR401" s="494"/>
      <c r="LKS401" s="494"/>
      <c r="LKT401" s="494"/>
      <c r="LKU401" s="494"/>
      <c r="LKV401" s="494"/>
      <c r="LKW401" s="494"/>
      <c r="LKX401" s="494"/>
      <c r="LKY401" s="494"/>
      <c r="LKZ401" s="494"/>
      <c r="LLA401" s="494"/>
      <c r="LLB401" s="494"/>
      <c r="LLC401" s="494"/>
      <c r="LLD401" s="494"/>
      <c r="LLE401" s="494"/>
      <c r="LLF401" s="494"/>
      <c r="LLG401" s="494"/>
      <c r="LLH401" s="494"/>
      <c r="LLI401" s="494"/>
      <c r="LLJ401" s="494"/>
      <c r="LLK401" s="494"/>
      <c r="LLL401" s="494"/>
      <c r="LLM401" s="494"/>
      <c r="LLN401" s="494"/>
      <c r="LLO401" s="494"/>
      <c r="LLP401" s="494"/>
      <c r="LLQ401" s="494"/>
      <c r="LLR401" s="494"/>
      <c r="LLS401" s="494"/>
      <c r="LLT401" s="494"/>
      <c r="LLU401" s="494"/>
      <c r="LLV401" s="494"/>
      <c r="LLW401" s="494"/>
      <c r="LLX401" s="494"/>
      <c r="LLY401" s="494"/>
      <c r="LLZ401" s="494"/>
      <c r="LMA401" s="494"/>
      <c r="LMB401" s="494"/>
      <c r="LMC401" s="494"/>
      <c r="LMD401" s="494"/>
      <c r="LME401" s="494"/>
      <c r="LMF401" s="494"/>
      <c r="LMG401" s="494"/>
      <c r="LMH401" s="494"/>
      <c r="LMI401" s="494"/>
      <c r="LMJ401" s="494"/>
      <c r="LMK401" s="494"/>
      <c r="LML401" s="494"/>
      <c r="LMM401" s="494"/>
      <c r="LMN401" s="494"/>
      <c r="LMO401" s="494"/>
      <c r="LMP401" s="494"/>
      <c r="LMQ401" s="494"/>
      <c r="LMR401" s="494"/>
      <c r="LMS401" s="494"/>
      <c r="LMT401" s="494"/>
      <c r="LMU401" s="494"/>
      <c r="LMV401" s="494"/>
      <c r="LMW401" s="494"/>
      <c r="LMX401" s="494"/>
      <c r="LMY401" s="494"/>
      <c r="LMZ401" s="494"/>
      <c r="LNA401" s="494"/>
      <c r="LNB401" s="494"/>
      <c r="LNC401" s="494"/>
      <c r="LND401" s="494"/>
      <c r="LNE401" s="494"/>
      <c r="LNF401" s="494"/>
      <c r="LNG401" s="494"/>
      <c r="LNH401" s="494"/>
      <c r="LNI401" s="494"/>
      <c r="LNJ401" s="494"/>
      <c r="LNK401" s="494"/>
      <c r="LNL401" s="494"/>
      <c r="LNM401" s="494"/>
      <c r="LNN401" s="494"/>
      <c r="LNO401" s="494"/>
      <c r="LNP401" s="494"/>
      <c r="LNQ401" s="494"/>
      <c r="LNR401" s="494"/>
      <c r="LNS401" s="494"/>
      <c r="LNT401" s="494"/>
      <c r="LNU401" s="494"/>
      <c r="LNV401" s="494"/>
      <c r="LNW401" s="494"/>
      <c r="LNX401" s="494"/>
      <c r="LNY401" s="494"/>
      <c r="LNZ401" s="494"/>
      <c r="LOA401" s="494"/>
      <c r="LOB401" s="494"/>
      <c r="LOC401" s="494"/>
      <c r="LOD401" s="494"/>
      <c r="LOE401" s="494"/>
      <c r="LOF401" s="494"/>
      <c r="LOG401" s="494"/>
      <c r="LOH401" s="494"/>
      <c r="LOI401" s="494"/>
      <c r="LOJ401" s="494"/>
      <c r="LOK401" s="494"/>
      <c r="LOL401" s="494"/>
      <c r="LOM401" s="494"/>
      <c r="LON401" s="494"/>
      <c r="LOO401" s="494"/>
      <c r="LOP401" s="494"/>
      <c r="LOQ401" s="494"/>
      <c r="LOR401" s="494"/>
      <c r="LOS401" s="494"/>
      <c r="LOT401" s="494"/>
      <c r="LOU401" s="494"/>
      <c r="LOV401" s="494"/>
      <c r="LOW401" s="494"/>
      <c r="LOX401" s="494"/>
      <c r="LOY401" s="494"/>
      <c r="LOZ401" s="494"/>
      <c r="LPA401" s="494"/>
      <c r="LPB401" s="494"/>
      <c r="LPC401" s="494"/>
      <c r="LPD401" s="494"/>
      <c r="LPE401" s="494"/>
      <c r="LPF401" s="494"/>
      <c r="LPG401" s="494"/>
      <c r="LPH401" s="494"/>
      <c r="LPI401" s="494"/>
      <c r="LPJ401" s="494"/>
      <c r="LPK401" s="494"/>
      <c r="LPL401" s="494"/>
      <c r="LPM401" s="494"/>
      <c r="LPN401" s="494"/>
      <c r="LPO401" s="494"/>
      <c r="LPP401" s="494"/>
      <c r="LPQ401" s="494"/>
      <c r="LPR401" s="494"/>
      <c r="LPS401" s="494"/>
      <c r="LPT401" s="494"/>
      <c r="LPU401" s="494"/>
      <c r="LPV401" s="494"/>
      <c r="LPW401" s="494"/>
      <c r="LPX401" s="494"/>
      <c r="LPY401" s="494"/>
      <c r="LPZ401" s="494"/>
      <c r="LQA401" s="494"/>
      <c r="LQB401" s="494"/>
      <c r="LQC401" s="494"/>
      <c r="LQD401" s="494"/>
      <c r="LQE401" s="494"/>
      <c r="LQF401" s="494"/>
      <c r="LQG401" s="494"/>
      <c r="LQH401" s="494"/>
      <c r="LQI401" s="494"/>
      <c r="LQJ401" s="494"/>
      <c r="LQK401" s="494"/>
      <c r="LQL401" s="494"/>
      <c r="LQM401" s="494"/>
      <c r="LQN401" s="494"/>
      <c r="LQO401" s="494"/>
      <c r="LQP401" s="494"/>
      <c r="LQQ401" s="494"/>
      <c r="LQR401" s="494"/>
      <c r="LQS401" s="494"/>
      <c r="LQT401" s="494"/>
      <c r="LQU401" s="494"/>
      <c r="LQV401" s="494"/>
      <c r="LQW401" s="494"/>
      <c r="LQX401" s="494"/>
      <c r="LQY401" s="494"/>
      <c r="LQZ401" s="494"/>
      <c r="LRA401" s="494"/>
      <c r="LRB401" s="494"/>
      <c r="LRC401" s="494"/>
      <c r="LRD401" s="494"/>
      <c r="LRE401" s="494"/>
      <c r="LRF401" s="494"/>
      <c r="LRG401" s="494"/>
      <c r="LRH401" s="494"/>
      <c r="LRI401" s="494"/>
      <c r="LRJ401" s="494"/>
      <c r="LRK401" s="494"/>
      <c r="LRL401" s="494"/>
      <c r="LRM401" s="494"/>
      <c r="LRN401" s="494"/>
      <c r="LRO401" s="494"/>
      <c r="LRP401" s="494"/>
      <c r="LRQ401" s="494"/>
      <c r="LRR401" s="494"/>
      <c r="LRS401" s="494"/>
      <c r="LRT401" s="494"/>
      <c r="LRU401" s="494"/>
      <c r="LRV401" s="494"/>
      <c r="LRW401" s="494"/>
      <c r="LRX401" s="494"/>
      <c r="LRY401" s="494"/>
      <c r="LRZ401" s="494"/>
      <c r="LSA401" s="494"/>
      <c r="LSB401" s="494"/>
      <c r="LSC401" s="494"/>
      <c r="LSD401" s="494"/>
      <c r="LSE401" s="494"/>
      <c r="LSF401" s="494"/>
      <c r="LSG401" s="494"/>
      <c r="LSH401" s="494"/>
      <c r="LSI401" s="494"/>
      <c r="LSJ401" s="494"/>
      <c r="LSK401" s="494"/>
      <c r="LSL401" s="494"/>
      <c r="LSM401" s="494"/>
      <c r="LSN401" s="494"/>
      <c r="LSO401" s="494"/>
      <c r="LSP401" s="494"/>
      <c r="LSQ401" s="494"/>
      <c r="LSR401" s="494"/>
      <c r="LSS401" s="494"/>
      <c r="LST401" s="494"/>
      <c r="LSU401" s="494"/>
      <c r="LSV401" s="494"/>
      <c r="LSW401" s="494"/>
      <c r="LSX401" s="494"/>
      <c r="LSY401" s="494"/>
      <c r="LSZ401" s="494"/>
      <c r="LTA401" s="494"/>
      <c r="LTB401" s="494"/>
      <c r="LTC401" s="494"/>
      <c r="LTD401" s="494"/>
      <c r="LTE401" s="494"/>
      <c r="LTF401" s="494"/>
      <c r="LTG401" s="494"/>
      <c r="LTH401" s="494"/>
      <c r="LTI401" s="494"/>
      <c r="LTJ401" s="494"/>
      <c r="LTK401" s="494"/>
      <c r="LTL401" s="494"/>
      <c r="LTM401" s="494"/>
      <c r="LTN401" s="494"/>
      <c r="LTO401" s="494"/>
      <c r="LTP401" s="494"/>
      <c r="LTQ401" s="494"/>
      <c r="LTR401" s="494"/>
      <c r="LTS401" s="494"/>
      <c r="LTT401" s="494"/>
      <c r="LTU401" s="494"/>
      <c r="LTV401" s="494"/>
      <c r="LTW401" s="494"/>
      <c r="LTX401" s="494"/>
      <c r="LTY401" s="494"/>
      <c r="LTZ401" s="494"/>
      <c r="LUA401" s="494"/>
      <c r="LUB401" s="494"/>
      <c r="LUC401" s="494"/>
      <c r="LUD401" s="494"/>
      <c r="LUE401" s="494"/>
      <c r="LUF401" s="494"/>
      <c r="LUG401" s="494"/>
      <c r="LUH401" s="494"/>
      <c r="LUI401" s="494"/>
      <c r="LUJ401" s="494"/>
      <c r="LUK401" s="494"/>
      <c r="LUL401" s="494"/>
      <c r="LUM401" s="494"/>
      <c r="LUN401" s="494"/>
      <c r="LUO401" s="494"/>
      <c r="LUP401" s="494"/>
      <c r="LUQ401" s="494"/>
      <c r="LUR401" s="494"/>
      <c r="LUS401" s="494"/>
      <c r="LUT401" s="494"/>
      <c r="LUU401" s="494"/>
      <c r="LUV401" s="494"/>
      <c r="LUW401" s="494"/>
      <c r="LUX401" s="494"/>
      <c r="LUY401" s="494"/>
      <c r="LUZ401" s="494"/>
      <c r="LVA401" s="494"/>
      <c r="LVB401" s="494"/>
      <c r="LVC401" s="494"/>
      <c r="LVD401" s="494"/>
      <c r="LVE401" s="494"/>
      <c r="LVF401" s="494"/>
      <c r="LVG401" s="494"/>
      <c r="LVH401" s="494"/>
      <c r="LVI401" s="494"/>
      <c r="LVJ401" s="494"/>
      <c r="LVK401" s="494"/>
      <c r="LVL401" s="494"/>
      <c r="LVM401" s="494"/>
      <c r="LVN401" s="494"/>
      <c r="LVO401" s="494"/>
      <c r="LVP401" s="494"/>
      <c r="LVQ401" s="494"/>
      <c r="LVR401" s="494"/>
      <c r="LVS401" s="494"/>
      <c r="LVT401" s="494"/>
      <c r="LVU401" s="494"/>
      <c r="LVV401" s="494"/>
      <c r="LVW401" s="494"/>
      <c r="LVX401" s="494"/>
      <c r="LVY401" s="494"/>
      <c r="LVZ401" s="494"/>
      <c r="LWA401" s="494"/>
      <c r="LWB401" s="494"/>
      <c r="LWC401" s="494"/>
      <c r="LWD401" s="494"/>
      <c r="LWE401" s="494"/>
      <c r="LWF401" s="494"/>
      <c r="LWG401" s="494"/>
      <c r="LWH401" s="494"/>
      <c r="LWI401" s="494"/>
      <c r="LWJ401" s="494"/>
      <c r="LWK401" s="494"/>
      <c r="LWL401" s="494"/>
      <c r="LWM401" s="494"/>
      <c r="LWN401" s="494"/>
      <c r="LWO401" s="494"/>
      <c r="LWP401" s="494"/>
      <c r="LWQ401" s="494"/>
      <c r="LWR401" s="494"/>
      <c r="LWS401" s="494"/>
      <c r="LWT401" s="494"/>
      <c r="LWU401" s="494"/>
      <c r="LWV401" s="494"/>
      <c r="LWW401" s="494"/>
      <c r="LWX401" s="494"/>
      <c r="LWY401" s="494"/>
      <c r="LWZ401" s="494"/>
      <c r="LXA401" s="494"/>
      <c r="LXB401" s="494"/>
      <c r="LXC401" s="494"/>
      <c r="LXD401" s="494"/>
      <c r="LXE401" s="494"/>
      <c r="LXF401" s="494"/>
      <c r="LXG401" s="494"/>
      <c r="LXH401" s="494"/>
      <c r="LXI401" s="494"/>
      <c r="LXJ401" s="494"/>
      <c r="LXK401" s="494"/>
      <c r="LXL401" s="494"/>
      <c r="LXM401" s="494"/>
      <c r="LXN401" s="494"/>
      <c r="LXO401" s="494"/>
      <c r="LXP401" s="494"/>
      <c r="LXQ401" s="494"/>
      <c r="LXR401" s="494"/>
      <c r="LXS401" s="494"/>
      <c r="LXT401" s="494"/>
      <c r="LXU401" s="494"/>
      <c r="LXV401" s="494"/>
      <c r="LXW401" s="494"/>
      <c r="LXX401" s="494"/>
      <c r="LXY401" s="494"/>
      <c r="LXZ401" s="494"/>
      <c r="LYA401" s="494"/>
      <c r="LYB401" s="494"/>
      <c r="LYC401" s="494"/>
      <c r="LYD401" s="494"/>
      <c r="LYE401" s="494"/>
      <c r="LYF401" s="494"/>
      <c r="LYG401" s="494"/>
      <c r="LYH401" s="494"/>
      <c r="LYI401" s="494"/>
      <c r="LYJ401" s="494"/>
      <c r="LYK401" s="494"/>
      <c r="LYL401" s="494"/>
      <c r="LYM401" s="494"/>
      <c r="LYN401" s="494"/>
      <c r="LYO401" s="494"/>
      <c r="LYP401" s="494"/>
      <c r="LYQ401" s="494"/>
      <c r="LYR401" s="494"/>
      <c r="LYS401" s="494"/>
      <c r="LYT401" s="494"/>
      <c r="LYU401" s="494"/>
      <c r="LYV401" s="494"/>
      <c r="LYW401" s="494"/>
      <c r="LYX401" s="494"/>
      <c r="LYY401" s="494"/>
      <c r="LYZ401" s="494"/>
      <c r="LZA401" s="494"/>
      <c r="LZB401" s="494"/>
      <c r="LZC401" s="494"/>
      <c r="LZD401" s="494"/>
      <c r="LZE401" s="494"/>
      <c r="LZF401" s="494"/>
      <c r="LZG401" s="494"/>
      <c r="LZH401" s="494"/>
      <c r="LZI401" s="494"/>
      <c r="LZJ401" s="494"/>
      <c r="LZK401" s="494"/>
      <c r="LZL401" s="494"/>
      <c r="LZM401" s="494"/>
      <c r="LZN401" s="494"/>
      <c r="LZO401" s="494"/>
      <c r="LZP401" s="494"/>
      <c r="LZQ401" s="494"/>
      <c r="LZR401" s="494"/>
      <c r="LZS401" s="494"/>
      <c r="LZT401" s="494"/>
      <c r="LZU401" s="494"/>
      <c r="LZV401" s="494"/>
      <c r="LZW401" s="494"/>
      <c r="LZX401" s="494"/>
      <c r="LZY401" s="494"/>
      <c r="LZZ401" s="494"/>
      <c r="MAA401" s="494"/>
      <c r="MAB401" s="494"/>
      <c r="MAC401" s="494"/>
      <c r="MAD401" s="494"/>
      <c r="MAE401" s="494"/>
      <c r="MAF401" s="494"/>
      <c r="MAG401" s="494"/>
      <c r="MAH401" s="494"/>
      <c r="MAI401" s="494"/>
      <c r="MAJ401" s="494"/>
      <c r="MAK401" s="494"/>
      <c r="MAL401" s="494"/>
      <c r="MAM401" s="494"/>
      <c r="MAN401" s="494"/>
      <c r="MAO401" s="494"/>
      <c r="MAP401" s="494"/>
      <c r="MAQ401" s="494"/>
      <c r="MAR401" s="494"/>
      <c r="MAS401" s="494"/>
      <c r="MAT401" s="494"/>
      <c r="MAU401" s="494"/>
      <c r="MAV401" s="494"/>
      <c r="MAW401" s="494"/>
      <c r="MAX401" s="494"/>
      <c r="MAY401" s="494"/>
      <c r="MAZ401" s="494"/>
      <c r="MBA401" s="494"/>
      <c r="MBB401" s="494"/>
      <c r="MBC401" s="494"/>
      <c r="MBD401" s="494"/>
      <c r="MBE401" s="494"/>
      <c r="MBF401" s="494"/>
      <c r="MBG401" s="494"/>
      <c r="MBH401" s="494"/>
      <c r="MBI401" s="494"/>
      <c r="MBJ401" s="494"/>
      <c r="MBK401" s="494"/>
      <c r="MBL401" s="494"/>
      <c r="MBM401" s="494"/>
      <c r="MBN401" s="494"/>
      <c r="MBO401" s="494"/>
      <c r="MBP401" s="494"/>
      <c r="MBQ401" s="494"/>
      <c r="MBR401" s="494"/>
      <c r="MBS401" s="494"/>
      <c r="MBT401" s="494"/>
      <c r="MBU401" s="494"/>
      <c r="MBV401" s="494"/>
      <c r="MBW401" s="494"/>
      <c r="MBX401" s="494"/>
      <c r="MBY401" s="494"/>
      <c r="MBZ401" s="494"/>
      <c r="MCA401" s="494"/>
      <c r="MCB401" s="494"/>
      <c r="MCC401" s="494"/>
      <c r="MCD401" s="494"/>
      <c r="MCE401" s="494"/>
      <c r="MCF401" s="494"/>
      <c r="MCG401" s="494"/>
      <c r="MCH401" s="494"/>
      <c r="MCI401" s="494"/>
      <c r="MCJ401" s="494"/>
      <c r="MCK401" s="494"/>
      <c r="MCL401" s="494"/>
      <c r="MCM401" s="494"/>
      <c r="MCN401" s="494"/>
      <c r="MCO401" s="494"/>
      <c r="MCP401" s="494"/>
      <c r="MCQ401" s="494"/>
      <c r="MCR401" s="494"/>
      <c r="MCS401" s="494"/>
      <c r="MCT401" s="494"/>
      <c r="MCU401" s="494"/>
      <c r="MCV401" s="494"/>
      <c r="MCW401" s="494"/>
      <c r="MCX401" s="494"/>
      <c r="MCY401" s="494"/>
      <c r="MCZ401" s="494"/>
      <c r="MDA401" s="494"/>
      <c r="MDB401" s="494"/>
      <c r="MDC401" s="494"/>
      <c r="MDD401" s="494"/>
      <c r="MDE401" s="494"/>
      <c r="MDF401" s="494"/>
      <c r="MDG401" s="494"/>
      <c r="MDH401" s="494"/>
      <c r="MDI401" s="494"/>
      <c r="MDJ401" s="494"/>
      <c r="MDK401" s="494"/>
      <c r="MDL401" s="494"/>
      <c r="MDM401" s="494"/>
      <c r="MDN401" s="494"/>
      <c r="MDO401" s="494"/>
      <c r="MDP401" s="494"/>
      <c r="MDQ401" s="494"/>
      <c r="MDR401" s="494"/>
      <c r="MDS401" s="494"/>
      <c r="MDT401" s="494"/>
      <c r="MDU401" s="494"/>
      <c r="MDV401" s="494"/>
      <c r="MDW401" s="494"/>
      <c r="MDX401" s="494"/>
      <c r="MDY401" s="494"/>
      <c r="MDZ401" s="494"/>
      <c r="MEA401" s="494"/>
      <c r="MEB401" s="494"/>
      <c r="MEC401" s="494"/>
      <c r="MED401" s="494"/>
      <c r="MEE401" s="494"/>
      <c r="MEF401" s="494"/>
      <c r="MEG401" s="494"/>
      <c r="MEH401" s="494"/>
      <c r="MEI401" s="494"/>
      <c r="MEJ401" s="494"/>
      <c r="MEK401" s="494"/>
      <c r="MEL401" s="494"/>
      <c r="MEM401" s="494"/>
      <c r="MEN401" s="494"/>
      <c r="MEO401" s="494"/>
      <c r="MEP401" s="494"/>
      <c r="MEQ401" s="494"/>
      <c r="MER401" s="494"/>
      <c r="MES401" s="494"/>
      <c r="MET401" s="494"/>
      <c r="MEU401" s="494"/>
      <c r="MEV401" s="494"/>
      <c r="MEW401" s="494"/>
      <c r="MEX401" s="494"/>
      <c r="MEY401" s="494"/>
      <c r="MEZ401" s="494"/>
      <c r="MFA401" s="494"/>
      <c r="MFB401" s="494"/>
      <c r="MFC401" s="494"/>
      <c r="MFD401" s="494"/>
      <c r="MFE401" s="494"/>
      <c r="MFF401" s="494"/>
      <c r="MFG401" s="494"/>
      <c r="MFH401" s="494"/>
      <c r="MFI401" s="494"/>
      <c r="MFJ401" s="494"/>
      <c r="MFK401" s="494"/>
      <c r="MFL401" s="494"/>
      <c r="MFM401" s="494"/>
      <c r="MFN401" s="494"/>
      <c r="MFO401" s="494"/>
      <c r="MFP401" s="494"/>
      <c r="MFQ401" s="494"/>
      <c r="MFR401" s="494"/>
      <c r="MFS401" s="494"/>
      <c r="MFT401" s="494"/>
      <c r="MFU401" s="494"/>
      <c r="MFV401" s="494"/>
      <c r="MFW401" s="494"/>
      <c r="MFX401" s="494"/>
      <c r="MFY401" s="494"/>
      <c r="MFZ401" s="494"/>
      <c r="MGA401" s="494"/>
      <c r="MGB401" s="494"/>
      <c r="MGC401" s="494"/>
      <c r="MGD401" s="494"/>
      <c r="MGE401" s="494"/>
      <c r="MGF401" s="494"/>
      <c r="MGG401" s="494"/>
      <c r="MGH401" s="494"/>
      <c r="MGI401" s="494"/>
      <c r="MGJ401" s="494"/>
      <c r="MGK401" s="494"/>
      <c r="MGL401" s="494"/>
      <c r="MGM401" s="494"/>
      <c r="MGN401" s="494"/>
      <c r="MGO401" s="494"/>
      <c r="MGP401" s="494"/>
      <c r="MGQ401" s="494"/>
      <c r="MGR401" s="494"/>
      <c r="MGS401" s="494"/>
      <c r="MGT401" s="494"/>
      <c r="MGU401" s="494"/>
      <c r="MGV401" s="494"/>
      <c r="MGW401" s="494"/>
      <c r="MGX401" s="494"/>
      <c r="MGY401" s="494"/>
      <c r="MGZ401" s="494"/>
      <c r="MHA401" s="494"/>
      <c r="MHB401" s="494"/>
      <c r="MHC401" s="494"/>
      <c r="MHD401" s="494"/>
      <c r="MHE401" s="494"/>
      <c r="MHF401" s="494"/>
      <c r="MHG401" s="494"/>
      <c r="MHH401" s="494"/>
      <c r="MHI401" s="494"/>
      <c r="MHJ401" s="494"/>
      <c r="MHK401" s="494"/>
      <c r="MHL401" s="494"/>
      <c r="MHM401" s="494"/>
      <c r="MHN401" s="494"/>
      <c r="MHO401" s="494"/>
      <c r="MHP401" s="494"/>
      <c r="MHQ401" s="494"/>
      <c r="MHR401" s="494"/>
      <c r="MHS401" s="494"/>
      <c r="MHT401" s="494"/>
      <c r="MHU401" s="494"/>
      <c r="MHV401" s="494"/>
      <c r="MHW401" s="494"/>
      <c r="MHX401" s="494"/>
      <c r="MHY401" s="494"/>
      <c r="MHZ401" s="494"/>
      <c r="MIA401" s="494"/>
      <c r="MIB401" s="494"/>
      <c r="MIC401" s="494"/>
      <c r="MID401" s="494"/>
      <c r="MIE401" s="494"/>
      <c r="MIF401" s="494"/>
      <c r="MIG401" s="494"/>
      <c r="MIH401" s="494"/>
      <c r="MII401" s="494"/>
      <c r="MIJ401" s="494"/>
      <c r="MIK401" s="494"/>
      <c r="MIL401" s="494"/>
      <c r="MIM401" s="494"/>
      <c r="MIN401" s="494"/>
      <c r="MIO401" s="494"/>
      <c r="MIP401" s="494"/>
      <c r="MIQ401" s="494"/>
      <c r="MIR401" s="494"/>
      <c r="MIS401" s="494"/>
      <c r="MIT401" s="494"/>
      <c r="MIU401" s="494"/>
      <c r="MIV401" s="494"/>
      <c r="MIW401" s="494"/>
      <c r="MIX401" s="494"/>
      <c r="MIY401" s="494"/>
      <c r="MIZ401" s="494"/>
      <c r="MJA401" s="494"/>
      <c r="MJB401" s="494"/>
      <c r="MJC401" s="494"/>
      <c r="MJD401" s="494"/>
      <c r="MJE401" s="494"/>
      <c r="MJF401" s="494"/>
      <c r="MJG401" s="494"/>
      <c r="MJH401" s="494"/>
      <c r="MJI401" s="494"/>
      <c r="MJJ401" s="494"/>
      <c r="MJK401" s="494"/>
      <c r="MJL401" s="494"/>
      <c r="MJM401" s="494"/>
      <c r="MJN401" s="494"/>
      <c r="MJO401" s="494"/>
      <c r="MJP401" s="494"/>
      <c r="MJQ401" s="494"/>
      <c r="MJR401" s="494"/>
      <c r="MJS401" s="494"/>
      <c r="MJT401" s="494"/>
      <c r="MJU401" s="494"/>
      <c r="MJV401" s="494"/>
      <c r="MJW401" s="494"/>
      <c r="MJX401" s="494"/>
      <c r="MJY401" s="494"/>
      <c r="MJZ401" s="494"/>
      <c r="MKA401" s="494"/>
      <c r="MKB401" s="494"/>
      <c r="MKC401" s="494"/>
      <c r="MKD401" s="494"/>
      <c r="MKE401" s="494"/>
      <c r="MKF401" s="494"/>
      <c r="MKG401" s="494"/>
      <c r="MKH401" s="494"/>
      <c r="MKI401" s="494"/>
      <c r="MKJ401" s="494"/>
      <c r="MKK401" s="494"/>
      <c r="MKL401" s="494"/>
      <c r="MKM401" s="494"/>
      <c r="MKN401" s="494"/>
      <c r="MKO401" s="494"/>
      <c r="MKP401" s="494"/>
      <c r="MKQ401" s="494"/>
      <c r="MKR401" s="494"/>
      <c r="MKS401" s="494"/>
      <c r="MKT401" s="494"/>
      <c r="MKU401" s="494"/>
      <c r="MKV401" s="494"/>
      <c r="MKW401" s="494"/>
      <c r="MKX401" s="494"/>
      <c r="MKY401" s="494"/>
      <c r="MKZ401" s="494"/>
      <c r="MLA401" s="494"/>
      <c r="MLB401" s="494"/>
      <c r="MLC401" s="494"/>
      <c r="MLD401" s="494"/>
      <c r="MLE401" s="494"/>
      <c r="MLF401" s="494"/>
      <c r="MLG401" s="494"/>
      <c r="MLH401" s="494"/>
      <c r="MLI401" s="494"/>
      <c r="MLJ401" s="494"/>
      <c r="MLK401" s="494"/>
      <c r="MLL401" s="494"/>
      <c r="MLM401" s="494"/>
      <c r="MLN401" s="494"/>
      <c r="MLO401" s="494"/>
      <c r="MLP401" s="494"/>
      <c r="MLQ401" s="494"/>
      <c r="MLR401" s="494"/>
      <c r="MLS401" s="494"/>
      <c r="MLT401" s="494"/>
      <c r="MLU401" s="494"/>
      <c r="MLV401" s="494"/>
      <c r="MLW401" s="494"/>
      <c r="MLX401" s="494"/>
      <c r="MLY401" s="494"/>
      <c r="MLZ401" s="494"/>
      <c r="MMA401" s="494"/>
      <c r="MMB401" s="494"/>
      <c r="MMC401" s="494"/>
      <c r="MMD401" s="494"/>
      <c r="MME401" s="494"/>
      <c r="MMF401" s="494"/>
      <c r="MMG401" s="494"/>
      <c r="MMH401" s="494"/>
      <c r="MMI401" s="494"/>
      <c r="MMJ401" s="494"/>
      <c r="MMK401" s="494"/>
      <c r="MML401" s="494"/>
      <c r="MMM401" s="494"/>
      <c r="MMN401" s="494"/>
      <c r="MMO401" s="494"/>
      <c r="MMP401" s="494"/>
      <c r="MMQ401" s="494"/>
      <c r="MMR401" s="494"/>
      <c r="MMS401" s="494"/>
      <c r="MMT401" s="494"/>
      <c r="MMU401" s="494"/>
      <c r="MMV401" s="494"/>
      <c r="MMW401" s="494"/>
      <c r="MMX401" s="494"/>
      <c r="MMY401" s="494"/>
      <c r="MMZ401" s="494"/>
      <c r="MNA401" s="494"/>
      <c r="MNB401" s="494"/>
      <c r="MNC401" s="494"/>
      <c r="MND401" s="494"/>
      <c r="MNE401" s="494"/>
      <c r="MNF401" s="494"/>
      <c r="MNG401" s="494"/>
      <c r="MNH401" s="494"/>
      <c r="MNI401" s="494"/>
      <c r="MNJ401" s="494"/>
      <c r="MNK401" s="494"/>
      <c r="MNL401" s="494"/>
      <c r="MNM401" s="494"/>
      <c r="MNN401" s="494"/>
      <c r="MNO401" s="494"/>
      <c r="MNP401" s="494"/>
      <c r="MNQ401" s="494"/>
      <c r="MNR401" s="494"/>
      <c r="MNS401" s="494"/>
      <c r="MNT401" s="494"/>
      <c r="MNU401" s="494"/>
      <c r="MNV401" s="494"/>
      <c r="MNW401" s="494"/>
      <c r="MNX401" s="494"/>
      <c r="MNY401" s="494"/>
      <c r="MNZ401" s="494"/>
      <c r="MOA401" s="494"/>
      <c r="MOB401" s="494"/>
      <c r="MOC401" s="494"/>
      <c r="MOD401" s="494"/>
      <c r="MOE401" s="494"/>
      <c r="MOF401" s="494"/>
      <c r="MOG401" s="494"/>
      <c r="MOH401" s="494"/>
      <c r="MOI401" s="494"/>
      <c r="MOJ401" s="494"/>
      <c r="MOK401" s="494"/>
      <c r="MOL401" s="494"/>
      <c r="MOM401" s="494"/>
      <c r="MON401" s="494"/>
      <c r="MOO401" s="494"/>
      <c r="MOP401" s="494"/>
      <c r="MOQ401" s="494"/>
      <c r="MOR401" s="494"/>
      <c r="MOS401" s="494"/>
      <c r="MOT401" s="494"/>
      <c r="MOU401" s="494"/>
      <c r="MOV401" s="494"/>
      <c r="MOW401" s="494"/>
      <c r="MOX401" s="494"/>
      <c r="MOY401" s="494"/>
      <c r="MOZ401" s="494"/>
      <c r="MPA401" s="494"/>
      <c r="MPB401" s="494"/>
      <c r="MPC401" s="494"/>
      <c r="MPD401" s="494"/>
      <c r="MPE401" s="494"/>
      <c r="MPF401" s="494"/>
      <c r="MPG401" s="494"/>
      <c r="MPH401" s="494"/>
      <c r="MPI401" s="494"/>
      <c r="MPJ401" s="494"/>
      <c r="MPK401" s="494"/>
      <c r="MPL401" s="494"/>
      <c r="MPM401" s="494"/>
      <c r="MPN401" s="494"/>
      <c r="MPO401" s="494"/>
      <c r="MPP401" s="494"/>
      <c r="MPQ401" s="494"/>
      <c r="MPR401" s="494"/>
      <c r="MPS401" s="494"/>
      <c r="MPT401" s="494"/>
      <c r="MPU401" s="494"/>
      <c r="MPV401" s="494"/>
      <c r="MPW401" s="494"/>
      <c r="MPX401" s="494"/>
      <c r="MPY401" s="494"/>
      <c r="MPZ401" s="494"/>
      <c r="MQA401" s="494"/>
      <c r="MQB401" s="494"/>
      <c r="MQC401" s="494"/>
      <c r="MQD401" s="494"/>
      <c r="MQE401" s="494"/>
      <c r="MQF401" s="494"/>
      <c r="MQG401" s="494"/>
      <c r="MQH401" s="494"/>
      <c r="MQI401" s="494"/>
      <c r="MQJ401" s="494"/>
      <c r="MQK401" s="494"/>
      <c r="MQL401" s="494"/>
      <c r="MQM401" s="494"/>
      <c r="MQN401" s="494"/>
      <c r="MQO401" s="494"/>
      <c r="MQP401" s="494"/>
      <c r="MQQ401" s="494"/>
      <c r="MQR401" s="494"/>
      <c r="MQS401" s="494"/>
      <c r="MQT401" s="494"/>
      <c r="MQU401" s="494"/>
      <c r="MQV401" s="494"/>
      <c r="MQW401" s="494"/>
      <c r="MQX401" s="494"/>
      <c r="MQY401" s="494"/>
      <c r="MQZ401" s="494"/>
      <c r="MRA401" s="494"/>
      <c r="MRB401" s="494"/>
      <c r="MRC401" s="494"/>
      <c r="MRD401" s="494"/>
      <c r="MRE401" s="494"/>
      <c r="MRF401" s="494"/>
      <c r="MRG401" s="494"/>
      <c r="MRH401" s="494"/>
      <c r="MRI401" s="494"/>
      <c r="MRJ401" s="494"/>
      <c r="MRK401" s="494"/>
      <c r="MRL401" s="494"/>
      <c r="MRM401" s="494"/>
      <c r="MRN401" s="494"/>
      <c r="MRO401" s="494"/>
      <c r="MRP401" s="494"/>
      <c r="MRQ401" s="494"/>
      <c r="MRR401" s="494"/>
      <c r="MRS401" s="494"/>
      <c r="MRT401" s="494"/>
      <c r="MRU401" s="494"/>
      <c r="MRV401" s="494"/>
      <c r="MRW401" s="494"/>
      <c r="MRX401" s="494"/>
      <c r="MRY401" s="494"/>
      <c r="MRZ401" s="494"/>
      <c r="MSA401" s="494"/>
      <c r="MSB401" s="494"/>
      <c r="MSC401" s="494"/>
      <c r="MSD401" s="494"/>
      <c r="MSE401" s="494"/>
      <c r="MSF401" s="494"/>
      <c r="MSG401" s="494"/>
      <c r="MSH401" s="494"/>
      <c r="MSI401" s="494"/>
      <c r="MSJ401" s="494"/>
      <c r="MSK401" s="494"/>
      <c r="MSL401" s="494"/>
      <c r="MSM401" s="494"/>
      <c r="MSN401" s="494"/>
      <c r="MSO401" s="494"/>
      <c r="MSP401" s="494"/>
      <c r="MSQ401" s="494"/>
      <c r="MSR401" s="494"/>
      <c r="MSS401" s="494"/>
      <c r="MST401" s="494"/>
      <c r="MSU401" s="494"/>
      <c r="MSV401" s="494"/>
      <c r="MSW401" s="494"/>
      <c r="MSX401" s="494"/>
      <c r="MSY401" s="494"/>
      <c r="MSZ401" s="494"/>
      <c r="MTA401" s="494"/>
      <c r="MTB401" s="494"/>
      <c r="MTC401" s="494"/>
      <c r="MTD401" s="494"/>
      <c r="MTE401" s="494"/>
      <c r="MTF401" s="494"/>
      <c r="MTG401" s="494"/>
      <c r="MTH401" s="494"/>
      <c r="MTI401" s="494"/>
      <c r="MTJ401" s="494"/>
      <c r="MTK401" s="494"/>
      <c r="MTL401" s="494"/>
      <c r="MTM401" s="494"/>
      <c r="MTN401" s="494"/>
      <c r="MTO401" s="494"/>
      <c r="MTP401" s="494"/>
      <c r="MTQ401" s="494"/>
      <c r="MTR401" s="494"/>
      <c r="MTS401" s="494"/>
      <c r="MTT401" s="494"/>
      <c r="MTU401" s="494"/>
      <c r="MTV401" s="494"/>
      <c r="MTW401" s="494"/>
      <c r="MTX401" s="494"/>
      <c r="MTY401" s="494"/>
      <c r="MTZ401" s="494"/>
      <c r="MUA401" s="494"/>
      <c r="MUB401" s="494"/>
      <c r="MUC401" s="494"/>
      <c r="MUD401" s="494"/>
      <c r="MUE401" s="494"/>
      <c r="MUF401" s="494"/>
      <c r="MUG401" s="494"/>
      <c r="MUH401" s="494"/>
      <c r="MUI401" s="494"/>
      <c r="MUJ401" s="494"/>
      <c r="MUK401" s="494"/>
      <c r="MUL401" s="494"/>
      <c r="MUM401" s="494"/>
      <c r="MUN401" s="494"/>
      <c r="MUO401" s="494"/>
      <c r="MUP401" s="494"/>
      <c r="MUQ401" s="494"/>
      <c r="MUR401" s="494"/>
      <c r="MUS401" s="494"/>
      <c r="MUT401" s="494"/>
      <c r="MUU401" s="494"/>
      <c r="MUV401" s="494"/>
      <c r="MUW401" s="494"/>
      <c r="MUX401" s="494"/>
      <c r="MUY401" s="494"/>
      <c r="MUZ401" s="494"/>
      <c r="MVA401" s="494"/>
      <c r="MVB401" s="494"/>
      <c r="MVC401" s="494"/>
      <c r="MVD401" s="494"/>
      <c r="MVE401" s="494"/>
      <c r="MVF401" s="494"/>
      <c r="MVG401" s="494"/>
      <c r="MVH401" s="494"/>
      <c r="MVI401" s="494"/>
      <c r="MVJ401" s="494"/>
      <c r="MVK401" s="494"/>
      <c r="MVL401" s="494"/>
      <c r="MVM401" s="494"/>
      <c r="MVN401" s="494"/>
      <c r="MVO401" s="494"/>
      <c r="MVP401" s="494"/>
      <c r="MVQ401" s="494"/>
      <c r="MVR401" s="494"/>
      <c r="MVS401" s="494"/>
      <c r="MVT401" s="494"/>
      <c r="MVU401" s="494"/>
      <c r="MVV401" s="494"/>
      <c r="MVW401" s="494"/>
      <c r="MVX401" s="494"/>
      <c r="MVY401" s="494"/>
      <c r="MVZ401" s="494"/>
      <c r="MWA401" s="494"/>
      <c r="MWB401" s="494"/>
      <c r="MWC401" s="494"/>
      <c r="MWD401" s="494"/>
      <c r="MWE401" s="494"/>
      <c r="MWF401" s="494"/>
      <c r="MWG401" s="494"/>
      <c r="MWH401" s="494"/>
      <c r="MWI401" s="494"/>
      <c r="MWJ401" s="494"/>
      <c r="MWK401" s="494"/>
      <c r="MWL401" s="494"/>
      <c r="MWM401" s="494"/>
      <c r="MWN401" s="494"/>
      <c r="MWO401" s="494"/>
      <c r="MWP401" s="494"/>
      <c r="MWQ401" s="494"/>
      <c r="MWR401" s="494"/>
      <c r="MWS401" s="494"/>
      <c r="MWT401" s="494"/>
      <c r="MWU401" s="494"/>
      <c r="MWV401" s="494"/>
      <c r="MWW401" s="494"/>
      <c r="MWX401" s="494"/>
      <c r="MWY401" s="494"/>
      <c r="MWZ401" s="494"/>
      <c r="MXA401" s="494"/>
      <c r="MXB401" s="494"/>
      <c r="MXC401" s="494"/>
      <c r="MXD401" s="494"/>
      <c r="MXE401" s="494"/>
      <c r="MXF401" s="494"/>
      <c r="MXG401" s="494"/>
      <c r="MXH401" s="494"/>
      <c r="MXI401" s="494"/>
      <c r="MXJ401" s="494"/>
      <c r="MXK401" s="494"/>
      <c r="MXL401" s="494"/>
      <c r="MXM401" s="494"/>
      <c r="MXN401" s="494"/>
      <c r="MXO401" s="494"/>
      <c r="MXP401" s="494"/>
      <c r="MXQ401" s="494"/>
      <c r="MXR401" s="494"/>
      <c r="MXS401" s="494"/>
      <c r="MXT401" s="494"/>
      <c r="MXU401" s="494"/>
      <c r="MXV401" s="494"/>
      <c r="MXW401" s="494"/>
      <c r="MXX401" s="494"/>
      <c r="MXY401" s="494"/>
      <c r="MXZ401" s="494"/>
      <c r="MYA401" s="494"/>
      <c r="MYB401" s="494"/>
      <c r="MYC401" s="494"/>
      <c r="MYD401" s="494"/>
      <c r="MYE401" s="494"/>
      <c r="MYF401" s="494"/>
      <c r="MYG401" s="494"/>
      <c r="MYH401" s="494"/>
      <c r="MYI401" s="494"/>
      <c r="MYJ401" s="494"/>
      <c r="MYK401" s="494"/>
      <c r="MYL401" s="494"/>
      <c r="MYM401" s="494"/>
      <c r="MYN401" s="494"/>
      <c r="MYO401" s="494"/>
      <c r="MYP401" s="494"/>
      <c r="MYQ401" s="494"/>
      <c r="MYR401" s="494"/>
      <c r="MYS401" s="494"/>
      <c r="MYT401" s="494"/>
      <c r="MYU401" s="494"/>
      <c r="MYV401" s="494"/>
      <c r="MYW401" s="494"/>
      <c r="MYX401" s="494"/>
      <c r="MYY401" s="494"/>
      <c r="MYZ401" s="494"/>
      <c r="MZA401" s="494"/>
      <c r="MZB401" s="494"/>
      <c r="MZC401" s="494"/>
      <c r="MZD401" s="494"/>
      <c r="MZE401" s="494"/>
      <c r="MZF401" s="494"/>
      <c r="MZG401" s="494"/>
      <c r="MZH401" s="494"/>
      <c r="MZI401" s="494"/>
      <c r="MZJ401" s="494"/>
      <c r="MZK401" s="494"/>
      <c r="MZL401" s="494"/>
      <c r="MZM401" s="494"/>
      <c r="MZN401" s="494"/>
      <c r="MZO401" s="494"/>
      <c r="MZP401" s="494"/>
      <c r="MZQ401" s="494"/>
      <c r="MZR401" s="494"/>
      <c r="MZS401" s="494"/>
      <c r="MZT401" s="494"/>
      <c r="MZU401" s="494"/>
      <c r="MZV401" s="494"/>
      <c r="MZW401" s="494"/>
      <c r="MZX401" s="494"/>
      <c r="MZY401" s="494"/>
      <c r="MZZ401" s="494"/>
      <c r="NAA401" s="494"/>
      <c r="NAB401" s="494"/>
      <c r="NAC401" s="494"/>
      <c r="NAD401" s="494"/>
      <c r="NAE401" s="494"/>
      <c r="NAF401" s="494"/>
      <c r="NAG401" s="494"/>
      <c r="NAH401" s="494"/>
      <c r="NAI401" s="494"/>
      <c r="NAJ401" s="494"/>
      <c r="NAK401" s="494"/>
      <c r="NAL401" s="494"/>
      <c r="NAM401" s="494"/>
      <c r="NAN401" s="494"/>
      <c r="NAO401" s="494"/>
      <c r="NAP401" s="494"/>
      <c r="NAQ401" s="494"/>
      <c r="NAR401" s="494"/>
      <c r="NAS401" s="494"/>
      <c r="NAT401" s="494"/>
      <c r="NAU401" s="494"/>
      <c r="NAV401" s="494"/>
      <c r="NAW401" s="494"/>
      <c r="NAX401" s="494"/>
      <c r="NAY401" s="494"/>
      <c r="NAZ401" s="494"/>
      <c r="NBA401" s="494"/>
      <c r="NBB401" s="494"/>
      <c r="NBC401" s="494"/>
      <c r="NBD401" s="494"/>
      <c r="NBE401" s="494"/>
      <c r="NBF401" s="494"/>
      <c r="NBG401" s="494"/>
      <c r="NBH401" s="494"/>
      <c r="NBI401" s="494"/>
      <c r="NBJ401" s="494"/>
      <c r="NBK401" s="494"/>
      <c r="NBL401" s="494"/>
      <c r="NBM401" s="494"/>
      <c r="NBN401" s="494"/>
      <c r="NBO401" s="494"/>
      <c r="NBP401" s="494"/>
      <c r="NBQ401" s="494"/>
      <c r="NBR401" s="494"/>
      <c r="NBS401" s="494"/>
      <c r="NBT401" s="494"/>
      <c r="NBU401" s="494"/>
      <c r="NBV401" s="494"/>
      <c r="NBW401" s="494"/>
      <c r="NBX401" s="494"/>
      <c r="NBY401" s="494"/>
      <c r="NBZ401" s="494"/>
      <c r="NCA401" s="494"/>
      <c r="NCB401" s="494"/>
      <c r="NCC401" s="494"/>
      <c r="NCD401" s="494"/>
      <c r="NCE401" s="494"/>
      <c r="NCF401" s="494"/>
      <c r="NCG401" s="494"/>
      <c r="NCH401" s="494"/>
      <c r="NCI401" s="494"/>
      <c r="NCJ401" s="494"/>
      <c r="NCK401" s="494"/>
      <c r="NCL401" s="494"/>
      <c r="NCM401" s="494"/>
      <c r="NCN401" s="494"/>
      <c r="NCO401" s="494"/>
      <c r="NCP401" s="494"/>
      <c r="NCQ401" s="494"/>
      <c r="NCR401" s="494"/>
      <c r="NCS401" s="494"/>
      <c r="NCT401" s="494"/>
      <c r="NCU401" s="494"/>
      <c r="NCV401" s="494"/>
      <c r="NCW401" s="494"/>
      <c r="NCX401" s="494"/>
      <c r="NCY401" s="494"/>
      <c r="NCZ401" s="494"/>
      <c r="NDA401" s="494"/>
      <c r="NDB401" s="494"/>
      <c r="NDC401" s="494"/>
      <c r="NDD401" s="494"/>
      <c r="NDE401" s="494"/>
      <c r="NDF401" s="494"/>
      <c r="NDG401" s="494"/>
      <c r="NDH401" s="494"/>
      <c r="NDI401" s="494"/>
      <c r="NDJ401" s="494"/>
      <c r="NDK401" s="494"/>
      <c r="NDL401" s="494"/>
      <c r="NDM401" s="494"/>
      <c r="NDN401" s="494"/>
      <c r="NDO401" s="494"/>
      <c r="NDP401" s="494"/>
      <c r="NDQ401" s="494"/>
      <c r="NDR401" s="494"/>
      <c r="NDS401" s="494"/>
      <c r="NDT401" s="494"/>
      <c r="NDU401" s="494"/>
      <c r="NDV401" s="494"/>
      <c r="NDW401" s="494"/>
      <c r="NDX401" s="494"/>
      <c r="NDY401" s="494"/>
      <c r="NDZ401" s="494"/>
      <c r="NEA401" s="494"/>
      <c r="NEB401" s="494"/>
      <c r="NEC401" s="494"/>
      <c r="NED401" s="494"/>
      <c r="NEE401" s="494"/>
      <c r="NEF401" s="494"/>
      <c r="NEG401" s="494"/>
      <c r="NEH401" s="494"/>
      <c r="NEI401" s="494"/>
      <c r="NEJ401" s="494"/>
      <c r="NEK401" s="494"/>
      <c r="NEL401" s="494"/>
      <c r="NEM401" s="494"/>
      <c r="NEN401" s="494"/>
      <c r="NEO401" s="494"/>
      <c r="NEP401" s="494"/>
      <c r="NEQ401" s="494"/>
      <c r="NER401" s="494"/>
      <c r="NES401" s="494"/>
      <c r="NET401" s="494"/>
      <c r="NEU401" s="494"/>
      <c r="NEV401" s="494"/>
      <c r="NEW401" s="494"/>
      <c r="NEX401" s="494"/>
      <c r="NEY401" s="494"/>
      <c r="NEZ401" s="494"/>
      <c r="NFA401" s="494"/>
      <c r="NFB401" s="494"/>
      <c r="NFC401" s="494"/>
      <c r="NFD401" s="494"/>
      <c r="NFE401" s="494"/>
      <c r="NFF401" s="494"/>
      <c r="NFG401" s="494"/>
      <c r="NFH401" s="494"/>
      <c r="NFI401" s="494"/>
      <c r="NFJ401" s="494"/>
      <c r="NFK401" s="494"/>
      <c r="NFL401" s="494"/>
      <c r="NFM401" s="494"/>
      <c r="NFN401" s="494"/>
      <c r="NFO401" s="494"/>
      <c r="NFP401" s="494"/>
      <c r="NFQ401" s="494"/>
      <c r="NFR401" s="494"/>
      <c r="NFS401" s="494"/>
      <c r="NFT401" s="494"/>
      <c r="NFU401" s="494"/>
      <c r="NFV401" s="494"/>
      <c r="NFW401" s="494"/>
      <c r="NFX401" s="494"/>
      <c r="NFY401" s="494"/>
      <c r="NFZ401" s="494"/>
      <c r="NGA401" s="494"/>
      <c r="NGB401" s="494"/>
      <c r="NGC401" s="494"/>
      <c r="NGD401" s="494"/>
      <c r="NGE401" s="494"/>
      <c r="NGF401" s="494"/>
      <c r="NGG401" s="494"/>
      <c r="NGH401" s="494"/>
      <c r="NGI401" s="494"/>
      <c r="NGJ401" s="494"/>
      <c r="NGK401" s="494"/>
      <c r="NGL401" s="494"/>
      <c r="NGM401" s="494"/>
      <c r="NGN401" s="494"/>
      <c r="NGO401" s="494"/>
      <c r="NGP401" s="494"/>
      <c r="NGQ401" s="494"/>
      <c r="NGR401" s="494"/>
      <c r="NGS401" s="494"/>
      <c r="NGT401" s="494"/>
      <c r="NGU401" s="494"/>
      <c r="NGV401" s="494"/>
      <c r="NGW401" s="494"/>
      <c r="NGX401" s="494"/>
      <c r="NGY401" s="494"/>
      <c r="NGZ401" s="494"/>
      <c r="NHA401" s="494"/>
      <c r="NHB401" s="494"/>
      <c r="NHC401" s="494"/>
      <c r="NHD401" s="494"/>
      <c r="NHE401" s="494"/>
      <c r="NHF401" s="494"/>
      <c r="NHG401" s="494"/>
      <c r="NHH401" s="494"/>
      <c r="NHI401" s="494"/>
      <c r="NHJ401" s="494"/>
      <c r="NHK401" s="494"/>
      <c r="NHL401" s="494"/>
      <c r="NHM401" s="494"/>
      <c r="NHN401" s="494"/>
      <c r="NHO401" s="494"/>
      <c r="NHP401" s="494"/>
      <c r="NHQ401" s="494"/>
      <c r="NHR401" s="494"/>
      <c r="NHS401" s="494"/>
      <c r="NHT401" s="494"/>
      <c r="NHU401" s="494"/>
      <c r="NHV401" s="494"/>
      <c r="NHW401" s="494"/>
      <c r="NHX401" s="494"/>
      <c r="NHY401" s="494"/>
      <c r="NHZ401" s="494"/>
      <c r="NIA401" s="494"/>
      <c r="NIB401" s="494"/>
      <c r="NIC401" s="494"/>
      <c r="NID401" s="494"/>
      <c r="NIE401" s="494"/>
      <c r="NIF401" s="494"/>
      <c r="NIG401" s="494"/>
      <c r="NIH401" s="494"/>
      <c r="NII401" s="494"/>
      <c r="NIJ401" s="494"/>
      <c r="NIK401" s="494"/>
      <c r="NIL401" s="494"/>
      <c r="NIM401" s="494"/>
      <c r="NIN401" s="494"/>
      <c r="NIO401" s="494"/>
      <c r="NIP401" s="494"/>
      <c r="NIQ401" s="494"/>
      <c r="NIR401" s="494"/>
      <c r="NIS401" s="494"/>
      <c r="NIT401" s="494"/>
      <c r="NIU401" s="494"/>
      <c r="NIV401" s="494"/>
      <c r="NIW401" s="494"/>
      <c r="NIX401" s="494"/>
      <c r="NIY401" s="494"/>
      <c r="NIZ401" s="494"/>
      <c r="NJA401" s="494"/>
      <c r="NJB401" s="494"/>
      <c r="NJC401" s="494"/>
      <c r="NJD401" s="494"/>
      <c r="NJE401" s="494"/>
      <c r="NJF401" s="494"/>
      <c r="NJG401" s="494"/>
      <c r="NJH401" s="494"/>
      <c r="NJI401" s="494"/>
      <c r="NJJ401" s="494"/>
      <c r="NJK401" s="494"/>
      <c r="NJL401" s="494"/>
      <c r="NJM401" s="494"/>
      <c r="NJN401" s="494"/>
      <c r="NJO401" s="494"/>
      <c r="NJP401" s="494"/>
      <c r="NJQ401" s="494"/>
      <c r="NJR401" s="494"/>
      <c r="NJS401" s="494"/>
      <c r="NJT401" s="494"/>
      <c r="NJU401" s="494"/>
      <c r="NJV401" s="494"/>
      <c r="NJW401" s="494"/>
      <c r="NJX401" s="494"/>
      <c r="NJY401" s="494"/>
      <c r="NJZ401" s="494"/>
      <c r="NKA401" s="494"/>
      <c r="NKB401" s="494"/>
      <c r="NKC401" s="494"/>
      <c r="NKD401" s="494"/>
      <c r="NKE401" s="494"/>
      <c r="NKF401" s="494"/>
      <c r="NKG401" s="494"/>
      <c r="NKH401" s="494"/>
      <c r="NKI401" s="494"/>
      <c r="NKJ401" s="494"/>
      <c r="NKK401" s="494"/>
      <c r="NKL401" s="494"/>
      <c r="NKM401" s="494"/>
      <c r="NKN401" s="494"/>
      <c r="NKO401" s="494"/>
      <c r="NKP401" s="494"/>
      <c r="NKQ401" s="494"/>
      <c r="NKR401" s="494"/>
      <c r="NKS401" s="494"/>
      <c r="NKT401" s="494"/>
      <c r="NKU401" s="494"/>
      <c r="NKV401" s="494"/>
      <c r="NKW401" s="494"/>
      <c r="NKX401" s="494"/>
      <c r="NKY401" s="494"/>
      <c r="NKZ401" s="494"/>
      <c r="NLA401" s="494"/>
      <c r="NLB401" s="494"/>
      <c r="NLC401" s="494"/>
      <c r="NLD401" s="494"/>
      <c r="NLE401" s="494"/>
      <c r="NLF401" s="494"/>
      <c r="NLG401" s="494"/>
      <c r="NLH401" s="494"/>
      <c r="NLI401" s="494"/>
      <c r="NLJ401" s="494"/>
      <c r="NLK401" s="494"/>
      <c r="NLL401" s="494"/>
      <c r="NLM401" s="494"/>
      <c r="NLN401" s="494"/>
      <c r="NLO401" s="494"/>
      <c r="NLP401" s="494"/>
      <c r="NLQ401" s="494"/>
      <c r="NLR401" s="494"/>
      <c r="NLS401" s="494"/>
      <c r="NLT401" s="494"/>
      <c r="NLU401" s="494"/>
      <c r="NLV401" s="494"/>
      <c r="NLW401" s="494"/>
      <c r="NLX401" s="494"/>
      <c r="NLY401" s="494"/>
      <c r="NLZ401" s="494"/>
      <c r="NMA401" s="494"/>
      <c r="NMB401" s="494"/>
      <c r="NMC401" s="494"/>
      <c r="NMD401" s="494"/>
      <c r="NME401" s="494"/>
      <c r="NMF401" s="494"/>
      <c r="NMG401" s="494"/>
      <c r="NMH401" s="494"/>
      <c r="NMI401" s="494"/>
      <c r="NMJ401" s="494"/>
      <c r="NMK401" s="494"/>
      <c r="NML401" s="494"/>
      <c r="NMM401" s="494"/>
      <c r="NMN401" s="494"/>
      <c r="NMO401" s="494"/>
      <c r="NMP401" s="494"/>
      <c r="NMQ401" s="494"/>
      <c r="NMR401" s="494"/>
      <c r="NMS401" s="494"/>
      <c r="NMT401" s="494"/>
      <c r="NMU401" s="494"/>
      <c r="NMV401" s="494"/>
      <c r="NMW401" s="494"/>
      <c r="NMX401" s="494"/>
      <c r="NMY401" s="494"/>
      <c r="NMZ401" s="494"/>
      <c r="NNA401" s="494"/>
      <c r="NNB401" s="494"/>
      <c r="NNC401" s="494"/>
      <c r="NND401" s="494"/>
      <c r="NNE401" s="494"/>
      <c r="NNF401" s="494"/>
      <c r="NNG401" s="494"/>
      <c r="NNH401" s="494"/>
      <c r="NNI401" s="494"/>
      <c r="NNJ401" s="494"/>
      <c r="NNK401" s="494"/>
      <c r="NNL401" s="494"/>
      <c r="NNM401" s="494"/>
      <c r="NNN401" s="494"/>
      <c r="NNO401" s="494"/>
      <c r="NNP401" s="494"/>
      <c r="NNQ401" s="494"/>
      <c r="NNR401" s="494"/>
      <c r="NNS401" s="494"/>
      <c r="NNT401" s="494"/>
      <c r="NNU401" s="494"/>
      <c r="NNV401" s="494"/>
      <c r="NNW401" s="494"/>
      <c r="NNX401" s="494"/>
      <c r="NNY401" s="494"/>
      <c r="NNZ401" s="494"/>
      <c r="NOA401" s="494"/>
      <c r="NOB401" s="494"/>
      <c r="NOC401" s="494"/>
      <c r="NOD401" s="494"/>
      <c r="NOE401" s="494"/>
      <c r="NOF401" s="494"/>
      <c r="NOG401" s="494"/>
      <c r="NOH401" s="494"/>
      <c r="NOI401" s="494"/>
      <c r="NOJ401" s="494"/>
      <c r="NOK401" s="494"/>
      <c r="NOL401" s="494"/>
      <c r="NOM401" s="494"/>
      <c r="NON401" s="494"/>
      <c r="NOO401" s="494"/>
      <c r="NOP401" s="494"/>
      <c r="NOQ401" s="494"/>
      <c r="NOR401" s="494"/>
      <c r="NOS401" s="494"/>
      <c r="NOT401" s="494"/>
      <c r="NOU401" s="494"/>
      <c r="NOV401" s="494"/>
      <c r="NOW401" s="494"/>
      <c r="NOX401" s="494"/>
      <c r="NOY401" s="494"/>
      <c r="NOZ401" s="494"/>
      <c r="NPA401" s="494"/>
      <c r="NPB401" s="494"/>
      <c r="NPC401" s="494"/>
      <c r="NPD401" s="494"/>
      <c r="NPE401" s="494"/>
      <c r="NPF401" s="494"/>
      <c r="NPG401" s="494"/>
      <c r="NPH401" s="494"/>
      <c r="NPI401" s="494"/>
      <c r="NPJ401" s="494"/>
      <c r="NPK401" s="494"/>
      <c r="NPL401" s="494"/>
      <c r="NPM401" s="494"/>
      <c r="NPN401" s="494"/>
      <c r="NPO401" s="494"/>
      <c r="NPP401" s="494"/>
      <c r="NPQ401" s="494"/>
      <c r="NPR401" s="494"/>
      <c r="NPS401" s="494"/>
      <c r="NPT401" s="494"/>
      <c r="NPU401" s="494"/>
      <c r="NPV401" s="494"/>
      <c r="NPW401" s="494"/>
      <c r="NPX401" s="494"/>
      <c r="NPY401" s="494"/>
      <c r="NPZ401" s="494"/>
      <c r="NQA401" s="494"/>
      <c r="NQB401" s="494"/>
      <c r="NQC401" s="494"/>
      <c r="NQD401" s="494"/>
      <c r="NQE401" s="494"/>
      <c r="NQF401" s="494"/>
      <c r="NQG401" s="494"/>
      <c r="NQH401" s="494"/>
      <c r="NQI401" s="494"/>
      <c r="NQJ401" s="494"/>
      <c r="NQK401" s="494"/>
      <c r="NQL401" s="494"/>
      <c r="NQM401" s="494"/>
      <c r="NQN401" s="494"/>
      <c r="NQO401" s="494"/>
      <c r="NQP401" s="494"/>
      <c r="NQQ401" s="494"/>
      <c r="NQR401" s="494"/>
      <c r="NQS401" s="494"/>
      <c r="NQT401" s="494"/>
      <c r="NQU401" s="494"/>
      <c r="NQV401" s="494"/>
      <c r="NQW401" s="494"/>
      <c r="NQX401" s="494"/>
      <c r="NQY401" s="494"/>
      <c r="NQZ401" s="494"/>
      <c r="NRA401" s="494"/>
      <c r="NRB401" s="494"/>
      <c r="NRC401" s="494"/>
      <c r="NRD401" s="494"/>
      <c r="NRE401" s="494"/>
      <c r="NRF401" s="494"/>
      <c r="NRG401" s="494"/>
      <c r="NRH401" s="494"/>
      <c r="NRI401" s="494"/>
      <c r="NRJ401" s="494"/>
      <c r="NRK401" s="494"/>
      <c r="NRL401" s="494"/>
      <c r="NRM401" s="494"/>
      <c r="NRN401" s="494"/>
      <c r="NRO401" s="494"/>
      <c r="NRP401" s="494"/>
      <c r="NRQ401" s="494"/>
      <c r="NRR401" s="494"/>
      <c r="NRS401" s="494"/>
      <c r="NRT401" s="494"/>
      <c r="NRU401" s="494"/>
      <c r="NRV401" s="494"/>
      <c r="NRW401" s="494"/>
      <c r="NRX401" s="494"/>
      <c r="NRY401" s="494"/>
      <c r="NRZ401" s="494"/>
      <c r="NSA401" s="494"/>
      <c r="NSB401" s="494"/>
      <c r="NSC401" s="494"/>
      <c r="NSD401" s="494"/>
      <c r="NSE401" s="494"/>
      <c r="NSF401" s="494"/>
      <c r="NSG401" s="494"/>
      <c r="NSH401" s="494"/>
      <c r="NSI401" s="494"/>
      <c r="NSJ401" s="494"/>
      <c r="NSK401" s="494"/>
      <c r="NSL401" s="494"/>
      <c r="NSM401" s="494"/>
      <c r="NSN401" s="494"/>
      <c r="NSO401" s="494"/>
      <c r="NSP401" s="494"/>
      <c r="NSQ401" s="494"/>
      <c r="NSR401" s="494"/>
      <c r="NSS401" s="494"/>
      <c r="NST401" s="494"/>
      <c r="NSU401" s="494"/>
      <c r="NSV401" s="494"/>
      <c r="NSW401" s="494"/>
      <c r="NSX401" s="494"/>
      <c r="NSY401" s="494"/>
      <c r="NSZ401" s="494"/>
      <c r="NTA401" s="494"/>
      <c r="NTB401" s="494"/>
      <c r="NTC401" s="494"/>
      <c r="NTD401" s="494"/>
      <c r="NTE401" s="494"/>
      <c r="NTF401" s="494"/>
      <c r="NTG401" s="494"/>
      <c r="NTH401" s="494"/>
      <c r="NTI401" s="494"/>
      <c r="NTJ401" s="494"/>
      <c r="NTK401" s="494"/>
      <c r="NTL401" s="494"/>
      <c r="NTM401" s="494"/>
      <c r="NTN401" s="494"/>
      <c r="NTO401" s="494"/>
      <c r="NTP401" s="494"/>
      <c r="NTQ401" s="494"/>
      <c r="NTR401" s="494"/>
      <c r="NTS401" s="494"/>
      <c r="NTT401" s="494"/>
      <c r="NTU401" s="494"/>
      <c r="NTV401" s="494"/>
      <c r="NTW401" s="494"/>
      <c r="NTX401" s="494"/>
      <c r="NTY401" s="494"/>
      <c r="NTZ401" s="494"/>
      <c r="NUA401" s="494"/>
      <c r="NUB401" s="494"/>
      <c r="NUC401" s="494"/>
      <c r="NUD401" s="494"/>
      <c r="NUE401" s="494"/>
      <c r="NUF401" s="494"/>
      <c r="NUG401" s="494"/>
      <c r="NUH401" s="494"/>
      <c r="NUI401" s="494"/>
      <c r="NUJ401" s="494"/>
      <c r="NUK401" s="494"/>
      <c r="NUL401" s="494"/>
      <c r="NUM401" s="494"/>
      <c r="NUN401" s="494"/>
      <c r="NUO401" s="494"/>
      <c r="NUP401" s="494"/>
      <c r="NUQ401" s="494"/>
      <c r="NUR401" s="494"/>
      <c r="NUS401" s="494"/>
      <c r="NUT401" s="494"/>
      <c r="NUU401" s="494"/>
      <c r="NUV401" s="494"/>
      <c r="NUW401" s="494"/>
      <c r="NUX401" s="494"/>
      <c r="NUY401" s="494"/>
      <c r="NUZ401" s="494"/>
      <c r="NVA401" s="494"/>
      <c r="NVB401" s="494"/>
      <c r="NVC401" s="494"/>
      <c r="NVD401" s="494"/>
      <c r="NVE401" s="494"/>
      <c r="NVF401" s="494"/>
      <c r="NVG401" s="494"/>
      <c r="NVH401" s="494"/>
      <c r="NVI401" s="494"/>
      <c r="NVJ401" s="494"/>
      <c r="NVK401" s="494"/>
      <c r="NVL401" s="494"/>
      <c r="NVM401" s="494"/>
      <c r="NVN401" s="494"/>
      <c r="NVO401" s="494"/>
      <c r="NVP401" s="494"/>
      <c r="NVQ401" s="494"/>
      <c r="NVR401" s="494"/>
      <c r="NVS401" s="494"/>
      <c r="NVT401" s="494"/>
      <c r="NVU401" s="494"/>
      <c r="NVV401" s="494"/>
      <c r="NVW401" s="494"/>
      <c r="NVX401" s="494"/>
      <c r="NVY401" s="494"/>
      <c r="NVZ401" s="494"/>
      <c r="NWA401" s="494"/>
      <c r="NWB401" s="494"/>
      <c r="NWC401" s="494"/>
      <c r="NWD401" s="494"/>
      <c r="NWE401" s="494"/>
      <c r="NWF401" s="494"/>
      <c r="NWG401" s="494"/>
      <c r="NWH401" s="494"/>
      <c r="NWI401" s="494"/>
      <c r="NWJ401" s="494"/>
      <c r="NWK401" s="494"/>
      <c r="NWL401" s="494"/>
      <c r="NWM401" s="494"/>
      <c r="NWN401" s="494"/>
      <c r="NWO401" s="494"/>
      <c r="NWP401" s="494"/>
      <c r="NWQ401" s="494"/>
      <c r="NWR401" s="494"/>
      <c r="NWS401" s="494"/>
      <c r="NWT401" s="494"/>
      <c r="NWU401" s="494"/>
      <c r="NWV401" s="494"/>
      <c r="NWW401" s="494"/>
      <c r="NWX401" s="494"/>
      <c r="NWY401" s="494"/>
      <c r="NWZ401" s="494"/>
      <c r="NXA401" s="494"/>
      <c r="NXB401" s="494"/>
      <c r="NXC401" s="494"/>
      <c r="NXD401" s="494"/>
      <c r="NXE401" s="494"/>
      <c r="NXF401" s="494"/>
      <c r="NXG401" s="494"/>
      <c r="NXH401" s="494"/>
      <c r="NXI401" s="494"/>
      <c r="NXJ401" s="494"/>
      <c r="NXK401" s="494"/>
      <c r="NXL401" s="494"/>
      <c r="NXM401" s="494"/>
      <c r="NXN401" s="494"/>
      <c r="NXO401" s="494"/>
      <c r="NXP401" s="494"/>
      <c r="NXQ401" s="494"/>
      <c r="NXR401" s="494"/>
      <c r="NXS401" s="494"/>
      <c r="NXT401" s="494"/>
      <c r="NXU401" s="494"/>
      <c r="NXV401" s="494"/>
      <c r="NXW401" s="494"/>
      <c r="NXX401" s="494"/>
      <c r="NXY401" s="494"/>
      <c r="NXZ401" s="494"/>
      <c r="NYA401" s="494"/>
      <c r="NYB401" s="494"/>
      <c r="NYC401" s="494"/>
      <c r="NYD401" s="494"/>
      <c r="NYE401" s="494"/>
      <c r="NYF401" s="494"/>
      <c r="NYG401" s="494"/>
      <c r="NYH401" s="494"/>
      <c r="NYI401" s="494"/>
      <c r="NYJ401" s="494"/>
      <c r="NYK401" s="494"/>
      <c r="NYL401" s="494"/>
      <c r="NYM401" s="494"/>
      <c r="NYN401" s="494"/>
      <c r="NYO401" s="494"/>
      <c r="NYP401" s="494"/>
      <c r="NYQ401" s="494"/>
      <c r="NYR401" s="494"/>
      <c r="NYS401" s="494"/>
      <c r="NYT401" s="494"/>
      <c r="NYU401" s="494"/>
      <c r="NYV401" s="494"/>
      <c r="NYW401" s="494"/>
      <c r="NYX401" s="494"/>
      <c r="NYY401" s="494"/>
      <c r="NYZ401" s="494"/>
      <c r="NZA401" s="494"/>
      <c r="NZB401" s="494"/>
      <c r="NZC401" s="494"/>
      <c r="NZD401" s="494"/>
      <c r="NZE401" s="494"/>
      <c r="NZF401" s="494"/>
      <c r="NZG401" s="494"/>
      <c r="NZH401" s="494"/>
      <c r="NZI401" s="494"/>
      <c r="NZJ401" s="494"/>
      <c r="NZK401" s="494"/>
      <c r="NZL401" s="494"/>
      <c r="NZM401" s="494"/>
      <c r="NZN401" s="494"/>
      <c r="NZO401" s="494"/>
      <c r="NZP401" s="494"/>
      <c r="NZQ401" s="494"/>
      <c r="NZR401" s="494"/>
      <c r="NZS401" s="494"/>
      <c r="NZT401" s="494"/>
      <c r="NZU401" s="494"/>
      <c r="NZV401" s="494"/>
      <c r="NZW401" s="494"/>
      <c r="NZX401" s="494"/>
      <c r="NZY401" s="494"/>
      <c r="NZZ401" s="494"/>
      <c r="OAA401" s="494"/>
      <c r="OAB401" s="494"/>
      <c r="OAC401" s="494"/>
      <c r="OAD401" s="494"/>
      <c r="OAE401" s="494"/>
      <c r="OAF401" s="494"/>
      <c r="OAG401" s="494"/>
      <c r="OAH401" s="494"/>
      <c r="OAI401" s="494"/>
      <c r="OAJ401" s="494"/>
      <c r="OAK401" s="494"/>
      <c r="OAL401" s="494"/>
      <c r="OAM401" s="494"/>
      <c r="OAN401" s="494"/>
      <c r="OAO401" s="494"/>
      <c r="OAP401" s="494"/>
      <c r="OAQ401" s="494"/>
      <c r="OAR401" s="494"/>
      <c r="OAS401" s="494"/>
      <c r="OAT401" s="494"/>
      <c r="OAU401" s="494"/>
      <c r="OAV401" s="494"/>
      <c r="OAW401" s="494"/>
      <c r="OAX401" s="494"/>
      <c r="OAY401" s="494"/>
      <c r="OAZ401" s="494"/>
      <c r="OBA401" s="494"/>
      <c r="OBB401" s="494"/>
      <c r="OBC401" s="494"/>
      <c r="OBD401" s="494"/>
      <c r="OBE401" s="494"/>
      <c r="OBF401" s="494"/>
      <c r="OBG401" s="494"/>
      <c r="OBH401" s="494"/>
      <c r="OBI401" s="494"/>
      <c r="OBJ401" s="494"/>
      <c r="OBK401" s="494"/>
      <c r="OBL401" s="494"/>
      <c r="OBM401" s="494"/>
      <c r="OBN401" s="494"/>
      <c r="OBO401" s="494"/>
      <c r="OBP401" s="494"/>
      <c r="OBQ401" s="494"/>
      <c r="OBR401" s="494"/>
      <c r="OBS401" s="494"/>
      <c r="OBT401" s="494"/>
      <c r="OBU401" s="494"/>
      <c r="OBV401" s="494"/>
      <c r="OBW401" s="494"/>
      <c r="OBX401" s="494"/>
      <c r="OBY401" s="494"/>
      <c r="OBZ401" s="494"/>
      <c r="OCA401" s="494"/>
      <c r="OCB401" s="494"/>
      <c r="OCC401" s="494"/>
      <c r="OCD401" s="494"/>
      <c r="OCE401" s="494"/>
      <c r="OCF401" s="494"/>
      <c r="OCG401" s="494"/>
      <c r="OCH401" s="494"/>
      <c r="OCI401" s="494"/>
      <c r="OCJ401" s="494"/>
      <c r="OCK401" s="494"/>
      <c r="OCL401" s="494"/>
      <c r="OCM401" s="494"/>
      <c r="OCN401" s="494"/>
      <c r="OCO401" s="494"/>
      <c r="OCP401" s="494"/>
      <c r="OCQ401" s="494"/>
      <c r="OCR401" s="494"/>
      <c r="OCS401" s="494"/>
      <c r="OCT401" s="494"/>
      <c r="OCU401" s="494"/>
      <c r="OCV401" s="494"/>
      <c r="OCW401" s="494"/>
      <c r="OCX401" s="494"/>
      <c r="OCY401" s="494"/>
      <c r="OCZ401" s="494"/>
      <c r="ODA401" s="494"/>
      <c r="ODB401" s="494"/>
      <c r="ODC401" s="494"/>
      <c r="ODD401" s="494"/>
      <c r="ODE401" s="494"/>
      <c r="ODF401" s="494"/>
      <c r="ODG401" s="494"/>
      <c r="ODH401" s="494"/>
      <c r="ODI401" s="494"/>
      <c r="ODJ401" s="494"/>
      <c r="ODK401" s="494"/>
      <c r="ODL401" s="494"/>
      <c r="ODM401" s="494"/>
      <c r="ODN401" s="494"/>
      <c r="ODO401" s="494"/>
      <c r="ODP401" s="494"/>
      <c r="ODQ401" s="494"/>
      <c r="ODR401" s="494"/>
      <c r="ODS401" s="494"/>
      <c r="ODT401" s="494"/>
      <c r="ODU401" s="494"/>
      <c r="ODV401" s="494"/>
      <c r="ODW401" s="494"/>
      <c r="ODX401" s="494"/>
      <c r="ODY401" s="494"/>
      <c r="ODZ401" s="494"/>
      <c r="OEA401" s="494"/>
      <c r="OEB401" s="494"/>
      <c r="OEC401" s="494"/>
      <c r="OED401" s="494"/>
      <c r="OEE401" s="494"/>
      <c r="OEF401" s="494"/>
      <c r="OEG401" s="494"/>
      <c r="OEH401" s="494"/>
      <c r="OEI401" s="494"/>
      <c r="OEJ401" s="494"/>
      <c r="OEK401" s="494"/>
      <c r="OEL401" s="494"/>
      <c r="OEM401" s="494"/>
      <c r="OEN401" s="494"/>
      <c r="OEO401" s="494"/>
      <c r="OEP401" s="494"/>
      <c r="OEQ401" s="494"/>
      <c r="OER401" s="494"/>
      <c r="OES401" s="494"/>
      <c r="OET401" s="494"/>
      <c r="OEU401" s="494"/>
      <c r="OEV401" s="494"/>
      <c r="OEW401" s="494"/>
      <c r="OEX401" s="494"/>
      <c r="OEY401" s="494"/>
      <c r="OEZ401" s="494"/>
      <c r="OFA401" s="494"/>
      <c r="OFB401" s="494"/>
      <c r="OFC401" s="494"/>
      <c r="OFD401" s="494"/>
      <c r="OFE401" s="494"/>
      <c r="OFF401" s="494"/>
      <c r="OFG401" s="494"/>
      <c r="OFH401" s="494"/>
      <c r="OFI401" s="494"/>
      <c r="OFJ401" s="494"/>
      <c r="OFK401" s="494"/>
      <c r="OFL401" s="494"/>
      <c r="OFM401" s="494"/>
      <c r="OFN401" s="494"/>
      <c r="OFO401" s="494"/>
      <c r="OFP401" s="494"/>
      <c r="OFQ401" s="494"/>
      <c r="OFR401" s="494"/>
      <c r="OFS401" s="494"/>
      <c r="OFT401" s="494"/>
      <c r="OFU401" s="494"/>
      <c r="OFV401" s="494"/>
      <c r="OFW401" s="494"/>
      <c r="OFX401" s="494"/>
      <c r="OFY401" s="494"/>
      <c r="OFZ401" s="494"/>
      <c r="OGA401" s="494"/>
      <c r="OGB401" s="494"/>
      <c r="OGC401" s="494"/>
      <c r="OGD401" s="494"/>
      <c r="OGE401" s="494"/>
      <c r="OGF401" s="494"/>
      <c r="OGG401" s="494"/>
      <c r="OGH401" s="494"/>
      <c r="OGI401" s="494"/>
      <c r="OGJ401" s="494"/>
      <c r="OGK401" s="494"/>
      <c r="OGL401" s="494"/>
      <c r="OGM401" s="494"/>
      <c r="OGN401" s="494"/>
      <c r="OGO401" s="494"/>
      <c r="OGP401" s="494"/>
      <c r="OGQ401" s="494"/>
      <c r="OGR401" s="494"/>
      <c r="OGS401" s="494"/>
      <c r="OGT401" s="494"/>
      <c r="OGU401" s="494"/>
      <c r="OGV401" s="494"/>
      <c r="OGW401" s="494"/>
      <c r="OGX401" s="494"/>
      <c r="OGY401" s="494"/>
      <c r="OGZ401" s="494"/>
      <c r="OHA401" s="494"/>
      <c r="OHB401" s="494"/>
      <c r="OHC401" s="494"/>
      <c r="OHD401" s="494"/>
      <c r="OHE401" s="494"/>
      <c r="OHF401" s="494"/>
      <c r="OHG401" s="494"/>
      <c r="OHH401" s="494"/>
      <c r="OHI401" s="494"/>
      <c r="OHJ401" s="494"/>
      <c r="OHK401" s="494"/>
      <c r="OHL401" s="494"/>
      <c r="OHM401" s="494"/>
      <c r="OHN401" s="494"/>
      <c r="OHO401" s="494"/>
      <c r="OHP401" s="494"/>
      <c r="OHQ401" s="494"/>
      <c r="OHR401" s="494"/>
      <c r="OHS401" s="494"/>
      <c r="OHT401" s="494"/>
      <c r="OHU401" s="494"/>
      <c r="OHV401" s="494"/>
      <c r="OHW401" s="494"/>
      <c r="OHX401" s="494"/>
      <c r="OHY401" s="494"/>
      <c r="OHZ401" s="494"/>
      <c r="OIA401" s="494"/>
      <c r="OIB401" s="494"/>
      <c r="OIC401" s="494"/>
      <c r="OID401" s="494"/>
      <c r="OIE401" s="494"/>
      <c r="OIF401" s="494"/>
      <c r="OIG401" s="494"/>
      <c r="OIH401" s="494"/>
      <c r="OII401" s="494"/>
      <c r="OIJ401" s="494"/>
      <c r="OIK401" s="494"/>
      <c r="OIL401" s="494"/>
      <c r="OIM401" s="494"/>
      <c r="OIN401" s="494"/>
      <c r="OIO401" s="494"/>
      <c r="OIP401" s="494"/>
      <c r="OIQ401" s="494"/>
      <c r="OIR401" s="494"/>
      <c r="OIS401" s="494"/>
      <c r="OIT401" s="494"/>
      <c r="OIU401" s="494"/>
      <c r="OIV401" s="494"/>
      <c r="OIW401" s="494"/>
      <c r="OIX401" s="494"/>
      <c r="OIY401" s="494"/>
      <c r="OIZ401" s="494"/>
      <c r="OJA401" s="494"/>
      <c r="OJB401" s="494"/>
      <c r="OJC401" s="494"/>
      <c r="OJD401" s="494"/>
      <c r="OJE401" s="494"/>
      <c r="OJF401" s="494"/>
      <c r="OJG401" s="494"/>
      <c r="OJH401" s="494"/>
      <c r="OJI401" s="494"/>
      <c r="OJJ401" s="494"/>
      <c r="OJK401" s="494"/>
      <c r="OJL401" s="494"/>
      <c r="OJM401" s="494"/>
      <c r="OJN401" s="494"/>
      <c r="OJO401" s="494"/>
      <c r="OJP401" s="494"/>
      <c r="OJQ401" s="494"/>
      <c r="OJR401" s="494"/>
      <c r="OJS401" s="494"/>
      <c r="OJT401" s="494"/>
      <c r="OJU401" s="494"/>
      <c r="OJV401" s="494"/>
      <c r="OJW401" s="494"/>
      <c r="OJX401" s="494"/>
      <c r="OJY401" s="494"/>
      <c r="OJZ401" s="494"/>
      <c r="OKA401" s="494"/>
      <c r="OKB401" s="494"/>
      <c r="OKC401" s="494"/>
      <c r="OKD401" s="494"/>
      <c r="OKE401" s="494"/>
      <c r="OKF401" s="494"/>
      <c r="OKG401" s="494"/>
      <c r="OKH401" s="494"/>
      <c r="OKI401" s="494"/>
      <c r="OKJ401" s="494"/>
      <c r="OKK401" s="494"/>
      <c r="OKL401" s="494"/>
      <c r="OKM401" s="494"/>
      <c r="OKN401" s="494"/>
      <c r="OKO401" s="494"/>
      <c r="OKP401" s="494"/>
      <c r="OKQ401" s="494"/>
      <c r="OKR401" s="494"/>
      <c r="OKS401" s="494"/>
      <c r="OKT401" s="494"/>
      <c r="OKU401" s="494"/>
      <c r="OKV401" s="494"/>
      <c r="OKW401" s="494"/>
      <c r="OKX401" s="494"/>
      <c r="OKY401" s="494"/>
      <c r="OKZ401" s="494"/>
      <c r="OLA401" s="494"/>
      <c r="OLB401" s="494"/>
      <c r="OLC401" s="494"/>
      <c r="OLD401" s="494"/>
      <c r="OLE401" s="494"/>
      <c r="OLF401" s="494"/>
      <c r="OLG401" s="494"/>
      <c r="OLH401" s="494"/>
      <c r="OLI401" s="494"/>
      <c r="OLJ401" s="494"/>
      <c r="OLK401" s="494"/>
      <c r="OLL401" s="494"/>
      <c r="OLM401" s="494"/>
      <c r="OLN401" s="494"/>
      <c r="OLO401" s="494"/>
      <c r="OLP401" s="494"/>
      <c r="OLQ401" s="494"/>
      <c r="OLR401" s="494"/>
      <c r="OLS401" s="494"/>
      <c r="OLT401" s="494"/>
      <c r="OLU401" s="494"/>
      <c r="OLV401" s="494"/>
      <c r="OLW401" s="494"/>
      <c r="OLX401" s="494"/>
      <c r="OLY401" s="494"/>
      <c r="OLZ401" s="494"/>
      <c r="OMA401" s="494"/>
      <c r="OMB401" s="494"/>
      <c r="OMC401" s="494"/>
      <c r="OMD401" s="494"/>
      <c r="OME401" s="494"/>
      <c r="OMF401" s="494"/>
      <c r="OMG401" s="494"/>
      <c r="OMH401" s="494"/>
      <c r="OMI401" s="494"/>
      <c r="OMJ401" s="494"/>
      <c r="OMK401" s="494"/>
      <c r="OML401" s="494"/>
      <c r="OMM401" s="494"/>
      <c r="OMN401" s="494"/>
      <c r="OMO401" s="494"/>
      <c r="OMP401" s="494"/>
      <c r="OMQ401" s="494"/>
      <c r="OMR401" s="494"/>
      <c r="OMS401" s="494"/>
      <c r="OMT401" s="494"/>
      <c r="OMU401" s="494"/>
      <c r="OMV401" s="494"/>
      <c r="OMW401" s="494"/>
      <c r="OMX401" s="494"/>
      <c r="OMY401" s="494"/>
      <c r="OMZ401" s="494"/>
      <c r="ONA401" s="494"/>
      <c r="ONB401" s="494"/>
      <c r="ONC401" s="494"/>
      <c r="OND401" s="494"/>
      <c r="ONE401" s="494"/>
      <c r="ONF401" s="494"/>
      <c r="ONG401" s="494"/>
      <c r="ONH401" s="494"/>
      <c r="ONI401" s="494"/>
      <c r="ONJ401" s="494"/>
      <c r="ONK401" s="494"/>
      <c r="ONL401" s="494"/>
      <c r="ONM401" s="494"/>
      <c r="ONN401" s="494"/>
      <c r="ONO401" s="494"/>
      <c r="ONP401" s="494"/>
      <c r="ONQ401" s="494"/>
      <c r="ONR401" s="494"/>
      <c r="ONS401" s="494"/>
      <c r="ONT401" s="494"/>
      <c r="ONU401" s="494"/>
      <c r="ONV401" s="494"/>
      <c r="ONW401" s="494"/>
      <c r="ONX401" s="494"/>
      <c r="ONY401" s="494"/>
      <c r="ONZ401" s="494"/>
      <c r="OOA401" s="494"/>
      <c r="OOB401" s="494"/>
      <c r="OOC401" s="494"/>
      <c r="OOD401" s="494"/>
      <c r="OOE401" s="494"/>
      <c r="OOF401" s="494"/>
      <c r="OOG401" s="494"/>
      <c r="OOH401" s="494"/>
      <c r="OOI401" s="494"/>
      <c r="OOJ401" s="494"/>
      <c r="OOK401" s="494"/>
      <c r="OOL401" s="494"/>
      <c r="OOM401" s="494"/>
      <c r="OON401" s="494"/>
      <c r="OOO401" s="494"/>
      <c r="OOP401" s="494"/>
      <c r="OOQ401" s="494"/>
      <c r="OOR401" s="494"/>
      <c r="OOS401" s="494"/>
      <c r="OOT401" s="494"/>
      <c r="OOU401" s="494"/>
      <c r="OOV401" s="494"/>
      <c r="OOW401" s="494"/>
      <c r="OOX401" s="494"/>
      <c r="OOY401" s="494"/>
      <c r="OOZ401" s="494"/>
      <c r="OPA401" s="494"/>
      <c r="OPB401" s="494"/>
      <c r="OPC401" s="494"/>
      <c r="OPD401" s="494"/>
      <c r="OPE401" s="494"/>
      <c r="OPF401" s="494"/>
      <c r="OPG401" s="494"/>
      <c r="OPH401" s="494"/>
      <c r="OPI401" s="494"/>
      <c r="OPJ401" s="494"/>
      <c r="OPK401" s="494"/>
      <c r="OPL401" s="494"/>
      <c r="OPM401" s="494"/>
      <c r="OPN401" s="494"/>
      <c r="OPO401" s="494"/>
      <c r="OPP401" s="494"/>
      <c r="OPQ401" s="494"/>
      <c r="OPR401" s="494"/>
      <c r="OPS401" s="494"/>
      <c r="OPT401" s="494"/>
      <c r="OPU401" s="494"/>
      <c r="OPV401" s="494"/>
      <c r="OPW401" s="494"/>
      <c r="OPX401" s="494"/>
      <c r="OPY401" s="494"/>
      <c r="OPZ401" s="494"/>
      <c r="OQA401" s="494"/>
      <c r="OQB401" s="494"/>
      <c r="OQC401" s="494"/>
      <c r="OQD401" s="494"/>
      <c r="OQE401" s="494"/>
      <c r="OQF401" s="494"/>
      <c r="OQG401" s="494"/>
      <c r="OQH401" s="494"/>
      <c r="OQI401" s="494"/>
      <c r="OQJ401" s="494"/>
      <c r="OQK401" s="494"/>
      <c r="OQL401" s="494"/>
      <c r="OQM401" s="494"/>
      <c r="OQN401" s="494"/>
      <c r="OQO401" s="494"/>
      <c r="OQP401" s="494"/>
      <c r="OQQ401" s="494"/>
      <c r="OQR401" s="494"/>
      <c r="OQS401" s="494"/>
      <c r="OQT401" s="494"/>
      <c r="OQU401" s="494"/>
      <c r="OQV401" s="494"/>
      <c r="OQW401" s="494"/>
      <c r="OQX401" s="494"/>
      <c r="OQY401" s="494"/>
      <c r="OQZ401" s="494"/>
      <c r="ORA401" s="494"/>
      <c r="ORB401" s="494"/>
      <c r="ORC401" s="494"/>
      <c r="ORD401" s="494"/>
      <c r="ORE401" s="494"/>
      <c r="ORF401" s="494"/>
      <c r="ORG401" s="494"/>
      <c r="ORH401" s="494"/>
      <c r="ORI401" s="494"/>
      <c r="ORJ401" s="494"/>
      <c r="ORK401" s="494"/>
      <c r="ORL401" s="494"/>
      <c r="ORM401" s="494"/>
      <c r="ORN401" s="494"/>
      <c r="ORO401" s="494"/>
      <c r="ORP401" s="494"/>
      <c r="ORQ401" s="494"/>
      <c r="ORR401" s="494"/>
      <c r="ORS401" s="494"/>
      <c r="ORT401" s="494"/>
      <c r="ORU401" s="494"/>
      <c r="ORV401" s="494"/>
      <c r="ORW401" s="494"/>
      <c r="ORX401" s="494"/>
      <c r="ORY401" s="494"/>
      <c r="ORZ401" s="494"/>
      <c r="OSA401" s="494"/>
      <c r="OSB401" s="494"/>
      <c r="OSC401" s="494"/>
      <c r="OSD401" s="494"/>
      <c r="OSE401" s="494"/>
      <c r="OSF401" s="494"/>
      <c r="OSG401" s="494"/>
      <c r="OSH401" s="494"/>
      <c r="OSI401" s="494"/>
      <c r="OSJ401" s="494"/>
      <c r="OSK401" s="494"/>
      <c r="OSL401" s="494"/>
      <c r="OSM401" s="494"/>
      <c r="OSN401" s="494"/>
      <c r="OSO401" s="494"/>
      <c r="OSP401" s="494"/>
      <c r="OSQ401" s="494"/>
      <c r="OSR401" s="494"/>
      <c r="OSS401" s="494"/>
      <c r="OST401" s="494"/>
      <c r="OSU401" s="494"/>
      <c r="OSV401" s="494"/>
      <c r="OSW401" s="494"/>
      <c r="OSX401" s="494"/>
      <c r="OSY401" s="494"/>
      <c r="OSZ401" s="494"/>
      <c r="OTA401" s="494"/>
      <c r="OTB401" s="494"/>
      <c r="OTC401" s="494"/>
      <c r="OTD401" s="494"/>
      <c r="OTE401" s="494"/>
      <c r="OTF401" s="494"/>
      <c r="OTG401" s="494"/>
      <c r="OTH401" s="494"/>
      <c r="OTI401" s="494"/>
      <c r="OTJ401" s="494"/>
      <c r="OTK401" s="494"/>
      <c r="OTL401" s="494"/>
      <c r="OTM401" s="494"/>
      <c r="OTN401" s="494"/>
      <c r="OTO401" s="494"/>
      <c r="OTP401" s="494"/>
      <c r="OTQ401" s="494"/>
      <c r="OTR401" s="494"/>
      <c r="OTS401" s="494"/>
      <c r="OTT401" s="494"/>
      <c r="OTU401" s="494"/>
      <c r="OTV401" s="494"/>
      <c r="OTW401" s="494"/>
      <c r="OTX401" s="494"/>
      <c r="OTY401" s="494"/>
      <c r="OTZ401" s="494"/>
      <c r="OUA401" s="494"/>
      <c r="OUB401" s="494"/>
      <c r="OUC401" s="494"/>
      <c r="OUD401" s="494"/>
      <c r="OUE401" s="494"/>
      <c r="OUF401" s="494"/>
      <c r="OUG401" s="494"/>
      <c r="OUH401" s="494"/>
      <c r="OUI401" s="494"/>
      <c r="OUJ401" s="494"/>
      <c r="OUK401" s="494"/>
      <c r="OUL401" s="494"/>
      <c r="OUM401" s="494"/>
      <c r="OUN401" s="494"/>
      <c r="OUO401" s="494"/>
      <c r="OUP401" s="494"/>
      <c r="OUQ401" s="494"/>
      <c r="OUR401" s="494"/>
      <c r="OUS401" s="494"/>
      <c r="OUT401" s="494"/>
      <c r="OUU401" s="494"/>
      <c r="OUV401" s="494"/>
      <c r="OUW401" s="494"/>
      <c r="OUX401" s="494"/>
      <c r="OUY401" s="494"/>
      <c r="OUZ401" s="494"/>
      <c r="OVA401" s="494"/>
      <c r="OVB401" s="494"/>
      <c r="OVC401" s="494"/>
      <c r="OVD401" s="494"/>
      <c r="OVE401" s="494"/>
      <c r="OVF401" s="494"/>
      <c r="OVG401" s="494"/>
      <c r="OVH401" s="494"/>
      <c r="OVI401" s="494"/>
      <c r="OVJ401" s="494"/>
      <c r="OVK401" s="494"/>
      <c r="OVL401" s="494"/>
      <c r="OVM401" s="494"/>
      <c r="OVN401" s="494"/>
      <c r="OVO401" s="494"/>
      <c r="OVP401" s="494"/>
      <c r="OVQ401" s="494"/>
      <c r="OVR401" s="494"/>
      <c r="OVS401" s="494"/>
      <c r="OVT401" s="494"/>
      <c r="OVU401" s="494"/>
      <c r="OVV401" s="494"/>
      <c r="OVW401" s="494"/>
      <c r="OVX401" s="494"/>
      <c r="OVY401" s="494"/>
      <c r="OVZ401" s="494"/>
      <c r="OWA401" s="494"/>
      <c r="OWB401" s="494"/>
      <c r="OWC401" s="494"/>
      <c r="OWD401" s="494"/>
      <c r="OWE401" s="494"/>
      <c r="OWF401" s="494"/>
      <c r="OWG401" s="494"/>
      <c r="OWH401" s="494"/>
      <c r="OWI401" s="494"/>
      <c r="OWJ401" s="494"/>
      <c r="OWK401" s="494"/>
      <c r="OWL401" s="494"/>
      <c r="OWM401" s="494"/>
      <c r="OWN401" s="494"/>
      <c r="OWO401" s="494"/>
      <c r="OWP401" s="494"/>
      <c r="OWQ401" s="494"/>
      <c r="OWR401" s="494"/>
      <c r="OWS401" s="494"/>
      <c r="OWT401" s="494"/>
      <c r="OWU401" s="494"/>
      <c r="OWV401" s="494"/>
      <c r="OWW401" s="494"/>
      <c r="OWX401" s="494"/>
      <c r="OWY401" s="494"/>
      <c r="OWZ401" s="494"/>
      <c r="OXA401" s="494"/>
      <c r="OXB401" s="494"/>
      <c r="OXC401" s="494"/>
      <c r="OXD401" s="494"/>
      <c r="OXE401" s="494"/>
      <c r="OXF401" s="494"/>
      <c r="OXG401" s="494"/>
      <c r="OXH401" s="494"/>
      <c r="OXI401" s="494"/>
      <c r="OXJ401" s="494"/>
      <c r="OXK401" s="494"/>
      <c r="OXL401" s="494"/>
      <c r="OXM401" s="494"/>
      <c r="OXN401" s="494"/>
      <c r="OXO401" s="494"/>
      <c r="OXP401" s="494"/>
      <c r="OXQ401" s="494"/>
      <c r="OXR401" s="494"/>
      <c r="OXS401" s="494"/>
      <c r="OXT401" s="494"/>
      <c r="OXU401" s="494"/>
      <c r="OXV401" s="494"/>
      <c r="OXW401" s="494"/>
      <c r="OXX401" s="494"/>
      <c r="OXY401" s="494"/>
      <c r="OXZ401" s="494"/>
      <c r="OYA401" s="494"/>
      <c r="OYB401" s="494"/>
      <c r="OYC401" s="494"/>
      <c r="OYD401" s="494"/>
      <c r="OYE401" s="494"/>
      <c r="OYF401" s="494"/>
      <c r="OYG401" s="494"/>
      <c r="OYH401" s="494"/>
      <c r="OYI401" s="494"/>
      <c r="OYJ401" s="494"/>
      <c r="OYK401" s="494"/>
      <c r="OYL401" s="494"/>
      <c r="OYM401" s="494"/>
      <c r="OYN401" s="494"/>
      <c r="OYO401" s="494"/>
      <c r="OYP401" s="494"/>
      <c r="OYQ401" s="494"/>
      <c r="OYR401" s="494"/>
      <c r="OYS401" s="494"/>
      <c r="OYT401" s="494"/>
      <c r="OYU401" s="494"/>
      <c r="OYV401" s="494"/>
      <c r="OYW401" s="494"/>
      <c r="OYX401" s="494"/>
      <c r="OYY401" s="494"/>
      <c r="OYZ401" s="494"/>
      <c r="OZA401" s="494"/>
      <c r="OZB401" s="494"/>
      <c r="OZC401" s="494"/>
      <c r="OZD401" s="494"/>
      <c r="OZE401" s="494"/>
      <c r="OZF401" s="494"/>
      <c r="OZG401" s="494"/>
      <c r="OZH401" s="494"/>
      <c r="OZI401" s="494"/>
      <c r="OZJ401" s="494"/>
      <c r="OZK401" s="494"/>
      <c r="OZL401" s="494"/>
      <c r="OZM401" s="494"/>
      <c r="OZN401" s="494"/>
      <c r="OZO401" s="494"/>
      <c r="OZP401" s="494"/>
      <c r="OZQ401" s="494"/>
      <c r="OZR401" s="494"/>
      <c r="OZS401" s="494"/>
      <c r="OZT401" s="494"/>
      <c r="OZU401" s="494"/>
      <c r="OZV401" s="494"/>
      <c r="OZW401" s="494"/>
      <c r="OZX401" s="494"/>
      <c r="OZY401" s="494"/>
      <c r="OZZ401" s="494"/>
      <c r="PAA401" s="494"/>
      <c r="PAB401" s="494"/>
      <c r="PAC401" s="494"/>
      <c r="PAD401" s="494"/>
      <c r="PAE401" s="494"/>
      <c r="PAF401" s="494"/>
      <c r="PAG401" s="494"/>
      <c r="PAH401" s="494"/>
      <c r="PAI401" s="494"/>
      <c r="PAJ401" s="494"/>
      <c r="PAK401" s="494"/>
      <c r="PAL401" s="494"/>
      <c r="PAM401" s="494"/>
      <c r="PAN401" s="494"/>
      <c r="PAO401" s="494"/>
      <c r="PAP401" s="494"/>
      <c r="PAQ401" s="494"/>
      <c r="PAR401" s="494"/>
      <c r="PAS401" s="494"/>
      <c r="PAT401" s="494"/>
      <c r="PAU401" s="494"/>
      <c r="PAV401" s="494"/>
      <c r="PAW401" s="494"/>
      <c r="PAX401" s="494"/>
      <c r="PAY401" s="494"/>
      <c r="PAZ401" s="494"/>
      <c r="PBA401" s="494"/>
      <c r="PBB401" s="494"/>
      <c r="PBC401" s="494"/>
      <c r="PBD401" s="494"/>
      <c r="PBE401" s="494"/>
      <c r="PBF401" s="494"/>
      <c r="PBG401" s="494"/>
      <c r="PBH401" s="494"/>
      <c r="PBI401" s="494"/>
      <c r="PBJ401" s="494"/>
      <c r="PBK401" s="494"/>
      <c r="PBL401" s="494"/>
      <c r="PBM401" s="494"/>
      <c r="PBN401" s="494"/>
      <c r="PBO401" s="494"/>
      <c r="PBP401" s="494"/>
      <c r="PBQ401" s="494"/>
      <c r="PBR401" s="494"/>
      <c r="PBS401" s="494"/>
      <c r="PBT401" s="494"/>
      <c r="PBU401" s="494"/>
      <c r="PBV401" s="494"/>
      <c r="PBW401" s="494"/>
      <c r="PBX401" s="494"/>
      <c r="PBY401" s="494"/>
      <c r="PBZ401" s="494"/>
      <c r="PCA401" s="494"/>
      <c r="PCB401" s="494"/>
      <c r="PCC401" s="494"/>
      <c r="PCD401" s="494"/>
      <c r="PCE401" s="494"/>
      <c r="PCF401" s="494"/>
      <c r="PCG401" s="494"/>
      <c r="PCH401" s="494"/>
      <c r="PCI401" s="494"/>
      <c r="PCJ401" s="494"/>
      <c r="PCK401" s="494"/>
      <c r="PCL401" s="494"/>
      <c r="PCM401" s="494"/>
      <c r="PCN401" s="494"/>
      <c r="PCO401" s="494"/>
      <c r="PCP401" s="494"/>
      <c r="PCQ401" s="494"/>
      <c r="PCR401" s="494"/>
      <c r="PCS401" s="494"/>
      <c r="PCT401" s="494"/>
      <c r="PCU401" s="494"/>
      <c r="PCV401" s="494"/>
      <c r="PCW401" s="494"/>
      <c r="PCX401" s="494"/>
      <c r="PCY401" s="494"/>
      <c r="PCZ401" s="494"/>
      <c r="PDA401" s="494"/>
      <c r="PDB401" s="494"/>
      <c r="PDC401" s="494"/>
      <c r="PDD401" s="494"/>
      <c r="PDE401" s="494"/>
      <c r="PDF401" s="494"/>
      <c r="PDG401" s="494"/>
      <c r="PDH401" s="494"/>
      <c r="PDI401" s="494"/>
      <c r="PDJ401" s="494"/>
      <c r="PDK401" s="494"/>
      <c r="PDL401" s="494"/>
      <c r="PDM401" s="494"/>
      <c r="PDN401" s="494"/>
      <c r="PDO401" s="494"/>
      <c r="PDP401" s="494"/>
      <c r="PDQ401" s="494"/>
      <c r="PDR401" s="494"/>
      <c r="PDS401" s="494"/>
      <c r="PDT401" s="494"/>
      <c r="PDU401" s="494"/>
      <c r="PDV401" s="494"/>
      <c r="PDW401" s="494"/>
      <c r="PDX401" s="494"/>
      <c r="PDY401" s="494"/>
      <c r="PDZ401" s="494"/>
      <c r="PEA401" s="494"/>
      <c r="PEB401" s="494"/>
      <c r="PEC401" s="494"/>
      <c r="PED401" s="494"/>
      <c r="PEE401" s="494"/>
      <c r="PEF401" s="494"/>
      <c r="PEG401" s="494"/>
      <c r="PEH401" s="494"/>
      <c r="PEI401" s="494"/>
      <c r="PEJ401" s="494"/>
      <c r="PEK401" s="494"/>
      <c r="PEL401" s="494"/>
      <c r="PEM401" s="494"/>
      <c r="PEN401" s="494"/>
      <c r="PEO401" s="494"/>
      <c r="PEP401" s="494"/>
      <c r="PEQ401" s="494"/>
      <c r="PER401" s="494"/>
      <c r="PES401" s="494"/>
      <c r="PET401" s="494"/>
      <c r="PEU401" s="494"/>
      <c r="PEV401" s="494"/>
      <c r="PEW401" s="494"/>
      <c r="PEX401" s="494"/>
      <c r="PEY401" s="494"/>
      <c r="PEZ401" s="494"/>
      <c r="PFA401" s="494"/>
      <c r="PFB401" s="494"/>
      <c r="PFC401" s="494"/>
      <c r="PFD401" s="494"/>
      <c r="PFE401" s="494"/>
      <c r="PFF401" s="494"/>
      <c r="PFG401" s="494"/>
      <c r="PFH401" s="494"/>
      <c r="PFI401" s="494"/>
      <c r="PFJ401" s="494"/>
      <c r="PFK401" s="494"/>
      <c r="PFL401" s="494"/>
      <c r="PFM401" s="494"/>
      <c r="PFN401" s="494"/>
      <c r="PFO401" s="494"/>
      <c r="PFP401" s="494"/>
      <c r="PFQ401" s="494"/>
      <c r="PFR401" s="494"/>
      <c r="PFS401" s="494"/>
      <c r="PFT401" s="494"/>
      <c r="PFU401" s="494"/>
      <c r="PFV401" s="494"/>
      <c r="PFW401" s="494"/>
      <c r="PFX401" s="494"/>
      <c r="PFY401" s="494"/>
      <c r="PFZ401" s="494"/>
      <c r="PGA401" s="494"/>
      <c r="PGB401" s="494"/>
      <c r="PGC401" s="494"/>
      <c r="PGD401" s="494"/>
      <c r="PGE401" s="494"/>
      <c r="PGF401" s="494"/>
      <c r="PGG401" s="494"/>
      <c r="PGH401" s="494"/>
      <c r="PGI401" s="494"/>
      <c r="PGJ401" s="494"/>
      <c r="PGK401" s="494"/>
      <c r="PGL401" s="494"/>
      <c r="PGM401" s="494"/>
      <c r="PGN401" s="494"/>
      <c r="PGO401" s="494"/>
      <c r="PGP401" s="494"/>
      <c r="PGQ401" s="494"/>
      <c r="PGR401" s="494"/>
      <c r="PGS401" s="494"/>
      <c r="PGT401" s="494"/>
      <c r="PGU401" s="494"/>
      <c r="PGV401" s="494"/>
      <c r="PGW401" s="494"/>
      <c r="PGX401" s="494"/>
      <c r="PGY401" s="494"/>
      <c r="PGZ401" s="494"/>
      <c r="PHA401" s="494"/>
      <c r="PHB401" s="494"/>
      <c r="PHC401" s="494"/>
      <c r="PHD401" s="494"/>
      <c r="PHE401" s="494"/>
      <c r="PHF401" s="494"/>
      <c r="PHG401" s="494"/>
      <c r="PHH401" s="494"/>
      <c r="PHI401" s="494"/>
      <c r="PHJ401" s="494"/>
      <c r="PHK401" s="494"/>
      <c r="PHL401" s="494"/>
      <c r="PHM401" s="494"/>
      <c r="PHN401" s="494"/>
      <c r="PHO401" s="494"/>
      <c r="PHP401" s="494"/>
      <c r="PHQ401" s="494"/>
      <c r="PHR401" s="494"/>
      <c r="PHS401" s="494"/>
      <c r="PHT401" s="494"/>
      <c r="PHU401" s="494"/>
      <c r="PHV401" s="494"/>
      <c r="PHW401" s="494"/>
      <c r="PHX401" s="494"/>
      <c r="PHY401" s="494"/>
      <c r="PHZ401" s="494"/>
      <c r="PIA401" s="494"/>
      <c r="PIB401" s="494"/>
      <c r="PIC401" s="494"/>
      <c r="PID401" s="494"/>
      <c r="PIE401" s="494"/>
      <c r="PIF401" s="494"/>
      <c r="PIG401" s="494"/>
      <c r="PIH401" s="494"/>
      <c r="PII401" s="494"/>
      <c r="PIJ401" s="494"/>
      <c r="PIK401" s="494"/>
      <c r="PIL401" s="494"/>
      <c r="PIM401" s="494"/>
      <c r="PIN401" s="494"/>
      <c r="PIO401" s="494"/>
      <c r="PIP401" s="494"/>
      <c r="PIQ401" s="494"/>
      <c r="PIR401" s="494"/>
      <c r="PIS401" s="494"/>
      <c r="PIT401" s="494"/>
      <c r="PIU401" s="494"/>
      <c r="PIV401" s="494"/>
      <c r="PIW401" s="494"/>
      <c r="PIX401" s="494"/>
      <c r="PIY401" s="494"/>
      <c r="PIZ401" s="494"/>
      <c r="PJA401" s="494"/>
      <c r="PJB401" s="494"/>
      <c r="PJC401" s="494"/>
      <c r="PJD401" s="494"/>
      <c r="PJE401" s="494"/>
      <c r="PJF401" s="494"/>
      <c r="PJG401" s="494"/>
      <c r="PJH401" s="494"/>
      <c r="PJI401" s="494"/>
      <c r="PJJ401" s="494"/>
      <c r="PJK401" s="494"/>
      <c r="PJL401" s="494"/>
      <c r="PJM401" s="494"/>
      <c r="PJN401" s="494"/>
      <c r="PJO401" s="494"/>
      <c r="PJP401" s="494"/>
      <c r="PJQ401" s="494"/>
      <c r="PJR401" s="494"/>
      <c r="PJS401" s="494"/>
      <c r="PJT401" s="494"/>
      <c r="PJU401" s="494"/>
      <c r="PJV401" s="494"/>
      <c r="PJW401" s="494"/>
      <c r="PJX401" s="494"/>
      <c r="PJY401" s="494"/>
      <c r="PJZ401" s="494"/>
      <c r="PKA401" s="494"/>
      <c r="PKB401" s="494"/>
      <c r="PKC401" s="494"/>
      <c r="PKD401" s="494"/>
      <c r="PKE401" s="494"/>
      <c r="PKF401" s="494"/>
      <c r="PKG401" s="494"/>
      <c r="PKH401" s="494"/>
      <c r="PKI401" s="494"/>
      <c r="PKJ401" s="494"/>
      <c r="PKK401" s="494"/>
      <c r="PKL401" s="494"/>
      <c r="PKM401" s="494"/>
      <c r="PKN401" s="494"/>
      <c r="PKO401" s="494"/>
      <c r="PKP401" s="494"/>
      <c r="PKQ401" s="494"/>
      <c r="PKR401" s="494"/>
      <c r="PKS401" s="494"/>
      <c r="PKT401" s="494"/>
      <c r="PKU401" s="494"/>
      <c r="PKV401" s="494"/>
      <c r="PKW401" s="494"/>
      <c r="PKX401" s="494"/>
      <c r="PKY401" s="494"/>
      <c r="PKZ401" s="494"/>
      <c r="PLA401" s="494"/>
      <c r="PLB401" s="494"/>
      <c r="PLC401" s="494"/>
      <c r="PLD401" s="494"/>
      <c r="PLE401" s="494"/>
      <c r="PLF401" s="494"/>
      <c r="PLG401" s="494"/>
      <c r="PLH401" s="494"/>
      <c r="PLI401" s="494"/>
      <c r="PLJ401" s="494"/>
      <c r="PLK401" s="494"/>
      <c r="PLL401" s="494"/>
      <c r="PLM401" s="494"/>
      <c r="PLN401" s="494"/>
      <c r="PLO401" s="494"/>
      <c r="PLP401" s="494"/>
      <c r="PLQ401" s="494"/>
      <c r="PLR401" s="494"/>
      <c r="PLS401" s="494"/>
      <c r="PLT401" s="494"/>
      <c r="PLU401" s="494"/>
      <c r="PLV401" s="494"/>
      <c r="PLW401" s="494"/>
      <c r="PLX401" s="494"/>
      <c r="PLY401" s="494"/>
      <c r="PLZ401" s="494"/>
      <c r="PMA401" s="494"/>
      <c r="PMB401" s="494"/>
      <c r="PMC401" s="494"/>
      <c r="PMD401" s="494"/>
      <c r="PME401" s="494"/>
      <c r="PMF401" s="494"/>
      <c r="PMG401" s="494"/>
      <c r="PMH401" s="494"/>
      <c r="PMI401" s="494"/>
      <c r="PMJ401" s="494"/>
      <c r="PMK401" s="494"/>
      <c r="PML401" s="494"/>
      <c r="PMM401" s="494"/>
      <c r="PMN401" s="494"/>
      <c r="PMO401" s="494"/>
      <c r="PMP401" s="494"/>
      <c r="PMQ401" s="494"/>
      <c r="PMR401" s="494"/>
      <c r="PMS401" s="494"/>
      <c r="PMT401" s="494"/>
      <c r="PMU401" s="494"/>
      <c r="PMV401" s="494"/>
      <c r="PMW401" s="494"/>
      <c r="PMX401" s="494"/>
      <c r="PMY401" s="494"/>
      <c r="PMZ401" s="494"/>
      <c r="PNA401" s="494"/>
      <c r="PNB401" s="494"/>
      <c r="PNC401" s="494"/>
      <c r="PND401" s="494"/>
      <c r="PNE401" s="494"/>
      <c r="PNF401" s="494"/>
      <c r="PNG401" s="494"/>
      <c r="PNH401" s="494"/>
      <c r="PNI401" s="494"/>
      <c r="PNJ401" s="494"/>
      <c r="PNK401" s="494"/>
      <c r="PNL401" s="494"/>
      <c r="PNM401" s="494"/>
      <c r="PNN401" s="494"/>
      <c r="PNO401" s="494"/>
      <c r="PNP401" s="494"/>
      <c r="PNQ401" s="494"/>
      <c r="PNR401" s="494"/>
      <c r="PNS401" s="494"/>
      <c r="PNT401" s="494"/>
      <c r="PNU401" s="494"/>
      <c r="PNV401" s="494"/>
      <c r="PNW401" s="494"/>
      <c r="PNX401" s="494"/>
      <c r="PNY401" s="494"/>
      <c r="PNZ401" s="494"/>
      <c r="POA401" s="494"/>
      <c r="POB401" s="494"/>
      <c r="POC401" s="494"/>
      <c r="POD401" s="494"/>
      <c r="POE401" s="494"/>
      <c r="POF401" s="494"/>
      <c r="POG401" s="494"/>
      <c r="POH401" s="494"/>
      <c r="POI401" s="494"/>
      <c r="POJ401" s="494"/>
      <c r="POK401" s="494"/>
      <c r="POL401" s="494"/>
      <c r="POM401" s="494"/>
      <c r="PON401" s="494"/>
      <c r="POO401" s="494"/>
      <c r="POP401" s="494"/>
      <c r="POQ401" s="494"/>
      <c r="POR401" s="494"/>
      <c r="POS401" s="494"/>
      <c r="POT401" s="494"/>
      <c r="POU401" s="494"/>
      <c r="POV401" s="494"/>
      <c r="POW401" s="494"/>
      <c r="POX401" s="494"/>
      <c r="POY401" s="494"/>
      <c r="POZ401" s="494"/>
      <c r="PPA401" s="494"/>
      <c r="PPB401" s="494"/>
      <c r="PPC401" s="494"/>
      <c r="PPD401" s="494"/>
      <c r="PPE401" s="494"/>
      <c r="PPF401" s="494"/>
      <c r="PPG401" s="494"/>
      <c r="PPH401" s="494"/>
      <c r="PPI401" s="494"/>
      <c r="PPJ401" s="494"/>
      <c r="PPK401" s="494"/>
      <c r="PPL401" s="494"/>
      <c r="PPM401" s="494"/>
      <c r="PPN401" s="494"/>
      <c r="PPO401" s="494"/>
      <c r="PPP401" s="494"/>
      <c r="PPQ401" s="494"/>
      <c r="PPR401" s="494"/>
      <c r="PPS401" s="494"/>
      <c r="PPT401" s="494"/>
      <c r="PPU401" s="494"/>
      <c r="PPV401" s="494"/>
      <c r="PPW401" s="494"/>
      <c r="PPX401" s="494"/>
      <c r="PPY401" s="494"/>
      <c r="PPZ401" s="494"/>
      <c r="PQA401" s="494"/>
      <c r="PQB401" s="494"/>
      <c r="PQC401" s="494"/>
      <c r="PQD401" s="494"/>
      <c r="PQE401" s="494"/>
      <c r="PQF401" s="494"/>
      <c r="PQG401" s="494"/>
      <c r="PQH401" s="494"/>
      <c r="PQI401" s="494"/>
      <c r="PQJ401" s="494"/>
      <c r="PQK401" s="494"/>
      <c r="PQL401" s="494"/>
      <c r="PQM401" s="494"/>
      <c r="PQN401" s="494"/>
      <c r="PQO401" s="494"/>
      <c r="PQP401" s="494"/>
      <c r="PQQ401" s="494"/>
      <c r="PQR401" s="494"/>
      <c r="PQS401" s="494"/>
      <c r="PQT401" s="494"/>
      <c r="PQU401" s="494"/>
      <c r="PQV401" s="494"/>
      <c r="PQW401" s="494"/>
      <c r="PQX401" s="494"/>
      <c r="PQY401" s="494"/>
      <c r="PQZ401" s="494"/>
      <c r="PRA401" s="494"/>
      <c r="PRB401" s="494"/>
      <c r="PRC401" s="494"/>
      <c r="PRD401" s="494"/>
      <c r="PRE401" s="494"/>
      <c r="PRF401" s="494"/>
      <c r="PRG401" s="494"/>
      <c r="PRH401" s="494"/>
      <c r="PRI401" s="494"/>
      <c r="PRJ401" s="494"/>
      <c r="PRK401" s="494"/>
      <c r="PRL401" s="494"/>
      <c r="PRM401" s="494"/>
      <c r="PRN401" s="494"/>
      <c r="PRO401" s="494"/>
      <c r="PRP401" s="494"/>
      <c r="PRQ401" s="494"/>
      <c r="PRR401" s="494"/>
      <c r="PRS401" s="494"/>
      <c r="PRT401" s="494"/>
      <c r="PRU401" s="494"/>
      <c r="PRV401" s="494"/>
      <c r="PRW401" s="494"/>
      <c r="PRX401" s="494"/>
      <c r="PRY401" s="494"/>
      <c r="PRZ401" s="494"/>
      <c r="PSA401" s="494"/>
      <c r="PSB401" s="494"/>
      <c r="PSC401" s="494"/>
      <c r="PSD401" s="494"/>
      <c r="PSE401" s="494"/>
      <c r="PSF401" s="494"/>
      <c r="PSG401" s="494"/>
      <c r="PSH401" s="494"/>
      <c r="PSI401" s="494"/>
      <c r="PSJ401" s="494"/>
      <c r="PSK401" s="494"/>
      <c r="PSL401" s="494"/>
      <c r="PSM401" s="494"/>
      <c r="PSN401" s="494"/>
      <c r="PSO401" s="494"/>
      <c r="PSP401" s="494"/>
      <c r="PSQ401" s="494"/>
      <c r="PSR401" s="494"/>
      <c r="PSS401" s="494"/>
      <c r="PST401" s="494"/>
      <c r="PSU401" s="494"/>
      <c r="PSV401" s="494"/>
      <c r="PSW401" s="494"/>
      <c r="PSX401" s="494"/>
      <c r="PSY401" s="494"/>
      <c r="PSZ401" s="494"/>
      <c r="PTA401" s="494"/>
      <c r="PTB401" s="494"/>
      <c r="PTC401" s="494"/>
      <c r="PTD401" s="494"/>
      <c r="PTE401" s="494"/>
      <c r="PTF401" s="494"/>
      <c r="PTG401" s="494"/>
      <c r="PTH401" s="494"/>
      <c r="PTI401" s="494"/>
      <c r="PTJ401" s="494"/>
      <c r="PTK401" s="494"/>
      <c r="PTL401" s="494"/>
      <c r="PTM401" s="494"/>
      <c r="PTN401" s="494"/>
      <c r="PTO401" s="494"/>
      <c r="PTP401" s="494"/>
      <c r="PTQ401" s="494"/>
      <c r="PTR401" s="494"/>
      <c r="PTS401" s="494"/>
      <c r="PTT401" s="494"/>
      <c r="PTU401" s="494"/>
      <c r="PTV401" s="494"/>
      <c r="PTW401" s="494"/>
      <c r="PTX401" s="494"/>
      <c r="PTY401" s="494"/>
      <c r="PTZ401" s="494"/>
      <c r="PUA401" s="494"/>
      <c r="PUB401" s="494"/>
      <c r="PUC401" s="494"/>
      <c r="PUD401" s="494"/>
      <c r="PUE401" s="494"/>
      <c r="PUF401" s="494"/>
      <c r="PUG401" s="494"/>
      <c r="PUH401" s="494"/>
      <c r="PUI401" s="494"/>
      <c r="PUJ401" s="494"/>
      <c r="PUK401" s="494"/>
      <c r="PUL401" s="494"/>
      <c r="PUM401" s="494"/>
      <c r="PUN401" s="494"/>
      <c r="PUO401" s="494"/>
      <c r="PUP401" s="494"/>
      <c r="PUQ401" s="494"/>
      <c r="PUR401" s="494"/>
      <c r="PUS401" s="494"/>
      <c r="PUT401" s="494"/>
      <c r="PUU401" s="494"/>
      <c r="PUV401" s="494"/>
      <c r="PUW401" s="494"/>
      <c r="PUX401" s="494"/>
      <c r="PUY401" s="494"/>
      <c r="PUZ401" s="494"/>
      <c r="PVA401" s="494"/>
      <c r="PVB401" s="494"/>
      <c r="PVC401" s="494"/>
      <c r="PVD401" s="494"/>
      <c r="PVE401" s="494"/>
      <c r="PVF401" s="494"/>
      <c r="PVG401" s="494"/>
      <c r="PVH401" s="494"/>
      <c r="PVI401" s="494"/>
      <c r="PVJ401" s="494"/>
      <c r="PVK401" s="494"/>
      <c r="PVL401" s="494"/>
      <c r="PVM401" s="494"/>
      <c r="PVN401" s="494"/>
      <c r="PVO401" s="494"/>
      <c r="PVP401" s="494"/>
      <c r="PVQ401" s="494"/>
      <c r="PVR401" s="494"/>
      <c r="PVS401" s="494"/>
      <c r="PVT401" s="494"/>
      <c r="PVU401" s="494"/>
      <c r="PVV401" s="494"/>
      <c r="PVW401" s="494"/>
      <c r="PVX401" s="494"/>
      <c r="PVY401" s="494"/>
      <c r="PVZ401" s="494"/>
      <c r="PWA401" s="494"/>
      <c r="PWB401" s="494"/>
      <c r="PWC401" s="494"/>
      <c r="PWD401" s="494"/>
      <c r="PWE401" s="494"/>
      <c r="PWF401" s="494"/>
      <c r="PWG401" s="494"/>
      <c r="PWH401" s="494"/>
      <c r="PWI401" s="494"/>
      <c r="PWJ401" s="494"/>
      <c r="PWK401" s="494"/>
      <c r="PWL401" s="494"/>
      <c r="PWM401" s="494"/>
      <c r="PWN401" s="494"/>
      <c r="PWO401" s="494"/>
      <c r="PWP401" s="494"/>
      <c r="PWQ401" s="494"/>
      <c r="PWR401" s="494"/>
      <c r="PWS401" s="494"/>
      <c r="PWT401" s="494"/>
      <c r="PWU401" s="494"/>
      <c r="PWV401" s="494"/>
      <c r="PWW401" s="494"/>
      <c r="PWX401" s="494"/>
      <c r="PWY401" s="494"/>
      <c r="PWZ401" s="494"/>
      <c r="PXA401" s="494"/>
      <c r="PXB401" s="494"/>
      <c r="PXC401" s="494"/>
      <c r="PXD401" s="494"/>
      <c r="PXE401" s="494"/>
      <c r="PXF401" s="494"/>
      <c r="PXG401" s="494"/>
      <c r="PXH401" s="494"/>
      <c r="PXI401" s="494"/>
      <c r="PXJ401" s="494"/>
      <c r="PXK401" s="494"/>
      <c r="PXL401" s="494"/>
      <c r="PXM401" s="494"/>
      <c r="PXN401" s="494"/>
      <c r="PXO401" s="494"/>
      <c r="PXP401" s="494"/>
      <c r="PXQ401" s="494"/>
      <c r="PXR401" s="494"/>
      <c r="PXS401" s="494"/>
      <c r="PXT401" s="494"/>
      <c r="PXU401" s="494"/>
      <c r="PXV401" s="494"/>
      <c r="PXW401" s="494"/>
      <c r="PXX401" s="494"/>
      <c r="PXY401" s="494"/>
      <c r="PXZ401" s="494"/>
      <c r="PYA401" s="494"/>
      <c r="PYB401" s="494"/>
      <c r="PYC401" s="494"/>
      <c r="PYD401" s="494"/>
      <c r="PYE401" s="494"/>
      <c r="PYF401" s="494"/>
      <c r="PYG401" s="494"/>
      <c r="PYH401" s="494"/>
      <c r="PYI401" s="494"/>
      <c r="PYJ401" s="494"/>
      <c r="PYK401" s="494"/>
      <c r="PYL401" s="494"/>
      <c r="PYM401" s="494"/>
      <c r="PYN401" s="494"/>
      <c r="PYO401" s="494"/>
      <c r="PYP401" s="494"/>
      <c r="PYQ401" s="494"/>
      <c r="PYR401" s="494"/>
      <c r="PYS401" s="494"/>
      <c r="PYT401" s="494"/>
      <c r="PYU401" s="494"/>
      <c r="PYV401" s="494"/>
      <c r="PYW401" s="494"/>
      <c r="PYX401" s="494"/>
      <c r="PYY401" s="494"/>
      <c r="PYZ401" s="494"/>
      <c r="PZA401" s="494"/>
      <c r="PZB401" s="494"/>
      <c r="PZC401" s="494"/>
      <c r="PZD401" s="494"/>
      <c r="PZE401" s="494"/>
      <c r="PZF401" s="494"/>
      <c r="PZG401" s="494"/>
      <c r="PZH401" s="494"/>
      <c r="PZI401" s="494"/>
      <c r="PZJ401" s="494"/>
      <c r="PZK401" s="494"/>
      <c r="PZL401" s="494"/>
      <c r="PZM401" s="494"/>
      <c r="PZN401" s="494"/>
      <c r="PZO401" s="494"/>
      <c r="PZP401" s="494"/>
      <c r="PZQ401" s="494"/>
      <c r="PZR401" s="494"/>
      <c r="PZS401" s="494"/>
      <c r="PZT401" s="494"/>
      <c r="PZU401" s="494"/>
      <c r="PZV401" s="494"/>
      <c r="PZW401" s="494"/>
      <c r="PZX401" s="494"/>
      <c r="PZY401" s="494"/>
      <c r="PZZ401" s="494"/>
      <c r="QAA401" s="494"/>
      <c r="QAB401" s="494"/>
      <c r="QAC401" s="494"/>
      <c r="QAD401" s="494"/>
      <c r="QAE401" s="494"/>
      <c r="QAF401" s="494"/>
      <c r="QAG401" s="494"/>
      <c r="QAH401" s="494"/>
      <c r="QAI401" s="494"/>
      <c r="QAJ401" s="494"/>
      <c r="QAK401" s="494"/>
      <c r="QAL401" s="494"/>
      <c r="QAM401" s="494"/>
      <c r="QAN401" s="494"/>
      <c r="QAO401" s="494"/>
      <c r="QAP401" s="494"/>
      <c r="QAQ401" s="494"/>
      <c r="QAR401" s="494"/>
      <c r="QAS401" s="494"/>
      <c r="QAT401" s="494"/>
      <c r="QAU401" s="494"/>
      <c r="QAV401" s="494"/>
      <c r="QAW401" s="494"/>
      <c r="QAX401" s="494"/>
      <c r="QAY401" s="494"/>
      <c r="QAZ401" s="494"/>
      <c r="QBA401" s="494"/>
      <c r="QBB401" s="494"/>
      <c r="QBC401" s="494"/>
      <c r="QBD401" s="494"/>
      <c r="QBE401" s="494"/>
      <c r="QBF401" s="494"/>
      <c r="QBG401" s="494"/>
      <c r="QBH401" s="494"/>
      <c r="QBI401" s="494"/>
      <c r="QBJ401" s="494"/>
      <c r="QBK401" s="494"/>
      <c r="QBL401" s="494"/>
      <c r="QBM401" s="494"/>
      <c r="QBN401" s="494"/>
      <c r="QBO401" s="494"/>
      <c r="QBP401" s="494"/>
      <c r="QBQ401" s="494"/>
      <c r="QBR401" s="494"/>
      <c r="QBS401" s="494"/>
      <c r="QBT401" s="494"/>
      <c r="QBU401" s="494"/>
      <c r="QBV401" s="494"/>
      <c r="QBW401" s="494"/>
      <c r="QBX401" s="494"/>
      <c r="QBY401" s="494"/>
      <c r="QBZ401" s="494"/>
      <c r="QCA401" s="494"/>
      <c r="QCB401" s="494"/>
      <c r="QCC401" s="494"/>
      <c r="QCD401" s="494"/>
      <c r="QCE401" s="494"/>
      <c r="QCF401" s="494"/>
      <c r="QCG401" s="494"/>
      <c r="QCH401" s="494"/>
      <c r="QCI401" s="494"/>
      <c r="QCJ401" s="494"/>
      <c r="QCK401" s="494"/>
      <c r="QCL401" s="494"/>
      <c r="QCM401" s="494"/>
      <c r="QCN401" s="494"/>
      <c r="QCO401" s="494"/>
      <c r="QCP401" s="494"/>
      <c r="QCQ401" s="494"/>
      <c r="QCR401" s="494"/>
      <c r="QCS401" s="494"/>
      <c r="QCT401" s="494"/>
      <c r="QCU401" s="494"/>
      <c r="QCV401" s="494"/>
      <c r="QCW401" s="494"/>
      <c r="QCX401" s="494"/>
      <c r="QCY401" s="494"/>
      <c r="QCZ401" s="494"/>
      <c r="QDA401" s="494"/>
      <c r="QDB401" s="494"/>
      <c r="QDC401" s="494"/>
      <c r="QDD401" s="494"/>
      <c r="QDE401" s="494"/>
      <c r="QDF401" s="494"/>
      <c r="QDG401" s="494"/>
      <c r="QDH401" s="494"/>
      <c r="QDI401" s="494"/>
      <c r="QDJ401" s="494"/>
      <c r="QDK401" s="494"/>
      <c r="QDL401" s="494"/>
      <c r="QDM401" s="494"/>
      <c r="QDN401" s="494"/>
      <c r="QDO401" s="494"/>
      <c r="QDP401" s="494"/>
      <c r="QDQ401" s="494"/>
      <c r="QDR401" s="494"/>
      <c r="QDS401" s="494"/>
      <c r="QDT401" s="494"/>
      <c r="QDU401" s="494"/>
      <c r="QDV401" s="494"/>
      <c r="QDW401" s="494"/>
      <c r="QDX401" s="494"/>
      <c r="QDY401" s="494"/>
      <c r="QDZ401" s="494"/>
      <c r="QEA401" s="494"/>
      <c r="QEB401" s="494"/>
      <c r="QEC401" s="494"/>
      <c r="QED401" s="494"/>
      <c r="QEE401" s="494"/>
      <c r="QEF401" s="494"/>
      <c r="QEG401" s="494"/>
      <c r="QEH401" s="494"/>
      <c r="QEI401" s="494"/>
      <c r="QEJ401" s="494"/>
      <c r="QEK401" s="494"/>
      <c r="QEL401" s="494"/>
      <c r="QEM401" s="494"/>
      <c r="QEN401" s="494"/>
      <c r="QEO401" s="494"/>
      <c r="QEP401" s="494"/>
      <c r="QEQ401" s="494"/>
      <c r="QER401" s="494"/>
      <c r="QES401" s="494"/>
      <c r="QET401" s="494"/>
      <c r="QEU401" s="494"/>
      <c r="QEV401" s="494"/>
      <c r="QEW401" s="494"/>
      <c r="QEX401" s="494"/>
      <c r="QEY401" s="494"/>
      <c r="QEZ401" s="494"/>
      <c r="QFA401" s="494"/>
      <c r="QFB401" s="494"/>
      <c r="QFC401" s="494"/>
      <c r="QFD401" s="494"/>
      <c r="QFE401" s="494"/>
      <c r="QFF401" s="494"/>
      <c r="QFG401" s="494"/>
      <c r="QFH401" s="494"/>
      <c r="QFI401" s="494"/>
      <c r="QFJ401" s="494"/>
      <c r="QFK401" s="494"/>
      <c r="QFL401" s="494"/>
      <c r="QFM401" s="494"/>
      <c r="QFN401" s="494"/>
      <c r="QFO401" s="494"/>
      <c r="QFP401" s="494"/>
      <c r="QFQ401" s="494"/>
      <c r="QFR401" s="494"/>
      <c r="QFS401" s="494"/>
      <c r="QFT401" s="494"/>
      <c r="QFU401" s="494"/>
      <c r="QFV401" s="494"/>
      <c r="QFW401" s="494"/>
      <c r="QFX401" s="494"/>
      <c r="QFY401" s="494"/>
      <c r="QFZ401" s="494"/>
      <c r="QGA401" s="494"/>
      <c r="QGB401" s="494"/>
      <c r="QGC401" s="494"/>
      <c r="QGD401" s="494"/>
      <c r="QGE401" s="494"/>
      <c r="QGF401" s="494"/>
      <c r="QGG401" s="494"/>
      <c r="QGH401" s="494"/>
      <c r="QGI401" s="494"/>
      <c r="QGJ401" s="494"/>
      <c r="QGK401" s="494"/>
      <c r="QGL401" s="494"/>
      <c r="QGM401" s="494"/>
      <c r="QGN401" s="494"/>
      <c r="QGO401" s="494"/>
      <c r="QGP401" s="494"/>
      <c r="QGQ401" s="494"/>
      <c r="QGR401" s="494"/>
      <c r="QGS401" s="494"/>
      <c r="QGT401" s="494"/>
      <c r="QGU401" s="494"/>
      <c r="QGV401" s="494"/>
      <c r="QGW401" s="494"/>
      <c r="QGX401" s="494"/>
      <c r="QGY401" s="494"/>
      <c r="QGZ401" s="494"/>
      <c r="QHA401" s="494"/>
      <c r="QHB401" s="494"/>
      <c r="QHC401" s="494"/>
      <c r="QHD401" s="494"/>
      <c r="QHE401" s="494"/>
      <c r="QHF401" s="494"/>
      <c r="QHG401" s="494"/>
      <c r="QHH401" s="494"/>
      <c r="QHI401" s="494"/>
      <c r="QHJ401" s="494"/>
      <c r="QHK401" s="494"/>
      <c r="QHL401" s="494"/>
      <c r="QHM401" s="494"/>
      <c r="QHN401" s="494"/>
      <c r="QHO401" s="494"/>
      <c r="QHP401" s="494"/>
      <c r="QHQ401" s="494"/>
      <c r="QHR401" s="494"/>
      <c r="QHS401" s="494"/>
      <c r="QHT401" s="494"/>
      <c r="QHU401" s="494"/>
      <c r="QHV401" s="494"/>
      <c r="QHW401" s="494"/>
      <c r="QHX401" s="494"/>
      <c r="QHY401" s="494"/>
      <c r="QHZ401" s="494"/>
      <c r="QIA401" s="494"/>
      <c r="QIB401" s="494"/>
      <c r="QIC401" s="494"/>
      <c r="QID401" s="494"/>
      <c r="QIE401" s="494"/>
      <c r="QIF401" s="494"/>
      <c r="QIG401" s="494"/>
      <c r="QIH401" s="494"/>
      <c r="QII401" s="494"/>
      <c r="QIJ401" s="494"/>
      <c r="QIK401" s="494"/>
      <c r="QIL401" s="494"/>
      <c r="QIM401" s="494"/>
      <c r="QIN401" s="494"/>
      <c r="QIO401" s="494"/>
      <c r="QIP401" s="494"/>
      <c r="QIQ401" s="494"/>
      <c r="QIR401" s="494"/>
      <c r="QIS401" s="494"/>
      <c r="QIT401" s="494"/>
      <c r="QIU401" s="494"/>
      <c r="QIV401" s="494"/>
      <c r="QIW401" s="494"/>
      <c r="QIX401" s="494"/>
      <c r="QIY401" s="494"/>
      <c r="QIZ401" s="494"/>
      <c r="QJA401" s="494"/>
      <c r="QJB401" s="494"/>
      <c r="QJC401" s="494"/>
      <c r="QJD401" s="494"/>
      <c r="QJE401" s="494"/>
      <c r="QJF401" s="494"/>
      <c r="QJG401" s="494"/>
      <c r="QJH401" s="494"/>
      <c r="QJI401" s="494"/>
      <c r="QJJ401" s="494"/>
      <c r="QJK401" s="494"/>
      <c r="QJL401" s="494"/>
      <c r="QJM401" s="494"/>
      <c r="QJN401" s="494"/>
      <c r="QJO401" s="494"/>
      <c r="QJP401" s="494"/>
      <c r="QJQ401" s="494"/>
      <c r="QJR401" s="494"/>
      <c r="QJS401" s="494"/>
      <c r="QJT401" s="494"/>
      <c r="QJU401" s="494"/>
      <c r="QJV401" s="494"/>
      <c r="QJW401" s="494"/>
      <c r="QJX401" s="494"/>
      <c r="QJY401" s="494"/>
      <c r="QJZ401" s="494"/>
      <c r="QKA401" s="494"/>
      <c r="QKB401" s="494"/>
      <c r="QKC401" s="494"/>
      <c r="QKD401" s="494"/>
      <c r="QKE401" s="494"/>
      <c r="QKF401" s="494"/>
      <c r="QKG401" s="494"/>
      <c r="QKH401" s="494"/>
      <c r="QKI401" s="494"/>
      <c r="QKJ401" s="494"/>
      <c r="QKK401" s="494"/>
      <c r="QKL401" s="494"/>
      <c r="QKM401" s="494"/>
      <c r="QKN401" s="494"/>
      <c r="QKO401" s="494"/>
      <c r="QKP401" s="494"/>
      <c r="QKQ401" s="494"/>
      <c r="QKR401" s="494"/>
      <c r="QKS401" s="494"/>
      <c r="QKT401" s="494"/>
      <c r="QKU401" s="494"/>
      <c r="QKV401" s="494"/>
      <c r="QKW401" s="494"/>
      <c r="QKX401" s="494"/>
      <c r="QKY401" s="494"/>
      <c r="QKZ401" s="494"/>
      <c r="QLA401" s="494"/>
      <c r="QLB401" s="494"/>
      <c r="QLC401" s="494"/>
      <c r="QLD401" s="494"/>
      <c r="QLE401" s="494"/>
      <c r="QLF401" s="494"/>
      <c r="QLG401" s="494"/>
      <c r="QLH401" s="494"/>
      <c r="QLI401" s="494"/>
      <c r="QLJ401" s="494"/>
      <c r="QLK401" s="494"/>
      <c r="QLL401" s="494"/>
      <c r="QLM401" s="494"/>
      <c r="QLN401" s="494"/>
      <c r="QLO401" s="494"/>
      <c r="QLP401" s="494"/>
      <c r="QLQ401" s="494"/>
      <c r="QLR401" s="494"/>
      <c r="QLS401" s="494"/>
      <c r="QLT401" s="494"/>
      <c r="QLU401" s="494"/>
      <c r="QLV401" s="494"/>
      <c r="QLW401" s="494"/>
      <c r="QLX401" s="494"/>
      <c r="QLY401" s="494"/>
      <c r="QLZ401" s="494"/>
      <c r="QMA401" s="494"/>
      <c r="QMB401" s="494"/>
      <c r="QMC401" s="494"/>
      <c r="QMD401" s="494"/>
      <c r="QME401" s="494"/>
      <c r="QMF401" s="494"/>
      <c r="QMG401" s="494"/>
      <c r="QMH401" s="494"/>
      <c r="QMI401" s="494"/>
      <c r="QMJ401" s="494"/>
      <c r="QMK401" s="494"/>
      <c r="QML401" s="494"/>
      <c r="QMM401" s="494"/>
      <c r="QMN401" s="494"/>
      <c r="QMO401" s="494"/>
      <c r="QMP401" s="494"/>
      <c r="QMQ401" s="494"/>
      <c r="QMR401" s="494"/>
      <c r="QMS401" s="494"/>
      <c r="QMT401" s="494"/>
      <c r="QMU401" s="494"/>
      <c r="QMV401" s="494"/>
      <c r="QMW401" s="494"/>
      <c r="QMX401" s="494"/>
      <c r="QMY401" s="494"/>
      <c r="QMZ401" s="494"/>
      <c r="QNA401" s="494"/>
      <c r="QNB401" s="494"/>
      <c r="QNC401" s="494"/>
      <c r="QND401" s="494"/>
      <c r="QNE401" s="494"/>
      <c r="QNF401" s="494"/>
      <c r="QNG401" s="494"/>
      <c r="QNH401" s="494"/>
      <c r="QNI401" s="494"/>
      <c r="QNJ401" s="494"/>
      <c r="QNK401" s="494"/>
      <c r="QNL401" s="494"/>
      <c r="QNM401" s="494"/>
      <c r="QNN401" s="494"/>
      <c r="QNO401" s="494"/>
      <c r="QNP401" s="494"/>
      <c r="QNQ401" s="494"/>
      <c r="QNR401" s="494"/>
      <c r="QNS401" s="494"/>
      <c r="QNT401" s="494"/>
      <c r="QNU401" s="494"/>
      <c r="QNV401" s="494"/>
      <c r="QNW401" s="494"/>
      <c r="QNX401" s="494"/>
      <c r="QNY401" s="494"/>
      <c r="QNZ401" s="494"/>
      <c r="QOA401" s="494"/>
      <c r="QOB401" s="494"/>
      <c r="QOC401" s="494"/>
      <c r="QOD401" s="494"/>
      <c r="QOE401" s="494"/>
      <c r="QOF401" s="494"/>
      <c r="QOG401" s="494"/>
      <c r="QOH401" s="494"/>
      <c r="QOI401" s="494"/>
      <c r="QOJ401" s="494"/>
      <c r="QOK401" s="494"/>
      <c r="QOL401" s="494"/>
      <c r="QOM401" s="494"/>
      <c r="QON401" s="494"/>
      <c r="QOO401" s="494"/>
      <c r="QOP401" s="494"/>
      <c r="QOQ401" s="494"/>
      <c r="QOR401" s="494"/>
      <c r="QOS401" s="494"/>
      <c r="QOT401" s="494"/>
      <c r="QOU401" s="494"/>
      <c r="QOV401" s="494"/>
      <c r="QOW401" s="494"/>
      <c r="QOX401" s="494"/>
      <c r="QOY401" s="494"/>
      <c r="QOZ401" s="494"/>
      <c r="QPA401" s="494"/>
      <c r="QPB401" s="494"/>
      <c r="QPC401" s="494"/>
      <c r="QPD401" s="494"/>
      <c r="QPE401" s="494"/>
      <c r="QPF401" s="494"/>
      <c r="QPG401" s="494"/>
      <c r="QPH401" s="494"/>
      <c r="QPI401" s="494"/>
      <c r="QPJ401" s="494"/>
      <c r="QPK401" s="494"/>
      <c r="QPL401" s="494"/>
      <c r="QPM401" s="494"/>
      <c r="QPN401" s="494"/>
      <c r="QPO401" s="494"/>
      <c r="QPP401" s="494"/>
      <c r="QPQ401" s="494"/>
      <c r="QPR401" s="494"/>
      <c r="QPS401" s="494"/>
      <c r="QPT401" s="494"/>
      <c r="QPU401" s="494"/>
      <c r="QPV401" s="494"/>
      <c r="QPW401" s="494"/>
      <c r="QPX401" s="494"/>
      <c r="QPY401" s="494"/>
      <c r="QPZ401" s="494"/>
      <c r="QQA401" s="494"/>
      <c r="QQB401" s="494"/>
      <c r="QQC401" s="494"/>
      <c r="QQD401" s="494"/>
      <c r="QQE401" s="494"/>
      <c r="QQF401" s="494"/>
      <c r="QQG401" s="494"/>
      <c r="QQH401" s="494"/>
      <c r="QQI401" s="494"/>
      <c r="QQJ401" s="494"/>
      <c r="QQK401" s="494"/>
      <c r="QQL401" s="494"/>
      <c r="QQM401" s="494"/>
      <c r="QQN401" s="494"/>
      <c r="QQO401" s="494"/>
      <c r="QQP401" s="494"/>
      <c r="QQQ401" s="494"/>
      <c r="QQR401" s="494"/>
      <c r="QQS401" s="494"/>
      <c r="QQT401" s="494"/>
      <c r="QQU401" s="494"/>
      <c r="QQV401" s="494"/>
      <c r="QQW401" s="494"/>
      <c r="QQX401" s="494"/>
      <c r="QQY401" s="494"/>
      <c r="QQZ401" s="494"/>
      <c r="QRA401" s="494"/>
      <c r="QRB401" s="494"/>
      <c r="QRC401" s="494"/>
      <c r="QRD401" s="494"/>
      <c r="QRE401" s="494"/>
      <c r="QRF401" s="494"/>
      <c r="QRG401" s="494"/>
      <c r="QRH401" s="494"/>
      <c r="QRI401" s="494"/>
      <c r="QRJ401" s="494"/>
      <c r="QRK401" s="494"/>
      <c r="QRL401" s="494"/>
      <c r="QRM401" s="494"/>
      <c r="QRN401" s="494"/>
      <c r="QRO401" s="494"/>
      <c r="QRP401" s="494"/>
      <c r="QRQ401" s="494"/>
      <c r="QRR401" s="494"/>
      <c r="QRS401" s="494"/>
      <c r="QRT401" s="494"/>
      <c r="QRU401" s="494"/>
      <c r="QRV401" s="494"/>
      <c r="QRW401" s="494"/>
      <c r="QRX401" s="494"/>
      <c r="QRY401" s="494"/>
      <c r="QRZ401" s="494"/>
      <c r="QSA401" s="494"/>
      <c r="QSB401" s="494"/>
      <c r="QSC401" s="494"/>
      <c r="QSD401" s="494"/>
      <c r="QSE401" s="494"/>
      <c r="QSF401" s="494"/>
      <c r="QSG401" s="494"/>
      <c r="QSH401" s="494"/>
      <c r="QSI401" s="494"/>
      <c r="QSJ401" s="494"/>
      <c r="QSK401" s="494"/>
      <c r="QSL401" s="494"/>
      <c r="QSM401" s="494"/>
      <c r="QSN401" s="494"/>
      <c r="QSO401" s="494"/>
      <c r="QSP401" s="494"/>
      <c r="QSQ401" s="494"/>
      <c r="QSR401" s="494"/>
      <c r="QSS401" s="494"/>
      <c r="QST401" s="494"/>
      <c r="QSU401" s="494"/>
      <c r="QSV401" s="494"/>
      <c r="QSW401" s="494"/>
      <c r="QSX401" s="494"/>
      <c r="QSY401" s="494"/>
      <c r="QSZ401" s="494"/>
      <c r="QTA401" s="494"/>
      <c r="QTB401" s="494"/>
      <c r="QTC401" s="494"/>
      <c r="QTD401" s="494"/>
      <c r="QTE401" s="494"/>
      <c r="QTF401" s="494"/>
      <c r="QTG401" s="494"/>
      <c r="QTH401" s="494"/>
      <c r="QTI401" s="494"/>
      <c r="QTJ401" s="494"/>
      <c r="QTK401" s="494"/>
      <c r="QTL401" s="494"/>
      <c r="QTM401" s="494"/>
      <c r="QTN401" s="494"/>
      <c r="QTO401" s="494"/>
      <c r="QTP401" s="494"/>
      <c r="QTQ401" s="494"/>
      <c r="QTR401" s="494"/>
      <c r="QTS401" s="494"/>
      <c r="QTT401" s="494"/>
      <c r="QTU401" s="494"/>
      <c r="QTV401" s="494"/>
      <c r="QTW401" s="494"/>
      <c r="QTX401" s="494"/>
      <c r="QTY401" s="494"/>
      <c r="QTZ401" s="494"/>
      <c r="QUA401" s="494"/>
      <c r="QUB401" s="494"/>
      <c r="QUC401" s="494"/>
      <c r="QUD401" s="494"/>
      <c r="QUE401" s="494"/>
      <c r="QUF401" s="494"/>
      <c r="QUG401" s="494"/>
      <c r="QUH401" s="494"/>
      <c r="QUI401" s="494"/>
      <c r="QUJ401" s="494"/>
      <c r="QUK401" s="494"/>
      <c r="QUL401" s="494"/>
      <c r="QUM401" s="494"/>
      <c r="QUN401" s="494"/>
      <c r="QUO401" s="494"/>
      <c r="QUP401" s="494"/>
      <c r="QUQ401" s="494"/>
      <c r="QUR401" s="494"/>
      <c r="QUS401" s="494"/>
      <c r="QUT401" s="494"/>
      <c r="QUU401" s="494"/>
      <c r="QUV401" s="494"/>
      <c r="QUW401" s="494"/>
      <c r="QUX401" s="494"/>
      <c r="QUY401" s="494"/>
      <c r="QUZ401" s="494"/>
      <c r="QVA401" s="494"/>
      <c r="QVB401" s="494"/>
      <c r="QVC401" s="494"/>
      <c r="QVD401" s="494"/>
      <c r="QVE401" s="494"/>
      <c r="QVF401" s="494"/>
      <c r="QVG401" s="494"/>
      <c r="QVH401" s="494"/>
      <c r="QVI401" s="494"/>
      <c r="QVJ401" s="494"/>
      <c r="QVK401" s="494"/>
      <c r="QVL401" s="494"/>
      <c r="QVM401" s="494"/>
      <c r="QVN401" s="494"/>
      <c r="QVO401" s="494"/>
      <c r="QVP401" s="494"/>
      <c r="QVQ401" s="494"/>
      <c r="QVR401" s="494"/>
      <c r="QVS401" s="494"/>
      <c r="QVT401" s="494"/>
      <c r="QVU401" s="494"/>
      <c r="QVV401" s="494"/>
      <c r="QVW401" s="494"/>
      <c r="QVX401" s="494"/>
      <c r="QVY401" s="494"/>
      <c r="QVZ401" s="494"/>
      <c r="QWA401" s="494"/>
      <c r="QWB401" s="494"/>
      <c r="QWC401" s="494"/>
      <c r="QWD401" s="494"/>
      <c r="QWE401" s="494"/>
      <c r="QWF401" s="494"/>
      <c r="QWG401" s="494"/>
      <c r="QWH401" s="494"/>
      <c r="QWI401" s="494"/>
      <c r="QWJ401" s="494"/>
      <c r="QWK401" s="494"/>
      <c r="QWL401" s="494"/>
      <c r="QWM401" s="494"/>
      <c r="QWN401" s="494"/>
      <c r="QWO401" s="494"/>
      <c r="QWP401" s="494"/>
      <c r="QWQ401" s="494"/>
      <c r="QWR401" s="494"/>
      <c r="QWS401" s="494"/>
      <c r="QWT401" s="494"/>
      <c r="QWU401" s="494"/>
      <c r="QWV401" s="494"/>
      <c r="QWW401" s="494"/>
      <c r="QWX401" s="494"/>
      <c r="QWY401" s="494"/>
      <c r="QWZ401" s="494"/>
      <c r="QXA401" s="494"/>
      <c r="QXB401" s="494"/>
      <c r="QXC401" s="494"/>
      <c r="QXD401" s="494"/>
      <c r="QXE401" s="494"/>
      <c r="QXF401" s="494"/>
      <c r="QXG401" s="494"/>
      <c r="QXH401" s="494"/>
      <c r="QXI401" s="494"/>
      <c r="QXJ401" s="494"/>
      <c r="QXK401" s="494"/>
      <c r="QXL401" s="494"/>
      <c r="QXM401" s="494"/>
      <c r="QXN401" s="494"/>
      <c r="QXO401" s="494"/>
      <c r="QXP401" s="494"/>
      <c r="QXQ401" s="494"/>
      <c r="QXR401" s="494"/>
      <c r="QXS401" s="494"/>
      <c r="QXT401" s="494"/>
      <c r="QXU401" s="494"/>
      <c r="QXV401" s="494"/>
      <c r="QXW401" s="494"/>
      <c r="QXX401" s="494"/>
      <c r="QXY401" s="494"/>
      <c r="QXZ401" s="494"/>
      <c r="QYA401" s="494"/>
      <c r="QYB401" s="494"/>
      <c r="QYC401" s="494"/>
      <c r="QYD401" s="494"/>
      <c r="QYE401" s="494"/>
      <c r="QYF401" s="494"/>
      <c r="QYG401" s="494"/>
      <c r="QYH401" s="494"/>
      <c r="QYI401" s="494"/>
      <c r="QYJ401" s="494"/>
      <c r="QYK401" s="494"/>
      <c r="QYL401" s="494"/>
      <c r="QYM401" s="494"/>
      <c r="QYN401" s="494"/>
      <c r="QYO401" s="494"/>
      <c r="QYP401" s="494"/>
      <c r="QYQ401" s="494"/>
      <c r="QYR401" s="494"/>
      <c r="QYS401" s="494"/>
      <c r="QYT401" s="494"/>
      <c r="QYU401" s="494"/>
      <c r="QYV401" s="494"/>
      <c r="QYW401" s="494"/>
      <c r="QYX401" s="494"/>
      <c r="QYY401" s="494"/>
      <c r="QYZ401" s="494"/>
      <c r="QZA401" s="494"/>
      <c r="QZB401" s="494"/>
      <c r="QZC401" s="494"/>
      <c r="QZD401" s="494"/>
      <c r="QZE401" s="494"/>
      <c r="QZF401" s="494"/>
      <c r="QZG401" s="494"/>
      <c r="QZH401" s="494"/>
      <c r="QZI401" s="494"/>
      <c r="QZJ401" s="494"/>
      <c r="QZK401" s="494"/>
      <c r="QZL401" s="494"/>
      <c r="QZM401" s="494"/>
      <c r="QZN401" s="494"/>
      <c r="QZO401" s="494"/>
      <c r="QZP401" s="494"/>
      <c r="QZQ401" s="494"/>
      <c r="QZR401" s="494"/>
      <c r="QZS401" s="494"/>
      <c r="QZT401" s="494"/>
      <c r="QZU401" s="494"/>
      <c r="QZV401" s="494"/>
      <c r="QZW401" s="494"/>
      <c r="QZX401" s="494"/>
      <c r="QZY401" s="494"/>
      <c r="QZZ401" s="494"/>
      <c r="RAA401" s="494"/>
      <c r="RAB401" s="494"/>
      <c r="RAC401" s="494"/>
      <c r="RAD401" s="494"/>
      <c r="RAE401" s="494"/>
      <c r="RAF401" s="494"/>
      <c r="RAG401" s="494"/>
      <c r="RAH401" s="494"/>
      <c r="RAI401" s="494"/>
      <c r="RAJ401" s="494"/>
      <c r="RAK401" s="494"/>
      <c r="RAL401" s="494"/>
      <c r="RAM401" s="494"/>
      <c r="RAN401" s="494"/>
      <c r="RAO401" s="494"/>
      <c r="RAP401" s="494"/>
      <c r="RAQ401" s="494"/>
      <c r="RAR401" s="494"/>
      <c r="RAS401" s="494"/>
      <c r="RAT401" s="494"/>
      <c r="RAU401" s="494"/>
      <c r="RAV401" s="494"/>
      <c r="RAW401" s="494"/>
      <c r="RAX401" s="494"/>
      <c r="RAY401" s="494"/>
      <c r="RAZ401" s="494"/>
      <c r="RBA401" s="494"/>
      <c r="RBB401" s="494"/>
      <c r="RBC401" s="494"/>
      <c r="RBD401" s="494"/>
      <c r="RBE401" s="494"/>
      <c r="RBF401" s="494"/>
      <c r="RBG401" s="494"/>
      <c r="RBH401" s="494"/>
      <c r="RBI401" s="494"/>
      <c r="RBJ401" s="494"/>
      <c r="RBK401" s="494"/>
      <c r="RBL401" s="494"/>
      <c r="RBM401" s="494"/>
      <c r="RBN401" s="494"/>
      <c r="RBO401" s="494"/>
      <c r="RBP401" s="494"/>
      <c r="RBQ401" s="494"/>
      <c r="RBR401" s="494"/>
      <c r="RBS401" s="494"/>
      <c r="RBT401" s="494"/>
      <c r="RBU401" s="494"/>
      <c r="RBV401" s="494"/>
      <c r="RBW401" s="494"/>
      <c r="RBX401" s="494"/>
      <c r="RBY401" s="494"/>
      <c r="RBZ401" s="494"/>
      <c r="RCA401" s="494"/>
      <c r="RCB401" s="494"/>
      <c r="RCC401" s="494"/>
      <c r="RCD401" s="494"/>
      <c r="RCE401" s="494"/>
      <c r="RCF401" s="494"/>
      <c r="RCG401" s="494"/>
      <c r="RCH401" s="494"/>
      <c r="RCI401" s="494"/>
      <c r="RCJ401" s="494"/>
      <c r="RCK401" s="494"/>
      <c r="RCL401" s="494"/>
      <c r="RCM401" s="494"/>
      <c r="RCN401" s="494"/>
      <c r="RCO401" s="494"/>
      <c r="RCP401" s="494"/>
      <c r="RCQ401" s="494"/>
      <c r="RCR401" s="494"/>
      <c r="RCS401" s="494"/>
      <c r="RCT401" s="494"/>
      <c r="RCU401" s="494"/>
      <c r="RCV401" s="494"/>
      <c r="RCW401" s="494"/>
      <c r="RCX401" s="494"/>
      <c r="RCY401" s="494"/>
      <c r="RCZ401" s="494"/>
      <c r="RDA401" s="494"/>
      <c r="RDB401" s="494"/>
      <c r="RDC401" s="494"/>
      <c r="RDD401" s="494"/>
      <c r="RDE401" s="494"/>
      <c r="RDF401" s="494"/>
      <c r="RDG401" s="494"/>
      <c r="RDH401" s="494"/>
      <c r="RDI401" s="494"/>
      <c r="RDJ401" s="494"/>
      <c r="RDK401" s="494"/>
      <c r="RDL401" s="494"/>
      <c r="RDM401" s="494"/>
      <c r="RDN401" s="494"/>
      <c r="RDO401" s="494"/>
      <c r="RDP401" s="494"/>
      <c r="RDQ401" s="494"/>
      <c r="RDR401" s="494"/>
      <c r="RDS401" s="494"/>
      <c r="RDT401" s="494"/>
      <c r="RDU401" s="494"/>
      <c r="RDV401" s="494"/>
      <c r="RDW401" s="494"/>
      <c r="RDX401" s="494"/>
      <c r="RDY401" s="494"/>
      <c r="RDZ401" s="494"/>
      <c r="REA401" s="494"/>
      <c r="REB401" s="494"/>
      <c r="REC401" s="494"/>
      <c r="RED401" s="494"/>
      <c r="REE401" s="494"/>
      <c r="REF401" s="494"/>
      <c r="REG401" s="494"/>
      <c r="REH401" s="494"/>
      <c r="REI401" s="494"/>
      <c r="REJ401" s="494"/>
      <c r="REK401" s="494"/>
      <c r="REL401" s="494"/>
      <c r="REM401" s="494"/>
      <c r="REN401" s="494"/>
      <c r="REO401" s="494"/>
      <c r="REP401" s="494"/>
      <c r="REQ401" s="494"/>
      <c r="RER401" s="494"/>
      <c r="RES401" s="494"/>
      <c r="RET401" s="494"/>
      <c r="REU401" s="494"/>
      <c r="REV401" s="494"/>
      <c r="REW401" s="494"/>
      <c r="REX401" s="494"/>
      <c r="REY401" s="494"/>
      <c r="REZ401" s="494"/>
      <c r="RFA401" s="494"/>
      <c r="RFB401" s="494"/>
      <c r="RFC401" s="494"/>
      <c r="RFD401" s="494"/>
      <c r="RFE401" s="494"/>
      <c r="RFF401" s="494"/>
      <c r="RFG401" s="494"/>
      <c r="RFH401" s="494"/>
      <c r="RFI401" s="494"/>
      <c r="RFJ401" s="494"/>
      <c r="RFK401" s="494"/>
      <c r="RFL401" s="494"/>
      <c r="RFM401" s="494"/>
      <c r="RFN401" s="494"/>
      <c r="RFO401" s="494"/>
      <c r="RFP401" s="494"/>
      <c r="RFQ401" s="494"/>
      <c r="RFR401" s="494"/>
      <c r="RFS401" s="494"/>
      <c r="RFT401" s="494"/>
      <c r="RFU401" s="494"/>
      <c r="RFV401" s="494"/>
      <c r="RFW401" s="494"/>
      <c r="RFX401" s="494"/>
      <c r="RFY401" s="494"/>
      <c r="RFZ401" s="494"/>
      <c r="RGA401" s="494"/>
      <c r="RGB401" s="494"/>
      <c r="RGC401" s="494"/>
      <c r="RGD401" s="494"/>
      <c r="RGE401" s="494"/>
      <c r="RGF401" s="494"/>
      <c r="RGG401" s="494"/>
      <c r="RGH401" s="494"/>
      <c r="RGI401" s="494"/>
      <c r="RGJ401" s="494"/>
      <c r="RGK401" s="494"/>
      <c r="RGL401" s="494"/>
      <c r="RGM401" s="494"/>
      <c r="RGN401" s="494"/>
      <c r="RGO401" s="494"/>
      <c r="RGP401" s="494"/>
      <c r="RGQ401" s="494"/>
      <c r="RGR401" s="494"/>
      <c r="RGS401" s="494"/>
      <c r="RGT401" s="494"/>
      <c r="RGU401" s="494"/>
      <c r="RGV401" s="494"/>
      <c r="RGW401" s="494"/>
      <c r="RGX401" s="494"/>
      <c r="RGY401" s="494"/>
      <c r="RGZ401" s="494"/>
      <c r="RHA401" s="494"/>
      <c r="RHB401" s="494"/>
      <c r="RHC401" s="494"/>
      <c r="RHD401" s="494"/>
      <c r="RHE401" s="494"/>
      <c r="RHF401" s="494"/>
      <c r="RHG401" s="494"/>
      <c r="RHH401" s="494"/>
      <c r="RHI401" s="494"/>
      <c r="RHJ401" s="494"/>
      <c r="RHK401" s="494"/>
      <c r="RHL401" s="494"/>
      <c r="RHM401" s="494"/>
      <c r="RHN401" s="494"/>
      <c r="RHO401" s="494"/>
      <c r="RHP401" s="494"/>
      <c r="RHQ401" s="494"/>
      <c r="RHR401" s="494"/>
      <c r="RHS401" s="494"/>
      <c r="RHT401" s="494"/>
      <c r="RHU401" s="494"/>
      <c r="RHV401" s="494"/>
      <c r="RHW401" s="494"/>
      <c r="RHX401" s="494"/>
      <c r="RHY401" s="494"/>
      <c r="RHZ401" s="494"/>
      <c r="RIA401" s="494"/>
      <c r="RIB401" s="494"/>
      <c r="RIC401" s="494"/>
      <c r="RID401" s="494"/>
      <c r="RIE401" s="494"/>
      <c r="RIF401" s="494"/>
      <c r="RIG401" s="494"/>
      <c r="RIH401" s="494"/>
      <c r="RII401" s="494"/>
      <c r="RIJ401" s="494"/>
      <c r="RIK401" s="494"/>
      <c r="RIL401" s="494"/>
      <c r="RIM401" s="494"/>
      <c r="RIN401" s="494"/>
      <c r="RIO401" s="494"/>
      <c r="RIP401" s="494"/>
      <c r="RIQ401" s="494"/>
      <c r="RIR401" s="494"/>
      <c r="RIS401" s="494"/>
      <c r="RIT401" s="494"/>
      <c r="RIU401" s="494"/>
      <c r="RIV401" s="494"/>
      <c r="RIW401" s="494"/>
      <c r="RIX401" s="494"/>
      <c r="RIY401" s="494"/>
      <c r="RIZ401" s="494"/>
      <c r="RJA401" s="494"/>
      <c r="RJB401" s="494"/>
      <c r="RJC401" s="494"/>
      <c r="RJD401" s="494"/>
      <c r="RJE401" s="494"/>
      <c r="RJF401" s="494"/>
      <c r="RJG401" s="494"/>
      <c r="RJH401" s="494"/>
      <c r="RJI401" s="494"/>
      <c r="RJJ401" s="494"/>
      <c r="RJK401" s="494"/>
      <c r="RJL401" s="494"/>
      <c r="RJM401" s="494"/>
      <c r="RJN401" s="494"/>
      <c r="RJO401" s="494"/>
      <c r="RJP401" s="494"/>
      <c r="RJQ401" s="494"/>
      <c r="RJR401" s="494"/>
      <c r="RJS401" s="494"/>
      <c r="RJT401" s="494"/>
      <c r="RJU401" s="494"/>
      <c r="RJV401" s="494"/>
      <c r="RJW401" s="494"/>
      <c r="RJX401" s="494"/>
      <c r="RJY401" s="494"/>
      <c r="RJZ401" s="494"/>
      <c r="RKA401" s="494"/>
      <c r="RKB401" s="494"/>
      <c r="RKC401" s="494"/>
      <c r="RKD401" s="494"/>
      <c r="RKE401" s="494"/>
      <c r="RKF401" s="494"/>
      <c r="RKG401" s="494"/>
      <c r="RKH401" s="494"/>
      <c r="RKI401" s="494"/>
      <c r="RKJ401" s="494"/>
      <c r="RKK401" s="494"/>
      <c r="RKL401" s="494"/>
      <c r="RKM401" s="494"/>
      <c r="RKN401" s="494"/>
      <c r="RKO401" s="494"/>
      <c r="RKP401" s="494"/>
      <c r="RKQ401" s="494"/>
      <c r="RKR401" s="494"/>
      <c r="RKS401" s="494"/>
      <c r="RKT401" s="494"/>
      <c r="RKU401" s="494"/>
      <c r="RKV401" s="494"/>
      <c r="RKW401" s="494"/>
      <c r="RKX401" s="494"/>
      <c r="RKY401" s="494"/>
      <c r="RKZ401" s="494"/>
      <c r="RLA401" s="494"/>
      <c r="RLB401" s="494"/>
      <c r="RLC401" s="494"/>
      <c r="RLD401" s="494"/>
      <c r="RLE401" s="494"/>
      <c r="RLF401" s="494"/>
      <c r="RLG401" s="494"/>
      <c r="RLH401" s="494"/>
      <c r="RLI401" s="494"/>
      <c r="RLJ401" s="494"/>
      <c r="RLK401" s="494"/>
      <c r="RLL401" s="494"/>
      <c r="RLM401" s="494"/>
      <c r="RLN401" s="494"/>
      <c r="RLO401" s="494"/>
      <c r="RLP401" s="494"/>
      <c r="RLQ401" s="494"/>
      <c r="RLR401" s="494"/>
      <c r="RLS401" s="494"/>
      <c r="RLT401" s="494"/>
      <c r="RLU401" s="494"/>
      <c r="RLV401" s="494"/>
      <c r="RLW401" s="494"/>
      <c r="RLX401" s="494"/>
      <c r="RLY401" s="494"/>
      <c r="RLZ401" s="494"/>
      <c r="RMA401" s="494"/>
      <c r="RMB401" s="494"/>
      <c r="RMC401" s="494"/>
      <c r="RMD401" s="494"/>
      <c r="RME401" s="494"/>
      <c r="RMF401" s="494"/>
      <c r="RMG401" s="494"/>
      <c r="RMH401" s="494"/>
      <c r="RMI401" s="494"/>
      <c r="RMJ401" s="494"/>
      <c r="RMK401" s="494"/>
      <c r="RML401" s="494"/>
      <c r="RMM401" s="494"/>
      <c r="RMN401" s="494"/>
      <c r="RMO401" s="494"/>
      <c r="RMP401" s="494"/>
      <c r="RMQ401" s="494"/>
      <c r="RMR401" s="494"/>
      <c r="RMS401" s="494"/>
      <c r="RMT401" s="494"/>
      <c r="RMU401" s="494"/>
      <c r="RMV401" s="494"/>
      <c r="RMW401" s="494"/>
      <c r="RMX401" s="494"/>
      <c r="RMY401" s="494"/>
      <c r="RMZ401" s="494"/>
      <c r="RNA401" s="494"/>
      <c r="RNB401" s="494"/>
      <c r="RNC401" s="494"/>
      <c r="RND401" s="494"/>
      <c r="RNE401" s="494"/>
      <c r="RNF401" s="494"/>
      <c r="RNG401" s="494"/>
      <c r="RNH401" s="494"/>
      <c r="RNI401" s="494"/>
      <c r="RNJ401" s="494"/>
      <c r="RNK401" s="494"/>
      <c r="RNL401" s="494"/>
      <c r="RNM401" s="494"/>
      <c r="RNN401" s="494"/>
      <c r="RNO401" s="494"/>
      <c r="RNP401" s="494"/>
      <c r="RNQ401" s="494"/>
      <c r="RNR401" s="494"/>
      <c r="RNS401" s="494"/>
      <c r="RNT401" s="494"/>
      <c r="RNU401" s="494"/>
      <c r="RNV401" s="494"/>
      <c r="RNW401" s="494"/>
      <c r="RNX401" s="494"/>
      <c r="RNY401" s="494"/>
      <c r="RNZ401" s="494"/>
      <c r="ROA401" s="494"/>
      <c r="ROB401" s="494"/>
      <c r="ROC401" s="494"/>
      <c r="ROD401" s="494"/>
      <c r="ROE401" s="494"/>
      <c r="ROF401" s="494"/>
      <c r="ROG401" s="494"/>
      <c r="ROH401" s="494"/>
      <c r="ROI401" s="494"/>
      <c r="ROJ401" s="494"/>
      <c r="ROK401" s="494"/>
      <c r="ROL401" s="494"/>
      <c r="ROM401" s="494"/>
      <c r="RON401" s="494"/>
      <c r="ROO401" s="494"/>
      <c r="ROP401" s="494"/>
      <c r="ROQ401" s="494"/>
      <c r="ROR401" s="494"/>
      <c r="ROS401" s="494"/>
      <c r="ROT401" s="494"/>
      <c r="ROU401" s="494"/>
      <c r="ROV401" s="494"/>
      <c r="ROW401" s="494"/>
      <c r="ROX401" s="494"/>
      <c r="ROY401" s="494"/>
      <c r="ROZ401" s="494"/>
      <c r="RPA401" s="494"/>
      <c r="RPB401" s="494"/>
      <c r="RPC401" s="494"/>
      <c r="RPD401" s="494"/>
      <c r="RPE401" s="494"/>
      <c r="RPF401" s="494"/>
      <c r="RPG401" s="494"/>
      <c r="RPH401" s="494"/>
      <c r="RPI401" s="494"/>
      <c r="RPJ401" s="494"/>
      <c r="RPK401" s="494"/>
      <c r="RPL401" s="494"/>
      <c r="RPM401" s="494"/>
      <c r="RPN401" s="494"/>
      <c r="RPO401" s="494"/>
      <c r="RPP401" s="494"/>
      <c r="RPQ401" s="494"/>
      <c r="RPR401" s="494"/>
      <c r="RPS401" s="494"/>
      <c r="RPT401" s="494"/>
      <c r="RPU401" s="494"/>
      <c r="RPV401" s="494"/>
      <c r="RPW401" s="494"/>
      <c r="RPX401" s="494"/>
      <c r="RPY401" s="494"/>
      <c r="RPZ401" s="494"/>
      <c r="RQA401" s="494"/>
      <c r="RQB401" s="494"/>
      <c r="RQC401" s="494"/>
      <c r="RQD401" s="494"/>
      <c r="RQE401" s="494"/>
      <c r="RQF401" s="494"/>
      <c r="RQG401" s="494"/>
      <c r="RQH401" s="494"/>
      <c r="RQI401" s="494"/>
      <c r="RQJ401" s="494"/>
      <c r="RQK401" s="494"/>
      <c r="RQL401" s="494"/>
      <c r="RQM401" s="494"/>
      <c r="RQN401" s="494"/>
      <c r="RQO401" s="494"/>
      <c r="RQP401" s="494"/>
      <c r="RQQ401" s="494"/>
      <c r="RQR401" s="494"/>
      <c r="RQS401" s="494"/>
      <c r="RQT401" s="494"/>
      <c r="RQU401" s="494"/>
      <c r="RQV401" s="494"/>
      <c r="RQW401" s="494"/>
      <c r="RQX401" s="494"/>
      <c r="RQY401" s="494"/>
      <c r="RQZ401" s="494"/>
      <c r="RRA401" s="494"/>
      <c r="RRB401" s="494"/>
      <c r="RRC401" s="494"/>
      <c r="RRD401" s="494"/>
      <c r="RRE401" s="494"/>
      <c r="RRF401" s="494"/>
      <c r="RRG401" s="494"/>
      <c r="RRH401" s="494"/>
      <c r="RRI401" s="494"/>
      <c r="RRJ401" s="494"/>
      <c r="RRK401" s="494"/>
      <c r="RRL401" s="494"/>
      <c r="RRM401" s="494"/>
      <c r="RRN401" s="494"/>
      <c r="RRO401" s="494"/>
      <c r="RRP401" s="494"/>
      <c r="RRQ401" s="494"/>
      <c r="RRR401" s="494"/>
      <c r="RRS401" s="494"/>
      <c r="RRT401" s="494"/>
      <c r="RRU401" s="494"/>
      <c r="RRV401" s="494"/>
      <c r="RRW401" s="494"/>
      <c r="RRX401" s="494"/>
      <c r="RRY401" s="494"/>
      <c r="RRZ401" s="494"/>
      <c r="RSA401" s="494"/>
      <c r="RSB401" s="494"/>
      <c r="RSC401" s="494"/>
      <c r="RSD401" s="494"/>
      <c r="RSE401" s="494"/>
      <c r="RSF401" s="494"/>
      <c r="RSG401" s="494"/>
      <c r="RSH401" s="494"/>
      <c r="RSI401" s="494"/>
      <c r="RSJ401" s="494"/>
      <c r="RSK401" s="494"/>
      <c r="RSL401" s="494"/>
      <c r="RSM401" s="494"/>
      <c r="RSN401" s="494"/>
      <c r="RSO401" s="494"/>
      <c r="RSP401" s="494"/>
      <c r="RSQ401" s="494"/>
      <c r="RSR401" s="494"/>
      <c r="RSS401" s="494"/>
      <c r="RST401" s="494"/>
      <c r="RSU401" s="494"/>
      <c r="RSV401" s="494"/>
      <c r="RSW401" s="494"/>
      <c r="RSX401" s="494"/>
      <c r="RSY401" s="494"/>
      <c r="RSZ401" s="494"/>
      <c r="RTA401" s="494"/>
      <c r="RTB401" s="494"/>
      <c r="RTC401" s="494"/>
      <c r="RTD401" s="494"/>
      <c r="RTE401" s="494"/>
      <c r="RTF401" s="494"/>
      <c r="RTG401" s="494"/>
      <c r="RTH401" s="494"/>
      <c r="RTI401" s="494"/>
      <c r="RTJ401" s="494"/>
      <c r="RTK401" s="494"/>
      <c r="RTL401" s="494"/>
      <c r="RTM401" s="494"/>
      <c r="RTN401" s="494"/>
      <c r="RTO401" s="494"/>
      <c r="RTP401" s="494"/>
      <c r="RTQ401" s="494"/>
      <c r="RTR401" s="494"/>
      <c r="RTS401" s="494"/>
      <c r="RTT401" s="494"/>
      <c r="RTU401" s="494"/>
      <c r="RTV401" s="494"/>
      <c r="RTW401" s="494"/>
      <c r="RTX401" s="494"/>
      <c r="RTY401" s="494"/>
      <c r="RTZ401" s="494"/>
      <c r="RUA401" s="494"/>
      <c r="RUB401" s="494"/>
      <c r="RUC401" s="494"/>
      <c r="RUD401" s="494"/>
      <c r="RUE401" s="494"/>
      <c r="RUF401" s="494"/>
      <c r="RUG401" s="494"/>
      <c r="RUH401" s="494"/>
      <c r="RUI401" s="494"/>
      <c r="RUJ401" s="494"/>
      <c r="RUK401" s="494"/>
      <c r="RUL401" s="494"/>
      <c r="RUM401" s="494"/>
      <c r="RUN401" s="494"/>
      <c r="RUO401" s="494"/>
      <c r="RUP401" s="494"/>
      <c r="RUQ401" s="494"/>
      <c r="RUR401" s="494"/>
      <c r="RUS401" s="494"/>
      <c r="RUT401" s="494"/>
      <c r="RUU401" s="494"/>
      <c r="RUV401" s="494"/>
      <c r="RUW401" s="494"/>
      <c r="RUX401" s="494"/>
      <c r="RUY401" s="494"/>
      <c r="RUZ401" s="494"/>
      <c r="RVA401" s="494"/>
      <c r="RVB401" s="494"/>
      <c r="RVC401" s="494"/>
      <c r="RVD401" s="494"/>
      <c r="RVE401" s="494"/>
      <c r="RVF401" s="494"/>
      <c r="RVG401" s="494"/>
      <c r="RVH401" s="494"/>
      <c r="RVI401" s="494"/>
      <c r="RVJ401" s="494"/>
      <c r="RVK401" s="494"/>
      <c r="RVL401" s="494"/>
      <c r="RVM401" s="494"/>
      <c r="RVN401" s="494"/>
      <c r="RVO401" s="494"/>
      <c r="RVP401" s="494"/>
      <c r="RVQ401" s="494"/>
      <c r="RVR401" s="494"/>
      <c r="RVS401" s="494"/>
      <c r="RVT401" s="494"/>
      <c r="RVU401" s="494"/>
      <c r="RVV401" s="494"/>
      <c r="RVW401" s="494"/>
      <c r="RVX401" s="494"/>
      <c r="RVY401" s="494"/>
      <c r="RVZ401" s="494"/>
      <c r="RWA401" s="494"/>
      <c r="RWB401" s="494"/>
      <c r="RWC401" s="494"/>
      <c r="RWD401" s="494"/>
      <c r="RWE401" s="494"/>
      <c r="RWF401" s="494"/>
      <c r="RWG401" s="494"/>
      <c r="RWH401" s="494"/>
      <c r="RWI401" s="494"/>
      <c r="RWJ401" s="494"/>
      <c r="RWK401" s="494"/>
      <c r="RWL401" s="494"/>
      <c r="RWM401" s="494"/>
      <c r="RWN401" s="494"/>
      <c r="RWO401" s="494"/>
      <c r="RWP401" s="494"/>
      <c r="RWQ401" s="494"/>
      <c r="RWR401" s="494"/>
      <c r="RWS401" s="494"/>
      <c r="RWT401" s="494"/>
      <c r="RWU401" s="494"/>
      <c r="RWV401" s="494"/>
      <c r="RWW401" s="494"/>
      <c r="RWX401" s="494"/>
      <c r="RWY401" s="494"/>
      <c r="RWZ401" s="494"/>
      <c r="RXA401" s="494"/>
      <c r="RXB401" s="494"/>
      <c r="RXC401" s="494"/>
      <c r="RXD401" s="494"/>
      <c r="RXE401" s="494"/>
      <c r="RXF401" s="494"/>
      <c r="RXG401" s="494"/>
      <c r="RXH401" s="494"/>
      <c r="RXI401" s="494"/>
      <c r="RXJ401" s="494"/>
      <c r="RXK401" s="494"/>
      <c r="RXL401" s="494"/>
      <c r="RXM401" s="494"/>
      <c r="RXN401" s="494"/>
      <c r="RXO401" s="494"/>
      <c r="RXP401" s="494"/>
      <c r="RXQ401" s="494"/>
      <c r="RXR401" s="494"/>
      <c r="RXS401" s="494"/>
      <c r="RXT401" s="494"/>
      <c r="RXU401" s="494"/>
      <c r="RXV401" s="494"/>
      <c r="RXW401" s="494"/>
      <c r="RXX401" s="494"/>
      <c r="RXY401" s="494"/>
      <c r="RXZ401" s="494"/>
      <c r="RYA401" s="494"/>
      <c r="RYB401" s="494"/>
      <c r="RYC401" s="494"/>
      <c r="RYD401" s="494"/>
      <c r="RYE401" s="494"/>
      <c r="RYF401" s="494"/>
      <c r="RYG401" s="494"/>
      <c r="RYH401" s="494"/>
      <c r="RYI401" s="494"/>
      <c r="RYJ401" s="494"/>
      <c r="RYK401" s="494"/>
      <c r="RYL401" s="494"/>
      <c r="RYM401" s="494"/>
      <c r="RYN401" s="494"/>
      <c r="RYO401" s="494"/>
      <c r="RYP401" s="494"/>
      <c r="RYQ401" s="494"/>
      <c r="RYR401" s="494"/>
      <c r="RYS401" s="494"/>
      <c r="RYT401" s="494"/>
      <c r="RYU401" s="494"/>
      <c r="RYV401" s="494"/>
      <c r="RYW401" s="494"/>
      <c r="RYX401" s="494"/>
      <c r="RYY401" s="494"/>
      <c r="RYZ401" s="494"/>
      <c r="RZA401" s="494"/>
      <c r="RZB401" s="494"/>
      <c r="RZC401" s="494"/>
      <c r="RZD401" s="494"/>
      <c r="RZE401" s="494"/>
      <c r="RZF401" s="494"/>
      <c r="RZG401" s="494"/>
      <c r="RZH401" s="494"/>
      <c r="RZI401" s="494"/>
      <c r="RZJ401" s="494"/>
      <c r="RZK401" s="494"/>
      <c r="RZL401" s="494"/>
      <c r="RZM401" s="494"/>
      <c r="RZN401" s="494"/>
      <c r="RZO401" s="494"/>
      <c r="RZP401" s="494"/>
      <c r="RZQ401" s="494"/>
      <c r="RZR401" s="494"/>
      <c r="RZS401" s="494"/>
      <c r="RZT401" s="494"/>
      <c r="RZU401" s="494"/>
      <c r="RZV401" s="494"/>
      <c r="RZW401" s="494"/>
      <c r="RZX401" s="494"/>
      <c r="RZY401" s="494"/>
      <c r="RZZ401" s="494"/>
      <c r="SAA401" s="494"/>
      <c r="SAB401" s="494"/>
      <c r="SAC401" s="494"/>
      <c r="SAD401" s="494"/>
      <c r="SAE401" s="494"/>
      <c r="SAF401" s="494"/>
      <c r="SAG401" s="494"/>
      <c r="SAH401" s="494"/>
      <c r="SAI401" s="494"/>
      <c r="SAJ401" s="494"/>
      <c r="SAK401" s="494"/>
      <c r="SAL401" s="494"/>
      <c r="SAM401" s="494"/>
      <c r="SAN401" s="494"/>
      <c r="SAO401" s="494"/>
      <c r="SAP401" s="494"/>
      <c r="SAQ401" s="494"/>
      <c r="SAR401" s="494"/>
      <c r="SAS401" s="494"/>
      <c r="SAT401" s="494"/>
      <c r="SAU401" s="494"/>
      <c r="SAV401" s="494"/>
      <c r="SAW401" s="494"/>
      <c r="SAX401" s="494"/>
      <c r="SAY401" s="494"/>
      <c r="SAZ401" s="494"/>
      <c r="SBA401" s="494"/>
      <c r="SBB401" s="494"/>
      <c r="SBC401" s="494"/>
      <c r="SBD401" s="494"/>
      <c r="SBE401" s="494"/>
      <c r="SBF401" s="494"/>
      <c r="SBG401" s="494"/>
      <c r="SBH401" s="494"/>
      <c r="SBI401" s="494"/>
      <c r="SBJ401" s="494"/>
      <c r="SBK401" s="494"/>
      <c r="SBL401" s="494"/>
      <c r="SBM401" s="494"/>
      <c r="SBN401" s="494"/>
      <c r="SBO401" s="494"/>
      <c r="SBP401" s="494"/>
      <c r="SBQ401" s="494"/>
      <c r="SBR401" s="494"/>
      <c r="SBS401" s="494"/>
      <c r="SBT401" s="494"/>
      <c r="SBU401" s="494"/>
      <c r="SBV401" s="494"/>
      <c r="SBW401" s="494"/>
      <c r="SBX401" s="494"/>
      <c r="SBY401" s="494"/>
      <c r="SBZ401" s="494"/>
      <c r="SCA401" s="494"/>
      <c r="SCB401" s="494"/>
      <c r="SCC401" s="494"/>
      <c r="SCD401" s="494"/>
      <c r="SCE401" s="494"/>
      <c r="SCF401" s="494"/>
      <c r="SCG401" s="494"/>
      <c r="SCH401" s="494"/>
      <c r="SCI401" s="494"/>
      <c r="SCJ401" s="494"/>
      <c r="SCK401" s="494"/>
      <c r="SCL401" s="494"/>
      <c r="SCM401" s="494"/>
      <c r="SCN401" s="494"/>
      <c r="SCO401" s="494"/>
      <c r="SCP401" s="494"/>
      <c r="SCQ401" s="494"/>
      <c r="SCR401" s="494"/>
      <c r="SCS401" s="494"/>
      <c r="SCT401" s="494"/>
      <c r="SCU401" s="494"/>
      <c r="SCV401" s="494"/>
      <c r="SCW401" s="494"/>
      <c r="SCX401" s="494"/>
      <c r="SCY401" s="494"/>
      <c r="SCZ401" s="494"/>
      <c r="SDA401" s="494"/>
      <c r="SDB401" s="494"/>
      <c r="SDC401" s="494"/>
      <c r="SDD401" s="494"/>
      <c r="SDE401" s="494"/>
      <c r="SDF401" s="494"/>
      <c r="SDG401" s="494"/>
      <c r="SDH401" s="494"/>
      <c r="SDI401" s="494"/>
      <c r="SDJ401" s="494"/>
      <c r="SDK401" s="494"/>
      <c r="SDL401" s="494"/>
      <c r="SDM401" s="494"/>
      <c r="SDN401" s="494"/>
      <c r="SDO401" s="494"/>
      <c r="SDP401" s="494"/>
      <c r="SDQ401" s="494"/>
      <c r="SDR401" s="494"/>
      <c r="SDS401" s="494"/>
      <c r="SDT401" s="494"/>
      <c r="SDU401" s="494"/>
      <c r="SDV401" s="494"/>
      <c r="SDW401" s="494"/>
      <c r="SDX401" s="494"/>
      <c r="SDY401" s="494"/>
      <c r="SDZ401" s="494"/>
      <c r="SEA401" s="494"/>
      <c r="SEB401" s="494"/>
      <c r="SEC401" s="494"/>
      <c r="SED401" s="494"/>
      <c r="SEE401" s="494"/>
      <c r="SEF401" s="494"/>
      <c r="SEG401" s="494"/>
      <c r="SEH401" s="494"/>
      <c r="SEI401" s="494"/>
      <c r="SEJ401" s="494"/>
      <c r="SEK401" s="494"/>
      <c r="SEL401" s="494"/>
      <c r="SEM401" s="494"/>
      <c r="SEN401" s="494"/>
      <c r="SEO401" s="494"/>
      <c r="SEP401" s="494"/>
      <c r="SEQ401" s="494"/>
      <c r="SER401" s="494"/>
      <c r="SES401" s="494"/>
      <c r="SET401" s="494"/>
      <c r="SEU401" s="494"/>
      <c r="SEV401" s="494"/>
      <c r="SEW401" s="494"/>
      <c r="SEX401" s="494"/>
      <c r="SEY401" s="494"/>
      <c r="SEZ401" s="494"/>
      <c r="SFA401" s="494"/>
      <c r="SFB401" s="494"/>
      <c r="SFC401" s="494"/>
      <c r="SFD401" s="494"/>
      <c r="SFE401" s="494"/>
      <c r="SFF401" s="494"/>
      <c r="SFG401" s="494"/>
      <c r="SFH401" s="494"/>
      <c r="SFI401" s="494"/>
      <c r="SFJ401" s="494"/>
      <c r="SFK401" s="494"/>
      <c r="SFL401" s="494"/>
      <c r="SFM401" s="494"/>
      <c r="SFN401" s="494"/>
      <c r="SFO401" s="494"/>
      <c r="SFP401" s="494"/>
      <c r="SFQ401" s="494"/>
      <c r="SFR401" s="494"/>
      <c r="SFS401" s="494"/>
      <c r="SFT401" s="494"/>
      <c r="SFU401" s="494"/>
      <c r="SFV401" s="494"/>
      <c r="SFW401" s="494"/>
      <c r="SFX401" s="494"/>
      <c r="SFY401" s="494"/>
      <c r="SFZ401" s="494"/>
      <c r="SGA401" s="494"/>
      <c r="SGB401" s="494"/>
      <c r="SGC401" s="494"/>
      <c r="SGD401" s="494"/>
      <c r="SGE401" s="494"/>
      <c r="SGF401" s="494"/>
      <c r="SGG401" s="494"/>
      <c r="SGH401" s="494"/>
      <c r="SGI401" s="494"/>
      <c r="SGJ401" s="494"/>
      <c r="SGK401" s="494"/>
      <c r="SGL401" s="494"/>
      <c r="SGM401" s="494"/>
      <c r="SGN401" s="494"/>
      <c r="SGO401" s="494"/>
      <c r="SGP401" s="494"/>
      <c r="SGQ401" s="494"/>
      <c r="SGR401" s="494"/>
      <c r="SGS401" s="494"/>
      <c r="SGT401" s="494"/>
      <c r="SGU401" s="494"/>
      <c r="SGV401" s="494"/>
      <c r="SGW401" s="494"/>
      <c r="SGX401" s="494"/>
      <c r="SGY401" s="494"/>
      <c r="SGZ401" s="494"/>
      <c r="SHA401" s="494"/>
      <c r="SHB401" s="494"/>
      <c r="SHC401" s="494"/>
      <c r="SHD401" s="494"/>
      <c r="SHE401" s="494"/>
      <c r="SHF401" s="494"/>
      <c r="SHG401" s="494"/>
      <c r="SHH401" s="494"/>
      <c r="SHI401" s="494"/>
      <c r="SHJ401" s="494"/>
      <c r="SHK401" s="494"/>
      <c r="SHL401" s="494"/>
      <c r="SHM401" s="494"/>
      <c r="SHN401" s="494"/>
      <c r="SHO401" s="494"/>
      <c r="SHP401" s="494"/>
      <c r="SHQ401" s="494"/>
      <c r="SHR401" s="494"/>
      <c r="SHS401" s="494"/>
      <c r="SHT401" s="494"/>
      <c r="SHU401" s="494"/>
      <c r="SHV401" s="494"/>
      <c r="SHW401" s="494"/>
      <c r="SHX401" s="494"/>
      <c r="SHY401" s="494"/>
      <c r="SHZ401" s="494"/>
      <c r="SIA401" s="494"/>
      <c r="SIB401" s="494"/>
      <c r="SIC401" s="494"/>
      <c r="SID401" s="494"/>
      <c r="SIE401" s="494"/>
      <c r="SIF401" s="494"/>
      <c r="SIG401" s="494"/>
      <c r="SIH401" s="494"/>
      <c r="SII401" s="494"/>
      <c r="SIJ401" s="494"/>
      <c r="SIK401" s="494"/>
      <c r="SIL401" s="494"/>
      <c r="SIM401" s="494"/>
      <c r="SIN401" s="494"/>
      <c r="SIO401" s="494"/>
      <c r="SIP401" s="494"/>
      <c r="SIQ401" s="494"/>
      <c r="SIR401" s="494"/>
      <c r="SIS401" s="494"/>
      <c r="SIT401" s="494"/>
      <c r="SIU401" s="494"/>
      <c r="SIV401" s="494"/>
      <c r="SIW401" s="494"/>
      <c r="SIX401" s="494"/>
      <c r="SIY401" s="494"/>
      <c r="SIZ401" s="494"/>
      <c r="SJA401" s="494"/>
      <c r="SJB401" s="494"/>
      <c r="SJC401" s="494"/>
      <c r="SJD401" s="494"/>
      <c r="SJE401" s="494"/>
      <c r="SJF401" s="494"/>
      <c r="SJG401" s="494"/>
      <c r="SJH401" s="494"/>
      <c r="SJI401" s="494"/>
      <c r="SJJ401" s="494"/>
      <c r="SJK401" s="494"/>
      <c r="SJL401" s="494"/>
      <c r="SJM401" s="494"/>
      <c r="SJN401" s="494"/>
      <c r="SJO401" s="494"/>
      <c r="SJP401" s="494"/>
      <c r="SJQ401" s="494"/>
      <c r="SJR401" s="494"/>
      <c r="SJS401" s="494"/>
      <c r="SJT401" s="494"/>
      <c r="SJU401" s="494"/>
      <c r="SJV401" s="494"/>
      <c r="SJW401" s="494"/>
      <c r="SJX401" s="494"/>
      <c r="SJY401" s="494"/>
      <c r="SJZ401" s="494"/>
      <c r="SKA401" s="494"/>
      <c r="SKB401" s="494"/>
      <c r="SKC401" s="494"/>
      <c r="SKD401" s="494"/>
      <c r="SKE401" s="494"/>
      <c r="SKF401" s="494"/>
      <c r="SKG401" s="494"/>
      <c r="SKH401" s="494"/>
      <c r="SKI401" s="494"/>
      <c r="SKJ401" s="494"/>
      <c r="SKK401" s="494"/>
      <c r="SKL401" s="494"/>
      <c r="SKM401" s="494"/>
      <c r="SKN401" s="494"/>
      <c r="SKO401" s="494"/>
      <c r="SKP401" s="494"/>
      <c r="SKQ401" s="494"/>
      <c r="SKR401" s="494"/>
      <c r="SKS401" s="494"/>
      <c r="SKT401" s="494"/>
      <c r="SKU401" s="494"/>
      <c r="SKV401" s="494"/>
      <c r="SKW401" s="494"/>
      <c r="SKX401" s="494"/>
      <c r="SKY401" s="494"/>
      <c r="SKZ401" s="494"/>
      <c r="SLA401" s="494"/>
      <c r="SLB401" s="494"/>
      <c r="SLC401" s="494"/>
      <c r="SLD401" s="494"/>
      <c r="SLE401" s="494"/>
      <c r="SLF401" s="494"/>
      <c r="SLG401" s="494"/>
      <c r="SLH401" s="494"/>
      <c r="SLI401" s="494"/>
      <c r="SLJ401" s="494"/>
      <c r="SLK401" s="494"/>
      <c r="SLL401" s="494"/>
      <c r="SLM401" s="494"/>
      <c r="SLN401" s="494"/>
      <c r="SLO401" s="494"/>
      <c r="SLP401" s="494"/>
      <c r="SLQ401" s="494"/>
      <c r="SLR401" s="494"/>
      <c r="SLS401" s="494"/>
      <c r="SLT401" s="494"/>
      <c r="SLU401" s="494"/>
      <c r="SLV401" s="494"/>
      <c r="SLW401" s="494"/>
      <c r="SLX401" s="494"/>
      <c r="SLY401" s="494"/>
      <c r="SLZ401" s="494"/>
      <c r="SMA401" s="494"/>
      <c r="SMB401" s="494"/>
      <c r="SMC401" s="494"/>
      <c r="SMD401" s="494"/>
      <c r="SME401" s="494"/>
      <c r="SMF401" s="494"/>
      <c r="SMG401" s="494"/>
      <c r="SMH401" s="494"/>
      <c r="SMI401" s="494"/>
      <c r="SMJ401" s="494"/>
      <c r="SMK401" s="494"/>
      <c r="SML401" s="494"/>
      <c r="SMM401" s="494"/>
      <c r="SMN401" s="494"/>
      <c r="SMO401" s="494"/>
      <c r="SMP401" s="494"/>
      <c r="SMQ401" s="494"/>
      <c r="SMR401" s="494"/>
      <c r="SMS401" s="494"/>
      <c r="SMT401" s="494"/>
      <c r="SMU401" s="494"/>
      <c r="SMV401" s="494"/>
      <c r="SMW401" s="494"/>
      <c r="SMX401" s="494"/>
      <c r="SMY401" s="494"/>
      <c r="SMZ401" s="494"/>
      <c r="SNA401" s="494"/>
      <c r="SNB401" s="494"/>
      <c r="SNC401" s="494"/>
      <c r="SND401" s="494"/>
      <c r="SNE401" s="494"/>
      <c r="SNF401" s="494"/>
      <c r="SNG401" s="494"/>
      <c r="SNH401" s="494"/>
      <c r="SNI401" s="494"/>
      <c r="SNJ401" s="494"/>
      <c r="SNK401" s="494"/>
      <c r="SNL401" s="494"/>
      <c r="SNM401" s="494"/>
      <c r="SNN401" s="494"/>
      <c r="SNO401" s="494"/>
      <c r="SNP401" s="494"/>
      <c r="SNQ401" s="494"/>
      <c r="SNR401" s="494"/>
      <c r="SNS401" s="494"/>
      <c r="SNT401" s="494"/>
      <c r="SNU401" s="494"/>
      <c r="SNV401" s="494"/>
      <c r="SNW401" s="494"/>
      <c r="SNX401" s="494"/>
      <c r="SNY401" s="494"/>
      <c r="SNZ401" s="494"/>
      <c r="SOA401" s="494"/>
      <c r="SOB401" s="494"/>
      <c r="SOC401" s="494"/>
      <c r="SOD401" s="494"/>
      <c r="SOE401" s="494"/>
      <c r="SOF401" s="494"/>
      <c r="SOG401" s="494"/>
      <c r="SOH401" s="494"/>
      <c r="SOI401" s="494"/>
      <c r="SOJ401" s="494"/>
      <c r="SOK401" s="494"/>
      <c r="SOL401" s="494"/>
      <c r="SOM401" s="494"/>
      <c r="SON401" s="494"/>
      <c r="SOO401" s="494"/>
      <c r="SOP401" s="494"/>
      <c r="SOQ401" s="494"/>
      <c r="SOR401" s="494"/>
      <c r="SOS401" s="494"/>
      <c r="SOT401" s="494"/>
      <c r="SOU401" s="494"/>
      <c r="SOV401" s="494"/>
      <c r="SOW401" s="494"/>
      <c r="SOX401" s="494"/>
      <c r="SOY401" s="494"/>
      <c r="SOZ401" s="494"/>
      <c r="SPA401" s="494"/>
      <c r="SPB401" s="494"/>
      <c r="SPC401" s="494"/>
      <c r="SPD401" s="494"/>
      <c r="SPE401" s="494"/>
      <c r="SPF401" s="494"/>
      <c r="SPG401" s="494"/>
      <c r="SPH401" s="494"/>
      <c r="SPI401" s="494"/>
      <c r="SPJ401" s="494"/>
      <c r="SPK401" s="494"/>
      <c r="SPL401" s="494"/>
      <c r="SPM401" s="494"/>
      <c r="SPN401" s="494"/>
      <c r="SPO401" s="494"/>
      <c r="SPP401" s="494"/>
      <c r="SPQ401" s="494"/>
      <c r="SPR401" s="494"/>
      <c r="SPS401" s="494"/>
      <c r="SPT401" s="494"/>
      <c r="SPU401" s="494"/>
      <c r="SPV401" s="494"/>
      <c r="SPW401" s="494"/>
      <c r="SPX401" s="494"/>
      <c r="SPY401" s="494"/>
      <c r="SPZ401" s="494"/>
      <c r="SQA401" s="494"/>
      <c r="SQB401" s="494"/>
      <c r="SQC401" s="494"/>
      <c r="SQD401" s="494"/>
      <c r="SQE401" s="494"/>
      <c r="SQF401" s="494"/>
      <c r="SQG401" s="494"/>
      <c r="SQH401" s="494"/>
      <c r="SQI401" s="494"/>
      <c r="SQJ401" s="494"/>
      <c r="SQK401" s="494"/>
      <c r="SQL401" s="494"/>
      <c r="SQM401" s="494"/>
      <c r="SQN401" s="494"/>
      <c r="SQO401" s="494"/>
      <c r="SQP401" s="494"/>
      <c r="SQQ401" s="494"/>
      <c r="SQR401" s="494"/>
      <c r="SQS401" s="494"/>
      <c r="SQT401" s="494"/>
      <c r="SQU401" s="494"/>
      <c r="SQV401" s="494"/>
      <c r="SQW401" s="494"/>
      <c r="SQX401" s="494"/>
      <c r="SQY401" s="494"/>
      <c r="SQZ401" s="494"/>
      <c r="SRA401" s="494"/>
      <c r="SRB401" s="494"/>
      <c r="SRC401" s="494"/>
      <c r="SRD401" s="494"/>
      <c r="SRE401" s="494"/>
      <c r="SRF401" s="494"/>
      <c r="SRG401" s="494"/>
      <c r="SRH401" s="494"/>
      <c r="SRI401" s="494"/>
      <c r="SRJ401" s="494"/>
      <c r="SRK401" s="494"/>
      <c r="SRL401" s="494"/>
      <c r="SRM401" s="494"/>
      <c r="SRN401" s="494"/>
      <c r="SRO401" s="494"/>
      <c r="SRP401" s="494"/>
      <c r="SRQ401" s="494"/>
      <c r="SRR401" s="494"/>
      <c r="SRS401" s="494"/>
      <c r="SRT401" s="494"/>
      <c r="SRU401" s="494"/>
      <c r="SRV401" s="494"/>
      <c r="SRW401" s="494"/>
      <c r="SRX401" s="494"/>
      <c r="SRY401" s="494"/>
      <c r="SRZ401" s="494"/>
      <c r="SSA401" s="494"/>
      <c r="SSB401" s="494"/>
      <c r="SSC401" s="494"/>
      <c r="SSD401" s="494"/>
      <c r="SSE401" s="494"/>
      <c r="SSF401" s="494"/>
      <c r="SSG401" s="494"/>
      <c r="SSH401" s="494"/>
      <c r="SSI401" s="494"/>
      <c r="SSJ401" s="494"/>
      <c r="SSK401" s="494"/>
      <c r="SSL401" s="494"/>
      <c r="SSM401" s="494"/>
      <c r="SSN401" s="494"/>
      <c r="SSO401" s="494"/>
      <c r="SSP401" s="494"/>
      <c r="SSQ401" s="494"/>
      <c r="SSR401" s="494"/>
      <c r="SSS401" s="494"/>
      <c r="SST401" s="494"/>
      <c r="SSU401" s="494"/>
      <c r="SSV401" s="494"/>
      <c r="SSW401" s="494"/>
      <c r="SSX401" s="494"/>
      <c r="SSY401" s="494"/>
      <c r="SSZ401" s="494"/>
      <c r="STA401" s="494"/>
      <c r="STB401" s="494"/>
      <c r="STC401" s="494"/>
      <c r="STD401" s="494"/>
      <c r="STE401" s="494"/>
      <c r="STF401" s="494"/>
      <c r="STG401" s="494"/>
      <c r="STH401" s="494"/>
      <c r="STI401" s="494"/>
      <c r="STJ401" s="494"/>
      <c r="STK401" s="494"/>
      <c r="STL401" s="494"/>
      <c r="STM401" s="494"/>
      <c r="STN401" s="494"/>
      <c r="STO401" s="494"/>
      <c r="STP401" s="494"/>
      <c r="STQ401" s="494"/>
      <c r="STR401" s="494"/>
      <c r="STS401" s="494"/>
      <c r="STT401" s="494"/>
      <c r="STU401" s="494"/>
      <c r="STV401" s="494"/>
      <c r="STW401" s="494"/>
      <c r="STX401" s="494"/>
      <c r="STY401" s="494"/>
      <c r="STZ401" s="494"/>
      <c r="SUA401" s="494"/>
      <c r="SUB401" s="494"/>
      <c r="SUC401" s="494"/>
      <c r="SUD401" s="494"/>
      <c r="SUE401" s="494"/>
      <c r="SUF401" s="494"/>
      <c r="SUG401" s="494"/>
      <c r="SUH401" s="494"/>
      <c r="SUI401" s="494"/>
      <c r="SUJ401" s="494"/>
      <c r="SUK401" s="494"/>
      <c r="SUL401" s="494"/>
      <c r="SUM401" s="494"/>
      <c r="SUN401" s="494"/>
      <c r="SUO401" s="494"/>
      <c r="SUP401" s="494"/>
      <c r="SUQ401" s="494"/>
      <c r="SUR401" s="494"/>
      <c r="SUS401" s="494"/>
      <c r="SUT401" s="494"/>
      <c r="SUU401" s="494"/>
      <c r="SUV401" s="494"/>
      <c r="SUW401" s="494"/>
      <c r="SUX401" s="494"/>
      <c r="SUY401" s="494"/>
      <c r="SUZ401" s="494"/>
      <c r="SVA401" s="494"/>
      <c r="SVB401" s="494"/>
      <c r="SVC401" s="494"/>
      <c r="SVD401" s="494"/>
      <c r="SVE401" s="494"/>
      <c r="SVF401" s="494"/>
      <c r="SVG401" s="494"/>
      <c r="SVH401" s="494"/>
      <c r="SVI401" s="494"/>
      <c r="SVJ401" s="494"/>
      <c r="SVK401" s="494"/>
      <c r="SVL401" s="494"/>
      <c r="SVM401" s="494"/>
      <c r="SVN401" s="494"/>
      <c r="SVO401" s="494"/>
      <c r="SVP401" s="494"/>
      <c r="SVQ401" s="494"/>
      <c r="SVR401" s="494"/>
      <c r="SVS401" s="494"/>
      <c r="SVT401" s="494"/>
      <c r="SVU401" s="494"/>
      <c r="SVV401" s="494"/>
      <c r="SVW401" s="494"/>
      <c r="SVX401" s="494"/>
      <c r="SVY401" s="494"/>
      <c r="SVZ401" s="494"/>
      <c r="SWA401" s="494"/>
      <c r="SWB401" s="494"/>
      <c r="SWC401" s="494"/>
      <c r="SWD401" s="494"/>
      <c r="SWE401" s="494"/>
      <c r="SWF401" s="494"/>
      <c r="SWG401" s="494"/>
      <c r="SWH401" s="494"/>
      <c r="SWI401" s="494"/>
      <c r="SWJ401" s="494"/>
      <c r="SWK401" s="494"/>
      <c r="SWL401" s="494"/>
      <c r="SWM401" s="494"/>
      <c r="SWN401" s="494"/>
      <c r="SWO401" s="494"/>
      <c r="SWP401" s="494"/>
      <c r="SWQ401" s="494"/>
      <c r="SWR401" s="494"/>
      <c r="SWS401" s="494"/>
      <c r="SWT401" s="494"/>
      <c r="SWU401" s="494"/>
      <c r="SWV401" s="494"/>
      <c r="SWW401" s="494"/>
      <c r="SWX401" s="494"/>
      <c r="SWY401" s="494"/>
      <c r="SWZ401" s="494"/>
      <c r="SXA401" s="494"/>
      <c r="SXB401" s="494"/>
      <c r="SXC401" s="494"/>
      <c r="SXD401" s="494"/>
      <c r="SXE401" s="494"/>
      <c r="SXF401" s="494"/>
      <c r="SXG401" s="494"/>
      <c r="SXH401" s="494"/>
      <c r="SXI401" s="494"/>
      <c r="SXJ401" s="494"/>
      <c r="SXK401" s="494"/>
      <c r="SXL401" s="494"/>
      <c r="SXM401" s="494"/>
      <c r="SXN401" s="494"/>
      <c r="SXO401" s="494"/>
      <c r="SXP401" s="494"/>
      <c r="SXQ401" s="494"/>
      <c r="SXR401" s="494"/>
      <c r="SXS401" s="494"/>
      <c r="SXT401" s="494"/>
      <c r="SXU401" s="494"/>
      <c r="SXV401" s="494"/>
      <c r="SXW401" s="494"/>
      <c r="SXX401" s="494"/>
      <c r="SXY401" s="494"/>
      <c r="SXZ401" s="494"/>
      <c r="SYA401" s="494"/>
      <c r="SYB401" s="494"/>
      <c r="SYC401" s="494"/>
      <c r="SYD401" s="494"/>
      <c r="SYE401" s="494"/>
      <c r="SYF401" s="494"/>
      <c r="SYG401" s="494"/>
      <c r="SYH401" s="494"/>
      <c r="SYI401" s="494"/>
      <c r="SYJ401" s="494"/>
      <c r="SYK401" s="494"/>
      <c r="SYL401" s="494"/>
      <c r="SYM401" s="494"/>
      <c r="SYN401" s="494"/>
      <c r="SYO401" s="494"/>
      <c r="SYP401" s="494"/>
      <c r="SYQ401" s="494"/>
      <c r="SYR401" s="494"/>
      <c r="SYS401" s="494"/>
      <c r="SYT401" s="494"/>
      <c r="SYU401" s="494"/>
      <c r="SYV401" s="494"/>
      <c r="SYW401" s="494"/>
      <c r="SYX401" s="494"/>
      <c r="SYY401" s="494"/>
      <c r="SYZ401" s="494"/>
      <c r="SZA401" s="494"/>
      <c r="SZB401" s="494"/>
      <c r="SZC401" s="494"/>
      <c r="SZD401" s="494"/>
      <c r="SZE401" s="494"/>
      <c r="SZF401" s="494"/>
      <c r="SZG401" s="494"/>
      <c r="SZH401" s="494"/>
      <c r="SZI401" s="494"/>
      <c r="SZJ401" s="494"/>
      <c r="SZK401" s="494"/>
      <c r="SZL401" s="494"/>
      <c r="SZM401" s="494"/>
      <c r="SZN401" s="494"/>
      <c r="SZO401" s="494"/>
      <c r="SZP401" s="494"/>
      <c r="SZQ401" s="494"/>
      <c r="SZR401" s="494"/>
      <c r="SZS401" s="494"/>
      <c r="SZT401" s="494"/>
      <c r="SZU401" s="494"/>
      <c r="SZV401" s="494"/>
      <c r="SZW401" s="494"/>
      <c r="SZX401" s="494"/>
      <c r="SZY401" s="494"/>
      <c r="SZZ401" s="494"/>
      <c r="TAA401" s="494"/>
      <c r="TAB401" s="494"/>
      <c r="TAC401" s="494"/>
      <c r="TAD401" s="494"/>
      <c r="TAE401" s="494"/>
      <c r="TAF401" s="494"/>
      <c r="TAG401" s="494"/>
      <c r="TAH401" s="494"/>
      <c r="TAI401" s="494"/>
      <c r="TAJ401" s="494"/>
      <c r="TAK401" s="494"/>
      <c r="TAL401" s="494"/>
      <c r="TAM401" s="494"/>
      <c r="TAN401" s="494"/>
      <c r="TAO401" s="494"/>
      <c r="TAP401" s="494"/>
      <c r="TAQ401" s="494"/>
      <c r="TAR401" s="494"/>
      <c r="TAS401" s="494"/>
      <c r="TAT401" s="494"/>
      <c r="TAU401" s="494"/>
      <c r="TAV401" s="494"/>
      <c r="TAW401" s="494"/>
      <c r="TAX401" s="494"/>
      <c r="TAY401" s="494"/>
      <c r="TAZ401" s="494"/>
      <c r="TBA401" s="494"/>
      <c r="TBB401" s="494"/>
      <c r="TBC401" s="494"/>
      <c r="TBD401" s="494"/>
      <c r="TBE401" s="494"/>
      <c r="TBF401" s="494"/>
      <c r="TBG401" s="494"/>
      <c r="TBH401" s="494"/>
      <c r="TBI401" s="494"/>
      <c r="TBJ401" s="494"/>
      <c r="TBK401" s="494"/>
      <c r="TBL401" s="494"/>
      <c r="TBM401" s="494"/>
      <c r="TBN401" s="494"/>
      <c r="TBO401" s="494"/>
      <c r="TBP401" s="494"/>
      <c r="TBQ401" s="494"/>
      <c r="TBR401" s="494"/>
      <c r="TBS401" s="494"/>
      <c r="TBT401" s="494"/>
      <c r="TBU401" s="494"/>
      <c r="TBV401" s="494"/>
      <c r="TBW401" s="494"/>
      <c r="TBX401" s="494"/>
      <c r="TBY401" s="494"/>
      <c r="TBZ401" s="494"/>
      <c r="TCA401" s="494"/>
      <c r="TCB401" s="494"/>
      <c r="TCC401" s="494"/>
      <c r="TCD401" s="494"/>
      <c r="TCE401" s="494"/>
      <c r="TCF401" s="494"/>
      <c r="TCG401" s="494"/>
      <c r="TCH401" s="494"/>
      <c r="TCI401" s="494"/>
      <c r="TCJ401" s="494"/>
      <c r="TCK401" s="494"/>
      <c r="TCL401" s="494"/>
      <c r="TCM401" s="494"/>
      <c r="TCN401" s="494"/>
      <c r="TCO401" s="494"/>
      <c r="TCP401" s="494"/>
      <c r="TCQ401" s="494"/>
      <c r="TCR401" s="494"/>
      <c r="TCS401" s="494"/>
      <c r="TCT401" s="494"/>
      <c r="TCU401" s="494"/>
      <c r="TCV401" s="494"/>
      <c r="TCW401" s="494"/>
      <c r="TCX401" s="494"/>
      <c r="TCY401" s="494"/>
      <c r="TCZ401" s="494"/>
      <c r="TDA401" s="494"/>
      <c r="TDB401" s="494"/>
      <c r="TDC401" s="494"/>
      <c r="TDD401" s="494"/>
      <c r="TDE401" s="494"/>
      <c r="TDF401" s="494"/>
      <c r="TDG401" s="494"/>
      <c r="TDH401" s="494"/>
      <c r="TDI401" s="494"/>
      <c r="TDJ401" s="494"/>
      <c r="TDK401" s="494"/>
      <c r="TDL401" s="494"/>
      <c r="TDM401" s="494"/>
      <c r="TDN401" s="494"/>
      <c r="TDO401" s="494"/>
      <c r="TDP401" s="494"/>
      <c r="TDQ401" s="494"/>
      <c r="TDR401" s="494"/>
      <c r="TDS401" s="494"/>
      <c r="TDT401" s="494"/>
      <c r="TDU401" s="494"/>
      <c r="TDV401" s="494"/>
      <c r="TDW401" s="494"/>
      <c r="TDX401" s="494"/>
      <c r="TDY401" s="494"/>
      <c r="TDZ401" s="494"/>
      <c r="TEA401" s="494"/>
      <c r="TEB401" s="494"/>
      <c r="TEC401" s="494"/>
      <c r="TED401" s="494"/>
      <c r="TEE401" s="494"/>
      <c r="TEF401" s="494"/>
      <c r="TEG401" s="494"/>
      <c r="TEH401" s="494"/>
      <c r="TEI401" s="494"/>
      <c r="TEJ401" s="494"/>
      <c r="TEK401" s="494"/>
      <c r="TEL401" s="494"/>
      <c r="TEM401" s="494"/>
      <c r="TEN401" s="494"/>
      <c r="TEO401" s="494"/>
      <c r="TEP401" s="494"/>
      <c r="TEQ401" s="494"/>
      <c r="TER401" s="494"/>
      <c r="TES401" s="494"/>
      <c r="TET401" s="494"/>
      <c r="TEU401" s="494"/>
      <c r="TEV401" s="494"/>
      <c r="TEW401" s="494"/>
      <c r="TEX401" s="494"/>
      <c r="TEY401" s="494"/>
      <c r="TEZ401" s="494"/>
      <c r="TFA401" s="494"/>
      <c r="TFB401" s="494"/>
      <c r="TFC401" s="494"/>
      <c r="TFD401" s="494"/>
      <c r="TFE401" s="494"/>
      <c r="TFF401" s="494"/>
      <c r="TFG401" s="494"/>
      <c r="TFH401" s="494"/>
      <c r="TFI401" s="494"/>
      <c r="TFJ401" s="494"/>
      <c r="TFK401" s="494"/>
      <c r="TFL401" s="494"/>
      <c r="TFM401" s="494"/>
      <c r="TFN401" s="494"/>
      <c r="TFO401" s="494"/>
      <c r="TFP401" s="494"/>
      <c r="TFQ401" s="494"/>
      <c r="TFR401" s="494"/>
      <c r="TFS401" s="494"/>
      <c r="TFT401" s="494"/>
      <c r="TFU401" s="494"/>
      <c r="TFV401" s="494"/>
      <c r="TFW401" s="494"/>
      <c r="TFX401" s="494"/>
      <c r="TFY401" s="494"/>
      <c r="TFZ401" s="494"/>
      <c r="TGA401" s="494"/>
      <c r="TGB401" s="494"/>
      <c r="TGC401" s="494"/>
      <c r="TGD401" s="494"/>
      <c r="TGE401" s="494"/>
      <c r="TGF401" s="494"/>
      <c r="TGG401" s="494"/>
      <c r="TGH401" s="494"/>
      <c r="TGI401" s="494"/>
      <c r="TGJ401" s="494"/>
      <c r="TGK401" s="494"/>
      <c r="TGL401" s="494"/>
      <c r="TGM401" s="494"/>
      <c r="TGN401" s="494"/>
      <c r="TGO401" s="494"/>
      <c r="TGP401" s="494"/>
      <c r="TGQ401" s="494"/>
      <c r="TGR401" s="494"/>
      <c r="TGS401" s="494"/>
      <c r="TGT401" s="494"/>
      <c r="TGU401" s="494"/>
      <c r="TGV401" s="494"/>
      <c r="TGW401" s="494"/>
      <c r="TGX401" s="494"/>
      <c r="TGY401" s="494"/>
      <c r="TGZ401" s="494"/>
      <c r="THA401" s="494"/>
      <c r="THB401" s="494"/>
      <c r="THC401" s="494"/>
      <c r="THD401" s="494"/>
      <c r="THE401" s="494"/>
      <c r="THF401" s="494"/>
      <c r="THG401" s="494"/>
      <c r="THH401" s="494"/>
      <c r="THI401" s="494"/>
      <c r="THJ401" s="494"/>
      <c r="THK401" s="494"/>
      <c r="THL401" s="494"/>
      <c r="THM401" s="494"/>
      <c r="THN401" s="494"/>
      <c r="THO401" s="494"/>
      <c r="THP401" s="494"/>
      <c r="THQ401" s="494"/>
      <c r="THR401" s="494"/>
      <c r="THS401" s="494"/>
      <c r="THT401" s="494"/>
      <c r="THU401" s="494"/>
      <c r="THV401" s="494"/>
      <c r="THW401" s="494"/>
      <c r="THX401" s="494"/>
      <c r="THY401" s="494"/>
      <c r="THZ401" s="494"/>
      <c r="TIA401" s="494"/>
      <c r="TIB401" s="494"/>
      <c r="TIC401" s="494"/>
      <c r="TID401" s="494"/>
      <c r="TIE401" s="494"/>
      <c r="TIF401" s="494"/>
      <c r="TIG401" s="494"/>
      <c r="TIH401" s="494"/>
      <c r="TII401" s="494"/>
      <c r="TIJ401" s="494"/>
      <c r="TIK401" s="494"/>
      <c r="TIL401" s="494"/>
      <c r="TIM401" s="494"/>
      <c r="TIN401" s="494"/>
      <c r="TIO401" s="494"/>
      <c r="TIP401" s="494"/>
      <c r="TIQ401" s="494"/>
      <c r="TIR401" s="494"/>
      <c r="TIS401" s="494"/>
      <c r="TIT401" s="494"/>
      <c r="TIU401" s="494"/>
      <c r="TIV401" s="494"/>
      <c r="TIW401" s="494"/>
      <c r="TIX401" s="494"/>
      <c r="TIY401" s="494"/>
      <c r="TIZ401" s="494"/>
      <c r="TJA401" s="494"/>
      <c r="TJB401" s="494"/>
      <c r="TJC401" s="494"/>
      <c r="TJD401" s="494"/>
      <c r="TJE401" s="494"/>
      <c r="TJF401" s="494"/>
      <c r="TJG401" s="494"/>
      <c r="TJH401" s="494"/>
      <c r="TJI401" s="494"/>
      <c r="TJJ401" s="494"/>
      <c r="TJK401" s="494"/>
      <c r="TJL401" s="494"/>
      <c r="TJM401" s="494"/>
      <c r="TJN401" s="494"/>
      <c r="TJO401" s="494"/>
      <c r="TJP401" s="494"/>
      <c r="TJQ401" s="494"/>
      <c r="TJR401" s="494"/>
      <c r="TJS401" s="494"/>
      <c r="TJT401" s="494"/>
      <c r="TJU401" s="494"/>
      <c r="TJV401" s="494"/>
      <c r="TJW401" s="494"/>
      <c r="TJX401" s="494"/>
      <c r="TJY401" s="494"/>
      <c r="TJZ401" s="494"/>
      <c r="TKA401" s="494"/>
      <c r="TKB401" s="494"/>
      <c r="TKC401" s="494"/>
      <c r="TKD401" s="494"/>
      <c r="TKE401" s="494"/>
      <c r="TKF401" s="494"/>
      <c r="TKG401" s="494"/>
      <c r="TKH401" s="494"/>
      <c r="TKI401" s="494"/>
      <c r="TKJ401" s="494"/>
      <c r="TKK401" s="494"/>
      <c r="TKL401" s="494"/>
      <c r="TKM401" s="494"/>
      <c r="TKN401" s="494"/>
      <c r="TKO401" s="494"/>
      <c r="TKP401" s="494"/>
      <c r="TKQ401" s="494"/>
      <c r="TKR401" s="494"/>
      <c r="TKS401" s="494"/>
      <c r="TKT401" s="494"/>
      <c r="TKU401" s="494"/>
      <c r="TKV401" s="494"/>
      <c r="TKW401" s="494"/>
      <c r="TKX401" s="494"/>
      <c r="TKY401" s="494"/>
      <c r="TKZ401" s="494"/>
      <c r="TLA401" s="494"/>
      <c r="TLB401" s="494"/>
      <c r="TLC401" s="494"/>
      <c r="TLD401" s="494"/>
      <c r="TLE401" s="494"/>
      <c r="TLF401" s="494"/>
      <c r="TLG401" s="494"/>
      <c r="TLH401" s="494"/>
      <c r="TLI401" s="494"/>
      <c r="TLJ401" s="494"/>
      <c r="TLK401" s="494"/>
      <c r="TLL401" s="494"/>
      <c r="TLM401" s="494"/>
      <c r="TLN401" s="494"/>
      <c r="TLO401" s="494"/>
      <c r="TLP401" s="494"/>
      <c r="TLQ401" s="494"/>
      <c r="TLR401" s="494"/>
      <c r="TLS401" s="494"/>
      <c r="TLT401" s="494"/>
      <c r="TLU401" s="494"/>
      <c r="TLV401" s="494"/>
      <c r="TLW401" s="494"/>
      <c r="TLX401" s="494"/>
      <c r="TLY401" s="494"/>
      <c r="TLZ401" s="494"/>
      <c r="TMA401" s="494"/>
      <c r="TMB401" s="494"/>
      <c r="TMC401" s="494"/>
      <c r="TMD401" s="494"/>
      <c r="TME401" s="494"/>
      <c r="TMF401" s="494"/>
      <c r="TMG401" s="494"/>
      <c r="TMH401" s="494"/>
      <c r="TMI401" s="494"/>
      <c r="TMJ401" s="494"/>
      <c r="TMK401" s="494"/>
      <c r="TML401" s="494"/>
      <c r="TMM401" s="494"/>
      <c r="TMN401" s="494"/>
      <c r="TMO401" s="494"/>
      <c r="TMP401" s="494"/>
      <c r="TMQ401" s="494"/>
      <c r="TMR401" s="494"/>
      <c r="TMS401" s="494"/>
      <c r="TMT401" s="494"/>
      <c r="TMU401" s="494"/>
      <c r="TMV401" s="494"/>
      <c r="TMW401" s="494"/>
      <c r="TMX401" s="494"/>
      <c r="TMY401" s="494"/>
      <c r="TMZ401" s="494"/>
      <c r="TNA401" s="494"/>
      <c r="TNB401" s="494"/>
      <c r="TNC401" s="494"/>
      <c r="TND401" s="494"/>
      <c r="TNE401" s="494"/>
      <c r="TNF401" s="494"/>
      <c r="TNG401" s="494"/>
      <c r="TNH401" s="494"/>
      <c r="TNI401" s="494"/>
      <c r="TNJ401" s="494"/>
      <c r="TNK401" s="494"/>
      <c r="TNL401" s="494"/>
      <c r="TNM401" s="494"/>
      <c r="TNN401" s="494"/>
      <c r="TNO401" s="494"/>
      <c r="TNP401" s="494"/>
      <c r="TNQ401" s="494"/>
      <c r="TNR401" s="494"/>
      <c r="TNS401" s="494"/>
      <c r="TNT401" s="494"/>
      <c r="TNU401" s="494"/>
      <c r="TNV401" s="494"/>
      <c r="TNW401" s="494"/>
      <c r="TNX401" s="494"/>
      <c r="TNY401" s="494"/>
      <c r="TNZ401" s="494"/>
      <c r="TOA401" s="494"/>
      <c r="TOB401" s="494"/>
      <c r="TOC401" s="494"/>
      <c r="TOD401" s="494"/>
      <c r="TOE401" s="494"/>
      <c r="TOF401" s="494"/>
      <c r="TOG401" s="494"/>
      <c r="TOH401" s="494"/>
      <c r="TOI401" s="494"/>
      <c r="TOJ401" s="494"/>
      <c r="TOK401" s="494"/>
      <c r="TOL401" s="494"/>
      <c r="TOM401" s="494"/>
      <c r="TON401" s="494"/>
      <c r="TOO401" s="494"/>
      <c r="TOP401" s="494"/>
      <c r="TOQ401" s="494"/>
      <c r="TOR401" s="494"/>
      <c r="TOS401" s="494"/>
      <c r="TOT401" s="494"/>
      <c r="TOU401" s="494"/>
      <c r="TOV401" s="494"/>
      <c r="TOW401" s="494"/>
      <c r="TOX401" s="494"/>
      <c r="TOY401" s="494"/>
      <c r="TOZ401" s="494"/>
      <c r="TPA401" s="494"/>
      <c r="TPB401" s="494"/>
      <c r="TPC401" s="494"/>
      <c r="TPD401" s="494"/>
      <c r="TPE401" s="494"/>
      <c r="TPF401" s="494"/>
      <c r="TPG401" s="494"/>
      <c r="TPH401" s="494"/>
      <c r="TPI401" s="494"/>
      <c r="TPJ401" s="494"/>
      <c r="TPK401" s="494"/>
      <c r="TPL401" s="494"/>
      <c r="TPM401" s="494"/>
      <c r="TPN401" s="494"/>
      <c r="TPO401" s="494"/>
      <c r="TPP401" s="494"/>
      <c r="TPQ401" s="494"/>
      <c r="TPR401" s="494"/>
      <c r="TPS401" s="494"/>
      <c r="TPT401" s="494"/>
      <c r="TPU401" s="494"/>
      <c r="TPV401" s="494"/>
      <c r="TPW401" s="494"/>
      <c r="TPX401" s="494"/>
      <c r="TPY401" s="494"/>
      <c r="TPZ401" s="494"/>
      <c r="TQA401" s="494"/>
      <c r="TQB401" s="494"/>
      <c r="TQC401" s="494"/>
      <c r="TQD401" s="494"/>
      <c r="TQE401" s="494"/>
      <c r="TQF401" s="494"/>
      <c r="TQG401" s="494"/>
      <c r="TQH401" s="494"/>
      <c r="TQI401" s="494"/>
      <c r="TQJ401" s="494"/>
      <c r="TQK401" s="494"/>
      <c r="TQL401" s="494"/>
      <c r="TQM401" s="494"/>
      <c r="TQN401" s="494"/>
      <c r="TQO401" s="494"/>
      <c r="TQP401" s="494"/>
      <c r="TQQ401" s="494"/>
      <c r="TQR401" s="494"/>
      <c r="TQS401" s="494"/>
      <c r="TQT401" s="494"/>
      <c r="TQU401" s="494"/>
      <c r="TQV401" s="494"/>
      <c r="TQW401" s="494"/>
      <c r="TQX401" s="494"/>
      <c r="TQY401" s="494"/>
      <c r="TQZ401" s="494"/>
      <c r="TRA401" s="494"/>
      <c r="TRB401" s="494"/>
      <c r="TRC401" s="494"/>
      <c r="TRD401" s="494"/>
      <c r="TRE401" s="494"/>
      <c r="TRF401" s="494"/>
      <c r="TRG401" s="494"/>
      <c r="TRH401" s="494"/>
      <c r="TRI401" s="494"/>
      <c r="TRJ401" s="494"/>
      <c r="TRK401" s="494"/>
      <c r="TRL401" s="494"/>
      <c r="TRM401" s="494"/>
      <c r="TRN401" s="494"/>
      <c r="TRO401" s="494"/>
      <c r="TRP401" s="494"/>
      <c r="TRQ401" s="494"/>
      <c r="TRR401" s="494"/>
      <c r="TRS401" s="494"/>
      <c r="TRT401" s="494"/>
      <c r="TRU401" s="494"/>
      <c r="TRV401" s="494"/>
      <c r="TRW401" s="494"/>
      <c r="TRX401" s="494"/>
      <c r="TRY401" s="494"/>
      <c r="TRZ401" s="494"/>
      <c r="TSA401" s="494"/>
      <c r="TSB401" s="494"/>
      <c r="TSC401" s="494"/>
      <c r="TSD401" s="494"/>
      <c r="TSE401" s="494"/>
      <c r="TSF401" s="494"/>
      <c r="TSG401" s="494"/>
      <c r="TSH401" s="494"/>
      <c r="TSI401" s="494"/>
      <c r="TSJ401" s="494"/>
      <c r="TSK401" s="494"/>
      <c r="TSL401" s="494"/>
      <c r="TSM401" s="494"/>
      <c r="TSN401" s="494"/>
      <c r="TSO401" s="494"/>
      <c r="TSP401" s="494"/>
      <c r="TSQ401" s="494"/>
      <c r="TSR401" s="494"/>
      <c r="TSS401" s="494"/>
      <c r="TST401" s="494"/>
      <c r="TSU401" s="494"/>
      <c r="TSV401" s="494"/>
      <c r="TSW401" s="494"/>
      <c r="TSX401" s="494"/>
      <c r="TSY401" s="494"/>
      <c r="TSZ401" s="494"/>
      <c r="TTA401" s="494"/>
      <c r="TTB401" s="494"/>
      <c r="TTC401" s="494"/>
      <c r="TTD401" s="494"/>
      <c r="TTE401" s="494"/>
      <c r="TTF401" s="494"/>
      <c r="TTG401" s="494"/>
      <c r="TTH401" s="494"/>
      <c r="TTI401" s="494"/>
      <c r="TTJ401" s="494"/>
      <c r="TTK401" s="494"/>
      <c r="TTL401" s="494"/>
      <c r="TTM401" s="494"/>
      <c r="TTN401" s="494"/>
      <c r="TTO401" s="494"/>
      <c r="TTP401" s="494"/>
      <c r="TTQ401" s="494"/>
      <c r="TTR401" s="494"/>
      <c r="TTS401" s="494"/>
      <c r="TTT401" s="494"/>
      <c r="TTU401" s="494"/>
      <c r="TTV401" s="494"/>
      <c r="TTW401" s="494"/>
      <c r="TTX401" s="494"/>
      <c r="TTY401" s="494"/>
      <c r="TTZ401" s="494"/>
      <c r="TUA401" s="494"/>
      <c r="TUB401" s="494"/>
      <c r="TUC401" s="494"/>
      <c r="TUD401" s="494"/>
      <c r="TUE401" s="494"/>
      <c r="TUF401" s="494"/>
      <c r="TUG401" s="494"/>
      <c r="TUH401" s="494"/>
      <c r="TUI401" s="494"/>
      <c r="TUJ401" s="494"/>
      <c r="TUK401" s="494"/>
      <c r="TUL401" s="494"/>
      <c r="TUM401" s="494"/>
      <c r="TUN401" s="494"/>
      <c r="TUO401" s="494"/>
      <c r="TUP401" s="494"/>
      <c r="TUQ401" s="494"/>
      <c r="TUR401" s="494"/>
      <c r="TUS401" s="494"/>
      <c r="TUT401" s="494"/>
      <c r="TUU401" s="494"/>
      <c r="TUV401" s="494"/>
      <c r="TUW401" s="494"/>
      <c r="TUX401" s="494"/>
      <c r="TUY401" s="494"/>
      <c r="TUZ401" s="494"/>
      <c r="TVA401" s="494"/>
      <c r="TVB401" s="494"/>
      <c r="TVC401" s="494"/>
      <c r="TVD401" s="494"/>
      <c r="TVE401" s="494"/>
      <c r="TVF401" s="494"/>
      <c r="TVG401" s="494"/>
      <c r="TVH401" s="494"/>
      <c r="TVI401" s="494"/>
      <c r="TVJ401" s="494"/>
      <c r="TVK401" s="494"/>
      <c r="TVL401" s="494"/>
      <c r="TVM401" s="494"/>
      <c r="TVN401" s="494"/>
      <c r="TVO401" s="494"/>
      <c r="TVP401" s="494"/>
      <c r="TVQ401" s="494"/>
      <c r="TVR401" s="494"/>
      <c r="TVS401" s="494"/>
      <c r="TVT401" s="494"/>
      <c r="TVU401" s="494"/>
      <c r="TVV401" s="494"/>
      <c r="TVW401" s="494"/>
      <c r="TVX401" s="494"/>
      <c r="TVY401" s="494"/>
      <c r="TVZ401" s="494"/>
      <c r="TWA401" s="494"/>
      <c r="TWB401" s="494"/>
      <c r="TWC401" s="494"/>
      <c r="TWD401" s="494"/>
      <c r="TWE401" s="494"/>
      <c r="TWF401" s="494"/>
      <c r="TWG401" s="494"/>
      <c r="TWH401" s="494"/>
      <c r="TWI401" s="494"/>
      <c r="TWJ401" s="494"/>
      <c r="TWK401" s="494"/>
      <c r="TWL401" s="494"/>
      <c r="TWM401" s="494"/>
      <c r="TWN401" s="494"/>
      <c r="TWO401" s="494"/>
      <c r="TWP401" s="494"/>
      <c r="TWQ401" s="494"/>
      <c r="TWR401" s="494"/>
      <c r="TWS401" s="494"/>
      <c r="TWT401" s="494"/>
      <c r="TWU401" s="494"/>
      <c r="TWV401" s="494"/>
      <c r="TWW401" s="494"/>
      <c r="TWX401" s="494"/>
      <c r="TWY401" s="494"/>
      <c r="TWZ401" s="494"/>
      <c r="TXA401" s="494"/>
      <c r="TXB401" s="494"/>
      <c r="TXC401" s="494"/>
      <c r="TXD401" s="494"/>
      <c r="TXE401" s="494"/>
      <c r="TXF401" s="494"/>
      <c r="TXG401" s="494"/>
      <c r="TXH401" s="494"/>
      <c r="TXI401" s="494"/>
      <c r="TXJ401" s="494"/>
      <c r="TXK401" s="494"/>
      <c r="TXL401" s="494"/>
      <c r="TXM401" s="494"/>
      <c r="TXN401" s="494"/>
      <c r="TXO401" s="494"/>
      <c r="TXP401" s="494"/>
      <c r="TXQ401" s="494"/>
      <c r="TXR401" s="494"/>
      <c r="TXS401" s="494"/>
      <c r="TXT401" s="494"/>
      <c r="TXU401" s="494"/>
      <c r="TXV401" s="494"/>
      <c r="TXW401" s="494"/>
      <c r="TXX401" s="494"/>
      <c r="TXY401" s="494"/>
      <c r="TXZ401" s="494"/>
      <c r="TYA401" s="494"/>
      <c r="TYB401" s="494"/>
      <c r="TYC401" s="494"/>
      <c r="TYD401" s="494"/>
      <c r="TYE401" s="494"/>
      <c r="TYF401" s="494"/>
      <c r="TYG401" s="494"/>
      <c r="TYH401" s="494"/>
      <c r="TYI401" s="494"/>
      <c r="TYJ401" s="494"/>
      <c r="TYK401" s="494"/>
      <c r="TYL401" s="494"/>
      <c r="TYM401" s="494"/>
      <c r="TYN401" s="494"/>
      <c r="TYO401" s="494"/>
      <c r="TYP401" s="494"/>
      <c r="TYQ401" s="494"/>
      <c r="TYR401" s="494"/>
      <c r="TYS401" s="494"/>
      <c r="TYT401" s="494"/>
      <c r="TYU401" s="494"/>
      <c r="TYV401" s="494"/>
      <c r="TYW401" s="494"/>
      <c r="TYX401" s="494"/>
      <c r="TYY401" s="494"/>
      <c r="TYZ401" s="494"/>
      <c r="TZA401" s="494"/>
      <c r="TZB401" s="494"/>
      <c r="TZC401" s="494"/>
      <c r="TZD401" s="494"/>
      <c r="TZE401" s="494"/>
      <c r="TZF401" s="494"/>
      <c r="TZG401" s="494"/>
      <c r="TZH401" s="494"/>
      <c r="TZI401" s="494"/>
      <c r="TZJ401" s="494"/>
      <c r="TZK401" s="494"/>
      <c r="TZL401" s="494"/>
      <c r="TZM401" s="494"/>
      <c r="TZN401" s="494"/>
      <c r="TZO401" s="494"/>
      <c r="TZP401" s="494"/>
      <c r="TZQ401" s="494"/>
      <c r="TZR401" s="494"/>
      <c r="TZS401" s="494"/>
      <c r="TZT401" s="494"/>
      <c r="TZU401" s="494"/>
      <c r="TZV401" s="494"/>
      <c r="TZW401" s="494"/>
      <c r="TZX401" s="494"/>
      <c r="TZY401" s="494"/>
      <c r="TZZ401" s="494"/>
      <c r="UAA401" s="494"/>
      <c r="UAB401" s="494"/>
      <c r="UAC401" s="494"/>
      <c r="UAD401" s="494"/>
      <c r="UAE401" s="494"/>
      <c r="UAF401" s="494"/>
      <c r="UAG401" s="494"/>
      <c r="UAH401" s="494"/>
      <c r="UAI401" s="494"/>
      <c r="UAJ401" s="494"/>
      <c r="UAK401" s="494"/>
      <c r="UAL401" s="494"/>
      <c r="UAM401" s="494"/>
      <c r="UAN401" s="494"/>
      <c r="UAO401" s="494"/>
      <c r="UAP401" s="494"/>
      <c r="UAQ401" s="494"/>
      <c r="UAR401" s="494"/>
      <c r="UAS401" s="494"/>
      <c r="UAT401" s="494"/>
      <c r="UAU401" s="494"/>
      <c r="UAV401" s="494"/>
      <c r="UAW401" s="494"/>
      <c r="UAX401" s="494"/>
      <c r="UAY401" s="494"/>
      <c r="UAZ401" s="494"/>
      <c r="UBA401" s="494"/>
      <c r="UBB401" s="494"/>
      <c r="UBC401" s="494"/>
      <c r="UBD401" s="494"/>
      <c r="UBE401" s="494"/>
      <c r="UBF401" s="494"/>
      <c r="UBG401" s="494"/>
      <c r="UBH401" s="494"/>
      <c r="UBI401" s="494"/>
      <c r="UBJ401" s="494"/>
      <c r="UBK401" s="494"/>
      <c r="UBL401" s="494"/>
      <c r="UBM401" s="494"/>
      <c r="UBN401" s="494"/>
      <c r="UBO401" s="494"/>
      <c r="UBP401" s="494"/>
      <c r="UBQ401" s="494"/>
      <c r="UBR401" s="494"/>
      <c r="UBS401" s="494"/>
      <c r="UBT401" s="494"/>
      <c r="UBU401" s="494"/>
      <c r="UBV401" s="494"/>
      <c r="UBW401" s="494"/>
      <c r="UBX401" s="494"/>
      <c r="UBY401" s="494"/>
      <c r="UBZ401" s="494"/>
      <c r="UCA401" s="494"/>
      <c r="UCB401" s="494"/>
      <c r="UCC401" s="494"/>
      <c r="UCD401" s="494"/>
      <c r="UCE401" s="494"/>
      <c r="UCF401" s="494"/>
      <c r="UCG401" s="494"/>
      <c r="UCH401" s="494"/>
      <c r="UCI401" s="494"/>
      <c r="UCJ401" s="494"/>
      <c r="UCK401" s="494"/>
      <c r="UCL401" s="494"/>
      <c r="UCM401" s="494"/>
      <c r="UCN401" s="494"/>
      <c r="UCO401" s="494"/>
      <c r="UCP401" s="494"/>
      <c r="UCQ401" s="494"/>
      <c r="UCR401" s="494"/>
      <c r="UCS401" s="494"/>
      <c r="UCT401" s="494"/>
      <c r="UCU401" s="494"/>
      <c r="UCV401" s="494"/>
      <c r="UCW401" s="494"/>
      <c r="UCX401" s="494"/>
      <c r="UCY401" s="494"/>
      <c r="UCZ401" s="494"/>
      <c r="UDA401" s="494"/>
      <c r="UDB401" s="494"/>
      <c r="UDC401" s="494"/>
      <c r="UDD401" s="494"/>
      <c r="UDE401" s="494"/>
      <c r="UDF401" s="494"/>
      <c r="UDG401" s="494"/>
      <c r="UDH401" s="494"/>
      <c r="UDI401" s="494"/>
      <c r="UDJ401" s="494"/>
      <c r="UDK401" s="494"/>
      <c r="UDL401" s="494"/>
      <c r="UDM401" s="494"/>
      <c r="UDN401" s="494"/>
      <c r="UDO401" s="494"/>
      <c r="UDP401" s="494"/>
      <c r="UDQ401" s="494"/>
      <c r="UDR401" s="494"/>
      <c r="UDS401" s="494"/>
      <c r="UDT401" s="494"/>
      <c r="UDU401" s="494"/>
      <c r="UDV401" s="494"/>
      <c r="UDW401" s="494"/>
      <c r="UDX401" s="494"/>
      <c r="UDY401" s="494"/>
      <c r="UDZ401" s="494"/>
      <c r="UEA401" s="494"/>
      <c r="UEB401" s="494"/>
      <c r="UEC401" s="494"/>
      <c r="UED401" s="494"/>
      <c r="UEE401" s="494"/>
      <c r="UEF401" s="494"/>
      <c r="UEG401" s="494"/>
      <c r="UEH401" s="494"/>
      <c r="UEI401" s="494"/>
      <c r="UEJ401" s="494"/>
      <c r="UEK401" s="494"/>
      <c r="UEL401" s="494"/>
      <c r="UEM401" s="494"/>
      <c r="UEN401" s="494"/>
      <c r="UEO401" s="494"/>
      <c r="UEP401" s="494"/>
      <c r="UEQ401" s="494"/>
      <c r="UER401" s="494"/>
      <c r="UES401" s="494"/>
      <c r="UET401" s="494"/>
      <c r="UEU401" s="494"/>
      <c r="UEV401" s="494"/>
      <c r="UEW401" s="494"/>
      <c r="UEX401" s="494"/>
      <c r="UEY401" s="494"/>
      <c r="UEZ401" s="494"/>
      <c r="UFA401" s="494"/>
      <c r="UFB401" s="494"/>
      <c r="UFC401" s="494"/>
      <c r="UFD401" s="494"/>
      <c r="UFE401" s="494"/>
      <c r="UFF401" s="494"/>
      <c r="UFG401" s="494"/>
      <c r="UFH401" s="494"/>
      <c r="UFI401" s="494"/>
      <c r="UFJ401" s="494"/>
      <c r="UFK401" s="494"/>
      <c r="UFL401" s="494"/>
      <c r="UFM401" s="494"/>
      <c r="UFN401" s="494"/>
      <c r="UFO401" s="494"/>
      <c r="UFP401" s="494"/>
      <c r="UFQ401" s="494"/>
      <c r="UFR401" s="494"/>
      <c r="UFS401" s="494"/>
      <c r="UFT401" s="494"/>
      <c r="UFU401" s="494"/>
      <c r="UFV401" s="494"/>
      <c r="UFW401" s="494"/>
      <c r="UFX401" s="494"/>
      <c r="UFY401" s="494"/>
      <c r="UFZ401" s="494"/>
      <c r="UGA401" s="494"/>
      <c r="UGB401" s="494"/>
      <c r="UGC401" s="494"/>
      <c r="UGD401" s="494"/>
      <c r="UGE401" s="494"/>
      <c r="UGF401" s="494"/>
      <c r="UGG401" s="494"/>
      <c r="UGH401" s="494"/>
      <c r="UGI401" s="494"/>
      <c r="UGJ401" s="494"/>
      <c r="UGK401" s="494"/>
      <c r="UGL401" s="494"/>
      <c r="UGM401" s="494"/>
      <c r="UGN401" s="494"/>
      <c r="UGO401" s="494"/>
      <c r="UGP401" s="494"/>
      <c r="UGQ401" s="494"/>
      <c r="UGR401" s="494"/>
      <c r="UGS401" s="494"/>
      <c r="UGT401" s="494"/>
      <c r="UGU401" s="494"/>
      <c r="UGV401" s="494"/>
      <c r="UGW401" s="494"/>
      <c r="UGX401" s="494"/>
      <c r="UGY401" s="494"/>
      <c r="UGZ401" s="494"/>
      <c r="UHA401" s="494"/>
      <c r="UHB401" s="494"/>
      <c r="UHC401" s="494"/>
      <c r="UHD401" s="494"/>
      <c r="UHE401" s="494"/>
      <c r="UHF401" s="494"/>
      <c r="UHG401" s="494"/>
      <c r="UHH401" s="494"/>
      <c r="UHI401" s="494"/>
      <c r="UHJ401" s="494"/>
      <c r="UHK401" s="494"/>
      <c r="UHL401" s="494"/>
      <c r="UHM401" s="494"/>
      <c r="UHN401" s="494"/>
      <c r="UHO401" s="494"/>
      <c r="UHP401" s="494"/>
      <c r="UHQ401" s="494"/>
      <c r="UHR401" s="494"/>
      <c r="UHS401" s="494"/>
      <c r="UHT401" s="494"/>
      <c r="UHU401" s="494"/>
      <c r="UHV401" s="494"/>
      <c r="UHW401" s="494"/>
      <c r="UHX401" s="494"/>
      <c r="UHY401" s="494"/>
      <c r="UHZ401" s="494"/>
      <c r="UIA401" s="494"/>
      <c r="UIB401" s="494"/>
      <c r="UIC401" s="494"/>
      <c r="UID401" s="494"/>
      <c r="UIE401" s="494"/>
      <c r="UIF401" s="494"/>
      <c r="UIG401" s="494"/>
      <c r="UIH401" s="494"/>
      <c r="UII401" s="494"/>
      <c r="UIJ401" s="494"/>
      <c r="UIK401" s="494"/>
      <c r="UIL401" s="494"/>
      <c r="UIM401" s="494"/>
      <c r="UIN401" s="494"/>
      <c r="UIO401" s="494"/>
      <c r="UIP401" s="494"/>
      <c r="UIQ401" s="494"/>
      <c r="UIR401" s="494"/>
      <c r="UIS401" s="494"/>
      <c r="UIT401" s="494"/>
      <c r="UIU401" s="494"/>
      <c r="UIV401" s="494"/>
      <c r="UIW401" s="494"/>
      <c r="UIX401" s="494"/>
      <c r="UIY401" s="494"/>
      <c r="UIZ401" s="494"/>
      <c r="UJA401" s="494"/>
      <c r="UJB401" s="494"/>
      <c r="UJC401" s="494"/>
      <c r="UJD401" s="494"/>
      <c r="UJE401" s="494"/>
      <c r="UJF401" s="494"/>
      <c r="UJG401" s="494"/>
      <c r="UJH401" s="494"/>
      <c r="UJI401" s="494"/>
      <c r="UJJ401" s="494"/>
      <c r="UJK401" s="494"/>
      <c r="UJL401" s="494"/>
      <c r="UJM401" s="494"/>
      <c r="UJN401" s="494"/>
      <c r="UJO401" s="494"/>
      <c r="UJP401" s="494"/>
      <c r="UJQ401" s="494"/>
      <c r="UJR401" s="494"/>
      <c r="UJS401" s="494"/>
      <c r="UJT401" s="494"/>
      <c r="UJU401" s="494"/>
      <c r="UJV401" s="494"/>
      <c r="UJW401" s="494"/>
      <c r="UJX401" s="494"/>
      <c r="UJY401" s="494"/>
      <c r="UJZ401" s="494"/>
      <c r="UKA401" s="494"/>
      <c r="UKB401" s="494"/>
      <c r="UKC401" s="494"/>
      <c r="UKD401" s="494"/>
      <c r="UKE401" s="494"/>
      <c r="UKF401" s="494"/>
      <c r="UKG401" s="494"/>
      <c r="UKH401" s="494"/>
      <c r="UKI401" s="494"/>
      <c r="UKJ401" s="494"/>
      <c r="UKK401" s="494"/>
      <c r="UKL401" s="494"/>
      <c r="UKM401" s="494"/>
      <c r="UKN401" s="494"/>
      <c r="UKO401" s="494"/>
      <c r="UKP401" s="494"/>
      <c r="UKQ401" s="494"/>
      <c r="UKR401" s="494"/>
      <c r="UKS401" s="494"/>
      <c r="UKT401" s="494"/>
      <c r="UKU401" s="494"/>
      <c r="UKV401" s="494"/>
      <c r="UKW401" s="494"/>
      <c r="UKX401" s="494"/>
      <c r="UKY401" s="494"/>
      <c r="UKZ401" s="494"/>
      <c r="ULA401" s="494"/>
      <c r="ULB401" s="494"/>
      <c r="ULC401" s="494"/>
      <c r="ULD401" s="494"/>
      <c r="ULE401" s="494"/>
      <c r="ULF401" s="494"/>
      <c r="ULG401" s="494"/>
      <c r="ULH401" s="494"/>
      <c r="ULI401" s="494"/>
      <c r="ULJ401" s="494"/>
      <c r="ULK401" s="494"/>
      <c r="ULL401" s="494"/>
      <c r="ULM401" s="494"/>
      <c r="ULN401" s="494"/>
      <c r="ULO401" s="494"/>
      <c r="ULP401" s="494"/>
      <c r="ULQ401" s="494"/>
      <c r="ULR401" s="494"/>
      <c r="ULS401" s="494"/>
      <c r="ULT401" s="494"/>
      <c r="ULU401" s="494"/>
      <c r="ULV401" s="494"/>
      <c r="ULW401" s="494"/>
      <c r="ULX401" s="494"/>
      <c r="ULY401" s="494"/>
      <c r="ULZ401" s="494"/>
      <c r="UMA401" s="494"/>
      <c r="UMB401" s="494"/>
      <c r="UMC401" s="494"/>
      <c r="UMD401" s="494"/>
      <c r="UME401" s="494"/>
      <c r="UMF401" s="494"/>
      <c r="UMG401" s="494"/>
      <c r="UMH401" s="494"/>
      <c r="UMI401" s="494"/>
      <c r="UMJ401" s="494"/>
      <c r="UMK401" s="494"/>
      <c r="UML401" s="494"/>
      <c r="UMM401" s="494"/>
      <c r="UMN401" s="494"/>
      <c r="UMO401" s="494"/>
      <c r="UMP401" s="494"/>
      <c r="UMQ401" s="494"/>
      <c r="UMR401" s="494"/>
      <c r="UMS401" s="494"/>
      <c r="UMT401" s="494"/>
      <c r="UMU401" s="494"/>
      <c r="UMV401" s="494"/>
      <c r="UMW401" s="494"/>
      <c r="UMX401" s="494"/>
      <c r="UMY401" s="494"/>
      <c r="UMZ401" s="494"/>
      <c r="UNA401" s="494"/>
      <c r="UNB401" s="494"/>
      <c r="UNC401" s="494"/>
      <c r="UND401" s="494"/>
      <c r="UNE401" s="494"/>
      <c r="UNF401" s="494"/>
      <c r="UNG401" s="494"/>
      <c r="UNH401" s="494"/>
      <c r="UNI401" s="494"/>
      <c r="UNJ401" s="494"/>
      <c r="UNK401" s="494"/>
      <c r="UNL401" s="494"/>
      <c r="UNM401" s="494"/>
      <c r="UNN401" s="494"/>
      <c r="UNO401" s="494"/>
      <c r="UNP401" s="494"/>
      <c r="UNQ401" s="494"/>
      <c r="UNR401" s="494"/>
      <c r="UNS401" s="494"/>
      <c r="UNT401" s="494"/>
      <c r="UNU401" s="494"/>
      <c r="UNV401" s="494"/>
      <c r="UNW401" s="494"/>
      <c r="UNX401" s="494"/>
      <c r="UNY401" s="494"/>
      <c r="UNZ401" s="494"/>
      <c r="UOA401" s="494"/>
      <c r="UOB401" s="494"/>
      <c r="UOC401" s="494"/>
      <c r="UOD401" s="494"/>
      <c r="UOE401" s="494"/>
      <c r="UOF401" s="494"/>
      <c r="UOG401" s="494"/>
      <c r="UOH401" s="494"/>
      <c r="UOI401" s="494"/>
      <c r="UOJ401" s="494"/>
      <c r="UOK401" s="494"/>
      <c r="UOL401" s="494"/>
      <c r="UOM401" s="494"/>
      <c r="UON401" s="494"/>
      <c r="UOO401" s="494"/>
      <c r="UOP401" s="494"/>
      <c r="UOQ401" s="494"/>
      <c r="UOR401" s="494"/>
      <c r="UOS401" s="494"/>
      <c r="UOT401" s="494"/>
      <c r="UOU401" s="494"/>
      <c r="UOV401" s="494"/>
      <c r="UOW401" s="494"/>
      <c r="UOX401" s="494"/>
      <c r="UOY401" s="494"/>
      <c r="UOZ401" s="494"/>
      <c r="UPA401" s="494"/>
      <c r="UPB401" s="494"/>
      <c r="UPC401" s="494"/>
      <c r="UPD401" s="494"/>
      <c r="UPE401" s="494"/>
      <c r="UPF401" s="494"/>
      <c r="UPG401" s="494"/>
      <c r="UPH401" s="494"/>
      <c r="UPI401" s="494"/>
      <c r="UPJ401" s="494"/>
      <c r="UPK401" s="494"/>
      <c r="UPL401" s="494"/>
      <c r="UPM401" s="494"/>
      <c r="UPN401" s="494"/>
      <c r="UPO401" s="494"/>
      <c r="UPP401" s="494"/>
      <c r="UPQ401" s="494"/>
      <c r="UPR401" s="494"/>
      <c r="UPS401" s="494"/>
      <c r="UPT401" s="494"/>
      <c r="UPU401" s="494"/>
      <c r="UPV401" s="494"/>
      <c r="UPW401" s="494"/>
      <c r="UPX401" s="494"/>
      <c r="UPY401" s="494"/>
      <c r="UPZ401" s="494"/>
      <c r="UQA401" s="494"/>
      <c r="UQB401" s="494"/>
      <c r="UQC401" s="494"/>
      <c r="UQD401" s="494"/>
      <c r="UQE401" s="494"/>
      <c r="UQF401" s="494"/>
      <c r="UQG401" s="494"/>
      <c r="UQH401" s="494"/>
      <c r="UQI401" s="494"/>
      <c r="UQJ401" s="494"/>
      <c r="UQK401" s="494"/>
      <c r="UQL401" s="494"/>
      <c r="UQM401" s="494"/>
      <c r="UQN401" s="494"/>
      <c r="UQO401" s="494"/>
      <c r="UQP401" s="494"/>
      <c r="UQQ401" s="494"/>
      <c r="UQR401" s="494"/>
      <c r="UQS401" s="494"/>
      <c r="UQT401" s="494"/>
      <c r="UQU401" s="494"/>
      <c r="UQV401" s="494"/>
      <c r="UQW401" s="494"/>
      <c r="UQX401" s="494"/>
      <c r="UQY401" s="494"/>
      <c r="UQZ401" s="494"/>
      <c r="URA401" s="494"/>
      <c r="URB401" s="494"/>
      <c r="URC401" s="494"/>
      <c r="URD401" s="494"/>
      <c r="URE401" s="494"/>
      <c r="URF401" s="494"/>
      <c r="URG401" s="494"/>
      <c r="URH401" s="494"/>
      <c r="URI401" s="494"/>
      <c r="URJ401" s="494"/>
      <c r="URK401" s="494"/>
      <c r="URL401" s="494"/>
      <c r="URM401" s="494"/>
      <c r="URN401" s="494"/>
      <c r="URO401" s="494"/>
      <c r="URP401" s="494"/>
      <c r="URQ401" s="494"/>
      <c r="URR401" s="494"/>
      <c r="URS401" s="494"/>
      <c r="URT401" s="494"/>
      <c r="URU401" s="494"/>
      <c r="URV401" s="494"/>
      <c r="URW401" s="494"/>
      <c r="URX401" s="494"/>
      <c r="URY401" s="494"/>
      <c r="URZ401" s="494"/>
      <c r="USA401" s="494"/>
      <c r="USB401" s="494"/>
      <c r="USC401" s="494"/>
      <c r="USD401" s="494"/>
      <c r="USE401" s="494"/>
      <c r="USF401" s="494"/>
      <c r="USG401" s="494"/>
      <c r="USH401" s="494"/>
      <c r="USI401" s="494"/>
      <c r="USJ401" s="494"/>
      <c r="USK401" s="494"/>
      <c r="USL401" s="494"/>
      <c r="USM401" s="494"/>
      <c r="USN401" s="494"/>
      <c r="USO401" s="494"/>
      <c r="USP401" s="494"/>
      <c r="USQ401" s="494"/>
      <c r="USR401" s="494"/>
      <c r="USS401" s="494"/>
      <c r="UST401" s="494"/>
      <c r="USU401" s="494"/>
      <c r="USV401" s="494"/>
      <c r="USW401" s="494"/>
      <c r="USX401" s="494"/>
      <c r="USY401" s="494"/>
      <c r="USZ401" s="494"/>
      <c r="UTA401" s="494"/>
      <c r="UTB401" s="494"/>
      <c r="UTC401" s="494"/>
      <c r="UTD401" s="494"/>
      <c r="UTE401" s="494"/>
      <c r="UTF401" s="494"/>
      <c r="UTG401" s="494"/>
      <c r="UTH401" s="494"/>
      <c r="UTI401" s="494"/>
      <c r="UTJ401" s="494"/>
      <c r="UTK401" s="494"/>
      <c r="UTL401" s="494"/>
      <c r="UTM401" s="494"/>
      <c r="UTN401" s="494"/>
      <c r="UTO401" s="494"/>
      <c r="UTP401" s="494"/>
      <c r="UTQ401" s="494"/>
      <c r="UTR401" s="494"/>
      <c r="UTS401" s="494"/>
      <c r="UTT401" s="494"/>
      <c r="UTU401" s="494"/>
      <c r="UTV401" s="494"/>
      <c r="UTW401" s="494"/>
      <c r="UTX401" s="494"/>
      <c r="UTY401" s="494"/>
      <c r="UTZ401" s="494"/>
      <c r="UUA401" s="494"/>
      <c r="UUB401" s="494"/>
      <c r="UUC401" s="494"/>
      <c r="UUD401" s="494"/>
      <c r="UUE401" s="494"/>
      <c r="UUF401" s="494"/>
      <c r="UUG401" s="494"/>
      <c r="UUH401" s="494"/>
      <c r="UUI401" s="494"/>
      <c r="UUJ401" s="494"/>
      <c r="UUK401" s="494"/>
      <c r="UUL401" s="494"/>
      <c r="UUM401" s="494"/>
      <c r="UUN401" s="494"/>
      <c r="UUO401" s="494"/>
      <c r="UUP401" s="494"/>
      <c r="UUQ401" s="494"/>
      <c r="UUR401" s="494"/>
      <c r="UUS401" s="494"/>
      <c r="UUT401" s="494"/>
      <c r="UUU401" s="494"/>
      <c r="UUV401" s="494"/>
      <c r="UUW401" s="494"/>
      <c r="UUX401" s="494"/>
      <c r="UUY401" s="494"/>
      <c r="UUZ401" s="494"/>
      <c r="UVA401" s="494"/>
      <c r="UVB401" s="494"/>
      <c r="UVC401" s="494"/>
      <c r="UVD401" s="494"/>
      <c r="UVE401" s="494"/>
      <c r="UVF401" s="494"/>
      <c r="UVG401" s="494"/>
      <c r="UVH401" s="494"/>
      <c r="UVI401" s="494"/>
      <c r="UVJ401" s="494"/>
      <c r="UVK401" s="494"/>
      <c r="UVL401" s="494"/>
      <c r="UVM401" s="494"/>
      <c r="UVN401" s="494"/>
      <c r="UVO401" s="494"/>
      <c r="UVP401" s="494"/>
      <c r="UVQ401" s="494"/>
      <c r="UVR401" s="494"/>
      <c r="UVS401" s="494"/>
      <c r="UVT401" s="494"/>
      <c r="UVU401" s="494"/>
      <c r="UVV401" s="494"/>
      <c r="UVW401" s="494"/>
      <c r="UVX401" s="494"/>
      <c r="UVY401" s="494"/>
      <c r="UVZ401" s="494"/>
      <c r="UWA401" s="494"/>
      <c r="UWB401" s="494"/>
      <c r="UWC401" s="494"/>
      <c r="UWD401" s="494"/>
      <c r="UWE401" s="494"/>
      <c r="UWF401" s="494"/>
      <c r="UWG401" s="494"/>
      <c r="UWH401" s="494"/>
      <c r="UWI401" s="494"/>
      <c r="UWJ401" s="494"/>
      <c r="UWK401" s="494"/>
      <c r="UWL401" s="494"/>
      <c r="UWM401" s="494"/>
      <c r="UWN401" s="494"/>
      <c r="UWO401" s="494"/>
      <c r="UWP401" s="494"/>
      <c r="UWQ401" s="494"/>
      <c r="UWR401" s="494"/>
      <c r="UWS401" s="494"/>
      <c r="UWT401" s="494"/>
      <c r="UWU401" s="494"/>
      <c r="UWV401" s="494"/>
      <c r="UWW401" s="494"/>
      <c r="UWX401" s="494"/>
      <c r="UWY401" s="494"/>
      <c r="UWZ401" s="494"/>
      <c r="UXA401" s="494"/>
      <c r="UXB401" s="494"/>
      <c r="UXC401" s="494"/>
      <c r="UXD401" s="494"/>
      <c r="UXE401" s="494"/>
      <c r="UXF401" s="494"/>
      <c r="UXG401" s="494"/>
      <c r="UXH401" s="494"/>
      <c r="UXI401" s="494"/>
      <c r="UXJ401" s="494"/>
      <c r="UXK401" s="494"/>
      <c r="UXL401" s="494"/>
      <c r="UXM401" s="494"/>
      <c r="UXN401" s="494"/>
      <c r="UXO401" s="494"/>
      <c r="UXP401" s="494"/>
      <c r="UXQ401" s="494"/>
      <c r="UXR401" s="494"/>
      <c r="UXS401" s="494"/>
      <c r="UXT401" s="494"/>
      <c r="UXU401" s="494"/>
      <c r="UXV401" s="494"/>
      <c r="UXW401" s="494"/>
      <c r="UXX401" s="494"/>
      <c r="UXY401" s="494"/>
      <c r="UXZ401" s="494"/>
      <c r="UYA401" s="494"/>
      <c r="UYB401" s="494"/>
      <c r="UYC401" s="494"/>
      <c r="UYD401" s="494"/>
      <c r="UYE401" s="494"/>
      <c r="UYF401" s="494"/>
      <c r="UYG401" s="494"/>
      <c r="UYH401" s="494"/>
      <c r="UYI401" s="494"/>
      <c r="UYJ401" s="494"/>
      <c r="UYK401" s="494"/>
      <c r="UYL401" s="494"/>
      <c r="UYM401" s="494"/>
      <c r="UYN401" s="494"/>
      <c r="UYO401" s="494"/>
      <c r="UYP401" s="494"/>
      <c r="UYQ401" s="494"/>
      <c r="UYR401" s="494"/>
      <c r="UYS401" s="494"/>
      <c r="UYT401" s="494"/>
      <c r="UYU401" s="494"/>
      <c r="UYV401" s="494"/>
      <c r="UYW401" s="494"/>
      <c r="UYX401" s="494"/>
      <c r="UYY401" s="494"/>
      <c r="UYZ401" s="494"/>
      <c r="UZA401" s="494"/>
      <c r="UZB401" s="494"/>
      <c r="UZC401" s="494"/>
      <c r="UZD401" s="494"/>
      <c r="UZE401" s="494"/>
      <c r="UZF401" s="494"/>
      <c r="UZG401" s="494"/>
      <c r="UZH401" s="494"/>
      <c r="UZI401" s="494"/>
      <c r="UZJ401" s="494"/>
      <c r="UZK401" s="494"/>
      <c r="UZL401" s="494"/>
      <c r="UZM401" s="494"/>
      <c r="UZN401" s="494"/>
      <c r="UZO401" s="494"/>
      <c r="UZP401" s="494"/>
      <c r="UZQ401" s="494"/>
      <c r="UZR401" s="494"/>
      <c r="UZS401" s="494"/>
      <c r="UZT401" s="494"/>
      <c r="UZU401" s="494"/>
      <c r="UZV401" s="494"/>
      <c r="UZW401" s="494"/>
      <c r="UZX401" s="494"/>
      <c r="UZY401" s="494"/>
      <c r="UZZ401" s="494"/>
      <c r="VAA401" s="494"/>
      <c r="VAB401" s="494"/>
      <c r="VAC401" s="494"/>
      <c r="VAD401" s="494"/>
      <c r="VAE401" s="494"/>
      <c r="VAF401" s="494"/>
      <c r="VAG401" s="494"/>
      <c r="VAH401" s="494"/>
      <c r="VAI401" s="494"/>
      <c r="VAJ401" s="494"/>
      <c r="VAK401" s="494"/>
      <c r="VAL401" s="494"/>
      <c r="VAM401" s="494"/>
      <c r="VAN401" s="494"/>
      <c r="VAO401" s="494"/>
      <c r="VAP401" s="494"/>
      <c r="VAQ401" s="494"/>
      <c r="VAR401" s="494"/>
      <c r="VAS401" s="494"/>
      <c r="VAT401" s="494"/>
      <c r="VAU401" s="494"/>
      <c r="VAV401" s="494"/>
      <c r="VAW401" s="494"/>
      <c r="VAX401" s="494"/>
      <c r="VAY401" s="494"/>
      <c r="VAZ401" s="494"/>
      <c r="VBA401" s="494"/>
      <c r="VBB401" s="494"/>
      <c r="VBC401" s="494"/>
      <c r="VBD401" s="494"/>
      <c r="VBE401" s="494"/>
      <c r="VBF401" s="494"/>
      <c r="VBG401" s="494"/>
      <c r="VBH401" s="494"/>
      <c r="VBI401" s="494"/>
      <c r="VBJ401" s="494"/>
      <c r="VBK401" s="494"/>
      <c r="VBL401" s="494"/>
      <c r="VBM401" s="494"/>
      <c r="VBN401" s="494"/>
      <c r="VBO401" s="494"/>
      <c r="VBP401" s="494"/>
      <c r="VBQ401" s="494"/>
      <c r="VBR401" s="494"/>
      <c r="VBS401" s="494"/>
      <c r="VBT401" s="494"/>
      <c r="VBU401" s="494"/>
      <c r="VBV401" s="494"/>
      <c r="VBW401" s="494"/>
      <c r="VBX401" s="494"/>
      <c r="VBY401" s="494"/>
      <c r="VBZ401" s="494"/>
      <c r="VCA401" s="494"/>
      <c r="VCB401" s="494"/>
      <c r="VCC401" s="494"/>
      <c r="VCD401" s="494"/>
      <c r="VCE401" s="494"/>
      <c r="VCF401" s="494"/>
      <c r="VCG401" s="494"/>
      <c r="VCH401" s="494"/>
      <c r="VCI401" s="494"/>
      <c r="VCJ401" s="494"/>
      <c r="VCK401" s="494"/>
      <c r="VCL401" s="494"/>
      <c r="VCM401" s="494"/>
      <c r="VCN401" s="494"/>
      <c r="VCO401" s="494"/>
      <c r="VCP401" s="494"/>
      <c r="VCQ401" s="494"/>
      <c r="VCR401" s="494"/>
      <c r="VCS401" s="494"/>
      <c r="VCT401" s="494"/>
      <c r="VCU401" s="494"/>
      <c r="VCV401" s="494"/>
      <c r="VCW401" s="494"/>
      <c r="VCX401" s="494"/>
      <c r="VCY401" s="494"/>
      <c r="VCZ401" s="494"/>
      <c r="VDA401" s="494"/>
      <c r="VDB401" s="494"/>
      <c r="VDC401" s="494"/>
      <c r="VDD401" s="494"/>
      <c r="VDE401" s="494"/>
      <c r="VDF401" s="494"/>
      <c r="VDG401" s="494"/>
      <c r="VDH401" s="494"/>
      <c r="VDI401" s="494"/>
      <c r="VDJ401" s="494"/>
      <c r="VDK401" s="494"/>
      <c r="VDL401" s="494"/>
      <c r="VDM401" s="494"/>
      <c r="VDN401" s="494"/>
      <c r="VDO401" s="494"/>
      <c r="VDP401" s="494"/>
      <c r="VDQ401" s="494"/>
      <c r="VDR401" s="494"/>
      <c r="VDS401" s="494"/>
      <c r="VDT401" s="494"/>
      <c r="VDU401" s="494"/>
      <c r="VDV401" s="494"/>
      <c r="VDW401" s="494"/>
      <c r="VDX401" s="494"/>
      <c r="VDY401" s="494"/>
      <c r="VDZ401" s="494"/>
      <c r="VEA401" s="494"/>
      <c r="VEB401" s="494"/>
      <c r="VEC401" s="494"/>
      <c r="VED401" s="494"/>
      <c r="VEE401" s="494"/>
      <c r="VEF401" s="494"/>
      <c r="VEG401" s="494"/>
      <c r="VEH401" s="494"/>
      <c r="VEI401" s="494"/>
      <c r="VEJ401" s="494"/>
      <c r="VEK401" s="494"/>
      <c r="VEL401" s="494"/>
      <c r="VEM401" s="494"/>
      <c r="VEN401" s="494"/>
      <c r="VEO401" s="494"/>
      <c r="VEP401" s="494"/>
      <c r="VEQ401" s="494"/>
      <c r="VER401" s="494"/>
      <c r="VES401" s="494"/>
      <c r="VET401" s="494"/>
      <c r="VEU401" s="494"/>
      <c r="VEV401" s="494"/>
      <c r="VEW401" s="494"/>
      <c r="VEX401" s="494"/>
      <c r="VEY401" s="494"/>
      <c r="VEZ401" s="494"/>
      <c r="VFA401" s="494"/>
      <c r="VFB401" s="494"/>
      <c r="VFC401" s="494"/>
      <c r="VFD401" s="494"/>
      <c r="VFE401" s="494"/>
      <c r="VFF401" s="494"/>
      <c r="VFG401" s="494"/>
      <c r="VFH401" s="494"/>
      <c r="VFI401" s="494"/>
      <c r="VFJ401" s="494"/>
      <c r="VFK401" s="494"/>
      <c r="VFL401" s="494"/>
      <c r="VFM401" s="494"/>
      <c r="VFN401" s="494"/>
      <c r="VFO401" s="494"/>
      <c r="VFP401" s="494"/>
      <c r="VFQ401" s="494"/>
      <c r="VFR401" s="494"/>
      <c r="VFS401" s="494"/>
      <c r="VFT401" s="494"/>
      <c r="VFU401" s="494"/>
      <c r="VFV401" s="494"/>
      <c r="VFW401" s="494"/>
      <c r="VFX401" s="494"/>
      <c r="VFY401" s="494"/>
      <c r="VFZ401" s="494"/>
      <c r="VGA401" s="494"/>
      <c r="VGB401" s="494"/>
      <c r="VGC401" s="494"/>
      <c r="VGD401" s="494"/>
      <c r="VGE401" s="494"/>
      <c r="VGF401" s="494"/>
      <c r="VGG401" s="494"/>
      <c r="VGH401" s="494"/>
      <c r="VGI401" s="494"/>
      <c r="VGJ401" s="494"/>
      <c r="VGK401" s="494"/>
      <c r="VGL401" s="494"/>
      <c r="VGM401" s="494"/>
      <c r="VGN401" s="494"/>
      <c r="VGO401" s="494"/>
      <c r="VGP401" s="494"/>
      <c r="VGQ401" s="494"/>
      <c r="VGR401" s="494"/>
      <c r="VGS401" s="494"/>
      <c r="VGT401" s="494"/>
      <c r="VGU401" s="494"/>
      <c r="VGV401" s="494"/>
      <c r="VGW401" s="494"/>
      <c r="VGX401" s="494"/>
      <c r="VGY401" s="494"/>
      <c r="VGZ401" s="494"/>
      <c r="VHA401" s="494"/>
      <c r="VHB401" s="494"/>
      <c r="VHC401" s="494"/>
      <c r="VHD401" s="494"/>
      <c r="VHE401" s="494"/>
      <c r="VHF401" s="494"/>
      <c r="VHG401" s="494"/>
      <c r="VHH401" s="494"/>
      <c r="VHI401" s="494"/>
      <c r="VHJ401" s="494"/>
      <c r="VHK401" s="494"/>
      <c r="VHL401" s="494"/>
      <c r="VHM401" s="494"/>
      <c r="VHN401" s="494"/>
      <c r="VHO401" s="494"/>
      <c r="VHP401" s="494"/>
      <c r="VHQ401" s="494"/>
      <c r="VHR401" s="494"/>
      <c r="VHS401" s="494"/>
      <c r="VHT401" s="494"/>
      <c r="VHU401" s="494"/>
      <c r="VHV401" s="494"/>
      <c r="VHW401" s="494"/>
      <c r="VHX401" s="494"/>
      <c r="VHY401" s="494"/>
      <c r="VHZ401" s="494"/>
      <c r="VIA401" s="494"/>
      <c r="VIB401" s="494"/>
      <c r="VIC401" s="494"/>
      <c r="VID401" s="494"/>
      <c r="VIE401" s="494"/>
      <c r="VIF401" s="494"/>
      <c r="VIG401" s="494"/>
      <c r="VIH401" s="494"/>
      <c r="VII401" s="494"/>
      <c r="VIJ401" s="494"/>
      <c r="VIK401" s="494"/>
      <c r="VIL401" s="494"/>
      <c r="VIM401" s="494"/>
      <c r="VIN401" s="494"/>
      <c r="VIO401" s="494"/>
      <c r="VIP401" s="494"/>
      <c r="VIQ401" s="494"/>
      <c r="VIR401" s="494"/>
      <c r="VIS401" s="494"/>
      <c r="VIT401" s="494"/>
      <c r="VIU401" s="494"/>
      <c r="VIV401" s="494"/>
      <c r="VIW401" s="494"/>
      <c r="VIX401" s="494"/>
      <c r="VIY401" s="494"/>
      <c r="VIZ401" s="494"/>
      <c r="VJA401" s="494"/>
      <c r="VJB401" s="494"/>
      <c r="VJC401" s="494"/>
      <c r="VJD401" s="494"/>
      <c r="VJE401" s="494"/>
      <c r="VJF401" s="494"/>
      <c r="VJG401" s="494"/>
      <c r="VJH401" s="494"/>
      <c r="VJI401" s="494"/>
      <c r="VJJ401" s="494"/>
      <c r="VJK401" s="494"/>
      <c r="VJL401" s="494"/>
      <c r="VJM401" s="494"/>
      <c r="VJN401" s="494"/>
      <c r="VJO401" s="494"/>
      <c r="VJP401" s="494"/>
      <c r="VJQ401" s="494"/>
      <c r="VJR401" s="494"/>
      <c r="VJS401" s="494"/>
      <c r="VJT401" s="494"/>
      <c r="VJU401" s="494"/>
      <c r="VJV401" s="494"/>
      <c r="VJW401" s="494"/>
      <c r="VJX401" s="494"/>
      <c r="VJY401" s="494"/>
      <c r="VJZ401" s="494"/>
      <c r="VKA401" s="494"/>
      <c r="VKB401" s="494"/>
      <c r="VKC401" s="494"/>
      <c r="VKD401" s="494"/>
      <c r="VKE401" s="494"/>
      <c r="VKF401" s="494"/>
      <c r="VKG401" s="494"/>
      <c r="VKH401" s="494"/>
      <c r="VKI401" s="494"/>
      <c r="VKJ401" s="494"/>
      <c r="VKK401" s="494"/>
      <c r="VKL401" s="494"/>
      <c r="VKM401" s="494"/>
      <c r="VKN401" s="494"/>
      <c r="VKO401" s="494"/>
      <c r="VKP401" s="494"/>
      <c r="VKQ401" s="494"/>
      <c r="VKR401" s="494"/>
      <c r="VKS401" s="494"/>
      <c r="VKT401" s="494"/>
      <c r="VKU401" s="494"/>
      <c r="VKV401" s="494"/>
      <c r="VKW401" s="494"/>
      <c r="VKX401" s="494"/>
      <c r="VKY401" s="494"/>
      <c r="VKZ401" s="494"/>
      <c r="VLA401" s="494"/>
      <c r="VLB401" s="494"/>
      <c r="VLC401" s="494"/>
      <c r="VLD401" s="494"/>
      <c r="VLE401" s="494"/>
      <c r="VLF401" s="494"/>
      <c r="VLG401" s="494"/>
      <c r="VLH401" s="494"/>
      <c r="VLI401" s="494"/>
      <c r="VLJ401" s="494"/>
      <c r="VLK401" s="494"/>
      <c r="VLL401" s="494"/>
      <c r="VLM401" s="494"/>
      <c r="VLN401" s="494"/>
      <c r="VLO401" s="494"/>
      <c r="VLP401" s="494"/>
      <c r="VLQ401" s="494"/>
      <c r="VLR401" s="494"/>
      <c r="VLS401" s="494"/>
      <c r="VLT401" s="494"/>
      <c r="VLU401" s="494"/>
      <c r="VLV401" s="494"/>
      <c r="VLW401" s="494"/>
      <c r="VLX401" s="494"/>
      <c r="VLY401" s="494"/>
      <c r="VLZ401" s="494"/>
      <c r="VMA401" s="494"/>
      <c r="VMB401" s="494"/>
      <c r="VMC401" s="494"/>
      <c r="VMD401" s="494"/>
      <c r="VME401" s="494"/>
      <c r="VMF401" s="494"/>
      <c r="VMG401" s="494"/>
      <c r="VMH401" s="494"/>
      <c r="VMI401" s="494"/>
      <c r="VMJ401" s="494"/>
      <c r="VMK401" s="494"/>
      <c r="VML401" s="494"/>
      <c r="VMM401" s="494"/>
      <c r="VMN401" s="494"/>
      <c r="VMO401" s="494"/>
      <c r="VMP401" s="494"/>
      <c r="VMQ401" s="494"/>
      <c r="VMR401" s="494"/>
      <c r="VMS401" s="494"/>
      <c r="VMT401" s="494"/>
      <c r="VMU401" s="494"/>
      <c r="VMV401" s="494"/>
      <c r="VMW401" s="494"/>
      <c r="VMX401" s="494"/>
      <c r="VMY401" s="494"/>
      <c r="VMZ401" s="494"/>
      <c r="VNA401" s="494"/>
      <c r="VNB401" s="494"/>
      <c r="VNC401" s="494"/>
      <c r="VND401" s="494"/>
      <c r="VNE401" s="494"/>
      <c r="VNF401" s="494"/>
      <c r="VNG401" s="494"/>
      <c r="VNH401" s="494"/>
      <c r="VNI401" s="494"/>
      <c r="VNJ401" s="494"/>
      <c r="VNK401" s="494"/>
      <c r="VNL401" s="494"/>
      <c r="VNM401" s="494"/>
      <c r="VNN401" s="494"/>
      <c r="VNO401" s="494"/>
      <c r="VNP401" s="494"/>
      <c r="VNQ401" s="494"/>
      <c r="VNR401" s="494"/>
      <c r="VNS401" s="494"/>
      <c r="VNT401" s="494"/>
      <c r="VNU401" s="494"/>
      <c r="VNV401" s="494"/>
      <c r="VNW401" s="494"/>
      <c r="VNX401" s="494"/>
      <c r="VNY401" s="494"/>
      <c r="VNZ401" s="494"/>
      <c r="VOA401" s="494"/>
      <c r="VOB401" s="494"/>
      <c r="VOC401" s="494"/>
      <c r="VOD401" s="494"/>
      <c r="VOE401" s="494"/>
      <c r="VOF401" s="494"/>
      <c r="VOG401" s="494"/>
      <c r="VOH401" s="494"/>
      <c r="VOI401" s="494"/>
      <c r="VOJ401" s="494"/>
      <c r="VOK401" s="494"/>
      <c r="VOL401" s="494"/>
      <c r="VOM401" s="494"/>
      <c r="VON401" s="494"/>
      <c r="VOO401" s="494"/>
      <c r="VOP401" s="494"/>
      <c r="VOQ401" s="494"/>
      <c r="VOR401" s="494"/>
      <c r="VOS401" s="494"/>
      <c r="VOT401" s="494"/>
      <c r="VOU401" s="494"/>
      <c r="VOV401" s="494"/>
      <c r="VOW401" s="494"/>
      <c r="VOX401" s="494"/>
      <c r="VOY401" s="494"/>
      <c r="VOZ401" s="494"/>
      <c r="VPA401" s="494"/>
      <c r="VPB401" s="494"/>
      <c r="VPC401" s="494"/>
      <c r="VPD401" s="494"/>
      <c r="VPE401" s="494"/>
      <c r="VPF401" s="494"/>
      <c r="VPG401" s="494"/>
      <c r="VPH401" s="494"/>
      <c r="VPI401" s="494"/>
      <c r="VPJ401" s="494"/>
      <c r="VPK401" s="494"/>
      <c r="VPL401" s="494"/>
      <c r="VPM401" s="494"/>
      <c r="VPN401" s="494"/>
      <c r="VPO401" s="494"/>
      <c r="VPP401" s="494"/>
      <c r="VPQ401" s="494"/>
      <c r="VPR401" s="494"/>
      <c r="VPS401" s="494"/>
      <c r="VPT401" s="494"/>
      <c r="VPU401" s="494"/>
      <c r="VPV401" s="494"/>
      <c r="VPW401" s="494"/>
      <c r="VPX401" s="494"/>
      <c r="VPY401" s="494"/>
      <c r="VPZ401" s="494"/>
      <c r="VQA401" s="494"/>
      <c r="VQB401" s="494"/>
      <c r="VQC401" s="494"/>
      <c r="VQD401" s="494"/>
      <c r="VQE401" s="494"/>
      <c r="VQF401" s="494"/>
      <c r="VQG401" s="494"/>
      <c r="VQH401" s="494"/>
      <c r="VQI401" s="494"/>
      <c r="VQJ401" s="494"/>
      <c r="VQK401" s="494"/>
      <c r="VQL401" s="494"/>
      <c r="VQM401" s="494"/>
      <c r="VQN401" s="494"/>
      <c r="VQO401" s="494"/>
      <c r="VQP401" s="494"/>
      <c r="VQQ401" s="494"/>
      <c r="VQR401" s="494"/>
      <c r="VQS401" s="494"/>
      <c r="VQT401" s="494"/>
      <c r="VQU401" s="494"/>
      <c r="VQV401" s="494"/>
      <c r="VQW401" s="494"/>
      <c r="VQX401" s="494"/>
      <c r="VQY401" s="494"/>
      <c r="VQZ401" s="494"/>
      <c r="VRA401" s="494"/>
      <c r="VRB401" s="494"/>
      <c r="VRC401" s="494"/>
      <c r="VRD401" s="494"/>
      <c r="VRE401" s="494"/>
      <c r="VRF401" s="494"/>
      <c r="VRG401" s="494"/>
      <c r="VRH401" s="494"/>
      <c r="VRI401" s="494"/>
      <c r="VRJ401" s="494"/>
      <c r="VRK401" s="494"/>
      <c r="VRL401" s="494"/>
      <c r="VRM401" s="494"/>
      <c r="VRN401" s="494"/>
      <c r="VRO401" s="494"/>
      <c r="VRP401" s="494"/>
      <c r="VRQ401" s="494"/>
      <c r="VRR401" s="494"/>
      <c r="VRS401" s="494"/>
      <c r="VRT401" s="494"/>
      <c r="VRU401" s="494"/>
      <c r="VRV401" s="494"/>
      <c r="VRW401" s="494"/>
      <c r="VRX401" s="494"/>
      <c r="VRY401" s="494"/>
      <c r="VRZ401" s="494"/>
      <c r="VSA401" s="494"/>
      <c r="VSB401" s="494"/>
      <c r="VSC401" s="494"/>
      <c r="VSD401" s="494"/>
      <c r="VSE401" s="494"/>
      <c r="VSF401" s="494"/>
      <c r="VSG401" s="494"/>
      <c r="VSH401" s="494"/>
      <c r="VSI401" s="494"/>
      <c r="VSJ401" s="494"/>
      <c r="VSK401" s="494"/>
      <c r="VSL401" s="494"/>
      <c r="VSM401" s="494"/>
      <c r="VSN401" s="494"/>
      <c r="VSO401" s="494"/>
      <c r="VSP401" s="494"/>
      <c r="VSQ401" s="494"/>
      <c r="VSR401" s="494"/>
      <c r="VSS401" s="494"/>
      <c r="VST401" s="494"/>
      <c r="VSU401" s="494"/>
      <c r="VSV401" s="494"/>
      <c r="VSW401" s="494"/>
      <c r="VSX401" s="494"/>
      <c r="VSY401" s="494"/>
      <c r="VSZ401" s="494"/>
      <c r="VTA401" s="494"/>
      <c r="VTB401" s="494"/>
      <c r="VTC401" s="494"/>
      <c r="VTD401" s="494"/>
      <c r="VTE401" s="494"/>
      <c r="VTF401" s="494"/>
      <c r="VTG401" s="494"/>
      <c r="VTH401" s="494"/>
      <c r="VTI401" s="494"/>
      <c r="VTJ401" s="494"/>
      <c r="VTK401" s="494"/>
      <c r="VTL401" s="494"/>
      <c r="VTM401" s="494"/>
      <c r="VTN401" s="494"/>
      <c r="VTO401" s="494"/>
      <c r="VTP401" s="494"/>
      <c r="VTQ401" s="494"/>
      <c r="VTR401" s="494"/>
      <c r="VTS401" s="494"/>
      <c r="VTT401" s="494"/>
      <c r="VTU401" s="494"/>
      <c r="VTV401" s="494"/>
      <c r="VTW401" s="494"/>
      <c r="VTX401" s="494"/>
      <c r="VTY401" s="494"/>
      <c r="VTZ401" s="494"/>
      <c r="VUA401" s="494"/>
      <c r="VUB401" s="494"/>
      <c r="VUC401" s="494"/>
      <c r="VUD401" s="494"/>
      <c r="VUE401" s="494"/>
      <c r="VUF401" s="494"/>
      <c r="VUG401" s="494"/>
      <c r="VUH401" s="494"/>
      <c r="VUI401" s="494"/>
      <c r="VUJ401" s="494"/>
      <c r="VUK401" s="494"/>
      <c r="VUL401" s="494"/>
      <c r="VUM401" s="494"/>
      <c r="VUN401" s="494"/>
      <c r="VUO401" s="494"/>
      <c r="VUP401" s="494"/>
      <c r="VUQ401" s="494"/>
      <c r="VUR401" s="494"/>
      <c r="VUS401" s="494"/>
      <c r="VUT401" s="494"/>
      <c r="VUU401" s="494"/>
      <c r="VUV401" s="494"/>
      <c r="VUW401" s="494"/>
      <c r="VUX401" s="494"/>
      <c r="VUY401" s="494"/>
      <c r="VUZ401" s="494"/>
      <c r="VVA401" s="494"/>
      <c r="VVB401" s="494"/>
      <c r="VVC401" s="494"/>
      <c r="VVD401" s="494"/>
      <c r="VVE401" s="494"/>
      <c r="VVF401" s="494"/>
      <c r="VVG401" s="494"/>
      <c r="VVH401" s="494"/>
      <c r="VVI401" s="494"/>
      <c r="VVJ401" s="494"/>
      <c r="VVK401" s="494"/>
      <c r="VVL401" s="494"/>
      <c r="VVM401" s="494"/>
      <c r="VVN401" s="494"/>
      <c r="VVO401" s="494"/>
      <c r="VVP401" s="494"/>
      <c r="VVQ401" s="494"/>
      <c r="VVR401" s="494"/>
      <c r="VVS401" s="494"/>
      <c r="VVT401" s="494"/>
      <c r="VVU401" s="494"/>
      <c r="VVV401" s="494"/>
      <c r="VVW401" s="494"/>
      <c r="VVX401" s="494"/>
      <c r="VVY401" s="494"/>
      <c r="VVZ401" s="494"/>
      <c r="VWA401" s="494"/>
      <c r="VWB401" s="494"/>
      <c r="VWC401" s="494"/>
      <c r="VWD401" s="494"/>
      <c r="VWE401" s="494"/>
      <c r="VWF401" s="494"/>
      <c r="VWG401" s="494"/>
      <c r="VWH401" s="494"/>
      <c r="VWI401" s="494"/>
      <c r="VWJ401" s="494"/>
      <c r="VWK401" s="494"/>
      <c r="VWL401" s="494"/>
      <c r="VWM401" s="494"/>
      <c r="VWN401" s="494"/>
      <c r="VWO401" s="494"/>
      <c r="VWP401" s="494"/>
      <c r="VWQ401" s="494"/>
      <c r="VWR401" s="494"/>
      <c r="VWS401" s="494"/>
      <c r="VWT401" s="494"/>
      <c r="VWU401" s="494"/>
      <c r="VWV401" s="494"/>
      <c r="VWW401" s="494"/>
      <c r="VWX401" s="494"/>
      <c r="VWY401" s="494"/>
      <c r="VWZ401" s="494"/>
      <c r="VXA401" s="494"/>
      <c r="VXB401" s="494"/>
      <c r="VXC401" s="494"/>
      <c r="VXD401" s="494"/>
      <c r="VXE401" s="494"/>
      <c r="VXF401" s="494"/>
      <c r="VXG401" s="494"/>
      <c r="VXH401" s="494"/>
      <c r="VXI401" s="494"/>
      <c r="VXJ401" s="494"/>
      <c r="VXK401" s="494"/>
      <c r="VXL401" s="494"/>
      <c r="VXM401" s="494"/>
      <c r="VXN401" s="494"/>
      <c r="VXO401" s="494"/>
      <c r="VXP401" s="494"/>
      <c r="VXQ401" s="494"/>
      <c r="VXR401" s="494"/>
      <c r="VXS401" s="494"/>
      <c r="VXT401" s="494"/>
      <c r="VXU401" s="494"/>
      <c r="VXV401" s="494"/>
      <c r="VXW401" s="494"/>
      <c r="VXX401" s="494"/>
      <c r="VXY401" s="494"/>
      <c r="VXZ401" s="494"/>
      <c r="VYA401" s="494"/>
      <c r="VYB401" s="494"/>
      <c r="VYC401" s="494"/>
      <c r="VYD401" s="494"/>
      <c r="VYE401" s="494"/>
      <c r="VYF401" s="494"/>
      <c r="VYG401" s="494"/>
      <c r="VYH401" s="494"/>
      <c r="VYI401" s="494"/>
      <c r="VYJ401" s="494"/>
      <c r="VYK401" s="494"/>
      <c r="VYL401" s="494"/>
      <c r="VYM401" s="494"/>
      <c r="VYN401" s="494"/>
      <c r="VYO401" s="494"/>
      <c r="VYP401" s="494"/>
      <c r="VYQ401" s="494"/>
      <c r="VYR401" s="494"/>
      <c r="VYS401" s="494"/>
      <c r="VYT401" s="494"/>
      <c r="VYU401" s="494"/>
      <c r="VYV401" s="494"/>
      <c r="VYW401" s="494"/>
      <c r="VYX401" s="494"/>
      <c r="VYY401" s="494"/>
      <c r="VYZ401" s="494"/>
      <c r="VZA401" s="494"/>
      <c r="VZB401" s="494"/>
      <c r="VZC401" s="494"/>
      <c r="VZD401" s="494"/>
      <c r="VZE401" s="494"/>
      <c r="VZF401" s="494"/>
      <c r="VZG401" s="494"/>
      <c r="VZH401" s="494"/>
      <c r="VZI401" s="494"/>
      <c r="VZJ401" s="494"/>
      <c r="VZK401" s="494"/>
      <c r="VZL401" s="494"/>
      <c r="VZM401" s="494"/>
      <c r="VZN401" s="494"/>
      <c r="VZO401" s="494"/>
      <c r="VZP401" s="494"/>
      <c r="VZQ401" s="494"/>
      <c r="VZR401" s="494"/>
      <c r="VZS401" s="494"/>
      <c r="VZT401" s="494"/>
      <c r="VZU401" s="494"/>
      <c r="VZV401" s="494"/>
      <c r="VZW401" s="494"/>
      <c r="VZX401" s="494"/>
      <c r="VZY401" s="494"/>
      <c r="VZZ401" s="494"/>
      <c r="WAA401" s="494"/>
      <c r="WAB401" s="494"/>
      <c r="WAC401" s="494"/>
      <c r="WAD401" s="494"/>
      <c r="WAE401" s="494"/>
      <c r="WAF401" s="494"/>
      <c r="WAG401" s="494"/>
      <c r="WAH401" s="494"/>
      <c r="WAI401" s="494"/>
      <c r="WAJ401" s="494"/>
      <c r="WAK401" s="494"/>
      <c r="WAL401" s="494"/>
      <c r="WAM401" s="494"/>
      <c r="WAN401" s="494"/>
      <c r="WAO401" s="494"/>
      <c r="WAP401" s="494"/>
      <c r="WAQ401" s="494"/>
      <c r="WAR401" s="494"/>
      <c r="WAS401" s="494"/>
      <c r="WAT401" s="494"/>
      <c r="WAU401" s="494"/>
      <c r="WAV401" s="494"/>
      <c r="WAW401" s="494"/>
      <c r="WAX401" s="494"/>
      <c r="WAY401" s="494"/>
      <c r="WAZ401" s="494"/>
      <c r="WBA401" s="494"/>
      <c r="WBB401" s="494"/>
      <c r="WBC401" s="494"/>
      <c r="WBD401" s="494"/>
      <c r="WBE401" s="494"/>
      <c r="WBF401" s="494"/>
      <c r="WBG401" s="494"/>
      <c r="WBH401" s="494"/>
      <c r="WBI401" s="494"/>
      <c r="WBJ401" s="494"/>
      <c r="WBK401" s="494"/>
      <c r="WBL401" s="494"/>
      <c r="WBM401" s="494"/>
      <c r="WBN401" s="494"/>
      <c r="WBO401" s="494"/>
      <c r="WBP401" s="494"/>
      <c r="WBQ401" s="494"/>
      <c r="WBR401" s="494"/>
      <c r="WBS401" s="494"/>
      <c r="WBT401" s="494"/>
      <c r="WBU401" s="494"/>
      <c r="WBV401" s="494"/>
      <c r="WBW401" s="494"/>
      <c r="WBX401" s="494"/>
      <c r="WBY401" s="494"/>
      <c r="WBZ401" s="494"/>
      <c r="WCA401" s="494"/>
      <c r="WCB401" s="494"/>
      <c r="WCC401" s="494"/>
      <c r="WCD401" s="494"/>
      <c r="WCE401" s="494"/>
      <c r="WCF401" s="494"/>
      <c r="WCG401" s="494"/>
      <c r="WCH401" s="494"/>
      <c r="WCI401" s="494"/>
      <c r="WCJ401" s="494"/>
      <c r="WCK401" s="494"/>
      <c r="WCL401" s="494"/>
      <c r="WCM401" s="494"/>
      <c r="WCN401" s="494"/>
      <c r="WCO401" s="494"/>
      <c r="WCP401" s="494"/>
      <c r="WCQ401" s="494"/>
      <c r="WCR401" s="494"/>
      <c r="WCS401" s="494"/>
      <c r="WCT401" s="494"/>
      <c r="WCU401" s="494"/>
      <c r="WCV401" s="494"/>
      <c r="WCW401" s="494"/>
      <c r="WCX401" s="494"/>
      <c r="WCY401" s="494"/>
      <c r="WCZ401" s="494"/>
      <c r="WDA401" s="494"/>
      <c r="WDB401" s="494"/>
      <c r="WDC401" s="494"/>
      <c r="WDD401" s="494"/>
      <c r="WDE401" s="494"/>
      <c r="WDF401" s="494"/>
      <c r="WDG401" s="494"/>
      <c r="WDH401" s="494"/>
      <c r="WDI401" s="494"/>
      <c r="WDJ401" s="494"/>
      <c r="WDK401" s="494"/>
      <c r="WDL401" s="494"/>
      <c r="WDM401" s="494"/>
      <c r="WDN401" s="494"/>
      <c r="WDO401" s="494"/>
      <c r="WDP401" s="494"/>
      <c r="WDQ401" s="494"/>
      <c r="WDR401" s="494"/>
      <c r="WDS401" s="494"/>
      <c r="WDT401" s="494"/>
      <c r="WDU401" s="494"/>
      <c r="WDV401" s="494"/>
      <c r="WDW401" s="494"/>
      <c r="WDX401" s="494"/>
      <c r="WDY401" s="494"/>
      <c r="WDZ401" s="494"/>
      <c r="WEA401" s="494"/>
      <c r="WEB401" s="494"/>
      <c r="WEC401" s="494"/>
      <c r="WED401" s="494"/>
      <c r="WEE401" s="494"/>
      <c r="WEF401" s="494"/>
      <c r="WEG401" s="494"/>
      <c r="WEH401" s="494"/>
      <c r="WEI401" s="494"/>
      <c r="WEJ401" s="494"/>
      <c r="WEK401" s="494"/>
      <c r="WEL401" s="494"/>
      <c r="WEM401" s="494"/>
      <c r="WEN401" s="494"/>
      <c r="WEO401" s="494"/>
      <c r="WEP401" s="494"/>
      <c r="WEQ401" s="494"/>
      <c r="WER401" s="494"/>
      <c r="WES401" s="494"/>
      <c r="WET401" s="494"/>
      <c r="WEU401" s="494"/>
      <c r="WEV401" s="494"/>
      <c r="WEW401" s="494"/>
      <c r="WEX401" s="494"/>
      <c r="WEY401" s="494"/>
      <c r="WEZ401" s="494"/>
      <c r="WFA401" s="494"/>
      <c r="WFB401" s="494"/>
      <c r="WFC401" s="494"/>
      <c r="WFD401" s="494"/>
      <c r="WFE401" s="494"/>
      <c r="WFF401" s="494"/>
      <c r="WFG401" s="494"/>
      <c r="WFH401" s="494"/>
      <c r="WFI401" s="494"/>
      <c r="WFJ401" s="494"/>
      <c r="WFK401" s="494"/>
      <c r="WFL401" s="494"/>
      <c r="WFM401" s="494"/>
      <c r="WFN401" s="494"/>
      <c r="WFO401" s="494"/>
      <c r="WFP401" s="494"/>
      <c r="WFQ401" s="494"/>
      <c r="WFR401" s="494"/>
      <c r="WFS401" s="494"/>
      <c r="WFT401" s="494"/>
      <c r="WFU401" s="494"/>
      <c r="WFV401" s="494"/>
      <c r="WFW401" s="494"/>
      <c r="WFX401" s="494"/>
      <c r="WFY401" s="494"/>
      <c r="WFZ401" s="494"/>
      <c r="WGA401" s="494"/>
      <c r="WGB401" s="494"/>
      <c r="WGC401" s="494"/>
      <c r="WGD401" s="494"/>
      <c r="WGE401" s="494"/>
      <c r="WGF401" s="494"/>
      <c r="WGG401" s="494"/>
      <c r="WGH401" s="494"/>
      <c r="WGI401" s="494"/>
      <c r="WGJ401" s="494"/>
      <c r="WGK401" s="494"/>
      <c r="WGL401" s="494"/>
      <c r="WGM401" s="494"/>
      <c r="WGN401" s="494"/>
      <c r="WGO401" s="494"/>
      <c r="WGP401" s="494"/>
      <c r="WGQ401" s="494"/>
      <c r="WGR401" s="494"/>
      <c r="WGS401" s="494"/>
      <c r="WGT401" s="494"/>
      <c r="WGU401" s="494"/>
      <c r="WGV401" s="494"/>
      <c r="WGW401" s="494"/>
      <c r="WGX401" s="494"/>
      <c r="WGY401" s="494"/>
      <c r="WGZ401" s="494"/>
      <c r="WHA401" s="494"/>
      <c r="WHB401" s="494"/>
      <c r="WHC401" s="494"/>
      <c r="WHD401" s="494"/>
      <c r="WHE401" s="494"/>
      <c r="WHF401" s="494"/>
      <c r="WHG401" s="494"/>
      <c r="WHH401" s="494"/>
      <c r="WHI401" s="494"/>
      <c r="WHJ401" s="494"/>
      <c r="WHK401" s="494"/>
      <c r="WHL401" s="494"/>
      <c r="WHM401" s="494"/>
      <c r="WHN401" s="494"/>
      <c r="WHO401" s="494"/>
      <c r="WHP401" s="494"/>
      <c r="WHQ401" s="494"/>
      <c r="WHR401" s="494"/>
      <c r="WHS401" s="494"/>
      <c r="WHT401" s="494"/>
      <c r="WHU401" s="494"/>
      <c r="WHV401" s="494"/>
      <c r="WHW401" s="494"/>
      <c r="WHX401" s="494"/>
      <c r="WHY401" s="494"/>
      <c r="WHZ401" s="494"/>
      <c r="WIA401" s="494"/>
      <c r="WIB401" s="494"/>
      <c r="WIC401" s="494"/>
      <c r="WID401" s="494"/>
      <c r="WIE401" s="494"/>
      <c r="WIF401" s="494"/>
      <c r="WIG401" s="494"/>
      <c r="WIH401" s="494"/>
      <c r="WII401" s="494"/>
      <c r="WIJ401" s="494"/>
      <c r="WIK401" s="494"/>
      <c r="WIL401" s="494"/>
      <c r="WIM401" s="494"/>
      <c r="WIN401" s="494"/>
      <c r="WIO401" s="494"/>
      <c r="WIP401" s="494"/>
      <c r="WIQ401" s="494"/>
      <c r="WIR401" s="494"/>
      <c r="WIS401" s="494"/>
      <c r="WIT401" s="494"/>
      <c r="WIU401" s="494"/>
      <c r="WIV401" s="494"/>
      <c r="WIW401" s="494"/>
      <c r="WIX401" s="494"/>
      <c r="WIY401" s="494"/>
      <c r="WIZ401" s="494"/>
      <c r="WJA401" s="494"/>
      <c r="WJB401" s="494"/>
      <c r="WJC401" s="494"/>
      <c r="WJD401" s="494"/>
      <c r="WJE401" s="494"/>
      <c r="WJF401" s="494"/>
      <c r="WJG401" s="494"/>
      <c r="WJH401" s="494"/>
      <c r="WJI401" s="494"/>
      <c r="WJJ401" s="494"/>
      <c r="WJK401" s="494"/>
      <c r="WJL401" s="494"/>
      <c r="WJM401" s="494"/>
      <c r="WJN401" s="494"/>
      <c r="WJO401" s="494"/>
      <c r="WJP401" s="494"/>
      <c r="WJQ401" s="494"/>
      <c r="WJR401" s="494"/>
      <c r="WJS401" s="494"/>
      <c r="WJT401" s="494"/>
      <c r="WJU401" s="494"/>
      <c r="WJV401" s="494"/>
      <c r="WJW401" s="494"/>
      <c r="WJX401" s="494"/>
      <c r="WJY401" s="494"/>
      <c r="WJZ401" s="494"/>
      <c r="WKA401" s="494"/>
      <c r="WKB401" s="494"/>
      <c r="WKC401" s="494"/>
      <c r="WKD401" s="494"/>
      <c r="WKE401" s="494"/>
      <c r="WKF401" s="494"/>
      <c r="WKG401" s="494"/>
      <c r="WKH401" s="494"/>
      <c r="WKI401" s="494"/>
      <c r="WKJ401" s="494"/>
      <c r="WKK401" s="494"/>
      <c r="WKL401" s="494"/>
      <c r="WKM401" s="494"/>
      <c r="WKN401" s="494"/>
      <c r="WKO401" s="494"/>
      <c r="WKP401" s="494"/>
      <c r="WKQ401" s="494"/>
      <c r="WKR401" s="494"/>
      <c r="WKS401" s="494"/>
      <c r="WKT401" s="494"/>
      <c r="WKU401" s="494"/>
      <c r="WKV401" s="494"/>
      <c r="WKW401" s="494"/>
      <c r="WKX401" s="494"/>
      <c r="WKY401" s="494"/>
      <c r="WKZ401" s="494"/>
      <c r="WLA401" s="494"/>
      <c r="WLB401" s="494"/>
      <c r="WLC401" s="494"/>
      <c r="WLD401" s="494"/>
      <c r="WLE401" s="494"/>
      <c r="WLF401" s="494"/>
      <c r="WLG401" s="494"/>
      <c r="WLH401" s="494"/>
      <c r="WLI401" s="494"/>
      <c r="WLJ401" s="494"/>
      <c r="WLK401" s="494"/>
      <c r="WLL401" s="494"/>
      <c r="WLM401" s="494"/>
      <c r="WLN401" s="494"/>
      <c r="WLO401" s="494"/>
      <c r="WLP401" s="494"/>
      <c r="WLQ401" s="494"/>
      <c r="WLR401" s="494"/>
      <c r="WLS401" s="494"/>
      <c r="WLT401" s="494"/>
      <c r="WLU401" s="494"/>
      <c r="WLV401" s="494"/>
      <c r="WLW401" s="494"/>
      <c r="WLX401" s="494"/>
      <c r="WLY401" s="494"/>
      <c r="WLZ401" s="494"/>
      <c r="WMA401" s="494"/>
      <c r="WMB401" s="494"/>
      <c r="WMC401" s="494"/>
      <c r="WMD401" s="494"/>
      <c r="WME401" s="494"/>
      <c r="WMF401" s="494"/>
      <c r="WMG401" s="494"/>
      <c r="WMH401" s="494"/>
      <c r="WMI401" s="494"/>
      <c r="WMJ401" s="494"/>
      <c r="WMK401" s="494"/>
      <c r="WML401" s="494"/>
      <c r="WMM401" s="494"/>
      <c r="WMN401" s="494"/>
      <c r="WMO401" s="494"/>
      <c r="WMP401" s="494"/>
      <c r="WMQ401" s="494"/>
      <c r="WMR401" s="494"/>
      <c r="WMS401" s="494"/>
      <c r="WMT401" s="494"/>
      <c r="WMU401" s="494"/>
      <c r="WMV401" s="494"/>
      <c r="WMW401" s="494"/>
      <c r="WMX401" s="494"/>
      <c r="WMY401" s="494"/>
      <c r="WMZ401" s="494"/>
      <c r="WNA401" s="494"/>
      <c r="WNB401" s="494"/>
      <c r="WNC401" s="494"/>
      <c r="WND401" s="494"/>
      <c r="WNE401" s="494"/>
      <c r="WNF401" s="494"/>
      <c r="WNG401" s="494"/>
      <c r="WNH401" s="494"/>
      <c r="WNI401" s="494"/>
      <c r="WNJ401" s="494"/>
      <c r="WNK401" s="494"/>
      <c r="WNL401" s="494"/>
      <c r="WNM401" s="494"/>
      <c r="WNN401" s="494"/>
      <c r="WNO401" s="494"/>
      <c r="WNP401" s="494"/>
      <c r="WNQ401" s="494"/>
      <c r="WNR401" s="494"/>
      <c r="WNS401" s="494"/>
      <c r="WNT401" s="494"/>
      <c r="WNU401" s="494"/>
      <c r="WNV401" s="494"/>
      <c r="WNW401" s="494"/>
      <c r="WNX401" s="494"/>
      <c r="WNY401" s="494"/>
      <c r="WNZ401" s="494"/>
      <c r="WOA401" s="494"/>
      <c r="WOB401" s="494"/>
      <c r="WOC401" s="494"/>
      <c r="WOD401" s="494"/>
      <c r="WOE401" s="494"/>
      <c r="WOF401" s="494"/>
      <c r="WOG401" s="494"/>
      <c r="WOH401" s="494"/>
      <c r="WOI401" s="494"/>
      <c r="WOJ401" s="494"/>
      <c r="WOK401" s="494"/>
      <c r="WOL401" s="494"/>
      <c r="WOM401" s="494"/>
      <c r="WON401" s="494"/>
      <c r="WOO401" s="494"/>
      <c r="WOP401" s="494"/>
      <c r="WOQ401" s="494"/>
      <c r="WOR401" s="494"/>
      <c r="WOS401" s="494"/>
      <c r="WOT401" s="494"/>
      <c r="WOU401" s="494"/>
      <c r="WOV401" s="494"/>
      <c r="WOW401" s="494"/>
      <c r="WOX401" s="494"/>
      <c r="WOY401" s="494"/>
      <c r="WOZ401" s="494"/>
      <c r="WPA401" s="494"/>
      <c r="WPB401" s="494"/>
      <c r="WPC401" s="494"/>
      <c r="WPD401" s="494"/>
      <c r="WPE401" s="494"/>
      <c r="WPF401" s="494"/>
      <c r="WPG401" s="494"/>
      <c r="WPH401" s="494"/>
      <c r="WPI401" s="494"/>
      <c r="WPJ401" s="494"/>
      <c r="WPK401" s="494"/>
      <c r="WPL401" s="494"/>
      <c r="WPM401" s="494"/>
      <c r="WPN401" s="494"/>
      <c r="WPO401" s="494"/>
      <c r="WPP401" s="494"/>
      <c r="WPQ401" s="494"/>
      <c r="WPR401" s="494"/>
      <c r="WPS401" s="494"/>
      <c r="WPT401" s="494"/>
      <c r="WPU401" s="494"/>
      <c r="WPV401" s="494"/>
      <c r="WPW401" s="494"/>
      <c r="WPX401" s="494"/>
      <c r="WPY401" s="494"/>
      <c r="WPZ401" s="494"/>
      <c r="WQA401" s="494"/>
      <c r="WQB401" s="494"/>
      <c r="WQC401" s="494"/>
      <c r="WQD401" s="494"/>
      <c r="WQE401" s="494"/>
      <c r="WQF401" s="494"/>
      <c r="WQG401" s="494"/>
      <c r="WQH401" s="494"/>
      <c r="WQI401" s="494"/>
      <c r="WQJ401" s="494"/>
      <c r="WQK401" s="494"/>
      <c r="WQL401" s="494"/>
      <c r="WQM401" s="494"/>
      <c r="WQN401" s="494"/>
      <c r="WQO401" s="494"/>
      <c r="WQP401" s="494"/>
      <c r="WQQ401" s="494"/>
      <c r="WQR401" s="494"/>
      <c r="WQS401" s="494"/>
      <c r="WQT401" s="494"/>
      <c r="WQU401" s="494"/>
      <c r="WQV401" s="494"/>
      <c r="WQW401" s="494"/>
      <c r="WQX401" s="494"/>
      <c r="WQY401" s="494"/>
      <c r="WQZ401" s="494"/>
      <c r="WRA401" s="494"/>
      <c r="WRB401" s="494"/>
      <c r="WRC401" s="494"/>
      <c r="WRD401" s="494"/>
      <c r="WRE401" s="494"/>
      <c r="WRF401" s="494"/>
      <c r="WRG401" s="494"/>
      <c r="WRH401" s="494"/>
      <c r="WRI401" s="494"/>
      <c r="WRJ401" s="494"/>
      <c r="WRK401" s="494"/>
      <c r="WRL401" s="494"/>
      <c r="WRM401" s="494"/>
      <c r="WRN401" s="494"/>
      <c r="WRO401" s="494"/>
      <c r="WRP401" s="494"/>
      <c r="WRQ401" s="494"/>
      <c r="WRR401" s="494"/>
      <c r="WRS401" s="494"/>
      <c r="WRT401" s="494"/>
      <c r="WRU401" s="494"/>
      <c r="WRV401" s="494"/>
      <c r="WRW401" s="494"/>
      <c r="WRX401" s="494"/>
      <c r="WRY401" s="494"/>
      <c r="WRZ401" s="494"/>
      <c r="WSA401" s="494"/>
      <c r="WSB401" s="494"/>
      <c r="WSC401" s="494"/>
      <c r="WSD401" s="494"/>
      <c r="WSE401" s="494"/>
      <c r="WSF401" s="494"/>
      <c r="WSG401" s="494"/>
      <c r="WSH401" s="494"/>
      <c r="WSI401" s="494"/>
      <c r="WSJ401" s="494"/>
      <c r="WSK401" s="494"/>
      <c r="WSL401" s="494"/>
      <c r="WSM401" s="494"/>
      <c r="WSN401" s="494"/>
      <c r="WSO401" s="494"/>
      <c r="WSP401" s="494"/>
      <c r="WSQ401" s="494"/>
      <c r="WSR401" s="494"/>
      <c r="WSS401" s="494"/>
      <c r="WST401" s="494"/>
      <c r="WSU401" s="494"/>
      <c r="WSV401" s="494"/>
      <c r="WSW401" s="494"/>
      <c r="WSX401" s="494"/>
      <c r="WSY401" s="494"/>
      <c r="WSZ401" s="494"/>
      <c r="WTA401" s="494"/>
      <c r="WTB401" s="494"/>
      <c r="WTC401" s="494"/>
      <c r="WTD401" s="494"/>
      <c r="WTE401" s="494"/>
      <c r="WTF401" s="494"/>
      <c r="WTG401" s="494"/>
      <c r="WTH401" s="494"/>
      <c r="WTI401" s="494"/>
      <c r="WTJ401" s="494"/>
      <c r="WTK401" s="494"/>
      <c r="WTL401" s="494"/>
      <c r="WTM401" s="494"/>
      <c r="WTN401" s="494"/>
      <c r="WTO401" s="494"/>
      <c r="WTP401" s="494"/>
      <c r="WTQ401" s="494"/>
      <c r="WTR401" s="494"/>
      <c r="WTS401" s="494"/>
      <c r="WTT401" s="494"/>
      <c r="WTU401" s="494"/>
      <c r="WTV401" s="494"/>
      <c r="WTW401" s="494"/>
      <c r="WTX401" s="494"/>
      <c r="WTY401" s="494"/>
      <c r="WTZ401" s="494"/>
      <c r="WUA401" s="494"/>
      <c r="WUB401" s="494"/>
      <c r="WUC401" s="494"/>
      <c r="WUD401" s="494"/>
      <c r="WUE401" s="494"/>
      <c r="WUF401" s="494"/>
      <c r="WUG401" s="494"/>
      <c r="WUH401" s="494"/>
      <c r="WUI401" s="494"/>
      <c r="WUJ401" s="494"/>
      <c r="WUK401" s="494"/>
      <c r="WUL401" s="494"/>
      <c r="WUM401" s="494"/>
      <c r="WUN401" s="494"/>
      <c r="WUO401" s="494"/>
      <c r="WUP401" s="494"/>
      <c r="WUQ401" s="494"/>
      <c r="WUR401" s="494"/>
      <c r="WUS401" s="494"/>
      <c r="WUT401" s="494"/>
      <c r="WUU401" s="494"/>
      <c r="WUV401" s="494"/>
      <c r="WUW401" s="494"/>
      <c r="WUX401" s="494"/>
      <c r="WUY401" s="494"/>
      <c r="WUZ401" s="494"/>
      <c r="WVA401" s="494"/>
      <c r="WVB401" s="494"/>
      <c r="WVC401" s="494"/>
      <c r="WVD401" s="494"/>
      <c r="WVE401" s="494"/>
      <c r="WVF401" s="494"/>
      <c r="WVG401" s="494"/>
      <c r="WVH401" s="494"/>
      <c r="WVI401" s="494"/>
      <c r="WVJ401" s="494"/>
      <c r="WVK401" s="494"/>
      <c r="WVL401" s="494"/>
      <c r="WVM401" s="494"/>
      <c r="WVN401" s="494"/>
      <c r="WVO401" s="494"/>
      <c r="WVP401" s="494"/>
      <c r="WVQ401" s="494"/>
      <c r="WVR401" s="494"/>
      <c r="WVS401" s="494"/>
      <c r="WVT401" s="494"/>
      <c r="WVU401" s="494"/>
      <c r="WVV401" s="494"/>
      <c r="WVW401" s="494"/>
      <c r="WVX401" s="494"/>
      <c r="WVY401" s="494"/>
      <c r="WVZ401" s="494"/>
      <c r="WWA401" s="494"/>
      <c r="WWB401" s="494"/>
      <c r="WWC401" s="494"/>
      <c r="WWD401" s="494"/>
      <c r="WWE401" s="494"/>
      <c r="WWF401" s="494"/>
      <c r="WWG401" s="494"/>
      <c r="WWH401" s="494"/>
      <c r="WWI401" s="494"/>
      <c r="WWJ401" s="494"/>
      <c r="WWK401" s="494"/>
      <c r="WWL401" s="494"/>
      <c r="WWM401" s="494"/>
      <c r="WWN401" s="494"/>
      <c r="WWO401" s="494"/>
      <c r="WWP401" s="494"/>
      <c r="WWQ401" s="494"/>
      <c r="WWR401" s="494"/>
      <c r="WWS401" s="494"/>
      <c r="WWT401" s="494"/>
      <c r="WWU401" s="494"/>
      <c r="WWV401" s="494"/>
      <c r="WWW401" s="494"/>
      <c r="WWX401" s="494"/>
      <c r="WWY401" s="494"/>
      <c r="WWZ401" s="494"/>
      <c r="WXA401" s="494"/>
      <c r="WXB401" s="494"/>
      <c r="WXC401" s="494"/>
      <c r="WXD401" s="494"/>
      <c r="WXE401" s="494"/>
      <c r="WXF401" s="494"/>
      <c r="WXG401" s="494"/>
      <c r="WXH401" s="494"/>
      <c r="WXI401" s="494"/>
      <c r="WXJ401" s="494"/>
      <c r="WXK401" s="494"/>
      <c r="WXL401" s="494"/>
      <c r="WXM401" s="494"/>
      <c r="WXN401" s="494"/>
      <c r="WXO401" s="494"/>
      <c r="WXP401" s="494"/>
      <c r="WXQ401" s="494"/>
      <c r="WXR401" s="494"/>
      <c r="WXS401" s="494"/>
      <c r="WXT401" s="494"/>
      <c r="WXU401" s="494"/>
      <c r="WXV401" s="494"/>
      <c r="WXW401" s="494"/>
      <c r="WXX401" s="494"/>
      <c r="WXY401" s="494"/>
      <c r="WXZ401" s="494"/>
      <c r="WYA401" s="494"/>
      <c r="WYB401" s="494"/>
      <c r="WYC401" s="494"/>
      <c r="WYD401" s="494"/>
      <c r="WYE401" s="494"/>
      <c r="WYF401" s="494"/>
      <c r="WYG401" s="494"/>
      <c r="WYH401" s="494"/>
      <c r="WYI401" s="494"/>
      <c r="WYJ401" s="494"/>
      <c r="WYK401" s="494"/>
      <c r="WYL401" s="494"/>
      <c r="WYM401" s="494"/>
      <c r="WYN401" s="494"/>
      <c r="WYO401" s="494"/>
      <c r="WYP401" s="494"/>
      <c r="WYQ401" s="494"/>
      <c r="WYR401" s="494"/>
      <c r="WYS401" s="494"/>
      <c r="WYT401" s="494"/>
      <c r="WYU401" s="494"/>
      <c r="WYV401" s="494"/>
      <c r="WYW401" s="494"/>
      <c r="WYX401" s="494"/>
      <c r="WYY401" s="494"/>
      <c r="WYZ401" s="494"/>
      <c r="WZA401" s="494"/>
      <c r="WZB401" s="494"/>
      <c r="WZC401" s="494"/>
      <c r="WZD401" s="494"/>
      <c r="WZE401" s="494"/>
      <c r="WZF401" s="494"/>
      <c r="WZG401" s="494"/>
      <c r="WZH401" s="494"/>
      <c r="WZI401" s="494"/>
      <c r="WZJ401" s="494"/>
      <c r="WZK401" s="494"/>
      <c r="WZL401" s="494"/>
      <c r="WZM401" s="494"/>
      <c r="WZN401" s="494"/>
      <c r="WZO401" s="494"/>
      <c r="WZP401" s="494"/>
      <c r="WZQ401" s="494"/>
      <c r="WZR401" s="494"/>
      <c r="WZS401" s="494"/>
      <c r="WZT401" s="494"/>
      <c r="WZU401" s="494"/>
      <c r="WZV401" s="494"/>
      <c r="WZW401" s="494"/>
      <c r="WZX401" s="494"/>
      <c r="WZY401" s="494"/>
      <c r="WZZ401" s="494"/>
      <c r="XAA401" s="494"/>
      <c r="XAB401" s="494"/>
      <c r="XAC401" s="494"/>
      <c r="XAD401" s="494"/>
      <c r="XAE401" s="494"/>
      <c r="XAF401" s="494"/>
      <c r="XAG401" s="494"/>
      <c r="XAH401" s="494"/>
      <c r="XAI401" s="494"/>
      <c r="XAJ401" s="494"/>
      <c r="XAK401" s="494"/>
      <c r="XAL401" s="494"/>
      <c r="XAM401" s="494"/>
      <c r="XAN401" s="494"/>
      <c r="XAO401" s="494"/>
      <c r="XAP401" s="494"/>
      <c r="XAQ401" s="494"/>
      <c r="XAR401" s="494"/>
      <c r="XAS401" s="494"/>
      <c r="XAT401" s="494"/>
      <c r="XAU401" s="494"/>
      <c r="XAV401" s="494"/>
      <c r="XAW401" s="494"/>
      <c r="XAX401" s="494"/>
      <c r="XAY401" s="494"/>
      <c r="XAZ401" s="494"/>
      <c r="XBA401" s="494"/>
      <c r="XBB401" s="494"/>
      <c r="XBC401" s="494"/>
      <c r="XBD401" s="494"/>
      <c r="XBE401" s="494"/>
      <c r="XBF401" s="494"/>
      <c r="XBG401" s="494"/>
      <c r="XBH401" s="494"/>
      <c r="XBI401" s="494"/>
      <c r="XBJ401" s="494"/>
      <c r="XBK401" s="494"/>
      <c r="XBL401" s="494"/>
      <c r="XBM401" s="494"/>
      <c r="XBN401" s="494"/>
      <c r="XBO401" s="494"/>
      <c r="XBP401" s="494"/>
      <c r="XBQ401" s="494"/>
      <c r="XBR401" s="494"/>
      <c r="XBS401" s="494"/>
      <c r="XBT401" s="494"/>
      <c r="XBU401" s="494"/>
      <c r="XBV401" s="494"/>
      <c r="XBW401" s="494"/>
      <c r="XBX401" s="494"/>
      <c r="XBY401" s="494"/>
      <c r="XBZ401" s="494"/>
      <c r="XCA401" s="494"/>
      <c r="XCB401" s="494"/>
      <c r="XCC401" s="494"/>
      <c r="XCD401" s="494"/>
      <c r="XCE401" s="494"/>
      <c r="XCF401" s="494"/>
      <c r="XCG401" s="494"/>
      <c r="XCH401" s="494"/>
      <c r="XCI401" s="494"/>
      <c r="XCJ401" s="494"/>
      <c r="XCK401" s="494"/>
      <c r="XCL401" s="494"/>
      <c r="XCM401" s="494"/>
      <c r="XCN401" s="494"/>
      <c r="XCO401" s="494"/>
      <c r="XCP401" s="494"/>
      <c r="XCQ401" s="494"/>
      <c r="XCR401" s="494"/>
      <c r="XCS401" s="494"/>
      <c r="XCT401" s="494"/>
      <c r="XCU401" s="494"/>
      <c r="XCV401" s="494"/>
      <c r="XCW401" s="494"/>
      <c r="XCX401" s="494"/>
      <c r="XCY401" s="494"/>
      <c r="XCZ401" s="494"/>
      <c r="XDA401" s="494"/>
      <c r="XDB401" s="494"/>
      <c r="XDC401" s="494"/>
      <c r="XDD401" s="494"/>
      <c r="XDE401" s="494"/>
      <c r="XDF401" s="494"/>
      <c r="XDG401" s="494"/>
      <c r="XDH401" s="494"/>
      <c r="XDI401" s="494"/>
      <c r="XDJ401" s="494"/>
      <c r="XDK401" s="494"/>
      <c r="XDL401" s="494"/>
      <c r="XDM401" s="494"/>
      <c r="XDN401" s="494"/>
      <c r="XDO401" s="494"/>
      <c r="XDP401" s="494"/>
      <c r="XDQ401" s="494"/>
      <c r="XDR401" s="494"/>
      <c r="XDS401" s="494"/>
      <c r="XDT401" s="494"/>
      <c r="XDU401" s="494"/>
      <c r="XDV401" s="494"/>
      <c r="XDW401" s="494"/>
      <c r="XDX401" s="494"/>
      <c r="XDY401" s="494"/>
      <c r="XDZ401" s="494"/>
      <c r="XEA401" s="494"/>
      <c r="XEB401" s="494"/>
      <c r="XEC401" s="494"/>
      <c r="XED401" s="494"/>
      <c r="XEE401" s="494"/>
      <c r="XEF401" s="494"/>
      <c r="XEG401" s="494"/>
      <c r="XEH401" s="494"/>
      <c r="XEI401" s="494"/>
      <c r="XEJ401" s="494"/>
      <c r="XEK401" s="494"/>
      <c r="XEL401" s="494"/>
      <c r="XEM401" s="494"/>
      <c r="XEN401" s="494"/>
      <c r="XEO401" s="494"/>
      <c r="XEP401" s="494"/>
      <c r="XEQ401" s="494"/>
      <c r="XER401" s="494"/>
      <c r="XES401" s="494"/>
      <c r="XET401" s="494"/>
      <c r="XEU401" s="494"/>
      <c r="XEV401" s="494"/>
      <c r="XEW401" s="494"/>
      <c r="XEX401" s="494"/>
      <c r="XEY401" s="494"/>
      <c r="XEZ401" s="494"/>
      <c r="XFA401" s="494"/>
      <c r="XFB401" s="494"/>
      <c r="XFC401" s="494"/>
      <c r="XFD401" s="494"/>
    </row>
    <row r="402" spans="1:16384" s="4" customFormat="1" ht="12.75" x14ac:dyDescent="0.2">
      <c r="A402" s="55"/>
      <c r="B402" s="10"/>
      <c r="C402" s="10" t="s">
        <v>118</v>
      </c>
      <c r="D402" s="10"/>
      <c r="E402" s="10" t="s">
        <v>105</v>
      </c>
      <c r="F402" s="10">
        <v>27</v>
      </c>
      <c r="G402" s="10"/>
      <c r="H402" s="10"/>
      <c r="I402" s="182"/>
      <c r="J402" s="3"/>
      <c r="K402" s="10"/>
      <c r="L402" s="10"/>
      <c r="M402" s="10"/>
      <c r="N402" s="3"/>
      <c r="O402" s="171"/>
      <c r="P402" s="172"/>
      <c r="Q402" s="172"/>
      <c r="R402" s="173"/>
      <c r="S402" s="3"/>
      <c r="T402" s="3"/>
      <c r="U402" s="3"/>
      <c r="V402" s="3"/>
    </row>
    <row r="403" spans="1:16384" s="4" customFormat="1" ht="12.75" x14ac:dyDescent="0.2">
      <c r="A403" s="55"/>
      <c r="B403" s="10"/>
      <c r="C403" s="10" t="s">
        <v>123</v>
      </c>
      <c r="D403" s="10"/>
      <c r="E403" s="10" t="s">
        <v>124</v>
      </c>
      <c r="F403" s="10">
        <v>1</v>
      </c>
      <c r="G403" s="10"/>
      <c r="H403" s="10"/>
      <c r="I403" s="182"/>
      <c r="J403" s="3"/>
      <c r="K403" s="10"/>
      <c r="L403" s="10"/>
      <c r="M403" s="10"/>
      <c r="N403" s="3"/>
      <c r="O403" s="171"/>
      <c r="P403" s="172"/>
      <c r="Q403" s="172"/>
      <c r="R403" s="173"/>
      <c r="S403" s="3"/>
      <c r="T403" s="3"/>
      <c r="U403" s="3"/>
      <c r="V403" s="3"/>
    </row>
    <row r="404" spans="1:16384" s="4" customFormat="1" ht="12.75" x14ac:dyDescent="0.2">
      <c r="A404" s="55"/>
      <c r="B404" s="10"/>
      <c r="C404" s="10" t="s">
        <v>125</v>
      </c>
      <c r="D404" s="10"/>
      <c r="E404" s="10" t="s">
        <v>120</v>
      </c>
      <c r="F404" s="10">
        <v>16</v>
      </c>
      <c r="G404" s="10"/>
      <c r="H404" s="10">
        <v>0</v>
      </c>
      <c r="I404" s="182"/>
      <c r="J404" s="3"/>
      <c r="K404" s="10"/>
      <c r="L404" s="10"/>
      <c r="M404" s="10"/>
      <c r="N404" s="3"/>
      <c r="O404" s="171"/>
      <c r="P404" s="172"/>
      <c r="Q404" s="172"/>
      <c r="R404" s="173"/>
      <c r="S404" s="3"/>
      <c r="T404" s="3"/>
      <c r="U404" s="3"/>
      <c r="V404" s="3"/>
    </row>
    <row r="405" spans="1:16384" s="4" customFormat="1" ht="12.75" x14ac:dyDescent="0.2">
      <c r="A405" s="55"/>
      <c r="B405" s="10"/>
      <c r="C405" s="10" t="s">
        <v>700</v>
      </c>
      <c r="D405" s="10"/>
      <c r="E405" s="10" t="s">
        <v>127</v>
      </c>
      <c r="F405" s="10">
        <v>1</v>
      </c>
      <c r="G405" s="10"/>
      <c r="H405" s="10"/>
      <c r="I405" s="182"/>
      <c r="J405" s="3"/>
      <c r="K405" s="10"/>
      <c r="L405" s="10"/>
      <c r="M405" s="10"/>
      <c r="N405" s="3"/>
      <c r="O405" s="171"/>
      <c r="P405" s="172"/>
      <c r="Q405" s="172"/>
      <c r="R405" s="173"/>
      <c r="S405" s="3"/>
      <c r="T405" s="3"/>
      <c r="U405" s="3"/>
      <c r="V405" s="3"/>
    </row>
    <row r="406" spans="1:16384" s="4" customFormat="1" ht="12.75" x14ac:dyDescent="0.2">
      <c r="A406" s="55"/>
      <c r="B406" s="10"/>
      <c r="C406" s="10" t="s">
        <v>126</v>
      </c>
      <c r="D406" s="10"/>
      <c r="E406" s="10" t="s">
        <v>127</v>
      </c>
      <c r="F406" s="10">
        <v>9</v>
      </c>
      <c r="G406" s="10"/>
      <c r="H406" s="10"/>
      <c r="I406" s="182"/>
      <c r="J406" s="3"/>
      <c r="K406" s="10"/>
      <c r="L406" s="10"/>
      <c r="M406" s="10"/>
      <c r="N406" s="3"/>
      <c r="O406" s="171"/>
      <c r="P406" s="172"/>
      <c r="Q406" s="172"/>
      <c r="R406" s="173"/>
      <c r="S406" s="3"/>
      <c r="T406" s="3"/>
      <c r="U406" s="3"/>
      <c r="V406" s="3"/>
    </row>
    <row r="407" spans="1:16384" s="4" customFormat="1" ht="12.75" x14ac:dyDescent="0.2">
      <c r="A407" s="55"/>
      <c r="B407" s="10"/>
      <c r="C407" s="10" t="s">
        <v>128</v>
      </c>
      <c r="D407" s="10"/>
      <c r="E407" s="10" t="s">
        <v>68</v>
      </c>
      <c r="F407" s="10">
        <v>171</v>
      </c>
      <c r="G407" s="10">
        <v>4</v>
      </c>
      <c r="H407" s="10">
        <v>0</v>
      </c>
      <c r="I407" s="182"/>
      <c r="J407" s="3"/>
      <c r="K407" s="10"/>
      <c r="L407" s="10"/>
      <c r="M407" s="10"/>
      <c r="N407" s="3"/>
      <c r="O407" s="171"/>
      <c r="P407" s="172"/>
      <c r="Q407" s="172"/>
      <c r="R407" s="173"/>
      <c r="S407" s="3"/>
      <c r="T407" s="3"/>
      <c r="U407" s="3"/>
      <c r="V407" s="3"/>
    </row>
    <row r="408" spans="1:16384" s="4" customFormat="1" ht="12.75" x14ac:dyDescent="0.2">
      <c r="A408" s="55"/>
      <c r="B408" s="10"/>
      <c r="C408" s="10" t="s">
        <v>135</v>
      </c>
      <c r="D408" s="10"/>
      <c r="E408" s="10" t="s">
        <v>131</v>
      </c>
      <c r="F408" s="10">
        <v>123</v>
      </c>
      <c r="G408" s="10">
        <v>2</v>
      </c>
      <c r="H408" s="10">
        <v>2</v>
      </c>
      <c r="I408" s="182">
        <v>0</v>
      </c>
      <c r="J408" s="3"/>
      <c r="K408" s="10"/>
      <c r="L408" s="10"/>
      <c r="M408" s="10"/>
      <c r="N408" s="3"/>
      <c r="O408" s="171"/>
      <c r="P408" s="172"/>
      <c r="Q408" s="172"/>
      <c r="R408" s="173"/>
      <c r="S408" s="3"/>
      <c r="T408" s="3"/>
      <c r="U408" s="3"/>
      <c r="V408" s="3"/>
    </row>
    <row r="409" spans="1:16384" s="4" customFormat="1" ht="12.75" x14ac:dyDescent="0.2">
      <c r="A409" s="55"/>
      <c r="B409" s="10"/>
      <c r="C409" s="10" t="s">
        <v>136</v>
      </c>
      <c r="D409" s="10"/>
      <c r="E409" s="10" t="s">
        <v>79</v>
      </c>
      <c r="F409" s="10">
        <v>16</v>
      </c>
      <c r="G409" s="10"/>
      <c r="H409" s="10"/>
      <c r="I409" s="182"/>
      <c r="J409" s="3"/>
      <c r="K409" s="10"/>
      <c r="L409" s="10"/>
      <c r="M409" s="10"/>
      <c r="N409" s="3"/>
      <c r="O409" s="171"/>
      <c r="P409" s="172"/>
      <c r="Q409" s="172"/>
      <c r="R409" s="173"/>
      <c r="S409" s="3"/>
      <c r="T409" s="3"/>
      <c r="U409" s="3"/>
      <c r="V409" s="3"/>
    </row>
    <row r="410" spans="1:16384" s="4" customFormat="1" ht="12.75" x14ac:dyDescent="0.2">
      <c r="A410" s="55"/>
      <c r="B410" s="10"/>
      <c r="C410" s="10" t="s">
        <v>138</v>
      </c>
      <c r="D410" s="10"/>
      <c r="E410" s="10" t="s">
        <v>79</v>
      </c>
      <c r="F410" s="10">
        <v>3</v>
      </c>
      <c r="G410" s="10"/>
      <c r="H410" s="10"/>
      <c r="I410" s="182"/>
      <c r="J410" s="3"/>
      <c r="K410" s="10"/>
      <c r="L410" s="10"/>
      <c r="M410" s="10"/>
      <c r="N410" s="3"/>
      <c r="O410" s="171"/>
      <c r="P410" s="172"/>
      <c r="Q410" s="172"/>
      <c r="R410" s="173"/>
      <c r="S410" s="3"/>
      <c r="T410" s="3"/>
      <c r="U410" s="3"/>
      <c r="V410" s="3"/>
    </row>
    <row r="411" spans="1:16384" s="4" customFormat="1" ht="12.75" x14ac:dyDescent="0.2">
      <c r="A411" s="55"/>
      <c r="B411" s="10"/>
      <c r="C411" s="10" t="s">
        <v>139</v>
      </c>
      <c r="D411" s="10"/>
      <c r="E411" s="10" t="s">
        <v>140</v>
      </c>
      <c r="F411" s="10">
        <v>2</v>
      </c>
      <c r="G411" s="10"/>
      <c r="H411" s="10"/>
      <c r="I411" s="182"/>
      <c r="J411" s="3"/>
      <c r="K411" s="10"/>
      <c r="L411" s="10"/>
      <c r="M411" s="10"/>
      <c r="N411" s="3"/>
      <c r="O411" s="171"/>
      <c r="P411" s="172"/>
      <c r="Q411" s="172"/>
      <c r="R411" s="173"/>
      <c r="S411" s="3"/>
      <c r="T411" s="3"/>
      <c r="U411" s="3"/>
      <c r="V411" s="3"/>
    </row>
    <row r="412" spans="1:16384" s="4" customFormat="1" ht="12.75" x14ac:dyDescent="0.2">
      <c r="A412" s="55"/>
      <c r="B412" s="10"/>
      <c r="C412" s="10" t="s">
        <v>141</v>
      </c>
      <c r="D412" s="10"/>
      <c r="E412" s="10" t="s">
        <v>104</v>
      </c>
      <c r="F412" s="10">
        <v>6</v>
      </c>
      <c r="G412" s="10"/>
      <c r="H412" s="10"/>
      <c r="I412" s="182"/>
      <c r="J412" s="3"/>
      <c r="K412" s="10"/>
      <c r="L412" s="10"/>
      <c r="M412" s="10"/>
      <c r="N412" s="3"/>
      <c r="O412" s="171"/>
      <c r="P412" s="172"/>
      <c r="Q412" s="172"/>
      <c r="R412" s="173"/>
      <c r="S412" s="3"/>
      <c r="T412" s="3"/>
      <c r="U412" s="3"/>
      <c r="V412" s="3"/>
    </row>
    <row r="413" spans="1:16384" s="4" customFormat="1" ht="12.75" x14ac:dyDescent="0.2">
      <c r="A413" s="55"/>
      <c r="B413" s="10"/>
      <c r="C413" s="10" t="s">
        <v>142</v>
      </c>
      <c r="D413" s="10"/>
      <c r="E413" s="10" t="s">
        <v>143</v>
      </c>
      <c r="F413" s="10">
        <v>8</v>
      </c>
      <c r="G413" s="10"/>
      <c r="H413" s="10"/>
      <c r="I413" s="182"/>
      <c r="J413" s="3"/>
      <c r="K413" s="10"/>
      <c r="L413" s="10"/>
      <c r="M413" s="10"/>
      <c r="N413" s="3"/>
      <c r="O413" s="171"/>
      <c r="P413" s="172"/>
      <c r="Q413" s="172"/>
      <c r="R413" s="173"/>
      <c r="S413" s="3"/>
      <c r="T413" s="3"/>
      <c r="U413" s="3"/>
      <c r="V413" s="3"/>
    </row>
    <row r="414" spans="1:16384" s="4" customFormat="1" ht="12.75" x14ac:dyDescent="0.2">
      <c r="A414" s="55"/>
      <c r="B414" s="10"/>
      <c r="C414" s="10" t="s">
        <v>144</v>
      </c>
      <c r="D414" s="10"/>
      <c r="E414" s="10" t="s">
        <v>145</v>
      </c>
      <c r="F414" s="10">
        <v>707</v>
      </c>
      <c r="G414" s="10">
        <v>17</v>
      </c>
      <c r="H414" s="10">
        <v>9</v>
      </c>
      <c r="I414" s="182">
        <v>1</v>
      </c>
      <c r="J414" s="3"/>
      <c r="K414" s="10"/>
      <c r="L414" s="10"/>
      <c r="M414" s="10"/>
      <c r="N414" s="3"/>
      <c r="O414" s="171"/>
      <c r="P414" s="172"/>
      <c r="Q414" s="172"/>
      <c r="R414" s="173"/>
      <c r="S414" s="3"/>
      <c r="T414" s="3"/>
      <c r="U414" s="3"/>
      <c r="V414" s="3"/>
    </row>
    <row r="415" spans="1:16384" s="4" customFormat="1" ht="12.75" x14ac:dyDescent="0.2">
      <c r="A415" s="55"/>
      <c r="B415" s="10"/>
      <c r="C415" s="10" t="s">
        <v>144</v>
      </c>
      <c r="D415" s="10"/>
      <c r="E415" s="10" t="s">
        <v>489</v>
      </c>
      <c r="F415" s="10">
        <v>1</v>
      </c>
      <c r="G415" s="10"/>
      <c r="H415" s="10"/>
      <c r="I415" s="182"/>
      <c r="J415" s="3"/>
      <c r="K415" s="10"/>
      <c r="L415" s="10"/>
      <c r="M415" s="10"/>
      <c r="N415" s="3"/>
      <c r="O415" s="171"/>
      <c r="P415" s="172"/>
      <c r="Q415" s="172"/>
      <c r="R415" s="173"/>
      <c r="S415" s="3"/>
      <c r="T415" s="3"/>
      <c r="U415" s="3"/>
      <c r="V415" s="3"/>
    </row>
    <row r="416" spans="1:16384" s="4" customFormat="1" ht="12.75" x14ac:dyDescent="0.2">
      <c r="A416" s="55"/>
      <c r="B416" s="10"/>
      <c r="C416" s="10" t="s">
        <v>146</v>
      </c>
      <c r="D416" s="10"/>
      <c r="E416" s="10" t="s">
        <v>148</v>
      </c>
      <c r="F416" s="10">
        <v>98</v>
      </c>
      <c r="G416" s="10"/>
      <c r="H416" s="10"/>
      <c r="I416" s="182"/>
      <c r="J416" s="3"/>
      <c r="K416" s="10"/>
      <c r="L416" s="10"/>
      <c r="M416" s="10"/>
      <c r="N416" s="3"/>
      <c r="O416" s="171"/>
      <c r="P416" s="172"/>
      <c r="Q416" s="172"/>
      <c r="R416" s="173"/>
      <c r="S416" s="3"/>
      <c r="T416" s="3"/>
      <c r="U416" s="3"/>
      <c r="V416" s="3"/>
    </row>
    <row r="417" spans="1:22" s="4" customFormat="1" ht="12.75" x14ac:dyDescent="0.2">
      <c r="A417" s="55"/>
      <c r="B417" s="10"/>
      <c r="C417" s="10" t="s">
        <v>151</v>
      </c>
      <c r="D417" s="10"/>
      <c r="E417" s="10" t="s">
        <v>145</v>
      </c>
      <c r="F417" s="10">
        <v>1</v>
      </c>
      <c r="G417" s="10"/>
      <c r="H417" s="10"/>
      <c r="I417" s="182"/>
      <c r="J417" s="3"/>
      <c r="K417" s="10"/>
      <c r="L417" s="10"/>
      <c r="M417" s="10"/>
      <c r="N417" s="3"/>
      <c r="O417" s="171"/>
      <c r="P417" s="172"/>
      <c r="Q417" s="172"/>
      <c r="R417" s="173"/>
      <c r="S417" s="3"/>
      <c r="T417" s="3"/>
      <c r="U417" s="3"/>
      <c r="V417" s="3"/>
    </row>
    <row r="418" spans="1:22" s="4" customFormat="1" ht="12.75" x14ac:dyDescent="0.2">
      <c r="A418" s="55"/>
      <c r="B418" s="10"/>
      <c r="C418" s="10" t="s">
        <v>152</v>
      </c>
      <c r="D418" s="10"/>
      <c r="E418" s="10" t="s">
        <v>153</v>
      </c>
      <c r="F418" s="10">
        <v>35</v>
      </c>
      <c r="G418" s="10"/>
      <c r="H418" s="10">
        <v>0</v>
      </c>
      <c r="I418" s="182"/>
      <c r="J418" s="3"/>
      <c r="K418" s="10"/>
      <c r="L418" s="10"/>
      <c r="M418" s="10"/>
      <c r="N418" s="3"/>
      <c r="O418" s="171"/>
      <c r="P418" s="172"/>
      <c r="Q418" s="172"/>
      <c r="R418" s="173"/>
      <c r="S418" s="3"/>
      <c r="T418" s="3"/>
      <c r="U418" s="3"/>
      <c r="V418" s="3"/>
    </row>
    <row r="419" spans="1:22" s="4" customFormat="1" ht="12.75" x14ac:dyDescent="0.2">
      <c r="A419" s="55"/>
      <c r="B419" s="10"/>
      <c r="C419" s="10" t="s">
        <v>152</v>
      </c>
      <c r="D419" s="10"/>
      <c r="E419" s="10" t="s">
        <v>154</v>
      </c>
      <c r="F419" s="10">
        <v>1</v>
      </c>
      <c r="G419" s="10"/>
      <c r="H419" s="10"/>
      <c r="I419" s="182"/>
      <c r="J419" s="3"/>
      <c r="K419" s="10"/>
      <c r="L419" s="10"/>
      <c r="M419" s="10"/>
      <c r="N419" s="3"/>
      <c r="O419" s="171"/>
      <c r="P419" s="172"/>
      <c r="Q419" s="172"/>
      <c r="R419" s="173"/>
      <c r="S419" s="3"/>
      <c r="T419" s="3"/>
      <c r="U419" s="3"/>
      <c r="V419" s="3"/>
    </row>
    <row r="420" spans="1:22" s="4" customFormat="1" ht="12.75" x14ac:dyDescent="0.2">
      <c r="A420" s="55"/>
      <c r="B420" s="10"/>
      <c r="C420" s="10" t="s">
        <v>158</v>
      </c>
      <c r="D420" s="10"/>
      <c r="E420" s="10" t="s">
        <v>153</v>
      </c>
      <c r="F420" s="10">
        <v>1</v>
      </c>
      <c r="G420" s="10"/>
      <c r="H420" s="10"/>
      <c r="I420" s="182"/>
      <c r="J420" s="3"/>
      <c r="K420" s="10"/>
      <c r="L420" s="10"/>
      <c r="M420" s="10"/>
      <c r="N420" s="3"/>
      <c r="O420" s="171"/>
      <c r="P420" s="172"/>
      <c r="Q420" s="172"/>
      <c r="R420" s="173"/>
      <c r="S420" s="3"/>
      <c r="T420" s="3"/>
      <c r="U420" s="3"/>
      <c r="V420" s="3"/>
    </row>
    <row r="421" spans="1:22" s="4" customFormat="1" ht="12.75" x14ac:dyDescent="0.2">
      <c r="A421" s="55"/>
      <c r="B421" s="10"/>
      <c r="C421" s="10" t="s">
        <v>160</v>
      </c>
      <c r="D421" s="10"/>
      <c r="E421" s="10" t="s">
        <v>97</v>
      </c>
      <c r="F421" s="10">
        <v>17</v>
      </c>
      <c r="G421" s="10">
        <v>1</v>
      </c>
      <c r="H421" s="10">
        <v>0</v>
      </c>
      <c r="I421" s="182"/>
      <c r="J421" s="3"/>
      <c r="K421" s="10"/>
      <c r="L421" s="10"/>
      <c r="M421" s="10"/>
      <c r="N421" s="3"/>
      <c r="O421" s="171"/>
      <c r="P421" s="172"/>
      <c r="Q421" s="172"/>
      <c r="R421" s="173"/>
      <c r="S421" s="3"/>
      <c r="T421" s="3"/>
      <c r="U421" s="3"/>
      <c r="V421" s="3"/>
    </row>
    <row r="422" spans="1:22" s="4" customFormat="1" ht="12.75" x14ac:dyDescent="0.2">
      <c r="A422" s="55"/>
      <c r="B422" s="10"/>
      <c r="C422" s="10" t="s">
        <v>165</v>
      </c>
      <c r="D422" s="10"/>
      <c r="E422" s="10" t="s">
        <v>64</v>
      </c>
      <c r="F422" s="10">
        <v>52</v>
      </c>
      <c r="G422" s="10">
        <v>2</v>
      </c>
      <c r="H422" s="10">
        <v>2</v>
      </c>
      <c r="I422" s="182">
        <v>0</v>
      </c>
      <c r="J422" s="3"/>
      <c r="K422" s="10"/>
      <c r="L422" s="10"/>
      <c r="M422" s="10"/>
      <c r="N422" s="3"/>
      <c r="O422" s="171"/>
      <c r="P422" s="172"/>
      <c r="Q422" s="172"/>
      <c r="R422" s="173"/>
      <c r="S422" s="3"/>
      <c r="T422" s="3"/>
      <c r="U422" s="3"/>
      <c r="V422" s="3"/>
    </row>
    <row r="423" spans="1:22" s="4" customFormat="1" ht="12.75" x14ac:dyDescent="0.2">
      <c r="A423" s="55"/>
      <c r="B423" s="10"/>
      <c r="C423" s="10" t="s">
        <v>171</v>
      </c>
      <c r="D423" s="10"/>
      <c r="E423" s="10" t="s">
        <v>64</v>
      </c>
      <c r="F423" s="10">
        <v>5</v>
      </c>
      <c r="G423" s="10"/>
      <c r="H423" s="10"/>
      <c r="I423" s="182"/>
      <c r="J423" s="3"/>
      <c r="K423" s="10"/>
      <c r="L423" s="10"/>
      <c r="M423" s="10"/>
      <c r="N423" s="3"/>
      <c r="O423" s="171"/>
      <c r="P423" s="172"/>
      <c r="Q423" s="172"/>
      <c r="R423" s="173"/>
      <c r="S423" s="3"/>
      <c r="T423" s="3"/>
      <c r="U423" s="3"/>
      <c r="V423" s="3"/>
    </row>
    <row r="424" spans="1:22" s="4" customFormat="1" ht="12.75" x14ac:dyDescent="0.2">
      <c r="A424" s="55"/>
      <c r="B424" s="10"/>
      <c r="C424" s="10" t="s">
        <v>171</v>
      </c>
      <c r="D424" s="10"/>
      <c r="E424" s="10" t="s">
        <v>97</v>
      </c>
      <c r="F424" s="10">
        <v>73</v>
      </c>
      <c r="G424" s="10">
        <v>2</v>
      </c>
      <c r="H424" s="10">
        <v>0</v>
      </c>
      <c r="I424" s="182"/>
      <c r="J424" s="3"/>
      <c r="K424" s="10"/>
      <c r="L424" s="10"/>
      <c r="M424" s="10"/>
      <c r="N424" s="3"/>
      <c r="O424" s="171"/>
      <c r="P424" s="172"/>
      <c r="Q424" s="172"/>
      <c r="R424" s="173"/>
      <c r="S424" s="3"/>
      <c r="T424" s="3"/>
      <c r="U424" s="3"/>
      <c r="V424" s="3"/>
    </row>
    <row r="425" spans="1:22" s="4" customFormat="1" ht="12.75" x14ac:dyDescent="0.2">
      <c r="A425" s="55"/>
      <c r="B425" s="10"/>
      <c r="C425" s="10" t="s">
        <v>171</v>
      </c>
      <c r="D425" s="10"/>
      <c r="E425" s="10" t="s">
        <v>166</v>
      </c>
      <c r="F425" s="10">
        <v>2</v>
      </c>
      <c r="G425" s="10"/>
      <c r="H425" s="10"/>
      <c r="I425" s="182"/>
      <c r="J425" s="3"/>
      <c r="K425" s="10"/>
      <c r="L425" s="10"/>
      <c r="M425" s="10"/>
      <c r="N425" s="3"/>
      <c r="O425" s="171"/>
      <c r="P425" s="172"/>
      <c r="Q425" s="172"/>
      <c r="R425" s="173"/>
      <c r="S425" s="3"/>
      <c r="T425" s="3"/>
      <c r="U425" s="3"/>
      <c r="V425" s="3"/>
    </row>
    <row r="426" spans="1:22" s="4" customFormat="1" ht="12.75" x14ac:dyDescent="0.2">
      <c r="A426" s="55"/>
      <c r="B426" s="10"/>
      <c r="C426" s="10" t="s">
        <v>173</v>
      </c>
      <c r="D426" s="10"/>
      <c r="E426" s="10" t="s">
        <v>100</v>
      </c>
      <c r="F426" s="10">
        <v>6</v>
      </c>
      <c r="G426" s="10"/>
      <c r="H426" s="10"/>
      <c r="I426" s="182"/>
      <c r="J426" s="3"/>
      <c r="K426" s="10"/>
      <c r="L426" s="10"/>
      <c r="M426" s="10"/>
      <c r="N426" s="3"/>
      <c r="O426" s="171"/>
      <c r="P426" s="172"/>
      <c r="Q426" s="172"/>
      <c r="R426" s="173"/>
      <c r="S426" s="3"/>
      <c r="T426" s="3"/>
      <c r="U426" s="3"/>
      <c r="V426" s="3"/>
    </row>
    <row r="427" spans="1:22" s="4" customFormat="1" ht="12.75" x14ac:dyDescent="0.2">
      <c r="A427" s="55"/>
      <c r="B427" s="10"/>
      <c r="C427" s="10" t="s">
        <v>173</v>
      </c>
      <c r="D427" s="10"/>
      <c r="E427" s="10" t="s">
        <v>77</v>
      </c>
      <c r="F427" s="10">
        <v>15</v>
      </c>
      <c r="G427" s="10"/>
      <c r="H427" s="10"/>
      <c r="I427" s="182"/>
      <c r="J427" s="3"/>
      <c r="K427" s="10"/>
      <c r="L427" s="10"/>
      <c r="M427" s="10"/>
      <c r="N427" s="3"/>
      <c r="O427" s="171"/>
      <c r="P427" s="172"/>
      <c r="Q427" s="172"/>
      <c r="R427" s="173"/>
      <c r="S427" s="3"/>
      <c r="T427" s="3"/>
      <c r="U427" s="3"/>
      <c r="V427" s="3"/>
    </row>
    <row r="428" spans="1:22" s="4" customFormat="1" ht="12.75" x14ac:dyDescent="0.2">
      <c r="A428" s="55"/>
      <c r="B428" s="10"/>
      <c r="C428" s="10" t="s">
        <v>174</v>
      </c>
      <c r="D428" s="10"/>
      <c r="E428" s="10" t="s">
        <v>175</v>
      </c>
      <c r="F428" s="10">
        <v>5</v>
      </c>
      <c r="G428" s="10">
        <v>1</v>
      </c>
      <c r="H428" s="10">
        <v>1</v>
      </c>
      <c r="I428" s="182">
        <v>0</v>
      </c>
      <c r="J428" s="3"/>
      <c r="K428" s="10"/>
      <c r="L428" s="10"/>
      <c r="M428" s="10"/>
      <c r="N428" s="3"/>
      <c r="O428" s="171"/>
      <c r="P428" s="172"/>
      <c r="Q428" s="172"/>
      <c r="R428" s="173"/>
      <c r="S428" s="3"/>
      <c r="T428" s="3"/>
      <c r="U428" s="3"/>
      <c r="V428" s="3"/>
    </row>
    <row r="429" spans="1:22" s="4" customFormat="1" ht="12.75" x14ac:dyDescent="0.2">
      <c r="A429" s="55"/>
      <c r="B429" s="10"/>
      <c r="C429" s="10" t="s">
        <v>176</v>
      </c>
      <c r="D429" s="10"/>
      <c r="E429" s="10" t="s">
        <v>177</v>
      </c>
      <c r="F429" s="10">
        <v>131</v>
      </c>
      <c r="G429" s="10">
        <v>3</v>
      </c>
      <c r="H429" s="10">
        <v>2</v>
      </c>
      <c r="I429" s="182">
        <v>2</v>
      </c>
      <c r="J429" s="3"/>
      <c r="K429" s="10"/>
      <c r="L429" s="10"/>
      <c r="M429" s="10"/>
      <c r="N429" s="3"/>
      <c r="O429" s="171"/>
      <c r="P429" s="172"/>
      <c r="Q429" s="172"/>
      <c r="R429" s="173"/>
      <c r="S429" s="3"/>
      <c r="T429" s="3"/>
      <c r="U429" s="3"/>
      <c r="V429" s="3"/>
    </row>
    <row r="430" spans="1:22" s="4" customFormat="1" ht="12.75" x14ac:dyDescent="0.2">
      <c r="A430" s="55"/>
      <c r="B430" s="10"/>
      <c r="C430" s="10" t="s">
        <v>178</v>
      </c>
      <c r="D430" s="10"/>
      <c r="E430" s="10" t="s">
        <v>179</v>
      </c>
      <c r="F430" s="10">
        <v>24</v>
      </c>
      <c r="G430" s="10"/>
      <c r="H430" s="10">
        <v>0</v>
      </c>
      <c r="I430" s="182"/>
      <c r="J430" s="3"/>
      <c r="K430" s="10"/>
      <c r="L430" s="10"/>
      <c r="M430" s="10"/>
      <c r="N430" s="3"/>
      <c r="O430" s="171"/>
      <c r="P430" s="172"/>
      <c r="Q430" s="172"/>
      <c r="R430" s="173"/>
      <c r="S430" s="3"/>
      <c r="T430" s="3"/>
      <c r="U430" s="3"/>
      <c r="V430" s="3"/>
    </row>
    <row r="431" spans="1:22" s="4" customFormat="1" ht="12.75" x14ac:dyDescent="0.2">
      <c r="A431" s="55"/>
      <c r="B431" s="10"/>
      <c r="C431" s="10" t="s">
        <v>181</v>
      </c>
      <c r="D431" s="10"/>
      <c r="E431" s="10" t="s">
        <v>182</v>
      </c>
      <c r="F431" s="10">
        <v>61</v>
      </c>
      <c r="G431" s="10">
        <v>1</v>
      </c>
      <c r="H431" s="10">
        <v>1</v>
      </c>
      <c r="I431" s="182">
        <v>0</v>
      </c>
      <c r="J431" s="3"/>
      <c r="K431" s="10"/>
      <c r="L431" s="10"/>
      <c r="M431" s="10"/>
      <c r="N431" s="3"/>
      <c r="O431" s="171"/>
      <c r="P431" s="172"/>
      <c r="Q431" s="172"/>
      <c r="R431" s="173"/>
      <c r="S431" s="3"/>
      <c r="T431" s="3"/>
      <c r="U431" s="3"/>
      <c r="V431" s="3"/>
    </row>
    <row r="432" spans="1:22" s="4" customFormat="1" ht="12.75" x14ac:dyDescent="0.2">
      <c r="A432" s="55"/>
      <c r="B432" s="10"/>
      <c r="C432" s="10" t="s">
        <v>183</v>
      </c>
      <c r="D432" s="10"/>
      <c r="E432" s="10" t="s">
        <v>86</v>
      </c>
      <c r="F432" s="10">
        <v>11</v>
      </c>
      <c r="G432" s="10"/>
      <c r="H432" s="10"/>
      <c r="I432" s="182"/>
      <c r="J432" s="3"/>
      <c r="K432" s="10"/>
      <c r="L432" s="10"/>
      <c r="M432" s="10"/>
      <c r="N432" s="3"/>
      <c r="O432" s="171"/>
      <c r="P432" s="172"/>
      <c r="Q432" s="172"/>
      <c r="R432" s="173"/>
      <c r="S432" s="3"/>
      <c r="T432" s="3"/>
      <c r="U432" s="3"/>
      <c r="V432" s="3"/>
    </row>
    <row r="433" spans="1:22" s="4" customFormat="1" ht="12.75" x14ac:dyDescent="0.2">
      <c r="A433" s="55"/>
      <c r="B433" s="10"/>
      <c r="C433" s="10" t="s">
        <v>184</v>
      </c>
      <c r="D433" s="10"/>
      <c r="E433" s="10" t="s">
        <v>185</v>
      </c>
      <c r="F433" s="10">
        <v>41</v>
      </c>
      <c r="G433" s="10"/>
      <c r="H433" s="10">
        <v>0</v>
      </c>
      <c r="I433" s="182"/>
      <c r="J433" s="3"/>
      <c r="K433" s="10"/>
      <c r="L433" s="10"/>
      <c r="M433" s="10"/>
      <c r="N433" s="3"/>
      <c r="O433" s="171"/>
      <c r="P433" s="172"/>
      <c r="Q433" s="172"/>
      <c r="R433" s="173"/>
      <c r="S433" s="3"/>
      <c r="T433" s="3"/>
      <c r="U433" s="3"/>
      <c r="V433" s="3"/>
    </row>
    <row r="434" spans="1:22" s="4" customFormat="1" ht="12.75" x14ac:dyDescent="0.2">
      <c r="A434" s="55"/>
      <c r="B434" s="10"/>
      <c r="C434" s="10" t="s">
        <v>189</v>
      </c>
      <c r="D434" s="10"/>
      <c r="E434" s="10" t="s">
        <v>70</v>
      </c>
      <c r="F434" s="10">
        <v>8</v>
      </c>
      <c r="G434" s="10"/>
      <c r="H434" s="10"/>
      <c r="I434" s="182"/>
      <c r="J434" s="3"/>
      <c r="K434" s="10"/>
      <c r="L434" s="10"/>
      <c r="M434" s="10"/>
      <c r="N434" s="3"/>
      <c r="O434" s="171"/>
      <c r="P434" s="172"/>
      <c r="Q434" s="172"/>
      <c r="R434" s="173"/>
      <c r="S434" s="3"/>
      <c r="T434" s="3"/>
      <c r="U434" s="3"/>
      <c r="V434" s="3"/>
    </row>
    <row r="435" spans="1:22" s="4" customFormat="1" ht="12.75" x14ac:dyDescent="0.2">
      <c r="A435" s="55"/>
      <c r="B435" s="10"/>
      <c r="C435" s="10" t="s">
        <v>191</v>
      </c>
      <c r="D435" s="10"/>
      <c r="E435" s="10" t="s">
        <v>192</v>
      </c>
      <c r="F435" s="10">
        <v>16</v>
      </c>
      <c r="G435" s="10"/>
      <c r="H435" s="10"/>
      <c r="I435" s="182"/>
      <c r="J435" s="3"/>
      <c r="K435" s="10"/>
      <c r="L435" s="10"/>
      <c r="M435" s="10"/>
      <c r="N435" s="3"/>
      <c r="O435" s="171"/>
      <c r="P435" s="172"/>
      <c r="Q435" s="172"/>
      <c r="R435" s="173"/>
      <c r="S435" s="3"/>
      <c r="T435" s="3"/>
      <c r="U435" s="3"/>
      <c r="V435" s="3"/>
    </row>
    <row r="436" spans="1:22" s="4" customFormat="1" ht="12.75" x14ac:dyDescent="0.2">
      <c r="A436" s="55"/>
      <c r="B436" s="10"/>
      <c r="C436" s="10" t="s">
        <v>193</v>
      </c>
      <c r="D436" s="10"/>
      <c r="E436" s="10" t="s">
        <v>194</v>
      </c>
      <c r="F436" s="10">
        <v>25</v>
      </c>
      <c r="G436" s="10"/>
      <c r="H436" s="10">
        <v>0</v>
      </c>
      <c r="I436" s="182"/>
      <c r="J436" s="3"/>
      <c r="K436" s="10"/>
      <c r="L436" s="10"/>
      <c r="M436" s="10"/>
      <c r="N436" s="3"/>
      <c r="O436" s="171"/>
      <c r="P436" s="172"/>
      <c r="Q436" s="172"/>
      <c r="R436" s="173"/>
      <c r="S436" s="3"/>
      <c r="T436" s="3"/>
      <c r="U436" s="3"/>
      <c r="V436" s="3"/>
    </row>
    <row r="437" spans="1:22" s="4" customFormat="1" ht="12.75" x14ac:dyDescent="0.2">
      <c r="A437" s="55"/>
      <c r="B437" s="10"/>
      <c r="C437" s="10" t="s">
        <v>197</v>
      </c>
      <c r="D437" s="10"/>
      <c r="E437" s="10" t="s">
        <v>380</v>
      </c>
      <c r="F437" s="10">
        <v>20</v>
      </c>
      <c r="G437" s="10"/>
      <c r="H437" s="10">
        <v>0</v>
      </c>
      <c r="I437" s="182"/>
      <c r="J437" s="3"/>
      <c r="K437" s="10"/>
      <c r="L437" s="10"/>
      <c r="M437" s="10"/>
      <c r="N437" s="3"/>
      <c r="O437" s="171"/>
      <c r="P437" s="172"/>
      <c r="Q437" s="172"/>
      <c r="R437" s="173"/>
      <c r="S437" s="3"/>
      <c r="T437" s="3"/>
      <c r="U437" s="3"/>
      <c r="V437" s="3"/>
    </row>
    <row r="438" spans="1:22" s="4" customFormat="1" ht="12.75" x14ac:dyDescent="0.2">
      <c r="A438" s="55"/>
      <c r="B438" s="10"/>
      <c r="C438" s="10" t="s">
        <v>200</v>
      </c>
      <c r="D438" s="10"/>
      <c r="E438" s="10" t="s">
        <v>644</v>
      </c>
      <c r="F438" s="10">
        <v>138</v>
      </c>
      <c r="G438" s="10"/>
      <c r="H438" s="10">
        <v>0</v>
      </c>
      <c r="I438" s="182"/>
      <c r="J438" s="3"/>
      <c r="K438" s="10"/>
      <c r="L438" s="10"/>
      <c r="M438" s="10"/>
      <c r="N438" s="3"/>
      <c r="O438" s="171"/>
      <c r="P438" s="172"/>
      <c r="Q438" s="172"/>
      <c r="R438" s="173"/>
      <c r="S438" s="3"/>
      <c r="T438" s="3"/>
      <c r="U438" s="3"/>
      <c r="V438" s="3"/>
    </row>
    <row r="439" spans="1:22" s="4" customFormat="1" ht="12.75" x14ac:dyDescent="0.2">
      <c r="A439" s="55"/>
      <c r="B439" s="10"/>
      <c r="C439" s="10" t="s">
        <v>203</v>
      </c>
      <c r="D439" s="10"/>
      <c r="E439" s="10" t="s">
        <v>204</v>
      </c>
      <c r="F439" s="10">
        <v>424</v>
      </c>
      <c r="G439" s="10">
        <v>10</v>
      </c>
      <c r="H439" s="10">
        <v>7</v>
      </c>
      <c r="I439" s="182">
        <v>1.1428571428571399</v>
      </c>
      <c r="J439" s="3"/>
      <c r="K439" s="10"/>
      <c r="L439" s="10"/>
      <c r="M439" s="10"/>
      <c r="N439" s="3"/>
      <c r="O439" s="171"/>
      <c r="P439" s="172"/>
      <c r="Q439" s="172"/>
      <c r="R439" s="173"/>
      <c r="S439" s="3"/>
      <c r="T439" s="3"/>
      <c r="U439" s="3"/>
      <c r="V439" s="3"/>
    </row>
    <row r="440" spans="1:22" s="4" customFormat="1" ht="12.75" x14ac:dyDescent="0.2">
      <c r="A440" s="55"/>
      <c r="B440" s="10"/>
      <c r="C440" s="10" t="s">
        <v>205</v>
      </c>
      <c r="D440" s="10"/>
      <c r="E440" s="10" t="s">
        <v>97</v>
      </c>
      <c r="F440" s="10">
        <v>8</v>
      </c>
      <c r="G440" s="10"/>
      <c r="H440" s="10">
        <v>0</v>
      </c>
      <c r="I440" s="182"/>
      <c r="J440" s="3"/>
      <c r="K440" s="10"/>
      <c r="L440" s="10"/>
      <c r="M440" s="10"/>
      <c r="N440" s="3"/>
      <c r="O440" s="171"/>
      <c r="P440" s="172"/>
      <c r="Q440" s="172"/>
      <c r="R440" s="173"/>
      <c r="S440" s="3"/>
      <c r="T440" s="3"/>
      <c r="U440" s="3"/>
      <c r="V440" s="3"/>
    </row>
    <row r="441" spans="1:22" s="4" customFormat="1" ht="12.75" x14ac:dyDescent="0.2">
      <c r="A441" s="55"/>
      <c r="B441" s="10"/>
      <c r="C441" s="10" t="s">
        <v>208</v>
      </c>
      <c r="D441" s="10"/>
      <c r="E441" s="10" t="s">
        <v>64</v>
      </c>
      <c r="F441" s="10">
        <v>22</v>
      </c>
      <c r="G441" s="10"/>
      <c r="H441" s="10"/>
      <c r="I441" s="182"/>
      <c r="J441" s="3"/>
      <c r="K441" s="10"/>
      <c r="L441" s="10"/>
      <c r="M441" s="10"/>
      <c r="N441" s="3"/>
      <c r="O441" s="171"/>
      <c r="P441" s="172"/>
      <c r="Q441" s="172"/>
      <c r="R441" s="173"/>
      <c r="S441" s="3"/>
      <c r="T441" s="3"/>
      <c r="U441" s="3"/>
      <c r="V441" s="3"/>
    </row>
    <row r="442" spans="1:22" s="4" customFormat="1" ht="12.75" x14ac:dyDescent="0.2">
      <c r="A442" s="55"/>
      <c r="B442" s="10"/>
      <c r="C442" s="10" t="s">
        <v>209</v>
      </c>
      <c r="D442" s="10"/>
      <c r="E442" s="10" t="s">
        <v>179</v>
      </c>
      <c r="F442" s="10">
        <v>38</v>
      </c>
      <c r="G442" s="10"/>
      <c r="H442" s="10"/>
      <c r="I442" s="182"/>
      <c r="J442" s="3"/>
      <c r="K442" s="10"/>
      <c r="L442" s="10"/>
      <c r="M442" s="10"/>
      <c r="N442" s="3"/>
      <c r="O442" s="171"/>
      <c r="P442" s="172"/>
      <c r="Q442" s="172"/>
      <c r="R442" s="173"/>
      <c r="S442" s="3"/>
      <c r="T442" s="3"/>
      <c r="U442" s="3"/>
      <c r="V442" s="3"/>
    </row>
    <row r="443" spans="1:22" s="4" customFormat="1" ht="12.75" x14ac:dyDescent="0.2">
      <c r="A443" s="55"/>
      <c r="B443" s="10"/>
      <c r="C443" s="10" t="s">
        <v>210</v>
      </c>
      <c r="D443" s="10"/>
      <c r="E443" s="10" t="s">
        <v>211</v>
      </c>
      <c r="F443" s="10">
        <v>8</v>
      </c>
      <c r="G443" s="10"/>
      <c r="H443" s="10">
        <v>0</v>
      </c>
      <c r="I443" s="182"/>
      <c r="J443" s="3"/>
      <c r="K443" s="10"/>
      <c r="L443" s="10"/>
      <c r="M443" s="10"/>
      <c r="N443" s="3"/>
      <c r="O443" s="171"/>
      <c r="P443" s="172"/>
      <c r="Q443" s="172"/>
      <c r="R443" s="173"/>
      <c r="S443" s="3"/>
      <c r="T443" s="3"/>
      <c r="U443" s="3"/>
      <c r="V443" s="3"/>
    </row>
    <row r="444" spans="1:22" s="4" customFormat="1" ht="12.75" x14ac:dyDescent="0.2">
      <c r="A444" s="55"/>
      <c r="B444" s="10"/>
      <c r="C444" s="10" t="s">
        <v>214</v>
      </c>
      <c r="D444" s="10"/>
      <c r="E444" s="10" t="s">
        <v>127</v>
      </c>
      <c r="F444" s="10">
        <v>10</v>
      </c>
      <c r="G444" s="10"/>
      <c r="H444" s="10"/>
      <c r="I444" s="182"/>
      <c r="J444" s="3"/>
      <c r="K444" s="10"/>
      <c r="L444" s="10"/>
      <c r="M444" s="10"/>
      <c r="N444" s="3"/>
      <c r="O444" s="171"/>
      <c r="P444" s="172"/>
      <c r="Q444" s="172"/>
      <c r="R444" s="173"/>
      <c r="S444" s="3"/>
      <c r="T444" s="3"/>
      <c r="U444" s="3"/>
      <c r="V444" s="3"/>
    </row>
    <row r="445" spans="1:22" s="4" customFormat="1" ht="12.75" x14ac:dyDescent="0.2">
      <c r="A445" s="55"/>
      <c r="B445" s="10"/>
      <c r="C445" s="10" t="s">
        <v>217</v>
      </c>
      <c r="D445" s="10"/>
      <c r="E445" s="10" t="s">
        <v>147</v>
      </c>
      <c r="F445" s="10">
        <v>16</v>
      </c>
      <c r="G445" s="10"/>
      <c r="H445" s="10">
        <v>0</v>
      </c>
      <c r="I445" s="182"/>
      <c r="J445" s="3"/>
      <c r="K445" s="10"/>
      <c r="L445" s="10"/>
      <c r="M445" s="10"/>
      <c r="N445" s="3"/>
      <c r="O445" s="171"/>
      <c r="P445" s="172"/>
      <c r="Q445" s="172"/>
      <c r="R445" s="173"/>
      <c r="S445" s="3"/>
      <c r="T445" s="3"/>
      <c r="U445" s="3"/>
      <c r="V445" s="3"/>
    </row>
    <row r="446" spans="1:22" s="4" customFormat="1" ht="12.75" x14ac:dyDescent="0.2">
      <c r="A446" s="55"/>
      <c r="B446" s="10"/>
      <c r="C446" s="10" t="s">
        <v>218</v>
      </c>
      <c r="D446" s="10"/>
      <c r="E446" s="10" t="s">
        <v>219</v>
      </c>
      <c r="F446" s="10">
        <v>8</v>
      </c>
      <c r="G446" s="10"/>
      <c r="H446" s="10"/>
      <c r="I446" s="182"/>
      <c r="J446" s="3"/>
      <c r="K446" s="10"/>
      <c r="L446" s="10"/>
      <c r="M446" s="10"/>
      <c r="N446" s="3"/>
      <c r="O446" s="171"/>
      <c r="P446" s="172"/>
      <c r="Q446" s="172"/>
      <c r="R446" s="173"/>
      <c r="S446" s="3"/>
      <c r="T446" s="3"/>
      <c r="U446" s="3"/>
      <c r="V446" s="3"/>
    </row>
    <row r="447" spans="1:22" s="4" customFormat="1" ht="12.75" x14ac:dyDescent="0.2">
      <c r="A447" s="55"/>
      <c r="B447" s="10"/>
      <c r="C447" s="10" t="s">
        <v>221</v>
      </c>
      <c r="D447" s="10"/>
      <c r="E447" s="10" t="s">
        <v>170</v>
      </c>
      <c r="F447" s="10">
        <v>14</v>
      </c>
      <c r="G447" s="10"/>
      <c r="H447" s="10"/>
      <c r="I447" s="182"/>
      <c r="J447" s="3"/>
      <c r="K447" s="10"/>
      <c r="L447" s="10"/>
      <c r="M447" s="10"/>
      <c r="N447" s="3"/>
      <c r="O447" s="171"/>
      <c r="P447" s="172"/>
      <c r="Q447" s="172"/>
      <c r="R447" s="173"/>
      <c r="S447" s="3"/>
      <c r="T447" s="3"/>
      <c r="U447" s="3"/>
      <c r="V447" s="3"/>
    </row>
    <row r="448" spans="1:22" s="4" customFormat="1" ht="12.75" x14ac:dyDescent="0.2">
      <c r="A448" s="55"/>
      <c r="B448" s="10"/>
      <c r="C448" s="10" t="s">
        <v>222</v>
      </c>
      <c r="D448" s="10"/>
      <c r="E448" s="10" t="s">
        <v>223</v>
      </c>
      <c r="F448" s="10">
        <v>5</v>
      </c>
      <c r="G448" s="10"/>
      <c r="H448" s="10"/>
      <c r="I448" s="182"/>
      <c r="J448" s="3"/>
      <c r="K448" s="10"/>
      <c r="L448" s="10"/>
      <c r="M448" s="10"/>
      <c r="N448" s="3"/>
      <c r="O448" s="171"/>
      <c r="P448" s="172"/>
      <c r="Q448" s="172"/>
      <c r="R448" s="173"/>
      <c r="S448" s="3"/>
      <c r="T448" s="3"/>
      <c r="U448" s="3"/>
      <c r="V448" s="3"/>
    </row>
    <row r="449" spans="1:22" s="4" customFormat="1" ht="12.75" x14ac:dyDescent="0.2">
      <c r="A449" s="55"/>
      <c r="B449" s="10"/>
      <c r="C449" s="10" t="s">
        <v>224</v>
      </c>
      <c r="D449" s="10"/>
      <c r="E449" s="10" t="s">
        <v>206</v>
      </c>
      <c r="F449" s="10">
        <v>11</v>
      </c>
      <c r="G449" s="10"/>
      <c r="H449" s="10"/>
      <c r="I449" s="182"/>
      <c r="J449" s="3"/>
      <c r="K449" s="10"/>
      <c r="L449" s="10"/>
      <c r="M449" s="10"/>
      <c r="N449" s="3"/>
      <c r="O449" s="171"/>
      <c r="P449" s="172"/>
      <c r="Q449" s="172"/>
      <c r="R449" s="173"/>
      <c r="S449" s="3"/>
      <c r="T449" s="3"/>
      <c r="U449" s="3"/>
      <c r="V449" s="3"/>
    </row>
    <row r="450" spans="1:22" s="4" customFormat="1" ht="12.75" x14ac:dyDescent="0.2">
      <c r="A450" s="55"/>
      <c r="B450" s="10"/>
      <c r="C450" s="10" t="s">
        <v>231</v>
      </c>
      <c r="D450" s="10"/>
      <c r="E450" s="10" t="s">
        <v>212</v>
      </c>
      <c r="F450" s="10">
        <v>16</v>
      </c>
      <c r="G450" s="10"/>
      <c r="H450" s="10"/>
      <c r="I450" s="182"/>
      <c r="J450" s="3"/>
      <c r="K450" s="10"/>
      <c r="L450" s="10"/>
      <c r="M450" s="10"/>
      <c r="N450" s="3"/>
      <c r="O450" s="171"/>
      <c r="P450" s="172"/>
      <c r="Q450" s="172"/>
      <c r="R450" s="173"/>
      <c r="S450" s="3"/>
      <c r="T450" s="3"/>
      <c r="U450" s="3"/>
      <c r="V450" s="3"/>
    </row>
    <row r="451" spans="1:22" s="4" customFormat="1" ht="12.75" x14ac:dyDescent="0.2">
      <c r="A451" s="55"/>
      <c r="B451" s="10"/>
      <c r="C451" s="10" t="s">
        <v>234</v>
      </c>
      <c r="D451" s="10"/>
      <c r="E451" s="10" t="s">
        <v>235</v>
      </c>
      <c r="F451" s="10">
        <v>17</v>
      </c>
      <c r="G451" s="10"/>
      <c r="H451" s="10"/>
      <c r="I451" s="182"/>
      <c r="J451" s="3"/>
      <c r="K451" s="10"/>
      <c r="L451" s="10"/>
      <c r="M451" s="10"/>
      <c r="N451" s="3"/>
      <c r="O451" s="171"/>
      <c r="P451" s="172"/>
      <c r="Q451" s="172"/>
      <c r="R451" s="173"/>
      <c r="S451" s="3"/>
      <c r="T451" s="3"/>
      <c r="U451" s="3"/>
      <c r="V451" s="3"/>
    </row>
    <row r="452" spans="1:22" s="4" customFormat="1" ht="12.75" x14ac:dyDescent="0.2">
      <c r="A452" s="55"/>
      <c r="B452" s="10"/>
      <c r="C452" s="10" t="s">
        <v>236</v>
      </c>
      <c r="D452" s="10"/>
      <c r="E452" s="10" t="s">
        <v>237</v>
      </c>
      <c r="F452" s="10">
        <v>8</v>
      </c>
      <c r="G452" s="10"/>
      <c r="H452" s="10"/>
      <c r="I452" s="182"/>
      <c r="J452" s="3"/>
      <c r="K452" s="10"/>
      <c r="L452" s="10"/>
      <c r="M452" s="10"/>
      <c r="N452" s="3"/>
      <c r="O452" s="171"/>
      <c r="P452" s="172"/>
      <c r="Q452" s="172"/>
      <c r="R452" s="173"/>
      <c r="S452" s="3"/>
      <c r="T452" s="3"/>
      <c r="U452" s="3"/>
      <c r="V452" s="3"/>
    </row>
    <row r="453" spans="1:22" s="4" customFormat="1" ht="12.75" x14ac:dyDescent="0.2">
      <c r="A453" s="55"/>
      <c r="B453" s="10"/>
      <c r="C453" s="10" t="s">
        <v>238</v>
      </c>
      <c r="D453" s="10"/>
      <c r="E453" s="10" t="s">
        <v>239</v>
      </c>
      <c r="F453" s="10">
        <v>18</v>
      </c>
      <c r="G453" s="10"/>
      <c r="H453" s="10"/>
      <c r="I453" s="182"/>
      <c r="J453" s="3"/>
      <c r="K453" s="10"/>
      <c r="L453" s="10"/>
      <c r="M453" s="10"/>
      <c r="N453" s="3"/>
      <c r="O453" s="171"/>
      <c r="P453" s="172"/>
      <c r="Q453" s="172"/>
      <c r="R453" s="173"/>
      <c r="S453" s="3"/>
      <c r="T453" s="3"/>
      <c r="U453" s="3"/>
      <c r="V453" s="3"/>
    </row>
    <row r="454" spans="1:22" s="4" customFormat="1" ht="12.75" x14ac:dyDescent="0.2">
      <c r="A454" s="55"/>
      <c r="B454" s="10"/>
      <c r="C454" s="10" t="s">
        <v>652</v>
      </c>
      <c r="D454" s="10"/>
      <c r="E454" s="10" t="s">
        <v>212</v>
      </c>
      <c r="F454" s="10">
        <v>31</v>
      </c>
      <c r="G454" s="10"/>
      <c r="H454" s="10">
        <v>0</v>
      </c>
      <c r="I454" s="182"/>
      <c r="J454" s="3"/>
      <c r="K454" s="10"/>
      <c r="L454" s="10"/>
      <c r="M454" s="10"/>
      <c r="N454" s="3"/>
      <c r="O454" s="171"/>
      <c r="P454" s="172"/>
      <c r="Q454" s="172"/>
      <c r="R454" s="173"/>
      <c r="S454" s="3"/>
      <c r="T454" s="3"/>
      <c r="U454" s="3"/>
      <c r="V454" s="3"/>
    </row>
    <row r="455" spans="1:22" s="4" customFormat="1" ht="12.75" x14ac:dyDescent="0.2">
      <c r="A455" s="55"/>
      <c r="B455" s="10"/>
      <c r="C455" s="10" t="s">
        <v>652</v>
      </c>
      <c r="D455" s="10"/>
      <c r="E455" s="10" t="s">
        <v>77</v>
      </c>
      <c r="F455" s="10">
        <v>62</v>
      </c>
      <c r="G455" s="10"/>
      <c r="H455" s="10">
        <v>0</v>
      </c>
      <c r="I455" s="182"/>
      <c r="J455" s="3"/>
      <c r="K455" s="10"/>
      <c r="L455" s="10"/>
      <c r="M455" s="10"/>
      <c r="N455" s="3"/>
      <c r="O455" s="171"/>
      <c r="P455" s="172"/>
      <c r="Q455" s="172"/>
      <c r="R455" s="173"/>
      <c r="S455" s="3"/>
      <c r="T455" s="3"/>
      <c r="U455" s="3"/>
      <c r="V455" s="3"/>
    </row>
    <row r="456" spans="1:22" s="4" customFormat="1" ht="12.75" x14ac:dyDescent="0.2">
      <c r="A456" s="55"/>
      <c r="B456" s="10"/>
      <c r="C456" s="10" t="s">
        <v>247</v>
      </c>
      <c r="D456" s="10"/>
      <c r="E456" s="10" t="s">
        <v>212</v>
      </c>
      <c r="F456" s="10">
        <v>108</v>
      </c>
      <c r="G456" s="10">
        <v>1</v>
      </c>
      <c r="H456" s="10">
        <v>1</v>
      </c>
      <c r="I456" s="182">
        <v>2</v>
      </c>
      <c r="J456" s="3"/>
      <c r="K456" s="10"/>
      <c r="L456" s="10"/>
      <c r="M456" s="10"/>
      <c r="N456" s="3"/>
      <c r="O456" s="171"/>
      <c r="P456" s="172"/>
      <c r="Q456" s="172"/>
      <c r="R456" s="173"/>
      <c r="S456" s="3"/>
      <c r="T456" s="3"/>
      <c r="U456" s="3"/>
      <c r="V456" s="3"/>
    </row>
    <row r="457" spans="1:22" s="4" customFormat="1" ht="12.75" x14ac:dyDescent="0.2">
      <c r="A457" s="55"/>
      <c r="B457" s="10"/>
      <c r="C457" s="10" t="s">
        <v>248</v>
      </c>
      <c r="D457" s="10"/>
      <c r="E457" s="10" t="s">
        <v>77</v>
      </c>
      <c r="F457" s="10">
        <v>188</v>
      </c>
      <c r="G457" s="10">
        <v>1</v>
      </c>
      <c r="H457" s="10">
        <v>0</v>
      </c>
      <c r="I457" s="182"/>
      <c r="J457" s="3"/>
      <c r="K457" s="10"/>
      <c r="L457" s="10"/>
      <c r="M457" s="10"/>
      <c r="N457" s="3"/>
      <c r="O457" s="171"/>
      <c r="P457" s="172"/>
      <c r="Q457" s="172"/>
      <c r="R457" s="173"/>
      <c r="S457" s="3"/>
      <c r="T457" s="3"/>
      <c r="U457" s="3"/>
      <c r="V457" s="3"/>
    </row>
    <row r="458" spans="1:22" s="4" customFormat="1" ht="12.75" x14ac:dyDescent="0.2">
      <c r="A458" s="55"/>
      <c r="B458" s="10"/>
      <c r="C458" s="10" t="s">
        <v>701</v>
      </c>
      <c r="D458" s="10"/>
      <c r="E458" s="10" t="s">
        <v>77</v>
      </c>
      <c r="F458" s="10">
        <v>3</v>
      </c>
      <c r="G458" s="10"/>
      <c r="H458" s="10"/>
      <c r="I458" s="182"/>
      <c r="J458" s="3"/>
      <c r="K458" s="10"/>
      <c r="L458" s="10"/>
      <c r="M458" s="10"/>
      <c r="N458" s="3"/>
      <c r="O458" s="171"/>
      <c r="P458" s="172"/>
      <c r="Q458" s="172"/>
      <c r="R458" s="173"/>
      <c r="S458" s="3"/>
      <c r="T458" s="3"/>
      <c r="U458" s="3"/>
      <c r="V458" s="3"/>
    </row>
    <row r="459" spans="1:22" s="4" customFormat="1" ht="12.75" x14ac:dyDescent="0.2">
      <c r="A459" s="55"/>
      <c r="B459" s="10"/>
      <c r="C459" s="10" t="s">
        <v>249</v>
      </c>
      <c r="D459" s="10"/>
      <c r="E459" s="10" t="s">
        <v>127</v>
      </c>
      <c r="F459" s="10">
        <v>3</v>
      </c>
      <c r="G459" s="10"/>
      <c r="H459" s="10"/>
      <c r="I459" s="182"/>
      <c r="J459" s="3"/>
      <c r="K459" s="10"/>
      <c r="L459" s="10"/>
      <c r="M459" s="10"/>
      <c r="N459" s="3"/>
      <c r="O459" s="171"/>
      <c r="P459" s="172"/>
      <c r="Q459" s="172"/>
      <c r="R459" s="173"/>
      <c r="S459" s="3"/>
      <c r="T459" s="3"/>
      <c r="U459" s="3"/>
      <c r="V459" s="3"/>
    </row>
    <row r="460" spans="1:22" s="4" customFormat="1" ht="12.75" x14ac:dyDescent="0.2">
      <c r="A460" s="55"/>
      <c r="B460" s="10"/>
      <c r="C460" s="10" t="s">
        <v>251</v>
      </c>
      <c r="D460" s="10"/>
      <c r="E460" s="10" t="s">
        <v>79</v>
      </c>
      <c r="F460" s="10">
        <v>10</v>
      </c>
      <c r="G460" s="10"/>
      <c r="H460" s="10"/>
      <c r="I460" s="182"/>
      <c r="J460" s="3"/>
      <c r="K460" s="10"/>
      <c r="L460" s="10"/>
      <c r="M460" s="10"/>
      <c r="N460" s="3"/>
      <c r="O460" s="171"/>
      <c r="P460" s="172"/>
      <c r="Q460" s="172"/>
      <c r="R460" s="173"/>
      <c r="S460" s="3"/>
      <c r="T460" s="3"/>
      <c r="U460" s="3"/>
      <c r="V460" s="3"/>
    </row>
    <row r="461" spans="1:22" s="4" customFormat="1" ht="12.75" x14ac:dyDescent="0.2">
      <c r="A461" s="55"/>
      <c r="B461" s="10"/>
      <c r="C461" s="10" t="s">
        <v>252</v>
      </c>
      <c r="D461" s="10"/>
      <c r="E461" s="10" t="s">
        <v>70</v>
      </c>
      <c r="F461" s="10">
        <v>80</v>
      </c>
      <c r="G461" s="10">
        <v>1</v>
      </c>
      <c r="H461" s="10">
        <v>1</v>
      </c>
      <c r="I461" s="182">
        <v>0</v>
      </c>
      <c r="J461" s="3"/>
      <c r="K461" s="10"/>
      <c r="L461" s="10"/>
      <c r="M461" s="10"/>
      <c r="N461" s="3"/>
      <c r="O461" s="171"/>
      <c r="P461" s="172"/>
      <c r="Q461" s="172"/>
      <c r="R461" s="173"/>
      <c r="S461" s="3"/>
      <c r="T461" s="3"/>
      <c r="U461" s="3"/>
      <c r="V461" s="3"/>
    </row>
    <row r="462" spans="1:22" s="4" customFormat="1" ht="12.75" x14ac:dyDescent="0.2">
      <c r="A462" s="55"/>
      <c r="B462" s="10"/>
      <c r="C462" s="10" t="s">
        <v>255</v>
      </c>
      <c r="D462" s="10"/>
      <c r="E462" s="10" t="s">
        <v>256</v>
      </c>
      <c r="F462" s="10">
        <v>37</v>
      </c>
      <c r="G462" s="10"/>
      <c r="H462" s="10"/>
      <c r="I462" s="182"/>
      <c r="J462" s="3"/>
      <c r="K462" s="10"/>
      <c r="L462" s="10"/>
      <c r="M462" s="10"/>
      <c r="N462" s="3"/>
      <c r="O462" s="171"/>
      <c r="P462" s="172"/>
      <c r="Q462" s="172"/>
      <c r="R462" s="173"/>
      <c r="S462" s="3"/>
      <c r="T462" s="3"/>
      <c r="U462" s="3"/>
      <c r="V462" s="3"/>
    </row>
    <row r="463" spans="1:22" s="4" customFormat="1" ht="12.75" x14ac:dyDescent="0.2">
      <c r="A463" s="55"/>
      <c r="B463" s="10"/>
      <c r="C463" s="10" t="s">
        <v>260</v>
      </c>
      <c r="D463" s="10"/>
      <c r="E463" s="10" t="s">
        <v>120</v>
      </c>
      <c r="F463" s="10">
        <v>12</v>
      </c>
      <c r="G463" s="10"/>
      <c r="H463" s="10">
        <v>0</v>
      </c>
      <c r="I463" s="182"/>
      <c r="J463" s="3"/>
      <c r="K463" s="10"/>
      <c r="L463" s="10"/>
      <c r="M463" s="10"/>
      <c r="N463" s="3"/>
      <c r="O463" s="171"/>
      <c r="P463" s="172"/>
      <c r="Q463" s="172"/>
      <c r="R463" s="173"/>
      <c r="S463" s="3"/>
      <c r="T463" s="3"/>
      <c r="U463" s="3"/>
      <c r="V463" s="3"/>
    </row>
    <row r="464" spans="1:22" s="4" customFormat="1" ht="12.75" x14ac:dyDescent="0.2">
      <c r="A464" s="55"/>
      <c r="B464" s="10"/>
      <c r="C464" s="10" t="s">
        <v>261</v>
      </c>
      <c r="D464" s="10"/>
      <c r="E464" s="10" t="s">
        <v>73</v>
      </c>
      <c r="F464" s="10">
        <v>297</v>
      </c>
      <c r="G464" s="10">
        <v>4</v>
      </c>
      <c r="H464" s="10">
        <v>3</v>
      </c>
      <c r="I464" s="182">
        <v>0.66666666666666696</v>
      </c>
      <c r="J464" s="3"/>
      <c r="K464" s="10"/>
      <c r="L464" s="10"/>
      <c r="M464" s="10"/>
      <c r="N464" s="3"/>
      <c r="O464" s="171"/>
      <c r="P464" s="172"/>
      <c r="Q464" s="172"/>
      <c r="R464" s="173"/>
      <c r="S464" s="3"/>
      <c r="T464" s="3"/>
      <c r="U464" s="3"/>
      <c r="V464" s="3"/>
    </row>
    <row r="465" spans="1:22" s="4" customFormat="1" ht="12.75" x14ac:dyDescent="0.2">
      <c r="A465" s="55"/>
      <c r="B465" s="10"/>
      <c r="C465" s="10" t="s">
        <v>264</v>
      </c>
      <c r="D465" s="10"/>
      <c r="E465" s="10" t="s">
        <v>64</v>
      </c>
      <c r="F465" s="10">
        <v>34</v>
      </c>
      <c r="G465" s="10"/>
      <c r="H465" s="10">
        <v>0</v>
      </c>
      <c r="I465" s="182"/>
      <c r="J465" s="3"/>
      <c r="K465" s="10"/>
      <c r="L465" s="10"/>
      <c r="M465" s="10"/>
      <c r="N465" s="3"/>
      <c r="O465" s="171"/>
      <c r="P465" s="172"/>
      <c r="Q465" s="172"/>
      <c r="R465" s="173"/>
      <c r="S465" s="3"/>
      <c r="T465" s="3"/>
      <c r="U465" s="3"/>
      <c r="V465" s="3"/>
    </row>
    <row r="466" spans="1:22" s="4" customFormat="1" ht="12.75" x14ac:dyDescent="0.2">
      <c r="A466" s="55"/>
      <c r="B466" s="10"/>
      <c r="C466" s="10" t="s">
        <v>266</v>
      </c>
      <c r="D466" s="10"/>
      <c r="E466" s="10" t="s">
        <v>267</v>
      </c>
      <c r="F466" s="10">
        <v>16</v>
      </c>
      <c r="G466" s="10"/>
      <c r="H466" s="10"/>
      <c r="I466" s="182"/>
      <c r="J466" s="3"/>
      <c r="K466" s="10"/>
      <c r="L466" s="10"/>
      <c r="M466" s="10"/>
      <c r="N466" s="3"/>
      <c r="O466" s="171"/>
      <c r="P466" s="172"/>
      <c r="Q466" s="172"/>
      <c r="R466" s="173"/>
      <c r="S466" s="3"/>
      <c r="T466" s="3"/>
      <c r="U466" s="3"/>
      <c r="V466" s="3"/>
    </row>
    <row r="467" spans="1:22" s="4" customFormat="1" ht="12.75" x14ac:dyDescent="0.2">
      <c r="A467" s="55"/>
      <c r="B467" s="10"/>
      <c r="C467" s="10" t="s">
        <v>268</v>
      </c>
      <c r="D467" s="10"/>
      <c r="E467" s="10" t="s">
        <v>269</v>
      </c>
      <c r="F467" s="10">
        <v>4</v>
      </c>
      <c r="G467" s="10"/>
      <c r="H467" s="10">
        <v>0</v>
      </c>
      <c r="I467" s="182"/>
      <c r="J467" s="3"/>
      <c r="K467" s="10"/>
      <c r="L467" s="10"/>
      <c r="M467" s="10"/>
      <c r="N467" s="3"/>
      <c r="O467" s="171"/>
      <c r="P467" s="172"/>
      <c r="Q467" s="172"/>
      <c r="R467" s="173"/>
      <c r="S467" s="3"/>
      <c r="T467" s="3"/>
      <c r="U467" s="3"/>
      <c r="V467" s="3"/>
    </row>
    <row r="468" spans="1:22" s="4" customFormat="1" ht="12.75" x14ac:dyDescent="0.2">
      <c r="A468" s="55"/>
      <c r="B468" s="10"/>
      <c r="C468" s="10" t="s">
        <v>270</v>
      </c>
      <c r="D468" s="10"/>
      <c r="E468" s="10" t="s">
        <v>145</v>
      </c>
      <c r="F468" s="10">
        <v>8</v>
      </c>
      <c r="G468" s="10"/>
      <c r="H468" s="10">
        <v>0</v>
      </c>
      <c r="I468" s="182"/>
      <c r="J468" s="3"/>
      <c r="K468" s="10"/>
      <c r="L468" s="10"/>
      <c r="M468" s="10"/>
      <c r="N468" s="3"/>
      <c r="O468" s="171"/>
      <c r="P468" s="172"/>
      <c r="Q468" s="172"/>
      <c r="R468" s="173"/>
      <c r="S468" s="3"/>
      <c r="T468" s="3"/>
      <c r="U468" s="3"/>
      <c r="V468" s="3"/>
    </row>
    <row r="469" spans="1:22" s="4" customFormat="1" ht="12.75" x14ac:dyDescent="0.2">
      <c r="A469" s="55"/>
      <c r="B469" s="10"/>
      <c r="C469" s="10" t="s">
        <v>273</v>
      </c>
      <c r="D469" s="10"/>
      <c r="E469" s="10" t="s">
        <v>272</v>
      </c>
      <c r="F469" s="10">
        <v>20</v>
      </c>
      <c r="G469" s="10"/>
      <c r="H469" s="10"/>
      <c r="I469" s="182"/>
      <c r="J469" s="3"/>
      <c r="K469" s="10"/>
      <c r="L469" s="10"/>
      <c r="M469" s="10"/>
      <c r="N469" s="3"/>
      <c r="O469" s="171"/>
      <c r="P469" s="172"/>
      <c r="Q469" s="172"/>
      <c r="R469" s="173"/>
      <c r="S469" s="3"/>
      <c r="T469" s="3"/>
      <c r="U469" s="3"/>
      <c r="V469" s="3"/>
    </row>
    <row r="470" spans="1:22" s="4" customFormat="1" ht="12.75" x14ac:dyDescent="0.2">
      <c r="A470" s="55"/>
      <c r="B470" s="10"/>
      <c r="C470" s="10" t="s">
        <v>275</v>
      </c>
      <c r="D470" s="10"/>
      <c r="E470" s="10" t="s">
        <v>100</v>
      </c>
      <c r="F470" s="10">
        <v>1</v>
      </c>
      <c r="G470" s="10"/>
      <c r="H470" s="10"/>
      <c r="I470" s="182"/>
      <c r="J470" s="3"/>
      <c r="K470" s="10"/>
      <c r="L470" s="10"/>
      <c r="M470" s="10"/>
      <c r="N470" s="3"/>
      <c r="O470" s="171"/>
      <c r="P470" s="172"/>
      <c r="Q470" s="172"/>
      <c r="R470" s="173"/>
      <c r="S470" s="3"/>
      <c r="T470" s="3"/>
      <c r="U470" s="3"/>
      <c r="V470" s="3"/>
    </row>
    <row r="471" spans="1:22" s="4" customFormat="1" ht="12.75" x14ac:dyDescent="0.2">
      <c r="A471" s="55"/>
      <c r="B471" s="10"/>
      <c r="C471" s="10" t="s">
        <v>702</v>
      </c>
      <c r="D471" s="10"/>
      <c r="E471" s="10" t="s">
        <v>105</v>
      </c>
      <c r="F471" s="10">
        <v>1</v>
      </c>
      <c r="G471" s="10"/>
      <c r="H471" s="10"/>
      <c r="I471" s="182"/>
      <c r="J471" s="3"/>
      <c r="K471" s="10"/>
      <c r="L471" s="10"/>
      <c r="M471" s="10"/>
      <c r="N471" s="3"/>
      <c r="O471" s="171"/>
      <c r="P471" s="172"/>
      <c r="Q471" s="172"/>
      <c r="R471" s="173"/>
      <c r="S471" s="3"/>
      <c r="T471" s="3"/>
      <c r="U471" s="3"/>
      <c r="V471" s="3"/>
    </row>
    <row r="472" spans="1:22" s="4" customFormat="1" ht="12.75" x14ac:dyDescent="0.2">
      <c r="A472" s="55"/>
      <c r="B472" s="10"/>
      <c r="C472" s="10" t="s">
        <v>279</v>
      </c>
      <c r="D472" s="10"/>
      <c r="E472" s="10" t="s">
        <v>93</v>
      </c>
      <c r="F472" s="10">
        <v>4</v>
      </c>
      <c r="G472" s="10"/>
      <c r="H472" s="10"/>
      <c r="I472" s="182"/>
      <c r="J472" s="3"/>
      <c r="K472" s="10"/>
      <c r="L472" s="10"/>
      <c r="M472" s="10"/>
      <c r="N472" s="3"/>
      <c r="O472" s="171"/>
      <c r="P472" s="172"/>
      <c r="Q472" s="172"/>
      <c r="R472" s="173"/>
      <c r="S472" s="3"/>
      <c r="T472" s="3"/>
      <c r="U472" s="3"/>
      <c r="V472" s="3"/>
    </row>
    <row r="473" spans="1:22" s="4" customFormat="1" ht="12.75" x14ac:dyDescent="0.2">
      <c r="A473" s="55"/>
      <c r="B473" s="10"/>
      <c r="C473" s="10" t="s">
        <v>280</v>
      </c>
      <c r="D473" s="10"/>
      <c r="E473" s="10" t="s">
        <v>64</v>
      </c>
      <c r="F473" s="10">
        <v>6</v>
      </c>
      <c r="G473" s="10"/>
      <c r="H473" s="10"/>
      <c r="I473" s="182"/>
      <c r="J473" s="3"/>
      <c r="K473" s="10"/>
      <c r="L473" s="10"/>
      <c r="M473" s="10"/>
      <c r="N473" s="3"/>
      <c r="O473" s="171"/>
      <c r="P473" s="172"/>
      <c r="Q473" s="172"/>
      <c r="R473" s="173"/>
      <c r="S473" s="3"/>
      <c r="T473" s="3"/>
      <c r="U473" s="3"/>
      <c r="V473" s="3"/>
    </row>
    <row r="474" spans="1:22" s="4" customFormat="1" ht="12.75" x14ac:dyDescent="0.2">
      <c r="A474" s="55"/>
      <c r="B474" s="10"/>
      <c r="C474" s="10" t="s">
        <v>280</v>
      </c>
      <c r="D474" s="10"/>
      <c r="E474" s="10" t="s">
        <v>170</v>
      </c>
      <c r="F474" s="10">
        <v>1</v>
      </c>
      <c r="G474" s="10"/>
      <c r="H474" s="10"/>
      <c r="I474" s="182"/>
      <c r="J474" s="3"/>
      <c r="K474" s="10"/>
      <c r="L474" s="10"/>
      <c r="M474" s="10"/>
      <c r="N474" s="3"/>
      <c r="O474" s="171"/>
      <c r="P474" s="172"/>
      <c r="Q474" s="172"/>
      <c r="R474" s="173"/>
      <c r="S474" s="3"/>
      <c r="T474" s="3"/>
      <c r="U474" s="3"/>
      <c r="V474" s="3"/>
    </row>
    <row r="475" spans="1:22" s="4" customFormat="1" ht="12.75" x14ac:dyDescent="0.2">
      <c r="A475" s="55"/>
      <c r="B475" s="10"/>
      <c r="C475" s="10" t="s">
        <v>282</v>
      </c>
      <c r="D475" s="10"/>
      <c r="E475" s="10" t="s">
        <v>79</v>
      </c>
      <c r="F475" s="10">
        <v>8</v>
      </c>
      <c r="G475" s="10"/>
      <c r="H475" s="10"/>
      <c r="I475" s="182"/>
      <c r="J475" s="3"/>
      <c r="K475" s="10"/>
      <c r="L475" s="10"/>
      <c r="M475" s="10"/>
      <c r="N475" s="3"/>
      <c r="O475" s="171"/>
      <c r="P475" s="172"/>
      <c r="Q475" s="172"/>
      <c r="R475" s="173"/>
      <c r="S475" s="3"/>
      <c r="T475" s="3"/>
      <c r="U475" s="3"/>
      <c r="V475" s="3"/>
    </row>
    <row r="476" spans="1:22" s="4" customFormat="1" ht="12.75" x14ac:dyDescent="0.2">
      <c r="A476" s="55"/>
      <c r="B476" s="10"/>
      <c r="C476" s="10" t="s">
        <v>284</v>
      </c>
      <c r="D476" s="10"/>
      <c r="E476" s="10" t="s">
        <v>285</v>
      </c>
      <c r="F476" s="10">
        <v>8</v>
      </c>
      <c r="G476" s="10"/>
      <c r="H476" s="10"/>
      <c r="I476" s="182"/>
      <c r="J476" s="3"/>
      <c r="K476" s="10"/>
      <c r="L476" s="10"/>
      <c r="M476" s="10"/>
      <c r="N476" s="3"/>
      <c r="O476" s="171"/>
      <c r="P476" s="172"/>
      <c r="Q476" s="172"/>
      <c r="R476" s="173"/>
      <c r="S476" s="3"/>
      <c r="T476" s="3"/>
      <c r="U476" s="3"/>
      <c r="V476" s="3"/>
    </row>
    <row r="477" spans="1:22" s="4" customFormat="1" ht="12.75" x14ac:dyDescent="0.2">
      <c r="A477" s="55"/>
      <c r="B477" s="10"/>
      <c r="C477" s="10" t="s">
        <v>289</v>
      </c>
      <c r="D477" s="10"/>
      <c r="E477" s="10" t="s">
        <v>202</v>
      </c>
      <c r="F477" s="10">
        <v>146</v>
      </c>
      <c r="G477" s="10"/>
      <c r="H477" s="10">
        <v>0</v>
      </c>
      <c r="I477" s="182"/>
      <c r="J477" s="3"/>
      <c r="K477" s="10"/>
      <c r="L477" s="10"/>
      <c r="M477" s="10"/>
      <c r="N477" s="3"/>
      <c r="O477" s="171"/>
      <c r="P477" s="172"/>
      <c r="Q477" s="172"/>
      <c r="R477" s="173"/>
      <c r="S477" s="3"/>
      <c r="T477" s="3"/>
      <c r="U477" s="3"/>
      <c r="V477" s="3"/>
    </row>
    <row r="478" spans="1:22" s="4" customFormat="1" ht="12.75" x14ac:dyDescent="0.2">
      <c r="A478" s="55"/>
      <c r="B478" s="10"/>
      <c r="C478" s="10" t="s">
        <v>289</v>
      </c>
      <c r="D478" s="10"/>
      <c r="E478" s="10" t="s">
        <v>287</v>
      </c>
      <c r="F478" s="10">
        <v>1</v>
      </c>
      <c r="G478" s="10"/>
      <c r="H478" s="10"/>
      <c r="I478" s="182"/>
      <c r="J478" s="3"/>
      <c r="K478" s="10"/>
      <c r="L478" s="10"/>
      <c r="M478" s="10"/>
      <c r="N478" s="3"/>
      <c r="O478" s="171"/>
      <c r="P478" s="172"/>
      <c r="Q478" s="172"/>
      <c r="R478" s="173"/>
      <c r="S478" s="3"/>
      <c r="T478" s="3"/>
      <c r="U478" s="3"/>
      <c r="V478" s="3"/>
    </row>
    <row r="479" spans="1:22" s="4" customFormat="1" ht="12.75" x14ac:dyDescent="0.2">
      <c r="A479" s="55"/>
      <c r="B479" s="10"/>
      <c r="C479" s="10" t="s">
        <v>291</v>
      </c>
      <c r="D479" s="10"/>
      <c r="E479" s="10" t="s">
        <v>65</v>
      </c>
      <c r="F479" s="10">
        <v>42</v>
      </c>
      <c r="G479" s="10"/>
      <c r="H479" s="10"/>
      <c r="I479" s="182"/>
      <c r="J479" s="3"/>
      <c r="K479" s="10"/>
      <c r="L479" s="10"/>
      <c r="M479" s="10"/>
      <c r="N479" s="3"/>
      <c r="O479" s="171"/>
      <c r="P479" s="172"/>
      <c r="Q479" s="172"/>
      <c r="R479" s="173"/>
      <c r="S479" s="3"/>
      <c r="T479" s="3"/>
      <c r="U479" s="3"/>
      <c r="V479" s="3"/>
    </row>
    <row r="480" spans="1:22" s="4" customFormat="1" ht="12.75" x14ac:dyDescent="0.2">
      <c r="A480" s="55"/>
      <c r="B480" s="10"/>
      <c r="C480" s="10" t="s">
        <v>294</v>
      </c>
      <c r="D480" s="10"/>
      <c r="E480" s="10" t="s">
        <v>295</v>
      </c>
      <c r="F480" s="10">
        <v>1</v>
      </c>
      <c r="G480" s="10"/>
      <c r="H480" s="10"/>
      <c r="I480" s="182"/>
      <c r="J480" s="3"/>
      <c r="K480" s="10"/>
      <c r="L480" s="10"/>
      <c r="M480" s="10"/>
      <c r="N480" s="3"/>
      <c r="O480" s="171"/>
      <c r="P480" s="172"/>
      <c r="Q480" s="172"/>
      <c r="R480" s="173"/>
      <c r="S480" s="3"/>
      <c r="T480" s="3"/>
      <c r="U480" s="3"/>
      <c r="V480" s="3"/>
    </row>
    <row r="481" spans="1:22" s="4" customFormat="1" ht="12.75" x14ac:dyDescent="0.2">
      <c r="A481" s="55"/>
      <c r="B481" s="10"/>
      <c r="C481" s="10" t="s">
        <v>296</v>
      </c>
      <c r="D481" s="10"/>
      <c r="E481" s="10" t="s">
        <v>212</v>
      </c>
      <c r="F481" s="10">
        <v>14</v>
      </c>
      <c r="G481" s="10">
        <v>1</v>
      </c>
      <c r="H481" s="10">
        <v>1</v>
      </c>
      <c r="I481" s="182">
        <v>0</v>
      </c>
      <c r="J481" s="3"/>
      <c r="K481" s="10"/>
      <c r="L481" s="10"/>
      <c r="M481" s="10"/>
      <c r="N481" s="3"/>
      <c r="O481" s="171"/>
      <c r="P481" s="172"/>
      <c r="Q481" s="172"/>
      <c r="R481" s="173"/>
      <c r="S481" s="3"/>
      <c r="T481" s="3"/>
      <c r="U481" s="3"/>
      <c r="V481" s="3"/>
    </row>
    <row r="482" spans="1:22" s="4" customFormat="1" ht="12.75" x14ac:dyDescent="0.2">
      <c r="A482" s="55"/>
      <c r="B482" s="10"/>
      <c r="C482" s="10" t="s">
        <v>297</v>
      </c>
      <c r="D482" s="10"/>
      <c r="E482" s="10" t="s">
        <v>298</v>
      </c>
      <c r="F482" s="10">
        <v>23</v>
      </c>
      <c r="G482" s="10"/>
      <c r="H482" s="10">
        <v>0</v>
      </c>
      <c r="I482" s="182"/>
      <c r="J482" s="3"/>
      <c r="K482" s="10"/>
      <c r="L482" s="10"/>
      <c r="M482" s="10"/>
      <c r="N482" s="3"/>
      <c r="O482" s="171"/>
      <c r="P482" s="172"/>
      <c r="Q482" s="172"/>
      <c r="R482" s="173"/>
      <c r="S482" s="3"/>
      <c r="T482" s="3"/>
      <c r="U482" s="3"/>
      <c r="V482" s="3"/>
    </row>
    <row r="483" spans="1:22" s="4" customFormat="1" ht="12.75" x14ac:dyDescent="0.2">
      <c r="A483" s="55"/>
      <c r="B483" s="10"/>
      <c r="C483" s="10" t="s">
        <v>299</v>
      </c>
      <c r="D483" s="10"/>
      <c r="E483" s="10" t="s">
        <v>300</v>
      </c>
      <c r="F483" s="10">
        <v>77</v>
      </c>
      <c r="G483" s="10"/>
      <c r="H483" s="10">
        <v>0</v>
      </c>
      <c r="I483" s="182"/>
      <c r="J483" s="3"/>
      <c r="K483" s="10"/>
      <c r="L483" s="10"/>
      <c r="M483" s="10"/>
      <c r="N483" s="3"/>
      <c r="O483" s="171"/>
      <c r="P483" s="172"/>
      <c r="Q483" s="172"/>
      <c r="R483" s="173"/>
      <c r="S483" s="3"/>
      <c r="T483" s="3"/>
      <c r="U483" s="3"/>
      <c r="V483" s="3"/>
    </row>
    <row r="484" spans="1:22" s="4" customFormat="1" ht="12.75" x14ac:dyDescent="0.2">
      <c r="A484" s="55"/>
      <c r="B484" s="10"/>
      <c r="C484" s="10" t="s">
        <v>301</v>
      </c>
      <c r="D484" s="10"/>
      <c r="E484" s="10" t="s">
        <v>92</v>
      </c>
      <c r="F484" s="10">
        <v>290</v>
      </c>
      <c r="G484" s="10">
        <v>4</v>
      </c>
      <c r="H484" s="10">
        <v>4</v>
      </c>
      <c r="I484" s="182">
        <v>0.75</v>
      </c>
      <c r="J484" s="3"/>
      <c r="K484" s="10"/>
      <c r="L484" s="10"/>
      <c r="M484" s="10"/>
      <c r="N484" s="3"/>
      <c r="O484" s="171"/>
      <c r="P484" s="172"/>
      <c r="Q484" s="172"/>
      <c r="R484" s="173"/>
      <c r="S484" s="3"/>
      <c r="T484" s="3"/>
      <c r="U484" s="3"/>
      <c r="V484" s="3"/>
    </row>
    <row r="485" spans="1:22" s="4" customFormat="1" ht="12.75" x14ac:dyDescent="0.2">
      <c r="A485" s="55"/>
      <c r="B485" s="10"/>
      <c r="C485" s="10" t="s">
        <v>303</v>
      </c>
      <c r="D485" s="10"/>
      <c r="E485" s="10" t="s">
        <v>304</v>
      </c>
      <c r="F485" s="10">
        <v>3</v>
      </c>
      <c r="G485" s="10">
        <v>1</v>
      </c>
      <c r="H485" s="10">
        <v>1</v>
      </c>
      <c r="I485" s="182">
        <v>0</v>
      </c>
      <c r="J485" s="3"/>
      <c r="K485" s="10"/>
      <c r="L485" s="10"/>
      <c r="M485" s="10"/>
      <c r="N485" s="3"/>
      <c r="O485" s="171"/>
      <c r="P485" s="172"/>
      <c r="Q485" s="172"/>
      <c r="R485" s="173"/>
      <c r="S485" s="3"/>
      <c r="T485" s="3"/>
      <c r="U485" s="3"/>
      <c r="V485" s="3"/>
    </row>
    <row r="486" spans="1:22" s="4" customFormat="1" ht="12.75" x14ac:dyDescent="0.2">
      <c r="A486" s="55"/>
      <c r="B486" s="10"/>
      <c r="C486" s="10" t="s">
        <v>306</v>
      </c>
      <c r="D486" s="10"/>
      <c r="E486" s="10" t="s">
        <v>167</v>
      </c>
      <c r="F486" s="10">
        <v>2</v>
      </c>
      <c r="G486" s="10"/>
      <c r="H486" s="10"/>
      <c r="I486" s="182"/>
      <c r="J486" s="3"/>
      <c r="K486" s="10"/>
      <c r="L486" s="10"/>
      <c r="M486" s="10"/>
      <c r="N486" s="3"/>
      <c r="O486" s="171"/>
      <c r="P486" s="172"/>
      <c r="Q486" s="172"/>
      <c r="R486" s="173"/>
      <c r="S486" s="3"/>
      <c r="T486" s="3"/>
      <c r="U486" s="3"/>
      <c r="V486" s="3"/>
    </row>
    <row r="487" spans="1:22" s="4" customFormat="1" ht="12.75" x14ac:dyDescent="0.2">
      <c r="A487" s="55"/>
      <c r="B487" s="10"/>
      <c r="C487" s="10" t="s">
        <v>660</v>
      </c>
      <c r="D487" s="10"/>
      <c r="E487" s="10" t="s">
        <v>167</v>
      </c>
      <c r="F487" s="10">
        <v>1</v>
      </c>
      <c r="G487" s="10">
        <v>1</v>
      </c>
      <c r="H487" s="10">
        <v>0</v>
      </c>
      <c r="I487" s="182"/>
      <c r="J487" s="3"/>
      <c r="K487" s="10"/>
      <c r="L487" s="10"/>
      <c r="M487" s="10"/>
      <c r="N487" s="3"/>
      <c r="O487" s="171"/>
      <c r="P487" s="172"/>
      <c r="Q487" s="172"/>
      <c r="R487" s="173"/>
      <c r="S487" s="3"/>
      <c r="T487" s="3"/>
      <c r="U487" s="3"/>
      <c r="V487" s="3"/>
    </row>
    <row r="488" spans="1:22" s="4" customFormat="1" ht="12.75" x14ac:dyDescent="0.2">
      <c r="A488" s="55"/>
      <c r="B488" s="10"/>
      <c r="C488" s="10" t="s">
        <v>307</v>
      </c>
      <c r="D488" s="10"/>
      <c r="E488" s="10" t="s">
        <v>212</v>
      </c>
      <c r="F488" s="10">
        <v>6</v>
      </c>
      <c r="G488" s="10"/>
      <c r="H488" s="10">
        <v>0</v>
      </c>
      <c r="I488" s="182"/>
      <c r="J488" s="3"/>
      <c r="K488" s="10"/>
      <c r="L488" s="10"/>
      <c r="M488" s="10"/>
      <c r="N488" s="3"/>
      <c r="O488" s="171"/>
      <c r="P488" s="172"/>
      <c r="Q488" s="172"/>
      <c r="R488" s="173"/>
      <c r="S488" s="3"/>
      <c r="T488" s="3"/>
      <c r="U488" s="3"/>
      <c r="V488" s="3"/>
    </row>
    <row r="489" spans="1:22" s="4" customFormat="1" ht="12.75" x14ac:dyDescent="0.2">
      <c r="A489" s="55"/>
      <c r="B489" s="10"/>
      <c r="C489" s="10" t="s">
        <v>308</v>
      </c>
      <c r="D489" s="10"/>
      <c r="E489" s="10" t="s">
        <v>309</v>
      </c>
      <c r="F489" s="10">
        <v>12</v>
      </c>
      <c r="G489" s="10">
        <v>1</v>
      </c>
      <c r="H489" s="10">
        <v>0</v>
      </c>
      <c r="I489" s="182"/>
      <c r="J489" s="3"/>
      <c r="K489" s="10"/>
      <c r="L489" s="10"/>
      <c r="M489" s="10"/>
      <c r="N489" s="3"/>
      <c r="O489" s="171"/>
      <c r="P489" s="172"/>
      <c r="Q489" s="172"/>
      <c r="R489" s="173"/>
      <c r="S489" s="3"/>
      <c r="T489" s="3"/>
      <c r="U489" s="3"/>
      <c r="V489" s="3"/>
    </row>
    <row r="490" spans="1:22" s="4" customFormat="1" ht="12.75" x14ac:dyDescent="0.2">
      <c r="A490" s="55"/>
      <c r="B490" s="10"/>
      <c r="C490" s="10" t="s">
        <v>311</v>
      </c>
      <c r="D490" s="10"/>
      <c r="E490" s="10" t="s">
        <v>312</v>
      </c>
      <c r="F490" s="10">
        <v>11</v>
      </c>
      <c r="G490" s="10">
        <v>1</v>
      </c>
      <c r="H490" s="10">
        <v>1</v>
      </c>
      <c r="I490" s="182">
        <v>4</v>
      </c>
      <c r="J490" s="3"/>
      <c r="K490" s="10"/>
      <c r="L490" s="10"/>
      <c r="M490" s="10"/>
      <c r="N490" s="3"/>
      <c r="O490" s="171"/>
      <c r="P490" s="172"/>
      <c r="Q490" s="172"/>
      <c r="R490" s="173"/>
      <c r="S490" s="3"/>
      <c r="T490" s="3"/>
      <c r="U490" s="3"/>
      <c r="V490" s="3"/>
    </row>
    <row r="491" spans="1:22" s="4" customFormat="1" ht="12.75" x14ac:dyDescent="0.2">
      <c r="A491" s="55"/>
      <c r="B491" s="10"/>
      <c r="C491" s="10" t="s">
        <v>313</v>
      </c>
      <c r="D491" s="10"/>
      <c r="E491" s="10" t="s">
        <v>314</v>
      </c>
      <c r="F491" s="10">
        <v>7</v>
      </c>
      <c r="G491" s="10"/>
      <c r="H491" s="10"/>
      <c r="I491" s="182"/>
      <c r="J491" s="3"/>
      <c r="K491" s="10"/>
      <c r="L491" s="10"/>
      <c r="M491" s="10"/>
      <c r="N491" s="3"/>
      <c r="O491" s="171"/>
      <c r="P491" s="172"/>
      <c r="Q491" s="172"/>
      <c r="R491" s="173"/>
      <c r="S491" s="3"/>
      <c r="T491" s="3"/>
      <c r="U491" s="3"/>
      <c r="V491" s="3"/>
    </row>
    <row r="492" spans="1:22" s="4" customFormat="1" ht="12.75" x14ac:dyDescent="0.2">
      <c r="A492" s="55"/>
      <c r="B492" s="10"/>
      <c r="C492" s="10" t="s">
        <v>317</v>
      </c>
      <c r="D492" s="10"/>
      <c r="E492" s="10" t="s">
        <v>79</v>
      </c>
      <c r="F492" s="10">
        <v>230</v>
      </c>
      <c r="G492" s="10">
        <v>11</v>
      </c>
      <c r="H492" s="10">
        <v>6</v>
      </c>
      <c r="I492" s="182">
        <v>2</v>
      </c>
      <c r="J492" s="3"/>
      <c r="K492" s="10"/>
      <c r="L492" s="10"/>
      <c r="M492" s="10"/>
      <c r="N492" s="3"/>
      <c r="O492" s="171"/>
      <c r="P492" s="172"/>
      <c r="Q492" s="172"/>
      <c r="R492" s="173"/>
      <c r="S492" s="3"/>
      <c r="T492" s="3"/>
      <c r="U492" s="3"/>
      <c r="V492" s="3"/>
    </row>
    <row r="493" spans="1:22" s="4" customFormat="1" ht="12.75" x14ac:dyDescent="0.2">
      <c r="A493" s="55"/>
      <c r="B493" s="10"/>
      <c r="C493" s="10" t="s">
        <v>318</v>
      </c>
      <c r="D493" s="10"/>
      <c r="E493" s="10" t="s">
        <v>319</v>
      </c>
      <c r="F493" s="10">
        <v>6</v>
      </c>
      <c r="G493" s="10"/>
      <c r="H493" s="10"/>
      <c r="I493" s="182"/>
      <c r="J493" s="3"/>
      <c r="K493" s="10"/>
      <c r="L493" s="10"/>
      <c r="M493" s="10"/>
      <c r="N493" s="3"/>
      <c r="O493" s="171"/>
      <c r="P493" s="172"/>
      <c r="Q493" s="172"/>
      <c r="R493" s="173"/>
      <c r="S493" s="3"/>
      <c r="T493" s="3"/>
      <c r="U493" s="3"/>
      <c r="V493" s="3"/>
    </row>
    <row r="494" spans="1:22" s="4" customFormat="1" ht="12.75" x14ac:dyDescent="0.2">
      <c r="A494" s="55"/>
      <c r="B494" s="10"/>
      <c r="C494" s="10" t="s">
        <v>320</v>
      </c>
      <c r="D494" s="10"/>
      <c r="E494" s="10" t="s">
        <v>287</v>
      </c>
      <c r="F494" s="10">
        <v>2</v>
      </c>
      <c r="G494" s="10"/>
      <c r="H494" s="10"/>
      <c r="I494" s="182"/>
      <c r="J494" s="3"/>
      <c r="K494" s="10"/>
      <c r="L494" s="10"/>
      <c r="M494" s="10"/>
      <c r="N494" s="3"/>
      <c r="O494" s="171"/>
      <c r="P494" s="172"/>
      <c r="Q494" s="172"/>
      <c r="R494" s="173"/>
      <c r="S494" s="3"/>
      <c r="T494" s="3"/>
      <c r="U494" s="3"/>
      <c r="V494" s="3"/>
    </row>
    <row r="495" spans="1:22" s="4" customFormat="1" ht="12.75" x14ac:dyDescent="0.2">
      <c r="A495" s="55"/>
      <c r="B495" s="10"/>
      <c r="C495" s="10" t="s">
        <v>325</v>
      </c>
      <c r="D495" s="10"/>
      <c r="E495" s="10" t="s">
        <v>326</v>
      </c>
      <c r="F495" s="10">
        <v>8</v>
      </c>
      <c r="G495" s="10"/>
      <c r="H495" s="10"/>
      <c r="I495" s="182"/>
      <c r="J495" s="3"/>
      <c r="K495" s="10"/>
      <c r="L495" s="10"/>
      <c r="M495" s="10"/>
      <c r="N495" s="3"/>
      <c r="O495" s="171"/>
      <c r="P495" s="172"/>
      <c r="Q495" s="172"/>
      <c r="R495" s="173"/>
      <c r="S495" s="3"/>
      <c r="T495" s="3"/>
      <c r="U495" s="3"/>
      <c r="V495" s="3"/>
    </row>
    <row r="496" spans="1:22" s="4" customFormat="1" ht="12.75" x14ac:dyDescent="0.2">
      <c r="A496" s="55"/>
      <c r="B496" s="10"/>
      <c r="C496" s="10" t="s">
        <v>327</v>
      </c>
      <c r="D496" s="10"/>
      <c r="E496" s="10" t="s">
        <v>104</v>
      </c>
      <c r="F496" s="10">
        <v>5</v>
      </c>
      <c r="G496" s="10"/>
      <c r="H496" s="10"/>
      <c r="I496" s="182"/>
      <c r="J496" s="3"/>
      <c r="K496" s="10"/>
      <c r="L496" s="10"/>
      <c r="M496" s="10"/>
      <c r="N496" s="3"/>
      <c r="O496" s="171"/>
      <c r="P496" s="172"/>
      <c r="Q496" s="172"/>
      <c r="R496" s="173"/>
      <c r="S496" s="3"/>
      <c r="T496" s="3"/>
      <c r="U496" s="3"/>
      <c r="V496" s="3"/>
    </row>
    <row r="497" spans="1:22" s="4" customFormat="1" ht="12.75" x14ac:dyDescent="0.2">
      <c r="A497" s="55"/>
      <c r="B497" s="10"/>
      <c r="C497" s="10" t="s">
        <v>330</v>
      </c>
      <c r="D497" s="10"/>
      <c r="E497" s="10" t="s">
        <v>331</v>
      </c>
      <c r="F497" s="10">
        <v>3</v>
      </c>
      <c r="G497" s="10"/>
      <c r="H497" s="10"/>
      <c r="I497" s="182"/>
      <c r="J497" s="3"/>
      <c r="K497" s="10"/>
      <c r="L497" s="10"/>
      <c r="M497" s="10"/>
      <c r="N497" s="3"/>
      <c r="O497" s="171"/>
      <c r="P497" s="172"/>
      <c r="Q497" s="172"/>
      <c r="R497" s="173"/>
      <c r="S497" s="3"/>
      <c r="T497" s="3"/>
      <c r="U497" s="3"/>
      <c r="V497" s="3"/>
    </row>
    <row r="498" spans="1:22" s="4" customFormat="1" ht="12.75" x14ac:dyDescent="0.2">
      <c r="A498" s="55"/>
      <c r="B498" s="10"/>
      <c r="C498" s="10" t="s">
        <v>332</v>
      </c>
      <c r="D498" s="10"/>
      <c r="E498" s="10" t="s">
        <v>333</v>
      </c>
      <c r="F498" s="10">
        <v>18</v>
      </c>
      <c r="G498" s="10"/>
      <c r="H498" s="10"/>
      <c r="I498" s="182"/>
      <c r="J498" s="3"/>
      <c r="K498" s="10"/>
      <c r="L498" s="10"/>
      <c r="M498" s="10"/>
      <c r="N498" s="3"/>
      <c r="O498" s="171"/>
      <c r="P498" s="172"/>
      <c r="Q498" s="172"/>
      <c r="R498" s="173"/>
      <c r="S498" s="3"/>
      <c r="T498" s="3"/>
      <c r="U498" s="3"/>
      <c r="V498" s="3"/>
    </row>
    <row r="499" spans="1:22" s="4" customFormat="1" ht="12.75" x14ac:dyDescent="0.2">
      <c r="A499" s="55"/>
      <c r="B499" s="10"/>
      <c r="C499" s="10" t="s">
        <v>340</v>
      </c>
      <c r="D499" s="10"/>
      <c r="E499" s="10" t="s">
        <v>107</v>
      </c>
      <c r="F499" s="10">
        <v>6</v>
      </c>
      <c r="G499" s="10"/>
      <c r="H499" s="10"/>
      <c r="I499" s="182"/>
      <c r="J499" s="3"/>
      <c r="K499" s="10"/>
      <c r="L499" s="10"/>
      <c r="M499" s="10"/>
      <c r="N499" s="3"/>
      <c r="O499" s="171"/>
      <c r="P499" s="172"/>
      <c r="Q499" s="172"/>
      <c r="R499" s="173"/>
      <c r="S499" s="3"/>
      <c r="T499" s="3"/>
      <c r="U499" s="3"/>
      <c r="V499" s="3"/>
    </row>
    <row r="500" spans="1:22" s="4" customFormat="1" ht="12.75" x14ac:dyDescent="0.2">
      <c r="A500" s="55"/>
      <c r="B500" s="10"/>
      <c r="C500" s="10" t="s">
        <v>341</v>
      </c>
      <c r="D500" s="10"/>
      <c r="E500" s="10" t="s">
        <v>88</v>
      </c>
      <c r="F500" s="10">
        <v>42</v>
      </c>
      <c r="G500" s="10"/>
      <c r="H500" s="10">
        <v>0</v>
      </c>
      <c r="I500" s="182"/>
      <c r="J500" s="3"/>
      <c r="K500" s="10"/>
      <c r="L500" s="10"/>
      <c r="M500" s="10"/>
      <c r="N500" s="3"/>
      <c r="O500" s="171"/>
      <c r="P500" s="172"/>
      <c r="Q500" s="172"/>
      <c r="R500" s="173"/>
      <c r="S500" s="3"/>
      <c r="T500" s="3"/>
      <c r="U500" s="3"/>
      <c r="V500" s="3"/>
    </row>
    <row r="501" spans="1:22" s="4" customFormat="1" ht="12.75" x14ac:dyDescent="0.2">
      <c r="A501" s="55"/>
      <c r="B501" s="10"/>
      <c r="C501" s="10" t="s">
        <v>343</v>
      </c>
      <c r="D501" s="10"/>
      <c r="E501" s="10" t="s">
        <v>202</v>
      </c>
      <c r="F501" s="10">
        <v>1</v>
      </c>
      <c r="G501" s="10"/>
      <c r="H501" s="10"/>
      <c r="I501" s="182"/>
      <c r="J501" s="3"/>
      <c r="K501" s="10"/>
      <c r="L501" s="10"/>
      <c r="M501" s="10"/>
      <c r="N501" s="3"/>
      <c r="O501" s="171"/>
      <c r="P501" s="172"/>
      <c r="Q501" s="172"/>
      <c r="R501" s="173"/>
      <c r="S501" s="3"/>
      <c r="T501" s="3"/>
      <c r="U501" s="3"/>
      <c r="V501" s="3"/>
    </row>
    <row r="502" spans="1:22" s="4" customFormat="1" ht="12.75" x14ac:dyDescent="0.2">
      <c r="A502" s="55"/>
      <c r="B502" s="10"/>
      <c r="C502" s="10" t="s">
        <v>344</v>
      </c>
      <c r="D502" s="10"/>
      <c r="E502" s="10" t="s">
        <v>107</v>
      </c>
      <c r="F502" s="10">
        <v>1</v>
      </c>
      <c r="G502" s="10"/>
      <c r="H502" s="10"/>
      <c r="I502" s="182"/>
      <c r="J502" s="3"/>
      <c r="K502" s="10"/>
      <c r="L502" s="10"/>
      <c r="M502" s="10"/>
      <c r="N502" s="3"/>
      <c r="O502" s="171"/>
      <c r="P502" s="172"/>
      <c r="Q502" s="172"/>
      <c r="R502" s="173"/>
      <c r="S502" s="3"/>
      <c r="T502" s="3"/>
      <c r="U502" s="3"/>
      <c r="V502" s="3"/>
    </row>
    <row r="503" spans="1:22" s="4" customFormat="1" ht="12.75" x14ac:dyDescent="0.2">
      <c r="A503" s="55"/>
      <c r="B503" s="10"/>
      <c r="C503" s="10" t="s">
        <v>346</v>
      </c>
      <c r="D503" s="10"/>
      <c r="E503" s="10" t="s">
        <v>107</v>
      </c>
      <c r="F503" s="10">
        <v>1</v>
      </c>
      <c r="G503" s="10"/>
      <c r="H503" s="10"/>
      <c r="I503" s="182"/>
      <c r="J503" s="3"/>
      <c r="K503" s="10"/>
      <c r="L503" s="10"/>
      <c r="M503" s="10"/>
      <c r="N503" s="3"/>
      <c r="O503" s="171"/>
      <c r="P503" s="172"/>
      <c r="Q503" s="172"/>
      <c r="R503" s="173"/>
      <c r="S503" s="3"/>
      <c r="T503" s="3"/>
      <c r="U503" s="3"/>
      <c r="V503" s="3"/>
    </row>
    <row r="504" spans="1:22" s="4" customFormat="1" ht="12.75" x14ac:dyDescent="0.2">
      <c r="A504" s="55"/>
      <c r="B504" s="10"/>
      <c r="C504" s="10" t="s">
        <v>348</v>
      </c>
      <c r="D504" s="10"/>
      <c r="E504" s="10" t="s">
        <v>349</v>
      </c>
      <c r="F504" s="10">
        <v>21</v>
      </c>
      <c r="G504" s="10"/>
      <c r="H504" s="10"/>
      <c r="I504" s="182"/>
      <c r="J504" s="3"/>
      <c r="K504" s="10"/>
      <c r="L504" s="10"/>
      <c r="M504" s="10"/>
      <c r="N504" s="3"/>
      <c r="O504" s="171"/>
      <c r="P504" s="172"/>
      <c r="Q504" s="172"/>
      <c r="R504" s="173"/>
      <c r="S504" s="3"/>
      <c r="T504" s="3"/>
      <c r="U504" s="3"/>
      <c r="V504" s="3"/>
    </row>
    <row r="505" spans="1:22" s="4" customFormat="1" ht="12.75" x14ac:dyDescent="0.2">
      <c r="A505" s="55"/>
      <c r="B505" s="10"/>
      <c r="C505" s="10" t="s">
        <v>350</v>
      </c>
      <c r="D505" s="10"/>
      <c r="E505" s="10" t="s">
        <v>187</v>
      </c>
      <c r="F505" s="10">
        <v>18</v>
      </c>
      <c r="G505" s="10"/>
      <c r="H505" s="10"/>
      <c r="I505" s="182"/>
      <c r="J505" s="3"/>
      <c r="K505" s="10"/>
      <c r="L505" s="10"/>
      <c r="M505" s="10"/>
      <c r="N505" s="3"/>
      <c r="O505" s="171"/>
      <c r="P505" s="172"/>
      <c r="Q505" s="172"/>
      <c r="R505" s="173"/>
      <c r="S505" s="3"/>
      <c r="T505" s="3"/>
      <c r="U505" s="3"/>
      <c r="V505" s="3"/>
    </row>
    <row r="506" spans="1:22" s="4" customFormat="1" ht="12.75" x14ac:dyDescent="0.2">
      <c r="A506" s="55"/>
      <c r="B506" s="10"/>
      <c r="C506" s="10" t="s">
        <v>354</v>
      </c>
      <c r="D506" s="10"/>
      <c r="E506" s="10" t="s">
        <v>154</v>
      </c>
      <c r="F506" s="10">
        <v>47</v>
      </c>
      <c r="G506" s="10"/>
      <c r="H506" s="10"/>
      <c r="I506" s="182"/>
      <c r="J506" s="3"/>
      <c r="K506" s="10"/>
      <c r="L506" s="10"/>
      <c r="M506" s="10"/>
      <c r="N506" s="3"/>
      <c r="O506" s="171"/>
      <c r="P506" s="172"/>
      <c r="Q506" s="172"/>
      <c r="R506" s="173"/>
      <c r="S506" s="3"/>
      <c r="T506" s="3"/>
      <c r="U506" s="3"/>
      <c r="V506" s="3"/>
    </row>
    <row r="507" spans="1:22" s="4" customFormat="1" ht="12.75" x14ac:dyDescent="0.2">
      <c r="A507" s="55"/>
      <c r="B507" s="10"/>
      <c r="C507" s="10" t="s">
        <v>355</v>
      </c>
      <c r="D507" s="10"/>
      <c r="E507" s="10" t="s">
        <v>175</v>
      </c>
      <c r="F507" s="10">
        <v>88</v>
      </c>
      <c r="G507" s="10"/>
      <c r="H507" s="10">
        <v>0</v>
      </c>
      <c r="I507" s="182"/>
      <c r="J507" s="3"/>
      <c r="K507" s="10"/>
      <c r="L507" s="10"/>
      <c r="M507" s="10"/>
      <c r="N507" s="3"/>
      <c r="O507" s="171"/>
      <c r="P507" s="172"/>
      <c r="Q507" s="172"/>
      <c r="R507" s="173"/>
      <c r="S507" s="3"/>
      <c r="T507" s="3"/>
      <c r="U507" s="3"/>
      <c r="V507" s="3"/>
    </row>
    <row r="508" spans="1:22" s="4" customFormat="1" ht="12.75" x14ac:dyDescent="0.2">
      <c r="A508" s="55"/>
      <c r="B508" s="10"/>
      <c r="C508" s="10" t="s">
        <v>356</v>
      </c>
      <c r="D508" s="10"/>
      <c r="E508" s="10" t="s">
        <v>204</v>
      </c>
      <c r="F508" s="10">
        <v>40</v>
      </c>
      <c r="G508" s="10">
        <v>2</v>
      </c>
      <c r="H508" s="10">
        <v>1</v>
      </c>
      <c r="I508" s="182">
        <v>1</v>
      </c>
      <c r="J508" s="3"/>
      <c r="K508" s="10"/>
      <c r="L508" s="10"/>
      <c r="M508" s="10"/>
      <c r="N508" s="3"/>
      <c r="O508" s="171"/>
      <c r="P508" s="172"/>
      <c r="Q508" s="172"/>
      <c r="R508" s="173"/>
      <c r="S508" s="3"/>
      <c r="T508" s="3"/>
      <c r="U508" s="3"/>
      <c r="V508" s="3"/>
    </row>
    <row r="509" spans="1:22" s="4" customFormat="1" ht="12.75" x14ac:dyDescent="0.2">
      <c r="A509" s="55"/>
      <c r="B509" s="10"/>
      <c r="C509" s="10" t="s">
        <v>358</v>
      </c>
      <c r="D509" s="10"/>
      <c r="E509" s="10" t="s">
        <v>359</v>
      </c>
      <c r="F509" s="10">
        <v>7</v>
      </c>
      <c r="G509" s="10"/>
      <c r="H509" s="10">
        <v>0</v>
      </c>
      <c r="I509" s="182"/>
      <c r="J509" s="3"/>
      <c r="K509" s="10"/>
      <c r="L509" s="10"/>
      <c r="M509" s="10"/>
      <c r="N509" s="3"/>
      <c r="O509" s="171"/>
      <c r="P509" s="172"/>
      <c r="Q509" s="172"/>
      <c r="R509" s="173"/>
      <c r="S509" s="3"/>
      <c r="T509" s="3"/>
      <c r="U509" s="3"/>
      <c r="V509" s="3"/>
    </row>
    <row r="510" spans="1:22" s="4" customFormat="1" ht="12.75" x14ac:dyDescent="0.2">
      <c r="A510" s="55"/>
      <c r="B510" s="10"/>
      <c r="C510" s="10" t="s">
        <v>360</v>
      </c>
      <c r="D510" s="10"/>
      <c r="E510" s="10" t="s">
        <v>110</v>
      </c>
      <c r="F510" s="10">
        <v>2</v>
      </c>
      <c r="G510" s="10"/>
      <c r="H510" s="10"/>
      <c r="I510" s="182"/>
      <c r="J510" s="3"/>
      <c r="K510" s="10"/>
      <c r="L510" s="10"/>
      <c r="M510" s="10"/>
      <c r="N510" s="3"/>
      <c r="O510" s="171"/>
      <c r="P510" s="172"/>
      <c r="Q510" s="172"/>
      <c r="R510" s="173"/>
      <c r="S510" s="3"/>
      <c r="T510" s="3"/>
      <c r="U510" s="3"/>
      <c r="V510" s="3"/>
    </row>
    <row r="511" spans="1:22" s="4" customFormat="1" ht="12.75" x14ac:dyDescent="0.2">
      <c r="A511" s="55"/>
      <c r="B511" s="10"/>
      <c r="C511" s="10" t="s">
        <v>361</v>
      </c>
      <c r="D511" s="10"/>
      <c r="E511" s="10" t="s">
        <v>363</v>
      </c>
      <c r="F511" s="10">
        <v>15</v>
      </c>
      <c r="G511" s="10"/>
      <c r="H511" s="10"/>
      <c r="I511" s="182"/>
      <c r="J511" s="3"/>
      <c r="K511" s="10"/>
      <c r="L511" s="10"/>
      <c r="M511" s="10"/>
      <c r="N511" s="3"/>
      <c r="O511" s="171"/>
      <c r="P511" s="172"/>
      <c r="Q511" s="172"/>
      <c r="R511" s="173"/>
      <c r="S511" s="3"/>
      <c r="T511" s="3"/>
      <c r="U511" s="3"/>
      <c r="V511" s="3"/>
    </row>
    <row r="512" spans="1:22" s="4" customFormat="1" ht="12.75" x14ac:dyDescent="0.2">
      <c r="A512" s="55"/>
      <c r="B512" s="10"/>
      <c r="C512" s="10" t="s">
        <v>364</v>
      </c>
      <c r="D512" s="10"/>
      <c r="E512" s="10" t="s">
        <v>204</v>
      </c>
      <c r="F512" s="10">
        <v>641</v>
      </c>
      <c r="G512" s="10">
        <v>15</v>
      </c>
      <c r="H512" s="10">
        <v>10</v>
      </c>
      <c r="I512" s="182">
        <v>0.8</v>
      </c>
      <c r="J512" s="3"/>
      <c r="K512" s="10"/>
      <c r="L512" s="10"/>
      <c r="M512" s="10"/>
      <c r="N512" s="3"/>
      <c r="O512" s="171"/>
      <c r="P512" s="172"/>
      <c r="Q512" s="172"/>
      <c r="R512" s="173"/>
      <c r="S512" s="3"/>
      <c r="T512" s="3"/>
      <c r="U512" s="3"/>
      <c r="V512" s="3"/>
    </row>
    <row r="513" spans="1:22" s="4" customFormat="1" ht="12.75" x14ac:dyDescent="0.2">
      <c r="A513" s="55"/>
      <c r="B513" s="10"/>
      <c r="C513" s="10" t="s">
        <v>366</v>
      </c>
      <c r="D513" s="10"/>
      <c r="E513" s="10" t="s">
        <v>367</v>
      </c>
      <c r="F513" s="10">
        <v>48</v>
      </c>
      <c r="G513" s="10">
        <v>1</v>
      </c>
      <c r="H513" s="10">
        <v>1</v>
      </c>
      <c r="I513" s="182">
        <v>1</v>
      </c>
      <c r="J513" s="3"/>
      <c r="K513" s="10"/>
      <c r="L513" s="10"/>
      <c r="M513" s="10"/>
      <c r="N513" s="3"/>
      <c r="O513" s="171"/>
      <c r="P513" s="172"/>
      <c r="Q513" s="172"/>
      <c r="R513" s="173"/>
      <c r="S513" s="3"/>
      <c r="T513" s="3"/>
      <c r="U513" s="3"/>
      <c r="V513" s="3"/>
    </row>
    <row r="514" spans="1:22" s="4" customFormat="1" ht="12.75" x14ac:dyDescent="0.2">
      <c r="A514" s="55"/>
      <c r="B514" s="10"/>
      <c r="C514" s="10" t="s">
        <v>664</v>
      </c>
      <c r="D514" s="10"/>
      <c r="E514" s="10" t="s">
        <v>109</v>
      </c>
      <c r="F514" s="10">
        <v>7</v>
      </c>
      <c r="G514" s="10"/>
      <c r="H514" s="10"/>
      <c r="I514" s="182"/>
      <c r="J514" s="3"/>
      <c r="K514" s="10"/>
      <c r="L514" s="10"/>
      <c r="M514" s="10"/>
      <c r="N514" s="3"/>
      <c r="O514" s="171"/>
      <c r="P514" s="172"/>
      <c r="Q514" s="172"/>
      <c r="R514" s="173"/>
      <c r="S514" s="3"/>
      <c r="T514" s="3"/>
      <c r="U514" s="3"/>
      <c r="V514" s="3"/>
    </row>
    <row r="515" spans="1:22" s="4" customFormat="1" ht="12.75" x14ac:dyDescent="0.2">
      <c r="A515" s="55"/>
      <c r="B515" s="10"/>
      <c r="C515" s="10" t="s">
        <v>372</v>
      </c>
      <c r="D515" s="10"/>
      <c r="E515" s="10" t="s">
        <v>104</v>
      </c>
      <c r="F515" s="10">
        <v>4</v>
      </c>
      <c r="G515" s="10"/>
      <c r="H515" s="10"/>
      <c r="I515" s="182"/>
      <c r="J515" s="3"/>
      <c r="K515" s="10"/>
      <c r="L515" s="10"/>
      <c r="M515" s="10"/>
      <c r="N515" s="3"/>
      <c r="O515" s="171"/>
      <c r="P515" s="172"/>
      <c r="Q515" s="172"/>
      <c r="R515" s="173"/>
      <c r="S515" s="3"/>
      <c r="T515" s="3"/>
      <c r="U515" s="3"/>
      <c r="V515" s="3"/>
    </row>
    <row r="516" spans="1:22" s="4" customFormat="1" ht="12.75" x14ac:dyDescent="0.2">
      <c r="A516" s="55"/>
      <c r="B516" s="10"/>
      <c r="C516" s="10" t="s">
        <v>373</v>
      </c>
      <c r="D516" s="10"/>
      <c r="E516" s="10" t="s">
        <v>374</v>
      </c>
      <c r="F516" s="10">
        <v>6</v>
      </c>
      <c r="G516" s="10"/>
      <c r="H516" s="10"/>
      <c r="I516" s="182"/>
      <c r="J516" s="3"/>
      <c r="K516" s="10"/>
      <c r="L516" s="10"/>
      <c r="M516" s="10"/>
      <c r="N516" s="3"/>
      <c r="O516" s="171"/>
      <c r="P516" s="172"/>
      <c r="Q516" s="172"/>
      <c r="R516" s="173"/>
      <c r="S516" s="3"/>
      <c r="T516" s="3"/>
      <c r="U516" s="3"/>
      <c r="V516" s="3"/>
    </row>
    <row r="517" spans="1:22" s="4" customFormat="1" ht="12.75" x14ac:dyDescent="0.2">
      <c r="A517" s="55"/>
      <c r="B517" s="10"/>
      <c r="C517" s="10" t="s">
        <v>375</v>
      </c>
      <c r="D517" s="10"/>
      <c r="E517" s="10" t="s">
        <v>104</v>
      </c>
      <c r="F517" s="10">
        <v>8</v>
      </c>
      <c r="G517" s="10"/>
      <c r="H517" s="10"/>
      <c r="I517" s="182"/>
      <c r="J517" s="3"/>
      <c r="K517" s="10"/>
      <c r="L517" s="10"/>
      <c r="M517" s="10"/>
      <c r="N517" s="3"/>
      <c r="O517" s="171"/>
      <c r="P517" s="172"/>
      <c r="Q517" s="172"/>
      <c r="R517" s="173"/>
      <c r="S517" s="3"/>
      <c r="T517" s="3"/>
      <c r="U517" s="3"/>
      <c r="V517" s="3"/>
    </row>
    <row r="518" spans="1:22" s="4" customFormat="1" ht="12.75" x14ac:dyDescent="0.2">
      <c r="A518" s="55"/>
      <c r="B518" s="10"/>
      <c r="C518" s="10" t="s">
        <v>376</v>
      </c>
      <c r="D518" s="10"/>
      <c r="E518" s="10" t="s">
        <v>212</v>
      </c>
      <c r="F518" s="10">
        <v>7</v>
      </c>
      <c r="G518" s="10"/>
      <c r="H518" s="10"/>
      <c r="I518" s="182"/>
      <c r="J518" s="3"/>
      <c r="K518" s="10"/>
      <c r="L518" s="10"/>
      <c r="M518" s="10"/>
      <c r="N518" s="3"/>
      <c r="O518" s="171"/>
      <c r="P518" s="172"/>
      <c r="Q518" s="172"/>
      <c r="R518" s="173"/>
      <c r="S518" s="3"/>
      <c r="T518" s="3"/>
      <c r="U518" s="3"/>
      <c r="V518" s="3"/>
    </row>
    <row r="519" spans="1:22" s="4" customFormat="1" ht="12.75" x14ac:dyDescent="0.2">
      <c r="A519" s="55"/>
      <c r="B519" s="10"/>
      <c r="C519" s="10" t="s">
        <v>377</v>
      </c>
      <c r="D519" s="10"/>
      <c r="E519" s="10" t="s">
        <v>302</v>
      </c>
      <c r="F519" s="10">
        <v>36</v>
      </c>
      <c r="G519" s="10"/>
      <c r="H519" s="10">
        <v>0</v>
      </c>
      <c r="I519" s="182"/>
      <c r="J519" s="3"/>
      <c r="K519" s="10"/>
      <c r="L519" s="10"/>
      <c r="M519" s="10"/>
      <c r="N519" s="3"/>
      <c r="O519" s="171"/>
      <c r="P519" s="172"/>
      <c r="Q519" s="172"/>
      <c r="R519" s="173"/>
      <c r="S519" s="3"/>
      <c r="T519" s="3"/>
      <c r="U519" s="3"/>
      <c r="V519" s="3"/>
    </row>
    <row r="520" spans="1:22" s="4" customFormat="1" ht="12.75" x14ac:dyDescent="0.2">
      <c r="A520" s="55"/>
      <c r="B520" s="10"/>
      <c r="C520" s="10" t="s">
        <v>377</v>
      </c>
      <c r="D520" s="10"/>
      <c r="E520" s="10" t="s">
        <v>287</v>
      </c>
      <c r="F520" s="10">
        <v>1</v>
      </c>
      <c r="G520" s="10"/>
      <c r="H520" s="10"/>
      <c r="I520" s="182"/>
      <c r="J520" s="3"/>
      <c r="K520" s="10"/>
      <c r="L520" s="10"/>
      <c r="M520" s="10"/>
      <c r="N520" s="3"/>
      <c r="O520" s="171"/>
      <c r="P520" s="172"/>
      <c r="Q520" s="172"/>
      <c r="R520" s="173"/>
      <c r="S520" s="3"/>
      <c r="T520" s="3"/>
      <c r="U520" s="3"/>
      <c r="V520" s="3"/>
    </row>
    <row r="521" spans="1:22" s="4" customFormat="1" ht="12.75" x14ac:dyDescent="0.2">
      <c r="A521" s="55"/>
      <c r="B521" s="10"/>
      <c r="C521" s="10" t="s">
        <v>378</v>
      </c>
      <c r="D521" s="10"/>
      <c r="E521" s="10" t="s">
        <v>105</v>
      </c>
      <c r="F521" s="10">
        <v>184</v>
      </c>
      <c r="G521" s="10">
        <v>4</v>
      </c>
      <c r="H521" s="10">
        <v>2</v>
      </c>
      <c r="I521" s="182">
        <v>-140</v>
      </c>
      <c r="J521" s="3"/>
      <c r="K521" s="10"/>
      <c r="L521" s="10"/>
      <c r="M521" s="10"/>
      <c r="N521" s="3"/>
      <c r="O521" s="171"/>
      <c r="P521" s="172"/>
      <c r="Q521" s="172"/>
      <c r="R521" s="173"/>
      <c r="S521" s="3"/>
      <c r="T521" s="3"/>
      <c r="U521" s="3"/>
      <c r="V521" s="3"/>
    </row>
    <row r="522" spans="1:22" s="4" customFormat="1" ht="12.75" x14ac:dyDescent="0.2">
      <c r="A522" s="55"/>
      <c r="B522" s="10"/>
      <c r="C522" s="10" t="s">
        <v>381</v>
      </c>
      <c r="D522" s="10"/>
      <c r="E522" s="10" t="s">
        <v>164</v>
      </c>
      <c r="F522" s="10">
        <v>13</v>
      </c>
      <c r="G522" s="10">
        <v>1</v>
      </c>
      <c r="H522" s="10">
        <v>1</v>
      </c>
      <c r="I522" s="182">
        <v>0</v>
      </c>
      <c r="J522" s="3"/>
      <c r="K522" s="10"/>
      <c r="L522" s="10"/>
      <c r="M522" s="10"/>
      <c r="N522" s="3"/>
      <c r="O522" s="171"/>
      <c r="P522" s="172"/>
      <c r="Q522" s="172"/>
      <c r="R522" s="173"/>
      <c r="S522" s="3"/>
      <c r="T522" s="3"/>
      <c r="U522" s="3"/>
      <c r="V522" s="3"/>
    </row>
    <row r="523" spans="1:22" s="4" customFormat="1" ht="12.75" x14ac:dyDescent="0.2">
      <c r="A523" s="55"/>
      <c r="B523" s="10"/>
      <c r="C523" s="10" t="s">
        <v>382</v>
      </c>
      <c r="D523" s="10"/>
      <c r="E523" s="10" t="s">
        <v>383</v>
      </c>
      <c r="F523" s="10">
        <v>123</v>
      </c>
      <c r="G523" s="10">
        <v>2</v>
      </c>
      <c r="H523" s="10">
        <v>2</v>
      </c>
      <c r="I523" s="182">
        <v>3.5</v>
      </c>
      <c r="J523" s="3"/>
      <c r="K523" s="10"/>
      <c r="L523" s="10"/>
      <c r="M523" s="10"/>
      <c r="N523" s="3"/>
      <c r="O523" s="171"/>
      <c r="P523" s="172"/>
      <c r="Q523" s="172"/>
      <c r="R523" s="173"/>
      <c r="S523" s="3"/>
      <c r="T523" s="3"/>
      <c r="U523" s="3"/>
      <c r="V523" s="3"/>
    </row>
    <row r="524" spans="1:22" s="4" customFormat="1" ht="12.75" x14ac:dyDescent="0.2">
      <c r="A524" s="55"/>
      <c r="B524" s="10"/>
      <c r="C524" s="10" t="s">
        <v>385</v>
      </c>
      <c r="D524" s="10"/>
      <c r="E524" s="10" t="s">
        <v>84</v>
      </c>
      <c r="F524" s="10">
        <v>53</v>
      </c>
      <c r="G524" s="10"/>
      <c r="H524" s="10"/>
      <c r="I524" s="182"/>
      <c r="J524" s="3"/>
      <c r="K524" s="10"/>
      <c r="L524" s="10"/>
      <c r="M524" s="10"/>
      <c r="N524" s="3"/>
      <c r="O524" s="171"/>
      <c r="P524" s="172"/>
      <c r="Q524" s="172"/>
      <c r="R524" s="173"/>
      <c r="S524" s="3"/>
      <c r="T524" s="3"/>
      <c r="U524" s="3"/>
      <c r="V524" s="3"/>
    </row>
    <row r="525" spans="1:22" s="4" customFormat="1" ht="12.75" x14ac:dyDescent="0.2">
      <c r="A525" s="55"/>
      <c r="B525" s="10"/>
      <c r="C525" s="10" t="s">
        <v>388</v>
      </c>
      <c r="D525" s="10"/>
      <c r="E525" s="10" t="s">
        <v>187</v>
      </c>
      <c r="F525" s="10">
        <v>74</v>
      </c>
      <c r="G525" s="10">
        <v>4</v>
      </c>
      <c r="H525" s="10">
        <v>3</v>
      </c>
      <c r="I525" s="182">
        <v>0</v>
      </c>
      <c r="J525" s="3"/>
      <c r="K525" s="10"/>
      <c r="L525" s="10"/>
      <c r="M525" s="10"/>
      <c r="N525" s="3"/>
      <c r="O525" s="171"/>
      <c r="P525" s="172"/>
      <c r="Q525" s="172"/>
      <c r="R525" s="173"/>
      <c r="S525" s="3"/>
      <c r="T525" s="3"/>
      <c r="U525" s="3"/>
      <c r="V525" s="3"/>
    </row>
    <row r="526" spans="1:22" s="4" customFormat="1" ht="12.75" x14ac:dyDescent="0.2">
      <c r="A526" s="55"/>
      <c r="B526" s="10"/>
      <c r="C526" s="10" t="s">
        <v>390</v>
      </c>
      <c r="D526" s="10"/>
      <c r="E526" s="10" t="s">
        <v>124</v>
      </c>
      <c r="F526" s="10">
        <v>21</v>
      </c>
      <c r="G526" s="10"/>
      <c r="H526" s="10">
        <v>0</v>
      </c>
      <c r="I526" s="182"/>
      <c r="J526" s="3"/>
      <c r="K526" s="10"/>
      <c r="L526" s="10"/>
      <c r="M526" s="10"/>
      <c r="N526" s="3"/>
      <c r="O526" s="171"/>
      <c r="P526" s="172"/>
      <c r="Q526" s="172"/>
      <c r="R526" s="173"/>
      <c r="S526" s="3"/>
      <c r="T526" s="3"/>
      <c r="U526" s="3"/>
      <c r="V526" s="3"/>
    </row>
    <row r="527" spans="1:22" s="4" customFormat="1" ht="12.75" x14ac:dyDescent="0.2">
      <c r="A527" s="55"/>
      <c r="B527" s="10"/>
      <c r="C527" s="10" t="s">
        <v>395</v>
      </c>
      <c r="D527" s="10"/>
      <c r="E527" s="10" t="s">
        <v>396</v>
      </c>
      <c r="F527" s="10">
        <v>6</v>
      </c>
      <c r="G527" s="10"/>
      <c r="H527" s="10"/>
      <c r="I527" s="182"/>
      <c r="J527" s="3"/>
      <c r="K527" s="10"/>
      <c r="L527" s="10"/>
      <c r="M527" s="10"/>
      <c r="N527" s="3"/>
      <c r="O527" s="171"/>
      <c r="P527" s="172"/>
      <c r="Q527" s="172"/>
      <c r="R527" s="173"/>
      <c r="S527" s="3"/>
      <c r="T527" s="3"/>
      <c r="U527" s="3"/>
      <c r="V527" s="3"/>
    </row>
    <row r="528" spans="1:22" s="4" customFormat="1" ht="12.75" x14ac:dyDescent="0.2">
      <c r="A528" s="55"/>
      <c r="B528" s="10"/>
      <c r="C528" s="10" t="s">
        <v>397</v>
      </c>
      <c r="D528" s="10"/>
      <c r="E528" s="10" t="s">
        <v>86</v>
      </c>
      <c r="F528" s="10">
        <v>8</v>
      </c>
      <c r="G528" s="10"/>
      <c r="H528" s="10"/>
      <c r="I528" s="182"/>
      <c r="J528" s="3"/>
      <c r="K528" s="10"/>
      <c r="L528" s="10"/>
      <c r="M528" s="10"/>
      <c r="N528" s="3"/>
      <c r="O528" s="171"/>
      <c r="P528" s="172"/>
      <c r="Q528" s="172"/>
      <c r="R528" s="173"/>
      <c r="S528" s="3"/>
      <c r="T528" s="3"/>
      <c r="U528" s="3"/>
      <c r="V528" s="3"/>
    </row>
    <row r="529" spans="1:22" s="4" customFormat="1" ht="12.75" x14ac:dyDescent="0.2">
      <c r="A529" s="55"/>
      <c r="B529" s="10"/>
      <c r="C529" s="10" t="s">
        <v>398</v>
      </c>
      <c r="D529" s="10"/>
      <c r="E529" s="10" t="s">
        <v>120</v>
      </c>
      <c r="F529" s="10">
        <v>468</v>
      </c>
      <c r="G529" s="10">
        <v>4</v>
      </c>
      <c r="H529" s="10">
        <v>3</v>
      </c>
      <c r="I529" s="182">
        <v>0.33333333333333298</v>
      </c>
      <c r="J529" s="3"/>
      <c r="K529" s="10"/>
      <c r="L529" s="10"/>
      <c r="M529" s="10"/>
      <c r="N529" s="3"/>
      <c r="O529" s="171"/>
      <c r="P529" s="172"/>
      <c r="Q529" s="172"/>
      <c r="R529" s="173"/>
      <c r="S529" s="3"/>
      <c r="T529" s="3"/>
      <c r="U529" s="3"/>
      <c r="V529" s="3"/>
    </row>
    <row r="530" spans="1:22" s="4" customFormat="1" ht="12.75" x14ac:dyDescent="0.2">
      <c r="A530" s="55"/>
      <c r="B530" s="10"/>
      <c r="C530" s="10" t="s">
        <v>399</v>
      </c>
      <c r="D530" s="10"/>
      <c r="E530" s="10" t="s">
        <v>97</v>
      </c>
      <c r="F530" s="10">
        <v>6</v>
      </c>
      <c r="G530" s="10"/>
      <c r="H530" s="10"/>
      <c r="I530" s="182"/>
      <c r="J530" s="3"/>
      <c r="K530" s="10"/>
      <c r="L530" s="10"/>
      <c r="M530" s="10"/>
      <c r="N530" s="3"/>
      <c r="O530" s="171"/>
      <c r="P530" s="172"/>
      <c r="Q530" s="172"/>
      <c r="R530" s="173"/>
      <c r="S530" s="3"/>
      <c r="T530" s="3"/>
      <c r="U530" s="3"/>
      <c r="V530" s="3"/>
    </row>
    <row r="531" spans="1:22" s="4" customFormat="1" ht="12.75" x14ac:dyDescent="0.2">
      <c r="A531" s="55"/>
      <c r="B531" s="10"/>
      <c r="C531" s="10" t="s">
        <v>400</v>
      </c>
      <c r="D531" s="10"/>
      <c r="E531" s="10" t="s">
        <v>100</v>
      </c>
      <c r="F531" s="10">
        <v>3</v>
      </c>
      <c r="G531" s="10"/>
      <c r="H531" s="10"/>
      <c r="I531" s="182"/>
      <c r="J531" s="3"/>
      <c r="K531" s="10"/>
      <c r="L531" s="10"/>
      <c r="M531" s="10"/>
      <c r="N531" s="3"/>
      <c r="O531" s="171"/>
      <c r="P531" s="172"/>
      <c r="Q531" s="172"/>
      <c r="R531" s="173"/>
      <c r="S531" s="3"/>
      <c r="T531" s="3"/>
      <c r="U531" s="3"/>
      <c r="V531" s="3"/>
    </row>
    <row r="532" spans="1:22" s="4" customFormat="1" ht="12.75" x14ac:dyDescent="0.2">
      <c r="A532" s="55"/>
      <c r="B532" s="10"/>
      <c r="C532" s="10" t="s">
        <v>400</v>
      </c>
      <c r="D532" s="10"/>
      <c r="E532" s="10" t="s">
        <v>77</v>
      </c>
      <c r="F532" s="10">
        <v>113</v>
      </c>
      <c r="G532" s="10">
        <v>2</v>
      </c>
      <c r="H532" s="10">
        <v>1</v>
      </c>
      <c r="I532" s="182">
        <v>5</v>
      </c>
      <c r="J532" s="3"/>
      <c r="K532" s="10"/>
      <c r="L532" s="10"/>
      <c r="M532" s="10"/>
      <c r="N532" s="3"/>
      <c r="O532" s="171"/>
      <c r="P532" s="172"/>
      <c r="Q532" s="172"/>
      <c r="R532" s="173"/>
      <c r="S532" s="3"/>
      <c r="T532" s="3"/>
      <c r="U532" s="3"/>
      <c r="V532" s="3"/>
    </row>
    <row r="533" spans="1:22" s="4" customFormat="1" ht="12.75" x14ac:dyDescent="0.2">
      <c r="A533" s="55"/>
      <c r="B533" s="10"/>
      <c r="C533" s="10" t="s">
        <v>401</v>
      </c>
      <c r="D533" s="10"/>
      <c r="E533" s="10" t="s">
        <v>389</v>
      </c>
      <c r="F533" s="10">
        <v>34</v>
      </c>
      <c r="G533" s="10">
        <v>1</v>
      </c>
      <c r="H533" s="10">
        <v>0</v>
      </c>
      <c r="I533" s="182"/>
      <c r="J533" s="3"/>
      <c r="K533" s="10"/>
      <c r="L533" s="10"/>
      <c r="M533" s="10"/>
      <c r="N533" s="3"/>
      <c r="O533" s="171"/>
      <c r="P533" s="172"/>
      <c r="Q533" s="172"/>
      <c r="R533" s="173"/>
      <c r="S533" s="3"/>
      <c r="T533" s="3"/>
      <c r="U533" s="3"/>
      <c r="V533" s="3"/>
    </row>
    <row r="534" spans="1:22" s="4" customFormat="1" ht="12.75" x14ac:dyDescent="0.2">
      <c r="A534" s="55"/>
      <c r="B534" s="10"/>
      <c r="C534" s="10" t="s">
        <v>403</v>
      </c>
      <c r="D534" s="10"/>
      <c r="E534" s="10" t="s">
        <v>384</v>
      </c>
      <c r="F534" s="10">
        <v>21</v>
      </c>
      <c r="G534" s="10"/>
      <c r="H534" s="10"/>
      <c r="I534" s="182"/>
      <c r="J534" s="3"/>
      <c r="K534" s="10"/>
      <c r="L534" s="10"/>
      <c r="M534" s="10"/>
      <c r="N534" s="3"/>
      <c r="O534" s="171"/>
      <c r="P534" s="172"/>
      <c r="Q534" s="172"/>
      <c r="R534" s="173"/>
      <c r="S534" s="3"/>
      <c r="T534" s="3"/>
      <c r="U534" s="3"/>
      <c r="V534" s="3"/>
    </row>
    <row r="535" spans="1:22" s="4" customFormat="1" ht="12.75" x14ac:dyDescent="0.2">
      <c r="A535" s="55"/>
      <c r="B535" s="10"/>
      <c r="C535" s="10" t="s">
        <v>404</v>
      </c>
      <c r="D535" s="10"/>
      <c r="E535" s="10" t="s">
        <v>175</v>
      </c>
      <c r="F535" s="10">
        <v>643</v>
      </c>
      <c r="G535" s="10">
        <v>7</v>
      </c>
      <c r="H535" s="10">
        <v>5</v>
      </c>
      <c r="I535" s="182">
        <v>0.4</v>
      </c>
      <c r="J535" s="3"/>
      <c r="K535" s="10"/>
      <c r="L535" s="10"/>
      <c r="M535" s="10"/>
      <c r="N535" s="3"/>
      <c r="O535" s="171"/>
      <c r="P535" s="172"/>
      <c r="Q535" s="172"/>
      <c r="R535" s="173"/>
      <c r="S535" s="3"/>
      <c r="T535" s="3"/>
      <c r="U535" s="3"/>
      <c r="V535" s="3"/>
    </row>
    <row r="536" spans="1:22" s="4" customFormat="1" ht="12.75" x14ac:dyDescent="0.2">
      <c r="A536" s="55"/>
      <c r="B536" s="10"/>
      <c r="C536" s="10" t="s">
        <v>405</v>
      </c>
      <c r="D536" s="10"/>
      <c r="E536" s="10" t="s">
        <v>394</v>
      </c>
      <c r="F536" s="10">
        <v>17</v>
      </c>
      <c r="G536" s="10">
        <v>1</v>
      </c>
      <c r="H536" s="10">
        <v>0</v>
      </c>
      <c r="I536" s="182"/>
      <c r="J536" s="3"/>
      <c r="K536" s="10"/>
      <c r="L536" s="10"/>
      <c r="M536" s="10"/>
      <c r="N536" s="3"/>
      <c r="O536" s="171"/>
      <c r="P536" s="172"/>
      <c r="Q536" s="172"/>
      <c r="R536" s="173"/>
      <c r="S536" s="3"/>
      <c r="T536" s="3"/>
      <c r="U536" s="3"/>
      <c r="V536" s="3"/>
    </row>
    <row r="537" spans="1:22" s="4" customFormat="1" ht="12.75" x14ac:dyDescent="0.2">
      <c r="A537" s="55"/>
      <c r="B537" s="10"/>
      <c r="C537" s="10" t="s">
        <v>407</v>
      </c>
      <c r="D537" s="10"/>
      <c r="E537" s="10" t="s">
        <v>155</v>
      </c>
      <c r="F537" s="10">
        <v>41</v>
      </c>
      <c r="G537" s="10"/>
      <c r="H537" s="10"/>
      <c r="I537" s="182"/>
      <c r="J537" s="3"/>
      <c r="K537" s="10"/>
      <c r="L537" s="10"/>
      <c r="M537" s="10"/>
      <c r="N537" s="3"/>
      <c r="O537" s="171"/>
      <c r="P537" s="172"/>
      <c r="Q537" s="172"/>
      <c r="R537" s="173"/>
      <c r="S537" s="3"/>
      <c r="T537" s="3"/>
      <c r="U537" s="3"/>
      <c r="V537" s="3"/>
    </row>
    <row r="538" spans="1:22" s="4" customFormat="1" ht="12.75" x14ac:dyDescent="0.2">
      <c r="A538" s="55"/>
      <c r="B538" s="10"/>
      <c r="C538" s="10" t="s">
        <v>408</v>
      </c>
      <c r="D538" s="10"/>
      <c r="E538" s="10" t="s">
        <v>409</v>
      </c>
      <c r="F538" s="10">
        <v>22</v>
      </c>
      <c r="G538" s="10"/>
      <c r="H538" s="10">
        <v>0</v>
      </c>
      <c r="I538" s="182"/>
      <c r="J538" s="3"/>
      <c r="K538" s="10"/>
      <c r="L538" s="10"/>
      <c r="M538" s="10"/>
      <c r="N538" s="3"/>
      <c r="O538" s="171"/>
      <c r="P538" s="172"/>
      <c r="Q538" s="172"/>
      <c r="R538" s="173"/>
      <c r="S538" s="3"/>
      <c r="T538" s="3"/>
      <c r="U538" s="3"/>
      <c r="V538" s="3"/>
    </row>
    <row r="539" spans="1:22" s="4" customFormat="1" ht="12.75" x14ac:dyDescent="0.2">
      <c r="A539" s="55"/>
      <c r="B539" s="10"/>
      <c r="C539" s="10" t="s">
        <v>411</v>
      </c>
      <c r="D539" s="10"/>
      <c r="E539" s="10" t="s">
        <v>93</v>
      </c>
      <c r="F539" s="10">
        <v>26</v>
      </c>
      <c r="G539" s="10"/>
      <c r="H539" s="10">
        <v>0</v>
      </c>
      <c r="I539" s="182"/>
      <c r="J539" s="3"/>
      <c r="K539" s="10"/>
      <c r="L539" s="10"/>
      <c r="M539" s="10"/>
      <c r="N539" s="3"/>
      <c r="O539" s="171"/>
      <c r="P539" s="172"/>
      <c r="Q539" s="172"/>
      <c r="R539" s="173"/>
      <c r="S539" s="3"/>
      <c r="T539" s="3"/>
      <c r="U539" s="3"/>
      <c r="V539" s="3"/>
    </row>
    <row r="540" spans="1:22" s="4" customFormat="1" ht="12.75" x14ac:dyDescent="0.2">
      <c r="A540" s="55"/>
      <c r="B540" s="10"/>
      <c r="C540" s="10" t="s">
        <v>413</v>
      </c>
      <c r="D540" s="10"/>
      <c r="E540" s="10" t="s">
        <v>414</v>
      </c>
      <c r="F540" s="10">
        <v>38</v>
      </c>
      <c r="G540" s="10">
        <v>1</v>
      </c>
      <c r="H540" s="10">
        <v>1</v>
      </c>
      <c r="I540" s="182">
        <v>0</v>
      </c>
      <c r="J540" s="3"/>
      <c r="K540" s="10"/>
      <c r="L540" s="10"/>
      <c r="M540" s="10"/>
      <c r="N540" s="3"/>
      <c r="O540" s="171"/>
      <c r="P540" s="172"/>
      <c r="Q540" s="172"/>
      <c r="R540" s="173"/>
      <c r="S540" s="3"/>
      <c r="T540" s="3"/>
      <c r="U540" s="3"/>
      <c r="V540" s="3"/>
    </row>
    <row r="541" spans="1:22" s="4" customFormat="1" ht="12.75" x14ac:dyDescent="0.2">
      <c r="A541" s="55"/>
      <c r="B541" s="10"/>
      <c r="C541" s="10" t="s">
        <v>415</v>
      </c>
      <c r="D541" s="10"/>
      <c r="E541" s="10" t="s">
        <v>324</v>
      </c>
      <c r="F541" s="10">
        <v>84</v>
      </c>
      <c r="G541" s="10">
        <v>1</v>
      </c>
      <c r="H541" s="10">
        <v>1</v>
      </c>
      <c r="I541" s="182">
        <v>30</v>
      </c>
      <c r="J541" s="3"/>
      <c r="K541" s="10"/>
      <c r="L541" s="10"/>
      <c r="M541" s="10"/>
      <c r="N541" s="3"/>
      <c r="O541" s="171"/>
      <c r="P541" s="172"/>
      <c r="Q541" s="172"/>
      <c r="R541" s="173"/>
      <c r="S541" s="3"/>
      <c r="T541" s="3"/>
      <c r="U541" s="3"/>
      <c r="V541" s="3"/>
    </row>
    <row r="542" spans="1:22" s="4" customFormat="1" ht="12.75" x14ac:dyDescent="0.2">
      <c r="A542" s="55"/>
      <c r="B542" s="10"/>
      <c r="C542" s="10" t="s">
        <v>676</v>
      </c>
      <c r="D542" s="10"/>
      <c r="E542" s="10" t="s">
        <v>109</v>
      </c>
      <c r="F542" s="10">
        <v>23</v>
      </c>
      <c r="G542" s="10"/>
      <c r="H542" s="10">
        <v>0</v>
      </c>
      <c r="I542" s="182"/>
      <c r="J542" s="3"/>
      <c r="K542" s="10"/>
      <c r="L542" s="10"/>
      <c r="M542" s="10"/>
      <c r="N542" s="3"/>
      <c r="O542" s="171"/>
      <c r="P542" s="172"/>
      <c r="Q542" s="172"/>
      <c r="R542" s="173"/>
      <c r="S542" s="3"/>
      <c r="T542" s="3"/>
      <c r="U542" s="3"/>
      <c r="V542" s="3"/>
    </row>
    <row r="543" spans="1:22" s="4" customFormat="1" ht="12.75" x14ac:dyDescent="0.2">
      <c r="A543" s="55"/>
      <c r="B543" s="10"/>
      <c r="C543" s="10" t="s">
        <v>418</v>
      </c>
      <c r="D543" s="10"/>
      <c r="E543" s="10" t="s">
        <v>79</v>
      </c>
      <c r="F543" s="10">
        <v>7</v>
      </c>
      <c r="G543" s="10"/>
      <c r="H543" s="10">
        <v>0</v>
      </c>
      <c r="I543" s="182"/>
      <c r="J543" s="3"/>
      <c r="K543" s="10"/>
      <c r="L543" s="10"/>
      <c r="M543" s="10"/>
      <c r="N543" s="3"/>
      <c r="O543" s="171"/>
      <c r="P543" s="172"/>
      <c r="Q543" s="172"/>
      <c r="R543" s="173"/>
      <c r="S543" s="3"/>
      <c r="T543" s="3"/>
      <c r="U543" s="3"/>
      <c r="V543" s="3"/>
    </row>
    <row r="544" spans="1:22" s="4" customFormat="1" ht="12.75" x14ac:dyDescent="0.2">
      <c r="A544" s="55"/>
      <c r="B544" s="10"/>
      <c r="C544" s="10" t="s">
        <v>420</v>
      </c>
      <c r="D544" s="10"/>
      <c r="E544" s="10" t="s">
        <v>110</v>
      </c>
      <c r="F544" s="10">
        <v>20</v>
      </c>
      <c r="G544" s="10"/>
      <c r="H544" s="10"/>
      <c r="I544" s="182"/>
      <c r="J544" s="3"/>
      <c r="K544" s="10"/>
      <c r="L544" s="10"/>
      <c r="M544" s="10"/>
      <c r="N544" s="3"/>
      <c r="O544" s="171"/>
      <c r="P544" s="172"/>
      <c r="Q544" s="172"/>
      <c r="R544" s="173"/>
      <c r="S544" s="3"/>
      <c r="T544" s="3"/>
      <c r="U544" s="3"/>
      <c r="V544" s="3"/>
    </row>
    <row r="545" spans="1:22" s="4" customFormat="1" ht="12.75" x14ac:dyDescent="0.2">
      <c r="A545" s="55"/>
      <c r="B545" s="10"/>
      <c r="C545" s="10" t="s">
        <v>421</v>
      </c>
      <c r="D545" s="10"/>
      <c r="E545" s="10" t="s">
        <v>287</v>
      </c>
      <c r="F545" s="10">
        <v>91</v>
      </c>
      <c r="G545" s="10">
        <v>1</v>
      </c>
      <c r="H545" s="10">
        <v>1</v>
      </c>
      <c r="I545" s="182">
        <v>2</v>
      </c>
      <c r="J545" s="3"/>
      <c r="K545" s="10"/>
      <c r="L545" s="10"/>
      <c r="M545" s="10"/>
      <c r="N545" s="3"/>
      <c r="O545" s="171"/>
      <c r="P545" s="172"/>
      <c r="Q545" s="172"/>
      <c r="R545" s="173"/>
      <c r="S545" s="3"/>
      <c r="T545" s="3"/>
      <c r="U545" s="3"/>
      <c r="V545" s="3"/>
    </row>
    <row r="546" spans="1:22" s="4" customFormat="1" ht="12.75" x14ac:dyDescent="0.2">
      <c r="A546" s="55"/>
      <c r="B546" s="10"/>
      <c r="C546" s="10" t="s">
        <v>422</v>
      </c>
      <c r="D546" s="10"/>
      <c r="E546" s="10" t="s">
        <v>295</v>
      </c>
      <c r="F546" s="10">
        <v>12</v>
      </c>
      <c r="G546" s="10"/>
      <c r="H546" s="10">
        <v>0</v>
      </c>
      <c r="I546" s="182"/>
      <c r="J546" s="3"/>
      <c r="K546" s="10"/>
      <c r="L546" s="10"/>
      <c r="M546" s="10"/>
      <c r="N546" s="3"/>
      <c r="O546" s="171"/>
      <c r="P546" s="172"/>
      <c r="Q546" s="172"/>
      <c r="R546" s="173"/>
      <c r="S546" s="3"/>
      <c r="T546" s="3"/>
      <c r="U546" s="3"/>
      <c r="V546" s="3"/>
    </row>
    <row r="547" spans="1:22" s="4" customFormat="1" ht="12.75" x14ac:dyDescent="0.2">
      <c r="A547" s="55"/>
      <c r="B547" s="10"/>
      <c r="C547" s="10" t="s">
        <v>423</v>
      </c>
      <c r="D547" s="10"/>
      <c r="E547" s="10" t="s">
        <v>410</v>
      </c>
      <c r="F547" s="10">
        <v>29</v>
      </c>
      <c r="G547" s="10">
        <v>1</v>
      </c>
      <c r="H547" s="10">
        <v>1</v>
      </c>
      <c r="I547" s="182">
        <v>1</v>
      </c>
      <c r="J547" s="3"/>
      <c r="K547" s="10"/>
      <c r="L547" s="10"/>
      <c r="M547" s="10"/>
      <c r="N547" s="3"/>
      <c r="O547" s="171"/>
      <c r="P547" s="172"/>
      <c r="Q547" s="172"/>
      <c r="R547" s="173"/>
      <c r="S547" s="3"/>
      <c r="T547" s="3"/>
      <c r="U547" s="3"/>
      <c r="V547" s="3"/>
    </row>
    <row r="548" spans="1:22" s="4" customFormat="1" ht="12.75" x14ac:dyDescent="0.2">
      <c r="A548" s="55"/>
      <c r="B548" s="10"/>
      <c r="C548" s="10" t="s">
        <v>425</v>
      </c>
      <c r="D548" s="10"/>
      <c r="E548" s="10" t="s">
        <v>426</v>
      </c>
      <c r="F548" s="10">
        <v>12</v>
      </c>
      <c r="G548" s="10"/>
      <c r="H548" s="10"/>
      <c r="I548" s="182"/>
      <c r="J548" s="3"/>
      <c r="K548" s="10"/>
      <c r="L548" s="10"/>
      <c r="M548" s="10"/>
      <c r="N548" s="3"/>
      <c r="O548" s="171"/>
      <c r="P548" s="172"/>
      <c r="Q548" s="172"/>
      <c r="R548" s="173"/>
      <c r="S548" s="3"/>
      <c r="T548" s="3"/>
      <c r="U548" s="3"/>
      <c r="V548" s="3"/>
    </row>
    <row r="549" spans="1:22" s="4" customFormat="1" ht="12.75" x14ac:dyDescent="0.2">
      <c r="A549" s="55"/>
      <c r="B549" s="10"/>
      <c r="C549" s="10" t="s">
        <v>433</v>
      </c>
      <c r="D549" s="10"/>
      <c r="E549" s="10" t="s">
        <v>368</v>
      </c>
      <c r="F549" s="10">
        <v>71</v>
      </c>
      <c r="G549" s="10"/>
      <c r="H549" s="10">
        <v>0</v>
      </c>
      <c r="I549" s="182"/>
      <c r="J549" s="3"/>
      <c r="K549" s="10"/>
      <c r="L549" s="10"/>
      <c r="M549" s="10"/>
      <c r="N549" s="3"/>
      <c r="O549" s="171"/>
      <c r="P549" s="172"/>
      <c r="Q549" s="172"/>
      <c r="R549" s="173"/>
      <c r="S549" s="3"/>
      <c r="T549" s="3"/>
      <c r="U549" s="3"/>
      <c r="V549" s="3"/>
    </row>
    <row r="550" spans="1:22" s="4" customFormat="1" ht="12.75" x14ac:dyDescent="0.2">
      <c r="A550" s="55"/>
      <c r="B550" s="10"/>
      <c r="C550" s="10" t="s">
        <v>437</v>
      </c>
      <c r="D550" s="10"/>
      <c r="E550" s="10" t="s">
        <v>391</v>
      </c>
      <c r="F550" s="10">
        <v>100</v>
      </c>
      <c r="G550" s="10">
        <v>1</v>
      </c>
      <c r="H550" s="10">
        <v>0</v>
      </c>
      <c r="I550" s="182"/>
      <c r="J550" s="3"/>
      <c r="K550" s="10"/>
      <c r="L550" s="10"/>
      <c r="M550" s="10"/>
      <c r="N550" s="3"/>
      <c r="O550" s="171"/>
      <c r="P550" s="172"/>
      <c r="Q550" s="172"/>
      <c r="R550" s="173"/>
      <c r="S550" s="3"/>
      <c r="T550" s="3"/>
      <c r="U550" s="3"/>
      <c r="V550" s="3"/>
    </row>
    <row r="551" spans="1:22" s="4" customFormat="1" ht="12.75" x14ac:dyDescent="0.2">
      <c r="A551" s="55"/>
      <c r="B551" s="10"/>
      <c r="C551" s="10" t="s">
        <v>439</v>
      </c>
      <c r="D551" s="10"/>
      <c r="E551" s="10" t="s">
        <v>225</v>
      </c>
      <c r="F551" s="10">
        <v>24</v>
      </c>
      <c r="G551" s="10"/>
      <c r="H551" s="10"/>
      <c r="I551" s="182"/>
      <c r="J551" s="3"/>
      <c r="K551" s="10"/>
      <c r="L551" s="10"/>
      <c r="M551" s="10"/>
      <c r="N551" s="3"/>
      <c r="O551" s="171"/>
      <c r="P551" s="172"/>
      <c r="Q551" s="172"/>
      <c r="R551" s="173"/>
      <c r="S551" s="3"/>
      <c r="T551" s="3"/>
      <c r="U551" s="3"/>
      <c r="V551" s="3"/>
    </row>
    <row r="552" spans="1:22" s="4" customFormat="1" ht="12.75" x14ac:dyDescent="0.2">
      <c r="A552" s="55"/>
      <c r="B552" s="10"/>
      <c r="C552" s="10" t="s">
        <v>441</v>
      </c>
      <c r="D552" s="10"/>
      <c r="E552" s="10" t="s">
        <v>292</v>
      </c>
      <c r="F552" s="10">
        <v>12</v>
      </c>
      <c r="G552" s="10"/>
      <c r="H552" s="10"/>
      <c r="I552" s="182"/>
      <c r="J552" s="3"/>
      <c r="K552" s="10"/>
      <c r="L552" s="10"/>
      <c r="M552" s="10"/>
      <c r="N552" s="3"/>
      <c r="O552" s="171"/>
      <c r="P552" s="172"/>
      <c r="Q552" s="172"/>
      <c r="R552" s="173"/>
      <c r="S552" s="3"/>
      <c r="T552" s="3"/>
      <c r="U552" s="3"/>
      <c r="V552" s="3"/>
    </row>
    <row r="553" spans="1:22" s="4" customFormat="1" ht="12.75" x14ac:dyDescent="0.2">
      <c r="A553" s="55"/>
      <c r="B553" s="10"/>
      <c r="C553" s="10" t="s">
        <v>446</v>
      </c>
      <c r="D553" s="10"/>
      <c r="E553" s="10" t="s">
        <v>124</v>
      </c>
      <c r="F553" s="10">
        <v>13</v>
      </c>
      <c r="G553" s="10"/>
      <c r="H553" s="10">
        <v>0</v>
      </c>
      <c r="I553" s="182"/>
      <c r="J553" s="3"/>
      <c r="K553" s="10"/>
      <c r="L553" s="10"/>
      <c r="M553" s="10"/>
      <c r="N553" s="3"/>
      <c r="O553" s="171"/>
      <c r="P553" s="172"/>
      <c r="Q553" s="172"/>
      <c r="R553" s="173"/>
      <c r="S553" s="3"/>
      <c r="T553" s="3"/>
      <c r="U553" s="3"/>
      <c r="V553" s="3"/>
    </row>
    <row r="554" spans="1:22" s="4" customFormat="1" ht="12.75" x14ac:dyDescent="0.2">
      <c r="A554" s="55"/>
      <c r="B554" s="10"/>
      <c r="C554" s="10" t="s">
        <v>447</v>
      </c>
      <c r="D554" s="10"/>
      <c r="E554" s="10" t="s">
        <v>109</v>
      </c>
      <c r="F554" s="10">
        <v>20</v>
      </c>
      <c r="G554" s="10"/>
      <c r="H554" s="10">
        <v>0</v>
      </c>
      <c r="I554" s="182"/>
      <c r="J554" s="3"/>
      <c r="K554" s="10"/>
      <c r="L554" s="10"/>
      <c r="M554" s="10"/>
      <c r="N554" s="3"/>
      <c r="O554" s="171"/>
      <c r="P554" s="172"/>
      <c r="Q554" s="172"/>
      <c r="R554" s="173"/>
      <c r="S554" s="3"/>
      <c r="T554" s="3"/>
      <c r="U554" s="3"/>
      <c r="V554" s="3"/>
    </row>
    <row r="555" spans="1:22" s="4" customFormat="1" ht="12.75" x14ac:dyDescent="0.2">
      <c r="A555" s="55"/>
      <c r="B555" s="10"/>
      <c r="C555" s="10" t="s">
        <v>449</v>
      </c>
      <c r="D555" s="10"/>
      <c r="E555" s="10" t="s">
        <v>450</v>
      </c>
      <c r="F555" s="10">
        <v>203</v>
      </c>
      <c r="G555" s="10">
        <v>2</v>
      </c>
      <c r="H555" s="10">
        <v>0</v>
      </c>
      <c r="I555" s="182"/>
      <c r="J555" s="3"/>
      <c r="K555" s="10"/>
      <c r="L555" s="10"/>
      <c r="M555" s="10"/>
      <c r="N555" s="3"/>
      <c r="O555" s="171"/>
      <c r="P555" s="172"/>
      <c r="Q555" s="172"/>
      <c r="R555" s="173"/>
      <c r="S555" s="3"/>
      <c r="T555" s="3"/>
      <c r="U555" s="3"/>
      <c r="V555" s="3"/>
    </row>
    <row r="556" spans="1:22" s="4" customFormat="1" ht="12.75" x14ac:dyDescent="0.2">
      <c r="A556" s="55"/>
      <c r="B556" s="10"/>
      <c r="C556" s="10" t="s">
        <v>451</v>
      </c>
      <c r="D556" s="10"/>
      <c r="E556" s="10" t="s">
        <v>452</v>
      </c>
      <c r="F556" s="10">
        <v>19</v>
      </c>
      <c r="G556" s="10">
        <v>1</v>
      </c>
      <c r="H556" s="10">
        <v>1</v>
      </c>
      <c r="I556" s="182">
        <v>0</v>
      </c>
      <c r="J556" s="3"/>
      <c r="K556" s="10"/>
      <c r="L556" s="10"/>
      <c r="M556" s="10"/>
      <c r="N556" s="3"/>
      <c r="O556" s="171"/>
      <c r="P556" s="172"/>
      <c r="Q556" s="172"/>
      <c r="R556" s="173"/>
      <c r="S556" s="3"/>
      <c r="T556" s="3"/>
      <c r="U556" s="3"/>
      <c r="V556" s="3"/>
    </row>
    <row r="557" spans="1:22" s="4" customFormat="1" ht="12.75" x14ac:dyDescent="0.2">
      <c r="A557" s="55"/>
      <c r="B557" s="10"/>
      <c r="C557" s="10" t="s">
        <v>454</v>
      </c>
      <c r="D557" s="10"/>
      <c r="E557" s="10" t="s">
        <v>177</v>
      </c>
      <c r="F557" s="10">
        <v>204</v>
      </c>
      <c r="G557" s="10">
        <v>5</v>
      </c>
      <c r="H557" s="10">
        <v>5</v>
      </c>
      <c r="I557" s="182">
        <v>0.2</v>
      </c>
      <c r="J557" s="3"/>
      <c r="K557" s="10"/>
      <c r="L557" s="10"/>
      <c r="M557" s="10"/>
      <c r="N557" s="3"/>
      <c r="O557" s="171"/>
      <c r="P557" s="172"/>
      <c r="Q557" s="172"/>
      <c r="R557" s="173"/>
      <c r="S557" s="3"/>
      <c r="T557" s="3"/>
      <c r="U557" s="3"/>
      <c r="V557" s="3"/>
    </row>
    <row r="558" spans="1:22" s="4" customFormat="1" ht="12.75" x14ac:dyDescent="0.2">
      <c r="A558" s="55"/>
      <c r="B558" s="10"/>
      <c r="C558" s="10" t="s">
        <v>455</v>
      </c>
      <c r="D558" s="10"/>
      <c r="E558" s="10" t="s">
        <v>456</v>
      </c>
      <c r="F558" s="10">
        <v>198</v>
      </c>
      <c r="G558" s="10">
        <v>2</v>
      </c>
      <c r="H558" s="10">
        <v>1</v>
      </c>
      <c r="I558" s="182">
        <v>0</v>
      </c>
      <c r="J558" s="3"/>
      <c r="K558" s="10"/>
      <c r="L558" s="10"/>
      <c r="M558" s="10"/>
      <c r="N558" s="3"/>
      <c r="O558" s="171"/>
      <c r="P558" s="172"/>
      <c r="Q558" s="172"/>
      <c r="R558" s="173"/>
      <c r="S558" s="3"/>
      <c r="T558" s="3"/>
      <c r="U558" s="3"/>
      <c r="V558" s="3"/>
    </row>
    <row r="559" spans="1:22" s="4" customFormat="1" ht="12.75" x14ac:dyDescent="0.2">
      <c r="A559" s="55"/>
      <c r="B559" s="10"/>
      <c r="C559" s="10" t="s">
        <v>458</v>
      </c>
      <c r="D559" s="10"/>
      <c r="E559" s="10" t="s">
        <v>127</v>
      </c>
      <c r="F559" s="10">
        <v>10</v>
      </c>
      <c r="G559" s="10"/>
      <c r="H559" s="10"/>
      <c r="I559" s="182"/>
      <c r="J559" s="3"/>
      <c r="K559" s="10"/>
      <c r="L559" s="10"/>
      <c r="M559" s="10"/>
      <c r="N559" s="3"/>
      <c r="O559" s="171"/>
      <c r="P559" s="172"/>
      <c r="Q559" s="172"/>
      <c r="R559" s="173"/>
      <c r="S559" s="3"/>
      <c r="T559" s="3"/>
      <c r="U559" s="3"/>
      <c r="V559" s="3"/>
    </row>
    <row r="560" spans="1:22" s="4" customFormat="1" ht="12.75" x14ac:dyDescent="0.2">
      <c r="A560" s="55"/>
      <c r="B560" s="10"/>
      <c r="C560" s="10" t="s">
        <v>460</v>
      </c>
      <c r="D560" s="10"/>
      <c r="E560" s="10" t="s">
        <v>461</v>
      </c>
      <c r="F560" s="10">
        <v>6</v>
      </c>
      <c r="G560" s="10"/>
      <c r="H560" s="10"/>
      <c r="I560" s="182"/>
      <c r="J560" s="3"/>
      <c r="K560" s="10"/>
      <c r="L560" s="10"/>
      <c r="M560" s="10"/>
      <c r="N560" s="3"/>
      <c r="O560" s="171"/>
      <c r="P560" s="172"/>
      <c r="Q560" s="172"/>
      <c r="R560" s="173"/>
      <c r="S560" s="3"/>
      <c r="T560" s="3"/>
      <c r="U560" s="3"/>
      <c r="V560" s="3"/>
    </row>
    <row r="561" spans="1:22" s="4" customFormat="1" ht="12.75" x14ac:dyDescent="0.2">
      <c r="A561" s="55"/>
      <c r="B561" s="10"/>
      <c r="C561" s="10" t="s">
        <v>462</v>
      </c>
      <c r="D561" s="10"/>
      <c r="E561" s="10" t="s">
        <v>204</v>
      </c>
      <c r="F561" s="10">
        <v>275</v>
      </c>
      <c r="G561" s="10">
        <v>4</v>
      </c>
      <c r="H561" s="10">
        <v>4</v>
      </c>
      <c r="I561" s="182">
        <v>1.75</v>
      </c>
      <c r="J561" s="3"/>
      <c r="K561" s="10"/>
      <c r="L561" s="10"/>
      <c r="M561" s="10"/>
      <c r="N561" s="3"/>
      <c r="O561" s="171"/>
      <c r="P561" s="172"/>
      <c r="Q561" s="172"/>
      <c r="R561" s="173"/>
      <c r="S561" s="3"/>
      <c r="T561" s="3"/>
      <c r="U561" s="3"/>
      <c r="V561" s="3"/>
    </row>
    <row r="562" spans="1:22" s="4" customFormat="1" ht="12.75" x14ac:dyDescent="0.2">
      <c r="A562" s="55"/>
      <c r="B562" s="10"/>
      <c r="C562" s="10" t="s">
        <v>465</v>
      </c>
      <c r="D562" s="10"/>
      <c r="E562" s="10" t="s">
        <v>63</v>
      </c>
      <c r="F562" s="10">
        <v>14</v>
      </c>
      <c r="G562" s="10"/>
      <c r="H562" s="10">
        <v>0</v>
      </c>
      <c r="I562" s="182"/>
      <c r="J562" s="3"/>
      <c r="K562" s="10"/>
      <c r="L562" s="10"/>
      <c r="M562" s="10"/>
      <c r="N562" s="3"/>
      <c r="O562" s="171"/>
      <c r="P562" s="172"/>
      <c r="Q562" s="172"/>
      <c r="R562" s="173"/>
      <c r="S562" s="3"/>
      <c r="T562" s="3"/>
      <c r="U562" s="3"/>
      <c r="V562" s="3"/>
    </row>
    <row r="563" spans="1:22" s="4" customFormat="1" ht="12.75" x14ac:dyDescent="0.2">
      <c r="A563" s="55"/>
      <c r="B563" s="10"/>
      <c r="C563" s="10" t="s">
        <v>467</v>
      </c>
      <c r="D563" s="10"/>
      <c r="E563" s="10" t="s">
        <v>468</v>
      </c>
      <c r="F563" s="10">
        <v>77</v>
      </c>
      <c r="G563" s="10"/>
      <c r="H563" s="10">
        <v>0</v>
      </c>
      <c r="I563" s="182"/>
      <c r="J563" s="3"/>
      <c r="K563" s="10"/>
      <c r="L563" s="10"/>
      <c r="M563" s="10"/>
      <c r="N563" s="3"/>
      <c r="O563" s="171"/>
      <c r="P563" s="172"/>
      <c r="Q563" s="172"/>
      <c r="R563" s="173"/>
      <c r="S563" s="3"/>
      <c r="T563" s="3"/>
      <c r="U563" s="3"/>
      <c r="V563" s="3"/>
    </row>
    <row r="564" spans="1:22" s="4" customFormat="1" ht="12.75" x14ac:dyDescent="0.2">
      <c r="A564" s="55"/>
      <c r="B564" s="10"/>
      <c r="C564" s="10" t="s">
        <v>469</v>
      </c>
      <c r="D564" s="10"/>
      <c r="E564" s="10" t="s">
        <v>70</v>
      </c>
      <c r="F564" s="10">
        <v>1</v>
      </c>
      <c r="G564" s="10"/>
      <c r="H564" s="10"/>
      <c r="I564" s="182"/>
      <c r="J564" s="3"/>
      <c r="K564" s="10"/>
      <c r="L564" s="10"/>
      <c r="M564" s="10"/>
      <c r="N564" s="3"/>
      <c r="O564" s="171"/>
      <c r="P564" s="172"/>
      <c r="Q564" s="172"/>
      <c r="R564" s="173"/>
      <c r="S564" s="3"/>
      <c r="T564" s="3"/>
      <c r="U564" s="3"/>
      <c r="V564" s="3"/>
    </row>
    <row r="565" spans="1:22" s="4" customFormat="1" ht="12.75" x14ac:dyDescent="0.2">
      <c r="A565" s="55"/>
      <c r="B565" s="10"/>
      <c r="C565" s="10" t="s">
        <v>471</v>
      </c>
      <c r="D565" s="10"/>
      <c r="E565" s="10" t="s">
        <v>100</v>
      </c>
      <c r="F565" s="10">
        <v>564</v>
      </c>
      <c r="G565" s="10">
        <v>2</v>
      </c>
      <c r="H565" s="10">
        <v>1</v>
      </c>
      <c r="I565" s="182">
        <v>0</v>
      </c>
      <c r="J565" s="3"/>
      <c r="K565" s="10"/>
      <c r="L565" s="10"/>
      <c r="M565" s="10"/>
      <c r="N565" s="3"/>
      <c r="O565" s="171"/>
      <c r="P565" s="172"/>
      <c r="Q565" s="172"/>
      <c r="R565" s="173"/>
      <c r="S565" s="3"/>
      <c r="T565" s="3"/>
      <c r="U565" s="3"/>
      <c r="V565" s="3"/>
    </row>
    <row r="566" spans="1:22" s="4" customFormat="1" ht="12.75" x14ac:dyDescent="0.2">
      <c r="A566" s="55"/>
      <c r="B566" s="10"/>
      <c r="C566" s="10" t="s">
        <v>473</v>
      </c>
      <c r="D566" s="10"/>
      <c r="E566" s="10" t="s">
        <v>293</v>
      </c>
      <c r="F566" s="10">
        <v>31</v>
      </c>
      <c r="G566" s="10"/>
      <c r="H566" s="10">
        <v>0</v>
      </c>
      <c r="I566" s="182"/>
      <c r="J566" s="3"/>
      <c r="K566" s="10"/>
      <c r="L566" s="10"/>
      <c r="M566" s="10"/>
      <c r="N566" s="3"/>
      <c r="O566" s="171"/>
      <c r="P566" s="172"/>
      <c r="Q566" s="172"/>
      <c r="R566" s="173"/>
      <c r="S566" s="3"/>
      <c r="T566" s="3"/>
      <c r="U566" s="3"/>
      <c r="V566" s="3"/>
    </row>
    <row r="567" spans="1:22" s="4" customFormat="1" ht="12.75" x14ac:dyDescent="0.2">
      <c r="A567" s="55"/>
      <c r="B567" s="10"/>
      <c r="C567" s="10" t="s">
        <v>474</v>
      </c>
      <c r="D567" s="10"/>
      <c r="E567" s="10" t="s">
        <v>287</v>
      </c>
      <c r="F567" s="10">
        <v>2</v>
      </c>
      <c r="G567" s="10"/>
      <c r="H567" s="10"/>
      <c r="I567" s="182"/>
      <c r="J567" s="3"/>
      <c r="K567" s="10"/>
      <c r="L567" s="10"/>
      <c r="M567" s="10"/>
      <c r="N567" s="3"/>
      <c r="O567" s="171"/>
      <c r="P567" s="172"/>
      <c r="Q567" s="172"/>
      <c r="R567" s="173"/>
      <c r="S567" s="3"/>
      <c r="T567" s="3"/>
      <c r="U567" s="3"/>
      <c r="V567" s="3"/>
    </row>
    <row r="568" spans="1:22" s="4" customFormat="1" ht="12.75" x14ac:dyDescent="0.2">
      <c r="A568" s="55"/>
      <c r="B568" s="10"/>
      <c r="C568" s="10" t="s">
        <v>475</v>
      </c>
      <c r="D568" s="10"/>
      <c r="E568" s="10" t="s">
        <v>476</v>
      </c>
      <c r="F568" s="10">
        <v>12</v>
      </c>
      <c r="G568" s="10">
        <v>1</v>
      </c>
      <c r="H568" s="10">
        <v>0</v>
      </c>
      <c r="I568" s="182"/>
      <c r="J568" s="3"/>
      <c r="K568" s="10"/>
      <c r="L568" s="10"/>
      <c r="M568" s="10"/>
      <c r="N568" s="3"/>
      <c r="O568" s="171"/>
      <c r="P568" s="172"/>
      <c r="Q568" s="172"/>
      <c r="R568" s="173"/>
      <c r="S568" s="3"/>
      <c r="T568" s="3"/>
      <c r="U568" s="3"/>
      <c r="V568" s="3"/>
    </row>
    <row r="569" spans="1:22" s="4" customFormat="1" ht="12.75" x14ac:dyDescent="0.2">
      <c r="A569" s="55"/>
      <c r="B569" s="10"/>
      <c r="C569" s="10" t="s">
        <v>477</v>
      </c>
      <c r="D569" s="10"/>
      <c r="E569" s="10" t="s">
        <v>134</v>
      </c>
      <c r="F569" s="10">
        <v>38</v>
      </c>
      <c r="G569" s="10"/>
      <c r="H569" s="10">
        <v>0</v>
      </c>
      <c r="I569" s="182"/>
      <c r="J569" s="3"/>
      <c r="K569" s="10"/>
      <c r="L569" s="10"/>
      <c r="M569" s="10"/>
      <c r="N569" s="3"/>
      <c r="O569" s="171"/>
      <c r="P569" s="172"/>
      <c r="Q569" s="172"/>
      <c r="R569" s="173"/>
      <c r="S569" s="3"/>
      <c r="T569" s="3"/>
      <c r="U569" s="3"/>
      <c r="V569" s="3"/>
    </row>
    <row r="570" spans="1:22" s="4" customFormat="1" ht="12.75" x14ac:dyDescent="0.2">
      <c r="A570" s="55"/>
      <c r="B570" s="10"/>
      <c r="C570" s="10" t="s">
        <v>478</v>
      </c>
      <c r="D570" s="10"/>
      <c r="E570" s="10" t="s">
        <v>196</v>
      </c>
      <c r="F570" s="10">
        <v>8</v>
      </c>
      <c r="G570" s="10"/>
      <c r="H570" s="10"/>
      <c r="I570" s="182"/>
      <c r="J570" s="3"/>
      <c r="K570" s="10"/>
      <c r="L570" s="10"/>
      <c r="M570" s="10"/>
      <c r="N570" s="3"/>
      <c r="O570" s="171"/>
      <c r="P570" s="172"/>
      <c r="Q570" s="172"/>
      <c r="R570" s="173"/>
      <c r="S570" s="3"/>
      <c r="T570" s="3"/>
      <c r="U570" s="3"/>
      <c r="V570" s="3"/>
    </row>
    <row r="571" spans="1:22" s="4" customFormat="1" ht="12.75" x14ac:dyDescent="0.2">
      <c r="A571" s="55"/>
      <c r="B571" s="10"/>
      <c r="C571" s="10" t="s">
        <v>479</v>
      </c>
      <c r="D571" s="10"/>
      <c r="E571" s="10" t="s">
        <v>480</v>
      </c>
      <c r="F571" s="10">
        <v>4</v>
      </c>
      <c r="G571" s="10"/>
      <c r="H571" s="10"/>
      <c r="I571" s="182"/>
      <c r="J571" s="3"/>
      <c r="K571" s="10"/>
      <c r="L571" s="10"/>
      <c r="M571" s="10"/>
      <c r="N571" s="3"/>
      <c r="O571" s="171"/>
      <c r="P571" s="172"/>
      <c r="Q571" s="172"/>
      <c r="R571" s="173"/>
      <c r="S571" s="3"/>
      <c r="T571" s="3"/>
      <c r="U571" s="3"/>
      <c r="V571" s="3"/>
    </row>
    <row r="572" spans="1:22" s="4" customFormat="1" ht="12.75" x14ac:dyDescent="0.2">
      <c r="A572" s="55"/>
      <c r="B572" s="10"/>
      <c r="C572" s="10" t="s">
        <v>703</v>
      </c>
      <c r="D572" s="10"/>
      <c r="E572" s="10" t="s">
        <v>480</v>
      </c>
      <c r="F572" s="10">
        <v>21</v>
      </c>
      <c r="G572" s="10"/>
      <c r="H572" s="10">
        <v>0</v>
      </c>
      <c r="I572" s="182"/>
      <c r="J572" s="3"/>
      <c r="K572" s="10"/>
      <c r="L572" s="10"/>
      <c r="M572" s="10"/>
      <c r="N572" s="3"/>
      <c r="O572" s="171"/>
      <c r="P572" s="172"/>
      <c r="Q572" s="172"/>
      <c r="R572" s="173"/>
      <c r="S572" s="3"/>
      <c r="T572" s="3"/>
      <c r="U572" s="3"/>
      <c r="V572" s="3"/>
    </row>
    <row r="573" spans="1:22" s="4" customFormat="1" ht="12.75" x14ac:dyDescent="0.2">
      <c r="A573" s="55"/>
      <c r="B573" s="10"/>
      <c r="C573" s="10" t="s">
        <v>484</v>
      </c>
      <c r="D573" s="10"/>
      <c r="E573" s="10" t="s">
        <v>156</v>
      </c>
      <c r="F573" s="10">
        <v>14</v>
      </c>
      <c r="G573" s="10"/>
      <c r="H573" s="10"/>
      <c r="I573" s="182"/>
      <c r="J573" s="3"/>
      <c r="K573" s="10"/>
      <c r="L573" s="10"/>
      <c r="M573" s="10"/>
      <c r="N573" s="3"/>
      <c r="O573" s="171"/>
      <c r="P573" s="172"/>
      <c r="Q573" s="172"/>
      <c r="R573" s="173"/>
      <c r="S573" s="3"/>
      <c r="T573" s="3"/>
      <c r="U573" s="3"/>
      <c r="V573" s="3"/>
    </row>
    <row r="574" spans="1:22" s="4" customFormat="1" ht="12.75" x14ac:dyDescent="0.2">
      <c r="A574" s="55"/>
      <c r="B574" s="10"/>
      <c r="C574" s="10" t="s">
        <v>485</v>
      </c>
      <c r="D574" s="10"/>
      <c r="E574" s="10" t="s">
        <v>486</v>
      </c>
      <c r="F574" s="10">
        <v>8</v>
      </c>
      <c r="G574" s="10"/>
      <c r="H574" s="10"/>
      <c r="I574" s="182"/>
      <c r="J574" s="3"/>
      <c r="K574" s="10"/>
      <c r="L574" s="10"/>
      <c r="M574" s="10"/>
      <c r="N574" s="3"/>
      <c r="O574" s="171"/>
      <c r="P574" s="172"/>
      <c r="Q574" s="172"/>
      <c r="R574" s="173"/>
      <c r="S574" s="3"/>
      <c r="T574" s="3"/>
      <c r="U574" s="3"/>
      <c r="V574" s="3"/>
    </row>
    <row r="575" spans="1:22" s="4" customFormat="1" ht="12.75" x14ac:dyDescent="0.2">
      <c r="A575" s="55"/>
      <c r="B575" s="10"/>
      <c r="C575" s="10" t="s">
        <v>487</v>
      </c>
      <c r="D575" s="10"/>
      <c r="E575" s="10" t="s">
        <v>246</v>
      </c>
      <c r="F575" s="10">
        <v>46</v>
      </c>
      <c r="G575" s="10">
        <v>1</v>
      </c>
      <c r="H575" s="10">
        <v>1</v>
      </c>
      <c r="I575" s="182">
        <v>0</v>
      </c>
      <c r="J575" s="3"/>
      <c r="K575" s="10"/>
      <c r="L575" s="10"/>
      <c r="M575" s="10"/>
      <c r="N575" s="3"/>
      <c r="O575" s="171"/>
      <c r="P575" s="172"/>
      <c r="Q575" s="172"/>
      <c r="R575" s="173"/>
      <c r="S575" s="3"/>
      <c r="T575" s="3"/>
      <c r="U575" s="3"/>
      <c r="V575" s="3"/>
    </row>
    <row r="576" spans="1:22" s="4" customFormat="1" ht="12.75" x14ac:dyDescent="0.2">
      <c r="A576" s="55"/>
      <c r="B576" s="10"/>
      <c r="C576" s="10" t="s">
        <v>490</v>
      </c>
      <c r="D576" s="10"/>
      <c r="E576" s="10" t="s">
        <v>79</v>
      </c>
      <c r="F576" s="10">
        <v>6</v>
      </c>
      <c r="G576" s="10"/>
      <c r="H576" s="10">
        <v>0</v>
      </c>
      <c r="I576" s="182"/>
      <c r="J576" s="3"/>
      <c r="K576" s="10"/>
      <c r="L576" s="10"/>
      <c r="M576" s="10"/>
      <c r="N576" s="3"/>
      <c r="O576" s="171"/>
      <c r="P576" s="172"/>
      <c r="Q576" s="172"/>
      <c r="R576" s="173"/>
      <c r="S576" s="3"/>
      <c r="T576" s="3"/>
      <c r="U576" s="3"/>
      <c r="V576" s="3"/>
    </row>
    <row r="577" spans="1:22" s="4" customFormat="1" ht="12.75" x14ac:dyDescent="0.2">
      <c r="A577" s="55"/>
      <c r="B577" s="10"/>
      <c r="C577" s="10" t="s">
        <v>491</v>
      </c>
      <c r="D577" s="10"/>
      <c r="E577" s="10" t="s">
        <v>220</v>
      </c>
      <c r="F577" s="10">
        <v>15</v>
      </c>
      <c r="G577" s="10"/>
      <c r="H577" s="10"/>
      <c r="I577" s="182"/>
      <c r="J577" s="3"/>
      <c r="K577" s="10"/>
      <c r="L577" s="10"/>
      <c r="M577" s="10"/>
      <c r="N577" s="3"/>
      <c r="O577" s="171"/>
      <c r="P577" s="172"/>
      <c r="Q577" s="172"/>
      <c r="R577" s="173"/>
      <c r="S577" s="3"/>
      <c r="T577" s="3"/>
      <c r="U577" s="3"/>
      <c r="V577" s="3"/>
    </row>
    <row r="578" spans="1:22" s="4" customFormat="1" ht="12.75" x14ac:dyDescent="0.2">
      <c r="A578" s="55"/>
      <c r="B578" s="10"/>
      <c r="C578" s="10" t="s">
        <v>492</v>
      </c>
      <c r="D578" s="10"/>
      <c r="E578" s="10" t="s">
        <v>164</v>
      </c>
      <c r="F578" s="10">
        <v>246</v>
      </c>
      <c r="G578" s="10">
        <v>5</v>
      </c>
      <c r="H578" s="10">
        <v>3</v>
      </c>
      <c r="I578" s="182">
        <v>1.3333333333333299</v>
      </c>
      <c r="J578" s="3"/>
      <c r="K578" s="10"/>
      <c r="L578" s="10"/>
      <c r="M578" s="10"/>
      <c r="N578" s="3"/>
      <c r="O578" s="171"/>
      <c r="P578" s="172"/>
      <c r="Q578" s="172"/>
      <c r="R578" s="173"/>
      <c r="S578" s="3"/>
      <c r="T578" s="3"/>
      <c r="U578" s="3"/>
      <c r="V578" s="3"/>
    </row>
    <row r="579" spans="1:22" s="4" customFormat="1" ht="12.75" x14ac:dyDescent="0.2">
      <c r="A579" s="55"/>
      <c r="B579" s="10"/>
      <c r="C579" s="10" t="s">
        <v>494</v>
      </c>
      <c r="D579" s="10"/>
      <c r="E579" s="10" t="s">
        <v>77</v>
      </c>
      <c r="F579" s="10">
        <v>1</v>
      </c>
      <c r="G579" s="10"/>
      <c r="H579" s="10"/>
      <c r="I579" s="182"/>
      <c r="J579" s="3"/>
      <c r="K579" s="10"/>
      <c r="L579" s="10"/>
      <c r="M579" s="10"/>
      <c r="N579" s="3"/>
      <c r="O579" s="171"/>
      <c r="P579" s="172"/>
      <c r="Q579" s="172"/>
      <c r="R579" s="173"/>
      <c r="S579" s="3"/>
      <c r="T579" s="3"/>
      <c r="U579" s="3"/>
      <c r="V579" s="3"/>
    </row>
    <row r="580" spans="1:22" s="4" customFormat="1" ht="12.75" x14ac:dyDescent="0.2">
      <c r="A580" s="55"/>
      <c r="B580" s="10"/>
      <c r="C580" s="10" t="s">
        <v>494</v>
      </c>
      <c r="D580" s="10"/>
      <c r="E580" s="10" t="s">
        <v>495</v>
      </c>
      <c r="F580" s="10">
        <v>5</v>
      </c>
      <c r="G580" s="10"/>
      <c r="H580" s="10"/>
      <c r="I580" s="182"/>
      <c r="J580" s="3"/>
      <c r="K580" s="10"/>
      <c r="L580" s="10"/>
      <c r="M580" s="10"/>
      <c r="N580" s="3"/>
      <c r="O580" s="171"/>
      <c r="P580" s="172"/>
      <c r="Q580" s="172"/>
      <c r="R580" s="173"/>
      <c r="S580" s="3"/>
      <c r="T580" s="3"/>
      <c r="U580" s="3"/>
      <c r="V580" s="3"/>
    </row>
    <row r="581" spans="1:22" s="4" customFormat="1" ht="12.75" x14ac:dyDescent="0.2">
      <c r="A581" s="55"/>
      <c r="B581" s="10"/>
      <c r="C581" s="10" t="s">
        <v>494</v>
      </c>
      <c r="D581" s="10"/>
      <c r="E581" s="10" t="s">
        <v>120</v>
      </c>
      <c r="F581" s="10">
        <v>5</v>
      </c>
      <c r="G581" s="10"/>
      <c r="H581" s="10">
        <v>0</v>
      </c>
      <c r="I581" s="182"/>
      <c r="J581" s="3"/>
      <c r="K581" s="10"/>
      <c r="L581" s="10"/>
      <c r="M581" s="10"/>
      <c r="N581" s="3"/>
      <c r="O581" s="171"/>
      <c r="P581" s="172"/>
      <c r="Q581" s="172"/>
      <c r="R581" s="173"/>
      <c r="S581" s="3"/>
      <c r="T581" s="3"/>
      <c r="U581" s="3"/>
      <c r="V581" s="3"/>
    </row>
    <row r="582" spans="1:22" s="4" customFormat="1" ht="12.75" x14ac:dyDescent="0.2">
      <c r="A582" s="55"/>
      <c r="B582" s="10"/>
      <c r="C582" s="10" t="s">
        <v>497</v>
      </c>
      <c r="D582" s="10"/>
      <c r="E582" s="10" t="s">
        <v>440</v>
      </c>
      <c r="F582" s="10">
        <v>27</v>
      </c>
      <c r="G582" s="10">
        <v>1</v>
      </c>
      <c r="H582" s="10">
        <v>1</v>
      </c>
      <c r="I582" s="182">
        <v>0</v>
      </c>
      <c r="J582" s="3"/>
      <c r="K582" s="10"/>
      <c r="L582" s="10"/>
      <c r="M582" s="10"/>
      <c r="N582" s="3"/>
      <c r="O582" s="171"/>
      <c r="P582" s="172"/>
      <c r="Q582" s="172"/>
      <c r="R582" s="173"/>
      <c r="S582" s="3"/>
      <c r="T582" s="3"/>
      <c r="U582" s="3"/>
      <c r="V582" s="3"/>
    </row>
    <row r="583" spans="1:22" s="4" customFormat="1" ht="12.75" x14ac:dyDescent="0.2">
      <c r="A583" s="55"/>
      <c r="B583" s="10"/>
      <c r="C583" s="10" t="s">
        <v>500</v>
      </c>
      <c r="D583" s="10"/>
      <c r="E583" s="10" t="s">
        <v>225</v>
      </c>
      <c r="F583" s="10">
        <v>27</v>
      </c>
      <c r="G583" s="10"/>
      <c r="H583" s="10">
        <v>0</v>
      </c>
      <c r="I583" s="182"/>
      <c r="J583" s="3"/>
      <c r="K583" s="10"/>
      <c r="L583" s="10"/>
      <c r="M583" s="10"/>
      <c r="N583" s="3"/>
      <c r="O583" s="171"/>
      <c r="P583" s="172"/>
      <c r="Q583" s="172"/>
      <c r="R583" s="173"/>
      <c r="S583" s="3"/>
      <c r="T583" s="3"/>
      <c r="U583" s="3"/>
      <c r="V583" s="3"/>
    </row>
    <row r="584" spans="1:22" s="4" customFormat="1" ht="12.75" x14ac:dyDescent="0.2">
      <c r="A584" s="55"/>
      <c r="B584" s="10"/>
      <c r="C584" s="10" t="s">
        <v>501</v>
      </c>
      <c r="D584" s="10"/>
      <c r="E584" s="10" t="s">
        <v>107</v>
      </c>
      <c r="F584" s="10">
        <v>227</v>
      </c>
      <c r="G584" s="10">
        <v>3</v>
      </c>
      <c r="H584" s="10">
        <v>2</v>
      </c>
      <c r="I584" s="182">
        <v>0.5</v>
      </c>
      <c r="J584" s="3"/>
      <c r="K584" s="10"/>
      <c r="L584" s="10"/>
      <c r="M584" s="10"/>
      <c r="N584" s="3"/>
      <c r="O584" s="171"/>
      <c r="P584" s="172"/>
      <c r="Q584" s="172"/>
      <c r="R584" s="173"/>
      <c r="S584" s="3"/>
      <c r="T584" s="3"/>
      <c r="U584" s="3"/>
      <c r="V584" s="3"/>
    </row>
    <row r="585" spans="1:22" s="4" customFormat="1" ht="12.75" x14ac:dyDescent="0.2">
      <c r="A585" s="55"/>
      <c r="B585" s="10"/>
      <c r="C585" s="10" t="s">
        <v>504</v>
      </c>
      <c r="D585" s="10"/>
      <c r="E585" s="10" t="s">
        <v>461</v>
      </c>
      <c r="F585" s="10">
        <v>3</v>
      </c>
      <c r="G585" s="10"/>
      <c r="H585" s="10"/>
      <c r="I585" s="182"/>
      <c r="J585" s="3"/>
      <c r="K585" s="10"/>
      <c r="L585" s="10"/>
      <c r="M585" s="10"/>
      <c r="N585" s="3"/>
      <c r="O585" s="171"/>
      <c r="P585" s="172"/>
      <c r="Q585" s="172"/>
      <c r="R585" s="173"/>
      <c r="S585" s="3"/>
      <c r="T585" s="3"/>
      <c r="U585" s="3"/>
      <c r="V585" s="3"/>
    </row>
    <row r="586" spans="1:22" s="4" customFormat="1" ht="12.75" x14ac:dyDescent="0.2">
      <c r="A586" s="55"/>
      <c r="B586" s="10"/>
      <c r="C586" s="10" t="s">
        <v>506</v>
      </c>
      <c r="D586" s="10"/>
      <c r="E586" s="10" t="s">
        <v>507</v>
      </c>
      <c r="F586" s="10">
        <v>6</v>
      </c>
      <c r="G586" s="10">
        <v>1</v>
      </c>
      <c r="H586" s="10">
        <v>1</v>
      </c>
      <c r="I586" s="182">
        <v>0</v>
      </c>
      <c r="J586" s="3"/>
      <c r="K586" s="10"/>
      <c r="L586" s="10"/>
      <c r="M586" s="10"/>
      <c r="N586" s="3"/>
      <c r="O586" s="171"/>
      <c r="P586" s="172"/>
      <c r="Q586" s="172"/>
      <c r="R586" s="173"/>
      <c r="S586" s="3"/>
      <c r="T586" s="3"/>
      <c r="U586" s="3"/>
      <c r="V586" s="3"/>
    </row>
    <row r="587" spans="1:22" s="4" customFormat="1" ht="12.75" x14ac:dyDescent="0.2">
      <c r="A587" s="55"/>
      <c r="B587" s="10"/>
      <c r="C587" s="10" t="s">
        <v>508</v>
      </c>
      <c r="D587" s="10"/>
      <c r="E587" s="10" t="s">
        <v>104</v>
      </c>
      <c r="F587" s="10">
        <v>11</v>
      </c>
      <c r="G587" s="10"/>
      <c r="H587" s="10"/>
      <c r="I587" s="182"/>
      <c r="J587" s="3"/>
      <c r="K587" s="10"/>
      <c r="L587" s="10"/>
      <c r="M587" s="10"/>
      <c r="N587" s="3"/>
      <c r="O587" s="171"/>
      <c r="P587" s="172"/>
      <c r="Q587" s="172"/>
      <c r="R587" s="173"/>
      <c r="S587" s="3"/>
      <c r="T587" s="3"/>
      <c r="U587" s="3"/>
      <c r="V587" s="3"/>
    </row>
    <row r="588" spans="1:22" s="4" customFormat="1" ht="12.75" x14ac:dyDescent="0.2">
      <c r="A588" s="55"/>
      <c r="B588" s="10"/>
      <c r="C588" s="10" t="s">
        <v>510</v>
      </c>
      <c r="D588" s="10"/>
      <c r="E588" s="10" t="s">
        <v>133</v>
      </c>
      <c r="F588" s="10">
        <v>1</v>
      </c>
      <c r="G588" s="10"/>
      <c r="H588" s="10"/>
      <c r="I588" s="182"/>
      <c r="J588" s="3"/>
      <c r="K588" s="10"/>
      <c r="L588" s="10"/>
      <c r="M588" s="10"/>
      <c r="N588" s="3"/>
      <c r="O588" s="171"/>
      <c r="P588" s="172"/>
      <c r="Q588" s="172"/>
      <c r="R588" s="173"/>
      <c r="S588" s="3"/>
      <c r="T588" s="3"/>
      <c r="U588" s="3"/>
      <c r="V588" s="3"/>
    </row>
    <row r="589" spans="1:22" s="4" customFormat="1" ht="12.75" x14ac:dyDescent="0.2">
      <c r="A589" s="55"/>
      <c r="B589" s="10"/>
      <c r="C589" s="10" t="s">
        <v>510</v>
      </c>
      <c r="D589" s="10"/>
      <c r="E589" s="10" t="s">
        <v>73</v>
      </c>
      <c r="F589" s="10">
        <v>585</v>
      </c>
      <c r="G589" s="10">
        <v>14</v>
      </c>
      <c r="H589" s="10">
        <v>10</v>
      </c>
      <c r="I589" s="182">
        <v>0.4</v>
      </c>
      <c r="J589" s="3"/>
      <c r="K589" s="10"/>
      <c r="L589" s="10"/>
      <c r="M589" s="10"/>
      <c r="N589" s="3"/>
      <c r="O589" s="171"/>
      <c r="P589" s="172"/>
      <c r="Q589" s="172"/>
      <c r="R589" s="173"/>
      <c r="S589" s="3"/>
      <c r="T589" s="3"/>
      <c r="U589" s="3"/>
      <c r="V589" s="3"/>
    </row>
    <row r="590" spans="1:22" s="4" customFormat="1" ht="12.75" x14ac:dyDescent="0.2">
      <c r="A590" s="55"/>
      <c r="B590" s="10"/>
      <c r="C590" s="10" t="s">
        <v>511</v>
      </c>
      <c r="D590" s="10"/>
      <c r="E590" s="10" t="s">
        <v>65</v>
      </c>
      <c r="F590" s="10">
        <v>38</v>
      </c>
      <c r="G590" s="10"/>
      <c r="H590" s="10">
        <v>0</v>
      </c>
      <c r="I590" s="182"/>
      <c r="J590" s="3"/>
      <c r="K590" s="10"/>
      <c r="L590" s="10"/>
      <c r="M590" s="10"/>
      <c r="N590" s="3"/>
      <c r="O590" s="171"/>
      <c r="P590" s="172"/>
      <c r="Q590" s="172"/>
      <c r="R590" s="173"/>
      <c r="S590" s="3"/>
      <c r="T590" s="3"/>
      <c r="U590" s="3"/>
      <c r="V590" s="3"/>
    </row>
    <row r="591" spans="1:22" s="4" customFormat="1" ht="12.75" x14ac:dyDescent="0.2">
      <c r="A591" s="55"/>
      <c r="B591" s="10"/>
      <c r="C591" s="10" t="s">
        <v>512</v>
      </c>
      <c r="D591" s="10"/>
      <c r="E591" s="10" t="s">
        <v>333</v>
      </c>
      <c r="F591" s="10">
        <v>7</v>
      </c>
      <c r="G591" s="10"/>
      <c r="H591" s="10">
        <v>0</v>
      </c>
      <c r="I591" s="182"/>
      <c r="J591" s="3"/>
      <c r="K591" s="10"/>
      <c r="L591" s="10"/>
      <c r="M591" s="10"/>
      <c r="N591" s="3"/>
      <c r="O591" s="171"/>
      <c r="P591" s="172"/>
      <c r="Q591" s="172"/>
      <c r="R591" s="173"/>
      <c r="S591" s="3"/>
      <c r="T591" s="3"/>
      <c r="U591" s="3"/>
      <c r="V591" s="3"/>
    </row>
    <row r="592" spans="1:22" s="4" customFormat="1" ht="12.75" x14ac:dyDescent="0.2">
      <c r="A592" s="55"/>
      <c r="B592" s="10"/>
      <c r="C592" s="10" t="s">
        <v>513</v>
      </c>
      <c r="D592" s="10"/>
      <c r="E592" s="10" t="s">
        <v>369</v>
      </c>
      <c r="F592" s="10">
        <v>150</v>
      </c>
      <c r="G592" s="10"/>
      <c r="H592" s="10">
        <v>0</v>
      </c>
      <c r="I592" s="182"/>
      <c r="J592" s="3"/>
      <c r="K592" s="10"/>
      <c r="L592" s="10"/>
      <c r="M592" s="10"/>
      <c r="N592" s="3"/>
      <c r="O592" s="171"/>
      <c r="P592" s="172"/>
      <c r="Q592" s="172"/>
      <c r="R592" s="173"/>
      <c r="S592" s="3"/>
      <c r="T592" s="3"/>
      <c r="U592" s="3"/>
      <c r="V592" s="3"/>
    </row>
    <row r="593" spans="1:22" s="4" customFormat="1" ht="12.75" x14ac:dyDescent="0.2">
      <c r="A593" s="55"/>
      <c r="B593" s="10"/>
      <c r="C593" s="10" t="s">
        <v>515</v>
      </c>
      <c r="D593" s="10"/>
      <c r="E593" s="10" t="s">
        <v>516</v>
      </c>
      <c r="F593" s="10">
        <v>9</v>
      </c>
      <c r="G593" s="10"/>
      <c r="H593" s="10">
        <v>0</v>
      </c>
      <c r="I593" s="182"/>
      <c r="J593" s="3"/>
      <c r="K593" s="10"/>
      <c r="L593" s="10"/>
      <c r="M593" s="10"/>
      <c r="N593" s="3"/>
      <c r="O593" s="171"/>
      <c r="P593" s="172"/>
      <c r="Q593" s="172"/>
      <c r="R593" s="173"/>
      <c r="S593" s="3"/>
      <c r="T593" s="3"/>
      <c r="U593" s="3"/>
      <c r="V593" s="3"/>
    </row>
    <row r="594" spans="1:22" s="4" customFormat="1" ht="12.75" x14ac:dyDescent="0.2">
      <c r="A594" s="55"/>
      <c r="B594" s="10"/>
      <c r="C594" s="10" t="s">
        <v>520</v>
      </c>
      <c r="D594" s="10"/>
      <c r="E594" s="10" t="s">
        <v>226</v>
      </c>
      <c r="F594" s="10">
        <v>5</v>
      </c>
      <c r="G594" s="10"/>
      <c r="H594" s="10"/>
      <c r="I594" s="182"/>
      <c r="J594" s="3"/>
      <c r="K594" s="10"/>
      <c r="L594" s="10"/>
      <c r="M594" s="10"/>
      <c r="N594" s="3"/>
      <c r="O594" s="171"/>
      <c r="P594" s="172"/>
      <c r="Q594" s="172"/>
      <c r="R594" s="173"/>
      <c r="S594" s="3"/>
      <c r="T594" s="3"/>
      <c r="U594" s="3"/>
      <c r="V594" s="3"/>
    </row>
    <row r="595" spans="1:22" s="4" customFormat="1" ht="12.75" x14ac:dyDescent="0.2">
      <c r="A595" s="55"/>
      <c r="B595" s="10"/>
      <c r="C595" s="10" t="s">
        <v>684</v>
      </c>
      <c r="D595" s="10"/>
      <c r="E595" s="10" t="s">
        <v>88</v>
      </c>
      <c r="F595" s="10">
        <v>4</v>
      </c>
      <c r="G595" s="10"/>
      <c r="H595" s="10">
        <v>0</v>
      </c>
      <c r="I595" s="182"/>
      <c r="J595" s="3"/>
      <c r="K595" s="10"/>
      <c r="L595" s="10"/>
      <c r="M595" s="10"/>
      <c r="N595" s="3"/>
      <c r="O595" s="171"/>
      <c r="P595" s="172"/>
      <c r="Q595" s="172"/>
      <c r="R595" s="173"/>
      <c r="S595" s="3"/>
      <c r="T595" s="3"/>
      <c r="U595" s="3"/>
      <c r="V595" s="3"/>
    </row>
    <row r="596" spans="1:22" s="4" customFormat="1" ht="12.75" x14ac:dyDescent="0.2">
      <c r="A596" s="55"/>
      <c r="B596" s="10"/>
      <c r="C596" s="10" t="s">
        <v>589</v>
      </c>
      <c r="D596" s="10"/>
      <c r="E596" s="10" t="s">
        <v>105</v>
      </c>
      <c r="F596" s="10">
        <v>1</v>
      </c>
      <c r="G596" s="10"/>
      <c r="H596" s="10"/>
      <c r="I596" s="182"/>
      <c r="J596" s="3"/>
      <c r="K596" s="10"/>
      <c r="L596" s="10"/>
      <c r="M596" s="10"/>
      <c r="N596" s="3"/>
      <c r="O596" s="171"/>
      <c r="P596" s="172"/>
      <c r="Q596" s="172"/>
      <c r="R596" s="173"/>
      <c r="S596" s="3"/>
      <c r="T596" s="3"/>
      <c r="U596" s="3"/>
      <c r="V596" s="3"/>
    </row>
    <row r="597" spans="1:22" s="4" customFormat="1" ht="12.75" x14ac:dyDescent="0.2">
      <c r="A597" s="55"/>
      <c r="B597" s="10"/>
      <c r="C597" s="10" t="s">
        <v>524</v>
      </c>
      <c r="D597" s="10"/>
      <c r="E597" s="10" t="s">
        <v>127</v>
      </c>
      <c r="F597" s="10">
        <v>1</v>
      </c>
      <c r="G597" s="10"/>
      <c r="H597" s="10"/>
      <c r="I597" s="182"/>
      <c r="J597" s="3"/>
      <c r="K597" s="10"/>
      <c r="L597" s="10"/>
      <c r="M597" s="10"/>
      <c r="N597" s="3"/>
      <c r="O597" s="171"/>
      <c r="P597" s="172"/>
      <c r="Q597" s="172"/>
      <c r="R597" s="173"/>
      <c r="S597" s="3"/>
      <c r="T597" s="3"/>
      <c r="U597" s="3"/>
      <c r="V597" s="3"/>
    </row>
    <row r="598" spans="1:22" s="4" customFormat="1" ht="12.75" x14ac:dyDescent="0.2">
      <c r="A598" s="55"/>
      <c r="B598" s="10"/>
      <c r="C598" s="10" t="s">
        <v>525</v>
      </c>
      <c r="D598" s="10"/>
      <c r="E598" s="10" t="s">
        <v>77</v>
      </c>
      <c r="F598" s="10">
        <v>12</v>
      </c>
      <c r="G598" s="10"/>
      <c r="H598" s="10">
        <v>0</v>
      </c>
      <c r="I598" s="182"/>
      <c r="J598" s="3"/>
      <c r="K598" s="10"/>
      <c r="L598" s="10"/>
      <c r="M598" s="10"/>
      <c r="N598" s="3"/>
      <c r="O598" s="171"/>
      <c r="P598" s="172"/>
      <c r="Q598" s="172"/>
      <c r="R598" s="173"/>
      <c r="S598" s="3"/>
      <c r="T598" s="3"/>
      <c r="U598" s="3"/>
      <c r="V598" s="3"/>
    </row>
    <row r="599" spans="1:22" s="4" customFormat="1" ht="12.75" x14ac:dyDescent="0.2">
      <c r="A599" s="55"/>
      <c r="B599" s="10"/>
      <c r="C599" s="10" t="s">
        <v>526</v>
      </c>
      <c r="D599" s="10"/>
      <c r="E599" s="10" t="s">
        <v>527</v>
      </c>
      <c r="F599" s="10">
        <v>13</v>
      </c>
      <c r="G599" s="10"/>
      <c r="H599" s="10"/>
      <c r="I599" s="182"/>
      <c r="J599" s="3"/>
      <c r="K599" s="10"/>
      <c r="L599" s="10"/>
      <c r="M599" s="10"/>
      <c r="N599" s="3"/>
      <c r="O599" s="171"/>
      <c r="P599" s="172"/>
      <c r="Q599" s="172"/>
      <c r="R599" s="173"/>
      <c r="S599" s="3"/>
      <c r="T599" s="3"/>
      <c r="U599" s="3"/>
      <c r="V599" s="3"/>
    </row>
    <row r="600" spans="1:22" s="4" customFormat="1" ht="12.75" x14ac:dyDescent="0.2">
      <c r="A600" s="55"/>
      <c r="B600" s="10"/>
      <c r="C600" s="10" t="s">
        <v>528</v>
      </c>
      <c r="D600" s="10"/>
      <c r="E600" s="10" t="s">
        <v>145</v>
      </c>
      <c r="F600" s="10">
        <v>2</v>
      </c>
      <c r="G600" s="10"/>
      <c r="H600" s="10"/>
      <c r="I600" s="182"/>
      <c r="J600" s="3"/>
      <c r="K600" s="10"/>
      <c r="L600" s="10"/>
      <c r="M600" s="10"/>
      <c r="N600" s="3"/>
      <c r="O600" s="171"/>
      <c r="P600" s="172"/>
      <c r="Q600" s="172"/>
      <c r="R600" s="173"/>
      <c r="S600" s="3"/>
      <c r="T600" s="3"/>
      <c r="U600" s="3"/>
      <c r="V600" s="3"/>
    </row>
    <row r="601" spans="1:22" s="4" customFormat="1" ht="12.75" x14ac:dyDescent="0.2">
      <c r="A601" s="55"/>
      <c r="B601" s="10"/>
      <c r="C601" s="10" t="s">
        <v>529</v>
      </c>
      <c r="D601" s="10"/>
      <c r="E601" s="10" t="s">
        <v>502</v>
      </c>
      <c r="F601" s="10">
        <v>93</v>
      </c>
      <c r="G601" s="10">
        <v>3</v>
      </c>
      <c r="H601" s="10">
        <v>2</v>
      </c>
      <c r="I601" s="182">
        <v>0</v>
      </c>
      <c r="J601" s="3"/>
      <c r="K601" s="10"/>
      <c r="L601" s="10"/>
      <c r="M601" s="10"/>
      <c r="N601" s="3"/>
      <c r="O601" s="171"/>
      <c r="P601" s="172"/>
      <c r="Q601" s="172"/>
      <c r="R601" s="173"/>
      <c r="S601" s="3"/>
      <c r="T601" s="3"/>
      <c r="U601" s="3"/>
      <c r="V601" s="3"/>
    </row>
    <row r="602" spans="1:22" s="4" customFormat="1" ht="12.75" x14ac:dyDescent="0.2">
      <c r="A602" s="55"/>
      <c r="B602" s="10"/>
      <c r="C602" s="10" t="s">
        <v>530</v>
      </c>
      <c r="D602" s="10"/>
      <c r="E602" s="10" t="s">
        <v>531</v>
      </c>
      <c r="F602" s="10">
        <v>1</v>
      </c>
      <c r="G602" s="10"/>
      <c r="H602" s="10"/>
      <c r="I602" s="182"/>
      <c r="J602" s="3"/>
      <c r="K602" s="10"/>
      <c r="L602" s="10"/>
      <c r="M602" s="10"/>
      <c r="N602" s="3"/>
      <c r="O602" s="171"/>
      <c r="P602" s="172"/>
      <c r="Q602" s="172"/>
      <c r="R602" s="173"/>
      <c r="S602" s="3"/>
      <c r="T602" s="3"/>
      <c r="U602" s="3"/>
      <c r="V602" s="3"/>
    </row>
    <row r="603" spans="1:22" s="4" customFormat="1" ht="12.75" x14ac:dyDescent="0.2">
      <c r="A603" s="55"/>
      <c r="B603" s="10"/>
      <c r="C603" s="10" t="s">
        <v>532</v>
      </c>
      <c r="D603" s="10"/>
      <c r="E603" s="10" t="s">
        <v>104</v>
      </c>
      <c r="F603" s="10">
        <v>5</v>
      </c>
      <c r="G603" s="10"/>
      <c r="H603" s="10"/>
      <c r="I603" s="182"/>
      <c r="J603" s="3"/>
      <c r="K603" s="10"/>
      <c r="L603" s="10"/>
      <c r="M603" s="10"/>
      <c r="N603" s="3"/>
      <c r="O603" s="171"/>
      <c r="P603" s="172"/>
      <c r="Q603" s="172"/>
      <c r="R603" s="173"/>
      <c r="S603" s="3"/>
      <c r="T603" s="3"/>
      <c r="U603" s="3"/>
      <c r="V603" s="3"/>
    </row>
    <row r="604" spans="1:22" s="4" customFormat="1" ht="12.75" x14ac:dyDescent="0.2">
      <c r="A604" s="55"/>
      <c r="B604" s="10"/>
      <c r="C604" s="10" t="s">
        <v>533</v>
      </c>
      <c r="D604" s="10"/>
      <c r="E604" s="10" t="s">
        <v>97</v>
      </c>
      <c r="F604" s="10">
        <v>8</v>
      </c>
      <c r="G604" s="10"/>
      <c r="H604" s="10">
        <v>0</v>
      </c>
      <c r="I604" s="182"/>
      <c r="J604" s="3"/>
      <c r="K604" s="10"/>
      <c r="L604" s="10"/>
      <c r="M604" s="10"/>
      <c r="N604" s="3"/>
      <c r="O604" s="171"/>
      <c r="P604" s="172"/>
      <c r="Q604" s="172"/>
      <c r="R604" s="173"/>
      <c r="S604" s="3"/>
      <c r="T604" s="3"/>
      <c r="U604" s="3"/>
      <c r="V604" s="3"/>
    </row>
    <row r="605" spans="1:22" s="4" customFormat="1" ht="12.75" x14ac:dyDescent="0.2">
      <c r="A605" s="55"/>
      <c r="B605" s="10"/>
      <c r="C605" s="10" t="s">
        <v>534</v>
      </c>
      <c r="D605" s="10"/>
      <c r="E605" s="10" t="s">
        <v>90</v>
      </c>
      <c r="F605" s="10">
        <v>181</v>
      </c>
      <c r="G605" s="10">
        <v>2</v>
      </c>
      <c r="H605" s="10">
        <v>2</v>
      </c>
      <c r="I605" s="182">
        <v>0.5</v>
      </c>
      <c r="J605" s="3"/>
      <c r="K605" s="10"/>
      <c r="L605" s="10"/>
      <c r="M605" s="10"/>
      <c r="N605" s="3"/>
      <c r="O605" s="171"/>
      <c r="P605" s="172"/>
      <c r="Q605" s="172"/>
      <c r="R605" s="173"/>
      <c r="S605" s="3"/>
      <c r="T605" s="3"/>
      <c r="U605" s="3"/>
      <c r="V605" s="3"/>
    </row>
    <row r="606" spans="1:22" s="4" customFormat="1" ht="12.75" x14ac:dyDescent="0.2">
      <c r="A606" s="55"/>
      <c r="B606" s="10"/>
      <c r="C606" s="10" t="s">
        <v>535</v>
      </c>
      <c r="D606" s="10"/>
      <c r="E606" s="10" t="s">
        <v>79</v>
      </c>
      <c r="F606" s="10">
        <v>10</v>
      </c>
      <c r="G606" s="10">
        <v>2</v>
      </c>
      <c r="H606" s="10">
        <v>1</v>
      </c>
      <c r="I606" s="182">
        <v>0</v>
      </c>
      <c r="J606" s="3"/>
      <c r="K606" s="10"/>
      <c r="L606" s="10"/>
      <c r="M606" s="10"/>
      <c r="N606" s="3"/>
      <c r="O606" s="171"/>
      <c r="P606" s="172"/>
      <c r="Q606" s="172"/>
      <c r="R606" s="173"/>
      <c r="S606" s="3"/>
      <c r="T606" s="3"/>
      <c r="U606" s="3"/>
      <c r="V606" s="3"/>
    </row>
    <row r="607" spans="1:22" s="4" customFormat="1" ht="12.75" x14ac:dyDescent="0.2">
      <c r="A607" s="55"/>
      <c r="B607" s="10"/>
      <c r="C607" s="10" t="s">
        <v>536</v>
      </c>
      <c r="D607" s="10"/>
      <c r="E607" s="10" t="s">
        <v>88</v>
      </c>
      <c r="F607" s="10">
        <v>8</v>
      </c>
      <c r="G607" s="10"/>
      <c r="H607" s="10"/>
      <c r="I607" s="182"/>
      <c r="J607" s="3"/>
      <c r="K607" s="10"/>
      <c r="L607" s="10"/>
      <c r="M607" s="10"/>
      <c r="N607" s="3"/>
      <c r="O607" s="171"/>
      <c r="P607" s="172"/>
      <c r="Q607" s="172"/>
      <c r="R607" s="173"/>
      <c r="S607" s="3"/>
      <c r="T607" s="3"/>
      <c r="U607" s="3"/>
      <c r="V607" s="3"/>
    </row>
    <row r="608" spans="1:22" s="4" customFormat="1" ht="12.75" x14ac:dyDescent="0.2">
      <c r="A608" s="55"/>
      <c r="B608" s="10"/>
      <c r="C608" s="10" t="s">
        <v>537</v>
      </c>
      <c r="D608" s="10"/>
      <c r="E608" s="10" t="s">
        <v>68</v>
      </c>
      <c r="F608" s="10">
        <v>51</v>
      </c>
      <c r="G608" s="10"/>
      <c r="H608" s="10">
        <v>0</v>
      </c>
      <c r="I608" s="182"/>
      <c r="J608" s="3"/>
      <c r="K608" s="10"/>
      <c r="L608" s="10"/>
      <c r="M608" s="10"/>
      <c r="N608" s="3"/>
      <c r="O608" s="171"/>
      <c r="P608" s="172"/>
      <c r="Q608" s="172"/>
      <c r="R608" s="173"/>
      <c r="S608" s="3"/>
      <c r="T608" s="3"/>
      <c r="U608" s="3"/>
      <c r="V608" s="3"/>
    </row>
    <row r="609" spans="1:22" s="4" customFormat="1" ht="12.75" x14ac:dyDescent="0.2">
      <c r="A609" s="55"/>
      <c r="B609" s="10"/>
      <c r="C609" s="10" t="s">
        <v>539</v>
      </c>
      <c r="D609" s="10"/>
      <c r="E609" s="10" t="s">
        <v>64</v>
      </c>
      <c r="F609" s="10">
        <v>1</v>
      </c>
      <c r="G609" s="10"/>
      <c r="H609" s="10"/>
      <c r="I609" s="182"/>
      <c r="J609" s="3"/>
      <c r="K609" s="10"/>
      <c r="L609" s="10"/>
      <c r="M609" s="10"/>
      <c r="N609" s="3"/>
      <c r="O609" s="171"/>
      <c r="P609" s="172"/>
      <c r="Q609" s="172"/>
      <c r="R609" s="173"/>
      <c r="S609" s="3"/>
      <c r="T609" s="3"/>
      <c r="U609" s="3"/>
      <c r="V609" s="3"/>
    </row>
    <row r="610" spans="1:22" s="4" customFormat="1" ht="12.75" x14ac:dyDescent="0.2">
      <c r="A610" s="55"/>
      <c r="B610" s="10"/>
      <c r="C610" s="10" t="s">
        <v>541</v>
      </c>
      <c r="D610" s="10"/>
      <c r="E610" s="10" t="s">
        <v>542</v>
      </c>
      <c r="F610" s="10">
        <v>7</v>
      </c>
      <c r="G610" s="10"/>
      <c r="H610" s="10"/>
      <c r="I610" s="182"/>
      <c r="J610" s="3"/>
      <c r="K610" s="10"/>
      <c r="L610" s="10"/>
      <c r="M610" s="10"/>
      <c r="N610" s="3"/>
      <c r="O610" s="171"/>
      <c r="P610" s="172"/>
      <c r="Q610" s="172"/>
      <c r="R610" s="173"/>
      <c r="S610" s="3"/>
      <c r="T610" s="3"/>
      <c r="U610" s="3"/>
      <c r="V610" s="3"/>
    </row>
    <row r="611" spans="1:22" s="4" customFormat="1" ht="12.75" x14ac:dyDescent="0.2">
      <c r="A611" s="55"/>
      <c r="B611" s="10"/>
      <c r="C611" s="10" t="s">
        <v>543</v>
      </c>
      <c r="D611" s="10"/>
      <c r="E611" s="10" t="s">
        <v>109</v>
      </c>
      <c r="F611" s="10">
        <v>266</v>
      </c>
      <c r="G611" s="10">
        <v>8</v>
      </c>
      <c r="H611" s="10">
        <v>4</v>
      </c>
      <c r="I611" s="182">
        <v>0</v>
      </c>
      <c r="J611" s="3"/>
      <c r="K611" s="10"/>
      <c r="L611" s="10"/>
      <c r="M611" s="10"/>
      <c r="N611" s="3"/>
      <c r="O611" s="171"/>
      <c r="P611" s="172"/>
      <c r="Q611" s="172"/>
      <c r="R611" s="173"/>
      <c r="S611" s="3"/>
      <c r="T611" s="3"/>
      <c r="U611" s="3"/>
      <c r="V611" s="3"/>
    </row>
    <row r="612" spans="1:22" s="4" customFormat="1" ht="12.75" x14ac:dyDescent="0.2">
      <c r="A612" s="55"/>
      <c r="B612" s="10"/>
      <c r="C612" s="10" t="s">
        <v>544</v>
      </c>
      <c r="D612" s="10"/>
      <c r="E612" s="10" t="s">
        <v>131</v>
      </c>
      <c r="F612" s="10">
        <v>240</v>
      </c>
      <c r="G612" s="10">
        <v>6</v>
      </c>
      <c r="H612" s="10">
        <v>6</v>
      </c>
      <c r="I612" s="182">
        <v>2.1666666666666701</v>
      </c>
      <c r="J612" s="3"/>
      <c r="K612" s="10"/>
      <c r="L612" s="10"/>
      <c r="M612" s="10"/>
      <c r="N612" s="3"/>
      <c r="O612" s="171"/>
      <c r="P612" s="172"/>
      <c r="Q612" s="172"/>
      <c r="R612" s="173"/>
      <c r="S612" s="3"/>
      <c r="T612" s="3"/>
      <c r="U612" s="3"/>
      <c r="V612" s="3"/>
    </row>
    <row r="613" spans="1:22" s="4" customFormat="1" ht="12.75" x14ac:dyDescent="0.2">
      <c r="A613" s="55"/>
      <c r="B613" s="10"/>
      <c r="C613" s="10" t="s">
        <v>688</v>
      </c>
      <c r="D613" s="10"/>
      <c r="E613" s="10" t="s">
        <v>145</v>
      </c>
      <c r="F613" s="10">
        <v>5</v>
      </c>
      <c r="G613" s="10"/>
      <c r="H613" s="10"/>
      <c r="I613" s="182"/>
      <c r="J613" s="3"/>
      <c r="K613" s="10"/>
      <c r="L613" s="10"/>
      <c r="M613" s="10"/>
      <c r="N613" s="3"/>
      <c r="O613" s="171"/>
      <c r="P613" s="172"/>
      <c r="Q613" s="172"/>
      <c r="R613" s="173"/>
      <c r="S613" s="3"/>
      <c r="T613" s="3"/>
      <c r="U613" s="3"/>
      <c r="V613" s="3"/>
    </row>
    <row r="614" spans="1:22" s="4" customFormat="1" ht="12.75" x14ac:dyDescent="0.2">
      <c r="A614" s="55"/>
      <c r="B614" s="10"/>
      <c r="C614" s="10" t="s">
        <v>690</v>
      </c>
      <c r="D614" s="10"/>
      <c r="E614" s="10" t="s">
        <v>386</v>
      </c>
      <c r="F614" s="10">
        <v>3</v>
      </c>
      <c r="G614" s="10"/>
      <c r="H614" s="10"/>
      <c r="I614" s="182"/>
      <c r="J614" s="3"/>
      <c r="K614" s="10"/>
      <c r="L614" s="10"/>
      <c r="M614" s="10"/>
      <c r="N614" s="3"/>
      <c r="O614" s="171"/>
      <c r="P614" s="172"/>
      <c r="Q614" s="172"/>
      <c r="R614" s="173"/>
      <c r="S614" s="3"/>
      <c r="T614" s="3"/>
      <c r="U614" s="3"/>
      <c r="V614" s="3"/>
    </row>
    <row r="615" spans="1:22" s="4" customFormat="1" ht="12.75" x14ac:dyDescent="0.2">
      <c r="A615" s="55"/>
      <c r="B615" s="10"/>
      <c r="C615" s="10" t="s">
        <v>548</v>
      </c>
      <c r="D615" s="10"/>
      <c r="E615" s="10" t="s">
        <v>386</v>
      </c>
      <c r="F615" s="10">
        <v>146</v>
      </c>
      <c r="G615" s="10">
        <v>2</v>
      </c>
      <c r="H615" s="10">
        <v>1</v>
      </c>
      <c r="I615" s="182">
        <v>0</v>
      </c>
      <c r="J615" s="3"/>
      <c r="K615" s="10"/>
      <c r="L615" s="10"/>
      <c r="M615" s="10"/>
      <c r="N615" s="3"/>
      <c r="O615" s="171"/>
      <c r="P615" s="172"/>
      <c r="Q615" s="172"/>
      <c r="R615" s="173"/>
      <c r="S615" s="3"/>
      <c r="T615" s="3"/>
      <c r="U615" s="3"/>
      <c r="V615" s="3"/>
    </row>
    <row r="616" spans="1:22" s="4" customFormat="1" ht="12.75" x14ac:dyDescent="0.2">
      <c r="A616" s="55"/>
      <c r="B616" s="10"/>
      <c r="C616" s="10" t="s">
        <v>549</v>
      </c>
      <c r="D616" s="10"/>
      <c r="E616" s="10" t="s">
        <v>170</v>
      </c>
      <c r="F616" s="10">
        <v>75</v>
      </c>
      <c r="G616" s="10">
        <v>4</v>
      </c>
      <c r="H616" s="10">
        <v>3</v>
      </c>
      <c r="I616" s="182">
        <v>0</v>
      </c>
      <c r="J616" s="3"/>
      <c r="K616" s="10"/>
      <c r="L616" s="10"/>
      <c r="M616" s="10"/>
      <c r="N616" s="3"/>
      <c r="O616" s="171"/>
      <c r="P616" s="172"/>
      <c r="Q616" s="172"/>
      <c r="R616" s="173"/>
      <c r="S616" s="3"/>
      <c r="T616" s="3"/>
      <c r="U616" s="3"/>
      <c r="V616" s="3"/>
    </row>
    <row r="617" spans="1:22" s="4" customFormat="1" ht="12.75" x14ac:dyDescent="0.2">
      <c r="A617" s="55"/>
      <c r="B617" s="10"/>
      <c r="C617" s="10" t="s">
        <v>550</v>
      </c>
      <c r="D617" s="10"/>
      <c r="E617" s="10" t="s">
        <v>88</v>
      </c>
      <c r="F617" s="10">
        <v>43</v>
      </c>
      <c r="G617" s="10">
        <v>3</v>
      </c>
      <c r="H617" s="10">
        <v>4</v>
      </c>
      <c r="I617" s="182">
        <v>1.5</v>
      </c>
      <c r="J617" s="3"/>
      <c r="K617" s="10"/>
      <c r="L617" s="10"/>
      <c r="M617" s="10"/>
      <c r="N617" s="3"/>
      <c r="O617" s="171"/>
      <c r="P617" s="172"/>
      <c r="Q617" s="172"/>
      <c r="R617" s="173"/>
      <c r="S617" s="3"/>
      <c r="T617" s="3"/>
      <c r="U617" s="3"/>
      <c r="V617" s="3"/>
    </row>
    <row r="618" spans="1:22" s="4" customFormat="1" ht="12.75" x14ac:dyDescent="0.2">
      <c r="A618" s="55"/>
      <c r="B618" s="10"/>
      <c r="C618" s="10" t="s">
        <v>551</v>
      </c>
      <c r="D618" s="10"/>
      <c r="E618" s="10" t="s">
        <v>157</v>
      </c>
      <c r="F618" s="10">
        <v>30</v>
      </c>
      <c r="G618" s="10">
        <v>1</v>
      </c>
      <c r="H618" s="10">
        <v>1</v>
      </c>
      <c r="I618" s="182">
        <v>0</v>
      </c>
      <c r="J618" s="3"/>
      <c r="K618" s="10"/>
      <c r="L618" s="10"/>
      <c r="M618" s="10"/>
      <c r="N618" s="3"/>
      <c r="O618" s="171"/>
      <c r="P618" s="172"/>
      <c r="Q618" s="172"/>
      <c r="R618" s="173"/>
      <c r="S618" s="3"/>
      <c r="T618" s="3"/>
      <c r="U618" s="3"/>
      <c r="V618" s="3"/>
    </row>
    <row r="619" spans="1:22" s="4" customFormat="1" ht="12.75" x14ac:dyDescent="0.2">
      <c r="A619" s="55"/>
      <c r="B619" s="10"/>
      <c r="C619" s="10" t="s">
        <v>692</v>
      </c>
      <c r="D619" s="10"/>
      <c r="E619" s="10" t="s">
        <v>349</v>
      </c>
      <c r="F619" s="10">
        <v>3</v>
      </c>
      <c r="G619" s="10"/>
      <c r="H619" s="10"/>
      <c r="I619" s="182"/>
      <c r="J619" s="3"/>
      <c r="K619" s="10"/>
      <c r="L619" s="10"/>
      <c r="M619" s="10"/>
      <c r="N619" s="3"/>
      <c r="O619" s="171"/>
      <c r="P619" s="172"/>
      <c r="Q619" s="172"/>
      <c r="R619" s="173"/>
      <c r="S619" s="3"/>
      <c r="T619" s="3"/>
      <c r="U619" s="3"/>
      <c r="V619" s="3"/>
    </row>
    <row r="620" spans="1:22" s="4" customFormat="1" ht="12.75" x14ac:dyDescent="0.2">
      <c r="A620" s="55"/>
      <c r="B620" s="10"/>
      <c r="C620" s="10" t="s">
        <v>552</v>
      </c>
      <c r="D620" s="10"/>
      <c r="E620" s="10" t="s">
        <v>553</v>
      </c>
      <c r="F620" s="10">
        <v>1</v>
      </c>
      <c r="G620" s="10"/>
      <c r="H620" s="10"/>
      <c r="I620" s="182"/>
      <c r="J620" s="3"/>
      <c r="K620" s="10"/>
      <c r="L620" s="10"/>
      <c r="M620" s="10"/>
      <c r="N620" s="3"/>
      <c r="O620" s="171"/>
      <c r="P620" s="172"/>
      <c r="Q620" s="172"/>
      <c r="R620" s="173"/>
      <c r="S620" s="3"/>
      <c r="T620" s="3"/>
      <c r="U620" s="3"/>
      <c r="V620" s="3"/>
    </row>
    <row r="621" spans="1:22" s="4" customFormat="1" ht="12.75" x14ac:dyDescent="0.2">
      <c r="A621" s="55"/>
      <c r="B621" s="10"/>
      <c r="C621" s="10" t="s">
        <v>552</v>
      </c>
      <c r="D621" s="10"/>
      <c r="E621" s="10" t="s">
        <v>349</v>
      </c>
      <c r="F621" s="10">
        <v>5</v>
      </c>
      <c r="G621" s="10"/>
      <c r="H621" s="10"/>
      <c r="I621" s="182"/>
      <c r="J621" s="3"/>
      <c r="K621" s="10"/>
      <c r="L621" s="10"/>
      <c r="M621" s="10"/>
      <c r="N621" s="3"/>
      <c r="O621" s="171"/>
      <c r="P621" s="172"/>
      <c r="Q621" s="172"/>
      <c r="R621" s="173"/>
      <c r="S621" s="3"/>
      <c r="T621" s="3"/>
      <c r="U621" s="3"/>
      <c r="V621" s="3"/>
    </row>
    <row r="622" spans="1:22" s="4" customFormat="1" ht="12.75" x14ac:dyDescent="0.2">
      <c r="A622" s="55"/>
      <c r="B622" s="10"/>
      <c r="C622" s="10" t="s">
        <v>556</v>
      </c>
      <c r="D622" s="10"/>
      <c r="E622" s="10" t="s">
        <v>102</v>
      </c>
      <c r="F622" s="10">
        <v>2</v>
      </c>
      <c r="G622" s="10"/>
      <c r="H622" s="10"/>
      <c r="I622" s="182"/>
      <c r="J622" s="3"/>
      <c r="K622" s="10"/>
      <c r="L622" s="10"/>
      <c r="M622" s="10"/>
      <c r="N622" s="3"/>
      <c r="O622" s="171"/>
      <c r="P622" s="172"/>
      <c r="Q622" s="172"/>
      <c r="R622" s="173"/>
      <c r="S622" s="3"/>
      <c r="T622" s="3"/>
      <c r="U622" s="3"/>
      <c r="V622" s="3"/>
    </row>
    <row r="623" spans="1:22" s="4" customFormat="1" ht="12.75" x14ac:dyDescent="0.2">
      <c r="A623" s="55"/>
      <c r="B623" s="10"/>
      <c r="C623" s="10" t="s">
        <v>704</v>
      </c>
      <c r="D623" s="10"/>
      <c r="E623" s="10" t="s">
        <v>107</v>
      </c>
      <c r="F623" s="10">
        <v>1</v>
      </c>
      <c r="G623" s="10"/>
      <c r="H623" s="10"/>
      <c r="I623" s="182"/>
      <c r="J623" s="3"/>
      <c r="K623" s="10"/>
      <c r="L623" s="10"/>
      <c r="M623" s="10"/>
      <c r="N623" s="3"/>
      <c r="O623" s="171"/>
      <c r="P623" s="172"/>
      <c r="Q623" s="172"/>
      <c r="R623" s="173"/>
      <c r="S623" s="3"/>
      <c r="T623" s="3"/>
      <c r="U623" s="3"/>
      <c r="V623" s="3"/>
    </row>
    <row r="624" spans="1:22" s="4" customFormat="1" ht="12.75" x14ac:dyDescent="0.2">
      <c r="A624" s="55"/>
      <c r="B624" s="10"/>
      <c r="C624" s="10" t="s">
        <v>558</v>
      </c>
      <c r="D624" s="10"/>
      <c r="E624" s="10" t="s">
        <v>194</v>
      </c>
      <c r="F624" s="10">
        <v>35</v>
      </c>
      <c r="G624" s="10">
        <v>1</v>
      </c>
      <c r="H624" s="10">
        <v>0</v>
      </c>
      <c r="I624" s="182"/>
      <c r="J624" s="3"/>
      <c r="K624" s="10"/>
      <c r="L624" s="10"/>
      <c r="M624" s="10"/>
      <c r="N624" s="3"/>
      <c r="O624" s="171"/>
      <c r="P624" s="172"/>
      <c r="Q624" s="172"/>
      <c r="R624" s="173"/>
      <c r="S624" s="3"/>
      <c r="T624" s="3"/>
      <c r="U624" s="3"/>
      <c r="V624" s="3"/>
    </row>
    <row r="625" spans="1:22" s="4" customFormat="1" ht="12.75" x14ac:dyDescent="0.2">
      <c r="A625" s="55"/>
      <c r="B625" s="10"/>
      <c r="C625" s="10" t="s">
        <v>560</v>
      </c>
      <c r="D625" s="10"/>
      <c r="E625" s="10" t="s">
        <v>212</v>
      </c>
      <c r="F625" s="10">
        <v>3</v>
      </c>
      <c r="G625" s="10"/>
      <c r="H625" s="10"/>
      <c r="I625" s="182"/>
      <c r="J625" s="3"/>
      <c r="K625" s="10"/>
      <c r="L625" s="10"/>
      <c r="M625" s="10"/>
      <c r="N625" s="3"/>
      <c r="O625" s="171"/>
      <c r="P625" s="172"/>
      <c r="Q625" s="172"/>
      <c r="R625" s="173"/>
      <c r="S625" s="3"/>
      <c r="T625" s="3"/>
      <c r="U625" s="3"/>
      <c r="V625" s="3"/>
    </row>
    <row r="626" spans="1:22" s="4" customFormat="1" ht="12.75" x14ac:dyDescent="0.2">
      <c r="A626" s="55"/>
      <c r="B626" s="10"/>
      <c r="C626" s="10" t="s">
        <v>561</v>
      </c>
      <c r="D626" s="10"/>
      <c r="E626" s="10" t="s">
        <v>228</v>
      </c>
      <c r="F626" s="10">
        <v>62</v>
      </c>
      <c r="G626" s="10"/>
      <c r="H626" s="10"/>
      <c r="I626" s="182"/>
      <c r="J626" s="3"/>
      <c r="K626" s="10"/>
      <c r="L626" s="10"/>
      <c r="M626" s="10"/>
      <c r="N626" s="3"/>
      <c r="O626" s="171"/>
      <c r="P626" s="172"/>
      <c r="Q626" s="172"/>
      <c r="R626" s="173"/>
      <c r="S626" s="3"/>
      <c r="T626" s="3"/>
      <c r="U626" s="3"/>
      <c r="V626" s="3"/>
    </row>
    <row r="627" spans="1:22" s="4" customFormat="1" ht="12.75" x14ac:dyDescent="0.2">
      <c r="A627" s="55"/>
      <c r="B627" s="10"/>
      <c r="C627" s="10" t="s">
        <v>564</v>
      </c>
      <c r="D627" s="10"/>
      <c r="E627" s="10" t="s">
        <v>75</v>
      </c>
      <c r="F627" s="10">
        <v>75</v>
      </c>
      <c r="G627" s="10">
        <v>2</v>
      </c>
      <c r="H627" s="10">
        <v>1</v>
      </c>
      <c r="I627" s="182">
        <v>0</v>
      </c>
      <c r="J627" s="3"/>
      <c r="K627" s="10"/>
      <c r="L627" s="10"/>
      <c r="M627" s="10"/>
      <c r="N627" s="3"/>
      <c r="O627" s="171"/>
      <c r="P627" s="172"/>
      <c r="Q627" s="172"/>
      <c r="R627" s="173"/>
      <c r="S627" s="3"/>
      <c r="T627" s="3"/>
      <c r="U627" s="3"/>
      <c r="V627" s="3"/>
    </row>
    <row r="628" spans="1:22" s="4" customFormat="1" ht="12.75" x14ac:dyDescent="0.2">
      <c r="A628" s="55"/>
      <c r="B628" s="10"/>
      <c r="C628" s="10" t="s">
        <v>565</v>
      </c>
      <c r="D628" s="10"/>
      <c r="E628" s="10" t="s">
        <v>64</v>
      </c>
      <c r="F628" s="10">
        <v>1</v>
      </c>
      <c r="G628" s="10"/>
      <c r="H628" s="10"/>
      <c r="I628" s="182"/>
      <c r="J628" s="3"/>
      <c r="K628" s="10"/>
      <c r="L628" s="10"/>
      <c r="M628" s="10"/>
      <c r="N628" s="3"/>
      <c r="O628" s="171"/>
      <c r="P628" s="172"/>
      <c r="Q628" s="172"/>
      <c r="R628" s="173"/>
      <c r="S628" s="3"/>
      <c r="T628" s="3"/>
      <c r="U628" s="3"/>
      <c r="V628" s="3"/>
    </row>
    <row r="629" spans="1:22" s="4" customFormat="1" ht="12.75" x14ac:dyDescent="0.2">
      <c r="A629" s="55"/>
      <c r="B629" s="10"/>
      <c r="C629" s="10" t="s">
        <v>566</v>
      </c>
      <c r="D629" s="10"/>
      <c r="E629" s="10" t="s">
        <v>86</v>
      </c>
      <c r="F629" s="10">
        <v>23</v>
      </c>
      <c r="G629" s="10"/>
      <c r="H629" s="10">
        <v>0</v>
      </c>
      <c r="I629" s="182"/>
      <c r="J629" s="3"/>
      <c r="K629" s="10"/>
      <c r="L629" s="10"/>
      <c r="M629" s="10"/>
      <c r="N629" s="3"/>
      <c r="O629" s="171"/>
      <c r="P629" s="172"/>
      <c r="Q629" s="172"/>
      <c r="R629" s="173"/>
      <c r="S629" s="3"/>
      <c r="T629" s="3"/>
      <c r="U629" s="3"/>
      <c r="V629" s="3"/>
    </row>
    <row r="630" spans="1:22" s="4" customFormat="1" ht="12.75" x14ac:dyDescent="0.2">
      <c r="A630" s="55"/>
      <c r="B630" s="10"/>
      <c r="C630" s="10" t="s">
        <v>568</v>
      </c>
      <c r="D630" s="10"/>
      <c r="E630" s="10" t="s">
        <v>109</v>
      </c>
      <c r="F630" s="10">
        <v>2</v>
      </c>
      <c r="G630" s="10"/>
      <c r="H630" s="10">
        <v>0</v>
      </c>
      <c r="I630" s="182"/>
      <c r="J630" s="3"/>
      <c r="K630" s="10"/>
      <c r="L630" s="10"/>
      <c r="M630" s="10"/>
      <c r="N630" s="3"/>
      <c r="O630" s="171"/>
      <c r="P630" s="172"/>
      <c r="Q630" s="172"/>
      <c r="R630" s="173"/>
      <c r="S630" s="3"/>
      <c r="T630" s="3"/>
      <c r="U630" s="3"/>
      <c r="V630" s="3"/>
    </row>
    <row r="631" spans="1:22" s="4" customFormat="1" ht="12.75" x14ac:dyDescent="0.2">
      <c r="A631" s="55"/>
      <c r="B631" s="10"/>
      <c r="C631" s="10" t="s">
        <v>570</v>
      </c>
      <c r="D631" s="10"/>
      <c r="E631" s="10" t="s">
        <v>120</v>
      </c>
      <c r="F631" s="10">
        <v>15</v>
      </c>
      <c r="G631" s="10"/>
      <c r="H631" s="10"/>
      <c r="I631" s="182"/>
      <c r="J631" s="3"/>
      <c r="K631" s="10"/>
      <c r="L631" s="10"/>
      <c r="M631" s="10"/>
      <c r="N631" s="3"/>
      <c r="O631" s="171"/>
      <c r="P631" s="172"/>
      <c r="Q631" s="172"/>
      <c r="R631" s="173"/>
      <c r="S631" s="3"/>
      <c r="T631" s="3"/>
      <c r="U631" s="3"/>
      <c r="V631" s="3"/>
    </row>
    <row r="632" spans="1:22" s="4" customFormat="1" ht="12.75" x14ac:dyDescent="0.2">
      <c r="A632" s="55"/>
      <c r="B632" s="10"/>
      <c r="C632" s="10" t="s">
        <v>571</v>
      </c>
      <c r="D632" s="10"/>
      <c r="E632" s="10" t="s">
        <v>572</v>
      </c>
      <c r="F632" s="10">
        <v>11</v>
      </c>
      <c r="G632" s="10"/>
      <c r="H632" s="10">
        <v>0</v>
      </c>
      <c r="I632" s="182"/>
      <c r="J632" s="3"/>
      <c r="K632" s="10"/>
      <c r="L632" s="10"/>
      <c r="M632" s="10"/>
      <c r="N632" s="3"/>
      <c r="O632" s="171"/>
      <c r="P632" s="172"/>
      <c r="Q632" s="172"/>
      <c r="R632" s="173"/>
      <c r="S632" s="3"/>
      <c r="T632" s="3"/>
      <c r="U632" s="3"/>
      <c r="V632" s="3"/>
    </row>
    <row r="633" spans="1:22" s="4" customFormat="1" ht="12.75" x14ac:dyDescent="0.2">
      <c r="A633" s="55"/>
      <c r="B633" s="10"/>
      <c r="C633" s="10" t="s">
        <v>573</v>
      </c>
      <c r="D633" s="10"/>
      <c r="E633" s="10" t="s">
        <v>167</v>
      </c>
      <c r="F633" s="10">
        <v>162</v>
      </c>
      <c r="G633" s="10">
        <v>5</v>
      </c>
      <c r="H633" s="10">
        <v>4</v>
      </c>
      <c r="I633" s="182">
        <v>1.5</v>
      </c>
      <c r="J633" s="3"/>
      <c r="K633" s="10"/>
      <c r="L633" s="10"/>
      <c r="M633" s="10"/>
      <c r="N633" s="3"/>
      <c r="O633" s="171"/>
      <c r="P633" s="172"/>
      <c r="Q633" s="172"/>
      <c r="R633" s="173"/>
      <c r="S633" s="3"/>
      <c r="T633" s="3"/>
      <c r="U633" s="3"/>
      <c r="V633" s="3"/>
    </row>
    <row r="634" spans="1:22" s="4" customFormat="1" ht="12.75" x14ac:dyDescent="0.2">
      <c r="A634" s="55"/>
      <c r="B634" s="10"/>
      <c r="C634" s="10" t="s">
        <v>574</v>
      </c>
      <c r="D634" s="10"/>
      <c r="E634" s="10" t="s">
        <v>167</v>
      </c>
      <c r="F634" s="10">
        <v>17</v>
      </c>
      <c r="G634" s="10"/>
      <c r="H634" s="10"/>
      <c r="I634" s="182"/>
      <c r="J634" s="3"/>
      <c r="K634" s="10"/>
      <c r="L634" s="10"/>
      <c r="M634" s="10"/>
      <c r="N634" s="3"/>
      <c r="O634" s="171"/>
      <c r="P634" s="172"/>
      <c r="Q634" s="172"/>
      <c r="R634" s="173"/>
      <c r="S634" s="3"/>
      <c r="T634" s="3"/>
      <c r="U634" s="3"/>
      <c r="V634" s="3"/>
    </row>
    <row r="635" spans="1:22" s="4" customFormat="1" ht="12.75" x14ac:dyDescent="0.2">
      <c r="A635" s="55"/>
      <c r="B635" s="10"/>
      <c r="C635" s="10" t="s">
        <v>575</v>
      </c>
      <c r="D635" s="10"/>
      <c r="E635" s="10" t="s">
        <v>179</v>
      </c>
      <c r="F635" s="10">
        <v>587</v>
      </c>
      <c r="G635" s="10">
        <v>6</v>
      </c>
      <c r="H635" s="10">
        <v>4</v>
      </c>
      <c r="I635" s="182">
        <v>0.75</v>
      </c>
      <c r="J635" s="3"/>
      <c r="K635" s="10"/>
      <c r="L635" s="10"/>
      <c r="M635" s="10"/>
      <c r="N635" s="3"/>
      <c r="O635" s="171"/>
      <c r="P635" s="172"/>
      <c r="Q635" s="172"/>
      <c r="R635" s="173"/>
      <c r="S635" s="3"/>
      <c r="T635" s="3"/>
      <c r="U635" s="3"/>
      <c r="V635" s="3"/>
    </row>
    <row r="636" spans="1:22" s="4" customFormat="1" ht="12.75" x14ac:dyDescent="0.2">
      <c r="A636" s="55"/>
      <c r="B636" s="10"/>
      <c r="C636" s="10" t="s">
        <v>576</v>
      </c>
      <c r="D636" s="10"/>
      <c r="E636" s="10" t="s">
        <v>287</v>
      </c>
      <c r="F636" s="10">
        <v>5</v>
      </c>
      <c r="G636" s="10">
        <v>1</v>
      </c>
      <c r="H636" s="10">
        <v>1</v>
      </c>
      <c r="I636" s="182">
        <v>0</v>
      </c>
      <c r="J636" s="3"/>
      <c r="K636" s="10"/>
      <c r="L636" s="10"/>
      <c r="M636" s="10"/>
      <c r="N636" s="3"/>
      <c r="O636" s="171"/>
      <c r="P636" s="172"/>
      <c r="Q636" s="172"/>
      <c r="R636" s="173"/>
      <c r="S636" s="3"/>
      <c r="T636" s="3"/>
      <c r="U636" s="3"/>
      <c r="V636" s="3"/>
    </row>
    <row r="637" spans="1:22" s="4" customFormat="1" ht="12.75" x14ac:dyDescent="0.2">
      <c r="A637" s="55"/>
      <c r="B637" s="10"/>
      <c r="C637" s="10" t="s">
        <v>696</v>
      </c>
      <c r="D637" s="10"/>
      <c r="E637" s="10" t="s">
        <v>578</v>
      </c>
      <c r="F637" s="10">
        <v>13</v>
      </c>
      <c r="G637" s="10"/>
      <c r="H637" s="10"/>
      <c r="I637" s="182"/>
      <c r="J637" s="3"/>
      <c r="K637" s="10"/>
      <c r="L637" s="10"/>
      <c r="M637" s="10"/>
      <c r="N637" s="3"/>
      <c r="O637" s="171"/>
      <c r="P637" s="172"/>
      <c r="Q637" s="172"/>
      <c r="R637" s="173"/>
      <c r="S637" s="3"/>
      <c r="T637" s="3"/>
      <c r="U637" s="3"/>
      <c r="V637" s="3"/>
    </row>
    <row r="638" spans="1:22" s="4" customFormat="1" ht="12.75" x14ac:dyDescent="0.2">
      <c r="A638" s="55"/>
      <c r="B638" s="10"/>
      <c r="C638" s="10" t="s">
        <v>579</v>
      </c>
      <c r="D638" s="10"/>
      <c r="E638" s="10" t="s">
        <v>167</v>
      </c>
      <c r="F638" s="10">
        <v>1</v>
      </c>
      <c r="G638" s="10"/>
      <c r="H638" s="10"/>
      <c r="I638" s="182"/>
      <c r="J638" s="3"/>
      <c r="K638" s="10"/>
      <c r="L638" s="10"/>
      <c r="M638" s="10"/>
      <c r="N638" s="3"/>
      <c r="O638" s="171"/>
      <c r="P638" s="172"/>
      <c r="Q638" s="172"/>
      <c r="R638" s="173"/>
      <c r="S638" s="3"/>
      <c r="T638" s="3"/>
      <c r="U638" s="3"/>
      <c r="V638" s="3"/>
    </row>
    <row r="639" spans="1:22" s="4" customFormat="1" ht="12.75" x14ac:dyDescent="0.2">
      <c r="A639" s="55"/>
      <c r="B639" s="10"/>
      <c r="C639" s="10" t="s">
        <v>579</v>
      </c>
      <c r="D639" s="10"/>
      <c r="E639" s="10" t="s">
        <v>127</v>
      </c>
      <c r="F639" s="10">
        <v>37</v>
      </c>
      <c r="G639" s="10">
        <v>1</v>
      </c>
      <c r="H639" s="10">
        <v>1</v>
      </c>
      <c r="I639" s="182">
        <v>1</v>
      </c>
      <c r="J639" s="3"/>
      <c r="K639" s="10"/>
      <c r="L639" s="10"/>
      <c r="M639" s="10"/>
      <c r="N639" s="3"/>
      <c r="O639" s="171"/>
      <c r="P639" s="172"/>
      <c r="Q639" s="172"/>
      <c r="R639" s="173"/>
      <c r="S639" s="3"/>
      <c r="T639" s="3"/>
      <c r="U639" s="3"/>
      <c r="V639" s="3"/>
    </row>
    <row r="640" spans="1:22" s="4" customFormat="1" ht="12.75" x14ac:dyDescent="0.2">
      <c r="A640" s="55"/>
      <c r="B640" s="10"/>
      <c r="C640" s="10" t="s">
        <v>583</v>
      </c>
      <c r="D640" s="10"/>
      <c r="E640" s="10" t="s">
        <v>461</v>
      </c>
      <c r="F640" s="10">
        <v>85</v>
      </c>
      <c r="G640" s="10">
        <v>1</v>
      </c>
      <c r="H640" s="10">
        <v>1</v>
      </c>
      <c r="I640" s="182">
        <v>0</v>
      </c>
      <c r="J640" s="3"/>
      <c r="K640" s="10"/>
      <c r="L640" s="10"/>
      <c r="M640" s="10"/>
      <c r="N640" s="3"/>
      <c r="O640" s="171"/>
      <c r="P640" s="172"/>
      <c r="Q640" s="172"/>
      <c r="R640" s="173"/>
      <c r="S640" s="3"/>
      <c r="T640" s="3"/>
      <c r="U640" s="3"/>
      <c r="V640" s="3"/>
    </row>
    <row r="641" spans="1:22" s="4" customFormat="1" ht="12.75" x14ac:dyDescent="0.2">
      <c r="A641" s="55"/>
      <c r="B641" s="10"/>
      <c r="C641" s="10" t="s">
        <v>585</v>
      </c>
      <c r="D641" s="10"/>
      <c r="E641" s="10" t="s">
        <v>461</v>
      </c>
      <c r="F641" s="10">
        <v>2</v>
      </c>
      <c r="G641" s="10"/>
      <c r="H641" s="10"/>
      <c r="I641" s="182"/>
      <c r="J641" s="3"/>
      <c r="K641" s="10"/>
      <c r="L641" s="10"/>
      <c r="M641" s="10"/>
      <c r="N641" s="3"/>
      <c r="O641" s="171"/>
      <c r="P641" s="172"/>
      <c r="Q641" s="172"/>
      <c r="R641" s="173"/>
      <c r="S641" s="3"/>
      <c r="T641" s="3"/>
      <c r="U641" s="3"/>
      <c r="V641" s="3"/>
    </row>
    <row r="642" spans="1:22" s="4" customFormat="1" ht="13.5" thickBot="1" x14ac:dyDescent="0.25">
      <c r="A642" s="55"/>
      <c r="B642" s="10"/>
      <c r="C642" s="10"/>
      <c r="D642" s="10"/>
      <c r="E642" s="10"/>
      <c r="F642" s="176"/>
      <c r="G642" s="176"/>
      <c r="H642" s="258"/>
      <c r="I642" s="258"/>
      <c r="J642" s="3"/>
      <c r="K642" s="10"/>
      <c r="L642" s="10"/>
      <c r="M642" s="10"/>
      <c r="N642" s="3"/>
      <c r="O642" s="171"/>
      <c r="P642" s="172"/>
      <c r="Q642" s="172"/>
      <c r="R642" s="173"/>
      <c r="S642" s="3"/>
      <c r="T642" s="3"/>
      <c r="U642" s="3"/>
      <c r="V642" s="3"/>
    </row>
    <row r="643" spans="1:22" s="4" customFormat="1" ht="13.5" thickBot="1" x14ac:dyDescent="0.25">
      <c r="A643" s="55"/>
      <c r="B643" s="93" t="s">
        <v>586</v>
      </c>
      <c r="C643" s="94"/>
      <c r="D643" s="94"/>
      <c r="E643" s="94"/>
      <c r="F643" s="227">
        <f>SUM(F382:F642)</f>
        <v>15573</v>
      </c>
      <c r="G643" s="227">
        <f>SUM(G382:G642)</f>
        <v>236</v>
      </c>
      <c r="H643" s="180">
        <f>SUM(H382:H642)</f>
        <v>159</v>
      </c>
      <c r="I643" s="259">
        <f>AVERAGE(I382:I642)</f>
        <v>-1.0065254417713434</v>
      </c>
      <c r="J643" s="3"/>
      <c r="K643" s="97"/>
      <c r="L643" s="95"/>
      <c r="M643" s="96"/>
      <c r="N643" s="3"/>
      <c r="O643" s="491"/>
      <c r="P643" s="492"/>
      <c r="Q643" s="492"/>
      <c r="R643" s="493"/>
      <c r="S643" s="3"/>
      <c r="T643" s="3"/>
      <c r="U643" s="3"/>
      <c r="V643" s="3"/>
    </row>
    <row r="644" spans="1:22" s="4" customFormat="1" ht="12.75" x14ac:dyDescent="0.2">
      <c r="A644" s="55"/>
      <c r="B644" s="3"/>
      <c r="C644" s="3"/>
      <c r="D644" s="3"/>
      <c r="E644" s="3"/>
      <c r="F644" s="177"/>
      <c r="G644" s="177"/>
      <c r="H644" s="181"/>
      <c r="I644" s="181"/>
      <c r="J644" s="3"/>
      <c r="K644" s="50"/>
      <c r="L644" s="3"/>
      <c r="M644" s="3"/>
      <c r="N644" s="3"/>
      <c r="O644" s="3"/>
      <c r="P644" s="3"/>
      <c r="Q644" s="3"/>
      <c r="R644" s="3"/>
      <c r="S644" s="3"/>
      <c r="T644" s="3"/>
      <c r="U644" s="3"/>
      <c r="V644" s="3"/>
    </row>
    <row r="645" spans="1:22" s="4" customFormat="1" ht="12.75" x14ac:dyDescent="0.2">
      <c r="A645" s="55"/>
      <c r="B645" s="3"/>
      <c r="C645" s="3"/>
      <c r="D645" s="3"/>
      <c r="E645" s="3"/>
      <c r="F645" s="177"/>
      <c r="G645" s="177"/>
      <c r="H645" s="181"/>
      <c r="I645" s="181"/>
      <c r="J645" s="3"/>
      <c r="K645" s="50"/>
      <c r="L645" s="3"/>
      <c r="M645" s="3"/>
      <c r="N645" s="3"/>
      <c r="O645" s="3"/>
      <c r="P645" s="3"/>
      <c r="Q645" s="3"/>
      <c r="R645" s="3"/>
      <c r="S645" s="3"/>
      <c r="T645" s="3"/>
      <c r="U645" s="3"/>
      <c r="V645" s="3"/>
    </row>
    <row r="646" spans="1:22" s="4" customFormat="1" ht="63.75" x14ac:dyDescent="0.2">
      <c r="A646" s="55" t="s">
        <v>705</v>
      </c>
      <c r="B646" s="2" t="s">
        <v>43</v>
      </c>
      <c r="C646" s="2" t="s">
        <v>44</v>
      </c>
      <c r="D646" s="2" t="s">
        <v>45</v>
      </c>
      <c r="E646" s="2" t="s">
        <v>46</v>
      </c>
      <c r="F646" s="311" t="s">
        <v>627</v>
      </c>
      <c r="G646" s="311" t="s">
        <v>628</v>
      </c>
      <c r="H646" s="257" t="s">
        <v>629</v>
      </c>
      <c r="I646" s="257" t="s">
        <v>630</v>
      </c>
      <c r="J646" s="70"/>
      <c r="K646" s="49" t="s">
        <v>631</v>
      </c>
      <c r="L646" s="91" t="s">
        <v>632</v>
      </c>
      <c r="M646" s="98" t="s">
        <v>633</v>
      </c>
      <c r="N646" s="70"/>
      <c r="O646" s="511" t="s">
        <v>634</v>
      </c>
      <c r="P646" s="512"/>
      <c r="Q646" s="512"/>
      <c r="R646" s="513"/>
      <c r="S646" s="3"/>
      <c r="T646" s="3"/>
      <c r="U646" s="3"/>
      <c r="V646" s="3"/>
    </row>
    <row r="647" spans="1:22" s="4" customFormat="1" ht="12.75" x14ac:dyDescent="0.2">
      <c r="A647" s="55"/>
      <c r="B647" s="10"/>
      <c r="C647" s="10" t="s">
        <v>706</v>
      </c>
      <c r="D647" s="10"/>
      <c r="E647" s="10" t="s">
        <v>120</v>
      </c>
      <c r="F647" s="176">
        <v>1</v>
      </c>
      <c r="G647" s="176"/>
      <c r="H647" s="258"/>
      <c r="I647" s="258"/>
      <c r="J647" s="3"/>
      <c r="K647" s="10"/>
      <c r="L647" s="10"/>
      <c r="M647" s="10"/>
      <c r="N647" s="3"/>
      <c r="O647" s="488"/>
      <c r="P647" s="489"/>
      <c r="Q647" s="489"/>
      <c r="R647" s="490"/>
      <c r="S647" s="3"/>
      <c r="T647" s="3"/>
      <c r="U647" s="3"/>
      <c r="V647" s="3"/>
    </row>
    <row r="648" spans="1:22" s="4" customFormat="1" ht="12.75" x14ac:dyDescent="0.2">
      <c r="A648" s="55"/>
      <c r="B648" s="10"/>
      <c r="C648" s="10" t="s">
        <v>62</v>
      </c>
      <c r="D648" s="10"/>
      <c r="E648" s="10" t="s">
        <v>63</v>
      </c>
      <c r="F648" s="176">
        <v>272</v>
      </c>
      <c r="G648" s="176">
        <v>4</v>
      </c>
      <c r="H648" s="258">
        <v>3</v>
      </c>
      <c r="I648" s="258">
        <v>1.6666666666666667</v>
      </c>
      <c r="J648" s="3"/>
      <c r="K648" s="10"/>
      <c r="L648" s="10"/>
      <c r="M648" s="10"/>
      <c r="N648" s="3"/>
      <c r="O648" s="171"/>
      <c r="P648" s="172"/>
      <c r="Q648" s="172"/>
      <c r="R648" s="173"/>
      <c r="S648" s="3"/>
      <c r="T648" s="3"/>
      <c r="U648" s="3"/>
      <c r="V648" s="3"/>
    </row>
    <row r="649" spans="1:22" s="4" customFormat="1" ht="12.75" x14ac:dyDescent="0.2">
      <c r="A649" s="55"/>
      <c r="B649" s="10"/>
      <c r="C649" s="10" t="s">
        <v>62</v>
      </c>
      <c r="D649" s="10"/>
      <c r="E649" s="10" t="s">
        <v>65</v>
      </c>
      <c r="F649" s="176">
        <v>346</v>
      </c>
      <c r="G649" s="176">
        <v>8</v>
      </c>
      <c r="H649" s="258">
        <v>6</v>
      </c>
      <c r="I649" s="258">
        <v>0.33333333333333331</v>
      </c>
      <c r="J649" s="3"/>
      <c r="K649" s="10"/>
      <c r="L649" s="10"/>
      <c r="M649" s="10"/>
      <c r="N649" s="3"/>
      <c r="O649" s="171"/>
      <c r="P649" s="172"/>
      <c r="Q649" s="172"/>
      <c r="R649" s="173"/>
      <c r="S649" s="3"/>
      <c r="T649" s="3"/>
      <c r="U649" s="3"/>
      <c r="V649" s="3"/>
    </row>
    <row r="650" spans="1:22" s="4" customFormat="1" ht="12.75" x14ac:dyDescent="0.2">
      <c r="A650" s="55"/>
      <c r="B650" s="10"/>
      <c r="C650" s="10" t="s">
        <v>66</v>
      </c>
      <c r="D650" s="10"/>
      <c r="E650" s="10" t="s">
        <v>63</v>
      </c>
      <c r="F650" s="176">
        <v>43</v>
      </c>
      <c r="G650" s="176">
        <v>1</v>
      </c>
      <c r="H650" s="258">
        <v>0</v>
      </c>
      <c r="I650" s="258"/>
      <c r="J650" s="3"/>
      <c r="K650" s="10"/>
      <c r="L650" s="10"/>
      <c r="M650" s="10"/>
      <c r="N650" s="3"/>
      <c r="O650" s="171"/>
      <c r="P650" s="172"/>
      <c r="Q650" s="172"/>
      <c r="R650" s="173"/>
      <c r="S650" s="3"/>
      <c r="T650" s="3"/>
      <c r="U650" s="3"/>
      <c r="V650" s="3"/>
    </row>
    <row r="651" spans="1:22" s="4" customFormat="1" ht="12.75" x14ac:dyDescent="0.2">
      <c r="A651" s="55"/>
      <c r="B651" s="10"/>
      <c r="C651" s="10" t="s">
        <v>67</v>
      </c>
      <c r="D651" s="10"/>
      <c r="E651" s="10" t="s">
        <v>68</v>
      </c>
      <c r="F651" s="176">
        <v>27</v>
      </c>
      <c r="G651" s="176"/>
      <c r="H651" s="258">
        <v>0</v>
      </c>
      <c r="I651" s="258"/>
      <c r="J651" s="3"/>
      <c r="K651" s="10"/>
      <c r="L651" s="10"/>
      <c r="M651" s="10"/>
      <c r="N651" s="3"/>
      <c r="O651" s="171"/>
      <c r="P651" s="172"/>
      <c r="Q651" s="172"/>
      <c r="R651" s="173"/>
      <c r="S651" s="3"/>
      <c r="T651" s="3"/>
      <c r="U651" s="3"/>
      <c r="V651" s="3"/>
    </row>
    <row r="652" spans="1:22" s="4" customFormat="1" ht="12.75" x14ac:dyDescent="0.2">
      <c r="A652" s="55"/>
      <c r="B652" s="10"/>
      <c r="C652" s="10" t="s">
        <v>71</v>
      </c>
      <c r="D652" s="10"/>
      <c r="E652" s="10" t="s">
        <v>72</v>
      </c>
      <c r="F652" s="176">
        <v>53</v>
      </c>
      <c r="G652" s="176">
        <v>2</v>
      </c>
      <c r="H652" s="258">
        <v>1</v>
      </c>
      <c r="I652" s="258">
        <v>1</v>
      </c>
      <c r="J652" s="3"/>
      <c r="K652" s="10"/>
      <c r="L652" s="10"/>
      <c r="M652" s="10"/>
      <c r="N652" s="3"/>
      <c r="O652" s="171"/>
      <c r="P652" s="172"/>
      <c r="Q652" s="172"/>
      <c r="R652" s="173"/>
      <c r="S652" s="3"/>
      <c r="T652" s="3"/>
      <c r="U652" s="3"/>
      <c r="V652" s="3"/>
    </row>
    <row r="653" spans="1:22" s="4" customFormat="1" ht="12.75" x14ac:dyDescent="0.2">
      <c r="A653" s="55"/>
      <c r="B653" s="10"/>
      <c r="C653" s="10" t="s">
        <v>74</v>
      </c>
      <c r="D653" s="10"/>
      <c r="E653" s="10" t="s">
        <v>75</v>
      </c>
      <c r="F653" s="176">
        <v>1</v>
      </c>
      <c r="G653" s="176"/>
      <c r="H653" s="258"/>
      <c r="I653" s="258"/>
      <c r="J653" s="3"/>
      <c r="K653" s="10"/>
      <c r="L653" s="10"/>
      <c r="M653" s="10"/>
      <c r="N653" s="3"/>
      <c r="O653" s="171"/>
      <c r="P653" s="172"/>
      <c r="Q653" s="172"/>
      <c r="R653" s="173"/>
      <c r="S653" s="3"/>
      <c r="T653" s="3"/>
      <c r="U653" s="3"/>
      <c r="V653" s="3"/>
    </row>
    <row r="654" spans="1:22" s="4" customFormat="1" ht="12.75" x14ac:dyDescent="0.2">
      <c r="A654" s="55"/>
      <c r="B654" s="10"/>
      <c r="C654" s="10" t="s">
        <v>78</v>
      </c>
      <c r="D654" s="10"/>
      <c r="E654" s="10" t="s">
        <v>79</v>
      </c>
      <c r="F654" s="176">
        <v>4</v>
      </c>
      <c r="G654" s="176">
        <v>1</v>
      </c>
      <c r="H654" s="258">
        <v>1</v>
      </c>
      <c r="I654" s="258">
        <v>0</v>
      </c>
      <c r="J654" s="3"/>
      <c r="K654" s="10"/>
      <c r="L654" s="10"/>
      <c r="M654" s="10"/>
      <c r="N654" s="3"/>
      <c r="O654" s="171"/>
      <c r="P654" s="172"/>
      <c r="Q654" s="172"/>
      <c r="R654" s="173"/>
      <c r="S654" s="3"/>
      <c r="T654" s="3"/>
      <c r="U654" s="3"/>
      <c r="V654" s="3"/>
    </row>
    <row r="655" spans="1:22" s="4" customFormat="1" ht="12.75" x14ac:dyDescent="0.2">
      <c r="A655" s="55"/>
      <c r="B655" s="10"/>
      <c r="C655" s="10" t="s">
        <v>80</v>
      </c>
      <c r="D655" s="10"/>
      <c r="E655" s="10" t="s">
        <v>81</v>
      </c>
      <c r="F655" s="176">
        <v>323</v>
      </c>
      <c r="G655" s="176">
        <v>1</v>
      </c>
      <c r="H655" s="258">
        <v>1</v>
      </c>
      <c r="I655" s="258">
        <v>0</v>
      </c>
      <c r="J655" s="3"/>
      <c r="K655" s="10"/>
      <c r="L655" s="10"/>
      <c r="M655" s="10"/>
      <c r="N655" s="3"/>
      <c r="O655" s="171"/>
      <c r="P655" s="172"/>
      <c r="Q655" s="172"/>
      <c r="R655" s="173"/>
      <c r="S655" s="3"/>
      <c r="T655" s="3"/>
      <c r="U655" s="3"/>
      <c r="V655" s="3"/>
    </row>
    <row r="656" spans="1:22" s="4" customFormat="1" ht="12.75" x14ac:dyDescent="0.2">
      <c r="A656" s="55"/>
      <c r="B656" s="10"/>
      <c r="C656" s="10" t="s">
        <v>82</v>
      </c>
      <c r="D656" s="10"/>
      <c r="E656" s="10" t="s">
        <v>83</v>
      </c>
      <c r="F656" s="176">
        <v>1238</v>
      </c>
      <c r="G656" s="176">
        <v>23</v>
      </c>
      <c r="H656" s="258">
        <v>18</v>
      </c>
      <c r="I656" s="258">
        <v>36.888888888888886</v>
      </c>
      <c r="J656" s="3"/>
      <c r="K656" s="10"/>
      <c r="L656" s="10"/>
      <c r="M656" s="10"/>
      <c r="N656" s="3"/>
      <c r="O656" s="171"/>
      <c r="P656" s="172"/>
      <c r="Q656" s="172"/>
      <c r="R656" s="173"/>
      <c r="S656" s="3"/>
      <c r="T656" s="3"/>
      <c r="U656" s="3"/>
      <c r="V656" s="3"/>
    </row>
    <row r="657" spans="1:22" s="4" customFormat="1" ht="12.75" x14ac:dyDescent="0.2">
      <c r="A657" s="55"/>
      <c r="B657" s="10"/>
      <c r="C657" s="10" t="s">
        <v>89</v>
      </c>
      <c r="D657" s="10"/>
      <c r="E657" s="10" t="s">
        <v>90</v>
      </c>
      <c r="F657" s="176">
        <v>5</v>
      </c>
      <c r="G657" s="176"/>
      <c r="H657" s="258"/>
      <c r="I657" s="258"/>
      <c r="J657" s="3"/>
      <c r="K657" s="10"/>
      <c r="L657" s="10"/>
      <c r="M657" s="10"/>
      <c r="N657" s="3"/>
      <c r="O657" s="171"/>
      <c r="P657" s="172"/>
      <c r="Q657" s="172"/>
      <c r="R657" s="173"/>
      <c r="S657" s="3"/>
      <c r="T657" s="3"/>
      <c r="U657" s="3"/>
      <c r="V657" s="3"/>
    </row>
    <row r="658" spans="1:22" s="4" customFormat="1" ht="12.75" x14ac:dyDescent="0.2">
      <c r="A658" s="55"/>
      <c r="B658" s="10"/>
      <c r="C658" s="10" t="s">
        <v>91</v>
      </c>
      <c r="D658" s="10"/>
      <c r="E658" s="10" t="s">
        <v>92</v>
      </c>
      <c r="F658" s="176">
        <v>12</v>
      </c>
      <c r="G658" s="176"/>
      <c r="H658" s="258"/>
      <c r="I658" s="258"/>
      <c r="J658" s="3"/>
      <c r="K658" s="10"/>
      <c r="L658" s="10"/>
      <c r="M658" s="10"/>
      <c r="N658" s="3"/>
      <c r="O658" s="171"/>
      <c r="P658" s="172"/>
      <c r="Q658" s="172"/>
      <c r="R658" s="173"/>
      <c r="S658" s="3"/>
      <c r="T658" s="3"/>
      <c r="U658" s="3"/>
      <c r="V658" s="3"/>
    </row>
    <row r="659" spans="1:22" s="4" customFormat="1" ht="12.75" x14ac:dyDescent="0.2">
      <c r="A659" s="55"/>
      <c r="B659" s="10"/>
      <c r="C659" s="10" t="s">
        <v>91</v>
      </c>
      <c r="D659" s="10"/>
      <c r="E659" s="10" t="s">
        <v>93</v>
      </c>
      <c r="F659" s="176">
        <v>1</v>
      </c>
      <c r="G659" s="176"/>
      <c r="H659" s="258"/>
      <c r="I659" s="258"/>
      <c r="J659" s="3"/>
      <c r="K659" s="10"/>
      <c r="L659" s="10"/>
      <c r="M659" s="10"/>
      <c r="N659" s="3"/>
      <c r="O659" s="171"/>
      <c r="P659" s="172"/>
      <c r="Q659" s="172"/>
      <c r="R659" s="173"/>
      <c r="S659" s="3"/>
      <c r="T659" s="3"/>
      <c r="U659" s="3"/>
      <c r="V659" s="3"/>
    </row>
    <row r="660" spans="1:22" s="4" customFormat="1" ht="12.75" x14ac:dyDescent="0.2">
      <c r="A660" s="55"/>
      <c r="B660" s="10"/>
      <c r="C660" s="10" t="s">
        <v>94</v>
      </c>
      <c r="D660" s="10"/>
      <c r="E660" s="10" t="s">
        <v>96</v>
      </c>
      <c r="F660" s="176">
        <v>84</v>
      </c>
      <c r="G660" s="176"/>
      <c r="H660" s="258">
        <v>0</v>
      </c>
      <c r="I660" s="258"/>
      <c r="J660" s="3"/>
      <c r="K660" s="10"/>
      <c r="L660" s="10"/>
      <c r="M660" s="10"/>
      <c r="N660" s="3"/>
      <c r="O660" s="171"/>
      <c r="P660" s="172"/>
      <c r="Q660" s="172"/>
      <c r="R660" s="173"/>
      <c r="S660" s="3"/>
      <c r="T660" s="3"/>
      <c r="U660" s="3"/>
      <c r="V660" s="3"/>
    </row>
    <row r="661" spans="1:22" s="4" customFormat="1" ht="12.75" x14ac:dyDescent="0.2">
      <c r="A661" s="55"/>
      <c r="B661" s="10"/>
      <c r="C661" s="10" t="s">
        <v>99</v>
      </c>
      <c r="D661" s="10"/>
      <c r="E661" s="10" t="s">
        <v>77</v>
      </c>
      <c r="F661" s="176">
        <v>286</v>
      </c>
      <c r="G661" s="176">
        <v>2</v>
      </c>
      <c r="H661" s="258">
        <v>1</v>
      </c>
      <c r="I661" s="258">
        <v>0</v>
      </c>
      <c r="J661" s="3"/>
      <c r="K661" s="10"/>
      <c r="L661" s="10"/>
      <c r="M661" s="10"/>
      <c r="N661" s="3"/>
      <c r="O661" s="171"/>
      <c r="P661" s="172"/>
      <c r="Q661" s="172"/>
      <c r="R661" s="173"/>
      <c r="S661" s="3"/>
      <c r="T661" s="3"/>
      <c r="U661" s="3"/>
      <c r="V661" s="3"/>
    </row>
    <row r="662" spans="1:22" s="4" customFormat="1" ht="12.75" x14ac:dyDescent="0.2">
      <c r="A662" s="55"/>
      <c r="B662" s="10"/>
      <c r="C662" s="10" t="s">
        <v>101</v>
      </c>
      <c r="D662" s="10"/>
      <c r="E662" s="10" t="s">
        <v>102</v>
      </c>
      <c r="F662" s="176">
        <v>58</v>
      </c>
      <c r="G662" s="176"/>
      <c r="H662" s="258">
        <v>0</v>
      </c>
      <c r="I662" s="258"/>
      <c r="J662" s="3"/>
      <c r="K662" s="10"/>
      <c r="L662" s="10"/>
      <c r="M662" s="10"/>
      <c r="N662" s="3"/>
      <c r="O662" s="171"/>
      <c r="P662" s="172"/>
      <c r="Q662" s="172"/>
      <c r="R662" s="173"/>
      <c r="S662" s="3"/>
      <c r="T662" s="3"/>
      <c r="U662" s="3"/>
      <c r="V662" s="3"/>
    </row>
    <row r="663" spans="1:22" s="4" customFormat="1" ht="12.75" x14ac:dyDescent="0.2">
      <c r="A663" s="55"/>
      <c r="B663" s="10"/>
      <c r="C663" s="10" t="s">
        <v>101</v>
      </c>
      <c r="D663" s="10"/>
      <c r="E663" s="10" t="s">
        <v>103</v>
      </c>
      <c r="F663" s="176">
        <v>19</v>
      </c>
      <c r="G663" s="176"/>
      <c r="H663" s="258"/>
      <c r="I663" s="258"/>
      <c r="J663" s="3"/>
      <c r="K663" s="10"/>
      <c r="L663" s="10"/>
      <c r="M663" s="10"/>
      <c r="N663" s="3"/>
      <c r="O663" s="171"/>
      <c r="P663" s="172"/>
      <c r="Q663" s="172"/>
      <c r="R663" s="173"/>
      <c r="S663" s="3"/>
      <c r="T663" s="3"/>
      <c r="U663" s="3"/>
      <c r="V663" s="3"/>
    </row>
    <row r="664" spans="1:22" s="4" customFormat="1" ht="12.75" x14ac:dyDescent="0.2">
      <c r="A664" s="55"/>
      <c r="B664" s="10"/>
      <c r="C664" s="10" t="s">
        <v>635</v>
      </c>
      <c r="D664" s="10"/>
      <c r="E664" s="10" t="s">
        <v>103</v>
      </c>
      <c r="F664" s="176">
        <v>1</v>
      </c>
      <c r="G664" s="176"/>
      <c r="H664" s="258"/>
      <c r="I664" s="258"/>
      <c r="J664" s="3"/>
      <c r="K664" s="10"/>
      <c r="L664" s="10"/>
      <c r="M664" s="10"/>
      <c r="N664" s="3"/>
      <c r="O664" s="171"/>
      <c r="P664" s="172"/>
      <c r="Q664" s="172"/>
      <c r="R664" s="173"/>
      <c r="S664" s="3"/>
      <c r="T664" s="3"/>
      <c r="U664" s="3"/>
      <c r="V664" s="3"/>
    </row>
    <row r="665" spans="1:22" s="4" customFormat="1" ht="12.75" x14ac:dyDescent="0.2">
      <c r="A665" s="55"/>
      <c r="B665" s="10"/>
      <c r="C665" s="10" t="s">
        <v>106</v>
      </c>
      <c r="D665" s="10"/>
      <c r="E665" s="10" t="s">
        <v>107</v>
      </c>
      <c r="F665" s="176">
        <v>25</v>
      </c>
      <c r="G665" s="176"/>
      <c r="H665" s="258"/>
      <c r="I665" s="258"/>
      <c r="J665" s="3"/>
      <c r="K665" s="10"/>
      <c r="L665" s="10"/>
      <c r="M665" s="10"/>
      <c r="N665" s="3"/>
      <c r="O665" s="171"/>
      <c r="P665" s="172"/>
      <c r="Q665" s="172"/>
      <c r="R665" s="173"/>
      <c r="S665" s="3"/>
      <c r="T665" s="3"/>
      <c r="U665" s="3"/>
      <c r="V665" s="3"/>
    </row>
    <row r="666" spans="1:22" s="4" customFormat="1" ht="12.75" x14ac:dyDescent="0.2">
      <c r="A666" s="55"/>
      <c r="B666" s="10"/>
      <c r="C666" s="10" t="s">
        <v>113</v>
      </c>
      <c r="D666" s="10"/>
      <c r="E666" s="10" t="s">
        <v>104</v>
      </c>
      <c r="F666" s="176">
        <v>74</v>
      </c>
      <c r="G666" s="176">
        <v>2</v>
      </c>
      <c r="H666" s="258">
        <v>1</v>
      </c>
      <c r="I666" s="258">
        <v>4</v>
      </c>
      <c r="J666" s="3"/>
      <c r="K666" s="10"/>
      <c r="L666" s="10"/>
      <c r="M666" s="10"/>
      <c r="N666" s="3"/>
      <c r="O666" s="171"/>
      <c r="P666" s="172"/>
      <c r="Q666" s="172"/>
      <c r="R666" s="173"/>
      <c r="S666" s="3"/>
      <c r="T666" s="3"/>
      <c r="U666" s="3"/>
      <c r="V666" s="3"/>
    </row>
    <row r="667" spans="1:22" s="4" customFormat="1" ht="12.75" x14ac:dyDescent="0.2">
      <c r="A667" s="55"/>
      <c r="B667" s="10"/>
      <c r="C667" s="10" t="s">
        <v>113</v>
      </c>
      <c r="D667" s="10"/>
      <c r="E667" s="10" t="s">
        <v>105</v>
      </c>
      <c r="F667" s="176">
        <v>60</v>
      </c>
      <c r="G667" s="176">
        <v>1</v>
      </c>
      <c r="H667" s="258">
        <v>2</v>
      </c>
      <c r="I667" s="258">
        <v>2</v>
      </c>
      <c r="J667" s="3"/>
      <c r="K667" s="10"/>
      <c r="L667" s="10"/>
      <c r="M667" s="10"/>
      <c r="N667" s="3"/>
      <c r="O667" s="171"/>
      <c r="P667" s="172"/>
      <c r="Q667" s="172"/>
      <c r="R667" s="173"/>
      <c r="S667" s="3"/>
      <c r="T667" s="3"/>
      <c r="U667" s="3"/>
      <c r="V667" s="3"/>
    </row>
    <row r="668" spans="1:22" s="4" customFormat="1" ht="12.75" x14ac:dyDescent="0.2">
      <c r="A668" s="55"/>
      <c r="B668" s="10"/>
      <c r="C668" s="10" t="s">
        <v>123</v>
      </c>
      <c r="D668" s="10"/>
      <c r="E668" s="10" t="s">
        <v>124</v>
      </c>
      <c r="F668" s="176">
        <v>1</v>
      </c>
      <c r="G668" s="176"/>
      <c r="H668" s="258"/>
      <c r="I668" s="258"/>
      <c r="J668" s="3"/>
      <c r="K668" s="10"/>
      <c r="L668" s="10"/>
      <c r="M668" s="10"/>
      <c r="N668" s="3"/>
      <c r="O668" s="171"/>
      <c r="P668" s="172"/>
      <c r="Q668" s="172"/>
      <c r="R668" s="173"/>
      <c r="S668" s="3"/>
      <c r="T668" s="3"/>
      <c r="U668" s="3"/>
      <c r="V668" s="3"/>
    </row>
    <row r="669" spans="1:22" s="4" customFormat="1" ht="12.75" x14ac:dyDescent="0.2">
      <c r="A669" s="55"/>
      <c r="B669" s="10"/>
      <c r="C669" s="10" t="s">
        <v>125</v>
      </c>
      <c r="D669" s="10"/>
      <c r="E669" s="10" t="s">
        <v>120</v>
      </c>
      <c r="F669" s="176">
        <v>21</v>
      </c>
      <c r="G669" s="176"/>
      <c r="H669" s="258"/>
      <c r="I669" s="258"/>
      <c r="J669" s="3"/>
      <c r="K669" s="10"/>
      <c r="L669" s="10"/>
      <c r="M669" s="10"/>
      <c r="N669" s="3"/>
      <c r="O669" s="171"/>
      <c r="P669" s="172"/>
      <c r="Q669" s="172"/>
      <c r="R669" s="173"/>
      <c r="S669" s="3"/>
      <c r="T669" s="3"/>
      <c r="U669" s="3"/>
      <c r="V669" s="3"/>
    </row>
    <row r="670" spans="1:22" s="4" customFormat="1" ht="12.75" x14ac:dyDescent="0.2">
      <c r="A670" s="55"/>
      <c r="B670" s="10"/>
      <c r="C670" s="10" t="s">
        <v>126</v>
      </c>
      <c r="D670" s="10"/>
      <c r="E670" s="10" t="s">
        <v>127</v>
      </c>
      <c r="F670" s="176">
        <v>18</v>
      </c>
      <c r="G670" s="176"/>
      <c r="H670" s="258"/>
      <c r="I670" s="258"/>
      <c r="J670" s="3"/>
      <c r="K670" s="10"/>
      <c r="L670" s="10"/>
      <c r="M670" s="10"/>
      <c r="N670" s="3"/>
      <c r="O670" s="171"/>
      <c r="P670" s="172"/>
      <c r="Q670" s="172"/>
      <c r="R670" s="173"/>
      <c r="S670" s="3"/>
      <c r="T670" s="3"/>
      <c r="U670" s="3"/>
      <c r="V670" s="3"/>
    </row>
    <row r="671" spans="1:22" s="4" customFormat="1" ht="12.75" x14ac:dyDescent="0.2">
      <c r="A671" s="55"/>
      <c r="B671" s="10"/>
      <c r="C671" s="10" t="s">
        <v>128</v>
      </c>
      <c r="D671" s="10"/>
      <c r="E671" s="10" t="s">
        <v>68</v>
      </c>
      <c r="F671" s="176">
        <v>279</v>
      </c>
      <c r="G671" s="176">
        <v>3</v>
      </c>
      <c r="H671" s="258">
        <v>2</v>
      </c>
      <c r="I671" s="258">
        <v>0</v>
      </c>
      <c r="J671" s="3"/>
      <c r="K671" s="10"/>
      <c r="L671" s="10"/>
      <c r="M671" s="10"/>
      <c r="N671" s="3"/>
      <c r="O671" s="171"/>
      <c r="P671" s="172"/>
      <c r="Q671" s="172"/>
      <c r="R671" s="173"/>
      <c r="S671" s="3"/>
      <c r="T671" s="3"/>
      <c r="U671" s="3"/>
      <c r="V671" s="3"/>
    </row>
    <row r="672" spans="1:22" s="4" customFormat="1" ht="12.75" x14ac:dyDescent="0.2">
      <c r="A672" s="55"/>
      <c r="B672" s="10"/>
      <c r="C672" s="10" t="s">
        <v>130</v>
      </c>
      <c r="D672" s="10"/>
      <c r="E672" s="10" t="s">
        <v>107</v>
      </c>
      <c r="F672" s="176">
        <v>1</v>
      </c>
      <c r="G672" s="176"/>
      <c r="H672" s="258">
        <v>0</v>
      </c>
      <c r="I672" s="258"/>
      <c r="J672" s="3"/>
      <c r="K672" s="10"/>
      <c r="L672" s="10"/>
      <c r="M672" s="10"/>
      <c r="N672" s="3"/>
      <c r="O672" s="171"/>
      <c r="P672" s="172"/>
      <c r="Q672" s="172"/>
      <c r="R672" s="173"/>
      <c r="S672" s="3"/>
      <c r="T672" s="3"/>
      <c r="U672" s="3"/>
      <c r="V672" s="3"/>
    </row>
    <row r="673" spans="1:22" s="4" customFormat="1" ht="12.75" x14ac:dyDescent="0.2">
      <c r="A673" s="55"/>
      <c r="B673" s="10"/>
      <c r="C673" s="10" t="s">
        <v>135</v>
      </c>
      <c r="D673" s="10"/>
      <c r="E673" s="10" t="s">
        <v>131</v>
      </c>
      <c r="F673" s="176">
        <v>127</v>
      </c>
      <c r="G673" s="176">
        <v>4</v>
      </c>
      <c r="H673" s="258">
        <v>4</v>
      </c>
      <c r="I673" s="258">
        <v>0</v>
      </c>
      <c r="J673" s="3"/>
      <c r="K673" s="10"/>
      <c r="L673" s="10"/>
      <c r="M673" s="10"/>
      <c r="N673" s="3"/>
      <c r="O673" s="171"/>
      <c r="P673" s="172"/>
      <c r="Q673" s="172"/>
      <c r="R673" s="173"/>
      <c r="S673" s="3"/>
      <c r="T673" s="3"/>
      <c r="U673" s="3"/>
      <c r="V673" s="3"/>
    </row>
    <row r="674" spans="1:22" s="4" customFormat="1" ht="12.75" x14ac:dyDescent="0.2">
      <c r="A674" s="55"/>
      <c r="B674" s="10"/>
      <c r="C674" s="10" t="s">
        <v>136</v>
      </c>
      <c r="D674" s="10"/>
      <c r="E674" s="10" t="s">
        <v>79</v>
      </c>
      <c r="F674" s="176">
        <v>29</v>
      </c>
      <c r="G674" s="176"/>
      <c r="H674" s="258"/>
      <c r="I674" s="258"/>
      <c r="J674" s="3"/>
      <c r="K674" s="10"/>
      <c r="L674" s="10"/>
      <c r="M674" s="10"/>
      <c r="N674" s="3"/>
      <c r="O674" s="171"/>
      <c r="P674" s="172"/>
      <c r="Q674" s="172"/>
      <c r="R674" s="173"/>
      <c r="S674" s="3"/>
      <c r="T674" s="3"/>
      <c r="U674" s="3"/>
      <c r="V674" s="3"/>
    </row>
    <row r="675" spans="1:22" s="4" customFormat="1" ht="12.75" x14ac:dyDescent="0.2">
      <c r="A675" s="55"/>
      <c r="B675" s="10"/>
      <c r="C675" s="10" t="s">
        <v>138</v>
      </c>
      <c r="D675" s="10"/>
      <c r="E675" s="10" t="s">
        <v>79</v>
      </c>
      <c r="F675" s="176">
        <v>14</v>
      </c>
      <c r="G675" s="176"/>
      <c r="H675" s="258"/>
      <c r="I675" s="258"/>
      <c r="J675" s="3"/>
      <c r="K675" s="10"/>
      <c r="L675" s="10"/>
      <c r="M675" s="10"/>
      <c r="N675" s="3"/>
      <c r="O675" s="171"/>
      <c r="P675" s="172"/>
      <c r="Q675" s="172"/>
      <c r="R675" s="173"/>
      <c r="S675" s="3"/>
      <c r="T675" s="3"/>
      <c r="U675" s="3"/>
      <c r="V675" s="3"/>
    </row>
    <row r="676" spans="1:22" s="4" customFormat="1" ht="12.75" x14ac:dyDescent="0.2">
      <c r="A676" s="55"/>
      <c r="B676" s="10"/>
      <c r="C676" s="10" t="s">
        <v>139</v>
      </c>
      <c r="D676" s="10"/>
      <c r="E676" s="10" t="s">
        <v>140</v>
      </c>
      <c r="F676" s="176">
        <v>1</v>
      </c>
      <c r="G676" s="176"/>
      <c r="H676" s="258"/>
      <c r="I676" s="258"/>
      <c r="J676" s="3"/>
      <c r="K676" s="10"/>
      <c r="L676" s="10"/>
      <c r="M676" s="10"/>
      <c r="N676" s="3"/>
      <c r="O676" s="171"/>
      <c r="P676" s="172"/>
      <c r="Q676" s="172"/>
      <c r="R676" s="173"/>
      <c r="S676" s="3"/>
      <c r="T676" s="3"/>
      <c r="U676" s="3"/>
      <c r="V676" s="3"/>
    </row>
    <row r="677" spans="1:22" s="4" customFormat="1" ht="12.75" x14ac:dyDescent="0.2">
      <c r="A677" s="55"/>
      <c r="B677" s="10"/>
      <c r="C677" s="10" t="s">
        <v>141</v>
      </c>
      <c r="D677" s="10"/>
      <c r="E677" s="10" t="s">
        <v>104</v>
      </c>
      <c r="F677" s="176">
        <v>27</v>
      </c>
      <c r="G677" s="176"/>
      <c r="H677" s="258"/>
      <c r="I677" s="258"/>
      <c r="J677" s="3"/>
      <c r="K677" s="10"/>
      <c r="L677" s="10"/>
      <c r="M677" s="10"/>
      <c r="N677" s="3"/>
      <c r="O677" s="171"/>
      <c r="P677" s="172"/>
      <c r="Q677" s="172"/>
      <c r="R677" s="173"/>
      <c r="S677" s="3"/>
      <c r="T677" s="3"/>
      <c r="U677" s="3"/>
      <c r="V677" s="3"/>
    </row>
    <row r="678" spans="1:22" s="4" customFormat="1" ht="12.75" x14ac:dyDescent="0.2">
      <c r="A678" s="55"/>
      <c r="B678" s="10"/>
      <c r="C678" s="10" t="s">
        <v>142</v>
      </c>
      <c r="D678" s="10"/>
      <c r="E678" s="10" t="s">
        <v>143</v>
      </c>
      <c r="F678" s="176">
        <v>19</v>
      </c>
      <c r="G678" s="176"/>
      <c r="H678" s="258"/>
      <c r="I678" s="258"/>
      <c r="J678" s="3"/>
      <c r="K678" s="10"/>
      <c r="L678" s="10"/>
      <c r="M678" s="10"/>
      <c r="N678" s="3"/>
      <c r="O678" s="171"/>
      <c r="P678" s="172"/>
      <c r="Q678" s="172"/>
      <c r="R678" s="173"/>
      <c r="S678" s="3"/>
      <c r="T678" s="3"/>
      <c r="U678" s="3"/>
      <c r="V678" s="3"/>
    </row>
    <row r="679" spans="1:22" s="4" customFormat="1" ht="12.75" x14ac:dyDescent="0.2">
      <c r="A679" s="55"/>
      <c r="B679" s="10"/>
      <c r="C679" s="10" t="s">
        <v>144</v>
      </c>
      <c r="D679" s="10"/>
      <c r="E679" s="10" t="s">
        <v>145</v>
      </c>
      <c r="F679" s="176">
        <v>1075</v>
      </c>
      <c r="G679" s="176">
        <v>36</v>
      </c>
      <c r="H679" s="258">
        <v>31</v>
      </c>
      <c r="I679" s="258">
        <v>1.3548387096774193</v>
      </c>
      <c r="J679" s="3"/>
      <c r="K679" s="10"/>
      <c r="L679" s="10"/>
      <c r="M679" s="10"/>
      <c r="N679" s="3"/>
      <c r="O679" s="171"/>
      <c r="P679" s="172"/>
      <c r="Q679" s="172"/>
      <c r="R679" s="173"/>
      <c r="S679" s="3"/>
      <c r="T679" s="3"/>
      <c r="U679" s="3"/>
      <c r="V679" s="3"/>
    </row>
    <row r="680" spans="1:22" s="4" customFormat="1" ht="12.75" x14ac:dyDescent="0.2">
      <c r="A680" s="55"/>
      <c r="B680" s="10"/>
      <c r="C680" s="10" t="s">
        <v>144</v>
      </c>
      <c r="D680" s="10"/>
      <c r="E680" s="10" t="s">
        <v>489</v>
      </c>
      <c r="F680" s="176">
        <v>1</v>
      </c>
      <c r="G680" s="176"/>
      <c r="H680" s="258"/>
      <c r="I680" s="258"/>
      <c r="J680" s="3"/>
      <c r="K680" s="10"/>
      <c r="L680" s="10"/>
      <c r="M680" s="10"/>
      <c r="N680" s="3"/>
      <c r="O680" s="171"/>
      <c r="P680" s="172"/>
      <c r="Q680" s="172"/>
      <c r="R680" s="173"/>
      <c r="S680" s="3"/>
      <c r="T680" s="3"/>
      <c r="U680" s="3"/>
      <c r="V680" s="3"/>
    </row>
    <row r="681" spans="1:22" s="4" customFormat="1" ht="12.75" x14ac:dyDescent="0.2">
      <c r="A681" s="55"/>
      <c r="B681" s="10"/>
      <c r="C681" s="10" t="s">
        <v>146</v>
      </c>
      <c r="D681" s="10"/>
      <c r="E681" s="10" t="s">
        <v>148</v>
      </c>
      <c r="F681" s="176">
        <v>172</v>
      </c>
      <c r="G681" s="176">
        <v>2</v>
      </c>
      <c r="H681" s="258">
        <v>2</v>
      </c>
      <c r="I681" s="258">
        <v>8.5</v>
      </c>
      <c r="J681" s="3"/>
      <c r="K681" s="10"/>
      <c r="L681" s="10"/>
      <c r="M681" s="10"/>
      <c r="N681" s="3"/>
      <c r="O681" s="171"/>
      <c r="P681" s="172"/>
      <c r="Q681" s="172"/>
      <c r="R681" s="173"/>
      <c r="S681" s="3"/>
      <c r="T681" s="3"/>
      <c r="U681" s="3"/>
      <c r="V681" s="3"/>
    </row>
    <row r="682" spans="1:22" s="4" customFormat="1" ht="12.75" x14ac:dyDescent="0.2">
      <c r="A682" s="55"/>
      <c r="B682" s="10"/>
      <c r="C682" s="10" t="s">
        <v>152</v>
      </c>
      <c r="D682" s="10"/>
      <c r="E682" s="10" t="s">
        <v>153</v>
      </c>
      <c r="F682" s="176">
        <v>66</v>
      </c>
      <c r="G682" s="176"/>
      <c r="H682" s="258">
        <v>0</v>
      </c>
      <c r="I682" s="258"/>
      <c r="J682" s="3"/>
      <c r="K682" s="10"/>
      <c r="L682" s="10"/>
      <c r="M682" s="10"/>
      <c r="N682" s="3"/>
      <c r="O682" s="171"/>
      <c r="P682" s="172"/>
      <c r="Q682" s="172"/>
      <c r="R682" s="173"/>
      <c r="S682" s="3"/>
      <c r="T682" s="3"/>
      <c r="U682" s="3"/>
      <c r="V682" s="3"/>
    </row>
    <row r="683" spans="1:22" s="4" customFormat="1" ht="12.75" x14ac:dyDescent="0.2">
      <c r="A683" s="55"/>
      <c r="B683" s="10"/>
      <c r="C683" s="10" t="s">
        <v>152</v>
      </c>
      <c r="D683" s="10"/>
      <c r="E683" s="10" t="s">
        <v>154</v>
      </c>
      <c r="F683" s="176">
        <v>1</v>
      </c>
      <c r="G683" s="176"/>
      <c r="H683" s="258"/>
      <c r="I683" s="258"/>
      <c r="J683" s="3"/>
      <c r="K683" s="10"/>
      <c r="L683" s="10"/>
      <c r="M683" s="10"/>
      <c r="N683" s="3"/>
      <c r="O683" s="171"/>
      <c r="P683" s="172"/>
      <c r="Q683" s="172"/>
      <c r="R683" s="173"/>
      <c r="S683" s="3"/>
      <c r="T683" s="3"/>
      <c r="U683" s="3"/>
      <c r="V683" s="3"/>
    </row>
    <row r="684" spans="1:22" s="4" customFormat="1" ht="12.75" x14ac:dyDescent="0.2">
      <c r="A684" s="55"/>
      <c r="B684" s="10"/>
      <c r="C684" s="10" t="s">
        <v>158</v>
      </c>
      <c r="D684" s="10"/>
      <c r="E684" s="10" t="s">
        <v>153</v>
      </c>
      <c r="F684" s="176">
        <v>5</v>
      </c>
      <c r="G684" s="176"/>
      <c r="H684" s="258"/>
      <c r="I684" s="258"/>
      <c r="J684" s="3"/>
      <c r="K684" s="10"/>
      <c r="L684" s="10"/>
      <c r="M684" s="10"/>
      <c r="N684" s="3"/>
      <c r="O684" s="171"/>
      <c r="P684" s="172"/>
      <c r="Q684" s="172"/>
      <c r="R684" s="173"/>
      <c r="S684" s="3"/>
      <c r="T684" s="3"/>
      <c r="U684" s="3"/>
      <c r="V684" s="3"/>
    </row>
    <row r="685" spans="1:22" s="4" customFormat="1" ht="12.75" x14ac:dyDescent="0.2">
      <c r="A685" s="55"/>
      <c r="B685" s="10"/>
      <c r="C685" s="10" t="s">
        <v>160</v>
      </c>
      <c r="D685" s="10"/>
      <c r="E685" s="10" t="s">
        <v>97</v>
      </c>
      <c r="F685" s="176">
        <v>24</v>
      </c>
      <c r="G685" s="176">
        <v>1</v>
      </c>
      <c r="H685" s="258">
        <v>1</v>
      </c>
      <c r="I685" s="258">
        <v>0</v>
      </c>
      <c r="J685" s="3"/>
      <c r="K685" s="10"/>
      <c r="L685" s="10"/>
      <c r="M685" s="10"/>
      <c r="N685" s="3"/>
      <c r="O685" s="171"/>
      <c r="P685" s="172"/>
      <c r="Q685" s="172"/>
      <c r="R685" s="173"/>
      <c r="S685" s="3"/>
      <c r="T685" s="3"/>
      <c r="U685" s="3"/>
      <c r="V685" s="3"/>
    </row>
    <row r="686" spans="1:22" s="4" customFormat="1" ht="12.75" x14ac:dyDescent="0.2">
      <c r="A686" s="55"/>
      <c r="B686" s="10"/>
      <c r="C686" s="10" t="s">
        <v>165</v>
      </c>
      <c r="D686" s="10"/>
      <c r="E686" s="10" t="s">
        <v>64</v>
      </c>
      <c r="F686" s="176">
        <v>138</v>
      </c>
      <c r="G686" s="176">
        <v>2</v>
      </c>
      <c r="H686" s="258">
        <v>2</v>
      </c>
      <c r="I686" s="258">
        <v>9</v>
      </c>
      <c r="J686" s="3"/>
      <c r="K686" s="10"/>
      <c r="L686" s="10"/>
      <c r="M686" s="10"/>
      <c r="N686" s="3"/>
      <c r="O686" s="171"/>
      <c r="P686" s="172"/>
      <c r="Q686" s="172"/>
      <c r="R686" s="173"/>
      <c r="S686" s="3"/>
      <c r="T686" s="3"/>
      <c r="U686" s="3"/>
      <c r="V686" s="3"/>
    </row>
    <row r="687" spans="1:22" s="4" customFormat="1" ht="12.75" x14ac:dyDescent="0.2">
      <c r="A687" s="55"/>
      <c r="B687" s="10"/>
      <c r="C687" s="10" t="s">
        <v>171</v>
      </c>
      <c r="D687" s="10"/>
      <c r="E687" s="10" t="s">
        <v>97</v>
      </c>
      <c r="F687" s="176">
        <v>181</v>
      </c>
      <c r="G687" s="176">
        <v>3</v>
      </c>
      <c r="H687" s="258">
        <v>3</v>
      </c>
      <c r="I687" s="258">
        <v>0.33333333333333331</v>
      </c>
      <c r="J687" s="3"/>
      <c r="K687" s="10"/>
      <c r="L687" s="10"/>
      <c r="M687" s="10"/>
      <c r="N687" s="3"/>
      <c r="O687" s="171"/>
      <c r="P687" s="172"/>
      <c r="Q687" s="172"/>
      <c r="R687" s="173"/>
      <c r="S687" s="3"/>
      <c r="T687" s="3"/>
      <c r="U687" s="3"/>
      <c r="V687" s="3"/>
    </row>
    <row r="688" spans="1:22" s="4" customFormat="1" ht="12.75" x14ac:dyDescent="0.2">
      <c r="A688" s="55"/>
      <c r="B688" s="10"/>
      <c r="C688" s="10" t="s">
        <v>171</v>
      </c>
      <c r="D688" s="10"/>
      <c r="E688" s="10" t="s">
        <v>167</v>
      </c>
      <c r="F688" s="176">
        <v>1</v>
      </c>
      <c r="G688" s="176"/>
      <c r="H688" s="258"/>
      <c r="I688" s="258"/>
      <c r="J688" s="3"/>
      <c r="K688" s="10"/>
      <c r="L688" s="10"/>
      <c r="M688" s="10"/>
      <c r="N688" s="3"/>
      <c r="O688" s="171"/>
      <c r="P688" s="172"/>
      <c r="Q688" s="172"/>
      <c r="R688" s="173"/>
      <c r="S688" s="3"/>
      <c r="T688" s="3"/>
      <c r="U688" s="3"/>
      <c r="V688" s="3"/>
    </row>
    <row r="689" spans="1:22" s="4" customFormat="1" ht="12.75" x14ac:dyDescent="0.2">
      <c r="A689" s="55"/>
      <c r="B689" s="10"/>
      <c r="C689" s="10" t="s">
        <v>172</v>
      </c>
      <c r="D689" s="10"/>
      <c r="E689" s="10" t="s">
        <v>166</v>
      </c>
      <c r="F689" s="176">
        <v>8</v>
      </c>
      <c r="G689" s="176"/>
      <c r="H689" s="258"/>
      <c r="I689" s="258"/>
      <c r="J689" s="3"/>
      <c r="K689" s="10"/>
      <c r="L689" s="10"/>
      <c r="M689" s="10"/>
      <c r="N689" s="3"/>
      <c r="O689" s="171"/>
      <c r="P689" s="172"/>
      <c r="Q689" s="172"/>
      <c r="R689" s="173"/>
      <c r="S689" s="3"/>
      <c r="T689" s="3"/>
      <c r="U689" s="3"/>
      <c r="V689" s="3"/>
    </row>
    <row r="690" spans="1:22" s="4" customFormat="1" ht="12.75" x14ac:dyDescent="0.2">
      <c r="A690" s="55"/>
      <c r="B690" s="10"/>
      <c r="C690" s="10" t="s">
        <v>173</v>
      </c>
      <c r="D690" s="10"/>
      <c r="E690" s="10" t="s">
        <v>100</v>
      </c>
      <c r="F690" s="176">
        <v>7</v>
      </c>
      <c r="G690" s="176"/>
      <c r="H690" s="258"/>
      <c r="I690" s="258"/>
      <c r="J690" s="3"/>
      <c r="K690" s="10"/>
      <c r="L690" s="10"/>
      <c r="M690" s="10"/>
      <c r="N690" s="3"/>
      <c r="O690" s="171"/>
      <c r="P690" s="172"/>
      <c r="Q690" s="172"/>
      <c r="R690" s="173"/>
      <c r="S690" s="3"/>
      <c r="T690" s="3"/>
      <c r="U690" s="3"/>
      <c r="V690" s="3"/>
    </row>
    <row r="691" spans="1:22" s="4" customFormat="1" ht="12.75" x14ac:dyDescent="0.2">
      <c r="A691" s="55"/>
      <c r="B691" s="10"/>
      <c r="C691" s="10" t="s">
        <v>173</v>
      </c>
      <c r="D691" s="10"/>
      <c r="E691" s="10" t="s">
        <v>77</v>
      </c>
      <c r="F691" s="176">
        <v>28</v>
      </c>
      <c r="G691" s="176"/>
      <c r="H691" s="258"/>
      <c r="I691" s="258"/>
      <c r="J691" s="3"/>
      <c r="K691" s="10"/>
      <c r="L691" s="10"/>
      <c r="M691" s="10"/>
      <c r="N691" s="3"/>
      <c r="O691" s="171"/>
      <c r="P691" s="172"/>
      <c r="Q691" s="172"/>
      <c r="R691" s="173"/>
      <c r="S691" s="3"/>
      <c r="T691" s="3"/>
      <c r="U691" s="3"/>
      <c r="V691" s="3"/>
    </row>
    <row r="692" spans="1:22" s="4" customFormat="1" ht="12.75" x14ac:dyDescent="0.2">
      <c r="A692" s="55"/>
      <c r="B692" s="10"/>
      <c r="C692" s="10" t="s">
        <v>174</v>
      </c>
      <c r="D692" s="10"/>
      <c r="E692" s="10" t="s">
        <v>175</v>
      </c>
      <c r="F692" s="176">
        <v>7</v>
      </c>
      <c r="G692" s="176"/>
      <c r="H692" s="258"/>
      <c r="I692" s="258"/>
      <c r="J692" s="3"/>
      <c r="K692" s="10"/>
      <c r="L692" s="10"/>
      <c r="M692" s="10"/>
      <c r="N692" s="3"/>
      <c r="O692" s="171"/>
      <c r="P692" s="172"/>
      <c r="Q692" s="172"/>
      <c r="R692" s="173"/>
      <c r="S692" s="3"/>
      <c r="T692" s="3"/>
      <c r="U692" s="3"/>
      <c r="V692" s="3"/>
    </row>
    <row r="693" spans="1:22" s="4" customFormat="1" ht="12.75" x14ac:dyDescent="0.2">
      <c r="A693" s="55"/>
      <c r="B693" s="10"/>
      <c r="C693" s="10" t="s">
        <v>176</v>
      </c>
      <c r="D693" s="10"/>
      <c r="E693" s="10" t="s">
        <v>177</v>
      </c>
      <c r="F693" s="176">
        <v>196</v>
      </c>
      <c r="G693" s="176">
        <v>3</v>
      </c>
      <c r="H693" s="258">
        <v>4</v>
      </c>
      <c r="I693" s="258">
        <v>0.75</v>
      </c>
      <c r="J693" s="3"/>
      <c r="K693" s="10"/>
      <c r="L693" s="10"/>
      <c r="M693" s="10"/>
      <c r="N693" s="3"/>
      <c r="O693" s="171"/>
      <c r="P693" s="172"/>
      <c r="Q693" s="172"/>
      <c r="R693" s="173"/>
      <c r="S693" s="3"/>
      <c r="T693" s="3"/>
      <c r="U693" s="3"/>
      <c r="V693" s="3"/>
    </row>
    <row r="694" spans="1:22" s="4" customFormat="1" ht="12.75" x14ac:dyDescent="0.2">
      <c r="A694" s="55"/>
      <c r="B694" s="10"/>
      <c r="C694" s="10" t="s">
        <v>178</v>
      </c>
      <c r="D694" s="10"/>
      <c r="E694" s="10" t="s">
        <v>179</v>
      </c>
      <c r="F694" s="176">
        <v>48</v>
      </c>
      <c r="G694" s="176"/>
      <c r="H694" s="258">
        <v>0</v>
      </c>
      <c r="I694" s="258"/>
      <c r="J694" s="3"/>
      <c r="K694" s="10"/>
      <c r="L694" s="10"/>
      <c r="M694" s="10"/>
      <c r="N694" s="3"/>
      <c r="O694" s="171"/>
      <c r="P694" s="172"/>
      <c r="Q694" s="172"/>
      <c r="R694" s="173"/>
      <c r="S694" s="3"/>
      <c r="T694" s="3"/>
      <c r="U694" s="3"/>
      <c r="V694" s="3"/>
    </row>
    <row r="695" spans="1:22" s="4" customFormat="1" ht="12.75" x14ac:dyDescent="0.2">
      <c r="A695" s="55"/>
      <c r="B695" s="10"/>
      <c r="C695" s="10" t="s">
        <v>181</v>
      </c>
      <c r="D695" s="10"/>
      <c r="E695" s="10" t="s">
        <v>182</v>
      </c>
      <c r="F695" s="176">
        <v>109</v>
      </c>
      <c r="G695" s="176">
        <v>2</v>
      </c>
      <c r="H695" s="258">
        <v>1</v>
      </c>
      <c r="I695" s="258">
        <v>1</v>
      </c>
      <c r="J695" s="3"/>
      <c r="K695" s="10"/>
      <c r="L695" s="10"/>
      <c r="M695" s="10"/>
      <c r="N695" s="3"/>
      <c r="O695" s="171"/>
      <c r="P695" s="172"/>
      <c r="Q695" s="172"/>
      <c r="R695" s="173"/>
      <c r="S695" s="3"/>
      <c r="T695" s="3"/>
      <c r="U695" s="3"/>
      <c r="V695" s="3"/>
    </row>
    <row r="696" spans="1:22" s="4" customFormat="1" ht="12.75" x14ac:dyDescent="0.2">
      <c r="A696" s="55"/>
      <c r="B696" s="10"/>
      <c r="C696" s="10" t="s">
        <v>183</v>
      </c>
      <c r="D696" s="10"/>
      <c r="E696" s="10" t="s">
        <v>86</v>
      </c>
      <c r="F696" s="176">
        <v>24</v>
      </c>
      <c r="G696" s="176"/>
      <c r="H696" s="258"/>
      <c r="I696" s="258"/>
      <c r="J696" s="3"/>
      <c r="K696" s="10"/>
      <c r="L696" s="10"/>
      <c r="M696" s="10"/>
      <c r="N696" s="3"/>
      <c r="O696" s="171"/>
      <c r="P696" s="172"/>
      <c r="Q696" s="172"/>
      <c r="R696" s="173"/>
      <c r="S696" s="3"/>
      <c r="T696" s="3"/>
      <c r="U696" s="3"/>
      <c r="V696" s="3"/>
    </row>
    <row r="697" spans="1:22" s="4" customFormat="1" ht="12.75" x14ac:dyDescent="0.2">
      <c r="A697" s="55"/>
      <c r="B697" s="10"/>
      <c r="C697" s="10" t="s">
        <v>184</v>
      </c>
      <c r="D697" s="10"/>
      <c r="E697" s="10" t="s">
        <v>185</v>
      </c>
      <c r="F697" s="176">
        <v>61</v>
      </c>
      <c r="G697" s="176">
        <v>1</v>
      </c>
      <c r="H697" s="258">
        <v>1</v>
      </c>
      <c r="I697" s="258">
        <v>0</v>
      </c>
      <c r="J697" s="3"/>
      <c r="K697" s="10"/>
      <c r="L697" s="10"/>
      <c r="M697" s="10"/>
      <c r="N697" s="3"/>
      <c r="O697" s="171"/>
      <c r="P697" s="172"/>
      <c r="Q697" s="172"/>
      <c r="R697" s="173"/>
      <c r="S697" s="3"/>
      <c r="T697" s="3"/>
      <c r="U697" s="3"/>
      <c r="V697" s="3"/>
    </row>
    <row r="698" spans="1:22" s="4" customFormat="1" ht="12.75" x14ac:dyDescent="0.2">
      <c r="A698" s="55"/>
      <c r="B698" s="10"/>
      <c r="C698" s="10" t="s">
        <v>189</v>
      </c>
      <c r="D698" s="10"/>
      <c r="E698" s="10" t="s">
        <v>70</v>
      </c>
      <c r="F698" s="176">
        <v>21</v>
      </c>
      <c r="G698" s="176"/>
      <c r="H698" s="258"/>
      <c r="I698" s="258"/>
      <c r="J698" s="3"/>
      <c r="K698" s="10"/>
      <c r="L698" s="10"/>
      <c r="M698" s="10"/>
      <c r="N698" s="3"/>
      <c r="O698" s="171"/>
      <c r="P698" s="172"/>
      <c r="Q698" s="172"/>
      <c r="R698" s="173"/>
      <c r="S698" s="3"/>
      <c r="T698" s="3"/>
      <c r="U698" s="3"/>
      <c r="V698" s="3"/>
    </row>
    <row r="699" spans="1:22" s="4" customFormat="1" ht="12.75" x14ac:dyDescent="0.2">
      <c r="A699" s="55"/>
      <c r="B699" s="10"/>
      <c r="C699" s="10" t="s">
        <v>191</v>
      </c>
      <c r="D699" s="10"/>
      <c r="E699" s="10" t="s">
        <v>192</v>
      </c>
      <c r="F699" s="176">
        <v>19</v>
      </c>
      <c r="G699" s="176"/>
      <c r="H699" s="258">
        <v>0</v>
      </c>
      <c r="I699" s="258"/>
      <c r="J699" s="3"/>
      <c r="K699" s="10"/>
      <c r="L699" s="10"/>
      <c r="M699" s="10"/>
      <c r="N699" s="3"/>
      <c r="O699" s="171"/>
      <c r="P699" s="172"/>
      <c r="Q699" s="172"/>
      <c r="R699" s="173"/>
      <c r="S699" s="3"/>
      <c r="T699" s="3"/>
      <c r="U699" s="3"/>
      <c r="V699" s="3"/>
    </row>
    <row r="700" spans="1:22" s="4" customFormat="1" ht="12.75" x14ac:dyDescent="0.2">
      <c r="A700" s="55"/>
      <c r="B700" s="10"/>
      <c r="C700" s="10" t="s">
        <v>193</v>
      </c>
      <c r="D700" s="10"/>
      <c r="E700" s="10" t="s">
        <v>194</v>
      </c>
      <c r="F700" s="176">
        <v>44</v>
      </c>
      <c r="G700" s="176">
        <v>1</v>
      </c>
      <c r="H700" s="258">
        <v>1</v>
      </c>
      <c r="I700" s="258">
        <v>0</v>
      </c>
      <c r="J700" s="3"/>
      <c r="K700" s="10"/>
      <c r="L700" s="10"/>
      <c r="M700" s="10"/>
      <c r="N700" s="3"/>
      <c r="O700" s="171"/>
      <c r="P700" s="172"/>
      <c r="Q700" s="172"/>
      <c r="R700" s="173"/>
      <c r="S700" s="3"/>
      <c r="T700" s="3"/>
      <c r="U700" s="3"/>
      <c r="V700" s="3"/>
    </row>
    <row r="701" spans="1:22" s="4" customFormat="1" ht="12.75" x14ac:dyDescent="0.2">
      <c r="A701" s="55"/>
      <c r="B701" s="10"/>
      <c r="C701" s="10" t="s">
        <v>197</v>
      </c>
      <c r="D701" s="10"/>
      <c r="E701" s="10" t="s">
        <v>380</v>
      </c>
      <c r="F701" s="176">
        <v>31</v>
      </c>
      <c r="G701" s="176">
        <v>1</v>
      </c>
      <c r="H701" s="258">
        <v>1</v>
      </c>
      <c r="I701" s="258">
        <v>0</v>
      </c>
      <c r="J701" s="3"/>
      <c r="K701" s="10"/>
      <c r="L701" s="10"/>
      <c r="M701" s="10"/>
      <c r="N701" s="3"/>
      <c r="O701" s="171"/>
      <c r="P701" s="172"/>
      <c r="Q701" s="172"/>
      <c r="R701" s="173"/>
      <c r="S701" s="3"/>
      <c r="T701" s="3"/>
      <c r="U701" s="3"/>
      <c r="V701" s="3"/>
    </row>
    <row r="702" spans="1:22" s="4" customFormat="1" ht="12.75" x14ac:dyDescent="0.2">
      <c r="A702" s="55"/>
      <c r="B702" s="10"/>
      <c r="C702" s="10" t="s">
        <v>200</v>
      </c>
      <c r="D702" s="10"/>
      <c r="E702" s="10" t="s">
        <v>644</v>
      </c>
      <c r="F702" s="176">
        <v>274</v>
      </c>
      <c r="G702" s="176">
        <v>1</v>
      </c>
      <c r="H702" s="258">
        <v>1</v>
      </c>
      <c r="I702" s="258">
        <v>0</v>
      </c>
      <c r="J702" s="3"/>
      <c r="K702" s="10"/>
      <c r="L702" s="10"/>
      <c r="M702" s="10"/>
      <c r="N702" s="3"/>
      <c r="O702" s="171"/>
      <c r="P702" s="172"/>
      <c r="Q702" s="172"/>
      <c r="R702" s="173"/>
      <c r="S702" s="3"/>
      <c r="T702" s="3"/>
      <c r="U702" s="3"/>
      <c r="V702" s="3"/>
    </row>
    <row r="703" spans="1:22" s="4" customFormat="1" ht="12.75" x14ac:dyDescent="0.2">
      <c r="A703" s="55"/>
      <c r="B703" s="10"/>
      <c r="C703" s="10" t="s">
        <v>203</v>
      </c>
      <c r="D703" s="10"/>
      <c r="E703" s="10" t="s">
        <v>204</v>
      </c>
      <c r="F703" s="176">
        <v>577</v>
      </c>
      <c r="G703" s="176"/>
      <c r="H703" s="258">
        <v>0</v>
      </c>
      <c r="I703" s="258"/>
      <c r="J703" s="3"/>
      <c r="K703" s="10"/>
      <c r="L703" s="10"/>
      <c r="M703" s="10"/>
      <c r="N703" s="3"/>
      <c r="O703" s="171"/>
      <c r="P703" s="172"/>
      <c r="Q703" s="172"/>
      <c r="R703" s="173"/>
      <c r="S703" s="3"/>
      <c r="T703" s="3"/>
      <c r="U703" s="3"/>
      <c r="V703" s="3"/>
    </row>
    <row r="704" spans="1:22" s="4" customFormat="1" ht="12.75" x14ac:dyDescent="0.2">
      <c r="A704" s="55"/>
      <c r="B704" s="10"/>
      <c r="C704" s="10" t="s">
        <v>205</v>
      </c>
      <c r="D704" s="10"/>
      <c r="E704" s="10" t="s">
        <v>97</v>
      </c>
      <c r="F704" s="176">
        <v>19</v>
      </c>
      <c r="G704" s="176">
        <v>1</v>
      </c>
      <c r="H704" s="258">
        <v>0</v>
      </c>
      <c r="I704" s="258"/>
      <c r="J704" s="3"/>
      <c r="K704" s="10"/>
      <c r="L704" s="10"/>
      <c r="M704" s="10"/>
      <c r="N704" s="3"/>
      <c r="O704" s="171"/>
      <c r="P704" s="172"/>
      <c r="Q704" s="172"/>
      <c r="R704" s="173"/>
      <c r="S704" s="3"/>
      <c r="T704" s="3"/>
      <c r="U704" s="3"/>
      <c r="V704" s="3"/>
    </row>
    <row r="705" spans="1:22" s="4" customFormat="1" ht="12.75" x14ac:dyDescent="0.2">
      <c r="A705" s="55"/>
      <c r="B705" s="10"/>
      <c r="C705" s="10" t="s">
        <v>208</v>
      </c>
      <c r="D705" s="10"/>
      <c r="E705" s="10" t="s">
        <v>64</v>
      </c>
      <c r="F705" s="176">
        <v>40</v>
      </c>
      <c r="G705" s="176">
        <v>1</v>
      </c>
      <c r="H705" s="258">
        <v>0</v>
      </c>
      <c r="I705" s="258"/>
      <c r="J705" s="3"/>
      <c r="K705" s="10"/>
      <c r="L705" s="10"/>
      <c r="M705" s="10"/>
      <c r="N705" s="3"/>
      <c r="O705" s="171"/>
      <c r="P705" s="172"/>
      <c r="Q705" s="172"/>
      <c r="R705" s="173"/>
      <c r="S705" s="3"/>
      <c r="T705" s="3"/>
      <c r="U705" s="3"/>
      <c r="V705" s="3"/>
    </row>
    <row r="706" spans="1:22" s="4" customFormat="1" ht="12.75" x14ac:dyDescent="0.2">
      <c r="A706" s="55"/>
      <c r="B706" s="10"/>
      <c r="C706" s="10" t="s">
        <v>209</v>
      </c>
      <c r="D706" s="10"/>
      <c r="E706" s="10" t="s">
        <v>179</v>
      </c>
      <c r="F706" s="176">
        <v>93</v>
      </c>
      <c r="G706" s="176">
        <v>1</v>
      </c>
      <c r="H706" s="258">
        <v>1</v>
      </c>
      <c r="I706" s="258">
        <v>0</v>
      </c>
      <c r="J706" s="3"/>
      <c r="K706" s="10"/>
      <c r="L706" s="10"/>
      <c r="M706" s="10"/>
      <c r="N706" s="3"/>
      <c r="O706" s="171"/>
      <c r="P706" s="172"/>
      <c r="Q706" s="172"/>
      <c r="R706" s="173"/>
      <c r="S706" s="3"/>
      <c r="T706" s="3"/>
      <c r="U706" s="3"/>
      <c r="V706" s="3"/>
    </row>
    <row r="707" spans="1:22" s="4" customFormat="1" ht="12.75" x14ac:dyDescent="0.2">
      <c r="A707" s="55"/>
      <c r="B707" s="10"/>
      <c r="C707" s="10" t="s">
        <v>210</v>
      </c>
      <c r="D707" s="10"/>
      <c r="E707" s="10" t="s">
        <v>211</v>
      </c>
      <c r="F707" s="176">
        <v>23</v>
      </c>
      <c r="G707" s="176"/>
      <c r="H707" s="258">
        <v>0</v>
      </c>
      <c r="I707" s="258"/>
      <c r="J707" s="3"/>
      <c r="K707" s="10"/>
      <c r="L707" s="10"/>
      <c r="M707" s="10"/>
      <c r="N707" s="3"/>
      <c r="O707" s="171"/>
      <c r="P707" s="172"/>
      <c r="Q707" s="172"/>
      <c r="R707" s="173"/>
      <c r="S707" s="3"/>
      <c r="T707" s="3"/>
      <c r="U707" s="3"/>
      <c r="V707" s="3"/>
    </row>
    <row r="708" spans="1:22" s="4" customFormat="1" ht="12.75" x14ac:dyDescent="0.2">
      <c r="A708" s="55"/>
      <c r="B708" s="10"/>
      <c r="C708" s="10" t="s">
        <v>214</v>
      </c>
      <c r="D708" s="10"/>
      <c r="E708" s="10" t="s">
        <v>127</v>
      </c>
      <c r="F708" s="176">
        <v>15</v>
      </c>
      <c r="G708" s="176"/>
      <c r="H708" s="258"/>
      <c r="I708" s="258"/>
      <c r="J708" s="3"/>
      <c r="K708" s="10"/>
      <c r="L708" s="10"/>
      <c r="M708" s="10"/>
      <c r="N708" s="3"/>
      <c r="O708" s="171"/>
      <c r="P708" s="172"/>
      <c r="Q708" s="172"/>
      <c r="R708" s="173"/>
      <c r="S708" s="3"/>
      <c r="T708" s="3"/>
      <c r="U708" s="3"/>
      <c r="V708" s="3"/>
    </row>
    <row r="709" spans="1:22" s="4" customFormat="1" ht="12.75" x14ac:dyDescent="0.2">
      <c r="A709" s="55"/>
      <c r="B709" s="10"/>
      <c r="C709" s="10" t="s">
        <v>216</v>
      </c>
      <c r="D709" s="10"/>
      <c r="E709" s="10" t="s">
        <v>70</v>
      </c>
      <c r="F709" s="176">
        <v>2</v>
      </c>
      <c r="G709" s="176"/>
      <c r="H709" s="258"/>
      <c r="I709" s="258"/>
      <c r="J709" s="3"/>
      <c r="K709" s="10"/>
      <c r="L709" s="10"/>
      <c r="M709" s="10"/>
      <c r="N709" s="3"/>
      <c r="O709" s="171"/>
      <c r="P709" s="172"/>
      <c r="Q709" s="172"/>
      <c r="R709" s="173"/>
      <c r="S709" s="3"/>
      <c r="T709" s="3"/>
      <c r="U709" s="3"/>
      <c r="V709" s="3"/>
    </row>
    <row r="710" spans="1:22" s="4" customFormat="1" ht="12.75" x14ac:dyDescent="0.2">
      <c r="A710" s="55"/>
      <c r="B710" s="10"/>
      <c r="C710" s="10" t="s">
        <v>217</v>
      </c>
      <c r="D710" s="10"/>
      <c r="E710" s="10" t="s">
        <v>147</v>
      </c>
      <c r="F710" s="176">
        <v>16</v>
      </c>
      <c r="G710" s="176"/>
      <c r="H710" s="258">
        <v>0</v>
      </c>
      <c r="I710" s="258"/>
      <c r="J710" s="3"/>
      <c r="K710" s="10"/>
      <c r="L710" s="10"/>
      <c r="M710" s="10"/>
      <c r="N710" s="3"/>
      <c r="O710" s="171"/>
      <c r="P710" s="172"/>
      <c r="Q710" s="172"/>
      <c r="R710" s="173"/>
      <c r="S710" s="3"/>
      <c r="T710" s="3"/>
      <c r="U710" s="3"/>
      <c r="V710" s="3"/>
    </row>
    <row r="711" spans="1:22" s="4" customFormat="1" ht="12.75" x14ac:dyDescent="0.2">
      <c r="A711" s="55"/>
      <c r="B711" s="10"/>
      <c r="C711" s="10" t="s">
        <v>218</v>
      </c>
      <c r="D711" s="10"/>
      <c r="E711" s="10" t="s">
        <v>219</v>
      </c>
      <c r="F711" s="176">
        <v>24</v>
      </c>
      <c r="G711" s="176"/>
      <c r="H711" s="258"/>
      <c r="I711" s="258"/>
      <c r="J711" s="3"/>
      <c r="K711" s="10"/>
      <c r="L711" s="10"/>
      <c r="M711" s="10"/>
      <c r="N711" s="3"/>
      <c r="O711" s="171"/>
      <c r="P711" s="172"/>
      <c r="Q711" s="172"/>
      <c r="R711" s="173"/>
      <c r="S711" s="3"/>
      <c r="T711" s="3"/>
      <c r="U711" s="3"/>
      <c r="V711" s="3"/>
    </row>
    <row r="712" spans="1:22" s="4" customFormat="1" ht="12.75" x14ac:dyDescent="0.2">
      <c r="A712" s="55"/>
      <c r="B712" s="10"/>
      <c r="C712" s="10" t="s">
        <v>221</v>
      </c>
      <c r="D712" s="10"/>
      <c r="E712" s="10" t="s">
        <v>170</v>
      </c>
      <c r="F712" s="176">
        <v>43</v>
      </c>
      <c r="G712" s="176"/>
      <c r="H712" s="258">
        <v>0</v>
      </c>
      <c r="I712" s="258"/>
      <c r="J712" s="3"/>
      <c r="K712" s="10"/>
      <c r="L712" s="10"/>
      <c r="M712" s="10"/>
      <c r="N712" s="3"/>
      <c r="O712" s="171"/>
      <c r="P712" s="172"/>
      <c r="Q712" s="172"/>
      <c r="R712" s="173"/>
      <c r="S712" s="3"/>
      <c r="T712" s="3"/>
      <c r="U712" s="3"/>
      <c r="V712" s="3"/>
    </row>
    <row r="713" spans="1:22" s="4" customFormat="1" ht="12.75" x14ac:dyDescent="0.2">
      <c r="A713" s="55"/>
      <c r="B713" s="10"/>
      <c r="C713" s="10" t="s">
        <v>222</v>
      </c>
      <c r="D713" s="10"/>
      <c r="E713" s="10" t="s">
        <v>223</v>
      </c>
      <c r="F713" s="176">
        <v>8</v>
      </c>
      <c r="G713" s="176"/>
      <c r="H713" s="258"/>
      <c r="I713" s="258"/>
      <c r="J713" s="3"/>
      <c r="K713" s="10"/>
      <c r="L713" s="10"/>
      <c r="M713" s="10"/>
      <c r="N713" s="3"/>
      <c r="O713" s="171"/>
      <c r="P713" s="172"/>
      <c r="Q713" s="172"/>
      <c r="R713" s="173"/>
      <c r="S713" s="3"/>
      <c r="T713" s="3"/>
      <c r="U713" s="3"/>
      <c r="V713" s="3"/>
    </row>
    <row r="714" spans="1:22" s="4" customFormat="1" ht="12.75" x14ac:dyDescent="0.2">
      <c r="A714" s="55"/>
      <c r="B714" s="10"/>
      <c r="C714" s="10" t="s">
        <v>224</v>
      </c>
      <c r="D714" s="10"/>
      <c r="E714" s="10" t="s">
        <v>206</v>
      </c>
      <c r="F714" s="176">
        <v>21</v>
      </c>
      <c r="G714" s="176"/>
      <c r="H714" s="258">
        <v>0</v>
      </c>
      <c r="I714" s="258"/>
      <c r="J714" s="3"/>
      <c r="K714" s="10"/>
      <c r="L714" s="10"/>
      <c r="M714" s="10"/>
      <c r="N714" s="3"/>
      <c r="O714" s="171"/>
      <c r="P714" s="172"/>
      <c r="Q714" s="172"/>
      <c r="R714" s="173"/>
      <c r="S714" s="3"/>
      <c r="T714" s="3"/>
      <c r="U714" s="3"/>
      <c r="V714" s="3"/>
    </row>
    <row r="715" spans="1:22" s="4" customFormat="1" ht="12.75" x14ac:dyDescent="0.2">
      <c r="A715" s="55"/>
      <c r="B715" s="10"/>
      <c r="C715" s="10" t="s">
        <v>231</v>
      </c>
      <c r="D715" s="10"/>
      <c r="E715" s="10" t="s">
        <v>212</v>
      </c>
      <c r="F715" s="176">
        <v>32</v>
      </c>
      <c r="G715" s="176">
        <v>1</v>
      </c>
      <c r="H715" s="258">
        <v>1</v>
      </c>
      <c r="I715" s="258">
        <v>9</v>
      </c>
      <c r="J715" s="3"/>
      <c r="K715" s="10"/>
      <c r="L715" s="10"/>
      <c r="M715" s="10"/>
      <c r="N715" s="3"/>
      <c r="O715" s="171"/>
      <c r="P715" s="172"/>
      <c r="Q715" s="172"/>
      <c r="R715" s="173"/>
      <c r="S715" s="3"/>
      <c r="T715" s="3"/>
      <c r="U715" s="3"/>
      <c r="V715" s="3"/>
    </row>
    <row r="716" spans="1:22" s="4" customFormat="1" ht="12.75" x14ac:dyDescent="0.2">
      <c r="A716" s="55"/>
      <c r="B716" s="10"/>
      <c r="C716" s="10" t="s">
        <v>234</v>
      </c>
      <c r="D716" s="10"/>
      <c r="E716" s="10" t="s">
        <v>235</v>
      </c>
      <c r="F716" s="176">
        <v>13</v>
      </c>
      <c r="G716" s="176"/>
      <c r="H716" s="258"/>
      <c r="I716" s="258"/>
      <c r="J716" s="3"/>
      <c r="K716" s="10"/>
      <c r="L716" s="10"/>
      <c r="M716" s="10"/>
      <c r="N716" s="3"/>
      <c r="O716" s="171"/>
      <c r="P716" s="172"/>
      <c r="Q716" s="172"/>
      <c r="R716" s="173"/>
      <c r="S716" s="3"/>
      <c r="T716" s="3"/>
      <c r="U716" s="3"/>
      <c r="V716" s="3"/>
    </row>
    <row r="717" spans="1:22" s="4" customFormat="1" ht="12.75" x14ac:dyDescent="0.2">
      <c r="A717" s="55"/>
      <c r="B717" s="10"/>
      <c r="C717" s="10" t="s">
        <v>236</v>
      </c>
      <c r="D717" s="10"/>
      <c r="E717" s="10" t="s">
        <v>237</v>
      </c>
      <c r="F717" s="176">
        <v>17</v>
      </c>
      <c r="G717" s="176"/>
      <c r="H717" s="258"/>
      <c r="I717" s="258"/>
      <c r="J717" s="3"/>
      <c r="K717" s="10"/>
      <c r="L717" s="10"/>
      <c r="M717" s="10"/>
      <c r="N717" s="3"/>
      <c r="O717" s="171"/>
      <c r="P717" s="172"/>
      <c r="Q717" s="172"/>
      <c r="R717" s="173"/>
      <c r="S717" s="3"/>
      <c r="T717" s="3"/>
      <c r="U717" s="3"/>
      <c r="V717" s="3"/>
    </row>
    <row r="718" spans="1:22" s="4" customFormat="1" ht="12.75" x14ac:dyDescent="0.2">
      <c r="A718" s="55"/>
      <c r="B718" s="10"/>
      <c r="C718" s="10" t="s">
        <v>236</v>
      </c>
      <c r="D718" s="10"/>
      <c r="E718" s="10" t="s">
        <v>70</v>
      </c>
      <c r="F718" s="176">
        <v>1</v>
      </c>
      <c r="G718" s="176"/>
      <c r="H718" s="258"/>
      <c r="I718" s="258"/>
      <c r="J718" s="3"/>
      <c r="K718" s="10"/>
      <c r="L718" s="10"/>
      <c r="M718" s="10"/>
      <c r="N718" s="3"/>
      <c r="O718" s="171"/>
      <c r="P718" s="172"/>
      <c r="Q718" s="172"/>
      <c r="R718" s="173"/>
      <c r="S718" s="3"/>
      <c r="T718" s="3"/>
      <c r="U718" s="3"/>
      <c r="V718" s="3"/>
    </row>
    <row r="719" spans="1:22" s="4" customFormat="1" ht="12.75" x14ac:dyDescent="0.2">
      <c r="A719" s="55"/>
      <c r="B719" s="10"/>
      <c r="C719" s="10" t="s">
        <v>238</v>
      </c>
      <c r="D719" s="10"/>
      <c r="E719" s="10" t="s">
        <v>239</v>
      </c>
      <c r="F719" s="176">
        <v>35</v>
      </c>
      <c r="G719" s="176">
        <v>1</v>
      </c>
      <c r="H719" s="258">
        <v>0</v>
      </c>
      <c r="I719" s="258"/>
      <c r="J719" s="3"/>
      <c r="K719" s="10"/>
      <c r="L719" s="10"/>
      <c r="M719" s="10"/>
      <c r="N719" s="3"/>
      <c r="O719" s="171"/>
      <c r="P719" s="172"/>
      <c r="Q719" s="172"/>
      <c r="R719" s="173"/>
      <c r="S719" s="3"/>
      <c r="T719" s="3"/>
      <c r="U719" s="3"/>
      <c r="V719" s="3"/>
    </row>
    <row r="720" spans="1:22" s="4" customFormat="1" ht="12.75" x14ac:dyDescent="0.2">
      <c r="A720" s="55"/>
      <c r="B720" s="10"/>
      <c r="C720" s="10" t="s">
        <v>244</v>
      </c>
      <c r="D720" s="10"/>
      <c r="E720" s="10" t="s">
        <v>157</v>
      </c>
      <c r="F720" s="176">
        <v>1</v>
      </c>
      <c r="G720" s="176"/>
      <c r="H720" s="258"/>
      <c r="I720" s="258"/>
      <c r="J720" s="3"/>
      <c r="K720" s="10"/>
      <c r="L720" s="10"/>
      <c r="M720" s="10"/>
      <c r="N720" s="3"/>
      <c r="O720" s="171"/>
      <c r="P720" s="172"/>
      <c r="Q720" s="172"/>
      <c r="R720" s="173"/>
      <c r="S720" s="3"/>
      <c r="T720" s="3"/>
      <c r="U720" s="3"/>
      <c r="V720" s="3"/>
    </row>
    <row r="721" spans="1:22" s="4" customFormat="1" ht="12.75" x14ac:dyDescent="0.2">
      <c r="A721" s="55"/>
      <c r="B721" s="10"/>
      <c r="C721" s="10" t="s">
        <v>707</v>
      </c>
      <c r="D721" s="10"/>
      <c r="E721" s="10" t="s">
        <v>212</v>
      </c>
      <c r="F721" s="176">
        <v>192</v>
      </c>
      <c r="G721" s="176">
        <v>1</v>
      </c>
      <c r="H721" s="258">
        <v>1</v>
      </c>
      <c r="I721" s="258">
        <v>0</v>
      </c>
      <c r="J721" s="3"/>
      <c r="K721" s="10"/>
      <c r="L721" s="10"/>
      <c r="M721" s="10"/>
      <c r="N721" s="3"/>
      <c r="O721" s="171"/>
      <c r="P721" s="172"/>
      <c r="Q721" s="172"/>
      <c r="R721" s="173"/>
      <c r="S721" s="3"/>
      <c r="T721" s="3"/>
      <c r="U721" s="3"/>
      <c r="V721" s="3"/>
    </row>
    <row r="722" spans="1:22" s="4" customFormat="1" ht="12.75" x14ac:dyDescent="0.2">
      <c r="A722" s="55"/>
      <c r="B722" s="10"/>
      <c r="C722" s="10" t="s">
        <v>708</v>
      </c>
      <c r="D722" s="10"/>
      <c r="E722" s="10" t="s">
        <v>77</v>
      </c>
      <c r="F722" s="176">
        <v>413</v>
      </c>
      <c r="G722" s="176">
        <v>3</v>
      </c>
      <c r="H722" s="258">
        <v>2</v>
      </c>
      <c r="I722" s="258">
        <v>16.5</v>
      </c>
      <c r="J722" s="3"/>
      <c r="K722" s="10"/>
      <c r="L722" s="10"/>
      <c r="M722" s="10"/>
      <c r="N722" s="3"/>
      <c r="O722" s="171"/>
      <c r="P722" s="172"/>
      <c r="Q722" s="172"/>
      <c r="R722" s="173"/>
      <c r="S722" s="3"/>
      <c r="T722" s="3"/>
      <c r="U722" s="3"/>
      <c r="V722" s="3"/>
    </row>
    <row r="723" spans="1:22" s="4" customFormat="1" ht="12.75" x14ac:dyDescent="0.2">
      <c r="A723" s="55"/>
      <c r="B723" s="10"/>
      <c r="C723" s="10" t="s">
        <v>709</v>
      </c>
      <c r="D723" s="10"/>
      <c r="E723" s="10" t="s">
        <v>77</v>
      </c>
      <c r="F723" s="176">
        <v>2</v>
      </c>
      <c r="G723" s="176"/>
      <c r="H723" s="258"/>
      <c r="I723" s="258"/>
      <c r="J723" s="3"/>
      <c r="K723" s="10"/>
      <c r="L723" s="10"/>
      <c r="M723" s="10"/>
      <c r="N723" s="3"/>
      <c r="O723" s="171"/>
      <c r="P723" s="172"/>
      <c r="Q723" s="172"/>
      <c r="R723" s="173"/>
      <c r="S723" s="3"/>
      <c r="T723" s="3"/>
      <c r="U723" s="3"/>
      <c r="V723" s="3"/>
    </row>
    <row r="724" spans="1:22" s="4" customFormat="1" ht="12.75" x14ac:dyDescent="0.2">
      <c r="A724" s="55"/>
      <c r="B724" s="10"/>
      <c r="C724" s="10" t="s">
        <v>710</v>
      </c>
      <c r="D724" s="10"/>
      <c r="E724" s="10" t="s">
        <v>77</v>
      </c>
      <c r="F724" s="176">
        <v>7</v>
      </c>
      <c r="G724" s="176"/>
      <c r="H724" s="258">
        <v>0</v>
      </c>
      <c r="I724" s="258"/>
      <c r="J724" s="3"/>
      <c r="K724" s="10"/>
      <c r="L724" s="10"/>
      <c r="M724" s="10"/>
      <c r="N724" s="3"/>
      <c r="O724" s="171"/>
      <c r="P724" s="172"/>
      <c r="Q724" s="172"/>
      <c r="R724" s="173"/>
      <c r="S724" s="3"/>
      <c r="T724" s="3"/>
      <c r="U724" s="3"/>
      <c r="V724" s="3"/>
    </row>
    <row r="725" spans="1:22" s="4" customFormat="1" ht="12.75" x14ac:dyDescent="0.2">
      <c r="A725" s="55"/>
      <c r="B725" s="10"/>
      <c r="C725" s="10" t="s">
        <v>249</v>
      </c>
      <c r="D725" s="10"/>
      <c r="E725" s="10" t="s">
        <v>127</v>
      </c>
      <c r="F725" s="176">
        <v>4</v>
      </c>
      <c r="G725" s="176"/>
      <c r="H725" s="258"/>
      <c r="I725" s="258"/>
      <c r="J725" s="3"/>
      <c r="K725" s="10"/>
      <c r="L725" s="10"/>
      <c r="M725" s="10"/>
      <c r="N725" s="3"/>
      <c r="O725" s="171"/>
      <c r="P725" s="172"/>
      <c r="Q725" s="172"/>
      <c r="R725" s="173"/>
      <c r="S725" s="3"/>
      <c r="T725" s="3"/>
      <c r="U725" s="3"/>
      <c r="V725" s="3"/>
    </row>
    <row r="726" spans="1:22" s="4" customFormat="1" ht="12.75" x14ac:dyDescent="0.2">
      <c r="A726" s="55"/>
      <c r="B726" s="10"/>
      <c r="C726" s="10" t="s">
        <v>251</v>
      </c>
      <c r="D726" s="10"/>
      <c r="E726" s="10" t="s">
        <v>79</v>
      </c>
      <c r="F726" s="176">
        <v>18</v>
      </c>
      <c r="G726" s="176"/>
      <c r="H726" s="258">
        <v>0</v>
      </c>
      <c r="I726" s="258"/>
      <c r="J726" s="3"/>
      <c r="K726" s="10"/>
      <c r="L726" s="10"/>
      <c r="M726" s="10"/>
      <c r="N726" s="3"/>
      <c r="O726" s="171"/>
      <c r="P726" s="172"/>
      <c r="Q726" s="172"/>
      <c r="R726" s="173"/>
      <c r="S726" s="3"/>
      <c r="T726" s="3"/>
      <c r="U726" s="3"/>
      <c r="V726" s="3"/>
    </row>
    <row r="727" spans="1:22" s="4" customFormat="1" ht="12.75" x14ac:dyDescent="0.2">
      <c r="A727" s="55"/>
      <c r="B727" s="10"/>
      <c r="C727" s="10" t="s">
        <v>252</v>
      </c>
      <c r="D727" s="10"/>
      <c r="E727" s="10" t="s">
        <v>70</v>
      </c>
      <c r="F727" s="176">
        <v>160</v>
      </c>
      <c r="G727" s="176">
        <v>1</v>
      </c>
      <c r="H727" s="258">
        <v>1</v>
      </c>
      <c r="I727" s="258">
        <v>0</v>
      </c>
      <c r="J727" s="3"/>
      <c r="K727" s="10"/>
      <c r="L727" s="10"/>
      <c r="M727" s="10"/>
      <c r="N727" s="3"/>
      <c r="O727" s="171"/>
      <c r="P727" s="172"/>
      <c r="Q727" s="172"/>
      <c r="R727" s="173"/>
      <c r="S727" s="3"/>
      <c r="T727" s="3"/>
      <c r="U727" s="3"/>
      <c r="V727" s="3"/>
    </row>
    <row r="728" spans="1:22" s="4" customFormat="1" ht="12.75" x14ac:dyDescent="0.2">
      <c r="A728" s="55"/>
      <c r="B728" s="10"/>
      <c r="C728" s="10" t="s">
        <v>255</v>
      </c>
      <c r="D728" s="10"/>
      <c r="E728" s="10" t="s">
        <v>256</v>
      </c>
      <c r="F728" s="176">
        <v>66</v>
      </c>
      <c r="G728" s="176"/>
      <c r="H728" s="258"/>
      <c r="I728" s="258"/>
      <c r="J728" s="3"/>
      <c r="K728" s="10"/>
      <c r="L728" s="10"/>
      <c r="M728" s="10"/>
      <c r="N728" s="3"/>
      <c r="O728" s="171"/>
      <c r="P728" s="172"/>
      <c r="Q728" s="172"/>
      <c r="R728" s="173"/>
      <c r="S728" s="3"/>
      <c r="T728" s="3"/>
      <c r="U728" s="3"/>
      <c r="V728" s="3"/>
    </row>
    <row r="729" spans="1:22" s="4" customFormat="1" ht="12.75" x14ac:dyDescent="0.2">
      <c r="A729" s="55"/>
      <c r="B729" s="10"/>
      <c r="C729" s="10" t="s">
        <v>257</v>
      </c>
      <c r="D729" s="10"/>
      <c r="E729" s="10" t="s">
        <v>259</v>
      </c>
      <c r="F729" s="176">
        <v>1</v>
      </c>
      <c r="G729" s="176"/>
      <c r="H729" s="258"/>
      <c r="I729" s="258"/>
      <c r="J729" s="3"/>
      <c r="K729" s="10"/>
      <c r="L729" s="10"/>
      <c r="M729" s="10"/>
      <c r="N729" s="3"/>
      <c r="O729" s="171"/>
      <c r="P729" s="172"/>
      <c r="Q729" s="172"/>
      <c r="R729" s="173"/>
      <c r="S729" s="3"/>
      <c r="T729" s="3"/>
      <c r="U729" s="3"/>
      <c r="V729" s="3"/>
    </row>
    <row r="730" spans="1:22" s="4" customFormat="1" ht="12.75" x14ac:dyDescent="0.2">
      <c r="A730" s="55"/>
      <c r="B730" s="10"/>
      <c r="C730" s="10" t="s">
        <v>260</v>
      </c>
      <c r="D730" s="10"/>
      <c r="E730" s="10" t="s">
        <v>77</v>
      </c>
      <c r="F730" s="176">
        <v>6</v>
      </c>
      <c r="G730" s="176"/>
      <c r="H730" s="258"/>
      <c r="I730" s="258"/>
      <c r="J730" s="3"/>
      <c r="K730" s="10"/>
      <c r="L730" s="10"/>
      <c r="M730" s="10"/>
      <c r="N730" s="3"/>
      <c r="O730" s="171"/>
      <c r="P730" s="172"/>
      <c r="Q730" s="172"/>
      <c r="R730" s="173"/>
      <c r="S730" s="3"/>
      <c r="T730" s="3"/>
      <c r="U730" s="3"/>
      <c r="V730" s="3"/>
    </row>
    <row r="731" spans="1:22" s="4" customFormat="1" ht="12.75" x14ac:dyDescent="0.2">
      <c r="A731" s="55"/>
      <c r="B731" s="10"/>
      <c r="C731" s="10" t="s">
        <v>260</v>
      </c>
      <c r="D731" s="10"/>
      <c r="E731" s="10" t="s">
        <v>120</v>
      </c>
      <c r="F731" s="176">
        <v>16</v>
      </c>
      <c r="G731" s="176"/>
      <c r="H731" s="258">
        <v>0</v>
      </c>
      <c r="I731" s="258"/>
      <c r="J731" s="3"/>
      <c r="K731" s="10"/>
      <c r="L731" s="10"/>
      <c r="M731" s="10"/>
      <c r="N731" s="3"/>
      <c r="O731" s="171"/>
      <c r="P731" s="172"/>
      <c r="Q731" s="172"/>
      <c r="R731" s="173"/>
      <c r="S731" s="3"/>
      <c r="T731" s="3"/>
      <c r="U731" s="3"/>
      <c r="V731" s="3"/>
    </row>
    <row r="732" spans="1:22" s="4" customFormat="1" ht="12.75" x14ac:dyDescent="0.2">
      <c r="A732" s="55"/>
      <c r="B732" s="10"/>
      <c r="C732" s="10" t="s">
        <v>261</v>
      </c>
      <c r="D732" s="10"/>
      <c r="E732" s="10" t="s">
        <v>73</v>
      </c>
      <c r="F732" s="176">
        <v>460</v>
      </c>
      <c r="G732" s="176">
        <v>1</v>
      </c>
      <c r="H732" s="258">
        <v>2</v>
      </c>
      <c r="I732" s="258">
        <v>13.5</v>
      </c>
      <c r="J732" s="3"/>
      <c r="K732" s="10"/>
      <c r="L732" s="10"/>
      <c r="M732" s="10"/>
      <c r="N732" s="3"/>
      <c r="O732" s="171"/>
      <c r="P732" s="172"/>
      <c r="Q732" s="172"/>
      <c r="R732" s="173"/>
      <c r="S732" s="3"/>
      <c r="T732" s="3"/>
      <c r="U732" s="3"/>
      <c r="V732" s="3"/>
    </row>
    <row r="733" spans="1:22" s="4" customFormat="1" ht="12.75" x14ac:dyDescent="0.2">
      <c r="A733" s="55"/>
      <c r="B733" s="10"/>
      <c r="C733" s="10" t="s">
        <v>264</v>
      </c>
      <c r="D733" s="10"/>
      <c r="E733" s="10" t="s">
        <v>64</v>
      </c>
      <c r="F733" s="176">
        <v>71</v>
      </c>
      <c r="G733" s="176"/>
      <c r="H733" s="258">
        <v>0</v>
      </c>
      <c r="I733" s="258"/>
      <c r="J733" s="3"/>
      <c r="K733" s="10"/>
      <c r="L733" s="10"/>
      <c r="M733" s="10"/>
      <c r="N733" s="3"/>
      <c r="O733" s="171"/>
      <c r="P733" s="172"/>
      <c r="Q733" s="172"/>
      <c r="R733" s="173"/>
      <c r="S733" s="3"/>
      <c r="T733" s="3"/>
      <c r="U733" s="3"/>
      <c r="V733" s="3"/>
    </row>
    <row r="734" spans="1:22" s="4" customFormat="1" ht="12.75" x14ac:dyDescent="0.2">
      <c r="A734" s="55"/>
      <c r="B734" s="10"/>
      <c r="C734" s="10" t="s">
        <v>266</v>
      </c>
      <c r="D734" s="10"/>
      <c r="E734" s="10" t="s">
        <v>267</v>
      </c>
      <c r="F734" s="176">
        <v>32</v>
      </c>
      <c r="G734" s="176">
        <v>1</v>
      </c>
      <c r="H734" s="258">
        <v>1</v>
      </c>
      <c r="I734" s="258">
        <v>0</v>
      </c>
      <c r="J734" s="3"/>
      <c r="K734" s="10"/>
      <c r="L734" s="10"/>
      <c r="M734" s="10"/>
      <c r="N734" s="3"/>
      <c r="O734" s="171"/>
      <c r="P734" s="172"/>
      <c r="Q734" s="172"/>
      <c r="R734" s="173"/>
      <c r="S734" s="3"/>
      <c r="T734" s="3"/>
      <c r="U734" s="3"/>
      <c r="V734" s="3"/>
    </row>
    <row r="735" spans="1:22" s="4" customFormat="1" ht="12.75" x14ac:dyDescent="0.2">
      <c r="A735" s="55"/>
      <c r="B735" s="10"/>
      <c r="C735" s="10" t="s">
        <v>268</v>
      </c>
      <c r="D735" s="10"/>
      <c r="E735" s="10" t="s">
        <v>269</v>
      </c>
      <c r="F735" s="176">
        <v>15</v>
      </c>
      <c r="G735" s="176"/>
      <c r="H735" s="258">
        <v>0</v>
      </c>
      <c r="I735" s="258"/>
      <c r="J735" s="3"/>
      <c r="K735" s="10"/>
      <c r="L735" s="10"/>
      <c r="M735" s="10"/>
      <c r="N735" s="3"/>
      <c r="O735" s="171"/>
      <c r="P735" s="172"/>
      <c r="Q735" s="172"/>
      <c r="R735" s="173"/>
      <c r="S735" s="3"/>
      <c r="T735" s="3"/>
      <c r="U735" s="3"/>
      <c r="V735" s="3"/>
    </row>
    <row r="736" spans="1:22" s="4" customFormat="1" ht="12.75" x14ac:dyDescent="0.2">
      <c r="A736" s="55"/>
      <c r="B736" s="10"/>
      <c r="C736" s="10" t="s">
        <v>270</v>
      </c>
      <c r="D736" s="10"/>
      <c r="E736" s="10" t="s">
        <v>145</v>
      </c>
      <c r="F736" s="176">
        <v>6</v>
      </c>
      <c r="G736" s="176"/>
      <c r="H736" s="258">
        <v>0</v>
      </c>
      <c r="I736" s="258"/>
      <c r="J736" s="3"/>
      <c r="K736" s="10"/>
      <c r="L736" s="10"/>
      <c r="M736" s="10"/>
      <c r="N736" s="3"/>
      <c r="O736" s="171"/>
      <c r="P736" s="172"/>
      <c r="Q736" s="172"/>
      <c r="R736" s="173"/>
      <c r="S736" s="3"/>
      <c r="T736" s="3"/>
      <c r="U736" s="3"/>
      <c r="V736" s="3"/>
    </row>
    <row r="737" spans="1:22" s="4" customFormat="1" ht="12.75" x14ac:dyDescent="0.2">
      <c r="A737" s="55"/>
      <c r="B737" s="10"/>
      <c r="C737" s="10" t="s">
        <v>270</v>
      </c>
      <c r="D737" s="10"/>
      <c r="E737" s="10" t="s">
        <v>272</v>
      </c>
      <c r="F737" s="176">
        <v>1</v>
      </c>
      <c r="G737" s="176"/>
      <c r="H737" s="258"/>
      <c r="I737" s="258"/>
      <c r="J737" s="3"/>
      <c r="K737" s="10"/>
      <c r="L737" s="10"/>
      <c r="M737" s="10"/>
      <c r="N737" s="3"/>
      <c r="O737" s="171"/>
      <c r="P737" s="172"/>
      <c r="Q737" s="172"/>
      <c r="R737" s="173"/>
      <c r="S737" s="3"/>
      <c r="T737" s="3"/>
      <c r="U737" s="3"/>
      <c r="V737" s="3"/>
    </row>
    <row r="738" spans="1:22" s="4" customFormat="1" ht="12.75" x14ac:dyDescent="0.2">
      <c r="A738" s="55"/>
      <c r="B738" s="10"/>
      <c r="C738" s="10" t="s">
        <v>273</v>
      </c>
      <c r="D738" s="10"/>
      <c r="E738" s="10" t="s">
        <v>272</v>
      </c>
      <c r="F738" s="176">
        <v>22</v>
      </c>
      <c r="G738" s="176"/>
      <c r="H738" s="258"/>
      <c r="I738" s="258"/>
      <c r="J738" s="3"/>
      <c r="K738" s="10"/>
      <c r="L738" s="10"/>
      <c r="M738" s="10"/>
      <c r="N738" s="3"/>
      <c r="O738" s="171"/>
      <c r="P738" s="172"/>
      <c r="Q738" s="172"/>
      <c r="R738" s="173"/>
      <c r="S738" s="3"/>
      <c r="T738" s="3"/>
      <c r="U738" s="3"/>
      <c r="V738" s="3"/>
    </row>
    <row r="739" spans="1:22" s="4" customFormat="1" ht="12.75" x14ac:dyDescent="0.2">
      <c r="A739" s="55"/>
      <c r="B739" s="10"/>
      <c r="C739" s="10" t="s">
        <v>279</v>
      </c>
      <c r="D739" s="10"/>
      <c r="E739" s="10" t="s">
        <v>93</v>
      </c>
      <c r="F739" s="176">
        <v>7</v>
      </c>
      <c r="G739" s="176">
        <v>1</v>
      </c>
      <c r="H739" s="258">
        <v>1</v>
      </c>
      <c r="I739" s="258">
        <v>0</v>
      </c>
      <c r="J739" s="3"/>
      <c r="K739" s="10"/>
      <c r="L739" s="10"/>
      <c r="M739" s="10"/>
      <c r="N739" s="3"/>
      <c r="O739" s="171"/>
      <c r="P739" s="172"/>
      <c r="Q739" s="172"/>
      <c r="R739" s="173"/>
      <c r="S739" s="3"/>
      <c r="T739" s="3"/>
      <c r="U739" s="3"/>
      <c r="V739" s="3"/>
    </row>
    <row r="740" spans="1:22" s="4" customFormat="1" ht="12.75" x14ac:dyDescent="0.2">
      <c r="A740" s="55"/>
      <c r="B740" s="10"/>
      <c r="C740" s="10" t="s">
        <v>280</v>
      </c>
      <c r="D740" s="10"/>
      <c r="E740" s="10" t="s">
        <v>64</v>
      </c>
      <c r="F740" s="176">
        <v>31</v>
      </c>
      <c r="G740" s="176">
        <v>1</v>
      </c>
      <c r="H740" s="258">
        <v>1</v>
      </c>
      <c r="I740" s="258">
        <v>0</v>
      </c>
      <c r="J740" s="3"/>
      <c r="K740" s="10"/>
      <c r="L740" s="10"/>
      <c r="M740" s="10"/>
      <c r="N740" s="3"/>
      <c r="O740" s="171"/>
      <c r="P740" s="172"/>
      <c r="Q740" s="172"/>
      <c r="R740" s="173"/>
      <c r="S740" s="3"/>
      <c r="T740" s="3"/>
      <c r="U740" s="3"/>
      <c r="V740" s="3"/>
    </row>
    <row r="741" spans="1:22" s="4" customFormat="1" ht="12.75" x14ac:dyDescent="0.2">
      <c r="A741" s="55"/>
      <c r="B741" s="10"/>
      <c r="C741" s="10" t="s">
        <v>281</v>
      </c>
      <c r="D741" s="10"/>
      <c r="E741" s="10" t="s">
        <v>68</v>
      </c>
      <c r="F741" s="176">
        <v>1</v>
      </c>
      <c r="G741" s="176"/>
      <c r="H741" s="258"/>
      <c r="I741" s="258"/>
      <c r="J741" s="3"/>
      <c r="K741" s="10"/>
      <c r="L741" s="10"/>
      <c r="M741" s="10"/>
      <c r="N741" s="3"/>
      <c r="O741" s="171"/>
      <c r="P741" s="172"/>
      <c r="Q741" s="172"/>
      <c r="R741" s="173"/>
      <c r="S741" s="3"/>
      <c r="T741" s="3"/>
      <c r="U741" s="3"/>
      <c r="V741" s="3"/>
    </row>
    <row r="742" spans="1:22" s="4" customFormat="1" ht="12.75" x14ac:dyDescent="0.2">
      <c r="A742" s="55"/>
      <c r="B742" s="10"/>
      <c r="C742" s="10" t="s">
        <v>282</v>
      </c>
      <c r="D742" s="10"/>
      <c r="E742" s="10" t="s">
        <v>79</v>
      </c>
      <c r="F742" s="176">
        <v>19</v>
      </c>
      <c r="G742" s="176"/>
      <c r="H742" s="258">
        <v>0</v>
      </c>
      <c r="I742" s="258"/>
      <c r="J742" s="3"/>
      <c r="K742" s="10"/>
      <c r="L742" s="10"/>
      <c r="M742" s="10"/>
      <c r="N742" s="3"/>
      <c r="O742" s="171"/>
      <c r="P742" s="172"/>
      <c r="Q742" s="172"/>
      <c r="R742" s="173"/>
      <c r="S742" s="3"/>
      <c r="T742" s="3"/>
      <c r="U742" s="3"/>
      <c r="V742" s="3"/>
    </row>
    <row r="743" spans="1:22" s="4" customFormat="1" ht="12.75" x14ac:dyDescent="0.2">
      <c r="A743" s="55"/>
      <c r="B743" s="10"/>
      <c r="C743" s="10" t="s">
        <v>284</v>
      </c>
      <c r="D743" s="10"/>
      <c r="E743" s="10" t="s">
        <v>285</v>
      </c>
      <c r="F743" s="176">
        <v>7</v>
      </c>
      <c r="G743" s="176"/>
      <c r="H743" s="258"/>
      <c r="I743" s="258"/>
      <c r="J743" s="3"/>
      <c r="K743" s="10"/>
      <c r="L743" s="10"/>
      <c r="M743" s="10"/>
      <c r="N743" s="3"/>
      <c r="O743" s="171"/>
      <c r="P743" s="172"/>
      <c r="Q743" s="172"/>
      <c r="R743" s="173"/>
      <c r="S743" s="3"/>
      <c r="T743" s="3"/>
      <c r="U743" s="3"/>
      <c r="V743" s="3"/>
    </row>
    <row r="744" spans="1:22" s="4" customFormat="1" ht="12.75" x14ac:dyDescent="0.2">
      <c r="A744" s="55"/>
      <c r="B744" s="10"/>
      <c r="C744" s="10" t="s">
        <v>289</v>
      </c>
      <c r="D744" s="10"/>
      <c r="E744" s="10" t="s">
        <v>202</v>
      </c>
      <c r="F744" s="176">
        <v>286</v>
      </c>
      <c r="G744" s="176">
        <v>3</v>
      </c>
      <c r="H744" s="258">
        <v>3</v>
      </c>
      <c r="I744" s="258">
        <v>0.66666666666666663</v>
      </c>
      <c r="J744" s="3"/>
      <c r="K744" s="10"/>
      <c r="L744" s="10"/>
      <c r="M744" s="10"/>
      <c r="N744" s="3"/>
      <c r="O744" s="171"/>
      <c r="P744" s="172"/>
      <c r="Q744" s="172"/>
      <c r="R744" s="173"/>
      <c r="S744" s="3"/>
      <c r="T744" s="3"/>
      <c r="U744" s="3"/>
      <c r="V744" s="3"/>
    </row>
    <row r="745" spans="1:22" s="4" customFormat="1" ht="12.75" x14ac:dyDescent="0.2">
      <c r="A745" s="55"/>
      <c r="B745" s="10"/>
      <c r="C745" s="10" t="s">
        <v>289</v>
      </c>
      <c r="D745" s="10"/>
      <c r="E745" s="10" t="s">
        <v>288</v>
      </c>
      <c r="F745" s="176">
        <v>1</v>
      </c>
      <c r="G745" s="176"/>
      <c r="H745" s="258"/>
      <c r="I745" s="258"/>
      <c r="J745" s="3"/>
      <c r="K745" s="10"/>
      <c r="L745" s="10"/>
      <c r="M745" s="10"/>
      <c r="N745" s="3"/>
      <c r="O745" s="171"/>
      <c r="P745" s="172"/>
      <c r="Q745" s="172"/>
      <c r="R745" s="173"/>
      <c r="S745" s="3"/>
      <c r="T745" s="3"/>
      <c r="U745" s="3"/>
      <c r="V745" s="3"/>
    </row>
    <row r="746" spans="1:22" s="4" customFormat="1" ht="12.75" x14ac:dyDescent="0.2">
      <c r="A746" s="55"/>
      <c r="B746" s="10"/>
      <c r="C746" s="10" t="s">
        <v>291</v>
      </c>
      <c r="D746" s="10"/>
      <c r="E746" s="10" t="s">
        <v>65</v>
      </c>
      <c r="F746" s="176">
        <v>32</v>
      </c>
      <c r="G746" s="176">
        <v>3</v>
      </c>
      <c r="H746" s="258">
        <v>2</v>
      </c>
      <c r="I746" s="258">
        <v>2.5</v>
      </c>
      <c r="J746" s="3"/>
      <c r="K746" s="10"/>
      <c r="L746" s="10"/>
      <c r="M746" s="10"/>
      <c r="N746" s="3"/>
      <c r="O746" s="171"/>
      <c r="P746" s="172"/>
      <c r="Q746" s="172"/>
      <c r="R746" s="173"/>
      <c r="S746" s="3"/>
      <c r="T746" s="3"/>
      <c r="U746" s="3"/>
      <c r="V746" s="3"/>
    </row>
    <row r="747" spans="1:22" s="4" customFormat="1" ht="12.75" x14ac:dyDescent="0.2">
      <c r="A747" s="55"/>
      <c r="B747" s="10"/>
      <c r="C747" s="10" t="s">
        <v>296</v>
      </c>
      <c r="D747" s="10"/>
      <c r="E747" s="10" t="s">
        <v>65</v>
      </c>
      <c r="F747" s="176">
        <v>1</v>
      </c>
      <c r="G747" s="176"/>
      <c r="H747" s="258"/>
      <c r="I747" s="258"/>
      <c r="J747" s="3"/>
      <c r="K747" s="10"/>
      <c r="L747" s="10"/>
      <c r="M747" s="10"/>
      <c r="N747" s="3"/>
      <c r="O747" s="171"/>
      <c r="P747" s="172"/>
      <c r="Q747" s="172"/>
      <c r="R747" s="173"/>
      <c r="S747" s="3"/>
      <c r="T747" s="3"/>
      <c r="U747" s="3"/>
      <c r="V747" s="3"/>
    </row>
    <row r="748" spans="1:22" s="4" customFormat="1" ht="12.75" x14ac:dyDescent="0.2">
      <c r="A748" s="55"/>
      <c r="B748" s="10"/>
      <c r="C748" s="10" t="s">
        <v>296</v>
      </c>
      <c r="D748" s="10"/>
      <c r="E748" s="10" t="s">
        <v>212</v>
      </c>
      <c r="F748" s="176">
        <v>38</v>
      </c>
      <c r="G748" s="176">
        <v>1</v>
      </c>
      <c r="H748" s="258">
        <v>1</v>
      </c>
      <c r="I748" s="258">
        <v>0</v>
      </c>
      <c r="J748" s="3"/>
      <c r="K748" s="10"/>
      <c r="L748" s="10"/>
      <c r="M748" s="10"/>
      <c r="N748" s="3"/>
      <c r="O748" s="171"/>
      <c r="P748" s="172"/>
      <c r="Q748" s="172"/>
      <c r="R748" s="173"/>
      <c r="S748" s="3"/>
      <c r="T748" s="3"/>
      <c r="U748" s="3"/>
      <c r="V748" s="3"/>
    </row>
    <row r="749" spans="1:22" s="4" customFormat="1" ht="12.75" x14ac:dyDescent="0.2">
      <c r="A749" s="55"/>
      <c r="B749" s="10"/>
      <c r="C749" s="10" t="s">
        <v>297</v>
      </c>
      <c r="D749" s="10"/>
      <c r="E749" s="10" t="s">
        <v>298</v>
      </c>
      <c r="F749" s="176">
        <v>52</v>
      </c>
      <c r="G749" s="176"/>
      <c r="H749" s="258"/>
      <c r="I749" s="258"/>
      <c r="J749" s="3"/>
      <c r="K749" s="10"/>
      <c r="L749" s="10"/>
      <c r="M749" s="10"/>
      <c r="N749" s="3"/>
      <c r="O749" s="171"/>
      <c r="P749" s="172"/>
      <c r="Q749" s="172"/>
      <c r="R749" s="173"/>
      <c r="S749" s="3"/>
      <c r="T749" s="3"/>
      <c r="U749" s="3"/>
      <c r="V749" s="3"/>
    </row>
    <row r="750" spans="1:22" s="4" customFormat="1" ht="12.75" x14ac:dyDescent="0.2">
      <c r="A750" s="55"/>
      <c r="B750" s="10"/>
      <c r="C750" s="10" t="s">
        <v>299</v>
      </c>
      <c r="D750" s="10"/>
      <c r="E750" s="10" t="s">
        <v>300</v>
      </c>
      <c r="F750" s="176">
        <v>108</v>
      </c>
      <c r="G750" s="176">
        <v>1</v>
      </c>
      <c r="H750" s="258">
        <v>1</v>
      </c>
      <c r="I750" s="258">
        <v>0</v>
      </c>
      <c r="J750" s="3"/>
      <c r="K750" s="10"/>
      <c r="L750" s="10"/>
      <c r="M750" s="10"/>
      <c r="N750" s="3"/>
      <c r="O750" s="171"/>
      <c r="P750" s="172"/>
      <c r="Q750" s="172"/>
      <c r="R750" s="173"/>
      <c r="S750" s="3"/>
      <c r="T750" s="3"/>
      <c r="U750" s="3"/>
      <c r="V750" s="3"/>
    </row>
    <row r="751" spans="1:22" s="4" customFormat="1" ht="12.75" x14ac:dyDescent="0.2">
      <c r="A751" s="55"/>
      <c r="B751" s="10"/>
      <c r="C751" s="10" t="s">
        <v>301</v>
      </c>
      <c r="D751" s="10"/>
      <c r="E751" s="10" t="s">
        <v>92</v>
      </c>
      <c r="F751" s="176">
        <v>429</v>
      </c>
      <c r="G751" s="176">
        <v>3</v>
      </c>
      <c r="H751" s="258">
        <v>4</v>
      </c>
      <c r="I751" s="258">
        <v>1.5</v>
      </c>
      <c r="J751" s="3"/>
      <c r="K751" s="10"/>
      <c r="L751" s="10"/>
      <c r="M751" s="10"/>
      <c r="N751" s="3"/>
      <c r="O751" s="171"/>
      <c r="P751" s="172"/>
      <c r="Q751" s="172"/>
      <c r="R751" s="173"/>
      <c r="S751" s="3"/>
      <c r="T751" s="3"/>
      <c r="U751" s="3"/>
      <c r="V751" s="3"/>
    </row>
    <row r="752" spans="1:22" s="4" customFormat="1" ht="12.75" x14ac:dyDescent="0.2">
      <c r="A752" s="55"/>
      <c r="B752" s="10"/>
      <c r="C752" s="10" t="s">
        <v>301</v>
      </c>
      <c r="D752" s="10"/>
      <c r="E752" s="10" t="s">
        <v>93</v>
      </c>
      <c r="F752" s="176">
        <v>1</v>
      </c>
      <c r="G752" s="176"/>
      <c r="H752" s="258"/>
      <c r="I752" s="258"/>
      <c r="J752" s="3"/>
      <c r="K752" s="10"/>
      <c r="L752" s="10"/>
      <c r="M752" s="10"/>
      <c r="N752" s="3"/>
      <c r="O752" s="171"/>
      <c r="P752" s="172"/>
      <c r="Q752" s="172"/>
      <c r="R752" s="173"/>
      <c r="S752" s="3"/>
      <c r="T752" s="3"/>
      <c r="U752" s="3"/>
      <c r="V752" s="3"/>
    </row>
    <row r="753" spans="1:22" s="4" customFormat="1" ht="12.75" x14ac:dyDescent="0.2">
      <c r="A753" s="55"/>
      <c r="B753" s="10"/>
      <c r="C753" s="10" t="s">
        <v>303</v>
      </c>
      <c r="D753" s="10"/>
      <c r="E753" s="10" t="s">
        <v>304</v>
      </c>
      <c r="F753" s="176">
        <v>13</v>
      </c>
      <c r="G753" s="176"/>
      <c r="H753" s="258">
        <v>0</v>
      </c>
      <c r="I753" s="258"/>
      <c r="J753" s="3"/>
      <c r="K753" s="10"/>
      <c r="L753" s="10"/>
      <c r="M753" s="10"/>
      <c r="N753" s="3"/>
      <c r="O753" s="171"/>
      <c r="P753" s="172"/>
      <c r="Q753" s="172"/>
      <c r="R753" s="173"/>
      <c r="S753" s="3"/>
      <c r="T753" s="3"/>
      <c r="U753" s="3"/>
      <c r="V753" s="3"/>
    </row>
    <row r="754" spans="1:22" s="4" customFormat="1" ht="12.75" x14ac:dyDescent="0.2">
      <c r="A754" s="55"/>
      <c r="B754" s="10"/>
      <c r="C754" s="10" t="s">
        <v>660</v>
      </c>
      <c r="D754" s="10"/>
      <c r="E754" s="10" t="s">
        <v>167</v>
      </c>
      <c r="F754" s="176">
        <v>1</v>
      </c>
      <c r="G754" s="176"/>
      <c r="H754" s="258"/>
      <c r="I754" s="258"/>
      <c r="J754" s="3"/>
      <c r="K754" s="10"/>
      <c r="L754" s="10"/>
      <c r="M754" s="10"/>
      <c r="N754" s="3"/>
      <c r="O754" s="171"/>
      <c r="P754" s="172"/>
      <c r="Q754" s="172"/>
      <c r="R754" s="173"/>
      <c r="S754" s="3"/>
      <c r="T754" s="3"/>
      <c r="U754" s="3"/>
      <c r="V754" s="3"/>
    </row>
    <row r="755" spans="1:22" s="4" customFormat="1" ht="12.75" x14ac:dyDescent="0.2">
      <c r="A755" s="55"/>
      <c r="B755" s="10"/>
      <c r="C755" s="10" t="s">
        <v>307</v>
      </c>
      <c r="D755" s="10"/>
      <c r="E755" s="10" t="s">
        <v>212</v>
      </c>
      <c r="F755" s="176">
        <v>11</v>
      </c>
      <c r="G755" s="176"/>
      <c r="H755" s="258"/>
      <c r="I755" s="258"/>
      <c r="J755" s="3"/>
      <c r="K755" s="10"/>
      <c r="L755" s="10"/>
      <c r="M755" s="10"/>
      <c r="N755" s="3"/>
      <c r="O755" s="171"/>
      <c r="P755" s="172"/>
      <c r="Q755" s="172"/>
      <c r="R755" s="173"/>
      <c r="S755" s="3"/>
      <c r="T755" s="3"/>
      <c r="U755" s="3"/>
      <c r="V755" s="3"/>
    </row>
    <row r="756" spans="1:22" s="4" customFormat="1" ht="12.75" x14ac:dyDescent="0.2">
      <c r="A756" s="55"/>
      <c r="B756" s="10"/>
      <c r="C756" s="10" t="s">
        <v>308</v>
      </c>
      <c r="D756" s="10"/>
      <c r="E756" s="10" t="s">
        <v>309</v>
      </c>
      <c r="F756" s="176">
        <v>25</v>
      </c>
      <c r="G756" s="176"/>
      <c r="H756" s="258"/>
      <c r="I756" s="258"/>
      <c r="J756" s="3"/>
      <c r="K756" s="10"/>
      <c r="L756" s="10"/>
      <c r="M756" s="10"/>
      <c r="N756" s="3"/>
      <c r="O756" s="171"/>
      <c r="P756" s="172"/>
      <c r="Q756" s="172"/>
      <c r="R756" s="173"/>
      <c r="S756" s="3"/>
      <c r="T756" s="3"/>
      <c r="U756" s="3"/>
      <c r="V756" s="3"/>
    </row>
    <row r="757" spans="1:22" s="4" customFormat="1" ht="12.75" x14ac:dyDescent="0.2">
      <c r="A757" s="55"/>
      <c r="B757" s="10"/>
      <c r="C757" s="10" t="s">
        <v>311</v>
      </c>
      <c r="D757" s="10"/>
      <c r="E757" s="10" t="s">
        <v>312</v>
      </c>
      <c r="F757" s="176">
        <v>20</v>
      </c>
      <c r="G757" s="176"/>
      <c r="H757" s="258">
        <v>0</v>
      </c>
      <c r="I757" s="258"/>
      <c r="J757" s="3"/>
      <c r="K757" s="10"/>
      <c r="L757" s="10"/>
      <c r="M757" s="10"/>
      <c r="N757" s="3"/>
      <c r="O757" s="171"/>
      <c r="P757" s="172"/>
      <c r="Q757" s="172"/>
      <c r="R757" s="173"/>
      <c r="S757" s="3"/>
      <c r="T757" s="3"/>
      <c r="U757" s="3"/>
      <c r="V757" s="3"/>
    </row>
    <row r="758" spans="1:22" s="4" customFormat="1" ht="12.75" x14ac:dyDescent="0.2">
      <c r="A758" s="55"/>
      <c r="B758" s="10"/>
      <c r="C758" s="10" t="s">
        <v>313</v>
      </c>
      <c r="D758" s="10"/>
      <c r="E758" s="10" t="s">
        <v>314</v>
      </c>
      <c r="F758" s="176">
        <v>16</v>
      </c>
      <c r="G758" s="176"/>
      <c r="H758" s="258"/>
      <c r="I758" s="258"/>
      <c r="J758" s="3"/>
      <c r="K758" s="10"/>
      <c r="L758" s="10"/>
      <c r="M758" s="10"/>
      <c r="N758" s="3"/>
      <c r="O758" s="171"/>
      <c r="P758" s="172"/>
      <c r="Q758" s="172"/>
      <c r="R758" s="173"/>
      <c r="S758" s="3"/>
      <c r="T758" s="3"/>
      <c r="U758" s="3"/>
      <c r="V758" s="3"/>
    </row>
    <row r="759" spans="1:22" s="4" customFormat="1" ht="12.75" x14ac:dyDescent="0.2">
      <c r="A759" s="55"/>
      <c r="B759" s="10"/>
      <c r="C759" s="10" t="s">
        <v>313</v>
      </c>
      <c r="D759" s="10"/>
      <c r="E759" s="10" t="s">
        <v>88</v>
      </c>
      <c r="F759" s="176">
        <v>4</v>
      </c>
      <c r="G759" s="176"/>
      <c r="H759" s="258"/>
      <c r="I759" s="258"/>
      <c r="J759" s="3"/>
      <c r="K759" s="10"/>
      <c r="L759" s="10"/>
      <c r="M759" s="10"/>
      <c r="N759" s="3"/>
      <c r="O759" s="171"/>
      <c r="P759" s="172"/>
      <c r="Q759" s="172"/>
      <c r="R759" s="173"/>
      <c r="S759" s="3"/>
      <c r="T759" s="3"/>
      <c r="U759" s="3"/>
      <c r="V759" s="3"/>
    </row>
    <row r="760" spans="1:22" s="4" customFormat="1" ht="12.75" x14ac:dyDescent="0.2">
      <c r="A760" s="55"/>
      <c r="B760" s="10"/>
      <c r="C760" s="10" t="s">
        <v>315</v>
      </c>
      <c r="D760" s="10"/>
      <c r="E760" s="10" t="s">
        <v>134</v>
      </c>
      <c r="F760" s="176">
        <v>1</v>
      </c>
      <c r="G760" s="176"/>
      <c r="H760" s="258"/>
      <c r="I760" s="258"/>
      <c r="J760" s="3"/>
      <c r="K760" s="10"/>
      <c r="L760" s="10"/>
      <c r="M760" s="10"/>
      <c r="N760" s="3"/>
      <c r="O760" s="171"/>
      <c r="P760" s="172"/>
      <c r="Q760" s="172"/>
      <c r="R760" s="173"/>
      <c r="S760" s="3"/>
      <c r="T760" s="3"/>
      <c r="U760" s="3"/>
      <c r="V760" s="3"/>
    </row>
    <row r="761" spans="1:22" s="4" customFormat="1" ht="12.75" x14ac:dyDescent="0.2">
      <c r="A761" s="55"/>
      <c r="B761" s="10"/>
      <c r="C761" s="10" t="s">
        <v>317</v>
      </c>
      <c r="D761" s="10"/>
      <c r="E761" s="10" t="s">
        <v>79</v>
      </c>
      <c r="F761" s="176">
        <v>375</v>
      </c>
      <c r="G761" s="176">
        <v>5</v>
      </c>
      <c r="H761" s="258">
        <v>4</v>
      </c>
      <c r="I761" s="258">
        <v>1.75</v>
      </c>
      <c r="J761" s="3"/>
      <c r="K761" s="10"/>
      <c r="L761" s="10"/>
      <c r="M761" s="10"/>
      <c r="N761" s="3"/>
      <c r="O761" s="171"/>
      <c r="P761" s="172"/>
      <c r="Q761" s="172"/>
      <c r="R761" s="173"/>
      <c r="S761" s="3"/>
      <c r="T761" s="3"/>
      <c r="U761" s="3"/>
      <c r="V761" s="3"/>
    </row>
    <row r="762" spans="1:22" s="4" customFormat="1" ht="12.75" x14ac:dyDescent="0.2">
      <c r="A762" s="55"/>
      <c r="B762" s="10"/>
      <c r="C762" s="10" t="s">
        <v>318</v>
      </c>
      <c r="D762" s="10"/>
      <c r="E762" s="10" t="s">
        <v>319</v>
      </c>
      <c r="F762" s="176">
        <v>7</v>
      </c>
      <c r="G762" s="176"/>
      <c r="H762" s="258">
        <v>0</v>
      </c>
      <c r="I762" s="258"/>
      <c r="J762" s="3"/>
      <c r="K762" s="10"/>
      <c r="L762" s="10"/>
      <c r="M762" s="10"/>
      <c r="N762" s="3"/>
      <c r="O762" s="171"/>
      <c r="P762" s="172"/>
      <c r="Q762" s="172"/>
      <c r="R762" s="173"/>
      <c r="S762" s="3"/>
      <c r="T762" s="3"/>
      <c r="U762" s="3"/>
      <c r="V762" s="3"/>
    </row>
    <row r="763" spans="1:22" s="4" customFormat="1" ht="12.75" x14ac:dyDescent="0.2">
      <c r="A763" s="55"/>
      <c r="B763" s="10"/>
      <c r="C763" s="10" t="s">
        <v>325</v>
      </c>
      <c r="D763" s="10"/>
      <c r="E763" s="10" t="s">
        <v>326</v>
      </c>
      <c r="F763" s="176">
        <v>19</v>
      </c>
      <c r="G763" s="176"/>
      <c r="H763" s="258">
        <v>0</v>
      </c>
      <c r="I763" s="258"/>
      <c r="J763" s="3"/>
      <c r="K763" s="10"/>
      <c r="L763" s="10"/>
      <c r="M763" s="10"/>
      <c r="N763" s="3"/>
      <c r="O763" s="171"/>
      <c r="P763" s="172"/>
      <c r="Q763" s="172"/>
      <c r="R763" s="173"/>
      <c r="S763" s="3"/>
      <c r="T763" s="3"/>
      <c r="U763" s="3"/>
      <c r="V763" s="3"/>
    </row>
    <row r="764" spans="1:22" s="4" customFormat="1" ht="12.75" x14ac:dyDescent="0.2">
      <c r="A764" s="55"/>
      <c r="B764" s="10"/>
      <c r="C764" s="10" t="s">
        <v>327</v>
      </c>
      <c r="D764" s="10"/>
      <c r="E764" s="10" t="s">
        <v>104</v>
      </c>
      <c r="F764" s="176">
        <v>15</v>
      </c>
      <c r="G764" s="176"/>
      <c r="H764" s="258">
        <v>0</v>
      </c>
      <c r="I764" s="258"/>
      <c r="J764" s="3"/>
      <c r="K764" s="10"/>
      <c r="L764" s="10"/>
      <c r="M764" s="10"/>
      <c r="N764" s="3"/>
      <c r="O764" s="171"/>
      <c r="P764" s="172"/>
      <c r="Q764" s="172"/>
      <c r="R764" s="173"/>
      <c r="S764" s="3"/>
      <c r="T764" s="3"/>
      <c r="U764" s="3"/>
      <c r="V764" s="3"/>
    </row>
    <row r="765" spans="1:22" s="4" customFormat="1" ht="12.75" x14ac:dyDescent="0.2">
      <c r="A765" s="55"/>
      <c r="B765" s="10"/>
      <c r="C765" s="10" t="s">
        <v>330</v>
      </c>
      <c r="D765" s="10"/>
      <c r="E765" s="10" t="s">
        <v>331</v>
      </c>
      <c r="F765" s="176">
        <v>13</v>
      </c>
      <c r="G765" s="176">
        <v>1</v>
      </c>
      <c r="H765" s="258">
        <v>1</v>
      </c>
      <c r="I765" s="258">
        <v>0</v>
      </c>
      <c r="J765" s="3"/>
      <c r="K765" s="10"/>
      <c r="L765" s="10"/>
      <c r="M765" s="10"/>
      <c r="N765" s="3"/>
      <c r="O765" s="171"/>
      <c r="P765" s="172"/>
      <c r="Q765" s="172"/>
      <c r="R765" s="173"/>
      <c r="S765" s="3"/>
      <c r="T765" s="3"/>
      <c r="U765" s="3"/>
      <c r="V765" s="3"/>
    </row>
    <row r="766" spans="1:22" s="4" customFormat="1" ht="12.75" x14ac:dyDescent="0.2">
      <c r="A766" s="55"/>
      <c r="B766" s="10"/>
      <c r="C766" s="10" t="s">
        <v>332</v>
      </c>
      <c r="D766" s="10"/>
      <c r="E766" s="10" t="s">
        <v>333</v>
      </c>
      <c r="F766" s="176">
        <v>14</v>
      </c>
      <c r="G766" s="176"/>
      <c r="H766" s="258">
        <v>0</v>
      </c>
      <c r="I766" s="258"/>
      <c r="J766" s="3"/>
      <c r="K766" s="10"/>
      <c r="L766" s="10"/>
      <c r="M766" s="10"/>
      <c r="N766" s="3"/>
      <c r="O766" s="171"/>
      <c r="P766" s="172"/>
      <c r="Q766" s="172"/>
      <c r="R766" s="173"/>
      <c r="S766" s="3"/>
      <c r="T766" s="3"/>
      <c r="U766" s="3"/>
      <c r="V766" s="3"/>
    </row>
    <row r="767" spans="1:22" s="4" customFormat="1" ht="12.75" x14ac:dyDescent="0.2">
      <c r="A767" s="55"/>
      <c r="B767" s="10"/>
      <c r="C767" s="10" t="s">
        <v>334</v>
      </c>
      <c r="D767" s="10"/>
      <c r="E767" s="10" t="s">
        <v>104</v>
      </c>
      <c r="F767" s="176">
        <v>8</v>
      </c>
      <c r="G767" s="176"/>
      <c r="H767" s="258"/>
      <c r="I767" s="258"/>
      <c r="J767" s="3"/>
      <c r="K767" s="10"/>
      <c r="L767" s="10"/>
      <c r="M767" s="10"/>
      <c r="N767" s="3"/>
      <c r="O767" s="171"/>
      <c r="P767" s="172"/>
      <c r="Q767" s="172"/>
      <c r="R767" s="173"/>
      <c r="S767" s="3"/>
      <c r="T767" s="3"/>
      <c r="U767" s="3"/>
      <c r="V767" s="3"/>
    </row>
    <row r="768" spans="1:22" s="4" customFormat="1" ht="12.75" x14ac:dyDescent="0.2">
      <c r="A768" s="55"/>
      <c r="B768" s="10"/>
      <c r="C768" s="10" t="s">
        <v>711</v>
      </c>
      <c r="D768" s="10"/>
      <c r="E768" s="10" t="s">
        <v>107</v>
      </c>
      <c r="F768" s="176">
        <v>1</v>
      </c>
      <c r="G768" s="176"/>
      <c r="H768" s="258"/>
      <c r="I768" s="258"/>
      <c r="J768" s="3"/>
      <c r="K768" s="10"/>
      <c r="L768" s="10"/>
      <c r="M768" s="10"/>
      <c r="N768" s="3"/>
      <c r="O768" s="171"/>
      <c r="P768" s="172"/>
      <c r="Q768" s="172"/>
      <c r="R768" s="173"/>
      <c r="S768" s="3"/>
      <c r="T768" s="3"/>
      <c r="U768" s="3"/>
      <c r="V768" s="3"/>
    </row>
    <row r="769" spans="1:22" s="4" customFormat="1" ht="12.75" x14ac:dyDescent="0.2">
      <c r="A769" s="55"/>
      <c r="B769" s="10"/>
      <c r="C769" s="10" t="s">
        <v>341</v>
      </c>
      <c r="D769" s="10"/>
      <c r="E769" s="10" t="s">
        <v>88</v>
      </c>
      <c r="F769" s="176">
        <v>122</v>
      </c>
      <c r="G769" s="176">
        <v>1</v>
      </c>
      <c r="H769" s="258">
        <v>0</v>
      </c>
      <c r="I769" s="258"/>
      <c r="J769" s="3"/>
      <c r="K769" s="10"/>
      <c r="L769" s="10"/>
      <c r="M769" s="10"/>
      <c r="N769" s="3"/>
      <c r="O769" s="171"/>
      <c r="P769" s="172"/>
      <c r="Q769" s="172"/>
      <c r="R769" s="173"/>
      <c r="S769" s="3"/>
      <c r="T769" s="3"/>
      <c r="U769" s="3"/>
      <c r="V769" s="3"/>
    </row>
    <row r="770" spans="1:22" s="4" customFormat="1" ht="12.75" x14ac:dyDescent="0.2">
      <c r="A770" s="55"/>
      <c r="B770" s="10"/>
      <c r="C770" s="10" t="s">
        <v>344</v>
      </c>
      <c r="D770" s="10"/>
      <c r="E770" s="10" t="s">
        <v>107</v>
      </c>
      <c r="F770" s="176">
        <v>3</v>
      </c>
      <c r="G770" s="176"/>
      <c r="H770" s="258"/>
      <c r="I770" s="258"/>
      <c r="J770" s="3"/>
      <c r="K770" s="10"/>
      <c r="L770" s="10"/>
      <c r="M770" s="10"/>
      <c r="N770" s="3"/>
      <c r="O770" s="171"/>
      <c r="P770" s="172"/>
      <c r="Q770" s="172"/>
      <c r="R770" s="173"/>
      <c r="S770" s="3"/>
      <c r="T770" s="3"/>
      <c r="U770" s="3"/>
      <c r="V770" s="3"/>
    </row>
    <row r="771" spans="1:22" s="4" customFormat="1" ht="12.75" x14ac:dyDescent="0.2">
      <c r="A771" s="55"/>
      <c r="B771" s="10"/>
      <c r="C771" s="10" t="s">
        <v>346</v>
      </c>
      <c r="D771" s="10"/>
      <c r="E771" s="10" t="s">
        <v>107</v>
      </c>
      <c r="F771" s="176">
        <v>2</v>
      </c>
      <c r="G771" s="176"/>
      <c r="H771" s="258"/>
      <c r="I771" s="258"/>
      <c r="J771" s="3"/>
      <c r="K771" s="10"/>
      <c r="L771" s="10"/>
      <c r="M771" s="10"/>
      <c r="N771" s="3"/>
      <c r="O771" s="171"/>
      <c r="P771" s="172"/>
      <c r="Q771" s="172"/>
      <c r="R771" s="173"/>
      <c r="S771" s="3"/>
      <c r="T771" s="3"/>
      <c r="U771" s="3"/>
      <c r="V771" s="3"/>
    </row>
    <row r="772" spans="1:22" s="4" customFormat="1" ht="12.75" x14ac:dyDescent="0.2">
      <c r="A772" s="55"/>
      <c r="B772" s="10"/>
      <c r="C772" s="10" t="s">
        <v>348</v>
      </c>
      <c r="D772" s="10"/>
      <c r="E772" s="10" t="s">
        <v>349</v>
      </c>
      <c r="F772" s="176">
        <v>24</v>
      </c>
      <c r="G772" s="176"/>
      <c r="H772" s="258"/>
      <c r="I772" s="258"/>
      <c r="J772" s="3"/>
      <c r="K772" s="10"/>
      <c r="L772" s="10"/>
      <c r="M772" s="10"/>
      <c r="N772" s="3"/>
      <c r="O772" s="171"/>
      <c r="P772" s="172"/>
      <c r="Q772" s="172"/>
      <c r="R772" s="173"/>
      <c r="S772" s="3"/>
      <c r="T772" s="3"/>
      <c r="U772" s="3"/>
      <c r="V772" s="3"/>
    </row>
    <row r="773" spans="1:22" s="4" customFormat="1" ht="12.75" x14ac:dyDescent="0.2">
      <c r="A773" s="55"/>
      <c r="B773" s="10"/>
      <c r="C773" s="10" t="s">
        <v>350</v>
      </c>
      <c r="D773" s="10"/>
      <c r="E773" s="10" t="s">
        <v>349</v>
      </c>
      <c r="F773" s="176">
        <v>1</v>
      </c>
      <c r="G773" s="176"/>
      <c r="H773" s="258"/>
      <c r="I773" s="258"/>
      <c r="J773" s="3"/>
      <c r="K773" s="10"/>
      <c r="L773" s="10"/>
      <c r="M773" s="10"/>
      <c r="N773" s="3"/>
      <c r="O773" s="171"/>
      <c r="P773" s="172"/>
      <c r="Q773" s="172"/>
      <c r="R773" s="173"/>
      <c r="S773" s="3"/>
      <c r="T773" s="3"/>
      <c r="U773" s="3"/>
      <c r="V773" s="3"/>
    </row>
    <row r="774" spans="1:22" s="4" customFormat="1" ht="12.75" x14ac:dyDescent="0.2">
      <c r="A774" s="55"/>
      <c r="B774" s="10"/>
      <c r="C774" s="10" t="s">
        <v>350</v>
      </c>
      <c r="D774" s="10"/>
      <c r="E774" s="10" t="s">
        <v>187</v>
      </c>
      <c r="F774" s="176">
        <v>66</v>
      </c>
      <c r="G774" s="176"/>
      <c r="H774" s="258">
        <v>0</v>
      </c>
      <c r="I774" s="258"/>
      <c r="J774" s="3"/>
      <c r="K774" s="10"/>
      <c r="L774" s="10"/>
      <c r="M774" s="10"/>
      <c r="N774" s="3"/>
      <c r="O774" s="171"/>
      <c r="P774" s="172"/>
      <c r="Q774" s="172"/>
      <c r="R774" s="173"/>
      <c r="S774" s="3"/>
      <c r="T774" s="3"/>
      <c r="U774" s="3"/>
      <c r="V774" s="3"/>
    </row>
    <row r="775" spans="1:22" s="4" customFormat="1" ht="12.75" x14ac:dyDescent="0.2">
      <c r="A775" s="55"/>
      <c r="B775" s="10"/>
      <c r="C775" s="10" t="s">
        <v>354</v>
      </c>
      <c r="D775" s="10"/>
      <c r="E775" s="10" t="s">
        <v>154</v>
      </c>
      <c r="F775" s="176">
        <v>59</v>
      </c>
      <c r="G775" s="176">
        <v>3</v>
      </c>
      <c r="H775" s="258">
        <v>3</v>
      </c>
      <c r="I775" s="258">
        <v>2.6666666666666665</v>
      </c>
      <c r="J775" s="3"/>
      <c r="K775" s="10"/>
      <c r="L775" s="10"/>
      <c r="M775" s="10"/>
      <c r="N775" s="3"/>
      <c r="O775" s="171"/>
      <c r="P775" s="172"/>
      <c r="Q775" s="172"/>
      <c r="R775" s="173"/>
      <c r="S775" s="3"/>
      <c r="T775" s="3"/>
      <c r="U775" s="3"/>
      <c r="V775" s="3"/>
    </row>
    <row r="776" spans="1:22" s="4" customFormat="1" ht="12.75" x14ac:dyDescent="0.2">
      <c r="A776" s="55"/>
      <c r="B776" s="10"/>
      <c r="C776" s="10" t="s">
        <v>355</v>
      </c>
      <c r="D776" s="10"/>
      <c r="E776" s="10" t="s">
        <v>175</v>
      </c>
      <c r="F776" s="176">
        <v>115</v>
      </c>
      <c r="G776" s="176">
        <v>2</v>
      </c>
      <c r="H776" s="258">
        <v>2</v>
      </c>
      <c r="I776" s="258">
        <v>28.5</v>
      </c>
      <c r="J776" s="3"/>
      <c r="K776" s="10"/>
      <c r="L776" s="10"/>
      <c r="M776" s="10"/>
      <c r="N776" s="3"/>
      <c r="O776" s="171"/>
      <c r="P776" s="172"/>
      <c r="Q776" s="172"/>
      <c r="R776" s="173"/>
      <c r="S776" s="3"/>
      <c r="T776" s="3"/>
      <c r="U776" s="3"/>
      <c r="V776" s="3"/>
    </row>
    <row r="777" spans="1:22" s="4" customFormat="1" ht="12.75" x14ac:dyDescent="0.2">
      <c r="A777" s="55"/>
      <c r="B777" s="10"/>
      <c r="C777" s="10" t="s">
        <v>356</v>
      </c>
      <c r="D777" s="10"/>
      <c r="E777" s="10" t="s">
        <v>204</v>
      </c>
      <c r="F777" s="176">
        <v>86</v>
      </c>
      <c r="G777" s="176">
        <v>2</v>
      </c>
      <c r="H777" s="258">
        <v>1</v>
      </c>
      <c r="I777" s="258">
        <v>1</v>
      </c>
      <c r="J777" s="3"/>
      <c r="K777" s="10"/>
      <c r="L777" s="10"/>
      <c r="M777" s="10"/>
      <c r="N777" s="3"/>
      <c r="O777" s="171"/>
      <c r="P777" s="172"/>
      <c r="Q777" s="172"/>
      <c r="R777" s="173"/>
      <c r="S777" s="3"/>
      <c r="T777" s="3"/>
      <c r="U777" s="3"/>
      <c r="V777" s="3"/>
    </row>
    <row r="778" spans="1:22" s="4" customFormat="1" ht="12.75" x14ac:dyDescent="0.2">
      <c r="A778" s="55"/>
      <c r="B778" s="10"/>
      <c r="C778" s="10" t="s">
        <v>357</v>
      </c>
      <c r="D778" s="10"/>
      <c r="E778" s="10" t="s">
        <v>120</v>
      </c>
      <c r="F778" s="176">
        <v>1</v>
      </c>
      <c r="G778" s="176"/>
      <c r="H778" s="258"/>
      <c r="I778" s="258"/>
      <c r="J778" s="3"/>
      <c r="K778" s="10"/>
      <c r="L778" s="10"/>
      <c r="M778" s="10"/>
      <c r="N778" s="3"/>
      <c r="O778" s="171"/>
      <c r="P778" s="172"/>
      <c r="Q778" s="172"/>
      <c r="R778" s="173"/>
      <c r="S778" s="3"/>
      <c r="T778" s="3"/>
      <c r="U778" s="3"/>
      <c r="V778" s="3"/>
    </row>
    <row r="779" spans="1:22" s="4" customFormat="1" ht="12.75" x14ac:dyDescent="0.2">
      <c r="A779" s="55"/>
      <c r="B779" s="10"/>
      <c r="C779" s="10" t="s">
        <v>358</v>
      </c>
      <c r="D779" s="10"/>
      <c r="E779" s="10" t="s">
        <v>359</v>
      </c>
      <c r="F779" s="176">
        <v>12</v>
      </c>
      <c r="G779" s="176"/>
      <c r="H779" s="258"/>
      <c r="I779" s="258"/>
      <c r="J779" s="3"/>
      <c r="K779" s="10"/>
      <c r="L779" s="10"/>
      <c r="M779" s="10"/>
      <c r="N779" s="3"/>
      <c r="O779" s="171"/>
      <c r="P779" s="172"/>
      <c r="Q779" s="172"/>
      <c r="R779" s="173"/>
      <c r="S779" s="3"/>
      <c r="T779" s="3"/>
      <c r="U779" s="3"/>
      <c r="V779" s="3"/>
    </row>
    <row r="780" spans="1:22" s="4" customFormat="1" ht="12.75" x14ac:dyDescent="0.2">
      <c r="A780" s="55"/>
      <c r="B780" s="10"/>
      <c r="C780" s="10" t="s">
        <v>361</v>
      </c>
      <c r="D780" s="10"/>
      <c r="E780" s="10" t="s">
        <v>363</v>
      </c>
      <c r="F780" s="176">
        <v>18</v>
      </c>
      <c r="G780" s="176"/>
      <c r="H780" s="258"/>
      <c r="I780" s="258"/>
      <c r="J780" s="3"/>
      <c r="K780" s="10"/>
      <c r="L780" s="10"/>
      <c r="M780" s="10"/>
      <c r="N780" s="3"/>
      <c r="O780" s="171"/>
      <c r="P780" s="172"/>
      <c r="Q780" s="172"/>
      <c r="R780" s="173"/>
      <c r="S780" s="3"/>
      <c r="T780" s="3"/>
      <c r="U780" s="3"/>
      <c r="V780" s="3"/>
    </row>
    <row r="781" spans="1:22" s="4" customFormat="1" ht="12.75" x14ac:dyDescent="0.2">
      <c r="A781" s="55"/>
      <c r="B781" s="10"/>
      <c r="C781" s="10" t="s">
        <v>364</v>
      </c>
      <c r="D781" s="10"/>
      <c r="E781" s="10" t="s">
        <v>204</v>
      </c>
      <c r="F781" s="176">
        <v>764</v>
      </c>
      <c r="G781" s="176">
        <v>19</v>
      </c>
      <c r="H781" s="258">
        <v>14</v>
      </c>
      <c r="I781" s="258">
        <v>2.0714285714285716</v>
      </c>
      <c r="J781" s="3"/>
      <c r="K781" s="10"/>
      <c r="L781" s="10"/>
      <c r="M781" s="10"/>
      <c r="N781" s="3"/>
      <c r="O781" s="171"/>
      <c r="P781" s="172"/>
      <c r="Q781" s="172"/>
      <c r="R781" s="173"/>
      <c r="S781" s="3"/>
      <c r="T781" s="3"/>
      <c r="U781" s="3"/>
      <c r="V781" s="3"/>
    </row>
    <row r="782" spans="1:22" s="4" customFormat="1" ht="12.75" x14ac:dyDescent="0.2">
      <c r="A782" s="55"/>
      <c r="B782" s="10"/>
      <c r="C782" s="10" t="s">
        <v>366</v>
      </c>
      <c r="D782" s="10"/>
      <c r="E782" s="10" t="s">
        <v>367</v>
      </c>
      <c r="F782" s="176">
        <v>126</v>
      </c>
      <c r="G782" s="176">
        <v>1</v>
      </c>
      <c r="H782" s="258">
        <v>1</v>
      </c>
      <c r="I782" s="258">
        <v>1</v>
      </c>
      <c r="J782" s="3"/>
      <c r="K782" s="10"/>
      <c r="L782" s="10"/>
      <c r="M782" s="10"/>
      <c r="N782" s="3"/>
      <c r="O782" s="171"/>
      <c r="P782" s="172"/>
      <c r="Q782" s="172"/>
      <c r="R782" s="173"/>
      <c r="S782" s="3"/>
      <c r="T782" s="3"/>
      <c r="U782" s="3"/>
      <c r="V782" s="3"/>
    </row>
    <row r="783" spans="1:22" s="4" customFormat="1" ht="12.75" x14ac:dyDescent="0.2">
      <c r="A783" s="55"/>
      <c r="B783" s="10"/>
      <c r="C783" s="10" t="s">
        <v>712</v>
      </c>
      <c r="D783" s="10"/>
      <c r="E783" s="10" t="s">
        <v>109</v>
      </c>
      <c r="F783" s="176">
        <v>9</v>
      </c>
      <c r="G783" s="176"/>
      <c r="H783" s="258">
        <v>0</v>
      </c>
      <c r="I783" s="258"/>
      <c r="J783" s="3"/>
      <c r="K783" s="10"/>
      <c r="L783" s="10"/>
      <c r="M783" s="10"/>
      <c r="N783" s="3"/>
      <c r="O783" s="171"/>
      <c r="P783" s="172"/>
      <c r="Q783" s="172"/>
      <c r="R783" s="173"/>
      <c r="S783" s="3"/>
      <c r="T783" s="3"/>
      <c r="U783" s="3"/>
      <c r="V783" s="3"/>
    </row>
    <row r="784" spans="1:22" s="4" customFormat="1" ht="12.75" x14ac:dyDescent="0.2">
      <c r="A784" s="55"/>
      <c r="B784" s="10"/>
      <c r="C784" s="10" t="s">
        <v>713</v>
      </c>
      <c r="D784" s="10"/>
      <c r="E784" s="10" t="s">
        <v>109</v>
      </c>
      <c r="F784" s="176">
        <v>1</v>
      </c>
      <c r="G784" s="176"/>
      <c r="H784" s="258"/>
      <c r="I784" s="258"/>
      <c r="J784" s="3"/>
      <c r="K784" s="10"/>
      <c r="L784" s="10"/>
      <c r="M784" s="10"/>
      <c r="N784" s="3"/>
      <c r="O784" s="171"/>
      <c r="P784" s="172"/>
      <c r="Q784" s="172"/>
      <c r="R784" s="173"/>
      <c r="S784" s="3"/>
      <c r="T784" s="3"/>
      <c r="U784" s="3"/>
      <c r="V784" s="3"/>
    </row>
    <row r="785" spans="1:22" s="4" customFormat="1" ht="12.75" x14ac:dyDescent="0.2">
      <c r="A785" s="55"/>
      <c r="B785" s="10"/>
      <c r="C785" s="10" t="s">
        <v>372</v>
      </c>
      <c r="D785" s="10"/>
      <c r="E785" s="10" t="s">
        <v>104</v>
      </c>
      <c r="F785" s="176">
        <v>29</v>
      </c>
      <c r="G785" s="176"/>
      <c r="H785" s="258"/>
      <c r="I785" s="258"/>
      <c r="J785" s="3"/>
      <c r="K785" s="10"/>
      <c r="L785" s="10"/>
      <c r="M785" s="10"/>
      <c r="N785" s="3"/>
      <c r="O785" s="171"/>
      <c r="P785" s="172"/>
      <c r="Q785" s="172"/>
      <c r="R785" s="173"/>
      <c r="S785" s="3"/>
      <c r="T785" s="3"/>
      <c r="U785" s="3"/>
      <c r="V785" s="3"/>
    </row>
    <row r="786" spans="1:22" s="4" customFormat="1" ht="12.75" x14ac:dyDescent="0.2">
      <c r="A786" s="55"/>
      <c r="B786" s="10"/>
      <c r="C786" s="10" t="s">
        <v>373</v>
      </c>
      <c r="D786" s="10"/>
      <c r="E786" s="10" t="s">
        <v>374</v>
      </c>
      <c r="F786" s="176">
        <v>35</v>
      </c>
      <c r="G786" s="176"/>
      <c r="H786" s="258"/>
      <c r="I786" s="258"/>
      <c r="J786" s="3"/>
      <c r="K786" s="10"/>
      <c r="L786" s="10"/>
      <c r="M786" s="10"/>
      <c r="N786" s="3"/>
      <c r="O786" s="171"/>
      <c r="P786" s="172"/>
      <c r="Q786" s="172"/>
      <c r="R786" s="173"/>
      <c r="S786" s="3"/>
      <c r="T786" s="3"/>
      <c r="U786" s="3"/>
      <c r="V786" s="3"/>
    </row>
    <row r="787" spans="1:22" s="4" customFormat="1" ht="12.75" x14ac:dyDescent="0.2">
      <c r="A787" s="55"/>
      <c r="B787" s="10"/>
      <c r="C787" s="10" t="s">
        <v>375</v>
      </c>
      <c r="D787" s="10"/>
      <c r="E787" s="10" t="s">
        <v>104</v>
      </c>
      <c r="F787" s="176">
        <v>25</v>
      </c>
      <c r="G787" s="176"/>
      <c r="H787" s="258"/>
      <c r="I787" s="258"/>
      <c r="J787" s="3"/>
      <c r="K787" s="10"/>
      <c r="L787" s="10"/>
      <c r="M787" s="10"/>
      <c r="N787" s="3"/>
      <c r="O787" s="171"/>
      <c r="P787" s="172"/>
      <c r="Q787" s="172"/>
      <c r="R787" s="173"/>
      <c r="S787" s="3"/>
      <c r="T787" s="3"/>
      <c r="U787" s="3"/>
      <c r="V787" s="3"/>
    </row>
    <row r="788" spans="1:22" s="4" customFormat="1" ht="12.75" x14ac:dyDescent="0.2">
      <c r="A788" s="55"/>
      <c r="B788" s="10"/>
      <c r="C788" s="10" t="s">
        <v>376</v>
      </c>
      <c r="D788" s="10"/>
      <c r="E788" s="10" t="s">
        <v>212</v>
      </c>
      <c r="F788" s="176">
        <v>7</v>
      </c>
      <c r="G788" s="176"/>
      <c r="H788" s="258"/>
      <c r="I788" s="258"/>
      <c r="J788" s="3"/>
      <c r="K788" s="10"/>
      <c r="L788" s="10"/>
      <c r="M788" s="10"/>
      <c r="N788" s="3"/>
      <c r="O788" s="171"/>
      <c r="P788" s="172"/>
      <c r="Q788" s="172"/>
      <c r="R788" s="173"/>
      <c r="S788" s="3"/>
      <c r="T788" s="3"/>
      <c r="U788" s="3"/>
      <c r="V788" s="3"/>
    </row>
    <row r="789" spans="1:22" s="4" customFormat="1" ht="12.75" x14ac:dyDescent="0.2">
      <c r="A789" s="55"/>
      <c r="B789" s="10"/>
      <c r="C789" s="10" t="s">
        <v>377</v>
      </c>
      <c r="D789" s="10"/>
      <c r="E789" s="10" t="s">
        <v>302</v>
      </c>
      <c r="F789" s="176">
        <v>48</v>
      </c>
      <c r="G789" s="176">
        <v>1</v>
      </c>
      <c r="H789" s="258">
        <v>1</v>
      </c>
      <c r="I789" s="258">
        <v>3</v>
      </c>
      <c r="J789" s="3"/>
      <c r="K789" s="10"/>
      <c r="L789" s="10"/>
      <c r="M789" s="10"/>
      <c r="N789" s="3"/>
      <c r="O789" s="171"/>
      <c r="P789" s="172"/>
      <c r="Q789" s="172"/>
      <c r="R789" s="173"/>
      <c r="S789" s="3"/>
      <c r="T789" s="3"/>
      <c r="U789" s="3"/>
      <c r="V789" s="3"/>
    </row>
    <row r="790" spans="1:22" s="4" customFormat="1" ht="12.75" x14ac:dyDescent="0.2">
      <c r="A790" s="55"/>
      <c r="B790" s="10"/>
      <c r="C790" s="10" t="s">
        <v>378</v>
      </c>
      <c r="D790" s="10"/>
      <c r="E790" s="10" t="s">
        <v>105</v>
      </c>
      <c r="F790" s="176">
        <v>423</v>
      </c>
      <c r="G790" s="176">
        <v>3</v>
      </c>
      <c r="H790" s="258">
        <v>3</v>
      </c>
      <c r="I790" s="258">
        <v>0</v>
      </c>
      <c r="J790" s="3"/>
      <c r="K790" s="10"/>
      <c r="L790" s="10"/>
      <c r="M790" s="10"/>
      <c r="N790" s="3"/>
      <c r="O790" s="171"/>
      <c r="P790" s="172"/>
      <c r="Q790" s="172"/>
      <c r="R790" s="173"/>
      <c r="S790" s="3"/>
      <c r="T790" s="3"/>
      <c r="U790" s="3"/>
      <c r="V790" s="3"/>
    </row>
    <row r="791" spans="1:22" s="4" customFormat="1" ht="12.75" x14ac:dyDescent="0.2">
      <c r="A791" s="55"/>
      <c r="B791" s="10"/>
      <c r="C791" s="10" t="s">
        <v>381</v>
      </c>
      <c r="D791" s="10"/>
      <c r="E791" s="10" t="s">
        <v>164</v>
      </c>
      <c r="F791" s="176">
        <v>24</v>
      </c>
      <c r="G791" s="176">
        <v>2</v>
      </c>
      <c r="H791" s="258">
        <v>1</v>
      </c>
      <c r="I791" s="258">
        <v>0</v>
      </c>
      <c r="J791" s="3"/>
      <c r="K791" s="10"/>
      <c r="L791" s="10"/>
      <c r="M791" s="10"/>
      <c r="N791" s="3"/>
      <c r="O791" s="171"/>
      <c r="P791" s="172"/>
      <c r="Q791" s="172"/>
      <c r="R791" s="173"/>
      <c r="S791" s="3"/>
      <c r="T791" s="3"/>
      <c r="U791" s="3"/>
      <c r="V791" s="3"/>
    </row>
    <row r="792" spans="1:22" s="4" customFormat="1" ht="12.75" x14ac:dyDescent="0.2">
      <c r="A792" s="55"/>
      <c r="B792" s="10"/>
      <c r="C792" s="10" t="s">
        <v>382</v>
      </c>
      <c r="D792" s="10"/>
      <c r="E792" s="10" t="s">
        <v>383</v>
      </c>
      <c r="F792" s="176">
        <v>259</v>
      </c>
      <c r="G792" s="176">
        <v>8</v>
      </c>
      <c r="H792" s="258">
        <v>7</v>
      </c>
      <c r="I792" s="258">
        <v>8</v>
      </c>
      <c r="J792" s="3"/>
      <c r="K792" s="10"/>
      <c r="L792" s="10"/>
      <c r="M792" s="10"/>
      <c r="N792" s="3"/>
      <c r="O792" s="171"/>
      <c r="P792" s="172"/>
      <c r="Q792" s="172"/>
      <c r="R792" s="173"/>
      <c r="S792" s="3"/>
      <c r="T792" s="3"/>
      <c r="U792" s="3"/>
      <c r="V792" s="3"/>
    </row>
    <row r="793" spans="1:22" s="4" customFormat="1" ht="12.75" x14ac:dyDescent="0.2">
      <c r="A793" s="55"/>
      <c r="B793" s="10"/>
      <c r="C793" s="10" t="s">
        <v>382</v>
      </c>
      <c r="D793" s="10"/>
      <c r="E793" s="10" t="s">
        <v>384</v>
      </c>
      <c r="F793" s="176">
        <v>2</v>
      </c>
      <c r="G793" s="176"/>
      <c r="H793" s="258"/>
      <c r="I793" s="258"/>
      <c r="J793" s="3"/>
      <c r="K793" s="10"/>
      <c r="L793" s="10"/>
      <c r="M793" s="10"/>
      <c r="N793" s="3"/>
      <c r="O793" s="171"/>
      <c r="P793" s="172"/>
      <c r="Q793" s="172"/>
      <c r="R793" s="173"/>
      <c r="S793" s="3"/>
      <c r="T793" s="3"/>
      <c r="U793" s="3"/>
      <c r="V793" s="3"/>
    </row>
    <row r="794" spans="1:22" s="4" customFormat="1" ht="12.75" x14ac:dyDescent="0.2">
      <c r="A794" s="55"/>
      <c r="B794" s="10"/>
      <c r="C794" s="10" t="s">
        <v>714</v>
      </c>
      <c r="D794" s="10"/>
      <c r="E794" s="10" t="s">
        <v>84</v>
      </c>
      <c r="F794" s="176">
        <v>99</v>
      </c>
      <c r="G794" s="176"/>
      <c r="H794" s="258">
        <v>0</v>
      </c>
      <c r="I794" s="258"/>
      <c r="J794" s="3"/>
      <c r="K794" s="10"/>
      <c r="L794" s="10"/>
      <c r="M794" s="10"/>
      <c r="N794" s="3"/>
      <c r="O794" s="171"/>
      <c r="P794" s="172"/>
      <c r="Q794" s="172"/>
      <c r="R794" s="173"/>
      <c r="S794" s="3"/>
      <c r="T794" s="3"/>
      <c r="U794" s="3"/>
      <c r="V794" s="3"/>
    </row>
    <row r="795" spans="1:22" s="4" customFormat="1" ht="12.75" x14ac:dyDescent="0.2">
      <c r="A795" s="55"/>
      <c r="B795" s="10"/>
      <c r="C795" s="10" t="s">
        <v>387</v>
      </c>
      <c r="D795" s="10"/>
      <c r="E795" s="10" t="s">
        <v>145</v>
      </c>
      <c r="F795" s="176">
        <v>1</v>
      </c>
      <c r="G795" s="176"/>
      <c r="H795" s="258"/>
      <c r="I795" s="258"/>
      <c r="J795" s="3"/>
      <c r="K795" s="10"/>
      <c r="L795" s="10"/>
      <c r="M795" s="10"/>
      <c r="N795" s="3"/>
      <c r="O795" s="171"/>
      <c r="P795" s="172"/>
      <c r="Q795" s="172"/>
      <c r="R795" s="173"/>
      <c r="S795" s="3"/>
      <c r="T795" s="3"/>
      <c r="U795" s="3"/>
      <c r="V795" s="3"/>
    </row>
    <row r="796" spans="1:22" s="4" customFormat="1" ht="12.75" x14ac:dyDescent="0.2">
      <c r="A796" s="55"/>
      <c r="B796" s="10"/>
      <c r="C796" s="10" t="s">
        <v>388</v>
      </c>
      <c r="D796" s="10"/>
      <c r="E796" s="10" t="s">
        <v>187</v>
      </c>
      <c r="F796" s="176">
        <v>164</v>
      </c>
      <c r="G796" s="176">
        <v>6</v>
      </c>
      <c r="H796" s="258">
        <v>4</v>
      </c>
      <c r="I796" s="258">
        <v>0.25</v>
      </c>
      <c r="J796" s="3"/>
      <c r="K796" s="10"/>
      <c r="L796" s="10"/>
      <c r="M796" s="10"/>
      <c r="N796" s="3"/>
      <c r="O796" s="171"/>
      <c r="P796" s="172"/>
      <c r="Q796" s="172"/>
      <c r="R796" s="173"/>
      <c r="S796" s="3"/>
      <c r="T796" s="3"/>
      <c r="U796" s="3"/>
      <c r="V796" s="3"/>
    </row>
    <row r="797" spans="1:22" s="4" customFormat="1" ht="12.75" x14ac:dyDescent="0.2">
      <c r="A797" s="55"/>
      <c r="B797" s="10"/>
      <c r="C797" s="10" t="s">
        <v>388</v>
      </c>
      <c r="D797" s="10"/>
      <c r="E797" s="10" t="s">
        <v>389</v>
      </c>
      <c r="F797" s="176">
        <v>1</v>
      </c>
      <c r="G797" s="176"/>
      <c r="H797" s="258"/>
      <c r="I797" s="258"/>
      <c r="J797" s="3"/>
      <c r="K797" s="10"/>
      <c r="L797" s="10"/>
      <c r="M797" s="10"/>
      <c r="N797" s="3"/>
      <c r="O797" s="171"/>
      <c r="P797" s="172"/>
      <c r="Q797" s="172"/>
      <c r="R797" s="173"/>
      <c r="S797" s="3"/>
      <c r="T797" s="3"/>
      <c r="U797" s="3"/>
      <c r="V797" s="3"/>
    </row>
    <row r="798" spans="1:22" s="4" customFormat="1" ht="12.75" x14ac:dyDescent="0.2">
      <c r="A798" s="55"/>
      <c r="B798" s="10"/>
      <c r="C798" s="10" t="s">
        <v>390</v>
      </c>
      <c r="D798" s="10"/>
      <c r="E798" s="10" t="s">
        <v>124</v>
      </c>
      <c r="F798" s="176">
        <v>58</v>
      </c>
      <c r="G798" s="176">
        <v>1</v>
      </c>
      <c r="H798" s="258">
        <v>1</v>
      </c>
      <c r="I798" s="258">
        <v>0</v>
      </c>
      <c r="J798" s="3"/>
      <c r="K798" s="10"/>
      <c r="L798" s="10"/>
      <c r="M798" s="10"/>
      <c r="N798" s="3"/>
      <c r="O798" s="171"/>
      <c r="P798" s="172"/>
      <c r="Q798" s="172"/>
      <c r="R798" s="173"/>
      <c r="S798" s="3"/>
      <c r="T798" s="3"/>
      <c r="U798" s="3"/>
      <c r="V798" s="3"/>
    </row>
    <row r="799" spans="1:22" s="4" customFormat="1" ht="12.75" x14ac:dyDescent="0.2">
      <c r="A799" s="55"/>
      <c r="B799" s="10"/>
      <c r="C799" s="10" t="s">
        <v>395</v>
      </c>
      <c r="D799" s="10"/>
      <c r="E799" s="10" t="s">
        <v>396</v>
      </c>
      <c r="F799" s="176">
        <v>8</v>
      </c>
      <c r="G799" s="176"/>
      <c r="H799" s="258"/>
      <c r="I799" s="258"/>
      <c r="J799" s="3"/>
      <c r="K799" s="10"/>
      <c r="L799" s="10"/>
      <c r="M799" s="10"/>
      <c r="N799" s="3"/>
      <c r="O799" s="171"/>
      <c r="P799" s="172"/>
      <c r="Q799" s="172"/>
      <c r="R799" s="173"/>
      <c r="S799" s="3"/>
      <c r="T799" s="3"/>
      <c r="U799" s="3"/>
      <c r="V799" s="3"/>
    </row>
    <row r="800" spans="1:22" s="4" customFormat="1" ht="12.75" x14ac:dyDescent="0.2">
      <c r="A800" s="55"/>
      <c r="B800" s="10"/>
      <c r="C800" s="10" t="s">
        <v>397</v>
      </c>
      <c r="D800" s="10"/>
      <c r="E800" s="10" t="s">
        <v>86</v>
      </c>
      <c r="F800" s="176">
        <v>15</v>
      </c>
      <c r="G800" s="176"/>
      <c r="H800" s="258">
        <v>0</v>
      </c>
      <c r="I800" s="258"/>
      <c r="J800" s="3"/>
      <c r="K800" s="10"/>
      <c r="L800" s="10"/>
      <c r="M800" s="10"/>
      <c r="N800" s="3"/>
      <c r="O800" s="171"/>
      <c r="P800" s="172"/>
      <c r="Q800" s="172"/>
      <c r="R800" s="173"/>
      <c r="S800" s="3"/>
      <c r="T800" s="3"/>
      <c r="U800" s="3"/>
      <c r="V800" s="3"/>
    </row>
    <row r="801" spans="1:22" s="4" customFormat="1" ht="12.75" x14ac:dyDescent="0.2">
      <c r="A801" s="55"/>
      <c r="B801" s="10"/>
      <c r="C801" s="10" t="s">
        <v>398</v>
      </c>
      <c r="D801" s="10"/>
      <c r="E801" s="10" t="s">
        <v>120</v>
      </c>
      <c r="F801" s="176">
        <v>725</v>
      </c>
      <c r="G801" s="176">
        <v>5</v>
      </c>
      <c r="H801" s="258">
        <v>6</v>
      </c>
      <c r="I801" s="258">
        <v>12</v>
      </c>
      <c r="J801" s="3"/>
      <c r="K801" s="10"/>
      <c r="L801" s="10"/>
      <c r="M801" s="10"/>
      <c r="N801" s="3"/>
      <c r="O801" s="171"/>
      <c r="P801" s="172"/>
      <c r="Q801" s="172"/>
      <c r="R801" s="173"/>
      <c r="S801" s="3"/>
      <c r="T801" s="3"/>
      <c r="U801" s="3"/>
      <c r="V801" s="3"/>
    </row>
    <row r="802" spans="1:22" s="4" customFormat="1" ht="12.75" x14ac:dyDescent="0.2">
      <c r="A802" s="55"/>
      <c r="B802" s="10"/>
      <c r="C802" s="10" t="s">
        <v>399</v>
      </c>
      <c r="D802" s="10"/>
      <c r="E802" s="10" t="s">
        <v>97</v>
      </c>
      <c r="F802" s="176">
        <v>19</v>
      </c>
      <c r="G802" s="176"/>
      <c r="H802" s="258"/>
      <c r="I802" s="258"/>
      <c r="J802" s="3"/>
      <c r="K802" s="10"/>
      <c r="L802" s="10"/>
      <c r="M802" s="10"/>
      <c r="N802" s="3"/>
      <c r="O802" s="171"/>
      <c r="P802" s="172"/>
      <c r="Q802" s="172"/>
      <c r="R802" s="173"/>
      <c r="S802" s="3"/>
      <c r="T802" s="3"/>
      <c r="U802" s="3"/>
      <c r="V802" s="3"/>
    </row>
    <row r="803" spans="1:22" s="4" customFormat="1" ht="12.75" x14ac:dyDescent="0.2">
      <c r="A803" s="55"/>
      <c r="B803" s="10"/>
      <c r="C803" s="10" t="s">
        <v>400</v>
      </c>
      <c r="D803" s="10"/>
      <c r="E803" s="10" t="s">
        <v>100</v>
      </c>
      <c r="F803" s="176">
        <v>1</v>
      </c>
      <c r="G803" s="176"/>
      <c r="H803" s="258"/>
      <c r="I803" s="258"/>
      <c r="J803" s="3"/>
      <c r="K803" s="10"/>
      <c r="L803" s="10"/>
      <c r="M803" s="10"/>
      <c r="N803" s="3"/>
      <c r="O803" s="171"/>
      <c r="P803" s="172"/>
      <c r="Q803" s="172"/>
      <c r="R803" s="173"/>
      <c r="S803" s="3"/>
      <c r="T803" s="3"/>
      <c r="U803" s="3"/>
      <c r="V803" s="3"/>
    </row>
    <row r="804" spans="1:22" s="4" customFormat="1" ht="12.75" x14ac:dyDescent="0.2">
      <c r="A804" s="55"/>
      <c r="B804" s="10"/>
      <c r="C804" s="10" t="s">
        <v>400</v>
      </c>
      <c r="D804" s="10"/>
      <c r="E804" s="10" t="s">
        <v>77</v>
      </c>
      <c r="F804" s="176">
        <v>253</v>
      </c>
      <c r="G804" s="176">
        <v>3</v>
      </c>
      <c r="H804" s="258">
        <v>3</v>
      </c>
      <c r="I804" s="258">
        <v>7</v>
      </c>
      <c r="J804" s="3"/>
      <c r="K804" s="10"/>
      <c r="L804" s="10"/>
      <c r="M804" s="10"/>
      <c r="N804" s="3"/>
      <c r="O804" s="171"/>
      <c r="P804" s="172"/>
      <c r="Q804" s="172"/>
      <c r="R804" s="173"/>
      <c r="S804" s="3"/>
      <c r="T804" s="3"/>
      <c r="U804" s="3"/>
      <c r="V804" s="3"/>
    </row>
    <row r="805" spans="1:22" s="4" customFormat="1" ht="12.75" x14ac:dyDescent="0.2">
      <c r="A805" s="55"/>
      <c r="B805" s="10"/>
      <c r="C805" s="10" t="s">
        <v>401</v>
      </c>
      <c r="D805" s="10"/>
      <c r="E805" s="10" t="s">
        <v>389</v>
      </c>
      <c r="F805" s="176">
        <v>116</v>
      </c>
      <c r="G805" s="176">
        <v>1</v>
      </c>
      <c r="H805" s="258">
        <v>0</v>
      </c>
      <c r="I805" s="258"/>
      <c r="J805" s="3"/>
      <c r="K805" s="10"/>
      <c r="L805" s="10"/>
      <c r="M805" s="10"/>
      <c r="N805" s="3"/>
      <c r="O805" s="171"/>
      <c r="P805" s="172"/>
      <c r="Q805" s="172"/>
      <c r="R805" s="173"/>
      <c r="S805" s="3"/>
      <c r="T805" s="3"/>
      <c r="U805" s="3"/>
      <c r="V805" s="3"/>
    </row>
    <row r="806" spans="1:22" s="4" customFormat="1" ht="12.75" x14ac:dyDescent="0.2">
      <c r="A806" s="55"/>
      <c r="B806" s="10"/>
      <c r="C806" s="10" t="s">
        <v>403</v>
      </c>
      <c r="D806" s="10"/>
      <c r="E806" s="10" t="s">
        <v>384</v>
      </c>
      <c r="F806" s="176">
        <v>66</v>
      </c>
      <c r="G806" s="176"/>
      <c r="H806" s="258">
        <v>0</v>
      </c>
      <c r="I806" s="258"/>
      <c r="J806" s="3"/>
      <c r="K806" s="10"/>
      <c r="L806" s="10"/>
      <c r="M806" s="10"/>
      <c r="N806" s="3"/>
      <c r="O806" s="171"/>
      <c r="P806" s="172"/>
      <c r="Q806" s="172"/>
      <c r="R806" s="173"/>
      <c r="S806" s="3"/>
      <c r="T806" s="3"/>
      <c r="U806" s="3"/>
      <c r="V806" s="3"/>
    </row>
    <row r="807" spans="1:22" s="4" customFormat="1" ht="12.75" x14ac:dyDescent="0.2">
      <c r="A807" s="55"/>
      <c r="B807" s="10"/>
      <c r="C807" s="10" t="s">
        <v>404</v>
      </c>
      <c r="D807" s="10"/>
      <c r="E807" s="10" t="s">
        <v>175</v>
      </c>
      <c r="F807" s="176">
        <v>927</v>
      </c>
      <c r="G807" s="176">
        <v>25</v>
      </c>
      <c r="H807" s="258">
        <v>20</v>
      </c>
      <c r="I807" s="258">
        <v>1.6</v>
      </c>
      <c r="J807" s="3"/>
      <c r="K807" s="10"/>
      <c r="L807" s="10"/>
      <c r="M807" s="10"/>
      <c r="N807" s="3"/>
      <c r="O807" s="171"/>
      <c r="P807" s="172"/>
      <c r="Q807" s="172"/>
      <c r="R807" s="173"/>
      <c r="S807" s="3"/>
      <c r="T807" s="3"/>
      <c r="U807" s="3"/>
      <c r="V807" s="3"/>
    </row>
    <row r="808" spans="1:22" s="4" customFormat="1" ht="12.75" x14ac:dyDescent="0.2">
      <c r="A808" s="55"/>
      <c r="B808" s="10"/>
      <c r="C808" s="10" t="s">
        <v>405</v>
      </c>
      <c r="D808" s="10"/>
      <c r="E808" s="10" t="s">
        <v>394</v>
      </c>
      <c r="F808" s="176">
        <v>20</v>
      </c>
      <c r="G808" s="176"/>
      <c r="H808" s="258"/>
      <c r="I808" s="258"/>
      <c r="J808" s="3"/>
      <c r="K808" s="10"/>
      <c r="L808" s="10"/>
      <c r="M808" s="10"/>
      <c r="N808" s="3"/>
      <c r="O808" s="171"/>
      <c r="P808" s="172"/>
      <c r="Q808" s="172"/>
      <c r="R808" s="173"/>
      <c r="S808" s="3"/>
      <c r="T808" s="3"/>
      <c r="U808" s="3"/>
      <c r="V808" s="3"/>
    </row>
    <row r="809" spans="1:22" s="4" customFormat="1" ht="12.75" x14ac:dyDescent="0.2">
      <c r="A809" s="55"/>
      <c r="B809" s="10"/>
      <c r="C809" s="10" t="s">
        <v>405</v>
      </c>
      <c r="D809" s="10"/>
      <c r="E809" s="10" t="s">
        <v>155</v>
      </c>
      <c r="F809" s="176">
        <v>1</v>
      </c>
      <c r="G809" s="176"/>
      <c r="H809" s="258"/>
      <c r="I809" s="258"/>
      <c r="J809" s="3"/>
      <c r="K809" s="10"/>
      <c r="L809" s="10"/>
      <c r="M809" s="10"/>
      <c r="N809" s="3"/>
      <c r="O809" s="171"/>
      <c r="P809" s="172"/>
      <c r="Q809" s="172"/>
      <c r="R809" s="173"/>
      <c r="S809" s="3"/>
      <c r="T809" s="3"/>
      <c r="U809" s="3"/>
      <c r="V809" s="3"/>
    </row>
    <row r="810" spans="1:22" s="4" customFormat="1" ht="12.75" x14ac:dyDescent="0.2">
      <c r="A810" s="55"/>
      <c r="B810" s="10"/>
      <c r="C810" s="10" t="s">
        <v>407</v>
      </c>
      <c r="D810" s="10"/>
      <c r="E810" s="10" t="s">
        <v>155</v>
      </c>
      <c r="F810" s="176">
        <v>55</v>
      </c>
      <c r="G810" s="176">
        <v>1</v>
      </c>
      <c r="H810" s="258">
        <v>1</v>
      </c>
      <c r="I810" s="258">
        <v>0</v>
      </c>
      <c r="J810" s="3"/>
      <c r="K810" s="10"/>
      <c r="L810" s="10"/>
      <c r="M810" s="10"/>
      <c r="N810" s="3"/>
      <c r="O810" s="171"/>
      <c r="P810" s="172"/>
      <c r="Q810" s="172"/>
      <c r="R810" s="173"/>
      <c r="S810" s="3"/>
      <c r="T810" s="3"/>
      <c r="U810" s="3"/>
      <c r="V810" s="3"/>
    </row>
    <row r="811" spans="1:22" s="4" customFormat="1" ht="12.75" x14ac:dyDescent="0.2">
      <c r="A811" s="55"/>
      <c r="B811" s="10"/>
      <c r="C811" s="10" t="s">
        <v>408</v>
      </c>
      <c r="D811" s="10"/>
      <c r="E811" s="10" t="s">
        <v>409</v>
      </c>
      <c r="F811" s="176">
        <v>38</v>
      </c>
      <c r="G811" s="176">
        <v>1</v>
      </c>
      <c r="H811" s="258">
        <v>1</v>
      </c>
      <c r="I811" s="258">
        <v>0</v>
      </c>
      <c r="J811" s="3"/>
      <c r="K811" s="10"/>
      <c r="L811" s="10"/>
      <c r="M811" s="10"/>
      <c r="N811" s="3"/>
      <c r="O811" s="171"/>
      <c r="P811" s="172"/>
      <c r="Q811" s="172"/>
      <c r="R811" s="173"/>
      <c r="S811" s="3"/>
      <c r="T811" s="3"/>
      <c r="U811" s="3"/>
      <c r="V811" s="3"/>
    </row>
    <row r="812" spans="1:22" s="4" customFormat="1" ht="12.75" x14ac:dyDescent="0.2">
      <c r="A812" s="55"/>
      <c r="B812" s="10"/>
      <c r="C812" s="10" t="s">
        <v>411</v>
      </c>
      <c r="D812" s="10"/>
      <c r="E812" s="10" t="s">
        <v>93</v>
      </c>
      <c r="F812" s="176">
        <v>84</v>
      </c>
      <c r="G812" s="176">
        <v>1</v>
      </c>
      <c r="H812" s="258">
        <v>0</v>
      </c>
      <c r="I812" s="258"/>
      <c r="J812" s="3"/>
      <c r="K812" s="10"/>
      <c r="L812" s="10"/>
      <c r="M812" s="10"/>
      <c r="N812" s="3"/>
      <c r="O812" s="171"/>
      <c r="P812" s="172"/>
      <c r="Q812" s="172"/>
      <c r="R812" s="173"/>
      <c r="S812" s="3"/>
      <c r="T812" s="3"/>
      <c r="U812" s="3"/>
      <c r="V812" s="3"/>
    </row>
    <row r="813" spans="1:22" s="4" customFormat="1" ht="12.75" x14ac:dyDescent="0.2">
      <c r="A813" s="55"/>
      <c r="B813" s="10"/>
      <c r="C813" s="10" t="s">
        <v>413</v>
      </c>
      <c r="D813" s="10"/>
      <c r="E813" s="10" t="s">
        <v>414</v>
      </c>
      <c r="F813" s="176">
        <v>70</v>
      </c>
      <c r="G813" s="176">
        <v>1</v>
      </c>
      <c r="H813" s="258">
        <v>1</v>
      </c>
      <c r="I813" s="258">
        <v>0</v>
      </c>
      <c r="J813" s="3"/>
      <c r="K813" s="10"/>
      <c r="L813" s="10"/>
      <c r="M813" s="10"/>
      <c r="N813" s="3"/>
      <c r="O813" s="171"/>
      <c r="P813" s="172"/>
      <c r="Q813" s="172"/>
      <c r="R813" s="173"/>
      <c r="S813" s="3"/>
      <c r="T813" s="3"/>
      <c r="U813" s="3"/>
      <c r="V813" s="3"/>
    </row>
    <row r="814" spans="1:22" s="4" customFormat="1" ht="12.75" x14ac:dyDescent="0.2">
      <c r="A814" s="55"/>
      <c r="B814" s="10"/>
      <c r="C814" s="10" t="s">
        <v>413</v>
      </c>
      <c r="D814" s="10"/>
      <c r="E814" s="10" t="s">
        <v>324</v>
      </c>
      <c r="F814" s="176">
        <v>1</v>
      </c>
      <c r="G814" s="176"/>
      <c r="H814" s="258"/>
      <c r="I814" s="258"/>
      <c r="J814" s="3"/>
      <c r="K814" s="10"/>
      <c r="L814" s="10"/>
      <c r="M814" s="10"/>
      <c r="N814" s="3"/>
      <c r="O814" s="171"/>
      <c r="P814" s="172"/>
      <c r="Q814" s="172"/>
      <c r="R814" s="173"/>
      <c r="S814" s="3"/>
      <c r="T814" s="3"/>
      <c r="U814" s="3"/>
      <c r="V814" s="3"/>
    </row>
    <row r="815" spans="1:22" s="4" customFormat="1" ht="12.75" x14ac:dyDescent="0.2">
      <c r="A815" s="55"/>
      <c r="B815" s="10"/>
      <c r="C815" s="10" t="s">
        <v>415</v>
      </c>
      <c r="D815" s="10"/>
      <c r="E815" s="10" t="s">
        <v>324</v>
      </c>
      <c r="F815" s="176">
        <v>265</v>
      </c>
      <c r="G815" s="176">
        <v>1</v>
      </c>
      <c r="H815" s="258">
        <v>0</v>
      </c>
      <c r="I815" s="258"/>
      <c r="J815" s="3"/>
      <c r="K815" s="10"/>
      <c r="L815" s="10"/>
      <c r="M815" s="10"/>
      <c r="N815" s="3"/>
      <c r="O815" s="171"/>
      <c r="P815" s="172"/>
      <c r="Q815" s="172"/>
      <c r="R815" s="173"/>
      <c r="S815" s="3"/>
      <c r="T815" s="3"/>
      <c r="U815" s="3"/>
      <c r="V815" s="3"/>
    </row>
    <row r="816" spans="1:22" s="4" customFormat="1" ht="12.75" x14ac:dyDescent="0.2">
      <c r="A816" s="55"/>
      <c r="B816" s="10"/>
      <c r="C816" s="10" t="s">
        <v>417</v>
      </c>
      <c r="D816" s="10"/>
      <c r="E816" s="10" t="s">
        <v>109</v>
      </c>
      <c r="F816" s="176">
        <v>22</v>
      </c>
      <c r="G816" s="176"/>
      <c r="H816" s="258"/>
      <c r="I816" s="258"/>
      <c r="J816" s="3"/>
      <c r="K816" s="10"/>
      <c r="L816" s="10"/>
      <c r="M816" s="10"/>
      <c r="N816" s="3"/>
      <c r="O816" s="171"/>
      <c r="P816" s="172"/>
      <c r="Q816" s="172"/>
      <c r="R816" s="173"/>
      <c r="S816" s="3"/>
      <c r="T816" s="3"/>
      <c r="U816" s="3"/>
      <c r="V816" s="3"/>
    </row>
    <row r="817" spans="1:22" s="4" customFormat="1" ht="12.75" x14ac:dyDescent="0.2">
      <c r="A817" s="55"/>
      <c r="B817" s="10"/>
      <c r="C817" s="10" t="s">
        <v>418</v>
      </c>
      <c r="D817" s="10"/>
      <c r="E817" s="10" t="s">
        <v>79</v>
      </c>
      <c r="F817" s="176">
        <v>14</v>
      </c>
      <c r="G817" s="176">
        <v>1</v>
      </c>
      <c r="H817" s="258">
        <v>0</v>
      </c>
      <c r="I817" s="258"/>
      <c r="J817" s="3"/>
      <c r="K817" s="10"/>
      <c r="L817" s="10"/>
      <c r="M817" s="10"/>
      <c r="N817" s="3"/>
      <c r="O817" s="171"/>
      <c r="P817" s="172"/>
      <c r="Q817" s="172"/>
      <c r="R817" s="173"/>
      <c r="S817" s="3"/>
      <c r="T817" s="3"/>
      <c r="U817" s="3"/>
      <c r="V817" s="3"/>
    </row>
    <row r="818" spans="1:22" s="4" customFormat="1" ht="12.75" x14ac:dyDescent="0.2">
      <c r="A818" s="55"/>
      <c r="B818" s="10"/>
      <c r="C818" s="10" t="s">
        <v>420</v>
      </c>
      <c r="D818" s="10"/>
      <c r="E818" s="10" t="s">
        <v>110</v>
      </c>
      <c r="F818" s="176">
        <v>30</v>
      </c>
      <c r="G818" s="176"/>
      <c r="H818" s="258">
        <v>0</v>
      </c>
      <c r="I818" s="258"/>
      <c r="J818" s="3"/>
      <c r="K818" s="10"/>
      <c r="L818" s="10"/>
      <c r="M818" s="10"/>
      <c r="N818" s="3"/>
      <c r="O818" s="171"/>
      <c r="P818" s="172"/>
      <c r="Q818" s="172"/>
      <c r="R818" s="173"/>
      <c r="S818" s="3"/>
      <c r="T818" s="3"/>
      <c r="U818" s="3"/>
      <c r="V818" s="3"/>
    </row>
    <row r="819" spans="1:22" s="4" customFormat="1" ht="12.75" x14ac:dyDescent="0.2">
      <c r="A819" s="55"/>
      <c r="B819" s="10"/>
      <c r="C819" s="10" t="s">
        <v>420</v>
      </c>
      <c r="D819" s="10"/>
      <c r="E819" s="10" t="s">
        <v>369</v>
      </c>
      <c r="F819" s="176">
        <v>1</v>
      </c>
      <c r="G819" s="176"/>
      <c r="H819" s="258"/>
      <c r="I819" s="258"/>
      <c r="J819" s="3"/>
      <c r="K819" s="10"/>
      <c r="L819" s="10"/>
      <c r="M819" s="10"/>
      <c r="N819" s="3"/>
      <c r="O819" s="171"/>
      <c r="P819" s="172"/>
      <c r="Q819" s="172"/>
      <c r="R819" s="173"/>
      <c r="S819" s="3"/>
      <c r="T819" s="3"/>
      <c r="U819" s="3"/>
      <c r="V819" s="3"/>
    </row>
    <row r="820" spans="1:22" s="4" customFormat="1" ht="12.75" x14ac:dyDescent="0.2">
      <c r="A820" s="55"/>
      <c r="B820" s="10"/>
      <c r="C820" s="10" t="s">
        <v>421</v>
      </c>
      <c r="D820" s="10"/>
      <c r="E820" s="10" t="s">
        <v>287</v>
      </c>
      <c r="F820" s="176">
        <v>170</v>
      </c>
      <c r="G820" s="176"/>
      <c r="H820" s="258">
        <v>0</v>
      </c>
      <c r="I820" s="258"/>
      <c r="J820" s="3"/>
      <c r="K820" s="10"/>
      <c r="L820" s="10"/>
      <c r="M820" s="10"/>
      <c r="N820" s="3"/>
      <c r="O820" s="171"/>
      <c r="P820" s="172"/>
      <c r="Q820" s="172"/>
      <c r="R820" s="173"/>
      <c r="S820" s="3"/>
      <c r="T820" s="3"/>
      <c r="U820" s="3"/>
      <c r="V820" s="3"/>
    </row>
    <row r="821" spans="1:22" s="4" customFormat="1" ht="12.75" x14ac:dyDescent="0.2">
      <c r="A821" s="55"/>
      <c r="B821" s="10"/>
      <c r="C821" s="10" t="s">
        <v>422</v>
      </c>
      <c r="D821" s="10"/>
      <c r="E821" s="10" t="s">
        <v>295</v>
      </c>
      <c r="F821" s="176">
        <v>21</v>
      </c>
      <c r="G821" s="176"/>
      <c r="H821" s="258">
        <v>0</v>
      </c>
      <c r="I821" s="258"/>
      <c r="J821" s="3"/>
      <c r="K821" s="10"/>
      <c r="L821" s="10"/>
      <c r="M821" s="10"/>
      <c r="N821" s="3"/>
      <c r="O821" s="171"/>
      <c r="P821" s="172"/>
      <c r="Q821" s="172"/>
      <c r="R821" s="173"/>
      <c r="S821" s="3"/>
      <c r="T821" s="3"/>
      <c r="U821" s="3"/>
      <c r="V821" s="3"/>
    </row>
    <row r="822" spans="1:22" s="4" customFormat="1" ht="12.75" x14ac:dyDescent="0.2">
      <c r="A822" s="55"/>
      <c r="B822" s="10"/>
      <c r="C822" s="10" t="s">
        <v>423</v>
      </c>
      <c r="D822" s="10"/>
      <c r="E822" s="10" t="s">
        <v>410</v>
      </c>
      <c r="F822" s="176">
        <v>33</v>
      </c>
      <c r="G822" s="176">
        <v>1</v>
      </c>
      <c r="H822" s="258">
        <v>1</v>
      </c>
      <c r="I822" s="258">
        <v>1</v>
      </c>
      <c r="J822" s="3"/>
      <c r="K822" s="10"/>
      <c r="L822" s="10"/>
      <c r="M822" s="10"/>
      <c r="N822" s="3"/>
      <c r="O822" s="171"/>
      <c r="P822" s="172"/>
      <c r="Q822" s="172"/>
      <c r="R822" s="173"/>
      <c r="S822" s="3"/>
      <c r="T822" s="3"/>
      <c r="U822" s="3"/>
      <c r="V822" s="3"/>
    </row>
    <row r="823" spans="1:22" s="4" customFormat="1" ht="12.75" x14ac:dyDescent="0.2">
      <c r="A823" s="55"/>
      <c r="B823" s="10"/>
      <c r="C823" s="10" t="s">
        <v>425</v>
      </c>
      <c r="D823" s="10"/>
      <c r="E823" s="10" t="s">
        <v>426</v>
      </c>
      <c r="F823" s="176">
        <v>25</v>
      </c>
      <c r="G823" s="176"/>
      <c r="H823" s="258"/>
      <c r="I823" s="258"/>
      <c r="J823" s="3"/>
      <c r="K823" s="10"/>
      <c r="L823" s="10"/>
      <c r="M823" s="10"/>
      <c r="N823" s="3"/>
      <c r="O823" s="171"/>
      <c r="P823" s="172"/>
      <c r="Q823" s="172"/>
      <c r="R823" s="173"/>
      <c r="S823" s="3"/>
      <c r="T823" s="3"/>
      <c r="U823" s="3"/>
      <c r="V823" s="3"/>
    </row>
    <row r="824" spans="1:22" s="4" customFormat="1" ht="12.75" x14ac:dyDescent="0.2">
      <c r="A824" s="55"/>
      <c r="B824" s="10"/>
      <c r="C824" s="10" t="s">
        <v>427</v>
      </c>
      <c r="D824" s="10"/>
      <c r="E824" s="10" t="s">
        <v>104</v>
      </c>
      <c r="F824" s="176">
        <v>1</v>
      </c>
      <c r="G824" s="176"/>
      <c r="H824" s="258"/>
      <c r="I824" s="258"/>
      <c r="J824" s="3"/>
      <c r="K824" s="10"/>
      <c r="L824" s="10"/>
      <c r="M824" s="10"/>
      <c r="N824" s="3"/>
      <c r="O824" s="171"/>
      <c r="P824" s="172"/>
      <c r="Q824" s="172"/>
      <c r="R824" s="173"/>
      <c r="S824" s="3"/>
      <c r="T824" s="3"/>
      <c r="U824" s="3"/>
      <c r="V824" s="3"/>
    </row>
    <row r="825" spans="1:22" s="4" customFormat="1" ht="12.75" x14ac:dyDescent="0.2">
      <c r="A825" s="55"/>
      <c r="B825" s="10"/>
      <c r="C825" s="10" t="s">
        <v>429</v>
      </c>
      <c r="D825" s="10"/>
      <c r="E825" s="10" t="s">
        <v>64</v>
      </c>
      <c r="F825" s="176">
        <v>1</v>
      </c>
      <c r="G825" s="176"/>
      <c r="H825" s="258"/>
      <c r="I825" s="258"/>
      <c r="J825" s="3"/>
      <c r="K825" s="10"/>
      <c r="L825" s="10"/>
      <c r="M825" s="10"/>
      <c r="N825" s="3"/>
      <c r="O825" s="171"/>
      <c r="P825" s="172"/>
      <c r="Q825" s="172"/>
      <c r="R825" s="173"/>
      <c r="S825" s="3"/>
      <c r="T825" s="3"/>
      <c r="U825" s="3"/>
      <c r="V825" s="3"/>
    </row>
    <row r="826" spans="1:22" s="4" customFormat="1" ht="12.75" x14ac:dyDescent="0.2">
      <c r="A826" s="55"/>
      <c r="B826" s="10"/>
      <c r="C826" s="10" t="s">
        <v>431</v>
      </c>
      <c r="D826" s="10"/>
      <c r="E826" s="10" t="s">
        <v>167</v>
      </c>
      <c r="F826" s="176">
        <v>17</v>
      </c>
      <c r="G826" s="176"/>
      <c r="H826" s="258"/>
      <c r="I826" s="258"/>
      <c r="J826" s="3"/>
      <c r="K826" s="10"/>
      <c r="L826" s="10"/>
      <c r="M826" s="10"/>
      <c r="N826" s="3"/>
      <c r="O826" s="171"/>
      <c r="P826" s="172"/>
      <c r="Q826" s="172"/>
      <c r="R826" s="173"/>
      <c r="S826" s="3"/>
      <c r="T826" s="3"/>
      <c r="U826" s="3"/>
      <c r="V826" s="3"/>
    </row>
    <row r="827" spans="1:22" s="4" customFormat="1" ht="12.75" x14ac:dyDescent="0.2">
      <c r="A827" s="55"/>
      <c r="B827" s="10"/>
      <c r="C827" s="10" t="s">
        <v>433</v>
      </c>
      <c r="D827" s="10"/>
      <c r="E827" s="10" t="s">
        <v>368</v>
      </c>
      <c r="F827" s="176">
        <v>175</v>
      </c>
      <c r="G827" s="176"/>
      <c r="H827" s="258">
        <v>0</v>
      </c>
      <c r="I827" s="258"/>
      <c r="J827" s="3"/>
      <c r="K827" s="10"/>
      <c r="L827" s="10"/>
      <c r="M827" s="10"/>
      <c r="N827" s="3"/>
      <c r="O827" s="171"/>
      <c r="P827" s="172"/>
      <c r="Q827" s="172"/>
      <c r="R827" s="173"/>
      <c r="S827" s="3"/>
      <c r="T827" s="3"/>
      <c r="U827" s="3"/>
      <c r="V827" s="3"/>
    </row>
    <row r="828" spans="1:22" s="4" customFormat="1" ht="12.75" x14ac:dyDescent="0.2">
      <c r="A828" s="55"/>
      <c r="B828" s="10"/>
      <c r="C828" s="10" t="s">
        <v>437</v>
      </c>
      <c r="D828" s="10"/>
      <c r="E828" s="10" t="s">
        <v>391</v>
      </c>
      <c r="F828" s="176">
        <v>186</v>
      </c>
      <c r="G828" s="176">
        <v>1</v>
      </c>
      <c r="H828" s="258">
        <v>1</v>
      </c>
      <c r="I828" s="258">
        <v>7</v>
      </c>
      <c r="J828" s="3"/>
      <c r="K828" s="10"/>
      <c r="L828" s="10"/>
      <c r="M828" s="10"/>
      <c r="N828" s="3"/>
      <c r="O828" s="171"/>
      <c r="P828" s="172"/>
      <c r="Q828" s="172"/>
      <c r="R828" s="173"/>
      <c r="S828" s="3"/>
      <c r="T828" s="3"/>
      <c r="U828" s="3"/>
      <c r="V828" s="3"/>
    </row>
    <row r="829" spans="1:22" s="4" customFormat="1" ht="12.75" x14ac:dyDescent="0.2">
      <c r="A829" s="55"/>
      <c r="B829" s="10"/>
      <c r="C829" s="10" t="s">
        <v>439</v>
      </c>
      <c r="D829" s="10"/>
      <c r="E829" s="10" t="s">
        <v>225</v>
      </c>
      <c r="F829" s="176">
        <v>32</v>
      </c>
      <c r="G829" s="176"/>
      <c r="H829" s="258"/>
      <c r="I829" s="258"/>
      <c r="J829" s="3"/>
      <c r="K829" s="10"/>
      <c r="L829" s="10"/>
      <c r="M829" s="10"/>
      <c r="N829" s="3"/>
      <c r="O829" s="171"/>
      <c r="P829" s="172"/>
      <c r="Q829" s="172"/>
      <c r="R829" s="173"/>
      <c r="S829" s="3"/>
      <c r="T829" s="3"/>
      <c r="U829" s="3"/>
      <c r="V829" s="3"/>
    </row>
    <row r="830" spans="1:22" s="4" customFormat="1" ht="12.75" x14ac:dyDescent="0.2">
      <c r="A830" s="55"/>
      <c r="B830" s="10"/>
      <c r="C830" s="10" t="s">
        <v>441</v>
      </c>
      <c r="D830" s="10"/>
      <c r="E830" s="10" t="s">
        <v>292</v>
      </c>
      <c r="F830" s="176">
        <v>28</v>
      </c>
      <c r="G830" s="176"/>
      <c r="H830" s="258">
        <v>0</v>
      </c>
      <c r="I830" s="258"/>
      <c r="J830" s="3"/>
      <c r="K830" s="10"/>
      <c r="L830" s="10"/>
      <c r="M830" s="10"/>
      <c r="N830" s="3"/>
      <c r="O830" s="171"/>
      <c r="P830" s="172"/>
      <c r="Q830" s="172"/>
      <c r="R830" s="173"/>
      <c r="S830" s="3"/>
      <c r="T830" s="3"/>
      <c r="U830" s="3"/>
      <c r="V830" s="3"/>
    </row>
    <row r="831" spans="1:22" s="4" customFormat="1" ht="12.75" x14ac:dyDescent="0.2">
      <c r="A831" s="55"/>
      <c r="B831" s="10"/>
      <c r="C831" s="10" t="s">
        <v>446</v>
      </c>
      <c r="D831" s="10"/>
      <c r="E831" s="10" t="s">
        <v>124</v>
      </c>
      <c r="F831" s="176">
        <v>26</v>
      </c>
      <c r="G831" s="176"/>
      <c r="H831" s="258"/>
      <c r="I831" s="258"/>
      <c r="J831" s="3"/>
      <c r="K831" s="10"/>
      <c r="L831" s="10"/>
      <c r="M831" s="10"/>
      <c r="N831" s="3"/>
      <c r="O831" s="171"/>
      <c r="P831" s="172"/>
      <c r="Q831" s="172"/>
      <c r="R831" s="173"/>
      <c r="S831" s="3"/>
      <c r="T831" s="3"/>
      <c r="U831" s="3"/>
      <c r="V831" s="3"/>
    </row>
    <row r="832" spans="1:22" s="4" customFormat="1" ht="12.75" x14ac:dyDescent="0.2">
      <c r="A832" s="55"/>
      <c r="B832" s="10"/>
      <c r="C832" s="10" t="s">
        <v>447</v>
      </c>
      <c r="D832" s="10"/>
      <c r="E832" s="10" t="s">
        <v>109</v>
      </c>
      <c r="F832" s="176">
        <v>43</v>
      </c>
      <c r="G832" s="176">
        <v>1</v>
      </c>
      <c r="H832" s="258">
        <v>0</v>
      </c>
      <c r="I832" s="258"/>
      <c r="J832" s="3"/>
      <c r="K832" s="10"/>
      <c r="L832" s="10"/>
      <c r="M832" s="10"/>
      <c r="N832" s="3"/>
      <c r="O832" s="171"/>
      <c r="P832" s="172"/>
      <c r="Q832" s="172"/>
      <c r="R832" s="173"/>
      <c r="S832" s="3"/>
      <c r="T832" s="3"/>
      <c r="U832" s="3"/>
      <c r="V832" s="3"/>
    </row>
    <row r="833" spans="1:22" s="4" customFormat="1" ht="12.75" x14ac:dyDescent="0.2">
      <c r="A833" s="55"/>
      <c r="B833" s="10"/>
      <c r="C833" s="10" t="s">
        <v>449</v>
      </c>
      <c r="D833" s="10"/>
      <c r="E833" s="10" t="s">
        <v>450</v>
      </c>
      <c r="F833" s="176">
        <v>284</v>
      </c>
      <c r="G833" s="176">
        <v>5</v>
      </c>
      <c r="H833" s="258">
        <v>4</v>
      </c>
      <c r="I833" s="258">
        <v>1</v>
      </c>
      <c r="J833" s="3"/>
      <c r="K833" s="10"/>
      <c r="L833" s="10"/>
      <c r="M833" s="10"/>
      <c r="N833" s="3"/>
      <c r="O833" s="171"/>
      <c r="P833" s="172"/>
      <c r="Q833" s="172"/>
      <c r="R833" s="173"/>
      <c r="S833" s="3"/>
      <c r="T833" s="3"/>
      <c r="U833" s="3"/>
      <c r="V833" s="3"/>
    </row>
    <row r="834" spans="1:22" s="4" customFormat="1" ht="12.75" x14ac:dyDescent="0.2">
      <c r="A834" s="55"/>
      <c r="B834" s="10"/>
      <c r="C834" s="10" t="s">
        <v>451</v>
      </c>
      <c r="D834" s="10"/>
      <c r="E834" s="10" t="s">
        <v>452</v>
      </c>
      <c r="F834" s="176">
        <v>31</v>
      </c>
      <c r="G834" s="176"/>
      <c r="H834" s="258"/>
      <c r="I834" s="258"/>
      <c r="J834" s="3"/>
      <c r="K834" s="10"/>
      <c r="L834" s="10"/>
      <c r="M834" s="10"/>
      <c r="N834" s="3"/>
      <c r="O834" s="171"/>
      <c r="P834" s="172"/>
      <c r="Q834" s="172"/>
      <c r="R834" s="173"/>
      <c r="S834" s="3"/>
      <c r="T834" s="3"/>
      <c r="U834" s="3"/>
      <c r="V834" s="3"/>
    </row>
    <row r="835" spans="1:22" s="4" customFormat="1" ht="12.75" x14ac:dyDescent="0.2">
      <c r="A835" s="55"/>
      <c r="B835" s="10"/>
      <c r="C835" s="10" t="s">
        <v>454</v>
      </c>
      <c r="D835" s="10"/>
      <c r="E835" s="10" t="s">
        <v>177</v>
      </c>
      <c r="F835" s="176">
        <v>265</v>
      </c>
      <c r="G835" s="176">
        <v>2</v>
      </c>
      <c r="H835" s="258">
        <v>1</v>
      </c>
      <c r="I835" s="258">
        <v>7</v>
      </c>
      <c r="J835" s="3"/>
      <c r="K835" s="10"/>
      <c r="L835" s="10"/>
      <c r="M835" s="10"/>
      <c r="N835" s="3"/>
      <c r="O835" s="171"/>
      <c r="P835" s="172"/>
      <c r="Q835" s="172"/>
      <c r="R835" s="173"/>
      <c r="S835" s="3"/>
      <c r="T835" s="3"/>
      <c r="U835" s="3"/>
      <c r="V835" s="3"/>
    </row>
    <row r="836" spans="1:22" s="4" customFormat="1" ht="12.75" x14ac:dyDescent="0.2">
      <c r="A836" s="55"/>
      <c r="B836" s="10"/>
      <c r="C836" s="10" t="s">
        <v>455</v>
      </c>
      <c r="D836" s="10"/>
      <c r="E836" s="10" t="s">
        <v>456</v>
      </c>
      <c r="F836" s="176">
        <v>316</v>
      </c>
      <c r="G836" s="176">
        <v>10</v>
      </c>
      <c r="H836" s="258">
        <v>6</v>
      </c>
      <c r="I836" s="258">
        <v>1.5</v>
      </c>
      <c r="J836" s="3"/>
      <c r="K836" s="10"/>
      <c r="L836" s="10"/>
      <c r="M836" s="10"/>
      <c r="N836" s="3"/>
      <c r="O836" s="171"/>
      <c r="P836" s="172"/>
      <c r="Q836" s="172"/>
      <c r="R836" s="173"/>
      <c r="S836" s="3"/>
      <c r="T836" s="3"/>
      <c r="U836" s="3"/>
      <c r="V836" s="3"/>
    </row>
    <row r="837" spans="1:22" s="4" customFormat="1" ht="12.75" x14ac:dyDescent="0.2">
      <c r="A837" s="55"/>
      <c r="B837" s="10"/>
      <c r="C837" s="10" t="s">
        <v>458</v>
      </c>
      <c r="D837" s="10"/>
      <c r="E837" s="10" t="s">
        <v>127</v>
      </c>
      <c r="F837" s="176">
        <v>52</v>
      </c>
      <c r="G837" s="176"/>
      <c r="H837" s="258">
        <v>0</v>
      </c>
      <c r="I837" s="258"/>
      <c r="J837" s="3"/>
      <c r="K837" s="10"/>
      <c r="L837" s="10"/>
      <c r="M837" s="10"/>
      <c r="N837" s="3"/>
      <c r="O837" s="171"/>
      <c r="P837" s="172"/>
      <c r="Q837" s="172"/>
      <c r="R837" s="173"/>
      <c r="S837" s="3"/>
      <c r="T837" s="3"/>
      <c r="U837" s="3"/>
      <c r="V837" s="3"/>
    </row>
    <row r="838" spans="1:22" s="4" customFormat="1" ht="12.75" x14ac:dyDescent="0.2">
      <c r="A838" s="55"/>
      <c r="B838" s="10"/>
      <c r="C838" s="10" t="s">
        <v>460</v>
      </c>
      <c r="D838" s="10"/>
      <c r="E838" s="10" t="s">
        <v>461</v>
      </c>
      <c r="F838" s="176">
        <v>10</v>
      </c>
      <c r="G838" s="176"/>
      <c r="H838" s="258"/>
      <c r="I838" s="258"/>
      <c r="J838" s="3"/>
      <c r="K838" s="10"/>
      <c r="L838" s="10"/>
      <c r="M838" s="10"/>
      <c r="N838" s="3"/>
      <c r="O838" s="171"/>
      <c r="P838" s="172"/>
      <c r="Q838" s="172"/>
      <c r="R838" s="173"/>
      <c r="S838" s="3"/>
      <c r="T838" s="3"/>
      <c r="U838" s="3"/>
      <c r="V838" s="3"/>
    </row>
    <row r="839" spans="1:22" s="4" customFormat="1" ht="12.75" x14ac:dyDescent="0.2">
      <c r="A839" s="55"/>
      <c r="B839" s="10"/>
      <c r="C839" s="10" t="s">
        <v>462</v>
      </c>
      <c r="D839" s="10"/>
      <c r="E839" s="10" t="s">
        <v>204</v>
      </c>
      <c r="F839" s="176">
        <v>405</v>
      </c>
      <c r="G839" s="176">
        <v>10</v>
      </c>
      <c r="H839" s="258">
        <v>9</v>
      </c>
      <c r="I839" s="258">
        <v>0.77777777777777779</v>
      </c>
      <c r="J839" s="3"/>
      <c r="K839" s="10"/>
      <c r="L839" s="10"/>
      <c r="M839" s="10"/>
      <c r="N839" s="3"/>
      <c r="O839" s="171"/>
      <c r="P839" s="172"/>
      <c r="Q839" s="172"/>
      <c r="R839" s="173"/>
      <c r="S839" s="3"/>
      <c r="T839" s="3"/>
      <c r="U839" s="3"/>
      <c r="V839" s="3"/>
    </row>
    <row r="840" spans="1:22" s="4" customFormat="1" ht="12.75" x14ac:dyDescent="0.2">
      <c r="A840" s="55"/>
      <c r="B840" s="10"/>
      <c r="C840" s="10" t="s">
        <v>465</v>
      </c>
      <c r="D840" s="10"/>
      <c r="E840" s="10" t="s">
        <v>63</v>
      </c>
      <c r="F840" s="176">
        <v>20</v>
      </c>
      <c r="G840" s="176"/>
      <c r="H840" s="258">
        <v>0</v>
      </c>
      <c r="I840" s="258"/>
      <c r="J840" s="3"/>
      <c r="K840" s="10"/>
      <c r="L840" s="10"/>
      <c r="M840" s="10"/>
      <c r="N840" s="3"/>
      <c r="O840" s="171"/>
      <c r="P840" s="172"/>
      <c r="Q840" s="172"/>
      <c r="R840" s="173"/>
      <c r="S840" s="3"/>
      <c r="T840" s="3"/>
      <c r="U840" s="3"/>
      <c r="V840" s="3"/>
    </row>
    <row r="841" spans="1:22" s="4" customFormat="1" ht="12.75" x14ac:dyDescent="0.2">
      <c r="A841" s="55"/>
      <c r="B841" s="10"/>
      <c r="C841" s="10" t="s">
        <v>467</v>
      </c>
      <c r="D841" s="10"/>
      <c r="E841" s="10" t="s">
        <v>468</v>
      </c>
      <c r="F841" s="176">
        <v>185</v>
      </c>
      <c r="G841" s="176">
        <v>2</v>
      </c>
      <c r="H841" s="258">
        <v>2</v>
      </c>
      <c r="I841" s="258">
        <v>0.5</v>
      </c>
      <c r="J841" s="3"/>
      <c r="K841" s="10"/>
      <c r="L841" s="10"/>
      <c r="M841" s="10"/>
      <c r="N841" s="3"/>
      <c r="O841" s="171"/>
      <c r="P841" s="172"/>
      <c r="Q841" s="172"/>
      <c r="R841" s="173"/>
      <c r="S841" s="3"/>
      <c r="T841" s="3"/>
      <c r="U841" s="3"/>
      <c r="V841" s="3"/>
    </row>
    <row r="842" spans="1:22" s="4" customFormat="1" ht="12.75" x14ac:dyDescent="0.2">
      <c r="A842" s="55"/>
      <c r="B842" s="10"/>
      <c r="C842" s="10" t="s">
        <v>469</v>
      </c>
      <c r="D842" s="10"/>
      <c r="E842" s="10" t="s">
        <v>70</v>
      </c>
      <c r="F842" s="176">
        <v>1</v>
      </c>
      <c r="G842" s="176"/>
      <c r="H842" s="258"/>
      <c r="I842" s="258"/>
      <c r="J842" s="3"/>
      <c r="K842" s="10"/>
      <c r="L842" s="10"/>
      <c r="M842" s="10"/>
      <c r="N842" s="3"/>
      <c r="O842" s="171"/>
      <c r="P842" s="172"/>
      <c r="Q842" s="172"/>
      <c r="R842" s="173"/>
      <c r="S842" s="3"/>
      <c r="T842" s="3"/>
      <c r="U842" s="3"/>
      <c r="V842" s="3"/>
    </row>
    <row r="843" spans="1:22" s="4" customFormat="1" ht="12.75" x14ac:dyDescent="0.2">
      <c r="A843" s="55"/>
      <c r="B843" s="10"/>
      <c r="C843" s="10" t="s">
        <v>471</v>
      </c>
      <c r="D843" s="10"/>
      <c r="E843" s="10" t="s">
        <v>100</v>
      </c>
      <c r="F843" s="176">
        <v>695</v>
      </c>
      <c r="G843" s="176">
        <v>5</v>
      </c>
      <c r="H843" s="258">
        <v>4</v>
      </c>
      <c r="I843" s="258">
        <v>137</v>
      </c>
      <c r="J843" s="3"/>
      <c r="K843" s="10"/>
      <c r="L843" s="10"/>
      <c r="M843" s="10"/>
      <c r="N843" s="3"/>
      <c r="O843" s="171"/>
      <c r="P843" s="172"/>
      <c r="Q843" s="172"/>
      <c r="R843" s="173"/>
      <c r="S843" s="3"/>
      <c r="T843" s="3"/>
      <c r="U843" s="3"/>
      <c r="V843" s="3"/>
    </row>
    <row r="844" spans="1:22" s="4" customFormat="1" ht="12.75" x14ac:dyDescent="0.2">
      <c r="A844" s="55"/>
      <c r="B844" s="10"/>
      <c r="C844" s="10" t="s">
        <v>473</v>
      </c>
      <c r="D844" s="10"/>
      <c r="E844" s="10" t="s">
        <v>293</v>
      </c>
      <c r="F844" s="176">
        <v>63</v>
      </c>
      <c r="G844" s="176">
        <v>2</v>
      </c>
      <c r="H844" s="258">
        <v>1</v>
      </c>
      <c r="I844" s="258">
        <v>1</v>
      </c>
      <c r="J844" s="3"/>
      <c r="K844" s="10"/>
      <c r="L844" s="10"/>
      <c r="M844" s="10"/>
      <c r="N844" s="3"/>
      <c r="O844" s="171"/>
      <c r="P844" s="172"/>
      <c r="Q844" s="172"/>
      <c r="R844" s="173"/>
      <c r="S844" s="3"/>
      <c r="T844" s="3"/>
      <c r="U844" s="3"/>
      <c r="V844" s="3"/>
    </row>
    <row r="845" spans="1:22" s="4" customFormat="1" ht="12.75" x14ac:dyDescent="0.2">
      <c r="A845" s="55"/>
      <c r="B845" s="10"/>
      <c r="C845" s="10" t="s">
        <v>475</v>
      </c>
      <c r="D845" s="10"/>
      <c r="E845" s="10" t="s">
        <v>476</v>
      </c>
      <c r="F845" s="176">
        <v>17</v>
      </c>
      <c r="G845" s="176"/>
      <c r="H845" s="258"/>
      <c r="I845" s="258"/>
      <c r="J845" s="3"/>
      <c r="K845" s="10"/>
      <c r="L845" s="10"/>
      <c r="M845" s="10"/>
      <c r="N845" s="3"/>
      <c r="O845" s="171"/>
      <c r="P845" s="172"/>
      <c r="Q845" s="172"/>
      <c r="R845" s="173"/>
      <c r="S845" s="3"/>
      <c r="T845" s="3"/>
      <c r="U845" s="3"/>
      <c r="V845" s="3"/>
    </row>
    <row r="846" spans="1:22" s="4" customFormat="1" ht="12.75" x14ac:dyDescent="0.2">
      <c r="A846" s="55"/>
      <c r="B846" s="10"/>
      <c r="C846" s="10" t="s">
        <v>477</v>
      </c>
      <c r="D846" s="10"/>
      <c r="E846" s="10" t="s">
        <v>134</v>
      </c>
      <c r="F846" s="176">
        <v>53</v>
      </c>
      <c r="G846" s="176">
        <v>1</v>
      </c>
      <c r="H846" s="258">
        <v>1</v>
      </c>
      <c r="I846" s="258">
        <v>0</v>
      </c>
      <c r="J846" s="3"/>
      <c r="K846" s="10"/>
      <c r="L846" s="10"/>
      <c r="M846" s="10"/>
      <c r="N846" s="3"/>
      <c r="O846" s="171"/>
      <c r="P846" s="172"/>
      <c r="Q846" s="172"/>
      <c r="R846" s="173"/>
      <c r="S846" s="3"/>
      <c r="T846" s="3"/>
      <c r="U846" s="3"/>
      <c r="V846" s="3"/>
    </row>
    <row r="847" spans="1:22" s="4" customFormat="1" ht="12.75" x14ac:dyDescent="0.2">
      <c r="A847" s="55"/>
      <c r="B847" s="10"/>
      <c r="C847" s="10" t="s">
        <v>478</v>
      </c>
      <c r="D847" s="10"/>
      <c r="E847" s="10" t="s">
        <v>196</v>
      </c>
      <c r="F847" s="176">
        <v>31</v>
      </c>
      <c r="G847" s="176"/>
      <c r="H847" s="258">
        <v>0</v>
      </c>
      <c r="I847" s="258"/>
      <c r="J847" s="3"/>
      <c r="K847" s="10"/>
      <c r="L847" s="10"/>
      <c r="M847" s="10"/>
      <c r="N847" s="3"/>
      <c r="O847" s="171"/>
      <c r="P847" s="172"/>
      <c r="Q847" s="172"/>
      <c r="R847" s="173"/>
      <c r="S847" s="3"/>
      <c r="T847" s="3"/>
      <c r="U847" s="3"/>
      <c r="V847" s="3"/>
    </row>
    <row r="848" spans="1:22" s="4" customFormat="1" ht="12.75" x14ac:dyDescent="0.2">
      <c r="A848" s="55"/>
      <c r="B848" s="10"/>
      <c r="C848" s="10" t="s">
        <v>479</v>
      </c>
      <c r="D848" s="10"/>
      <c r="E848" s="10" t="s">
        <v>480</v>
      </c>
      <c r="F848" s="176">
        <v>4</v>
      </c>
      <c r="G848" s="176">
        <v>1</v>
      </c>
      <c r="H848" s="258">
        <v>1</v>
      </c>
      <c r="I848" s="258">
        <v>9</v>
      </c>
      <c r="J848" s="3"/>
      <c r="K848" s="10"/>
      <c r="L848" s="10"/>
      <c r="M848" s="10"/>
      <c r="N848" s="3"/>
      <c r="O848" s="171"/>
      <c r="P848" s="172"/>
      <c r="Q848" s="172"/>
      <c r="R848" s="173"/>
      <c r="S848" s="3"/>
      <c r="T848" s="3"/>
      <c r="U848" s="3"/>
      <c r="V848" s="3"/>
    </row>
    <row r="849" spans="1:22" s="4" customFormat="1" ht="12.75" x14ac:dyDescent="0.2">
      <c r="A849" s="55"/>
      <c r="B849" s="10"/>
      <c r="C849" s="10" t="s">
        <v>703</v>
      </c>
      <c r="D849" s="10"/>
      <c r="E849" s="10" t="s">
        <v>480</v>
      </c>
      <c r="F849" s="176">
        <v>54</v>
      </c>
      <c r="G849" s="176"/>
      <c r="H849" s="258">
        <v>0</v>
      </c>
      <c r="I849" s="258"/>
      <c r="J849" s="3"/>
      <c r="K849" s="10"/>
      <c r="L849" s="10"/>
      <c r="M849" s="10"/>
      <c r="N849" s="3"/>
      <c r="O849" s="171"/>
      <c r="P849" s="172"/>
      <c r="Q849" s="172"/>
      <c r="R849" s="173"/>
      <c r="S849" s="3"/>
      <c r="T849" s="3"/>
      <c r="U849" s="3"/>
      <c r="V849" s="3"/>
    </row>
    <row r="850" spans="1:22" s="4" customFormat="1" ht="12.75" x14ac:dyDescent="0.2">
      <c r="A850" s="55"/>
      <c r="B850" s="10"/>
      <c r="C850" s="10" t="s">
        <v>484</v>
      </c>
      <c r="D850" s="10"/>
      <c r="E850" s="10" t="s">
        <v>156</v>
      </c>
      <c r="F850" s="176">
        <v>17</v>
      </c>
      <c r="G850" s="176"/>
      <c r="H850" s="258"/>
      <c r="I850" s="258"/>
      <c r="J850" s="3"/>
      <c r="K850" s="10"/>
      <c r="L850" s="10"/>
      <c r="M850" s="10"/>
      <c r="N850" s="3"/>
      <c r="O850" s="171"/>
      <c r="P850" s="172"/>
      <c r="Q850" s="172"/>
      <c r="R850" s="173"/>
      <c r="S850" s="3"/>
      <c r="T850" s="3"/>
      <c r="U850" s="3"/>
      <c r="V850" s="3"/>
    </row>
    <row r="851" spans="1:22" s="4" customFormat="1" ht="12.75" x14ac:dyDescent="0.2">
      <c r="A851" s="55"/>
      <c r="B851" s="10"/>
      <c r="C851" s="10" t="s">
        <v>485</v>
      </c>
      <c r="D851" s="10"/>
      <c r="E851" s="10" t="s">
        <v>486</v>
      </c>
      <c r="F851" s="176">
        <v>12</v>
      </c>
      <c r="G851" s="176"/>
      <c r="H851" s="258"/>
      <c r="I851" s="258"/>
      <c r="J851" s="3"/>
      <c r="K851" s="10"/>
      <c r="L851" s="10"/>
      <c r="M851" s="10"/>
      <c r="N851" s="3"/>
      <c r="O851" s="171"/>
      <c r="P851" s="172"/>
      <c r="Q851" s="172"/>
      <c r="R851" s="173"/>
      <c r="S851" s="3"/>
      <c r="T851" s="3"/>
      <c r="U851" s="3"/>
      <c r="V851" s="3"/>
    </row>
    <row r="852" spans="1:22" s="4" customFormat="1" ht="12.75" x14ac:dyDescent="0.2">
      <c r="A852" s="55"/>
      <c r="B852" s="10"/>
      <c r="C852" s="10" t="s">
        <v>487</v>
      </c>
      <c r="D852" s="10"/>
      <c r="E852" s="10" t="s">
        <v>246</v>
      </c>
      <c r="F852" s="176">
        <v>92</v>
      </c>
      <c r="G852" s="176">
        <v>5</v>
      </c>
      <c r="H852" s="258">
        <v>4</v>
      </c>
      <c r="I852" s="258">
        <v>4.5</v>
      </c>
      <c r="J852" s="3"/>
      <c r="K852" s="10"/>
      <c r="L852" s="10"/>
      <c r="M852" s="10"/>
      <c r="N852" s="3"/>
      <c r="O852" s="171"/>
      <c r="P852" s="172"/>
      <c r="Q852" s="172"/>
      <c r="R852" s="173"/>
      <c r="S852" s="3"/>
      <c r="T852" s="3"/>
      <c r="U852" s="3"/>
      <c r="V852" s="3"/>
    </row>
    <row r="853" spans="1:22" s="4" customFormat="1" ht="12.75" x14ac:dyDescent="0.2">
      <c r="A853" s="55"/>
      <c r="B853" s="10"/>
      <c r="C853" s="10" t="s">
        <v>490</v>
      </c>
      <c r="D853" s="10"/>
      <c r="E853" s="10" t="s">
        <v>79</v>
      </c>
      <c r="F853" s="176">
        <v>7</v>
      </c>
      <c r="G853" s="176"/>
      <c r="H853" s="258">
        <v>0</v>
      </c>
      <c r="I853" s="258"/>
      <c r="J853" s="3"/>
      <c r="K853" s="10"/>
      <c r="L853" s="10"/>
      <c r="M853" s="10"/>
      <c r="N853" s="3"/>
      <c r="O853" s="171"/>
      <c r="P853" s="172"/>
      <c r="Q853" s="172"/>
      <c r="R853" s="173"/>
      <c r="S853" s="3"/>
      <c r="T853" s="3"/>
      <c r="U853" s="3"/>
      <c r="V853" s="3"/>
    </row>
    <row r="854" spans="1:22" s="4" customFormat="1" ht="12.75" x14ac:dyDescent="0.2">
      <c r="A854" s="55"/>
      <c r="B854" s="10"/>
      <c r="C854" s="10" t="s">
        <v>491</v>
      </c>
      <c r="D854" s="10"/>
      <c r="E854" s="10" t="s">
        <v>220</v>
      </c>
      <c r="F854" s="176">
        <v>55</v>
      </c>
      <c r="G854" s="176">
        <v>1</v>
      </c>
      <c r="H854" s="258">
        <v>1</v>
      </c>
      <c r="I854" s="258">
        <v>0</v>
      </c>
      <c r="J854" s="3"/>
      <c r="K854" s="10"/>
      <c r="L854" s="10"/>
      <c r="M854" s="10"/>
      <c r="N854" s="3"/>
      <c r="O854" s="171"/>
      <c r="P854" s="172"/>
      <c r="Q854" s="172"/>
      <c r="R854" s="173"/>
      <c r="S854" s="3"/>
      <c r="T854" s="3"/>
      <c r="U854" s="3"/>
      <c r="V854" s="3"/>
    </row>
    <row r="855" spans="1:22" s="4" customFormat="1" ht="12.75" x14ac:dyDescent="0.2">
      <c r="A855" s="55"/>
      <c r="B855" s="10"/>
      <c r="C855" s="10" t="s">
        <v>492</v>
      </c>
      <c r="D855" s="10"/>
      <c r="E855" s="10" t="s">
        <v>164</v>
      </c>
      <c r="F855" s="176">
        <v>330</v>
      </c>
      <c r="G855" s="176">
        <v>4</v>
      </c>
      <c r="H855" s="258">
        <v>4</v>
      </c>
      <c r="I855" s="258">
        <v>1.5</v>
      </c>
      <c r="J855" s="3"/>
      <c r="K855" s="10"/>
      <c r="L855" s="10"/>
      <c r="M855" s="10"/>
      <c r="N855" s="3"/>
      <c r="O855" s="171"/>
      <c r="P855" s="172"/>
      <c r="Q855" s="172"/>
      <c r="R855" s="173"/>
      <c r="S855" s="3"/>
      <c r="T855" s="3"/>
      <c r="U855" s="3"/>
      <c r="V855" s="3"/>
    </row>
    <row r="856" spans="1:22" s="4" customFormat="1" ht="12.75" x14ac:dyDescent="0.2">
      <c r="A856" s="55"/>
      <c r="B856" s="10"/>
      <c r="C856" s="10" t="s">
        <v>494</v>
      </c>
      <c r="D856" s="10"/>
      <c r="E856" s="10" t="s">
        <v>77</v>
      </c>
      <c r="F856" s="176">
        <v>5</v>
      </c>
      <c r="G856" s="176"/>
      <c r="H856" s="258"/>
      <c r="I856" s="258"/>
      <c r="J856" s="3"/>
      <c r="K856" s="10"/>
      <c r="L856" s="10"/>
      <c r="M856" s="10"/>
      <c r="N856" s="3"/>
      <c r="O856" s="171"/>
      <c r="P856" s="172"/>
      <c r="Q856" s="172"/>
      <c r="R856" s="173"/>
      <c r="S856" s="3"/>
      <c r="T856" s="3"/>
      <c r="U856" s="3"/>
      <c r="V856" s="3"/>
    </row>
    <row r="857" spans="1:22" s="4" customFormat="1" ht="12.75" x14ac:dyDescent="0.2">
      <c r="A857" s="55"/>
      <c r="B857" s="10"/>
      <c r="C857" s="10" t="s">
        <v>494</v>
      </c>
      <c r="D857" s="10"/>
      <c r="E857" s="10" t="s">
        <v>495</v>
      </c>
      <c r="F857" s="176">
        <v>12</v>
      </c>
      <c r="G857" s="176"/>
      <c r="H857" s="258"/>
      <c r="I857" s="258"/>
      <c r="J857" s="3"/>
      <c r="K857" s="10"/>
      <c r="L857" s="10"/>
      <c r="M857" s="10"/>
      <c r="N857" s="3"/>
      <c r="O857" s="171"/>
      <c r="P857" s="172"/>
      <c r="Q857" s="172"/>
      <c r="R857" s="173"/>
      <c r="S857" s="3"/>
      <c r="T857" s="3"/>
      <c r="U857" s="3"/>
      <c r="V857" s="3"/>
    </row>
    <row r="858" spans="1:22" s="4" customFormat="1" ht="12.75" x14ac:dyDescent="0.2">
      <c r="A858" s="55"/>
      <c r="B858" s="10"/>
      <c r="C858" s="10" t="s">
        <v>494</v>
      </c>
      <c r="D858" s="10"/>
      <c r="E858" s="10" t="s">
        <v>120</v>
      </c>
      <c r="F858" s="176">
        <v>8</v>
      </c>
      <c r="G858" s="176"/>
      <c r="H858" s="258"/>
      <c r="I858" s="258"/>
      <c r="J858" s="3"/>
      <c r="K858" s="10"/>
      <c r="L858" s="10"/>
      <c r="M858" s="10"/>
      <c r="N858" s="3"/>
      <c r="O858" s="171"/>
      <c r="P858" s="172"/>
      <c r="Q858" s="172"/>
      <c r="R858" s="173"/>
      <c r="S858" s="3"/>
      <c r="T858" s="3"/>
      <c r="U858" s="3"/>
      <c r="V858" s="3"/>
    </row>
    <row r="859" spans="1:22" s="4" customFormat="1" ht="12.75" x14ac:dyDescent="0.2">
      <c r="A859" s="55"/>
      <c r="B859" s="10"/>
      <c r="C859" s="10" t="s">
        <v>497</v>
      </c>
      <c r="D859" s="10"/>
      <c r="E859" s="10" t="s">
        <v>440</v>
      </c>
      <c r="F859" s="176">
        <v>84</v>
      </c>
      <c r="G859" s="176"/>
      <c r="H859" s="258">
        <v>0</v>
      </c>
      <c r="I859" s="258"/>
      <c r="J859" s="3"/>
      <c r="K859" s="10"/>
      <c r="L859" s="10"/>
      <c r="M859" s="10"/>
      <c r="N859" s="3"/>
      <c r="O859" s="171"/>
      <c r="P859" s="172"/>
      <c r="Q859" s="172"/>
      <c r="R859" s="173"/>
      <c r="S859" s="3"/>
      <c r="T859" s="3"/>
      <c r="U859" s="3"/>
      <c r="V859" s="3"/>
    </row>
    <row r="860" spans="1:22" s="4" customFormat="1" ht="12.75" x14ac:dyDescent="0.2">
      <c r="A860" s="55"/>
      <c r="B860" s="10"/>
      <c r="C860" s="10" t="s">
        <v>498</v>
      </c>
      <c r="D860" s="10"/>
      <c r="E860" s="10" t="s">
        <v>145</v>
      </c>
      <c r="F860" s="176">
        <v>1</v>
      </c>
      <c r="G860" s="176"/>
      <c r="H860" s="258"/>
      <c r="I860" s="258"/>
      <c r="J860" s="3"/>
      <c r="K860" s="10"/>
      <c r="L860" s="10"/>
      <c r="M860" s="10"/>
      <c r="N860" s="3"/>
      <c r="O860" s="171"/>
      <c r="P860" s="172"/>
      <c r="Q860" s="172"/>
      <c r="R860" s="173"/>
      <c r="S860" s="3"/>
      <c r="T860" s="3"/>
      <c r="U860" s="3"/>
      <c r="V860" s="3"/>
    </row>
    <row r="861" spans="1:22" s="4" customFormat="1" ht="12.75" x14ac:dyDescent="0.2">
      <c r="A861" s="55"/>
      <c r="B861" s="10"/>
      <c r="C861" s="10" t="s">
        <v>499</v>
      </c>
      <c r="D861" s="10"/>
      <c r="E861" s="10" t="s">
        <v>63</v>
      </c>
      <c r="F861" s="176">
        <v>1</v>
      </c>
      <c r="G861" s="176"/>
      <c r="H861" s="258"/>
      <c r="I861" s="258"/>
      <c r="J861" s="3"/>
      <c r="K861" s="10"/>
      <c r="L861" s="10"/>
      <c r="M861" s="10"/>
      <c r="N861" s="3"/>
      <c r="O861" s="171"/>
      <c r="P861" s="172"/>
      <c r="Q861" s="172"/>
      <c r="R861" s="173"/>
      <c r="S861" s="3"/>
      <c r="T861" s="3"/>
      <c r="U861" s="3"/>
      <c r="V861" s="3"/>
    </row>
    <row r="862" spans="1:22" s="4" customFormat="1" ht="12.75" x14ac:dyDescent="0.2">
      <c r="A862" s="55"/>
      <c r="B862" s="10"/>
      <c r="C862" s="10" t="s">
        <v>500</v>
      </c>
      <c r="D862" s="10"/>
      <c r="E862" s="10" t="s">
        <v>225</v>
      </c>
      <c r="F862" s="176">
        <v>59</v>
      </c>
      <c r="G862" s="176"/>
      <c r="H862" s="258">
        <v>0</v>
      </c>
      <c r="I862" s="258"/>
      <c r="J862" s="3"/>
      <c r="K862" s="10"/>
      <c r="L862" s="10"/>
      <c r="M862" s="10"/>
      <c r="N862" s="3"/>
      <c r="O862" s="171"/>
      <c r="P862" s="172"/>
      <c r="Q862" s="172"/>
      <c r="R862" s="173"/>
      <c r="S862" s="3"/>
      <c r="T862" s="3"/>
      <c r="U862" s="3"/>
      <c r="V862" s="3"/>
    </row>
    <row r="863" spans="1:22" s="4" customFormat="1" ht="12.75" x14ac:dyDescent="0.2">
      <c r="A863" s="55"/>
      <c r="B863" s="10"/>
      <c r="C863" s="10" t="s">
        <v>501</v>
      </c>
      <c r="D863" s="10"/>
      <c r="E863" s="10" t="s">
        <v>107</v>
      </c>
      <c r="F863" s="176">
        <v>460</v>
      </c>
      <c r="G863" s="176">
        <v>4</v>
      </c>
      <c r="H863" s="258">
        <v>3</v>
      </c>
      <c r="I863" s="258">
        <v>20.666666666666668</v>
      </c>
      <c r="J863" s="3"/>
      <c r="K863" s="10"/>
      <c r="L863" s="10"/>
      <c r="M863" s="10"/>
      <c r="N863" s="3"/>
      <c r="O863" s="171"/>
      <c r="P863" s="172"/>
      <c r="Q863" s="172"/>
      <c r="R863" s="173"/>
      <c r="S863" s="3"/>
      <c r="T863" s="3"/>
      <c r="U863" s="3"/>
      <c r="V863" s="3"/>
    </row>
    <row r="864" spans="1:22" s="4" customFormat="1" ht="12.75" x14ac:dyDescent="0.2">
      <c r="A864" s="55"/>
      <c r="B864" s="10"/>
      <c r="C864" s="10" t="s">
        <v>503</v>
      </c>
      <c r="D864" s="10"/>
      <c r="E864" s="10" t="s">
        <v>88</v>
      </c>
      <c r="F864" s="176">
        <v>1</v>
      </c>
      <c r="G864" s="176"/>
      <c r="H864" s="258"/>
      <c r="I864" s="258"/>
      <c r="J864" s="3"/>
      <c r="K864" s="10"/>
      <c r="L864" s="10"/>
      <c r="M864" s="10"/>
      <c r="N864" s="3"/>
      <c r="O864" s="171"/>
      <c r="P864" s="172"/>
      <c r="Q864" s="172"/>
      <c r="R864" s="173"/>
      <c r="S864" s="3"/>
      <c r="T864" s="3"/>
      <c r="U864" s="3"/>
      <c r="V864" s="3"/>
    </row>
    <row r="865" spans="1:22" s="4" customFormat="1" ht="12.75" x14ac:dyDescent="0.2">
      <c r="A865" s="55"/>
      <c r="B865" s="10"/>
      <c r="C865" s="10" t="s">
        <v>504</v>
      </c>
      <c r="D865" s="10"/>
      <c r="E865" s="10" t="s">
        <v>461</v>
      </c>
      <c r="F865" s="176">
        <v>5</v>
      </c>
      <c r="G865" s="176"/>
      <c r="H865" s="258"/>
      <c r="I865" s="258"/>
      <c r="J865" s="3"/>
      <c r="K865" s="10"/>
      <c r="L865" s="10"/>
      <c r="M865" s="10"/>
      <c r="N865" s="3"/>
      <c r="O865" s="171"/>
      <c r="P865" s="172"/>
      <c r="Q865" s="172"/>
      <c r="R865" s="173"/>
      <c r="S865" s="3"/>
      <c r="T865" s="3"/>
      <c r="U865" s="3"/>
      <c r="V865" s="3"/>
    </row>
    <row r="866" spans="1:22" s="4" customFormat="1" ht="12.75" x14ac:dyDescent="0.2">
      <c r="A866" s="55"/>
      <c r="B866" s="10"/>
      <c r="C866" s="10" t="s">
        <v>506</v>
      </c>
      <c r="D866" s="10"/>
      <c r="E866" s="10" t="s">
        <v>507</v>
      </c>
      <c r="F866" s="176">
        <v>12</v>
      </c>
      <c r="G866" s="176">
        <v>1</v>
      </c>
      <c r="H866" s="258">
        <v>1</v>
      </c>
      <c r="I866" s="258">
        <v>0</v>
      </c>
      <c r="J866" s="3"/>
      <c r="K866" s="10"/>
      <c r="L866" s="10"/>
      <c r="M866" s="10"/>
      <c r="N866" s="3"/>
      <c r="O866" s="171"/>
      <c r="P866" s="172"/>
      <c r="Q866" s="172"/>
      <c r="R866" s="173"/>
      <c r="S866" s="3"/>
      <c r="T866" s="3"/>
      <c r="U866" s="3"/>
      <c r="V866" s="3"/>
    </row>
    <row r="867" spans="1:22" s="4" customFormat="1" ht="12.75" x14ac:dyDescent="0.2">
      <c r="A867" s="55"/>
      <c r="B867" s="10"/>
      <c r="C867" s="10" t="s">
        <v>508</v>
      </c>
      <c r="D867" s="10"/>
      <c r="E867" s="10" t="s">
        <v>104</v>
      </c>
      <c r="F867" s="176">
        <v>34</v>
      </c>
      <c r="G867" s="176"/>
      <c r="H867" s="258"/>
      <c r="I867" s="258"/>
      <c r="J867" s="3"/>
      <c r="K867" s="10"/>
      <c r="L867" s="10"/>
      <c r="M867" s="10"/>
      <c r="N867" s="3"/>
      <c r="O867" s="171"/>
      <c r="P867" s="172"/>
      <c r="Q867" s="172"/>
      <c r="R867" s="173"/>
      <c r="S867" s="3"/>
      <c r="T867" s="3"/>
      <c r="U867" s="3"/>
      <c r="V867" s="3"/>
    </row>
    <row r="868" spans="1:22" s="4" customFormat="1" ht="12.75" x14ac:dyDescent="0.2">
      <c r="A868" s="55"/>
      <c r="B868" s="10"/>
      <c r="C868" s="10" t="s">
        <v>510</v>
      </c>
      <c r="D868" s="10"/>
      <c r="E868" s="10" t="s">
        <v>73</v>
      </c>
      <c r="F868" s="176">
        <v>1163</v>
      </c>
      <c r="G868" s="176">
        <v>15</v>
      </c>
      <c r="H868" s="258">
        <v>15</v>
      </c>
      <c r="I868" s="258">
        <v>37</v>
      </c>
      <c r="J868" s="3"/>
      <c r="K868" s="10"/>
      <c r="L868" s="10"/>
      <c r="M868" s="10"/>
      <c r="N868" s="3"/>
      <c r="O868" s="171"/>
      <c r="P868" s="172"/>
      <c r="Q868" s="172"/>
      <c r="R868" s="173"/>
      <c r="S868" s="3"/>
      <c r="T868" s="3"/>
      <c r="U868" s="3"/>
      <c r="V868" s="3"/>
    </row>
    <row r="869" spans="1:22" s="4" customFormat="1" ht="12.75" x14ac:dyDescent="0.2">
      <c r="A869" s="55"/>
      <c r="B869" s="10"/>
      <c r="C869" s="10" t="s">
        <v>511</v>
      </c>
      <c r="D869" s="10"/>
      <c r="E869" s="10" t="s">
        <v>63</v>
      </c>
      <c r="F869" s="176">
        <v>1</v>
      </c>
      <c r="G869" s="176"/>
      <c r="H869" s="258"/>
      <c r="I869" s="258"/>
      <c r="J869" s="3"/>
      <c r="K869" s="10"/>
      <c r="L869" s="10"/>
      <c r="M869" s="10"/>
      <c r="N869" s="3"/>
      <c r="O869" s="171"/>
      <c r="P869" s="172"/>
      <c r="Q869" s="172"/>
      <c r="R869" s="173"/>
      <c r="S869" s="3"/>
      <c r="T869" s="3"/>
      <c r="U869" s="3"/>
      <c r="V869" s="3"/>
    </row>
    <row r="870" spans="1:22" s="4" customFormat="1" ht="12.75" x14ac:dyDescent="0.2">
      <c r="A870" s="55"/>
      <c r="B870" s="10"/>
      <c r="C870" s="10" t="s">
        <v>511</v>
      </c>
      <c r="D870" s="10"/>
      <c r="E870" s="10" t="s">
        <v>65</v>
      </c>
      <c r="F870" s="176">
        <v>70</v>
      </c>
      <c r="G870" s="176">
        <v>1</v>
      </c>
      <c r="H870" s="258">
        <v>1</v>
      </c>
      <c r="I870" s="258">
        <v>3</v>
      </c>
      <c r="J870" s="3"/>
      <c r="K870" s="10"/>
      <c r="L870" s="10"/>
      <c r="M870" s="10"/>
      <c r="N870" s="3"/>
      <c r="O870" s="171"/>
      <c r="P870" s="172"/>
      <c r="Q870" s="172"/>
      <c r="R870" s="173"/>
      <c r="S870" s="3"/>
      <c r="T870" s="3"/>
      <c r="U870" s="3"/>
      <c r="V870" s="3"/>
    </row>
    <row r="871" spans="1:22" s="4" customFormat="1" ht="12.75" x14ac:dyDescent="0.2">
      <c r="A871" s="55"/>
      <c r="B871" s="10"/>
      <c r="C871" s="10" t="s">
        <v>512</v>
      </c>
      <c r="D871" s="10"/>
      <c r="E871" s="10" t="s">
        <v>333</v>
      </c>
      <c r="F871" s="176">
        <v>21</v>
      </c>
      <c r="G871" s="176"/>
      <c r="H871" s="258">
        <v>0</v>
      </c>
      <c r="I871" s="258"/>
      <c r="J871" s="3"/>
      <c r="K871" s="10"/>
      <c r="L871" s="10"/>
      <c r="M871" s="10"/>
      <c r="N871" s="3"/>
      <c r="O871" s="171"/>
      <c r="P871" s="172"/>
      <c r="Q871" s="172"/>
      <c r="R871" s="173"/>
      <c r="S871" s="3"/>
      <c r="T871" s="3"/>
      <c r="U871" s="3"/>
      <c r="V871" s="3"/>
    </row>
    <row r="872" spans="1:22" s="4" customFormat="1" ht="12.75" x14ac:dyDescent="0.2">
      <c r="A872" s="55"/>
      <c r="B872" s="10"/>
      <c r="C872" s="10" t="s">
        <v>513</v>
      </c>
      <c r="D872" s="10"/>
      <c r="E872" s="10" t="s">
        <v>369</v>
      </c>
      <c r="F872" s="176">
        <v>237</v>
      </c>
      <c r="G872" s="176">
        <v>3</v>
      </c>
      <c r="H872" s="258">
        <v>2</v>
      </c>
      <c r="I872" s="258">
        <v>19</v>
      </c>
      <c r="J872" s="3"/>
      <c r="K872" s="10"/>
      <c r="L872" s="10"/>
      <c r="M872" s="10"/>
      <c r="N872" s="3"/>
      <c r="O872" s="171"/>
      <c r="P872" s="172"/>
      <c r="Q872" s="172"/>
      <c r="R872" s="173"/>
      <c r="S872" s="3"/>
      <c r="T872" s="3"/>
      <c r="U872" s="3"/>
      <c r="V872" s="3"/>
    </row>
    <row r="873" spans="1:22" s="4" customFormat="1" ht="12.75" x14ac:dyDescent="0.2">
      <c r="A873" s="55"/>
      <c r="B873" s="10"/>
      <c r="C873" s="10" t="s">
        <v>515</v>
      </c>
      <c r="D873" s="10"/>
      <c r="E873" s="10" t="s">
        <v>516</v>
      </c>
      <c r="F873" s="176">
        <v>29</v>
      </c>
      <c r="G873" s="176"/>
      <c r="H873" s="258">
        <v>0</v>
      </c>
      <c r="I873" s="258"/>
      <c r="J873" s="3"/>
      <c r="K873" s="10"/>
      <c r="L873" s="10"/>
      <c r="M873" s="10"/>
      <c r="N873" s="3"/>
      <c r="O873" s="171"/>
      <c r="P873" s="172"/>
      <c r="Q873" s="172"/>
      <c r="R873" s="173"/>
      <c r="S873" s="3"/>
      <c r="T873" s="3"/>
      <c r="U873" s="3"/>
      <c r="V873" s="3"/>
    </row>
    <row r="874" spans="1:22" s="4" customFormat="1" ht="12.75" x14ac:dyDescent="0.2">
      <c r="A874" s="55"/>
      <c r="B874" s="10"/>
      <c r="C874" s="10" t="s">
        <v>520</v>
      </c>
      <c r="D874" s="10"/>
      <c r="E874" s="10" t="s">
        <v>226</v>
      </c>
      <c r="F874" s="176">
        <v>17</v>
      </c>
      <c r="G874" s="176"/>
      <c r="H874" s="258">
        <v>0</v>
      </c>
      <c r="I874" s="258"/>
      <c r="J874" s="3"/>
      <c r="K874" s="10"/>
      <c r="L874" s="10"/>
      <c r="M874" s="10"/>
      <c r="N874" s="3"/>
      <c r="O874" s="171"/>
      <c r="P874" s="172"/>
      <c r="Q874" s="172"/>
      <c r="R874" s="173"/>
      <c r="S874" s="3"/>
      <c r="T874" s="3"/>
      <c r="U874" s="3"/>
      <c r="V874" s="3"/>
    </row>
    <row r="875" spans="1:22" s="4" customFormat="1" ht="12.75" x14ac:dyDescent="0.2">
      <c r="A875" s="55"/>
      <c r="B875" s="10"/>
      <c r="C875" s="10" t="s">
        <v>684</v>
      </c>
      <c r="D875" s="10"/>
      <c r="E875" s="10" t="s">
        <v>88</v>
      </c>
      <c r="F875" s="176">
        <v>11</v>
      </c>
      <c r="G875" s="176"/>
      <c r="H875" s="258">
        <v>0</v>
      </c>
      <c r="I875" s="258"/>
      <c r="J875" s="3"/>
      <c r="K875" s="10"/>
      <c r="L875" s="10"/>
      <c r="M875" s="10"/>
      <c r="N875" s="3"/>
      <c r="O875" s="171"/>
      <c r="P875" s="172"/>
      <c r="Q875" s="172"/>
      <c r="R875" s="173"/>
      <c r="S875" s="3"/>
      <c r="T875" s="3"/>
      <c r="U875" s="3"/>
      <c r="V875" s="3"/>
    </row>
    <row r="876" spans="1:22" s="4" customFormat="1" ht="12.75" x14ac:dyDescent="0.2">
      <c r="A876" s="55"/>
      <c r="B876" s="10"/>
      <c r="C876" s="10" t="s">
        <v>523</v>
      </c>
      <c r="D876" s="10"/>
      <c r="E876" s="10" t="s">
        <v>86</v>
      </c>
      <c r="F876" s="176">
        <v>2</v>
      </c>
      <c r="G876" s="176"/>
      <c r="H876" s="258"/>
      <c r="I876" s="258"/>
      <c r="J876" s="3"/>
      <c r="K876" s="10"/>
      <c r="L876" s="10"/>
      <c r="M876" s="10"/>
      <c r="N876" s="3"/>
      <c r="O876" s="171"/>
      <c r="P876" s="172"/>
      <c r="Q876" s="172"/>
      <c r="R876" s="173"/>
      <c r="S876" s="3"/>
      <c r="T876" s="3"/>
      <c r="U876" s="3"/>
      <c r="V876" s="3"/>
    </row>
    <row r="877" spans="1:22" s="4" customFormat="1" ht="12.75" x14ac:dyDescent="0.2">
      <c r="A877" s="55"/>
      <c r="B877" s="10"/>
      <c r="C877" s="10" t="s">
        <v>524</v>
      </c>
      <c r="D877" s="10"/>
      <c r="E877" s="10" t="s">
        <v>127</v>
      </c>
      <c r="F877" s="176">
        <v>2</v>
      </c>
      <c r="G877" s="176"/>
      <c r="H877" s="258"/>
      <c r="I877" s="258"/>
      <c r="J877" s="3"/>
      <c r="K877" s="10"/>
      <c r="L877" s="10"/>
      <c r="M877" s="10"/>
      <c r="N877" s="3"/>
      <c r="O877" s="171"/>
      <c r="P877" s="172"/>
      <c r="Q877" s="172"/>
      <c r="R877" s="173"/>
      <c r="S877" s="3"/>
      <c r="T877" s="3"/>
      <c r="U877" s="3"/>
      <c r="V877" s="3"/>
    </row>
    <row r="878" spans="1:22" s="4" customFormat="1" ht="12.75" x14ac:dyDescent="0.2">
      <c r="A878" s="55"/>
      <c r="B878" s="10"/>
      <c r="C878" s="10" t="s">
        <v>525</v>
      </c>
      <c r="D878" s="10"/>
      <c r="E878" s="10" t="s">
        <v>77</v>
      </c>
      <c r="F878" s="176">
        <v>31</v>
      </c>
      <c r="G878" s="176"/>
      <c r="H878" s="258">
        <v>0</v>
      </c>
      <c r="I878" s="258"/>
      <c r="J878" s="3"/>
      <c r="K878" s="10"/>
      <c r="L878" s="10"/>
      <c r="M878" s="10"/>
      <c r="N878" s="3"/>
      <c r="O878" s="171"/>
      <c r="P878" s="172"/>
      <c r="Q878" s="172"/>
      <c r="R878" s="173"/>
      <c r="S878" s="3"/>
      <c r="T878" s="3"/>
      <c r="U878" s="3"/>
      <c r="V878" s="3"/>
    </row>
    <row r="879" spans="1:22" s="4" customFormat="1" ht="12.75" x14ac:dyDescent="0.2">
      <c r="A879" s="55"/>
      <c r="B879" s="10"/>
      <c r="C879" s="10" t="s">
        <v>526</v>
      </c>
      <c r="D879" s="10"/>
      <c r="E879" s="10" t="s">
        <v>527</v>
      </c>
      <c r="F879" s="176">
        <v>41</v>
      </c>
      <c r="G879" s="176">
        <v>1</v>
      </c>
      <c r="H879" s="258">
        <v>1</v>
      </c>
      <c r="I879" s="258">
        <v>22</v>
      </c>
      <c r="J879" s="3"/>
      <c r="K879" s="10"/>
      <c r="L879" s="10"/>
      <c r="M879" s="10"/>
      <c r="N879" s="3"/>
      <c r="O879" s="171"/>
      <c r="P879" s="172"/>
      <c r="Q879" s="172"/>
      <c r="R879" s="173"/>
      <c r="S879" s="3"/>
      <c r="T879" s="3"/>
      <c r="U879" s="3"/>
      <c r="V879" s="3"/>
    </row>
    <row r="880" spans="1:22" s="4" customFormat="1" ht="12.75" x14ac:dyDescent="0.2">
      <c r="A880" s="55"/>
      <c r="B880" s="10"/>
      <c r="C880" s="10" t="s">
        <v>529</v>
      </c>
      <c r="D880" s="10"/>
      <c r="E880" s="10" t="s">
        <v>502</v>
      </c>
      <c r="F880" s="176">
        <v>171</v>
      </c>
      <c r="G880" s="176">
        <v>4</v>
      </c>
      <c r="H880" s="258">
        <v>4</v>
      </c>
      <c r="I880" s="258">
        <v>0</v>
      </c>
      <c r="J880" s="3"/>
      <c r="K880" s="10"/>
      <c r="L880" s="10"/>
      <c r="M880" s="10"/>
      <c r="N880" s="3"/>
      <c r="O880" s="171"/>
      <c r="P880" s="172"/>
      <c r="Q880" s="172"/>
      <c r="R880" s="173"/>
      <c r="S880" s="3"/>
      <c r="T880" s="3"/>
      <c r="U880" s="3"/>
      <c r="V880" s="3"/>
    </row>
    <row r="881" spans="1:22" s="4" customFormat="1" ht="12.75" x14ac:dyDescent="0.2">
      <c r="A881" s="55"/>
      <c r="B881" s="10"/>
      <c r="C881" s="10" t="s">
        <v>530</v>
      </c>
      <c r="D881" s="10"/>
      <c r="E881" s="10" t="s">
        <v>531</v>
      </c>
      <c r="F881" s="176">
        <v>5</v>
      </c>
      <c r="G881" s="176"/>
      <c r="H881" s="258"/>
      <c r="I881" s="258"/>
      <c r="J881" s="3"/>
      <c r="K881" s="10"/>
      <c r="L881" s="10"/>
      <c r="M881" s="10"/>
      <c r="N881" s="3"/>
      <c r="O881" s="171"/>
      <c r="P881" s="172"/>
      <c r="Q881" s="172"/>
      <c r="R881" s="173"/>
      <c r="S881" s="3"/>
      <c r="T881" s="3"/>
      <c r="U881" s="3"/>
      <c r="V881" s="3"/>
    </row>
    <row r="882" spans="1:22" s="4" customFormat="1" ht="12.75" x14ac:dyDescent="0.2">
      <c r="A882" s="55"/>
      <c r="B882" s="10"/>
      <c r="C882" s="10" t="s">
        <v>532</v>
      </c>
      <c r="D882" s="10"/>
      <c r="E882" s="10" t="s">
        <v>104</v>
      </c>
      <c r="F882" s="176">
        <v>24</v>
      </c>
      <c r="G882" s="176"/>
      <c r="H882" s="258">
        <v>0</v>
      </c>
      <c r="I882" s="258"/>
      <c r="J882" s="3"/>
      <c r="K882" s="10"/>
      <c r="L882" s="10"/>
      <c r="M882" s="10"/>
      <c r="N882" s="3"/>
      <c r="O882" s="171"/>
      <c r="P882" s="172"/>
      <c r="Q882" s="172"/>
      <c r="R882" s="173"/>
      <c r="S882" s="3"/>
      <c r="T882" s="3"/>
      <c r="U882" s="3"/>
      <c r="V882" s="3"/>
    </row>
    <row r="883" spans="1:22" s="4" customFormat="1" ht="12.75" x14ac:dyDescent="0.2">
      <c r="A883" s="55"/>
      <c r="B883" s="10"/>
      <c r="C883" s="10" t="s">
        <v>533</v>
      </c>
      <c r="D883" s="10"/>
      <c r="E883" s="10" t="s">
        <v>97</v>
      </c>
      <c r="F883" s="176">
        <v>24</v>
      </c>
      <c r="G883" s="176"/>
      <c r="H883" s="258">
        <v>0</v>
      </c>
      <c r="I883" s="258"/>
      <c r="J883" s="3"/>
      <c r="K883" s="10"/>
      <c r="L883" s="10"/>
      <c r="M883" s="10"/>
      <c r="N883" s="3"/>
      <c r="O883" s="171"/>
      <c r="P883" s="172"/>
      <c r="Q883" s="172"/>
      <c r="R883" s="173"/>
      <c r="S883" s="3"/>
      <c r="T883" s="3"/>
      <c r="U883" s="3"/>
      <c r="V883" s="3"/>
    </row>
    <row r="884" spans="1:22" s="4" customFormat="1" ht="12.75" x14ac:dyDescent="0.2">
      <c r="A884" s="55"/>
      <c r="B884" s="10"/>
      <c r="C884" s="10" t="s">
        <v>534</v>
      </c>
      <c r="D884" s="10"/>
      <c r="E884" s="10" t="s">
        <v>90</v>
      </c>
      <c r="F884" s="176">
        <v>418</v>
      </c>
      <c r="G884" s="176">
        <v>4</v>
      </c>
      <c r="H884" s="258">
        <v>3</v>
      </c>
      <c r="I884" s="258">
        <v>0.33333333333333331</v>
      </c>
      <c r="J884" s="3"/>
      <c r="K884" s="10"/>
      <c r="L884" s="10"/>
      <c r="M884" s="10"/>
      <c r="N884" s="3"/>
      <c r="O884" s="171"/>
      <c r="P884" s="172"/>
      <c r="Q884" s="172"/>
      <c r="R884" s="173"/>
      <c r="S884" s="3"/>
      <c r="T884" s="3"/>
      <c r="U884" s="3"/>
      <c r="V884" s="3"/>
    </row>
    <row r="885" spans="1:22" s="4" customFormat="1" ht="12.75" x14ac:dyDescent="0.2">
      <c r="A885" s="55"/>
      <c r="B885" s="10"/>
      <c r="C885" s="10" t="s">
        <v>535</v>
      </c>
      <c r="D885" s="10"/>
      <c r="E885" s="10" t="s">
        <v>79</v>
      </c>
      <c r="F885" s="176">
        <v>25</v>
      </c>
      <c r="G885" s="176"/>
      <c r="H885" s="258"/>
      <c r="I885" s="258"/>
      <c r="J885" s="3"/>
      <c r="K885" s="10"/>
      <c r="L885" s="10"/>
      <c r="M885" s="10"/>
      <c r="N885" s="3"/>
      <c r="O885" s="171"/>
      <c r="P885" s="172"/>
      <c r="Q885" s="172"/>
      <c r="R885" s="173"/>
      <c r="S885" s="3"/>
      <c r="T885" s="3"/>
      <c r="U885" s="3"/>
      <c r="V885" s="3"/>
    </row>
    <row r="886" spans="1:22" s="4" customFormat="1" ht="12.75" x14ac:dyDescent="0.2">
      <c r="A886" s="55"/>
      <c r="B886" s="10"/>
      <c r="C886" s="10" t="s">
        <v>537</v>
      </c>
      <c r="D886" s="10"/>
      <c r="E886" s="10" t="s">
        <v>68</v>
      </c>
      <c r="F886" s="176">
        <v>55</v>
      </c>
      <c r="G886" s="176">
        <v>2</v>
      </c>
      <c r="H886" s="258">
        <v>2</v>
      </c>
      <c r="I886" s="258">
        <v>11.5</v>
      </c>
      <c r="J886" s="3"/>
      <c r="K886" s="10"/>
      <c r="L886" s="10"/>
      <c r="M886" s="10"/>
      <c r="N886" s="3"/>
      <c r="O886" s="171"/>
      <c r="P886" s="172"/>
      <c r="Q886" s="172"/>
      <c r="R886" s="173"/>
      <c r="S886" s="3"/>
      <c r="T886" s="3"/>
      <c r="U886" s="3"/>
      <c r="V886" s="3"/>
    </row>
    <row r="887" spans="1:22" s="4" customFormat="1" ht="12.75" x14ac:dyDescent="0.2">
      <c r="A887" s="55"/>
      <c r="B887" s="10"/>
      <c r="C887" s="10" t="s">
        <v>539</v>
      </c>
      <c r="D887" s="10"/>
      <c r="E887" s="10" t="s">
        <v>64</v>
      </c>
      <c r="F887" s="176">
        <v>6</v>
      </c>
      <c r="G887" s="176"/>
      <c r="H887" s="258"/>
      <c r="I887" s="258"/>
      <c r="J887" s="3"/>
      <c r="K887" s="10"/>
      <c r="L887" s="10"/>
      <c r="M887" s="10"/>
      <c r="N887" s="3"/>
      <c r="O887" s="171"/>
      <c r="P887" s="172"/>
      <c r="Q887" s="172"/>
      <c r="R887" s="173"/>
      <c r="S887" s="3"/>
      <c r="T887" s="3"/>
      <c r="U887" s="3"/>
      <c r="V887" s="3"/>
    </row>
    <row r="888" spans="1:22" s="4" customFormat="1" ht="12.75" x14ac:dyDescent="0.2">
      <c r="A888" s="55"/>
      <c r="B888" s="10"/>
      <c r="C888" s="10" t="s">
        <v>541</v>
      </c>
      <c r="D888" s="10"/>
      <c r="E888" s="10" t="s">
        <v>542</v>
      </c>
      <c r="F888" s="176">
        <v>15</v>
      </c>
      <c r="G888" s="176"/>
      <c r="H888" s="258">
        <v>0</v>
      </c>
      <c r="I888" s="258"/>
      <c r="J888" s="3"/>
      <c r="K888" s="10"/>
      <c r="L888" s="10"/>
      <c r="M888" s="10"/>
      <c r="N888" s="3"/>
      <c r="O888" s="171"/>
      <c r="P888" s="172"/>
      <c r="Q888" s="172"/>
      <c r="R888" s="173"/>
      <c r="S888" s="3"/>
      <c r="T888" s="3"/>
      <c r="U888" s="3"/>
      <c r="V888" s="3"/>
    </row>
    <row r="889" spans="1:22" s="4" customFormat="1" ht="12.75" x14ac:dyDescent="0.2">
      <c r="A889" s="55"/>
      <c r="B889" s="10"/>
      <c r="C889" s="10" t="s">
        <v>541</v>
      </c>
      <c r="D889" s="10"/>
      <c r="E889" s="10" t="s">
        <v>127</v>
      </c>
      <c r="F889" s="176">
        <v>1</v>
      </c>
      <c r="G889" s="176"/>
      <c r="H889" s="258"/>
      <c r="I889" s="258"/>
      <c r="J889" s="3"/>
      <c r="K889" s="10"/>
      <c r="L889" s="10"/>
      <c r="M889" s="10"/>
      <c r="N889" s="3"/>
      <c r="O889" s="171"/>
      <c r="P889" s="172"/>
      <c r="Q889" s="172"/>
      <c r="R889" s="173"/>
      <c r="S889" s="3"/>
      <c r="T889" s="3"/>
      <c r="U889" s="3"/>
      <c r="V889" s="3"/>
    </row>
    <row r="890" spans="1:22" s="4" customFormat="1" ht="12.75" x14ac:dyDescent="0.2">
      <c r="A890" s="55"/>
      <c r="B890" s="10"/>
      <c r="C890" s="10" t="s">
        <v>543</v>
      </c>
      <c r="D890" s="10"/>
      <c r="E890" s="10" t="s">
        <v>109</v>
      </c>
      <c r="F890" s="176">
        <v>508</v>
      </c>
      <c r="G890" s="176">
        <v>8</v>
      </c>
      <c r="H890" s="258">
        <v>8</v>
      </c>
      <c r="I890" s="258">
        <v>3</v>
      </c>
      <c r="J890" s="3"/>
      <c r="K890" s="10"/>
      <c r="L890" s="10"/>
      <c r="M890" s="10"/>
      <c r="N890" s="3"/>
      <c r="O890" s="171"/>
      <c r="P890" s="172"/>
      <c r="Q890" s="172"/>
      <c r="R890" s="173"/>
      <c r="S890" s="3"/>
      <c r="T890" s="3"/>
      <c r="U890" s="3"/>
      <c r="V890" s="3"/>
    </row>
    <row r="891" spans="1:22" s="4" customFormat="1" ht="12.75" x14ac:dyDescent="0.2">
      <c r="A891" s="55"/>
      <c r="B891" s="10"/>
      <c r="C891" s="10" t="s">
        <v>544</v>
      </c>
      <c r="D891" s="10"/>
      <c r="E891" s="10" t="s">
        <v>131</v>
      </c>
      <c r="F891" s="176">
        <v>489</v>
      </c>
      <c r="G891" s="176">
        <v>8</v>
      </c>
      <c r="H891" s="258">
        <v>9</v>
      </c>
      <c r="I891" s="258">
        <v>1.4444444444444444</v>
      </c>
      <c r="J891" s="3"/>
      <c r="K891" s="10"/>
      <c r="L891" s="10"/>
      <c r="M891" s="10"/>
      <c r="N891" s="3"/>
      <c r="O891" s="171"/>
      <c r="P891" s="172"/>
      <c r="Q891" s="172"/>
      <c r="R891" s="173"/>
      <c r="S891" s="3"/>
      <c r="T891" s="3"/>
      <c r="U891" s="3"/>
      <c r="V891" s="3"/>
    </row>
    <row r="892" spans="1:22" s="4" customFormat="1" ht="12.75" x14ac:dyDescent="0.2">
      <c r="A892" s="55"/>
      <c r="B892" s="10"/>
      <c r="C892" s="10" t="s">
        <v>688</v>
      </c>
      <c r="D892" s="10"/>
      <c r="E892" s="10" t="s">
        <v>145</v>
      </c>
      <c r="F892" s="176">
        <v>3</v>
      </c>
      <c r="G892" s="176"/>
      <c r="H892" s="258"/>
      <c r="I892" s="258"/>
      <c r="J892" s="3"/>
      <c r="K892" s="10"/>
      <c r="L892" s="10"/>
      <c r="M892" s="10"/>
      <c r="N892" s="3"/>
      <c r="O892" s="171"/>
      <c r="P892" s="172"/>
      <c r="Q892" s="172"/>
      <c r="R892" s="173"/>
      <c r="S892" s="3"/>
      <c r="T892" s="3"/>
      <c r="U892" s="3"/>
      <c r="V892" s="3"/>
    </row>
    <row r="893" spans="1:22" s="4" customFormat="1" ht="12.75" x14ac:dyDescent="0.2">
      <c r="A893" s="55"/>
      <c r="B893" s="10"/>
      <c r="C893" s="10" t="s">
        <v>548</v>
      </c>
      <c r="D893" s="10"/>
      <c r="E893" s="10" t="s">
        <v>386</v>
      </c>
      <c r="F893" s="176">
        <v>208</v>
      </c>
      <c r="G893" s="176">
        <v>2</v>
      </c>
      <c r="H893" s="258">
        <v>1</v>
      </c>
      <c r="I893" s="258">
        <v>1</v>
      </c>
      <c r="J893" s="3"/>
      <c r="K893" s="10"/>
      <c r="L893" s="10"/>
      <c r="M893" s="10"/>
      <c r="N893" s="3"/>
      <c r="O893" s="171"/>
      <c r="P893" s="172"/>
      <c r="Q893" s="172"/>
      <c r="R893" s="173"/>
      <c r="S893" s="3"/>
      <c r="T893" s="3"/>
      <c r="U893" s="3"/>
      <c r="V893" s="3"/>
    </row>
    <row r="894" spans="1:22" s="4" customFormat="1" ht="12.75" x14ac:dyDescent="0.2">
      <c r="A894" s="55"/>
      <c r="B894" s="10"/>
      <c r="C894" s="10" t="s">
        <v>549</v>
      </c>
      <c r="D894" s="10"/>
      <c r="E894" s="10" t="s">
        <v>170</v>
      </c>
      <c r="F894" s="176">
        <v>184</v>
      </c>
      <c r="G894" s="176">
        <v>3</v>
      </c>
      <c r="H894" s="258">
        <v>2</v>
      </c>
      <c r="I894" s="258">
        <v>7</v>
      </c>
      <c r="J894" s="3"/>
      <c r="K894" s="10"/>
      <c r="L894" s="10"/>
      <c r="M894" s="10"/>
      <c r="N894" s="3"/>
      <c r="O894" s="171"/>
      <c r="P894" s="172"/>
      <c r="Q894" s="172"/>
      <c r="R894" s="173"/>
      <c r="S894" s="3"/>
      <c r="T894" s="3"/>
      <c r="U894" s="3"/>
      <c r="V894" s="3"/>
    </row>
    <row r="895" spans="1:22" s="4" customFormat="1" ht="12.75" x14ac:dyDescent="0.2">
      <c r="A895" s="55"/>
      <c r="B895" s="10"/>
      <c r="C895" s="10" t="s">
        <v>550</v>
      </c>
      <c r="D895" s="10"/>
      <c r="E895" s="10" t="s">
        <v>88</v>
      </c>
      <c r="F895" s="176">
        <v>128</v>
      </c>
      <c r="G895" s="176"/>
      <c r="H895" s="258">
        <v>0</v>
      </c>
      <c r="I895" s="258"/>
      <c r="J895" s="3"/>
      <c r="K895" s="10"/>
      <c r="L895" s="10"/>
      <c r="M895" s="10"/>
      <c r="N895" s="3"/>
      <c r="O895" s="171"/>
      <c r="P895" s="172"/>
      <c r="Q895" s="172"/>
      <c r="R895" s="173"/>
      <c r="S895" s="3"/>
      <c r="T895" s="3"/>
      <c r="U895" s="3"/>
      <c r="V895" s="3"/>
    </row>
    <row r="896" spans="1:22" s="4" customFormat="1" ht="12.75" x14ac:dyDescent="0.2">
      <c r="A896" s="55"/>
      <c r="B896" s="10"/>
      <c r="C896" s="10" t="s">
        <v>551</v>
      </c>
      <c r="D896" s="10"/>
      <c r="E896" s="10" t="s">
        <v>157</v>
      </c>
      <c r="F896" s="176">
        <v>46</v>
      </c>
      <c r="G896" s="176"/>
      <c r="H896" s="258">
        <v>0</v>
      </c>
      <c r="I896" s="258"/>
      <c r="J896" s="3"/>
      <c r="K896" s="10"/>
      <c r="L896" s="10"/>
      <c r="M896" s="10"/>
      <c r="N896" s="3"/>
      <c r="O896" s="171"/>
      <c r="P896" s="172"/>
      <c r="Q896" s="172"/>
      <c r="R896" s="173"/>
      <c r="S896" s="3"/>
      <c r="T896" s="3"/>
      <c r="U896" s="3"/>
      <c r="V896" s="3"/>
    </row>
    <row r="897" spans="1:22" s="4" customFormat="1" ht="12.75" x14ac:dyDescent="0.2">
      <c r="A897" s="55"/>
      <c r="B897" s="10"/>
      <c r="C897" s="10" t="s">
        <v>692</v>
      </c>
      <c r="D897" s="10"/>
      <c r="E897" s="10" t="s">
        <v>349</v>
      </c>
      <c r="F897" s="176">
        <v>2</v>
      </c>
      <c r="G897" s="176"/>
      <c r="H897" s="258"/>
      <c r="I897" s="258"/>
      <c r="J897" s="3"/>
      <c r="K897" s="10"/>
      <c r="L897" s="10"/>
      <c r="M897" s="10"/>
      <c r="N897" s="3"/>
      <c r="O897" s="171"/>
      <c r="P897" s="172"/>
      <c r="Q897" s="172"/>
      <c r="R897" s="173"/>
      <c r="S897" s="3"/>
      <c r="T897" s="3"/>
      <c r="U897" s="3"/>
      <c r="V897" s="3"/>
    </row>
    <row r="898" spans="1:22" s="4" customFormat="1" ht="12.75" x14ac:dyDescent="0.2">
      <c r="A898" s="55"/>
      <c r="B898" s="10"/>
      <c r="C898" s="10" t="s">
        <v>552</v>
      </c>
      <c r="D898" s="10"/>
      <c r="E898" s="10" t="s">
        <v>349</v>
      </c>
      <c r="F898" s="176">
        <v>32</v>
      </c>
      <c r="G898" s="176"/>
      <c r="H898" s="258">
        <v>0</v>
      </c>
      <c r="I898" s="258"/>
      <c r="J898" s="3"/>
      <c r="K898" s="10"/>
      <c r="L898" s="10"/>
      <c r="M898" s="10"/>
      <c r="N898" s="3"/>
      <c r="O898" s="171"/>
      <c r="P898" s="172"/>
      <c r="Q898" s="172"/>
      <c r="R898" s="173"/>
      <c r="S898" s="3"/>
      <c r="T898" s="3"/>
      <c r="U898" s="3"/>
      <c r="V898" s="3"/>
    </row>
    <row r="899" spans="1:22" s="4" customFormat="1" ht="12.75" x14ac:dyDescent="0.2">
      <c r="A899" s="55"/>
      <c r="B899" s="10"/>
      <c r="C899" s="10" t="s">
        <v>556</v>
      </c>
      <c r="D899" s="10"/>
      <c r="E899" s="10" t="s">
        <v>102</v>
      </c>
      <c r="F899" s="176">
        <v>2</v>
      </c>
      <c r="G899" s="176"/>
      <c r="H899" s="258"/>
      <c r="I899" s="258"/>
      <c r="J899" s="3"/>
      <c r="K899" s="10"/>
      <c r="L899" s="10"/>
      <c r="M899" s="10"/>
      <c r="N899" s="3"/>
      <c r="O899" s="171"/>
      <c r="P899" s="172"/>
      <c r="Q899" s="172"/>
      <c r="R899" s="173"/>
      <c r="S899" s="3"/>
      <c r="T899" s="3"/>
      <c r="U899" s="3"/>
      <c r="V899" s="3"/>
    </row>
    <row r="900" spans="1:22" s="4" customFormat="1" ht="12.75" x14ac:dyDescent="0.2">
      <c r="A900" s="55"/>
      <c r="B900" s="10"/>
      <c r="C900" s="10" t="s">
        <v>558</v>
      </c>
      <c r="D900" s="10"/>
      <c r="E900" s="10" t="s">
        <v>194</v>
      </c>
      <c r="F900" s="176">
        <v>78</v>
      </c>
      <c r="G900" s="176"/>
      <c r="H900" s="258"/>
      <c r="I900" s="258"/>
      <c r="J900" s="3"/>
      <c r="K900" s="10"/>
      <c r="L900" s="10"/>
      <c r="M900" s="10"/>
      <c r="N900" s="3"/>
      <c r="O900" s="171"/>
      <c r="P900" s="172"/>
      <c r="Q900" s="172"/>
      <c r="R900" s="173"/>
      <c r="S900" s="3"/>
      <c r="T900" s="3"/>
      <c r="U900" s="3"/>
      <c r="V900" s="3"/>
    </row>
    <row r="901" spans="1:22" s="4" customFormat="1" ht="12.75" x14ac:dyDescent="0.2">
      <c r="A901" s="55"/>
      <c r="B901" s="10"/>
      <c r="C901" s="10" t="s">
        <v>715</v>
      </c>
      <c r="D901" s="10"/>
      <c r="E901" s="10" t="s">
        <v>131</v>
      </c>
      <c r="F901" s="176">
        <v>1</v>
      </c>
      <c r="G901" s="176"/>
      <c r="H901" s="258"/>
      <c r="I901" s="258"/>
      <c r="J901" s="3"/>
      <c r="K901" s="10"/>
      <c r="L901" s="10"/>
      <c r="M901" s="10"/>
      <c r="N901" s="3"/>
      <c r="O901" s="171"/>
      <c r="P901" s="172"/>
      <c r="Q901" s="172"/>
      <c r="R901" s="173"/>
      <c r="S901" s="3"/>
      <c r="T901" s="3"/>
      <c r="U901" s="3"/>
      <c r="V901" s="3"/>
    </row>
    <row r="902" spans="1:22" s="4" customFormat="1" ht="12.75" x14ac:dyDescent="0.2">
      <c r="A902" s="55"/>
      <c r="B902" s="10"/>
      <c r="C902" s="10" t="s">
        <v>560</v>
      </c>
      <c r="D902" s="10"/>
      <c r="E902" s="10" t="s">
        <v>212</v>
      </c>
      <c r="F902" s="176">
        <v>2</v>
      </c>
      <c r="G902" s="176"/>
      <c r="H902" s="258"/>
      <c r="I902" s="258"/>
      <c r="J902" s="3"/>
      <c r="K902" s="10"/>
      <c r="L902" s="10"/>
      <c r="M902" s="10"/>
      <c r="N902" s="3"/>
      <c r="O902" s="171"/>
      <c r="P902" s="172"/>
      <c r="Q902" s="172"/>
      <c r="R902" s="173"/>
      <c r="S902" s="3"/>
      <c r="T902" s="3"/>
      <c r="U902" s="3"/>
      <c r="V902" s="3"/>
    </row>
    <row r="903" spans="1:22" s="4" customFormat="1" ht="12.75" x14ac:dyDescent="0.2">
      <c r="A903" s="55"/>
      <c r="B903" s="10"/>
      <c r="C903" s="10" t="s">
        <v>561</v>
      </c>
      <c r="D903" s="10"/>
      <c r="E903" s="10" t="s">
        <v>228</v>
      </c>
      <c r="F903" s="176">
        <v>158</v>
      </c>
      <c r="G903" s="176"/>
      <c r="H903" s="258">
        <v>0</v>
      </c>
      <c r="I903" s="258"/>
      <c r="J903" s="3"/>
      <c r="K903" s="10"/>
      <c r="L903" s="10"/>
      <c r="M903" s="10"/>
      <c r="N903" s="3"/>
      <c r="O903" s="171"/>
      <c r="P903" s="172"/>
      <c r="Q903" s="172"/>
      <c r="R903" s="173"/>
      <c r="S903" s="3"/>
      <c r="T903" s="3"/>
      <c r="U903" s="3"/>
      <c r="V903" s="3"/>
    </row>
    <row r="904" spans="1:22" s="4" customFormat="1" ht="12.75" x14ac:dyDescent="0.2">
      <c r="A904" s="55"/>
      <c r="B904" s="10"/>
      <c r="C904" s="10" t="s">
        <v>562</v>
      </c>
      <c r="D904" s="10"/>
      <c r="E904" s="10" t="s">
        <v>81</v>
      </c>
      <c r="F904" s="176">
        <v>1</v>
      </c>
      <c r="G904" s="176"/>
      <c r="H904" s="258"/>
      <c r="I904" s="258"/>
      <c r="J904" s="3"/>
      <c r="K904" s="10"/>
      <c r="L904" s="10"/>
      <c r="M904" s="10"/>
      <c r="N904" s="3"/>
      <c r="O904" s="171"/>
      <c r="P904" s="172"/>
      <c r="Q904" s="172"/>
      <c r="R904" s="173"/>
      <c r="S904" s="3"/>
      <c r="T904" s="3"/>
      <c r="U904" s="3"/>
      <c r="V904" s="3"/>
    </row>
    <row r="905" spans="1:22" s="4" customFormat="1" ht="12.75" x14ac:dyDescent="0.2">
      <c r="A905" s="55"/>
      <c r="B905" s="10"/>
      <c r="C905" s="10" t="s">
        <v>563</v>
      </c>
      <c r="D905" s="10"/>
      <c r="E905" s="10" t="s">
        <v>100</v>
      </c>
      <c r="F905" s="176">
        <v>1</v>
      </c>
      <c r="G905" s="176"/>
      <c r="H905" s="258"/>
      <c r="I905" s="258"/>
      <c r="J905" s="3"/>
      <c r="K905" s="10"/>
      <c r="L905" s="10"/>
      <c r="M905" s="10"/>
      <c r="N905" s="3"/>
      <c r="O905" s="171"/>
      <c r="P905" s="172"/>
      <c r="Q905" s="172"/>
      <c r="R905" s="173"/>
      <c r="S905" s="3"/>
      <c r="T905" s="3"/>
      <c r="U905" s="3"/>
      <c r="V905" s="3"/>
    </row>
    <row r="906" spans="1:22" s="4" customFormat="1" ht="12.75" x14ac:dyDescent="0.2">
      <c r="A906" s="55"/>
      <c r="B906" s="10"/>
      <c r="C906" s="10" t="s">
        <v>564</v>
      </c>
      <c r="D906" s="10"/>
      <c r="E906" s="10" t="s">
        <v>75</v>
      </c>
      <c r="F906" s="176">
        <v>160</v>
      </c>
      <c r="G906" s="176">
        <v>4</v>
      </c>
      <c r="H906" s="258">
        <v>4</v>
      </c>
      <c r="I906" s="258">
        <v>66</v>
      </c>
      <c r="J906" s="3"/>
      <c r="K906" s="10"/>
      <c r="L906" s="10"/>
      <c r="M906" s="10"/>
      <c r="N906" s="3"/>
      <c r="O906" s="171"/>
      <c r="P906" s="172"/>
      <c r="Q906" s="172"/>
      <c r="R906" s="173"/>
      <c r="S906" s="3"/>
      <c r="T906" s="3"/>
      <c r="U906" s="3"/>
      <c r="V906" s="3"/>
    </row>
    <row r="907" spans="1:22" s="4" customFormat="1" ht="12.75" x14ac:dyDescent="0.2">
      <c r="A907" s="55"/>
      <c r="B907" s="10"/>
      <c r="C907" s="10" t="s">
        <v>565</v>
      </c>
      <c r="D907" s="10"/>
      <c r="E907" s="10" t="s">
        <v>64</v>
      </c>
      <c r="F907" s="176">
        <v>1</v>
      </c>
      <c r="G907" s="176"/>
      <c r="H907" s="258"/>
      <c r="I907" s="258"/>
      <c r="J907" s="3"/>
      <c r="K907" s="10"/>
      <c r="L907" s="10"/>
      <c r="M907" s="10"/>
      <c r="N907" s="3"/>
      <c r="O907" s="171"/>
      <c r="P907" s="172"/>
      <c r="Q907" s="172"/>
      <c r="R907" s="173"/>
      <c r="S907" s="3"/>
      <c r="T907" s="3"/>
      <c r="U907" s="3"/>
      <c r="V907" s="3"/>
    </row>
    <row r="908" spans="1:22" s="4" customFormat="1" ht="12.75" x14ac:dyDescent="0.2">
      <c r="A908" s="55"/>
      <c r="B908" s="10"/>
      <c r="C908" s="10" t="s">
        <v>566</v>
      </c>
      <c r="D908" s="10"/>
      <c r="E908" s="10" t="s">
        <v>86</v>
      </c>
      <c r="F908" s="176">
        <v>52</v>
      </c>
      <c r="G908" s="176">
        <v>1</v>
      </c>
      <c r="H908" s="258">
        <v>0</v>
      </c>
      <c r="I908" s="258"/>
      <c r="J908" s="3"/>
      <c r="K908" s="10"/>
      <c r="L908" s="10"/>
      <c r="M908" s="10"/>
      <c r="N908" s="3"/>
      <c r="O908" s="171"/>
      <c r="P908" s="172"/>
      <c r="Q908" s="172"/>
      <c r="R908" s="173"/>
      <c r="S908" s="3"/>
      <c r="T908" s="3"/>
      <c r="U908" s="3"/>
      <c r="V908" s="3"/>
    </row>
    <row r="909" spans="1:22" s="4" customFormat="1" ht="12.75" x14ac:dyDescent="0.2">
      <c r="A909" s="55"/>
      <c r="B909" s="10"/>
      <c r="C909" s="10" t="s">
        <v>568</v>
      </c>
      <c r="D909" s="10"/>
      <c r="E909" s="10" t="s">
        <v>109</v>
      </c>
      <c r="F909" s="176">
        <v>2</v>
      </c>
      <c r="G909" s="176"/>
      <c r="H909" s="258"/>
      <c r="I909" s="258"/>
      <c r="J909" s="3"/>
      <c r="K909" s="10"/>
      <c r="L909" s="10"/>
      <c r="M909" s="10"/>
      <c r="N909" s="3"/>
      <c r="O909" s="171"/>
      <c r="P909" s="172"/>
      <c r="Q909" s="172"/>
      <c r="R909" s="173"/>
      <c r="S909" s="3"/>
      <c r="T909" s="3"/>
      <c r="U909" s="3"/>
      <c r="V909" s="3"/>
    </row>
    <row r="910" spans="1:22" s="4" customFormat="1" ht="12.75" x14ac:dyDescent="0.2">
      <c r="A910" s="55"/>
      <c r="B910" s="10"/>
      <c r="C910" s="10" t="s">
        <v>570</v>
      </c>
      <c r="D910" s="10"/>
      <c r="E910" s="10" t="s">
        <v>120</v>
      </c>
      <c r="F910" s="176">
        <v>35</v>
      </c>
      <c r="G910" s="176">
        <v>1</v>
      </c>
      <c r="H910" s="258">
        <v>1</v>
      </c>
      <c r="I910" s="258">
        <v>0</v>
      </c>
      <c r="J910" s="3"/>
      <c r="K910" s="10"/>
      <c r="L910" s="10"/>
      <c r="M910" s="10"/>
      <c r="N910" s="3"/>
      <c r="O910" s="171"/>
      <c r="P910" s="172"/>
      <c r="Q910" s="172"/>
      <c r="R910" s="173"/>
      <c r="S910" s="3"/>
      <c r="T910" s="3"/>
      <c r="U910" s="3"/>
      <c r="V910" s="3"/>
    </row>
    <row r="911" spans="1:22" s="4" customFormat="1" ht="12.75" x14ac:dyDescent="0.2">
      <c r="A911" s="55"/>
      <c r="B911" s="10"/>
      <c r="C911" s="10" t="s">
        <v>571</v>
      </c>
      <c r="D911" s="10"/>
      <c r="E911" s="10" t="s">
        <v>97</v>
      </c>
      <c r="F911" s="176">
        <v>1</v>
      </c>
      <c r="G911" s="176"/>
      <c r="H911" s="258"/>
      <c r="I911" s="258"/>
      <c r="J911" s="3"/>
      <c r="K911" s="10"/>
      <c r="L911" s="10"/>
      <c r="M911" s="10"/>
      <c r="N911" s="3"/>
      <c r="O911" s="171"/>
      <c r="P911" s="172"/>
      <c r="Q911" s="172"/>
      <c r="R911" s="173"/>
      <c r="S911" s="3"/>
      <c r="T911" s="3"/>
      <c r="U911" s="3"/>
      <c r="V911" s="3"/>
    </row>
    <row r="912" spans="1:22" s="4" customFormat="1" ht="12.75" x14ac:dyDescent="0.2">
      <c r="A912" s="55"/>
      <c r="B912" s="10"/>
      <c r="C912" s="10" t="s">
        <v>571</v>
      </c>
      <c r="D912" s="10"/>
      <c r="E912" s="10" t="s">
        <v>572</v>
      </c>
      <c r="F912" s="176">
        <v>47</v>
      </c>
      <c r="G912" s="176"/>
      <c r="H912" s="258">
        <v>0</v>
      </c>
      <c r="I912" s="258"/>
      <c r="J912" s="3"/>
      <c r="K912" s="10"/>
      <c r="L912" s="10"/>
      <c r="M912" s="10"/>
      <c r="N912" s="3"/>
      <c r="O912" s="171"/>
      <c r="P912" s="172"/>
      <c r="Q912" s="172"/>
      <c r="R912" s="173"/>
      <c r="S912" s="3"/>
      <c r="T912" s="3"/>
      <c r="U912" s="3"/>
      <c r="V912" s="3"/>
    </row>
    <row r="913" spans="1:22" s="4" customFormat="1" ht="12.75" x14ac:dyDescent="0.2">
      <c r="A913" s="55"/>
      <c r="B913" s="10"/>
      <c r="C913" s="10" t="s">
        <v>573</v>
      </c>
      <c r="D913" s="10"/>
      <c r="E913" s="10" t="s">
        <v>167</v>
      </c>
      <c r="F913" s="176">
        <v>349</v>
      </c>
      <c r="G913" s="176">
        <v>5</v>
      </c>
      <c r="H913" s="258">
        <v>2</v>
      </c>
      <c r="I913" s="258">
        <v>0</v>
      </c>
      <c r="J913" s="3"/>
      <c r="K913" s="10"/>
      <c r="L913" s="10"/>
      <c r="M913" s="10"/>
      <c r="N913" s="3"/>
      <c r="O913" s="171"/>
      <c r="P913" s="172"/>
      <c r="Q913" s="172"/>
      <c r="R913" s="173"/>
      <c r="S913" s="3"/>
      <c r="T913" s="3"/>
      <c r="U913" s="3"/>
      <c r="V913" s="3"/>
    </row>
    <row r="914" spans="1:22" s="4" customFormat="1" ht="12.75" x14ac:dyDescent="0.2">
      <c r="A914" s="55"/>
      <c r="B914" s="10"/>
      <c r="C914" s="10" t="s">
        <v>575</v>
      </c>
      <c r="D914" s="10"/>
      <c r="E914" s="10" t="s">
        <v>179</v>
      </c>
      <c r="F914" s="176">
        <v>1003</v>
      </c>
      <c r="G914" s="176">
        <v>7</v>
      </c>
      <c r="H914" s="258">
        <v>7</v>
      </c>
      <c r="I914" s="258">
        <v>1.5714285714285714</v>
      </c>
      <c r="J914" s="3"/>
      <c r="K914" s="10"/>
      <c r="L914" s="10"/>
      <c r="M914" s="10"/>
      <c r="N914" s="3"/>
      <c r="O914" s="171"/>
      <c r="P914" s="172"/>
      <c r="Q914" s="172"/>
      <c r="R914" s="173"/>
      <c r="S914" s="3"/>
      <c r="T914" s="3"/>
      <c r="U914" s="3"/>
      <c r="V914" s="3"/>
    </row>
    <row r="915" spans="1:22" s="4" customFormat="1" ht="12.75" x14ac:dyDescent="0.2">
      <c r="A915" s="55"/>
      <c r="B915" s="10"/>
      <c r="C915" s="10" t="s">
        <v>576</v>
      </c>
      <c r="D915" s="10"/>
      <c r="E915" s="10" t="s">
        <v>287</v>
      </c>
      <c r="F915" s="176">
        <v>13</v>
      </c>
      <c r="G915" s="176">
        <v>1</v>
      </c>
      <c r="H915" s="258">
        <v>1</v>
      </c>
      <c r="I915" s="258">
        <v>0</v>
      </c>
      <c r="J915" s="3"/>
      <c r="K915" s="10"/>
      <c r="L915" s="10"/>
      <c r="M915" s="10"/>
      <c r="N915" s="3"/>
      <c r="O915" s="171"/>
      <c r="P915" s="172"/>
      <c r="Q915" s="172"/>
      <c r="R915" s="173"/>
      <c r="S915" s="3"/>
      <c r="T915" s="3"/>
      <c r="U915" s="3"/>
      <c r="V915" s="3"/>
    </row>
    <row r="916" spans="1:22" s="4" customFormat="1" ht="12.75" x14ac:dyDescent="0.2">
      <c r="A916" s="55"/>
      <c r="B916" s="10"/>
      <c r="C916" s="10" t="s">
        <v>696</v>
      </c>
      <c r="D916" s="10"/>
      <c r="E916" s="10" t="s">
        <v>578</v>
      </c>
      <c r="F916" s="176">
        <v>26</v>
      </c>
      <c r="G916" s="176"/>
      <c r="H916" s="258"/>
      <c r="I916" s="258"/>
      <c r="J916" s="3"/>
      <c r="K916" s="10"/>
      <c r="L916" s="10"/>
      <c r="M916" s="10"/>
      <c r="N916" s="3"/>
      <c r="O916" s="171"/>
      <c r="P916" s="172"/>
      <c r="Q916" s="172"/>
      <c r="R916" s="173"/>
      <c r="S916" s="3"/>
      <c r="T916" s="3"/>
      <c r="U916" s="3"/>
      <c r="V916" s="3"/>
    </row>
    <row r="917" spans="1:22" s="4" customFormat="1" ht="12.75" x14ac:dyDescent="0.2">
      <c r="A917" s="55"/>
      <c r="B917" s="10"/>
      <c r="C917" s="10" t="s">
        <v>579</v>
      </c>
      <c r="D917" s="10"/>
      <c r="E917" s="10" t="s">
        <v>127</v>
      </c>
      <c r="F917" s="176">
        <v>84</v>
      </c>
      <c r="G917" s="176">
        <v>1</v>
      </c>
      <c r="H917" s="258">
        <v>1</v>
      </c>
      <c r="I917" s="258">
        <v>0</v>
      </c>
      <c r="J917" s="3"/>
      <c r="K917" s="10"/>
      <c r="L917" s="10"/>
      <c r="M917" s="10"/>
      <c r="N917" s="3"/>
      <c r="O917" s="171"/>
      <c r="P917" s="172"/>
      <c r="Q917" s="172"/>
      <c r="R917" s="173"/>
      <c r="S917" s="3"/>
      <c r="T917" s="3"/>
      <c r="U917" s="3"/>
      <c r="V917" s="3"/>
    </row>
    <row r="918" spans="1:22" s="4" customFormat="1" ht="12.75" x14ac:dyDescent="0.2">
      <c r="A918" s="55"/>
      <c r="B918" s="10"/>
      <c r="C918" s="10" t="s">
        <v>580</v>
      </c>
      <c r="D918" s="10"/>
      <c r="E918" s="10" t="s">
        <v>581</v>
      </c>
      <c r="F918" s="176">
        <v>1</v>
      </c>
      <c r="G918" s="176"/>
      <c r="H918" s="258"/>
      <c r="I918" s="258"/>
      <c r="J918" s="3"/>
      <c r="K918" s="10"/>
      <c r="L918" s="10"/>
      <c r="M918" s="10"/>
      <c r="N918" s="3"/>
      <c r="O918" s="171"/>
      <c r="P918" s="172"/>
      <c r="Q918" s="172"/>
      <c r="R918" s="173"/>
      <c r="S918" s="3"/>
      <c r="T918" s="3"/>
      <c r="U918" s="3"/>
      <c r="V918" s="3"/>
    </row>
    <row r="919" spans="1:22" s="4" customFormat="1" ht="12.75" x14ac:dyDescent="0.2">
      <c r="A919" s="55"/>
      <c r="B919" s="10"/>
      <c r="C919" s="10" t="s">
        <v>583</v>
      </c>
      <c r="D919" s="10"/>
      <c r="E919" s="10" t="s">
        <v>461</v>
      </c>
      <c r="F919" s="176">
        <v>164</v>
      </c>
      <c r="G919" s="176">
        <v>1</v>
      </c>
      <c r="H919" s="258">
        <v>1</v>
      </c>
      <c r="I919" s="258">
        <v>207</v>
      </c>
      <c r="J919" s="3"/>
      <c r="K919" s="10"/>
      <c r="L919" s="10"/>
      <c r="M919" s="10"/>
      <c r="N919" s="3"/>
      <c r="O919" s="171"/>
      <c r="P919" s="172"/>
      <c r="Q919" s="172"/>
      <c r="R919" s="173"/>
      <c r="S919" s="3"/>
      <c r="T919" s="3"/>
      <c r="U919" s="3"/>
      <c r="V919" s="3"/>
    </row>
    <row r="920" spans="1:22" s="4" customFormat="1" ht="13.5" thickBot="1" x14ac:dyDescent="0.25">
      <c r="A920" s="55"/>
      <c r="B920" s="10"/>
      <c r="C920" s="10"/>
      <c r="D920" s="10"/>
      <c r="E920" s="10"/>
      <c r="F920" s="176"/>
      <c r="G920" s="176"/>
      <c r="H920" s="258"/>
      <c r="I920" s="258"/>
      <c r="J920" s="3"/>
      <c r="K920" s="10"/>
      <c r="L920" s="10"/>
      <c r="M920" s="10"/>
      <c r="N920" s="3"/>
      <c r="O920" s="171"/>
      <c r="P920" s="172"/>
      <c r="Q920" s="172"/>
      <c r="R920" s="173"/>
      <c r="S920" s="3"/>
      <c r="T920" s="3"/>
      <c r="U920" s="3"/>
      <c r="V920" s="3"/>
    </row>
    <row r="921" spans="1:22" s="4" customFormat="1" ht="13.5" thickBot="1" x14ac:dyDescent="0.25">
      <c r="A921" s="55"/>
      <c r="B921" s="93" t="s">
        <v>586</v>
      </c>
      <c r="C921" s="94"/>
      <c r="D921" s="94"/>
      <c r="E921" s="94"/>
      <c r="F921" s="227">
        <f>SUM(F647:F920)</f>
        <v>25943</v>
      </c>
      <c r="G921" s="227">
        <f>SUM(G647:G920)</f>
        <v>353</v>
      </c>
      <c r="H921" s="180">
        <f>SUM(H647:H920)</f>
        <v>294</v>
      </c>
      <c r="I921" s="259">
        <f>AVERAGE(I647:I920)</f>
        <v>8.445230040790026</v>
      </c>
      <c r="J921" s="3"/>
      <c r="K921" s="95"/>
      <c r="L921" s="95"/>
      <c r="M921" s="95"/>
      <c r="N921" s="3"/>
      <c r="O921" s="491"/>
      <c r="P921" s="492"/>
      <c r="Q921" s="492"/>
      <c r="R921" s="493"/>
      <c r="S921" s="3"/>
      <c r="T921" s="3"/>
      <c r="U921" s="3"/>
      <c r="V921" s="3"/>
    </row>
    <row r="922" spans="1:22" s="4" customFormat="1" ht="13.5" thickBot="1" x14ac:dyDescent="0.25">
      <c r="A922" s="55"/>
      <c r="B922" s="3"/>
      <c r="C922" s="3"/>
      <c r="D922" s="3"/>
      <c r="E922" s="3"/>
      <c r="F922" s="177"/>
      <c r="G922" s="177"/>
      <c r="H922" s="181"/>
      <c r="I922" s="181"/>
      <c r="J922" s="3"/>
      <c r="K922" s="50"/>
      <c r="L922" s="3"/>
      <c r="M922" s="3"/>
      <c r="N922" s="3"/>
      <c r="O922" s="3"/>
      <c r="P922" s="3"/>
      <c r="Q922" s="3"/>
      <c r="R922" s="3"/>
      <c r="S922" s="3"/>
      <c r="T922" s="3"/>
      <c r="U922" s="3"/>
      <c r="V922" s="3"/>
    </row>
    <row r="923" spans="1:22" s="4" customFormat="1" ht="63.75" x14ac:dyDescent="0.2">
      <c r="A923" s="55" t="s">
        <v>626</v>
      </c>
      <c r="B923" s="56" t="s">
        <v>592</v>
      </c>
      <c r="C923" s="56" t="s">
        <v>44</v>
      </c>
      <c r="D923" s="56" t="s">
        <v>45</v>
      </c>
      <c r="E923" s="56" t="s">
        <v>46</v>
      </c>
      <c r="F923" s="232" t="s">
        <v>627</v>
      </c>
      <c r="G923" s="232" t="s">
        <v>628</v>
      </c>
      <c r="H923" s="260" t="s">
        <v>629</v>
      </c>
      <c r="I923" s="260" t="s">
        <v>630</v>
      </c>
      <c r="J923" s="72"/>
      <c r="K923" s="57" t="s">
        <v>631</v>
      </c>
      <c r="L923" s="57" t="s">
        <v>632</v>
      </c>
      <c r="M923" s="57" t="s">
        <v>633</v>
      </c>
      <c r="N923" s="72"/>
      <c r="O923" s="486" t="s">
        <v>634</v>
      </c>
      <c r="P923" s="487"/>
      <c r="Q923" s="487"/>
      <c r="R923" s="487"/>
      <c r="S923" s="3"/>
      <c r="T923" s="3"/>
      <c r="U923" s="3"/>
      <c r="V923" s="3"/>
    </row>
    <row r="924" spans="1:22" s="4" customFormat="1" ht="12.75" x14ac:dyDescent="0.2">
      <c r="A924" s="55"/>
      <c r="B924" s="10"/>
      <c r="C924" s="10" t="s">
        <v>62</v>
      </c>
      <c r="D924" s="10"/>
      <c r="E924" s="10" t="s">
        <v>63</v>
      </c>
      <c r="F924" s="176">
        <v>20</v>
      </c>
      <c r="G924" s="176">
        <v>7</v>
      </c>
      <c r="H924" s="258">
        <v>7</v>
      </c>
      <c r="I924" s="258">
        <v>0.42857142857142899</v>
      </c>
      <c r="J924" s="3"/>
      <c r="K924" s="10"/>
      <c r="L924" s="10"/>
      <c r="M924" s="10"/>
      <c r="N924" s="3"/>
      <c r="O924" s="488"/>
      <c r="P924" s="489"/>
      <c r="Q924" s="489"/>
      <c r="R924" s="490"/>
      <c r="S924" s="3"/>
      <c r="T924" s="3"/>
      <c r="U924" s="3"/>
      <c r="V924" s="3"/>
    </row>
    <row r="925" spans="1:22" s="4" customFormat="1" ht="12.75" x14ac:dyDescent="0.2">
      <c r="A925" s="55"/>
      <c r="B925" s="10"/>
      <c r="C925" s="10" t="s">
        <v>66</v>
      </c>
      <c r="D925" s="10"/>
      <c r="E925" s="10" t="s">
        <v>63</v>
      </c>
      <c r="F925" s="176">
        <v>3</v>
      </c>
      <c r="G925" s="176">
        <v>1</v>
      </c>
      <c r="H925" s="258">
        <v>1</v>
      </c>
      <c r="I925" s="258">
        <v>1</v>
      </c>
      <c r="J925" s="3"/>
      <c r="K925" s="10"/>
      <c r="L925" s="10"/>
      <c r="M925" s="10"/>
      <c r="N925" s="3"/>
      <c r="O925" s="171"/>
      <c r="P925" s="172"/>
      <c r="Q925" s="172"/>
      <c r="R925" s="173"/>
      <c r="S925" s="3"/>
      <c r="T925" s="3"/>
      <c r="U925" s="3"/>
      <c r="V925" s="3"/>
    </row>
    <row r="926" spans="1:22" s="4" customFormat="1" ht="12.75" x14ac:dyDescent="0.2">
      <c r="A926" s="55"/>
      <c r="B926" s="10"/>
      <c r="C926" s="10" t="s">
        <v>67</v>
      </c>
      <c r="D926" s="10"/>
      <c r="E926" s="10" t="s">
        <v>68</v>
      </c>
      <c r="F926" s="176">
        <v>2</v>
      </c>
      <c r="G926" s="176"/>
      <c r="H926" s="258"/>
      <c r="I926" s="258"/>
      <c r="J926" s="3"/>
      <c r="K926" s="10"/>
      <c r="L926" s="10"/>
      <c r="M926" s="10"/>
      <c r="N926" s="3"/>
      <c r="O926" s="171"/>
      <c r="P926" s="172"/>
      <c r="Q926" s="172"/>
      <c r="R926" s="173"/>
      <c r="S926" s="3"/>
      <c r="T926" s="3"/>
      <c r="U926" s="3"/>
      <c r="V926" s="3"/>
    </row>
    <row r="927" spans="1:22" s="4" customFormat="1" ht="12.75" x14ac:dyDescent="0.2">
      <c r="A927" s="55"/>
      <c r="B927" s="10"/>
      <c r="C927" s="10" t="s">
        <v>71</v>
      </c>
      <c r="D927" s="10"/>
      <c r="E927" s="10" t="s">
        <v>72</v>
      </c>
      <c r="F927" s="176">
        <v>1</v>
      </c>
      <c r="G927" s="176">
        <v>1</v>
      </c>
      <c r="H927" s="258">
        <v>1</v>
      </c>
      <c r="I927" s="258">
        <v>2</v>
      </c>
      <c r="J927" s="3"/>
      <c r="K927" s="10"/>
      <c r="L927" s="10"/>
      <c r="M927" s="10"/>
      <c r="N927" s="3"/>
      <c r="O927" s="171"/>
      <c r="P927" s="172"/>
      <c r="Q927" s="172"/>
      <c r="R927" s="173"/>
      <c r="S927" s="3"/>
      <c r="T927" s="3"/>
      <c r="U927" s="3"/>
      <c r="V927" s="3"/>
    </row>
    <row r="928" spans="1:22" s="4" customFormat="1" ht="12.75" x14ac:dyDescent="0.2">
      <c r="A928" s="55"/>
      <c r="B928" s="10"/>
      <c r="C928" s="10" t="s">
        <v>78</v>
      </c>
      <c r="D928" s="10"/>
      <c r="E928" s="10" t="s">
        <v>79</v>
      </c>
      <c r="F928" s="176">
        <v>3</v>
      </c>
      <c r="G928" s="176"/>
      <c r="H928" s="258"/>
      <c r="I928" s="258"/>
      <c r="J928" s="3"/>
      <c r="K928" s="10"/>
      <c r="L928" s="10"/>
      <c r="M928" s="10"/>
      <c r="N928" s="3"/>
      <c r="O928" s="171"/>
      <c r="P928" s="172"/>
      <c r="Q928" s="172"/>
      <c r="R928" s="173"/>
      <c r="S928" s="3"/>
      <c r="T928" s="3"/>
      <c r="U928" s="3"/>
      <c r="V928" s="3"/>
    </row>
    <row r="929" spans="1:22" s="4" customFormat="1" ht="12.75" x14ac:dyDescent="0.2">
      <c r="A929" s="55"/>
      <c r="B929" s="10"/>
      <c r="C929" s="10" t="s">
        <v>80</v>
      </c>
      <c r="D929" s="10"/>
      <c r="E929" s="10" t="s">
        <v>81</v>
      </c>
      <c r="F929" s="176">
        <v>16</v>
      </c>
      <c r="G929" s="176">
        <v>3</v>
      </c>
      <c r="H929" s="258">
        <v>1</v>
      </c>
      <c r="I929" s="258">
        <v>0</v>
      </c>
      <c r="J929" s="3"/>
      <c r="K929" s="10"/>
      <c r="L929" s="10"/>
      <c r="M929" s="10"/>
      <c r="N929" s="3"/>
      <c r="O929" s="171"/>
      <c r="P929" s="172"/>
      <c r="Q929" s="172"/>
      <c r="R929" s="173"/>
      <c r="S929" s="3"/>
      <c r="T929" s="3"/>
      <c r="U929" s="3"/>
      <c r="V929" s="3"/>
    </row>
    <row r="930" spans="1:22" s="4" customFormat="1" ht="12.75" x14ac:dyDescent="0.2">
      <c r="A930" s="55"/>
      <c r="B930" s="10"/>
      <c r="C930" s="10" t="s">
        <v>82</v>
      </c>
      <c r="D930" s="10"/>
      <c r="E930" s="10" t="s">
        <v>83</v>
      </c>
      <c r="F930" s="176">
        <v>177</v>
      </c>
      <c r="G930" s="176">
        <v>47</v>
      </c>
      <c r="H930" s="258">
        <v>27</v>
      </c>
      <c r="I930" s="258">
        <v>2.64</v>
      </c>
      <c r="J930" s="3"/>
      <c r="K930" s="10"/>
      <c r="L930" s="10"/>
      <c r="M930" s="10"/>
      <c r="N930" s="3"/>
      <c r="O930" s="171"/>
      <c r="P930" s="172"/>
      <c r="Q930" s="172"/>
      <c r="R930" s="173"/>
      <c r="S930" s="3"/>
      <c r="T930" s="3"/>
      <c r="U930" s="3"/>
      <c r="V930" s="3"/>
    </row>
    <row r="931" spans="1:22" s="4" customFormat="1" ht="12.75" x14ac:dyDescent="0.2">
      <c r="A931" s="55"/>
      <c r="B931" s="10"/>
      <c r="C931" s="10" t="s">
        <v>91</v>
      </c>
      <c r="D931" s="10"/>
      <c r="E931" s="10" t="s">
        <v>92</v>
      </c>
      <c r="F931" s="176">
        <v>1</v>
      </c>
      <c r="G931" s="176">
        <v>1</v>
      </c>
      <c r="H931" s="258">
        <v>1</v>
      </c>
      <c r="I931" s="258">
        <v>0</v>
      </c>
      <c r="J931" s="3"/>
      <c r="K931" s="10"/>
      <c r="L931" s="10"/>
      <c r="M931" s="10"/>
      <c r="N931" s="3"/>
      <c r="O931" s="171"/>
      <c r="P931" s="172"/>
      <c r="Q931" s="172"/>
      <c r="R931" s="173"/>
      <c r="S931" s="3"/>
      <c r="T931" s="3"/>
      <c r="U931" s="3"/>
      <c r="V931" s="3"/>
    </row>
    <row r="932" spans="1:22" s="4" customFormat="1" ht="12.75" x14ac:dyDescent="0.2">
      <c r="A932" s="55"/>
      <c r="B932" s="10"/>
      <c r="C932" s="10" t="s">
        <v>94</v>
      </c>
      <c r="D932" s="10"/>
      <c r="E932" s="10" t="s">
        <v>96</v>
      </c>
      <c r="F932" s="176">
        <v>12</v>
      </c>
      <c r="G932" s="176">
        <v>2</v>
      </c>
      <c r="H932" s="258">
        <v>2</v>
      </c>
      <c r="I932" s="258">
        <v>1</v>
      </c>
      <c r="J932" s="3"/>
      <c r="K932" s="10"/>
      <c r="L932" s="10"/>
      <c r="M932" s="10"/>
      <c r="N932" s="3"/>
      <c r="O932" s="171"/>
      <c r="P932" s="172"/>
      <c r="Q932" s="172"/>
      <c r="R932" s="173"/>
      <c r="S932" s="3"/>
      <c r="T932" s="3"/>
      <c r="U932" s="3"/>
      <c r="V932" s="3"/>
    </row>
    <row r="933" spans="1:22" s="4" customFormat="1" ht="12.75" x14ac:dyDescent="0.2">
      <c r="A933" s="55"/>
      <c r="B933" s="10"/>
      <c r="C933" s="10" t="s">
        <v>716</v>
      </c>
      <c r="D933" s="10"/>
      <c r="E933" s="10" t="s">
        <v>717</v>
      </c>
      <c r="F933" s="176">
        <v>1</v>
      </c>
      <c r="G933" s="176"/>
      <c r="H933" s="258"/>
      <c r="I933" s="258"/>
      <c r="J933" s="3"/>
      <c r="K933" s="10"/>
      <c r="L933" s="10"/>
      <c r="M933" s="10"/>
      <c r="N933" s="3"/>
      <c r="O933" s="171"/>
      <c r="P933" s="172"/>
      <c r="Q933" s="172"/>
      <c r="R933" s="173"/>
      <c r="S933" s="3"/>
      <c r="T933" s="3"/>
      <c r="U933" s="3"/>
      <c r="V933" s="3"/>
    </row>
    <row r="934" spans="1:22" s="4" customFormat="1" ht="12.75" x14ac:dyDescent="0.2">
      <c r="A934" s="55"/>
      <c r="B934" s="10"/>
      <c r="C934" s="10" t="s">
        <v>99</v>
      </c>
      <c r="D934" s="10"/>
      <c r="E934" s="10" t="s">
        <v>100</v>
      </c>
      <c r="F934" s="176">
        <v>1</v>
      </c>
      <c r="G934" s="176"/>
      <c r="H934" s="258">
        <v>0</v>
      </c>
      <c r="I934" s="258"/>
      <c r="J934" s="3"/>
      <c r="K934" s="10"/>
      <c r="L934" s="10"/>
      <c r="M934" s="10"/>
      <c r="N934" s="3"/>
      <c r="O934" s="171"/>
      <c r="P934" s="172"/>
      <c r="Q934" s="172"/>
      <c r="R934" s="173"/>
      <c r="S934" s="3"/>
      <c r="T934" s="3"/>
      <c r="U934" s="3"/>
      <c r="V934" s="3"/>
    </row>
    <row r="935" spans="1:22" s="4" customFormat="1" ht="12.75" x14ac:dyDescent="0.2">
      <c r="A935" s="55"/>
      <c r="B935" s="10"/>
      <c r="C935" s="10" t="s">
        <v>99</v>
      </c>
      <c r="D935" s="10"/>
      <c r="E935" s="10" t="s">
        <v>77</v>
      </c>
      <c r="F935" s="176">
        <v>9</v>
      </c>
      <c r="G935" s="176">
        <v>3</v>
      </c>
      <c r="H935" s="258">
        <v>2</v>
      </c>
      <c r="I935" s="258">
        <v>2</v>
      </c>
      <c r="J935" s="3"/>
      <c r="K935" s="10"/>
      <c r="L935" s="10"/>
      <c r="M935" s="10"/>
      <c r="N935" s="3"/>
      <c r="O935" s="171"/>
      <c r="P935" s="172"/>
      <c r="Q935" s="172"/>
      <c r="R935" s="173"/>
      <c r="S935" s="3"/>
      <c r="T935" s="3"/>
      <c r="U935" s="3"/>
      <c r="V935" s="3"/>
    </row>
    <row r="936" spans="1:22" s="4" customFormat="1" ht="12.75" x14ac:dyDescent="0.2">
      <c r="A936" s="55"/>
      <c r="B936" s="10"/>
      <c r="C936" s="10" t="s">
        <v>101</v>
      </c>
      <c r="D936" s="10"/>
      <c r="E936" s="10" t="s">
        <v>102</v>
      </c>
      <c r="F936" s="176">
        <v>4</v>
      </c>
      <c r="G936" s="176"/>
      <c r="H936" s="258"/>
      <c r="I936" s="258"/>
      <c r="J936" s="3"/>
      <c r="K936" s="10"/>
      <c r="L936" s="10"/>
      <c r="M936" s="10"/>
      <c r="N936" s="3"/>
      <c r="O936" s="171"/>
      <c r="P936" s="172"/>
      <c r="Q936" s="172"/>
      <c r="R936" s="173"/>
      <c r="S936" s="3"/>
      <c r="T936" s="3"/>
      <c r="U936" s="3"/>
      <c r="V936" s="3"/>
    </row>
    <row r="937" spans="1:22" s="4" customFormat="1" ht="12.75" x14ac:dyDescent="0.2">
      <c r="A937" s="55"/>
      <c r="B937" s="10"/>
      <c r="C937" s="10" t="s">
        <v>635</v>
      </c>
      <c r="D937" s="10"/>
      <c r="E937" s="10" t="s">
        <v>103</v>
      </c>
      <c r="F937" s="176">
        <v>3</v>
      </c>
      <c r="G937" s="176"/>
      <c r="H937" s="258"/>
      <c r="I937" s="258"/>
      <c r="J937" s="3"/>
      <c r="K937" s="10"/>
      <c r="L937" s="10"/>
      <c r="M937" s="10"/>
      <c r="N937" s="3"/>
      <c r="O937" s="171"/>
      <c r="P937" s="172"/>
      <c r="Q937" s="172"/>
      <c r="R937" s="173"/>
      <c r="S937" s="3"/>
      <c r="T937" s="3"/>
      <c r="U937" s="3"/>
      <c r="V937" s="3"/>
    </row>
    <row r="938" spans="1:22" s="4" customFormat="1" ht="12.75" x14ac:dyDescent="0.2">
      <c r="A938" s="55"/>
      <c r="B938" s="10"/>
      <c r="C938" s="10" t="s">
        <v>113</v>
      </c>
      <c r="D938" s="10"/>
      <c r="E938" s="10" t="s">
        <v>104</v>
      </c>
      <c r="F938" s="176">
        <v>11</v>
      </c>
      <c r="G938" s="176"/>
      <c r="H938" s="258">
        <v>0</v>
      </c>
      <c r="I938" s="258"/>
      <c r="J938" s="3"/>
      <c r="K938" s="10"/>
      <c r="L938" s="10"/>
      <c r="M938" s="10"/>
      <c r="N938" s="3"/>
      <c r="O938" s="171"/>
      <c r="P938" s="172"/>
      <c r="Q938" s="172"/>
      <c r="R938" s="173"/>
      <c r="S938" s="3"/>
      <c r="T938" s="3"/>
      <c r="U938" s="3"/>
      <c r="V938" s="3"/>
    </row>
    <row r="939" spans="1:22" s="4" customFormat="1" ht="12.75" x14ac:dyDescent="0.2">
      <c r="A939" s="55"/>
      <c r="B939" s="10"/>
      <c r="C939" s="10" t="s">
        <v>118</v>
      </c>
      <c r="D939" s="10"/>
      <c r="E939" s="10" t="s">
        <v>105</v>
      </c>
      <c r="F939" s="176">
        <v>1</v>
      </c>
      <c r="G939" s="176"/>
      <c r="H939" s="258"/>
      <c r="I939" s="258"/>
      <c r="J939" s="3"/>
      <c r="K939" s="10"/>
      <c r="L939" s="10"/>
      <c r="M939" s="10"/>
      <c r="N939" s="3"/>
      <c r="O939" s="171"/>
      <c r="P939" s="172"/>
      <c r="Q939" s="172"/>
      <c r="R939" s="173"/>
      <c r="S939" s="3"/>
      <c r="T939" s="3"/>
      <c r="U939" s="3"/>
      <c r="V939" s="3"/>
    </row>
    <row r="940" spans="1:22" s="4" customFormat="1" ht="12.75" x14ac:dyDescent="0.2">
      <c r="A940" s="55"/>
      <c r="B940" s="10"/>
      <c r="C940" s="10" t="s">
        <v>123</v>
      </c>
      <c r="D940" s="10"/>
      <c r="E940" s="10" t="s">
        <v>124</v>
      </c>
      <c r="F940" s="176">
        <v>1</v>
      </c>
      <c r="G940" s="176"/>
      <c r="H940" s="258"/>
      <c r="I940" s="258"/>
      <c r="J940" s="3"/>
      <c r="K940" s="10"/>
      <c r="L940" s="10"/>
      <c r="M940" s="10"/>
      <c r="N940" s="3"/>
      <c r="O940" s="171"/>
      <c r="P940" s="172"/>
      <c r="Q940" s="172"/>
      <c r="R940" s="173"/>
      <c r="S940" s="3"/>
      <c r="T940" s="3"/>
      <c r="U940" s="3"/>
      <c r="V940" s="3"/>
    </row>
    <row r="941" spans="1:22" s="4" customFormat="1" ht="12.75" x14ac:dyDescent="0.2">
      <c r="A941" s="55"/>
      <c r="B941" s="10"/>
      <c r="C941" s="10" t="s">
        <v>128</v>
      </c>
      <c r="D941" s="10"/>
      <c r="E941" s="10" t="s">
        <v>68</v>
      </c>
      <c r="F941" s="176">
        <v>40</v>
      </c>
      <c r="G941" s="176">
        <v>1</v>
      </c>
      <c r="H941" s="258">
        <v>0</v>
      </c>
      <c r="I941" s="258"/>
      <c r="J941" s="3"/>
      <c r="K941" s="10"/>
      <c r="L941" s="10"/>
      <c r="M941" s="10"/>
      <c r="N941" s="3"/>
      <c r="O941" s="171"/>
      <c r="P941" s="172"/>
      <c r="Q941" s="172"/>
      <c r="R941" s="173"/>
      <c r="S941" s="3"/>
      <c r="T941" s="3"/>
      <c r="U941" s="3"/>
      <c r="V941" s="3"/>
    </row>
    <row r="942" spans="1:22" s="4" customFormat="1" ht="12.75" x14ac:dyDescent="0.2">
      <c r="A942" s="55"/>
      <c r="B942" s="10"/>
      <c r="C942" s="10" t="s">
        <v>128</v>
      </c>
      <c r="D942" s="10"/>
      <c r="E942" s="10" t="s">
        <v>75</v>
      </c>
      <c r="F942" s="176">
        <v>1</v>
      </c>
      <c r="G942" s="176"/>
      <c r="H942" s="258"/>
      <c r="I942" s="258"/>
      <c r="J942" s="3"/>
      <c r="K942" s="10"/>
      <c r="L942" s="10"/>
      <c r="M942" s="10"/>
      <c r="N942" s="3"/>
      <c r="O942" s="171"/>
      <c r="P942" s="172"/>
      <c r="Q942" s="172"/>
      <c r="R942" s="173"/>
      <c r="S942" s="3"/>
      <c r="T942" s="3"/>
      <c r="U942" s="3"/>
      <c r="V942" s="3"/>
    </row>
    <row r="943" spans="1:22" s="4" customFormat="1" ht="12.75" x14ac:dyDescent="0.2">
      <c r="A943" s="55"/>
      <c r="B943" s="10"/>
      <c r="C943" s="10" t="s">
        <v>135</v>
      </c>
      <c r="D943" s="10"/>
      <c r="E943" s="10" t="s">
        <v>131</v>
      </c>
      <c r="F943" s="176">
        <v>6</v>
      </c>
      <c r="G943" s="176"/>
      <c r="H943" s="258"/>
      <c r="I943" s="258"/>
      <c r="J943" s="3"/>
      <c r="K943" s="10"/>
      <c r="L943" s="10"/>
      <c r="M943" s="10"/>
      <c r="N943" s="3"/>
      <c r="O943" s="171"/>
      <c r="P943" s="172"/>
      <c r="Q943" s="172"/>
      <c r="R943" s="173"/>
      <c r="S943" s="3"/>
      <c r="T943" s="3"/>
      <c r="U943" s="3"/>
      <c r="V943" s="3"/>
    </row>
    <row r="944" spans="1:22" s="4" customFormat="1" ht="12.75" x14ac:dyDescent="0.2">
      <c r="A944" s="55"/>
      <c r="B944" s="10"/>
      <c r="C944" s="10" t="s">
        <v>136</v>
      </c>
      <c r="D944" s="10"/>
      <c r="E944" s="10" t="s">
        <v>79</v>
      </c>
      <c r="F944" s="176"/>
      <c r="G944" s="176">
        <v>1</v>
      </c>
      <c r="H944" s="258">
        <v>0</v>
      </c>
      <c r="I944" s="258"/>
      <c r="J944" s="3"/>
      <c r="K944" s="10"/>
      <c r="L944" s="10"/>
      <c r="M944" s="10"/>
      <c r="N944" s="3"/>
      <c r="O944" s="171"/>
      <c r="P944" s="172"/>
      <c r="Q944" s="172"/>
      <c r="R944" s="173"/>
      <c r="S944" s="3"/>
      <c r="T944" s="3"/>
      <c r="U944" s="3"/>
      <c r="V944" s="3"/>
    </row>
    <row r="945" spans="1:22" s="4" customFormat="1" ht="12.75" x14ac:dyDescent="0.2">
      <c r="A945" s="55"/>
      <c r="B945" s="10"/>
      <c r="C945" s="10" t="s">
        <v>142</v>
      </c>
      <c r="D945" s="10"/>
      <c r="E945" s="10" t="s">
        <v>143</v>
      </c>
      <c r="F945" s="176">
        <v>8</v>
      </c>
      <c r="G945" s="176"/>
      <c r="H945" s="258"/>
      <c r="I945" s="258"/>
      <c r="J945" s="3"/>
      <c r="K945" s="10"/>
      <c r="L945" s="10"/>
      <c r="M945" s="10"/>
      <c r="N945" s="3"/>
      <c r="O945" s="171"/>
      <c r="P945" s="172"/>
      <c r="Q945" s="172"/>
      <c r="R945" s="173"/>
      <c r="S945" s="3"/>
      <c r="T945" s="3"/>
      <c r="U945" s="3"/>
      <c r="V945" s="3"/>
    </row>
    <row r="946" spans="1:22" s="4" customFormat="1" ht="12.75" x14ac:dyDescent="0.2">
      <c r="A946" s="55"/>
      <c r="B946" s="10"/>
      <c r="C946" s="10" t="s">
        <v>144</v>
      </c>
      <c r="D946" s="10"/>
      <c r="E946" s="10" t="s">
        <v>145</v>
      </c>
      <c r="F946" s="176">
        <v>96</v>
      </c>
      <c r="G946" s="176">
        <v>18</v>
      </c>
      <c r="H946" s="258">
        <v>11</v>
      </c>
      <c r="I946" s="258">
        <v>0.45454545454545497</v>
      </c>
      <c r="J946" s="3"/>
      <c r="K946" s="10"/>
      <c r="L946" s="10"/>
      <c r="M946" s="10"/>
      <c r="N946" s="3"/>
      <c r="O946" s="171"/>
      <c r="P946" s="172"/>
      <c r="Q946" s="172"/>
      <c r="R946" s="173"/>
      <c r="S946" s="3"/>
      <c r="T946" s="3"/>
      <c r="U946" s="3"/>
      <c r="V946" s="3"/>
    </row>
    <row r="947" spans="1:22" s="4" customFormat="1" ht="12.75" x14ac:dyDescent="0.2">
      <c r="A947" s="55"/>
      <c r="B947" s="10"/>
      <c r="C947" s="10" t="s">
        <v>146</v>
      </c>
      <c r="D947" s="10"/>
      <c r="E947" s="10" t="s">
        <v>148</v>
      </c>
      <c r="F947" s="176">
        <v>20</v>
      </c>
      <c r="G947" s="176">
        <v>4</v>
      </c>
      <c r="H947" s="258">
        <v>1</v>
      </c>
      <c r="I947" s="258">
        <v>0</v>
      </c>
      <c r="J947" s="3"/>
      <c r="K947" s="10"/>
      <c r="L947" s="10"/>
      <c r="M947" s="10"/>
      <c r="N947" s="3"/>
      <c r="O947" s="171"/>
      <c r="P947" s="172"/>
      <c r="Q947" s="172"/>
      <c r="R947" s="173"/>
      <c r="S947" s="3"/>
      <c r="T947" s="3"/>
      <c r="U947" s="3"/>
      <c r="V947" s="3"/>
    </row>
    <row r="948" spans="1:22" s="4" customFormat="1" ht="12.75" x14ac:dyDescent="0.2">
      <c r="A948" s="55"/>
      <c r="B948" s="10"/>
      <c r="C948" s="10" t="s">
        <v>718</v>
      </c>
      <c r="D948" s="10"/>
      <c r="E948" s="10" t="s">
        <v>719</v>
      </c>
      <c r="F948" s="176">
        <v>1</v>
      </c>
      <c r="G948" s="176"/>
      <c r="H948" s="258"/>
      <c r="I948" s="258"/>
      <c r="J948" s="3"/>
      <c r="K948" s="10"/>
      <c r="L948" s="10"/>
      <c r="M948" s="10"/>
      <c r="N948" s="3"/>
      <c r="O948" s="171"/>
      <c r="P948" s="172"/>
      <c r="Q948" s="172"/>
      <c r="R948" s="173"/>
      <c r="S948" s="3"/>
      <c r="T948" s="3"/>
      <c r="U948" s="3"/>
      <c r="V948" s="3"/>
    </row>
    <row r="949" spans="1:22" s="4" customFormat="1" ht="12.75" x14ac:dyDescent="0.2">
      <c r="A949" s="55"/>
      <c r="B949" s="10"/>
      <c r="C949" s="10" t="s">
        <v>151</v>
      </c>
      <c r="D949" s="10"/>
      <c r="E949" s="10" t="s">
        <v>145</v>
      </c>
      <c r="F949" s="176">
        <v>1</v>
      </c>
      <c r="G949" s="176"/>
      <c r="H949" s="258"/>
      <c r="I949" s="258"/>
      <c r="J949" s="3"/>
      <c r="K949" s="10"/>
      <c r="L949" s="10"/>
      <c r="M949" s="10"/>
      <c r="N949" s="3"/>
      <c r="O949" s="171"/>
      <c r="P949" s="172"/>
      <c r="Q949" s="172"/>
      <c r="R949" s="173"/>
      <c r="S949" s="3"/>
      <c r="T949" s="3"/>
      <c r="U949" s="3"/>
      <c r="V949" s="3"/>
    </row>
    <row r="950" spans="1:22" s="4" customFormat="1" ht="12.75" x14ac:dyDescent="0.2">
      <c r="A950" s="55"/>
      <c r="B950" s="10"/>
      <c r="C950" s="10" t="s">
        <v>152</v>
      </c>
      <c r="D950" s="10"/>
      <c r="E950" s="10" t="s">
        <v>153</v>
      </c>
      <c r="F950" s="176">
        <v>12</v>
      </c>
      <c r="G950" s="176">
        <v>2</v>
      </c>
      <c r="H950" s="258">
        <v>2</v>
      </c>
      <c r="I950" s="258">
        <v>1</v>
      </c>
      <c r="J950" s="3"/>
      <c r="K950" s="10"/>
      <c r="L950" s="10"/>
      <c r="M950" s="10"/>
      <c r="N950" s="3"/>
      <c r="O950" s="171"/>
      <c r="P950" s="172"/>
      <c r="Q950" s="172"/>
      <c r="R950" s="173"/>
      <c r="S950" s="3"/>
      <c r="T950" s="3"/>
      <c r="U950" s="3"/>
      <c r="V950" s="3"/>
    </row>
    <row r="951" spans="1:22" s="4" customFormat="1" ht="12.75" x14ac:dyDescent="0.2">
      <c r="A951" s="55"/>
      <c r="B951" s="10"/>
      <c r="C951" s="10" t="s">
        <v>158</v>
      </c>
      <c r="D951" s="10"/>
      <c r="E951" s="10" t="s">
        <v>153</v>
      </c>
      <c r="F951" s="176">
        <v>1</v>
      </c>
      <c r="G951" s="176"/>
      <c r="H951" s="258"/>
      <c r="I951" s="258"/>
      <c r="J951" s="3"/>
      <c r="K951" s="10"/>
      <c r="L951" s="10"/>
      <c r="M951" s="10"/>
      <c r="N951" s="3"/>
      <c r="O951" s="171"/>
      <c r="P951" s="172"/>
      <c r="Q951" s="172"/>
      <c r="R951" s="173"/>
      <c r="S951" s="3"/>
      <c r="T951" s="3"/>
      <c r="U951" s="3"/>
      <c r="V951" s="3"/>
    </row>
    <row r="952" spans="1:22" s="4" customFormat="1" ht="12.75" x14ac:dyDescent="0.2">
      <c r="A952" s="55"/>
      <c r="B952" s="10"/>
      <c r="C952" s="10" t="s">
        <v>160</v>
      </c>
      <c r="D952" s="10"/>
      <c r="E952" s="10" t="s">
        <v>97</v>
      </c>
      <c r="F952" s="176">
        <v>5</v>
      </c>
      <c r="G952" s="176">
        <v>3</v>
      </c>
      <c r="H952" s="258">
        <v>2</v>
      </c>
      <c r="I952" s="258">
        <v>2</v>
      </c>
      <c r="J952" s="3"/>
      <c r="K952" s="10"/>
      <c r="L952" s="10"/>
      <c r="M952" s="10"/>
      <c r="N952" s="3"/>
      <c r="O952" s="171"/>
      <c r="P952" s="172"/>
      <c r="Q952" s="172"/>
      <c r="R952" s="173"/>
      <c r="S952" s="3"/>
      <c r="T952" s="3"/>
      <c r="U952" s="3"/>
      <c r="V952" s="3"/>
    </row>
    <row r="953" spans="1:22" s="4" customFormat="1" ht="12.75" x14ac:dyDescent="0.2">
      <c r="A953" s="55"/>
      <c r="B953" s="10"/>
      <c r="C953" s="10" t="s">
        <v>165</v>
      </c>
      <c r="D953" s="10"/>
      <c r="E953" s="10" t="s">
        <v>64</v>
      </c>
      <c r="F953" s="176">
        <v>28</v>
      </c>
      <c r="G953" s="176">
        <v>4</v>
      </c>
      <c r="H953" s="258">
        <v>3</v>
      </c>
      <c r="I953" s="258">
        <v>0</v>
      </c>
      <c r="J953" s="3"/>
      <c r="K953" s="10"/>
      <c r="L953" s="10"/>
      <c r="M953" s="10"/>
      <c r="N953" s="3"/>
      <c r="O953" s="171"/>
      <c r="P953" s="172"/>
      <c r="Q953" s="172"/>
      <c r="R953" s="173"/>
      <c r="S953" s="3"/>
      <c r="T953" s="3"/>
      <c r="U953" s="3"/>
      <c r="V953" s="3"/>
    </row>
    <row r="954" spans="1:22" s="4" customFormat="1" ht="12.75" x14ac:dyDescent="0.2">
      <c r="A954" s="55"/>
      <c r="B954" s="10"/>
      <c r="C954" s="10" t="s">
        <v>171</v>
      </c>
      <c r="D954" s="10"/>
      <c r="E954" s="10" t="s">
        <v>97</v>
      </c>
      <c r="F954" s="176">
        <v>31</v>
      </c>
      <c r="G954" s="176">
        <v>2</v>
      </c>
      <c r="H954" s="258">
        <v>1</v>
      </c>
      <c r="I954" s="258">
        <v>0</v>
      </c>
      <c r="J954" s="3"/>
      <c r="K954" s="10"/>
      <c r="L954" s="10"/>
      <c r="M954" s="10"/>
      <c r="N954" s="3"/>
      <c r="O954" s="171"/>
      <c r="P954" s="172"/>
      <c r="Q954" s="172"/>
      <c r="R954" s="173"/>
      <c r="S954" s="3"/>
      <c r="T954" s="3"/>
      <c r="U954" s="3"/>
      <c r="V954" s="3"/>
    </row>
    <row r="955" spans="1:22" s="4" customFormat="1" ht="12.75" x14ac:dyDescent="0.2">
      <c r="A955" s="55"/>
      <c r="B955" s="10"/>
      <c r="C955" s="10" t="s">
        <v>172</v>
      </c>
      <c r="D955" s="10"/>
      <c r="E955" s="10" t="s">
        <v>166</v>
      </c>
      <c r="F955" s="176">
        <v>2</v>
      </c>
      <c r="G955" s="176"/>
      <c r="H955" s="258"/>
      <c r="I955" s="258"/>
      <c r="J955" s="3"/>
      <c r="K955" s="10"/>
      <c r="L955" s="10"/>
      <c r="M955" s="10"/>
      <c r="N955" s="3"/>
      <c r="O955" s="171"/>
      <c r="P955" s="172"/>
      <c r="Q955" s="172"/>
      <c r="R955" s="173"/>
      <c r="S955" s="3"/>
      <c r="T955" s="3"/>
      <c r="U955" s="3"/>
      <c r="V955" s="3"/>
    </row>
    <row r="956" spans="1:22" s="4" customFormat="1" ht="12.75" x14ac:dyDescent="0.2">
      <c r="A956" s="55"/>
      <c r="B956" s="10"/>
      <c r="C956" s="10" t="s">
        <v>173</v>
      </c>
      <c r="D956" s="10"/>
      <c r="E956" s="10" t="s">
        <v>100</v>
      </c>
      <c r="F956" s="176">
        <v>1</v>
      </c>
      <c r="G956" s="176">
        <v>1</v>
      </c>
      <c r="H956" s="258">
        <v>1</v>
      </c>
      <c r="I956" s="258">
        <v>2</v>
      </c>
      <c r="J956" s="3"/>
      <c r="K956" s="10"/>
      <c r="L956" s="10"/>
      <c r="M956" s="10"/>
      <c r="N956" s="3"/>
      <c r="O956" s="171"/>
      <c r="P956" s="172"/>
      <c r="Q956" s="172"/>
      <c r="R956" s="173"/>
      <c r="S956" s="3"/>
      <c r="T956" s="3"/>
      <c r="U956" s="3"/>
      <c r="V956" s="3"/>
    </row>
    <row r="957" spans="1:22" s="4" customFormat="1" ht="12.75" x14ac:dyDescent="0.2">
      <c r="A957" s="55"/>
      <c r="B957" s="10"/>
      <c r="C957" s="10" t="s">
        <v>173</v>
      </c>
      <c r="D957" s="10"/>
      <c r="E957" s="10" t="s">
        <v>77</v>
      </c>
      <c r="F957" s="176">
        <v>3</v>
      </c>
      <c r="G957" s="176"/>
      <c r="H957" s="258"/>
      <c r="I957" s="258"/>
      <c r="J957" s="3"/>
      <c r="K957" s="10"/>
      <c r="L957" s="10"/>
      <c r="M957" s="10"/>
      <c r="N957" s="3"/>
      <c r="O957" s="171"/>
      <c r="P957" s="172"/>
      <c r="Q957" s="172"/>
      <c r="R957" s="173"/>
      <c r="S957" s="3"/>
      <c r="T957" s="3"/>
      <c r="U957" s="3"/>
      <c r="V957" s="3"/>
    </row>
    <row r="958" spans="1:22" s="4" customFormat="1" ht="12.75" x14ac:dyDescent="0.2">
      <c r="A958" s="55"/>
      <c r="B958" s="10"/>
      <c r="C958" s="10" t="s">
        <v>174</v>
      </c>
      <c r="D958" s="10"/>
      <c r="E958" s="10" t="s">
        <v>175</v>
      </c>
      <c r="F958" s="176">
        <v>2</v>
      </c>
      <c r="G958" s="176">
        <v>1</v>
      </c>
      <c r="H958" s="258">
        <v>0</v>
      </c>
      <c r="I958" s="258"/>
      <c r="J958" s="3"/>
      <c r="K958" s="10"/>
      <c r="L958" s="10"/>
      <c r="M958" s="10"/>
      <c r="N958" s="3"/>
      <c r="O958" s="171"/>
      <c r="P958" s="172"/>
      <c r="Q958" s="172"/>
      <c r="R958" s="173"/>
      <c r="S958" s="3"/>
      <c r="T958" s="3"/>
      <c r="U958" s="3"/>
      <c r="V958" s="3"/>
    </row>
    <row r="959" spans="1:22" s="4" customFormat="1" ht="12.75" x14ac:dyDescent="0.2">
      <c r="A959" s="55"/>
      <c r="B959" s="10"/>
      <c r="C959" s="10" t="s">
        <v>176</v>
      </c>
      <c r="D959" s="10"/>
      <c r="E959" s="10" t="s">
        <v>177</v>
      </c>
      <c r="F959" s="176">
        <v>21</v>
      </c>
      <c r="G959" s="176">
        <v>2</v>
      </c>
      <c r="H959" s="258">
        <v>2</v>
      </c>
      <c r="I959" s="258">
        <v>0.5</v>
      </c>
      <c r="J959" s="3"/>
      <c r="K959" s="10"/>
      <c r="L959" s="10"/>
      <c r="M959" s="10"/>
      <c r="N959" s="3"/>
      <c r="O959" s="171"/>
      <c r="P959" s="172"/>
      <c r="Q959" s="172"/>
      <c r="R959" s="173"/>
      <c r="S959" s="3"/>
      <c r="T959" s="3"/>
      <c r="U959" s="3"/>
      <c r="V959" s="3"/>
    </row>
    <row r="960" spans="1:22" s="4" customFormat="1" ht="12.75" x14ac:dyDescent="0.2">
      <c r="A960" s="55"/>
      <c r="B960" s="10"/>
      <c r="C960" s="10" t="s">
        <v>178</v>
      </c>
      <c r="D960" s="10"/>
      <c r="E960" s="10" t="s">
        <v>179</v>
      </c>
      <c r="F960" s="176">
        <v>4</v>
      </c>
      <c r="G960" s="176"/>
      <c r="H960" s="258"/>
      <c r="I960" s="258"/>
      <c r="J960" s="3"/>
      <c r="K960" s="10"/>
      <c r="L960" s="10"/>
      <c r="M960" s="10"/>
      <c r="N960" s="3"/>
      <c r="O960" s="171"/>
      <c r="P960" s="172"/>
      <c r="Q960" s="172"/>
      <c r="R960" s="173"/>
      <c r="S960" s="3"/>
      <c r="T960" s="3"/>
      <c r="U960" s="3"/>
      <c r="V960" s="3"/>
    </row>
    <row r="961" spans="1:22" s="4" customFormat="1" ht="12.75" x14ac:dyDescent="0.2">
      <c r="A961" s="55"/>
      <c r="B961" s="10"/>
      <c r="C961" s="10" t="s">
        <v>181</v>
      </c>
      <c r="D961" s="10"/>
      <c r="E961" s="10" t="s">
        <v>68</v>
      </c>
      <c r="F961" s="176"/>
      <c r="G961" s="176">
        <v>1</v>
      </c>
      <c r="H961" s="258">
        <v>1</v>
      </c>
      <c r="I961" s="258">
        <v>1</v>
      </c>
      <c r="J961" s="3"/>
      <c r="K961" s="10"/>
      <c r="L961" s="10"/>
      <c r="M961" s="10"/>
      <c r="N961" s="3"/>
      <c r="O961" s="171"/>
      <c r="P961" s="172"/>
      <c r="Q961" s="172"/>
      <c r="R961" s="173"/>
      <c r="S961" s="3"/>
      <c r="T961" s="3"/>
      <c r="U961" s="3"/>
      <c r="V961" s="3"/>
    </row>
    <row r="962" spans="1:22" s="4" customFormat="1" ht="12.75" x14ac:dyDescent="0.2">
      <c r="A962" s="55"/>
      <c r="B962" s="10"/>
      <c r="C962" s="10" t="s">
        <v>181</v>
      </c>
      <c r="D962" s="10"/>
      <c r="E962" s="10" t="s">
        <v>182</v>
      </c>
      <c r="F962" s="176">
        <v>8</v>
      </c>
      <c r="G962" s="176">
        <v>1</v>
      </c>
      <c r="H962" s="258">
        <v>1</v>
      </c>
      <c r="I962" s="258">
        <v>7</v>
      </c>
      <c r="J962" s="3"/>
      <c r="K962" s="10"/>
      <c r="L962" s="10"/>
      <c r="M962" s="10"/>
      <c r="N962" s="3"/>
      <c r="O962" s="171"/>
      <c r="P962" s="172"/>
      <c r="Q962" s="172"/>
      <c r="R962" s="173"/>
      <c r="S962" s="3"/>
      <c r="T962" s="3"/>
      <c r="U962" s="3"/>
      <c r="V962" s="3"/>
    </row>
    <row r="963" spans="1:22" s="4" customFormat="1" ht="12.75" x14ac:dyDescent="0.2">
      <c r="A963" s="55"/>
      <c r="B963" s="10"/>
      <c r="C963" s="10" t="s">
        <v>183</v>
      </c>
      <c r="D963" s="10"/>
      <c r="E963" s="10" t="s">
        <v>86</v>
      </c>
      <c r="F963" s="176">
        <v>1</v>
      </c>
      <c r="G963" s="176"/>
      <c r="H963" s="258"/>
      <c r="I963" s="258"/>
      <c r="J963" s="3"/>
      <c r="K963" s="10"/>
      <c r="L963" s="10"/>
      <c r="M963" s="10"/>
      <c r="N963" s="3"/>
      <c r="O963" s="171"/>
      <c r="P963" s="172"/>
      <c r="Q963" s="172"/>
      <c r="R963" s="173"/>
      <c r="S963" s="3"/>
      <c r="T963" s="3"/>
      <c r="U963" s="3"/>
      <c r="V963" s="3"/>
    </row>
    <row r="964" spans="1:22" s="4" customFormat="1" ht="12.75" x14ac:dyDescent="0.2">
      <c r="A964" s="55"/>
      <c r="B964" s="10"/>
      <c r="C964" s="10" t="s">
        <v>184</v>
      </c>
      <c r="D964" s="10"/>
      <c r="E964" s="10" t="s">
        <v>185</v>
      </c>
      <c r="F964" s="176">
        <v>2</v>
      </c>
      <c r="G964" s="176">
        <v>1</v>
      </c>
      <c r="H964" s="258">
        <v>0</v>
      </c>
      <c r="I964" s="258"/>
      <c r="J964" s="3"/>
      <c r="K964" s="10"/>
      <c r="L964" s="10"/>
      <c r="M964" s="10"/>
      <c r="N964" s="3"/>
      <c r="O964" s="171"/>
      <c r="P964" s="172"/>
      <c r="Q964" s="172"/>
      <c r="R964" s="173"/>
      <c r="S964" s="3"/>
      <c r="T964" s="3"/>
      <c r="U964" s="3"/>
      <c r="V964" s="3"/>
    </row>
    <row r="965" spans="1:22" s="4" customFormat="1" ht="12.75" x14ac:dyDescent="0.2">
      <c r="A965" s="55"/>
      <c r="B965" s="10"/>
      <c r="C965" s="10" t="s">
        <v>189</v>
      </c>
      <c r="D965" s="10"/>
      <c r="E965" s="10" t="s">
        <v>70</v>
      </c>
      <c r="F965" s="176">
        <v>2</v>
      </c>
      <c r="G965" s="176"/>
      <c r="H965" s="258"/>
      <c r="I965" s="258"/>
      <c r="J965" s="3"/>
      <c r="K965" s="10"/>
      <c r="L965" s="10"/>
      <c r="M965" s="10"/>
      <c r="N965" s="3"/>
      <c r="O965" s="171"/>
      <c r="P965" s="172"/>
      <c r="Q965" s="172"/>
      <c r="R965" s="173"/>
      <c r="S965" s="3"/>
      <c r="T965" s="3"/>
      <c r="U965" s="3"/>
      <c r="V965" s="3"/>
    </row>
    <row r="966" spans="1:22" s="4" customFormat="1" ht="12.75" x14ac:dyDescent="0.2">
      <c r="A966" s="55"/>
      <c r="B966" s="10"/>
      <c r="C966" s="10" t="s">
        <v>191</v>
      </c>
      <c r="D966" s="10"/>
      <c r="E966" s="10" t="s">
        <v>192</v>
      </c>
      <c r="F966" s="176">
        <v>2</v>
      </c>
      <c r="G966" s="176"/>
      <c r="H966" s="258"/>
      <c r="I966" s="258"/>
      <c r="J966" s="3"/>
      <c r="K966" s="10"/>
      <c r="L966" s="10"/>
      <c r="M966" s="10"/>
      <c r="N966" s="3"/>
      <c r="O966" s="171"/>
      <c r="P966" s="172"/>
      <c r="Q966" s="172"/>
      <c r="R966" s="173"/>
      <c r="S966" s="3"/>
      <c r="T966" s="3"/>
      <c r="U966" s="3"/>
      <c r="V966" s="3"/>
    </row>
    <row r="967" spans="1:22" s="4" customFormat="1" ht="12.75" x14ac:dyDescent="0.2">
      <c r="A967" s="55"/>
      <c r="B967" s="10"/>
      <c r="C967" s="10" t="s">
        <v>193</v>
      </c>
      <c r="D967" s="10"/>
      <c r="E967" s="10" t="s">
        <v>194</v>
      </c>
      <c r="F967" s="176"/>
      <c r="G967" s="176">
        <v>3</v>
      </c>
      <c r="H967" s="258">
        <v>0</v>
      </c>
      <c r="I967" s="258"/>
      <c r="J967" s="3"/>
      <c r="K967" s="10"/>
      <c r="L967" s="10"/>
      <c r="M967" s="10"/>
      <c r="N967" s="3"/>
      <c r="O967" s="171"/>
      <c r="P967" s="172"/>
      <c r="Q967" s="172"/>
      <c r="R967" s="173"/>
      <c r="S967" s="3"/>
      <c r="T967" s="3"/>
      <c r="U967" s="3"/>
      <c r="V967" s="3"/>
    </row>
    <row r="968" spans="1:22" s="4" customFormat="1" ht="12.75" x14ac:dyDescent="0.2">
      <c r="A968" s="55"/>
      <c r="B968" s="10"/>
      <c r="C968" s="10" t="s">
        <v>197</v>
      </c>
      <c r="D968" s="10"/>
      <c r="E968" s="10" t="s">
        <v>380</v>
      </c>
      <c r="F968" s="176">
        <v>5</v>
      </c>
      <c r="G968" s="176">
        <v>3</v>
      </c>
      <c r="H968" s="258">
        <v>3</v>
      </c>
      <c r="I968" s="258">
        <v>0.66666666666666696</v>
      </c>
      <c r="J968" s="3"/>
      <c r="K968" s="10"/>
      <c r="L968" s="10"/>
      <c r="M968" s="10"/>
      <c r="N968" s="3"/>
      <c r="O968" s="171"/>
      <c r="P968" s="172"/>
      <c r="Q968" s="172"/>
      <c r="R968" s="173"/>
      <c r="S968" s="3"/>
      <c r="T968" s="3"/>
      <c r="U968" s="3"/>
      <c r="V968" s="3"/>
    </row>
    <row r="969" spans="1:22" s="4" customFormat="1" ht="12.75" x14ac:dyDescent="0.2">
      <c r="A969" s="55"/>
      <c r="B969" s="10"/>
      <c r="C969" s="10" t="s">
        <v>200</v>
      </c>
      <c r="D969" s="10"/>
      <c r="E969" s="10" t="s">
        <v>644</v>
      </c>
      <c r="F969" s="176">
        <v>12</v>
      </c>
      <c r="G969" s="176">
        <v>1</v>
      </c>
      <c r="H969" s="258">
        <v>0</v>
      </c>
      <c r="I969" s="258"/>
      <c r="J969" s="3"/>
      <c r="K969" s="10"/>
      <c r="L969" s="10"/>
      <c r="M969" s="10"/>
      <c r="N969" s="3"/>
      <c r="O969" s="171"/>
      <c r="P969" s="172"/>
      <c r="Q969" s="172"/>
      <c r="R969" s="173"/>
      <c r="S969" s="3"/>
      <c r="T969" s="3"/>
      <c r="U969" s="3"/>
      <c r="V969" s="3"/>
    </row>
    <row r="970" spans="1:22" s="4" customFormat="1" ht="12.75" x14ac:dyDescent="0.2">
      <c r="A970" s="55"/>
      <c r="B970" s="10"/>
      <c r="C970" s="10" t="s">
        <v>203</v>
      </c>
      <c r="D970" s="10"/>
      <c r="E970" s="10" t="s">
        <v>204</v>
      </c>
      <c r="F970" s="176">
        <v>20</v>
      </c>
      <c r="G970" s="176">
        <v>8</v>
      </c>
      <c r="H970" s="258">
        <v>4</v>
      </c>
      <c r="I970" s="258">
        <v>0.33333333333333298</v>
      </c>
      <c r="J970" s="3"/>
      <c r="K970" s="10"/>
      <c r="L970" s="10"/>
      <c r="M970" s="10"/>
      <c r="N970" s="3"/>
      <c r="O970" s="171"/>
      <c r="P970" s="172"/>
      <c r="Q970" s="172"/>
      <c r="R970" s="173"/>
      <c r="S970" s="3"/>
      <c r="T970" s="3"/>
      <c r="U970" s="3"/>
      <c r="V970" s="3"/>
    </row>
    <row r="971" spans="1:22" s="4" customFormat="1" ht="12.75" x14ac:dyDescent="0.2">
      <c r="A971" s="55"/>
      <c r="B971" s="10"/>
      <c r="C971" s="10" t="s">
        <v>205</v>
      </c>
      <c r="D971" s="10"/>
      <c r="E971" s="10" t="s">
        <v>97</v>
      </c>
      <c r="F971" s="176">
        <v>2</v>
      </c>
      <c r="G971" s="176"/>
      <c r="H971" s="258"/>
      <c r="I971" s="258"/>
      <c r="J971" s="3"/>
      <c r="K971" s="10"/>
      <c r="L971" s="10"/>
      <c r="M971" s="10"/>
      <c r="N971" s="3"/>
      <c r="O971" s="171"/>
      <c r="P971" s="172"/>
      <c r="Q971" s="172"/>
      <c r="R971" s="173"/>
      <c r="S971" s="3"/>
      <c r="T971" s="3"/>
      <c r="U971" s="3"/>
      <c r="V971" s="3"/>
    </row>
    <row r="972" spans="1:22" s="4" customFormat="1" ht="12.75" x14ac:dyDescent="0.2">
      <c r="A972" s="55"/>
      <c r="B972" s="10"/>
      <c r="C972" s="10" t="s">
        <v>208</v>
      </c>
      <c r="D972" s="10"/>
      <c r="E972" s="10" t="s">
        <v>64</v>
      </c>
      <c r="F972" s="176">
        <v>3</v>
      </c>
      <c r="G972" s="176"/>
      <c r="H972" s="258"/>
      <c r="I972" s="258"/>
      <c r="J972" s="3"/>
      <c r="K972" s="10"/>
      <c r="L972" s="10"/>
      <c r="M972" s="10"/>
      <c r="N972" s="3"/>
      <c r="O972" s="171"/>
      <c r="P972" s="172"/>
      <c r="Q972" s="172"/>
      <c r="R972" s="173"/>
      <c r="S972" s="3"/>
      <c r="T972" s="3"/>
      <c r="U972" s="3"/>
      <c r="V972" s="3"/>
    </row>
    <row r="973" spans="1:22" s="4" customFormat="1" ht="12.75" x14ac:dyDescent="0.2">
      <c r="A973" s="55"/>
      <c r="B973" s="10"/>
      <c r="C973" s="10" t="s">
        <v>209</v>
      </c>
      <c r="D973" s="10"/>
      <c r="E973" s="10" t="s">
        <v>179</v>
      </c>
      <c r="F973" s="176">
        <v>2</v>
      </c>
      <c r="G973" s="176"/>
      <c r="H973" s="258"/>
      <c r="I973" s="258"/>
      <c r="J973" s="3"/>
      <c r="K973" s="10"/>
      <c r="L973" s="10"/>
      <c r="M973" s="10"/>
      <c r="N973" s="3"/>
      <c r="O973" s="171"/>
      <c r="P973" s="172"/>
      <c r="Q973" s="172"/>
      <c r="R973" s="173"/>
      <c r="S973" s="3"/>
      <c r="T973" s="3"/>
      <c r="U973" s="3"/>
      <c r="V973" s="3"/>
    </row>
    <row r="974" spans="1:22" s="4" customFormat="1" ht="12.75" x14ac:dyDescent="0.2">
      <c r="A974" s="55"/>
      <c r="B974" s="10"/>
      <c r="C974" s="10" t="s">
        <v>210</v>
      </c>
      <c r="D974" s="10"/>
      <c r="E974" s="10" t="s">
        <v>211</v>
      </c>
      <c r="F974" s="176">
        <v>2</v>
      </c>
      <c r="G974" s="176"/>
      <c r="H974" s="258"/>
      <c r="I974" s="258"/>
      <c r="J974" s="3"/>
      <c r="K974" s="10"/>
      <c r="L974" s="10"/>
      <c r="M974" s="10"/>
      <c r="N974" s="3"/>
      <c r="O974" s="171"/>
      <c r="P974" s="172"/>
      <c r="Q974" s="172"/>
      <c r="R974" s="173"/>
      <c r="S974" s="3"/>
      <c r="T974" s="3"/>
      <c r="U974" s="3"/>
      <c r="V974" s="3"/>
    </row>
    <row r="975" spans="1:22" s="4" customFormat="1" ht="12.75" x14ac:dyDescent="0.2">
      <c r="A975" s="55"/>
      <c r="B975" s="10"/>
      <c r="C975" s="10" t="s">
        <v>214</v>
      </c>
      <c r="D975" s="10"/>
      <c r="E975" s="10" t="s">
        <v>127</v>
      </c>
      <c r="F975" s="176">
        <v>1</v>
      </c>
      <c r="G975" s="176">
        <v>1</v>
      </c>
      <c r="H975" s="258">
        <v>1</v>
      </c>
      <c r="I975" s="258">
        <v>0</v>
      </c>
      <c r="J975" s="3"/>
      <c r="K975" s="10"/>
      <c r="L975" s="10"/>
      <c r="M975" s="10"/>
      <c r="N975" s="3"/>
      <c r="O975" s="171"/>
      <c r="P975" s="172"/>
      <c r="Q975" s="172"/>
      <c r="R975" s="173"/>
      <c r="S975" s="3"/>
      <c r="T975" s="3"/>
      <c r="U975" s="3"/>
      <c r="V975" s="3"/>
    </row>
    <row r="976" spans="1:22" s="4" customFormat="1" ht="12.75" x14ac:dyDescent="0.2">
      <c r="A976" s="55"/>
      <c r="B976" s="10"/>
      <c r="C976" s="10" t="s">
        <v>720</v>
      </c>
      <c r="D976" s="10"/>
      <c r="E976" s="10" t="s">
        <v>179</v>
      </c>
      <c r="F976" s="176">
        <v>1</v>
      </c>
      <c r="G976" s="176"/>
      <c r="H976" s="258"/>
      <c r="I976" s="258"/>
      <c r="J976" s="3"/>
      <c r="K976" s="10"/>
      <c r="L976" s="10"/>
      <c r="M976" s="10"/>
      <c r="N976" s="3"/>
      <c r="O976" s="171"/>
      <c r="P976" s="172"/>
      <c r="Q976" s="172"/>
      <c r="R976" s="173"/>
      <c r="S976" s="3"/>
      <c r="T976" s="3"/>
      <c r="U976" s="3"/>
      <c r="V976" s="3"/>
    </row>
    <row r="977" spans="1:22" s="4" customFormat="1" ht="12.75" x14ac:dyDescent="0.2">
      <c r="A977" s="55"/>
      <c r="B977" s="10"/>
      <c r="C977" s="10" t="s">
        <v>216</v>
      </c>
      <c r="D977" s="10"/>
      <c r="E977" s="10" t="s">
        <v>70</v>
      </c>
      <c r="F977" s="176">
        <v>1</v>
      </c>
      <c r="G977" s="176">
        <v>1</v>
      </c>
      <c r="H977" s="258">
        <v>1</v>
      </c>
      <c r="I977" s="258">
        <v>6</v>
      </c>
      <c r="J977" s="3"/>
      <c r="K977" s="10"/>
      <c r="L977" s="10"/>
      <c r="M977" s="10"/>
      <c r="N977" s="3"/>
      <c r="O977" s="171"/>
      <c r="P977" s="172"/>
      <c r="Q977" s="172"/>
      <c r="R977" s="173"/>
      <c r="S977" s="3"/>
      <c r="T977" s="3"/>
      <c r="U977" s="3"/>
      <c r="V977" s="3"/>
    </row>
    <row r="978" spans="1:22" s="4" customFormat="1" ht="12.75" x14ac:dyDescent="0.2">
      <c r="A978" s="55"/>
      <c r="B978" s="10"/>
      <c r="C978" s="10" t="s">
        <v>217</v>
      </c>
      <c r="D978" s="10"/>
      <c r="E978" s="10" t="s">
        <v>147</v>
      </c>
      <c r="F978" s="176">
        <v>2</v>
      </c>
      <c r="G978" s="176">
        <v>1</v>
      </c>
      <c r="H978" s="258">
        <v>0</v>
      </c>
      <c r="I978" s="258"/>
      <c r="J978" s="3"/>
      <c r="K978" s="10"/>
      <c r="L978" s="10"/>
      <c r="M978" s="10"/>
      <c r="N978" s="3"/>
      <c r="O978" s="171"/>
      <c r="P978" s="172"/>
      <c r="Q978" s="172"/>
      <c r="R978" s="173"/>
      <c r="S978" s="3"/>
      <c r="T978" s="3"/>
      <c r="U978" s="3"/>
      <c r="V978" s="3"/>
    </row>
    <row r="979" spans="1:22" s="4" customFormat="1" ht="12.75" x14ac:dyDescent="0.2">
      <c r="A979" s="55"/>
      <c r="B979" s="10"/>
      <c r="C979" s="10" t="s">
        <v>218</v>
      </c>
      <c r="D979" s="10"/>
      <c r="E979" s="10" t="s">
        <v>219</v>
      </c>
      <c r="F979" s="176">
        <v>2</v>
      </c>
      <c r="G979" s="176"/>
      <c r="H979" s="258"/>
      <c r="I979" s="258"/>
      <c r="J979" s="3"/>
      <c r="K979" s="10"/>
      <c r="L979" s="10"/>
      <c r="M979" s="10"/>
      <c r="N979" s="3"/>
      <c r="O979" s="171"/>
      <c r="P979" s="172"/>
      <c r="Q979" s="172"/>
      <c r="R979" s="173"/>
      <c r="S979" s="3"/>
      <c r="T979" s="3"/>
      <c r="U979" s="3"/>
      <c r="V979" s="3"/>
    </row>
    <row r="980" spans="1:22" s="4" customFormat="1" ht="12.75" x14ac:dyDescent="0.2">
      <c r="A980" s="55"/>
      <c r="B980" s="10"/>
      <c r="C980" s="10" t="s">
        <v>224</v>
      </c>
      <c r="D980" s="10"/>
      <c r="E980" s="10" t="s">
        <v>206</v>
      </c>
      <c r="F980" s="176">
        <v>5</v>
      </c>
      <c r="G980" s="176">
        <v>1</v>
      </c>
      <c r="H980" s="258">
        <v>0</v>
      </c>
      <c r="I980" s="258"/>
      <c r="J980" s="3"/>
      <c r="K980" s="10"/>
      <c r="L980" s="10"/>
      <c r="M980" s="10"/>
      <c r="N980" s="3"/>
      <c r="O980" s="171"/>
      <c r="P980" s="172"/>
      <c r="Q980" s="172"/>
      <c r="R980" s="173"/>
      <c r="S980" s="3"/>
      <c r="T980" s="3"/>
      <c r="U980" s="3"/>
      <c r="V980" s="3"/>
    </row>
    <row r="981" spans="1:22" s="4" customFormat="1" ht="12.75" x14ac:dyDescent="0.2">
      <c r="A981" s="55"/>
      <c r="B981" s="10"/>
      <c r="C981" s="10" t="s">
        <v>648</v>
      </c>
      <c r="D981" s="10"/>
      <c r="E981" s="10" t="s">
        <v>228</v>
      </c>
      <c r="F981" s="176">
        <v>1</v>
      </c>
      <c r="G981" s="176"/>
      <c r="H981" s="258"/>
      <c r="I981" s="258"/>
      <c r="J981" s="3"/>
      <c r="K981" s="10"/>
      <c r="L981" s="10"/>
      <c r="M981" s="10"/>
      <c r="N981" s="3"/>
      <c r="O981" s="171"/>
      <c r="P981" s="172"/>
      <c r="Q981" s="172"/>
      <c r="R981" s="173"/>
      <c r="S981" s="3"/>
      <c r="T981" s="3"/>
      <c r="U981" s="3"/>
      <c r="V981" s="3"/>
    </row>
    <row r="982" spans="1:22" s="4" customFormat="1" ht="12.75" x14ac:dyDescent="0.2">
      <c r="A982" s="55"/>
      <c r="B982" s="10"/>
      <c r="C982" s="10" t="s">
        <v>231</v>
      </c>
      <c r="D982" s="10"/>
      <c r="E982" s="10" t="s">
        <v>212</v>
      </c>
      <c r="F982" s="176">
        <v>2</v>
      </c>
      <c r="G982" s="176">
        <v>2</v>
      </c>
      <c r="H982" s="258">
        <v>1</v>
      </c>
      <c r="I982" s="258">
        <v>0</v>
      </c>
      <c r="J982" s="3"/>
      <c r="K982" s="10"/>
      <c r="L982" s="10"/>
      <c r="M982" s="10"/>
      <c r="N982" s="3"/>
      <c r="O982" s="171"/>
      <c r="P982" s="172"/>
      <c r="Q982" s="172"/>
      <c r="R982" s="173"/>
      <c r="S982" s="3"/>
      <c r="T982" s="3"/>
      <c r="U982" s="3"/>
      <c r="V982" s="3"/>
    </row>
    <row r="983" spans="1:22" s="4" customFormat="1" ht="12.75" x14ac:dyDescent="0.2">
      <c r="A983" s="55"/>
      <c r="B983" s="10"/>
      <c r="C983" s="10" t="s">
        <v>234</v>
      </c>
      <c r="D983" s="10"/>
      <c r="E983" s="10" t="s">
        <v>235</v>
      </c>
      <c r="F983" s="176">
        <v>1</v>
      </c>
      <c r="G983" s="176"/>
      <c r="H983" s="258"/>
      <c r="I983" s="258"/>
      <c r="J983" s="3"/>
      <c r="K983" s="10"/>
      <c r="L983" s="10"/>
      <c r="M983" s="10"/>
      <c r="N983" s="3"/>
      <c r="O983" s="171"/>
      <c r="P983" s="172"/>
      <c r="Q983" s="172"/>
      <c r="R983" s="173"/>
      <c r="S983" s="3"/>
      <c r="T983" s="3"/>
      <c r="U983" s="3"/>
      <c r="V983" s="3"/>
    </row>
    <row r="984" spans="1:22" s="4" customFormat="1" ht="12.75" x14ac:dyDescent="0.2">
      <c r="A984" s="55"/>
      <c r="B984" s="10"/>
      <c r="C984" s="10" t="s">
        <v>238</v>
      </c>
      <c r="D984" s="10"/>
      <c r="E984" s="10" t="s">
        <v>239</v>
      </c>
      <c r="F984" s="176">
        <v>7</v>
      </c>
      <c r="G984" s="176"/>
      <c r="H984" s="258"/>
      <c r="I984" s="258"/>
      <c r="J984" s="3"/>
      <c r="K984" s="10"/>
      <c r="L984" s="10"/>
      <c r="M984" s="10"/>
      <c r="N984" s="3"/>
      <c r="O984" s="171"/>
      <c r="P984" s="172"/>
      <c r="Q984" s="172"/>
      <c r="R984" s="173"/>
      <c r="S984" s="3"/>
      <c r="T984" s="3"/>
      <c r="U984" s="3"/>
      <c r="V984" s="3"/>
    </row>
    <row r="985" spans="1:22" s="4" customFormat="1" ht="12.75" x14ac:dyDescent="0.2">
      <c r="A985" s="55"/>
      <c r="B985" s="10"/>
      <c r="C985" s="10" t="s">
        <v>241</v>
      </c>
      <c r="D985" s="10"/>
      <c r="E985" s="10" t="s">
        <v>153</v>
      </c>
      <c r="F985" s="176">
        <v>1</v>
      </c>
      <c r="G985" s="176"/>
      <c r="H985" s="258"/>
      <c r="I985" s="258"/>
      <c r="J985" s="3"/>
      <c r="K985" s="10"/>
      <c r="L985" s="10"/>
      <c r="M985" s="10"/>
      <c r="N985" s="3"/>
      <c r="O985" s="171"/>
      <c r="P985" s="172"/>
      <c r="Q985" s="172"/>
      <c r="R985" s="173"/>
      <c r="S985" s="3"/>
      <c r="T985" s="3"/>
      <c r="U985" s="3"/>
      <c r="V985" s="3"/>
    </row>
    <row r="986" spans="1:22" s="4" customFormat="1" ht="12.75" x14ac:dyDescent="0.2">
      <c r="A986" s="55"/>
      <c r="B986" s="10"/>
      <c r="C986" s="10" t="s">
        <v>652</v>
      </c>
      <c r="D986" s="10"/>
      <c r="E986" s="10" t="s">
        <v>212</v>
      </c>
      <c r="F986" s="176">
        <v>18</v>
      </c>
      <c r="G986" s="176">
        <v>5</v>
      </c>
      <c r="H986" s="258">
        <v>3</v>
      </c>
      <c r="I986" s="258">
        <v>0</v>
      </c>
      <c r="J986" s="3"/>
      <c r="K986" s="10"/>
      <c r="L986" s="10"/>
      <c r="M986" s="10"/>
      <c r="N986" s="3"/>
      <c r="O986" s="171"/>
      <c r="P986" s="172"/>
      <c r="Q986" s="172"/>
      <c r="R986" s="173"/>
      <c r="S986" s="3"/>
      <c r="T986" s="3"/>
      <c r="U986" s="3"/>
      <c r="V986" s="3"/>
    </row>
    <row r="987" spans="1:22" s="4" customFormat="1" ht="12.75" x14ac:dyDescent="0.2">
      <c r="A987" s="55"/>
      <c r="B987" s="10"/>
      <c r="C987" s="10" t="s">
        <v>247</v>
      </c>
      <c r="D987" s="10"/>
      <c r="E987" s="10" t="s">
        <v>212</v>
      </c>
      <c r="F987" s="176">
        <v>1</v>
      </c>
      <c r="G987" s="176"/>
      <c r="H987" s="258"/>
      <c r="I987" s="258"/>
      <c r="J987" s="3"/>
      <c r="K987" s="10"/>
      <c r="L987" s="10"/>
      <c r="M987" s="10"/>
      <c r="N987" s="3"/>
      <c r="O987" s="171"/>
      <c r="P987" s="172"/>
      <c r="Q987" s="172"/>
      <c r="R987" s="173"/>
      <c r="S987" s="3"/>
      <c r="T987" s="3"/>
      <c r="U987" s="3"/>
      <c r="V987" s="3"/>
    </row>
    <row r="988" spans="1:22" s="4" customFormat="1" ht="12.75" x14ac:dyDescent="0.2">
      <c r="A988" s="55"/>
      <c r="B988" s="10"/>
      <c r="C988" s="10" t="s">
        <v>248</v>
      </c>
      <c r="D988" s="10"/>
      <c r="E988" s="10" t="s">
        <v>77</v>
      </c>
      <c r="F988" s="176">
        <v>26</v>
      </c>
      <c r="G988" s="176">
        <v>4</v>
      </c>
      <c r="H988" s="258">
        <v>2</v>
      </c>
      <c r="I988" s="258">
        <v>0</v>
      </c>
      <c r="J988" s="3"/>
      <c r="K988" s="10"/>
      <c r="L988" s="10"/>
      <c r="M988" s="10"/>
      <c r="N988" s="3"/>
      <c r="O988" s="171"/>
      <c r="P988" s="172"/>
      <c r="Q988" s="172"/>
      <c r="R988" s="173"/>
      <c r="S988" s="3"/>
      <c r="T988" s="3"/>
      <c r="U988" s="3"/>
      <c r="V988" s="3"/>
    </row>
    <row r="989" spans="1:22" s="4" customFormat="1" ht="12.75" x14ac:dyDescent="0.2">
      <c r="A989" s="55"/>
      <c r="B989" s="10"/>
      <c r="C989" s="10" t="s">
        <v>655</v>
      </c>
      <c r="D989" s="10"/>
      <c r="E989" s="10" t="s">
        <v>77</v>
      </c>
      <c r="F989" s="176">
        <v>2</v>
      </c>
      <c r="G989" s="176"/>
      <c r="H989" s="258">
        <v>0</v>
      </c>
      <c r="I989" s="258"/>
      <c r="J989" s="3"/>
      <c r="K989" s="10"/>
      <c r="L989" s="10"/>
      <c r="M989" s="10"/>
      <c r="N989" s="3"/>
      <c r="O989" s="171"/>
      <c r="P989" s="172"/>
      <c r="Q989" s="172"/>
      <c r="R989" s="173"/>
      <c r="S989" s="3"/>
      <c r="T989" s="3"/>
      <c r="U989" s="3"/>
      <c r="V989" s="3"/>
    </row>
    <row r="990" spans="1:22" s="4" customFormat="1" ht="12.75" x14ac:dyDescent="0.2">
      <c r="A990" s="55"/>
      <c r="B990" s="10"/>
      <c r="C990" s="10" t="s">
        <v>251</v>
      </c>
      <c r="D990" s="10"/>
      <c r="E990" s="10" t="s">
        <v>79</v>
      </c>
      <c r="F990" s="176">
        <v>5</v>
      </c>
      <c r="G990" s="176"/>
      <c r="H990" s="258"/>
      <c r="I990" s="258"/>
      <c r="J990" s="3"/>
      <c r="K990" s="10"/>
      <c r="L990" s="10"/>
      <c r="M990" s="10"/>
      <c r="N990" s="3"/>
      <c r="O990" s="171"/>
      <c r="P990" s="172"/>
      <c r="Q990" s="172"/>
      <c r="R990" s="173"/>
      <c r="S990" s="3"/>
      <c r="T990" s="3"/>
      <c r="U990" s="3"/>
      <c r="V990" s="3"/>
    </row>
    <row r="991" spans="1:22" s="4" customFormat="1" ht="12.75" x14ac:dyDescent="0.2">
      <c r="A991" s="55"/>
      <c r="B991" s="10"/>
      <c r="C991" s="10" t="s">
        <v>252</v>
      </c>
      <c r="D991" s="10"/>
      <c r="E991" s="10" t="s">
        <v>70</v>
      </c>
      <c r="F991" s="176">
        <v>23</v>
      </c>
      <c r="G991" s="176">
        <v>7</v>
      </c>
      <c r="H991" s="258">
        <v>6</v>
      </c>
      <c r="I991" s="258">
        <v>1.3333333333333299</v>
      </c>
      <c r="J991" s="3"/>
      <c r="K991" s="10"/>
      <c r="L991" s="10"/>
      <c r="M991" s="10"/>
      <c r="N991" s="3"/>
      <c r="O991" s="171"/>
      <c r="P991" s="172"/>
      <c r="Q991" s="172"/>
      <c r="R991" s="173"/>
      <c r="S991" s="3"/>
      <c r="T991" s="3"/>
      <c r="U991" s="3"/>
      <c r="V991" s="3"/>
    </row>
    <row r="992" spans="1:22" s="4" customFormat="1" ht="12.75" x14ac:dyDescent="0.2">
      <c r="A992" s="55"/>
      <c r="B992" s="10"/>
      <c r="C992" s="10" t="s">
        <v>255</v>
      </c>
      <c r="D992" s="10"/>
      <c r="E992" s="10" t="s">
        <v>256</v>
      </c>
      <c r="F992" s="176">
        <v>4</v>
      </c>
      <c r="G992" s="176">
        <v>2</v>
      </c>
      <c r="H992" s="258">
        <v>2</v>
      </c>
      <c r="I992" s="258">
        <v>0.5</v>
      </c>
      <c r="J992" s="3"/>
      <c r="K992" s="10"/>
      <c r="L992" s="10"/>
      <c r="M992" s="10"/>
      <c r="N992" s="3"/>
      <c r="O992" s="171"/>
      <c r="P992" s="172"/>
      <c r="Q992" s="172"/>
      <c r="R992" s="173"/>
      <c r="S992" s="3"/>
      <c r="T992" s="3"/>
      <c r="U992" s="3"/>
      <c r="V992" s="3"/>
    </row>
    <row r="993" spans="1:22" s="4" customFormat="1" ht="12.75" x14ac:dyDescent="0.2">
      <c r="A993" s="55"/>
      <c r="B993" s="10"/>
      <c r="C993" s="10" t="s">
        <v>261</v>
      </c>
      <c r="D993" s="10"/>
      <c r="E993" s="10" t="s">
        <v>73</v>
      </c>
      <c r="F993" s="176">
        <v>17</v>
      </c>
      <c r="G993" s="176">
        <v>7</v>
      </c>
      <c r="H993" s="258">
        <v>1</v>
      </c>
      <c r="I993" s="258">
        <v>20</v>
      </c>
      <c r="J993" s="3"/>
      <c r="K993" s="10"/>
      <c r="L993" s="10"/>
      <c r="M993" s="10"/>
      <c r="N993" s="3"/>
      <c r="O993" s="171"/>
      <c r="P993" s="172"/>
      <c r="Q993" s="172"/>
      <c r="R993" s="173"/>
      <c r="S993" s="3"/>
      <c r="T993" s="3"/>
      <c r="U993" s="3"/>
      <c r="V993" s="3"/>
    </row>
    <row r="994" spans="1:22" s="4" customFormat="1" ht="12.75" x14ac:dyDescent="0.2">
      <c r="A994" s="55"/>
      <c r="B994" s="10"/>
      <c r="C994" s="10" t="s">
        <v>264</v>
      </c>
      <c r="D994" s="10"/>
      <c r="E994" s="10" t="s">
        <v>64</v>
      </c>
      <c r="F994" s="176">
        <v>4</v>
      </c>
      <c r="G994" s="176"/>
      <c r="H994" s="258"/>
      <c r="I994" s="258"/>
      <c r="J994" s="3"/>
      <c r="K994" s="10"/>
      <c r="L994" s="10"/>
      <c r="M994" s="10"/>
      <c r="N994" s="3"/>
      <c r="O994" s="171"/>
      <c r="P994" s="172"/>
      <c r="Q994" s="172"/>
      <c r="R994" s="173"/>
      <c r="S994" s="3"/>
      <c r="T994" s="3"/>
      <c r="U994" s="3"/>
      <c r="V994" s="3"/>
    </row>
    <row r="995" spans="1:22" s="4" customFormat="1" ht="12.75" x14ac:dyDescent="0.2">
      <c r="A995" s="55"/>
      <c r="B995" s="10"/>
      <c r="C995" s="10" t="s">
        <v>266</v>
      </c>
      <c r="D995" s="10"/>
      <c r="E995" s="10" t="s">
        <v>267</v>
      </c>
      <c r="F995" s="176">
        <v>2</v>
      </c>
      <c r="G995" s="176">
        <v>1</v>
      </c>
      <c r="H995" s="258">
        <v>0</v>
      </c>
      <c r="I995" s="258"/>
      <c r="J995" s="3"/>
      <c r="K995" s="10"/>
      <c r="L995" s="10"/>
      <c r="M995" s="10"/>
      <c r="N995" s="3"/>
      <c r="O995" s="171"/>
      <c r="P995" s="172"/>
      <c r="Q995" s="172"/>
      <c r="R995" s="173"/>
      <c r="S995" s="3"/>
      <c r="T995" s="3"/>
      <c r="U995" s="3"/>
      <c r="V995" s="3"/>
    </row>
    <row r="996" spans="1:22" s="4" customFormat="1" ht="12.75" x14ac:dyDescent="0.2">
      <c r="A996" s="55"/>
      <c r="B996" s="10"/>
      <c r="C996" s="10" t="s">
        <v>270</v>
      </c>
      <c r="D996" s="10"/>
      <c r="E996" s="10" t="s">
        <v>145</v>
      </c>
      <c r="F996" s="176">
        <v>1</v>
      </c>
      <c r="G996" s="176"/>
      <c r="H996" s="258"/>
      <c r="I996" s="258"/>
      <c r="J996" s="3"/>
      <c r="K996" s="10"/>
      <c r="L996" s="10"/>
      <c r="M996" s="10"/>
      <c r="N996" s="3"/>
      <c r="O996" s="171"/>
      <c r="P996" s="172"/>
      <c r="Q996" s="172"/>
      <c r="R996" s="173"/>
      <c r="S996" s="3"/>
      <c r="T996" s="3"/>
      <c r="U996" s="3"/>
      <c r="V996" s="3"/>
    </row>
    <row r="997" spans="1:22" s="4" customFormat="1" ht="12.75" x14ac:dyDescent="0.2">
      <c r="A997" s="55"/>
      <c r="B997" s="10"/>
      <c r="C997" s="10" t="s">
        <v>273</v>
      </c>
      <c r="D997" s="10"/>
      <c r="E997" s="10" t="s">
        <v>272</v>
      </c>
      <c r="F997" s="176">
        <v>2</v>
      </c>
      <c r="G997" s="176">
        <v>2</v>
      </c>
      <c r="H997" s="258">
        <v>1</v>
      </c>
      <c r="I997" s="258">
        <v>0</v>
      </c>
      <c r="J997" s="3"/>
      <c r="K997" s="10"/>
      <c r="L997" s="10"/>
      <c r="M997" s="10"/>
      <c r="N997" s="3"/>
      <c r="O997" s="171"/>
      <c r="P997" s="172"/>
      <c r="Q997" s="172"/>
      <c r="R997" s="173"/>
      <c r="S997" s="3"/>
      <c r="T997" s="3"/>
      <c r="U997" s="3"/>
      <c r="V997" s="3"/>
    </row>
    <row r="998" spans="1:22" s="4" customFormat="1" ht="12.75" x14ac:dyDescent="0.2">
      <c r="A998" s="55"/>
      <c r="B998" s="10"/>
      <c r="C998" s="10" t="s">
        <v>282</v>
      </c>
      <c r="D998" s="10"/>
      <c r="E998" s="10" t="s">
        <v>79</v>
      </c>
      <c r="F998" s="176">
        <v>1</v>
      </c>
      <c r="G998" s="176"/>
      <c r="H998" s="258"/>
      <c r="I998" s="258"/>
      <c r="J998" s="3"/>
      <c r="K998" s="10"/>
      <c r="L998" s="10"/>
      <c r="M998" s="10"/>
      <c r="N998" s="3"/>
      <c r="O998" s="171"/>
      <c r="P998" s="172"/>
      <c r="Q998" s="172"/>
      <c r="R998" s="173"/>
      <c r="S998" s="3"/>
      <c r="T998" s="3"/>
      <c r="U998" s="3"/>
      <c r="V998" s="3"/>
    </row>
    <row r="999" spans="1:22" s="4" customFormat="1" ht="12.75" x14ac:dyDescent="0.2">
      <c r="A999" s="55"/>
      <c r="B999" s="10"/>
      <c r="C999" s="10" t="s">
        <v>284</v>
      </c>
      <c r="D999" s="10"/>
      <c r="E999" s="10" t="s">
        <v>285</v>
      </c>
      <c r="F999" s="176">
        <v>1</v>
      </c>
      <c r="G999" s="176"/>
      <c r="H999" s="258"/>
      <c r="I999" s="258"/>
      <c r="J999" s="3"/>
      <c r="K999" s="10"/>
      <c r="L999" s="10"/>
      <c r="M999" s="10"/>
      <c r="N999" s="3"/>
      <c r="O999" s="171"/>
      <c r="P999" s="172"/>
      <c r="Q999" s="172"/>
      <c r="R999" s="173"/>
      <c r="S999" s="3"/>
      <c r="T999" s="3"/>
      <c r="U999" s="3"/>
      <c r="V999" s="3"/>
    </row>
    <row r="1000" spans="1:22" s="4" customFormat="1" ht="12.75" x14ac:dyDescent="0.2">
      <c r="A1000" s="55"/>
      <c r="B1000" s="10"/>
      <c r="C1000" s="10" t="s">
        <v>289</v>
      </c>
      <c r="D1000" s="10"/>
      <c r="E1000" s="10" t="s">
        <v>202</v>
      </c>
      <c r="F1000" s="176">
        <v>9</v>
      </c>
      <c r="G1000" s="176">
        <v>4</v>
      </c>
      <c r="H1000" s="258">
        <v>2</v>
      </c>
      <c r="I1000" s="258">
        <v>2</v>
      </c>
      <c r="J1000" s="3"/>
      <c r="K1000" s="10"/>
      <c r="L1000" s="10"/>
      <c r="M1000" s="10"/>
      <c r="N1000" s="3"/>
      <c r="O1000" s="171"/>
      <c r="P1000" s="172"/>
      <c r="Q1000" s="172"/>
      <c r="R1000" s="173"/>
      <c r="S1000" s="3"/>
      <c r="T1000" s="3"/>
      <c r="U1000" s="3"/>
      <c r="V1000" s="3"/>
    </row>
    <row r="1001" spans="1:22" s="4" customFormat="1" ht="12.75" x14ac:dyDescent="0.2">
      <c r="A1001" s="55"/>
      <c r="B1001" s="10"/>
      <c r="C1001" s="10" t="s">
        <v>289</v>
      </c>
      <c r="D1001" s="10"/>
      <c r="E1001" s="10" t="s">
        <v>175</v>
      </c>
      <c r="F1001" s="176">
        <v>1</v>
      </c>
      <c r="G1001" s="176"/>
      <c r="H1001" s="258"/>
      <c r="I1001" s="258"/>
      <c r="J1001" s="3"/>
      <c r="K1001" s="10"/>
      <c r="L1001" s="10"/>
      <c r="M1001" s="10"/>
      <c r="N1001" s="3"/>
      <c r="O1001" s="171"/>
      <c r="P1001" s="172"/>
      <c r="Q1001" s="172"/>
      <c r="R1001" s="173"/>
      <c r="S1001" s="3"/>
      <c r="T1001" s="3"/>
      <c r="U1001" s="3"/>
      <c r="V1001" s="3"/>
    </row>
    <row r="1002" spans="1:22" s="4" customFormat="1" ht="12.75" x14ac:dyDescent="0.2">
      <c r="A1002" s="55"/>
      <c r="B1002" s="10"/>
      <c r="C1002" s="10" t="s">
        <v>291</v>
      </c>
      <c r="D1002" s="10"/>
      <c r="E1002" s="10" t="s">
        <v>65</v>
      </c>
      <c r="F1002" s="176">
        <v>13</v>
      </c>
      <c r="G1002" s="176">
        <v>4</v>
      </c>
      <c r="H1002" s="258">
        <v>3</v>
      </c>
      <c r="I1002" s="258">
        <v>0.66666666666666696</v>
      </c>
      <c r="J1002" s="3"/>
      <c r="K1002" s="10"/>
      <c r="L1002" s="10"/>
      <c r="M1002" s="10"/>
      <c r="N1002" s="3"/>
      <c r="O1002" s="171"/>
      <c r="P1002" s="172"/>
      <c r="Q1002" s="172"/>
      <c r="R1002" s="173"/>
      <c r="S1002" s="3"/>
      <c r="T1002" s="3"/>
      <c r="U1002" s="3"/>
      <c r="V1002" s="3"/>
    </row>
    <row r="1003" spans="1:22" s="4" customFormat="1" ht="12.75" x14ac:dyDescent="0.2">
      <c r="A1003" s="55"/>
      <c r="B1003" s="10"/>
      <c r="C1003" s="10" t="s">
        <v>296</v>
      </c>
      <c r="D1003" s="10"/>
      <c r="E1003" s="10" t="s">
        <v>212</v>
      </c>
      <c r="F1003" s="176">
        <v>2</v>
      </c>
      <c r="G1003" s="176">
        <v>1</v>
      </c>
      <c r="H1003" s="258">
        <v>1</v>
      </c>
      <c r="I1003" s="258">
        <v>0</v>
      </c>
      <c r="J1003" s="3"/>
      <c r="K1003" s="10"/>
      <c r="L1003" s="10"/>
      <c r="M1003" s="10"/>
      <c r="N1003" s="3"/>
      <c r="O1003" s="171"/>
      <c r="P1003" s="172"/>
      <c r="Q1003" s="172"/>
      <c r="R1003" s="173"/>
      <c r="S1003" s="3"/>
      <c r="T1003" s="3"/>
      <c r="U1003" s="3"/>
      <c r="V1003" s="3"/>
    </row>
    <row r="1004" spans="1:22" s="4" customFormat="1" ht="12.75" x14ac:dyDescent="0.2">
      <c r="A1004" s="55"/>
      <c r="B1004" s="10"/>
      <c r="C1004" s="10" t="s">
        <v>297</v>
      </c>
      <c r="D1004" s="10"/>
      <c r="E1004" s="10" t="s">
        <v>298</v>
      </c>
      <c r="F1004" s="176">
        <v>5</v>
      </c>
      <c r="G1004" s="176">
        <v>1</v>
      </c>
      <c r="H1004" s="258">
        <v>0</v>
      </c>
      <c r="I1004" s="258"/>
      <c r="J1004" s="3"/>
      <c r="K1004" s="10"/>
      <c r="L1004" s="10"/>
      <c r="M1004" s="10"/>
      <c r="N1004" s="3"/>
      <c r="O1004" s="171"/>
      <c r="P1004" s="172"/>
      <c r="Q1004" s="172"/>
      <c r="R1004" s="173"/>
      <c r="S1004" s="3"/>
      <c r="T1004" s="3"/>
      <c r="U1004" s="3"/>
      <c r="V1004" s="3"/>
    </row>
    <row r="1005" spans="1:22" s="4" customFormat="1" ht="12.75" x14ac:dyDescent="0.2">
      <c r="A1005" s="55"/>
      <c r="B1005" s="10"/>
      <c r="C1005" s="10" t="s">
        <v>299</v>
      </c>
      <c r="D1005" s="10"/>
      <c r="E1005" s="10" t="s">
        <v>300</v>
      </c>
      <c r="F1005" s="176">
        <v>7</v>
      </c>
      <c r="G1005" s="176">
        <v>1</v>
      </c>
      <c r="H1005" s="258">
        <v>0</v>
      </c>
      <c r="I1005" s="258"/>
      <c r="J1005" s="3"/>
      <c r="K1005" s="10"/>
      <c r="L1005" s="10"/>
      <c r="M1005" s="10"/>
      <c r="N1005" s="3"/>
      <c r="O1005" s="171"/>
      <c r="P1005" s="172"/>
      <c r="Q1005" s="172"/>
      <c r="R1005" s="173"/>
      <c r="S1005" s="3"/>
      <c r="T1005" s="3"/>
      <c r="U1005" s="3"/>
      <c r="V1005" s="3"/>
    </row>
    <row r="1006" spans="1:22" s="4" customFormat="1" ht="12.75" x14ac:dyDescent="0.2">
      <c r="A1006" s="55"/>
      <c r="B1006" s="10"/>
      <c r="C1006" s="10" t="s">
        <v>301</v>
      </c>
      <c r="D1006" s="10"/>
      <c r="E1006" s="10" t="s">
        <v>92</v>
      </c>
      <c r="F1006" s="176">
        <v>30</v>
      </c>
      <c r="G1006" s="176">
        <v>7</v>
      </c>
      <c r="H1006" s="258">
        <v>5</v>
      </c>
      <c r="I1006" s="258">
        <v>1.25</v>
      </c>
      <c r="J1006" s="3"/>
      <c r="K1006" s="10"/>
      <c r="L1006" s="10"/>
      <c r="M1006" s="10"/>
      <c r="N1006" s="3"/>
      <c r="O1006" s="171"/>
      <c r="P1006" s="172"/>
      <c r="Q1006" s="172"/>
      <c r="R1006" s="173"/>
      <c r="S1006" s="3"/>
      <c r="T1006" s="3"/>
      <c r="U1006" s="3"/>
      <c r="V1006" s="3"/>
    </row>
    <row r="1007" spans="1:22" s="4" customFormat="1" ht="12.75" x14ac:dyDescent="0.2">
      <c r="A1007" s="55"/>
      <c r="B1007" s="10"/>
      <c r="C1007" s="10" t="s">
        <v>303</v>
      </c>
      <c r="D1007" s="10"/>
      <c r="E1007" s="10" t="s">
        <v>304</v>
      </c>
      <c r="F1007" s="176">
        <v>1</v>
      </c>
      <c r="G1007" s="176"/>
      <c r="H1007" s="258"/>
      <c r="I1007" s="258"/>
      <c r="J1007" s="3"/>
      <c r="K1007" s="10"/>
      <c r="L1007" s="10"/>
      <c r="M1007" s="10"/>
      <c r="N1007" s="3"/>
      <c r="O1007" s="171"/>
      <c r="P1007" s="172"/>
      <c r="Q1007" s="172"/>
      <c r="R1007" s="173"/>
      <c r="S1007" s="3"/>
      <c r="T1007" s="3"/>
      <c r="U1007" s="3"/>
      <c r="V1007" s="3"/>
    </row>
    <row r="1008" spans="1:22" s="4" customFormat="1" ht="12.75" x14ac:dyDescent="0.2">
      <c r="A1008" s="55"/>
      <c r="B1008" s="10"/>
      <c r="C1008" s="10" t="s">
        <v>311</v>
      </c>
      <c r="D1008" s="10"/>
      <c r="E1008" s="10" t="s">
        <v>312</v>
      </c>
      <c r="F1008" s="176">
        <v>2</v>
      </c>
      <c r="G1008" s="176">
        <v>2</v>
      </c>
      <c r="H1008" s="258">
        <v>0</v>
      </c>
      <c r="I1008" s="258"/>
      <c r="J1008" s="3"/>
      <c r="K1008" s="10"/>
      <c r="L1008" s="10"/>
      <c r="M1008" s="10"/>
      <c r="N1008" s="3"/>
      <c r="O1008" s="171"/>
      <c r="P1008" s="172"/>
      <c r="Q1008" s="172"/>
      <c r="R1008" s="173"/>
      <c r="S1008" s="3"/>
      <c r="T1008" s="3"/>
      <c r="U1008" s="3"/>
      <c r="V1008" s="3"/>
    </row>
    <row r="1009" spans="1:22" s="4" customFormat="1" ht="12.75" x14ac:dyDescent="0.2">
      <c r="A1009" s="55"/>
      <c r="B1009" s="10"/>
      <c r="C1009" s="10" t="s">
        <v>313</v>
      </c>
      <c r="D1009" s="10"/>
      <c r="E1009" s="10" t="s">
        <v>314</v>
      </c>
      <c r="F1009" s="176">
        <v>2</v>
      </c>
      <c r="G1009" s="176">
        <v>1</v>
      </c>
      <c r="H1009" s="258">
        <v>1</v>
      </c>
      <c r="I1009" s="258">
        <v>0</v>
      </c>
      <c r="J1009" s="3"/>
      <c r="K1009" s="10"/>
      <c r="L1009" s="10"/>
      <c r="M1009" s="10"/>
      <c r="N1009" s="3"/>
      <c r="O1009" s="171"/>
      <c r="P1009" s="172"/>
      <c r="Q1009" s="172"/>
      <c r="R1009" s="173"/>
      <c r="S1009" s="3"/>
      <c r="T1009" s="3"/>
      <c r="U1009" s="3"/>
      <c r="V1009" s="3"/>
    </row>
    <row r="1010" spans="1:22" s="4" customFormat="1" ht="12.75" x14ac:dyDescent="0.2">
      <c r="A1010" s="55"/>
      <c r="B1010" s="10"/>
      <c r="C1010" s="10" t="s">
        <v>317</v>
      </c>
      <c r="D1010" s="10"/>
      <c r="E1010" s="10" t="s">
        <v>79</v>
      </c>
      <c r="F1010" s="176">
        <v>62</v>
      </c>
      <c r="G1010" s="176">
        <v>8</v>
      </c>
      <c r="H1010" s="258">
        <v>6</v>
      </c>
      <c r="I1010" s="258">
        <v>0.33333333333333298</v>
      </c>
      <c r="J1010" s="3"/>
      <c r="K1010" s="10"/>
      <c r="L1010" s="10"/>
      <c r="M1010" s="10"/>
      <c r="N1010" s="3"/>
      <c r="O1010" s="171"/>
      <c r="P1010" s="172"/>
      <c r="Q1010" s="172"/>
      <c r="R1010" s="173"/>
      <c r="S1010" s="3"/>
      <c r="T1010" s="3"/>
      <c r="U1010" s="3"/>
      <c r="V1010" s="3"/>
    </row>
    <row r="1011" spans="1:22" s="4" customFormat="1" ht="12.75" x14ac:dyDescent="0.2">
      <c r="A1011" s="55"/>
      <c r="B1011" s="10"/>
      <c r="C1011" s="10" t="s">
        <v>318</v>
      </c>
      <c r="D1011" s="10"/>
      <c r="E1011" s="10" t="s">
        <v>319</v>
      </c>
      <c r="F1011" s="176">
        <v>1</v>
      </c>
      <c r="G1011" s="176"/>
      <c r="H1011" s="258"/>
      <c r="I1011" s="258"/>
      <c r="J1011" s="3"/>
      <c r="K1011" s="10"/>
      <c r="L1011" s="10"/>
      <c r="M1011" s="10"/>
      <c r="N1011" s="3"/>
      <c r="O1011" s="171"/>
      <c r="P1011" s="172"/>
      <c r="Q1011" s="172"/>
      <c r="R1011" s="173"/>
      <c r="S1011" s="3"/>
      <c r="T1011" s="3"/>
      <c r="U1011" s="3"/>
      <c r="V1011" s="3"/>
    </row>
    <row r="1012" spans="1:22" s="4" customFormat="1" ht="12.75" x14ac:dyDescent="0.2">
      <c r="A1012" s="55"/>
      <c r="B1012" s="10"/>
      <c r="C1012" s="10" t="s">
        <v>325</v>
      </c>
      <c r="D1012" s="10"/>
      <c r="E1012" s="10" t="s">
        <v>326</v>
      </c>
      <c r="F1012" s="176">
        <v>2</v>
      </c>
      <c r="G1012" s="176"/>
      <c r="H1012" s="258"/>
      <c r="I1012" s="258"/>
      <c r="J1012" s="3"/>
      <c r="K1012" s="10"/>
      <c r="L1012" s="10"/>
      <c r="M1012" s="10"/>
      <c r="N1012" s="3"/>
      <c r="O1012" s="171"/>
      <c r="P1012" s="172"/>
      <c r="Q1012" s="172"/>
      <c r="R1012" s="173"/>
      <c r="S1012" s="3"/>
      <c r="T1012" s="3"/>
      <c r="U1012" s="3"/>
      <c r="V1012" s="3"/>
    </row>
    <row r="1013" spans="1:22" s="4" customFormat="1" ht="12.75" x14ac:dyDescent="0.2">
      <c r="A1013" s="55"/>
      <c r="B1013" s="10"/>
      <c r="C1013" s="10" t="s">
        <v>327</v>
      </c>
      <c r="D1013" s="10"/>
      <c r="E1013" s="10" t="s">
        <v>104</v>
      </c>
      <c r="F1013" s="176">
        <v>3</v>
      </c>
      <c r="G1013" s="176"/>
      <c r="H1013" s="258"/>
      <c r="I1013" s="258"/>
      <c r="J1013" s="3"/>
      <c r="K1013" s="10"/>
      <c r="L1013" s="10"/>
      <c r="M1013" s="10"/>
      <c r="N1013" s="3"/>
      <c r="O1013" s="171"/>
      <c r="P1013" s="172"/>
      <c r="Q1013" s="172"/>
      <c r="R1013" s="173"/>
      <c r="S1013" s="3"/>
      <c r="T1013" s="3"/>
      <c r="U1013" s="3"/>
      <c r="V1013" s="3"/>
    </row>
    <row r="1014" spans="1:22" s="4" customFormat="1" ht="12.75" x14ac:dyDescent="0.2">
      <c r="A1014" s="55"/>
      <c r="B1014" s="10"/>
      <c r="C1014" s="10" t="s">
        <v>721</v>
      </c>
      <c r="D1014" s="10"/>
      <c r="E1014" s="10" t="s">
        <v>104</v>
      </c>
      <c r="F1014" s="176">
        <v>1</v>
      </c>
      <c r="G1014" s="176"/>
      <c r="H1014" s="258"/>
      <c r="I1014" s="258"/>
      <c r="J1014" s="3"/>
      <c r="K1014" s="10"/>
      <c r="L1014" s="10"/>
      <c r="M1014" s="10"/>
      <c r="N1014" s="3"/>
      <c r="O1014" s="171"/>
      <c r="P1014" s="172"/>
      <c r="Q1014" s="172"/>
      <c r="R1014" s="173"/>
      <c r="S1014" s="3"/>
      <c r="T1014" s="3"/>
      <c r="U1014" s="3"/>
      <c r="V1014" s="3"/>
    </row>
    <row r="1015" spans="1:22" s="4" customFormat="1" ht="12.75" x14ac:dyDescent="0.2">
      <c r="A1015" s="55"/>
      <c r="B1015" s="10"/>
      <c r="C1015" s="10" t="s">
        <v>332</v>
      </c>
      <c r="D1015" s="10"/>
      <c r="E1015" s="10" t="s">
        <v>333</v>
      </c>
      <c r="F1015" s="176"/>
      <c r="G1015" s="176">
        <v>1</v>
      </c>
      <c r="H1015" s="258">
        <v>1</v>
      </c>
      <c r="I1015" s="258">
        <v>0</v>
      </c>
      <c r="J1015" s="3"/>
      <c r="K1015" s="10"/>
      <c r="L1015" s="10"/>
      <c r="M1015" s="10"/>
      <c r="N1015" s="3"/>
      <c r="O1015" s="171"/>
      <c r="P1015" s="172"/>
      <c r="Q1015" s="172"/>
      <c r="R1015" s="173"/>
      <c r="S1015" s="3"/>
      <c r="T1015" s="3"/>
      <c r="U1015" s="3"/>
      <c r="V1015" s="3"/>
    </row>
    <row r="1016" spans="1:22" s="4" customFormat="1" ht="12.75" x14ac:dyDescent="0.2">
      <c r="A1016" s="55"/>
      <c r="B1016" s="10"/>
      <c r="C1016" s="10" t="s">
        <v>337</v>
      </c>
      <c r="D1016" s="10"/>
      <c r="E1016" s="10" t="s">
        <v>145</v>
      </c>
      <c r="F1016" s="176">
        <v>1</v>
      </c>
      <c r="G1016" s="176"/>
      <c r="H1016" s="258"/>
      <c r="I1016" s="258"/>
      <c r="J1016" s="3"/>
      <c r="K1016" s="10"/>
      <c r="L1016" s="10"/>
      <c r="M1016" s="10"/>
      <c r="N1016" s="3"/>
      <c r="O1016" s="171"/>
      <c r="P1016" s="172"/>
      <c r="Q1016" s="172"/>
      <c r="R1016" s="173"/>
      <c r="S1016" s="3"/>
      <c r="T1016" s="3"/>
      <c r="U1016" s="3"/>
      <c r="V1016" s="3"/>
    </row>
    <row r="1017" spans="1:22" s="4" customFormat="1" ht="12.75" x14ac:dyDescent="0.2">
      <c r="A1017" s="55"/>
      <c r="B1017" s="10"/>
      <c r="C1017" s="10" t="s">
        <v>340</v>
      </c>
      <c r="D1017" s="10"/>
      <c r="E1017" s="10" t="s">
        <v>107</v>
      </c>
      <c r="F1017" s="176">
        <v>9</v>
      </c>
      <c r="G1017" s="176">
        <v>4</v>
      </c>
      <c r="H1017" s="258">
        <v>3</v>
      </c>
      <c r="I1017" s="258">
        <v>1</v>
      </c>
      <c r="J1017" s="3"/>
      <c r="K1017" s="10"/>
      <c r="L1017" s="10"/>
      <c r="M1017" s="10"/>
      <c r="N1017" s="3"/>
      <c r="O1017" s="171"/>
      <c r="P1017" s="172"/>
      <c r="Q1017" s="172"/>
      <c r="R1017" s="173"/>
      <c r="S1017" s="3"/>
      <c r="T1017" s="3"/>
      <c r="U1017" s="3"/>
      <c r="V1017" s="3"/>
    </row>
    <row r="1018" spans="1:22" s="4" customFormat="1" ht="12.75" x14ac:dyDescent="0.2">
      <c r="A1018" s="55"/>
      <c r="B1018" s="10"/>
      <c r="C1018" s="10" t="s">
        <v>341</v>
      </c>
      <c r="D1018" s="10"/>
      <c r="E1018" s="10" t="s">
        <v>88</v>
      </c>
      <c r="F1018" s="176">
        <v>1</v>
      </c>
      <c r="G1018" s="176">
        <v>1</v>
      </c>
      <c r="H1018" s="258">
        <v>1</v>
      </c>
      <c r="I1018" s="258">
        <v>0</v>
      </c>
      <c r="J1018" s="3"/>
      <c r="K1018" s="10"/>
      <c r="L1018" s="10"/>
      <c r="M1018" s="10"/>
      <c r="N1018" s="3"/>
      <c r="O1018" s="171"/>
      <c r="P1018" s="172"/>
      <c r="Q1018" s="172"/>
      <c r="R1018" s="173"/>
      <c r="S1018" s="3"/>
      <c r="T1018" s="3"/>
      <c r="U1018" s="3"/>
      <c r="V1018" s="3"/>
    </row>
    <row r="1019" spans="1:22" s="4" customFormat="1" ht="12.75" x14ac:dyDescent="0.2">
      <c r="A1019" s="55"/>
      <c r="B1019" s="10"/>
      <c r="C1019" s="10" t="s">
        <v>343</v>
      </c>
      <c r="D1019" s="10"/>
      <c r="E1019" s="10" t="s">
        <v>202</v>
      </c>
      <c r="F1019" s="176">
        <v>1</v>
      </c>
      <c r="G1019" s="176"/>
      <c r="H1019" s="258"/>
      <c r="I1019" s="258"/>
      <c r="J1019" s="3"/>
      <c r="K1019" s="10"/>
      <c r="L1019" s="10"/>
      <c r="M1019" s="10"/>
      <c r="N1019" s="3"/>
      <c r="O1019" s="171"/>
      <c r="P1019" s="172"/>
      <c r="Q1019" s="172"/>
      <c r="R1019" s="173"/>
      <c r="S1019" s="3"/>
      <c r="T1019" s="3"/>
      <c r="U1019" s="3"/>
      <c r="V1019" s="3"/>
    </row>
    <row r="1020" spans="1:22" s="4" customFormat="1" ht="12.75" x14ac:dyDescent="0.2">
      <c r="A1020" s="55"/>
      <c r="B1020" s="10"/>
      <c r="C1020" s="10" t="s">
        <v>348</v>
      </c>
      <c r="D1020" s="10"/>
      <c r="E1020" s="10" t="s">
        <v>349</v>
      </c>
      <c r="F1020" s="176">
        <v>6</v>
      </c>
      <c r="G1020" s="176"/>
      <c r="H1020" s="258">
        <v>0</v>
      </c>
      <c r="I1020" s="258"/>
      <c r="J1020" s="3"/>
      <c r="K1020" s="10"/>
      <c r="L1020" s="10"/>
      <c r="M1020" s="10"/>
      <c r="N1020" s="3"/>
      <c r="O1020" s="171"/>
      <c r="P1020" s="172"/>
      <c r="Q1020" s="172"/>
      <c r="R1020" s="173"/>
      <c r="S1020" s="3"/>
      <c r="T1020" s="3"/>
      <c r="U1020" s="3"/>
      <c r="V1020" s="3"/>
    </row>
    <row r="1021" spans="1:22" s="4" customFormat="1" ht="12.75" x14ac:dyDescent="0.2">
      <c r="A1021" s="55"/>
      <c r="B1021" s="10"/>
      <c r="C1021" s="10" t="s">
        <v>350</v>
      </c>
      <c r="D1021" s="10"/>
      <c r="E1021" s="10" t="s">
        <v>187</v>
      </c>
      <c r="F1021" s="176">
        <v>3</v>
      </c>
      <c r="G1021" s="176">
        <v>1</v>
      </c>
      <c r="H1021" s="258">
        <v>0</v>
      </c>
      <c r="I1021" s="258"/>
      <c r="J1021" s="3"/>
      <c r="K1021" s="10"/>
      <c r="L1021" s="10"/>
      <c r="M1021" s="10"/>
      <c r="N1021" s="3"/>
      <c r="O1021" s="171"/>
      <c r="P1021" s="172"/>
      <c r="Q1021" s="172"/>
      <c r="R1021" s="173"/>
      <c r="S1021" s="3"/>
      <c r="T1021" s="3"/>
      <c r="U1021" s="3"/>
      <c r="V1021" s="3"/>
    </row>
    <row r="1022" spans="1:22" s="4" customFormat="1" ht="12.75" x14ac:dyDescent="0.2">
      <c r="A1022" s="55"/>
      <c r="B1022" s="10"/>
      <c r="C1022" s="10" t="s">
        <v>353</v>
      </c>
      <c r="D1022" s="10"/>
      <c r="E1022" s="10" t="s">
        <v>73</v>
      </c>
      <c r="F1022" s="176"/>
      <c r="G1022" s="176">
        <v>1</v>
      </c>
      <c r="H1022" s="258">
        <v>0</v>
      </c>
      <c r="I1022" s="258"/>
      <c r="J1022" s="3"/>
      <c r="K1022" s="10"/>
      <c r="L1022" s="10"/>
      <c r="M1022" s="10"/>
      <c r="N1022" s="3"/>
      <c r="O1022" s="171"/>
      <c r="P1022" s="172"/>
      <c r="Q1022" s="172"/>
      <c r="R1022" s="173"/>
      <c r="S1022" s="3"/>
      <c r="T1022" s="3"/>
      <c r="U1022" s="3"/>
      <c r="V1022" s="3"/>
    </row>
    <row r="1023" spans="1:22" s="4" customFormat="1" ht="12.75" x14ac:dyDescent="0.2">
      <c r="A1023" s="55"/>
      <c r="B1023" s="10"/>
      <c r="C1023" s="10" t="s">
        <v>354</v>
      </c>
      <c r="D1023" s="10"/>
      <c r="E1023" s="10" t="s">
        <v>154</v>
      </c>
      <c r="F1023" s="176">
        <v>4</v>
      </c>
      <c r="G1023" s="176"/>
      <c r="H1023" s="258"/>
      <c r="I1023" s="258"/>
      <c r="J1023" s="3"/>
      <c r="K1023" s="10"/>
      <c r="L1023" s="10"/>
      <c r="M1023" s="10"/>
      <c r="N1023" s="3"/>
      <c r="O1023" s="171"/>
      <c r="P1023" s="172"/>
      <c r="Q1023" s="172"/>
      <c r="R1023" s="173"/>
      <c r="S1023" s="3"/>
      <c r="T1023" s="3"/>
      <c r="U1023" s="3"/>
      <c r="V1023" s="3"/>
    </row>
    <row r="1024" spans="1:22" s="4" customFormat="1" ht="12.75" x14ac:dyDescent="0.2">
      <c r="A1024" s="55"/>
      <c r="B1024" s="10"/>
      <c r="C1024" s="10" t="s">
        <v>355</v>
      </c>
      <c r="D1024" s="10"/>
      <c r="E1024" s="10" t="s">
        <v>175</v>
      </c>
      <c r="F1024" s="176">
        <v>3</v>
      </c>
      <c r="G1024" s="176"/>
      <c r="H1024" s="258"/>
      <c r="I1024" s="258"/>
      <c r="J1024" s="3"/>
      <c r="K1024" s="10"/>
      <c r="L1024" s="10"/>
      <c r="M1024" s="10"/>
      <c r="N1024" s="3"/>
      <c r="O1024" s="171"/>
      <c r="P1024" s="172"/>
      <c r="Q1024" s="172"/>
      <c r="R1024" s="173"/>
      <c r="S1024" s="3"/>
      <c r="T1024" s="3"/>
      <c r="U1024" s="3"/>
      <c r="V1024" s="3"/>
    </row>
    <row r="1025" spans="1:22" s="4" customFormat="1" ht="12.75" x14ac:dyDescent="0.2">
      <c r="A1025" s="55"/>
      <c r="B1025" s="10"/>
      <c r="C1025" s="10" t="s">
        <v>356</v>
      </c>
      <c r="D1025" s="10"/>
      <c r="E1025" s="10" t="s">
        <v>204</v>
      </c>
      <c r="F1025" s="176">
        <v>6</v>
      </c>
      <c r="G1025" s="176">
        <v>2</v>
      </c>
      <c r="H1025" s="258">
        <v>1</v>
      </c>
      <c r="I1025" s="258">
        <v>4</v>
      </c>
      <c r="J1025" s="3"/>
      <c r="K1025" s="10"/>
      <c r="L1025" s="10"/>
      <c r="M1025" s="10"/>
      <c r="N1025" s="3"/>
      <c r="O1025" s="171"/>
      <c r="P1025" s="172"/>
      <c r="Q1025" s="172"/>
      <c r="R1025" s="173"/>
      <c r="S1025" s="3"/>
      <c r="T1025" s="3"/>
      <c r="U1025" s="3"/>
      <c r="V1025" s="3"/>
    </row>
    <row r="1026" spans="1:22" s="4" customFormat="1" ht="12.75" x14ac:dyDescent="0.2">
      <c r="A1026" s="55"/>
      <c r="B1026" s="10"/>
      <c r="C1026" s="10" t="s">
        <v>361</v>
      </c>
      <c r="D1026" s="10"/>
      <c r="E1026" s="10" t="s">
        <v>363</v>
      </c>
      <c r="F1026" s="176">
        <v>1</v>
      </c>
      <c r="G1026" s="176"/>
      <c r="H1026" s="258"/>
      <c r="I1026" s="258"/>
      <c r="J1026" s="3"/>
      <c r="K1026" s="10"/>
      <c r="L1026" s="10"/>
      <c r="M1026" s="10"/>
      <c r="N1026" s="3"/>
      <c r="O1026" s="171"/>
      <c r="P1026" s="172"/>
      <c r="Q1026" s="172"/>
      <c r="R1026" s="173"/>
      <c r="S1026" s="3"/>
      <c r="T1026" s="3"/>
      <c r="U1026" s="3"/>
      <c r="V1026" s="3"/>
    </row>
    <row r="1027" spans="1:22" s="4" customFormat="1" ht="12.75" x14ac:dyDescent="0.2">
      <c r="A1027" s="55"/>
      <c r="B1027" s="10"/>
      <c r="C1027" s="10" t="s">
        <v>364</v>
      </c>
      <c r="D1027" s="10"/>
      <c r="E1027" s="10" t="s">
        <v>204</v>
      </c>
      <c r="F1027" s="176">
        <v>35</v>
      </c>
      <c r="G1027" s="176">
        <v>8</v>
      </c>
      <c r="H1027" s="258">
        <v>8</v>
      </c>
      <c r="I1027" s="258">
        <v>0.75</v>
      </c>
      <c r="J1027" s="3"/>
      <c r="K1027" s="10"/>
      <c r="L1027" s="10"/>
      <c r="M1027" s="10"/>
      <c r="N1027" s="3"/>
      <c r="O1027" s="171"/>
      <c r="P1027" s="172"/>
      <c r="Q1027" s="172"/>
      <c r="R1027" s="173"/>
      <c r="S1027" s="3"/>
      <c r="T1027" s="3"/>
      <c r="U1027" s="3"/>
      <c r="V1027" s="3"/>
    </row>
    <row r="1028" spans="1:22" s="4" customFormat="1" ht="12.75" x14ac:dyDescent="0.2">
      <c r="A1028" s="55"/>
      <c r="B1028" s="10"/>
      <c r="C1028" s="10" t="s">
        <v>366</v>
      </c>
      <c r="D1028" s="10"/>
      <c r="E1028" s="10" t="s">
        <v>367</v>
      </c>
      <c r="F1028" s="176">
        <v>12</v>
      </c>
      <c r="G1028" s="176">
        <v>3</v>
      </c>
      <c r="H1028" s="258">
        <v>3</v>
      </c>
      <c r="I1028" s="258">
        <v>2.3333333333333299</v>
      </c>
      <c r="J1028" s="3"/>
      <c r="K1028" s="10"/>
      <c r="L1028" s="10"/>
      <c r="M1028" s="10"/>
      <c r="N1028" s="3"/>
      <c r="O1028" s="171"/>
      <c r="P1028" s="172"/>
      <c r="Q1028" s="172"/>
      <c r="R1028" s="173"/>
      <c r="S1028" s="3"/>
      <c r="T1028" s="3"/>
      <c r="U1028" s="3"/>
      <c r="V1028" s="3"/>
    </row>
    <row r="1029" spans="1:22" s="4" customFormat="1" ht="12.75" x14ac:dyDescent="0.2">
      <c r="A1029" s="55"/>
      <c r="B1029" s="10"/>
      <c r="C1029" s="10" t="s">
        <v>665</v>
      </c>
      <c r="D1029" s="10"/>
      <c r="E1029" s="10" t="s">
        <v>109</v>
      </c>
      <c r="F1029" s="176">
        <v>1</v>
      </c>
      <c r="G1029" s="176">
        <v>1</v>
      </c>
      <c r="H1029" s="258">
        <v>1</v>
      </c>
      <c r="I1029" s="258">
        <v>0</v>
      </c>
      <c r="J1029" s="3"/>
      <c r="K1029" s="10"/>
      <c r="L1029" s="10"/>
      <c r="M1029" s="10"/>
      <c r="N1029" s="3"/>
      <c r="O1029" s="171"/>
      <c r="P1029" s="172"/>
      <c r="Q1029" s="172"/>
      <c r="R1029" s="173"/>
      <c r="S1029" s="3"/>
      <c r="T1029" s="3"/>
      <c r="U1029" s="3"/>
      <c r="V1029" s="3"/>
    </row>
    <row r="1030" spans="1:22" s="4" customFormat="1" ht="12.75" x14ac:dyDescent="0.2">
      <c r="A1030" s="55"/>
      <c r="B1030" s="10"/>
      <c r="C1030" s="10" t="s">
        <v>666</v>
      </c>
      <c r="D1030" s="10"/>
      <c r="E1030" s="10" t="s">
        <v>104</v>
      </c>
      <c r="F1030" s="176">
        <v>1</v>
      </c>
      <c r="G1030" s="176"/>
      <c r="H1030" s="258"/>
      <c r="I1030" s="258"/>
      <c r="J1030" s="3"/>
      <c r="K1030" s="10"/>
      <c r="L1030" s="10"/>
      <c r="M1030" s="10"/>
      <c r="N1030" s="3"/>
      <c r="O1030" s="171"/>
      <c r="P1030" s="172"/>
      <c r="Q1030" s="172"/>
      <c r="R1030" s="173"/>
      <c r="S1030" s="3"/>
      <c r="T1030" s="3"/>
      <c r="U1030" s="3"/>
      <c r="V1030" s="3"/>
    </row>
    <row r="1031" spans="1:22" s="4" customFormat="1" ht="12.75" x14ac:dyDescent="0.2">
      <c r="A1031" s="55"/>
      <c r="B1031" s="10"/>
      <c r="C1031" s="10" t="s">
        <v>372</v>
      </c>
      <c r="D1031" s="10"/>
      <c r="E1031" s="10" t="s">
        <v>104</v>
      </c>
      <c r="F1031" s="176">
        <v>2</v>
      </c>
      <c r="G1031" s="176">
        <v>1</v>
      </c>
      <c r="H1031" s="258">
        <v>1</v>
      </c>
      <c r="I1031" s="258">
        <v>0</v>
      </c>
      <c r="J1031" s="3"/>
      <c r="K1031" s="10"/>
      <c r="L1031" s="10"/>
      <c r="M1031" s="10"/>
      <c r="N1031" s="3"/>
      <c r="O1031" s="171"/>
      <c r="P1031" s="172"/>
      <c r="Q1031" s="172"/>
      <c r="R1031" s="173"/>
      <c r="S1031" s="3"/>
      <c r="T1031" s="3"/>
      <c r="U1031" s="3"/>
      <c r="V1031" s="3"/>
    </row>
    <row r="1032" spans="1:22" s="4" customFormat="1" ht="12.75" x14ac:dyDescent="0.2">
      <c r="A1032" s="55"/>
      <c r="B1032" s="10"/>
      <c r="C1032" s="10" t="s">
        <v>373</v>
      </c>
      <c r="D1032" s="10"/>
      <c r="E1032" s="10" t="s">
        <v>374</v>
      </c>
      <c r="F1032" s="176">
        <v>3</v>
      </c>
      <c r="G1032" s="176"/>
      <c r="H1032" s="258"/>
      <c r="I1032" s="258"/>
      <c r="J1032" s="3"/>
      <c r="K1032" s="10"/>
      <c r="L1032" s="10"/>
      <c r="M1032" s="10"/>
      <c r="N1032" s="3"/>
      <c r="O1032" s="171"/>
      <c r="P1032" s="172"/>
      <c r="Q1032" s="172"/>
      <c r="R1032" s="173"/>
      <c r="S1032" s="3"/>
      <c r="T1032" s="3"/>
      <c r="U1032" s="3"/>
      <c r="V1032" s="3"/>
    </row>
    <row r="1033" spans="1:22" s="4" customFormat="1" ht="12.75" x14ac:dyDescent="0.2">
      <c r="A1033" s="55"/>
      <c r="B1033" s="10"/>
      <c r="C1033" s="10" t="s">
        <v>375</v>
      </c>
      <c r="D1033" s="10"/>
      <c r="E1033" s="10" t="s">
        <v>104</v>
      </c>
      <c r="F1033" s="176">
        <v>1</v>
      </c>
      <c r="G1033" s="176">
        <v>1</v>
      </c>
      <c r="H1033" s="258">
        <v>0</v>
      </c>
      <c r="I1033" s="258"/>
      <c r="J1033" s="3"/>
      <c r="K1033" s="10"/>
      <c r="L1033" s="10"/>
      <c r="M1033" s="10"/>
      <c r="N1033" s="3"/>
      <c r="O1033" s="171"/>
      <c r="P1033" s="172"/>
      <c r="Q1033" s="172"/>
      <c r="R1033" s="173"/>
      <c r="S1033" s="3"/>
      <c r="T1033" s="3"/>
      <c r="U1033" s="3"/>
      <c r="V1033" s="3"/>
    </row>
    <row r="1034" spans="1:22" s="4" customFormat="1" ht="12.75" x14ac:dyDescent="0.2">
      <c r="A1034" s="55"/>
      <c r="B1034" s="10"/>
      <c r="C1034" s="10" t="s">
        <v>376</v>
      </c>
      <c r="D1034" s="10"/>
      <c r="E1034" s="10" t="s">
        <v>212</v>
      </c>
      <c r="F1034" s="176">
        <v>3</v>
      </c>
      <c r="G1034" s="176"/>
      <c r="H1034" s="258"/>
      <c r="I1034" s="258"/>
      <c r="J1034" s="3"/>
      <c r="K1034" s="10"/>
      <c r="L1034" s="10"/>
      <c r="M1034" s="10"/>
      <c r="N1034" s="3"/>
      <c r="O1034" s="171"/>
      <c r="P1034" s="172"/>
      <c r="Q1034" s="172"/>
      <c r="R1034" s="173"/>
      <c r="S1034" s="3"/>
      <c r="T1034" s="3"/>
      <c r="U1034" s="3"/>
      <c r="V1034" s="3"/>
    </row>
    <row r="1035" spans="1:22" s="4" customFormat="1" ht="12.75" x14ac:dyDescent="0.2">
      <c r="A1035" s="55"/>
      <c r="B1035" s="10"/>
      <c r="C1035" s="10" t="s">
        <v>377</v>
      </c>
      <c r="D1035" s="10"/>
      <c r="E1035" s="10" t="s">
        <v>302</v>
      </c>
      <c r="F1035" s="176">
        <v>4</v>
      </c>
      <c r="G1035" s="176"/>
      <c r="H1035" s="258"/>
      <c r="I1035" s="258"/>
      <c r="J1035" s="3"/>
      <c r="K1035" s="10"/>
      <c r="L1035" s="10"/>
      <c r="M1035" s="10"/>
      <c r="N1035" s="3"/>
      <c r="O1035" s="171"/>
      <c r="P1035" s="172"/>
      <c r="Q1035" s="172"/>
      <c r="R1035" s="173"/>
      <c r="S1035" s="3"/>
      <c r="T1035" s="3"/>
      <c r="U1035" s="3"/>
      <c r="V1035" s="3"/>
    </row>
    <row r="1036" spans="1:22" s="4" customFormat="1" ht="12.75" x14ac:dyDescent="0.2">
      <c r="A1036" s="55"/>
      <c r="B1036" s="10"/>
      <c r="C1036" s="10" t="s">
        <v>378</v>
      </c>
      <c r="D1036" s="10"/>
      <c r="E1036" s="10" t="s">
        <v>105</v>
      </c>
      <c r="F1036" s="176">
        <v>30</v>
      </c>
      <c r="G1036" s="176">
        <v>2</v>
      </c>
      <c r="H1036" s="258">
        <v>0</v>
      </c>
      <c r="I1036" s="258"/>
      <c r="J1036" s="3"/>
      <c r="K1036" s="10"/>
      <c r="L1036" s="10"/>
      <c r="M1036" s="10"/>
      <c r="N1036" s="3"/>
      <c r="O1036" s="171"/>
      <c r="P1036" s="172"/>
      <c r="Q1036" s="172"/>
      <c r="R1036" s="173"/>
      <c r="S1036" s="3"/>
      <c r="T1036" s="3"/>
      <c r="U1036" s="3"/>
      <c r="V1036" s="3"/>
    </row>
    <row r="1037" spans="1:22" s="4" customFormat="1" ht="12.75" x14ac:dyDescent="0.2">
      <c r="A1037" s="55"/>
      <c r="B1037" s="10"/>
      <c r="C1037" s="10" t="s">
        <v>381</v>
      </c>
      <c r="D1037" s="10"/>
      <c r="E1037" s="10" t="s">
        <v>164</v>
      </c>
      <c r="F1037" s="176">
        <v>3</v>
      </c>
      <c r="G1037" s="176"/>
      <c r="H1037" s="258"/>
      <c r="I1037" s="258"/>
      <c r="J1037" s="3"/>
      <c r="K1037" s="10"/>
      <c r="L1037" s="10"/>
      <c r="M1037" s="10"/>
      <c r="N1037" s="3"/>
      <c r="O1037" s="171"/>
      <c r="P1037" s="172"/>
      <c r="Q1037" s="172"/>
      <c r="R1037" s="173"/>
      <c r="S1037" s="3"/>
      <c r="T1037" s="3"/>
      <c r="U1037" s="3"/>
      <c r="V1037" s="3"/>
    </row>
    <row r="1038" spans="1:22" s="4" customFormat="1" ht="12.75" x14ac:dyDescent="0.2">
      <c r="A1038" s="55"/>
      <c r="B1038" s="10"/>
      <c r="C1038" s="10" t="s">
        <v>382</v>
      </c>
      <c r="D1038" s="10"/>
      <c r="E1038" s="10" t="s">
        <v>383</v>
      </c>
      <c r="F1038" s="176">
        <v>9</v>
      </c>
      <c r="G1038" s="176"/>
      <c r="H1038" s="258">
        <v>0</v>
      </c>
      <c r="I1038" s="258"/>
      <c r="J1038" s="3"/>
      <c r="K1038" s="10"/>
      <c r="L1038" s="10"/>
      <c r="M1038" s="10"/>
      <c r="N1038" s="3"/>
      <c r="O1038" s="171"/>
      <c r="P1038" s="172"/>
      <c r="Q1038" s="172"/>
      <c r="R1038" s="173"/>
      <c r="S1038" s="3"/>
      <c r="T1038" s="3"/>
      <c r="U1038" s="3"/>
      <c r="V1038" s="3"/>
    </row>
    <row r="1039" spans="1:22" s="4" customFormat="1" ht="12.75" x14ac:dyDescent="0.2">
      <c r="A1039" s="55"/>
      <c r="B1039" s="10"/>
      <c r="C1039" s="10" t="s">
        <v>669</v>
      </c>
      <c r="D1039" s="10"/>
      <c r="E1039" s="10" t="s">
        <v>84</v>
      </c>
      <c r="F1039" s="176">
        <v>1</v>
      </c>
      <c r="G1039" s="176"/>
      <c r="H1039" s="258"/>
      <c r="I1039" s="258"/>
      <c r="J1039" s="3"/>
      <c r="K1039" s="10"/>
      <c r="L1039" s="10"/>
      <c r="M1039" s="10"/>
      <c r="N1039" s="3"/>
      <c r="O1039" s="171"/>
      <c r="P1039" s="172"/>
      <c r="Q1039" s="172"/>
      <c r="R1039" s="173"/>
      <c r="S1039" s="3"/>
      <c r="T1039" s="3"/>
      <c r="U1039" s="3"/>
      <c r="V1039" s="3"/>
    </row>
    <row r="1040" spans="1:22" s="4" customFormat="1" ht="12.75" x14ac:dyDescent="0.2">
      <c r="A1040" s="55"/>
      <c r="B1040" s="10"/>
      <c r="C1040" s="10" t="s">
        <v>385</v>
      </c>
      <c r="D1040" s="10"/>
      <c r="E1040" s="10" t="s">
        <v>84</v>
      </c>
      <c r="F1040" s="176">
        <v>9</v>
      </c>
      <c r="G1040" s="176">
        <v>4</v>
      </c>
      <c r="H1040" s="258">
        <v>3</v>
      </c>
      <c r="I1040" s="258">
        <v>3</v>
      </c>
      <c r="J1040" s="3"/>
      <c r="K1040" s="10"/>
      <c r="L1040" s="10"/>
      <c r="M1040" s="10"/>
      <c r="N1040" s="3"/>
      <c r="O1040" s="171"/>
      <c r="P1040" s="172"/>
      <c r="Q1040" s="172"/>
      <c r="R1040" s="173"/>
      <c r="S1040" s="3"/>
      <c r="T1040" s="3"/>
      <c r="U1040" s="3"/>
      <c r="V1040" s="3"/>
    </row>
    <row r="1041" spans="1:22" s="4" customFormat="1" ht="12.75" x14ac:dyDescent="0.2">
      <c r="A1041" s="55"/>
      <c r="B1041" s="10"/>
      <c r="C1041" s="10" t="s">
        <v>670</v>
      </c>
      <c r="D1041" s="10"/>
      <c r="E1041" s="10" t="s">
        <v>187</v>
      </c>
      <c r="F1041" s="176">
        <v>1</v>
      </c>
      <c r="G1041" s="176"/>
      <c r="H1041" s="258"/>
      <c r="I1041" s="258"/>
      <c r="J1041" s="3"/>
      <c r="K1041" s="10"/>
      <c r="L1041" s="10"/>
      <c r="M1041" s="10"/>
      <c r="N1041" s="3"/>
      <c r="O1041" s="171"/>
      <c r="P1041" s="172"/>
      <c r="Q1041" s="172"/>
      <c r="R1041" s="173"/>
      <c r="S1041" s="3"/>
      <c r="T1041" s="3"/>
      <c r="U1041" s="3"/>
      <c r="V1041" s="3"/>
    </row>
    <row r="1042" spans="1:22" s="4" customFormat="1" ht="12.75" x14ac:dyDescent="0.2">
      <c r="A1042" s="55"/>
      <c r="B1042" s="10"/>
      <c r="C1042" s="10" t="s">
        <v>390</v>
      </c>
      <c r="D1042" s="10"/>
      <c r="E1042" s="10" t="s">
        <v>124</v>
      </c>
      <c r="F1042" s="176">
        <v>8</v>
      </c>
      <c r="G1042" s="176">
        <v>1</v>
      </c>
      <c r="H1042" s="258">
        <v>1</v>
      </c>
      <c r="I1042" s="258">
        <v>1</v>
      </c>
      <c r="J1042" s="3"/>
      <c r="K1042" s="10"/>
      <c r="L1042" s="10"/>
      <c r="M1042" s="10"/>
      <c r="N1042" s="3"/>
      <c r="O1042" s="171"/>
      <c r="P1042" s="172"/>
      <c r="Q1042" s="172"/>
      <c r="R1042" s="173"/>
      <c r="S1042" s="3"/>
      <c r="T1042" s="3"/>
      <c r="U1042" s="3"/>
      <c r="V1042" s="3"/>
    </row>
    <row r="1043" spans="1:22" s="4" customFormat="1" ht="12.75" x14ac:dyDescent="0.2">
      <c r="A1043" s="55"/>
      <c r="B1043" s="10"/>
      <c r="C1043" s="10" t="s">
        <v>397</v>
      </c>
      <c r="D1043" s="10"/>
      <c r="E1043" s="10" t="s">
        <v>86</v>
      </c>
      <c r="F1043" s="176">
        <v>2</v>
      </c>
      <c r="G1043" s="176"/>
      <c r="H1043" s="258"/>
      <c r="I1043" s="258"/>
      <c r="J1043" s="3"/>
      <c r="K1043" s="10"/>
      <c r="L1043" s="10"/>
      <c r="M1043" s="10"/>
      <c r="N1043" s="3"/>
      <c r="O1043" s="171"/>
      <c r="P1043" s="172"/>
      <c r="Q1043" s="172"/>
      <c r="R1043" s="173"/>
      <c r="S1043" s="3"/>
      <c r="T1043" s="3"/>
      <c r="U1043" s="3"/>
      <c r="V1043" s="3"/>
    </row>
    <row r="1044" spans="1:22" s="4" customFormat="1" ht="12.75" x14ac:dyDescent="0.2">
      <c r="A1044" s="55"/>
      <c r="B1044" s="10"/>
      <c r="C1044" s="10" t="s">
        <v>398</v>
      </c>
      <c r="D1044" s="10"/>
      <c r="E1044" s="10" t="s">
        <v>120</v>
      </c>
      <c r="F1044" s="176">
        <v>49</v>
      </c>
      <c r="G1044" s="176">
        <v>6</v>
      </c>
      <c r="H1044" s="258">
        <v>3</v>
      </c>
      <c r="I1044" s="258">
        <v>1.3333333333333299</v>
      </c>
      <c r="J1044" s="3"/>
      <c r="K1044" s="10"/>
      <c r="L1044" s="10"/>
      <c r="M1044" s="10"/>
      <c r="N1044" s="3"/>
      <c r="O1044" s="171"/>
      <c r="P1044" s="172"/>
      <c r="Q1044" s="172"/>
      <c r="R1044" s="173"/>
      <c r="S1044" s="3"/>
      <c r="T1044" s="3"/>
      <c r="U1044" s="3"/>
      <c r="V1044" s="3"/>
    </row>
    <row r="1045" spans="1:22" s="4" customFormat="1" ht="12.75" x14ac:dyDescent="0.2">
      <c r="A1045" s="55"/>
      <c r="B1045" s="10"/>
      <c r="C1045" s="10" t="s">
        <v>673</v>
      </c>
      <c r="D1045" s="10"/>
      <c r="E1045" s="10" t="s">
        <v>100</v>
      </c>
      <c r="F1045" s="176">
        <v>2</v>
      </c>
      <c r="G1045" s="176"/>
      <c r="H1045" s="258"/>
      <c r="I1045" s="258"/>
      <c r="J1045" s="3"/>
      <c r="K1045" s="10"/>
      <c r="L1045" s="10"/>
      <c r="M1045" s="10"/>
      <c r="N1045" s="3"/>
      <c r="O1045" s="171"/>
      <c r="P1045" s="172"/>
      <c r="Q1045" s="172"/>
      <c r="R1045" s="173"/>
      <c r="S1045" s="3"/>
      <c r="T1045" s="3"/>
      <c r="U1045" s="3"/>
      <c r="V1045" s="3"/>
    </row>
    <row r="1046" spans="1:22" s="4" customFormat="1" ht="12.75" x14ac:dyDescent="0.2">
      <c r="A1046" s="55"/>
      <c r="B1046" s="10"/>
      <c r="C1046" s="10" t="s">
        <v>673</v>
      </c>
      <c r="D1046" s="10"/>
      <c r="E1046" s="10" t="s">
        <v>77</v>
      </c>
      <c r="F1046" s="176"/>
      <c r="G1046" s="176">
        <v>1</v>
      </c>
      <c r="H1046" s="258">
        <v>1</v>
      </c>
      <c r="I1046" s="258">
        <v>0</v>
      </c>
      <c r="J1046" s="3"/>
      <c r="K1046" s="10"/>
      <c r="L1046" s="10"/>
      <c r="M1046" s="10"/>
      <c r="N1046" s="3"/>
      <c r="O1046" s="171"/>
      <c r="P1046" s="172"/>
      <c r="Q1046" s="172"/>
      <c r="R1046" s="173"/>
      <c r="S1046" s="3"/>
      <c r="T1046" s="3"/>
      <c r="U1046" s="3"/>
      <c r="V1046" s="3"/>
    </row>
    <row r="1047" spans="1:22" s="4" customFormat="1" ht="12.75" x14ac:dyDescent="0.2">
      <c r="A1047" s="55"/>
      <c r="B1047" s="10"/>
      <c r="C1047" s="10" t="s">
        <v>400</v>
      </c>
      <c r="D1047" s="10"/>
      <c r="E1047" s="10" t="s">
        <v>77</v>
      </c>
      <c r="F1047" s="176">
        <v>6</v>
      </c>
      <c r="G1047" s="176">
        <v>4</v>
      </c>
      <c r="H1047" s="258">
        <v>3</v>
      </c>
      <c r="I1047" s="258">
        <v>0.66666666666666696</v>
      </c>
      <c r="J1047" s="3"/>
      <c r="K1047" s="10"/>
      <c r="L1047" s="10"/>
      <c r="M1047" s="10"/>
      <c r="N1047" s="3"/>
      <c r="O1047" s="171"/>
      <c r="P1047" s="172"/>
      <c r="Q1047" s="172"/>
      <c r="R1047" s="173"/>
      <c r="S1047" s="3"/>
      <c r="T1047" s="3"/>
      <c r="U1047" s="3"/>
      <c r="V1047" s="3"/>
    </row>
    <row r="1048" spans="1:22" s="4" customFormat="1" ht="12.75" x14ac:dyDescent="0.2">
      <c r="A1048" s="55"/>
      <c r="B1048" s="10"/>
      <c r="C1048" s="10" t="s">
        <v>401</v>
      </c>
      <c r="D1048" s="10"/>
      <c r="E1048" s="10" t="s">
        <v>389</v>
      </c>
      <c r="F1048" s="176">
        <v>3</v>
      </c>
      <c r="G1048" s="176"/>
      <c r="H1048" s="258"/>
      <c r="I1048" s="258"/>
      <c r="J1048" s="3"/>
      <c r="K1048" s="10"/>
      <c r="L1048" s="10"/>
      <c r="M1048" s="10"/>
      <c r="N1048" s="3"/>
      <c r="O1048" s="171"/>
      <c r="P1048" s="172"/>
      <c r="Q1048" s="172"/>
      <c r="R1048" s="173"/>
      <c r="S1048" s="3"/>
      <c r="T1048" s="3"/>
      <c r="U1048" s="3"/>
      <c r="V1048" s="3"/>
    </row>
    <row r="1049" spans="1:22" s="4" customFormat="1" ht="12.75" x14ac:dyDescent="0.2">
      <c r="A1049" s="55"/>
      <c r="B1049" s="10"/>
      <c r="C1049" s="10" t="s">
        <v>722</v>
      </c>
      <c r="D1049" s="10"/>
      <c r="E1049" s="10" t="s">
        <v>88</v>
      </c>
      <c r="F1049" s="176">
        <v>1</v>
      </c>
      <c r="G1049" s="176"/>
      <c r="H1049" s="258"/>
      <c r="I1049" s="258"/>
      <c r="J1049" s="3"/>
      <c r="K1049" s="10"/>
      <c r="L1049" s="10"/>
      <c r="M1049" s="10"/>
      <c r="N1049" s="3"/>
      <c r="O1049" s="171"/>
      <c r="P1049" s="172"/>
      <c r="Q1049" s="172"/>
      <c r="R1049" s="173"/>
      <c r="S1049" s="3"/>
      <c r="T1049" s="3"/>
      <c r="U1049" s="3"/>
      <c r="V1049" s="3"/>
    </row>
    <row r="1050" spans="1:22" s="4" customFormat="1" ht="12.75" x14ac:dyDescent="0.2">
      <c r="A1050" s="55"/>
      <c r="B1050" s="10"/>
      <c r="C1050" s="10" t="s">
        <v>403</v>
      </c>
      <c r="D1050" s="10"/>
      <c r="E1050" s="10" t="s">
        <v>384</v>
      </c>
      <c r="F1050" s="176">
        <v>5</v>
      </c>
      <c r="G1050" s="176">
        <v>1</v>
      </c>
      <c r="H1050" s="258">
        <v>1</v>
      </c>
      <c r="I1050" s="258">
        <v>0</v>
      </c>
      <c r="J1050" s="3"/>
      <c r="K1050" s="10"/>
      <c r="L1050" s="10"/>
      <c r="M1050" s="10"/>
      <c r="N1050" s="3"/>
      <c r="O1050" s="171"/>
      <c r="P1050" s="172"/>
      <c r="Q1050" s="172"/>
      <c r="R1050" s="173"/>
      <c r="S1050" s="3"/>
      <c r="T1050" s="3"/>
      <c r="U1050" s="3"/>
      <c r="V1050" s="3"/>
    </row>
    <row r="1051" spans="1:22" s="4" customFormat="1" ht="12.75" x14ac:dyDescent="0.2">
      <c r="A1051" s="55"/>
      <c r="B1051" s="10"/>
      <c r="C1051" s="10" t="s">
        <v>404</v>
      </c>
      <c r="D1051" s="10"/>
      <c r="E1051" s="10" t="s">
        <v>175</v>
      </c>
      <c r="F1051" s="176">
        <v>63</v>
      </c>
      <c r="G1051" s="176">
        <v>14</v>
      </c>
      <c r="H1051" s="258">
        <v>5</v>
      </c>
      <c r="I1051" s="258">
        <v>1.25</v>
      </c>
      <c r="J1051" s="3"/>
      <c r="K1051" s="10"/>
      <c r="L1051" s="10"/>
      <c r="M1051" s="10"/>
      <c r="N1051" s="3"/>
      <c r="O1051" s="171"/>
      <c r="P1051" s="172"/>
      <c r="Q1051" s="172"/>
      <c r="R1051" s="173"/>
      <c r="S1051" s="3"/>
      <c r="T1051" s="3"/>
      <c r="U1051" s="3"/>
      <c r="V1051" s="3"/>
    </row>
    <row r="1052" spans="1:22" s="4" customFormat="1" ht="12.75" x14ac:dyDescent="0.2">
      <c r="A1052" s="55"/>
      <c r="B1052" s="10"/>
      <c r="C1052" s="10" t="s">
        <v>405</v>
      </c>
      <c r="D1052" s="10"/>
      <c r="E1052" s="10" t="s">
        <v>394</v>
      </c>
      <c r="F1052" s="176">
        <v>4</v>
      </c>
      <c r="G1052" s="176"/>
      <c r="H1052" s="258"/>
      <c r="I1052" s="258"/>
      <c r="J1052" s="3"/>
      <c r="K1052" s="10"/>
      <c r="L1052" s="10"/>
      <c r="M1052" s="10"/>
      <c r="N1052" s="3"/>
      <c r="O1052" s="171"/>
      <c r="P1052" s="172"/>
      <c r="Q1052" s="172"/>
      <c r="R1052" s="173"/>
      <c r="S1052" s="3"/>
      <c r="T1052" s="3"/>
      <c r="U1052" s="3"/>
      <c r="V1052" s="3"/>
    </row>
    <row r="1053" spans="1:22" s="4" customFormat="1" ht="12.75" x14ac:dyDescent="0.2">
      <c r="A1053" s="55"/>
      <c r="B1053" s="10"/>
      <c r="C1053" s="10" t="s">
        <v>407</v>
      </c>
      <c r="D1053" s="10"/>
      <c r="E1053" s="10" t="s">
        <v>155</v>
      </c>
      <c r="F1053" s="176">
        <v>4</v>
      </c>
      <c r="G1053" s="176"/>
      <c r="H1053" s="258"/>
      <c r="I1053" s="258"/>
      <c r="J1053" s="3"/>
      <c r="K1053" s="10"/>
      <c r="L1053" s="10"/>
      <c r="M1053" s="10"/>
      <c r="N1053" s="3"/>
      <c r="O1053" s="171"/>
      <c r="P1053" s="172"/>
      <c r="Q1053" s="172"/>
      <c r="R1053" s="173"/>
      <c r="S1053" s="3"/>
      <c r="T1053" s="3"/>
      <c r="U1053" s="3"/>
      <c r="V1053" s="3"/>
    </row>
    <row r="1054" spans="1:22" s="4" customFormat="1" ht="12.75" x14ac:dyDescent="0.2">
      <c r="A1054" s="55"/>
      <c r="B1054" s="10"/>
      <c r="C1054" s="10" t="s">
        <v>408</v>
      </c>
      <c r="D1054" s="10"/>
      <c r="E1054" s="10" t="s">
        <v>409</v>
      </c>
      <c r="F1054" s="176">
        <v>9</v>
      </c>
      <c r="G1054" s="176">
        <v>2</v>
      </c>
      <c r="H1054" s="258">
        <v>2</v>
      </c>
      <c r="I1054" s="258">
        <v>3.5</v>
      </c>
      <c r="J1054" s="3"/>
      <c r="K1054" s="10"/>
      <c r="L1054" s="10"/>
      <c r="M1054" s="10"/>
      <c r="N1054" s="3"/>
      <c r="O1054" s="171"/>
      <c r="P1054" s="172"/>
      <c r="Q1054" s="172"/>
      <c r="R1054" s="173"/>
      <c r="S1054" s="3"/>
      <c r="T1054" s="3"/>
      <c r="U1054" s="3"/>
      <c r="V1054" s="3"/>
    </row>
    <row r="1055" spans="1:22" s="4" customFormat="1" ht="12.75" x14ac:dyDescent="0.2">
      <c r="A1055" s="55"/>
      <c r="B1055" s="10"/>
      <c r="C1055" s="10" t="s">
        <v>411</v>
      </c>
      <c r="D1055" s="10"/>
      <c r="E1055" s="10" t="s">
        <v>93</v>
      </c>
      <c r="F1055" s="176">
        <v>3</v>
      </c>
      <c r="G1055" s="176"/>
      <c r="H1055" s="258">
        <v>0</v>
      </c>
      <c r="I1055" s="258"/>
      <c r="J1055" s="3"/>
      <c r="K1055" s="10"/>
      <c r="L1055" s="10"/>
      <c r="M1055" s="10"/>
      <c r="N1055" s="3"/>
      <c r="O1055" s="171"/>
      <c r="P1055" s="172"/>
      <c r="Q1055" s="172"/>
      <c r="R1055" s="173"/>
      <c r="S1055" s="3"/>
      <c r="T1055" s="3"/>
      <c r="U1055" s="3"/>
      <c r="V1055" s="3"/>
    </row>
    <row r="1056" spans="1:22" s="4" customFormat="1" ht="12.75" x14ac:dyDescent="0.2">
      <c r="A1056" s="55"/>
      <c r="B1056" s="10"/>
      <c r="C1056" s="10" t="s">
        <v>412</v>
      </c>
      <c r="D1056" s="10"/>
      <c r="E1056" s="10" t="s">
        <v>63</v>
      </c>
      <c r="F1056" s="176">
        <v>1</v>
      </c>
      <c r="G1056" s="176"/>
      <c r="H1056" s="258"/>
      <c r="I1056" s="258"/>
      <c r="J1056" s="3"/>
      <c r="K1056" s="10"/>
      <c r="L1056" s="10"/>
      <c r="M1056" s="10"/>
      <c r="N1056" s="3"/>
      <c r="O1056" s="171"/>
      <c r="P1056" s="172"/>
      <c r="Q1056" s="172"/>
      <c r="R1056" s="173"/>
      <c r="S1056" s="3"/>
      <c r="T1056" s="3"/>
      <c r="U1056" s="3"/>
      <c r="V1056" s="3"/>
    </row>
    <row r="1057" spans="1:22" s="4" customFormat="1" ht="12.75" x14ac:dyDescent="0.2">
      <c r="A1057" s="55"/>
      <c r="B1057" s="10"/>
      <c r="C1057" s="10" t="s">
        <v>413</v>
      </c>
      <c r="D1057" s="10"/>
      <c r="E1057" s="10" t="s">
        <v>414</v>
      </c>
      <c r="F1057" s="176"/>
      <c r="G1057" s="176"/>
      <c r="H1057" s="258">
        <v>0</v>
      </c>
      <c r="I1057" s="258"/>
      <c r="J1057" s="3"/>
      <c r="K1057" s="10"/>
      <c r="L1057" s="10"/>
      <c r="M1057" s="10"/>
      <c r="N1057" s="3"/>
      <c r="O1057" s="171"/>
      <c r="P1057" s="172"/>
      <c r="Q1057" s="172"/>
      <c r="R1057" s="173"/>
      <c r="S1057" s="3"/>
      <c r="T1057" s="3"/>
      <c r="U1057" s="3"/>
      <c r="V1057" s="3"/>
    </row>
    <row r="1058" spans="1:22" s="4" customFormat="1" ht="12.75" x14ac:dyDescent="0.2">
      <c r="A1058" s="55"/>
      <c r="B1058" s="10"/>
      <c r="C1058" s="10" t="s">
        <v>415</v>
      </c>
      <c r="D1058" s="10"/>
      <c r="E1058" s="10" t="s">
        <v>324</v>
      </c>
      <c r="F1058" s="176">
        <v>15</v>
      </c>
      <c r="G1058" s="176">
        <v>3</v>
      </c>
      <c r="H1058" s="258">
        <v>1</v>
      </c>
      <c r="I1058" s="258">
        <v>0</v>
      </c>
      <c r="J1058" s="3"/>
      <c r="K1058" s="10"/>
      <c r="L1058" s="10"/>
      <c r="M1058" s="10"/>
      <c r="N1058" s="3"/>
      <c r="O1058" s="171"/>
      <c r="P1058" s="172"/>
      <c r="Q1058" s="172"/>
      <c r="R1058" s="173"/>
      <c r="S1058" s="3"/>
      <c r="T1058" s="3"/>
      <c r="U1058" s="3"/>
      <c r="V1058" s="3"/>
    </row>
    <row r="1059" spans="1:22" s="4" customFormat="1" ht="12.75" x14ac:dyDescent="0.2">
      <c r="A1059" s="55"/>
      <c r="B1059" s="10"/>
      <c r="C1059" s="10" t="s">
        <v>676</v>
      </c>
      <c r="D1059" s="10"/>
      <c r="E1059" s="10" t="s">
        <v>109</v>
      </c>
      <c r="F1059" s="176">
        <v>5</v>
      </c>
      <c r="G1059" s="176">
        <v>1</v>
      </c>
      <c r="H1059" s="258">
        <v>1</v>
      </c>
      <c r="I1059" s="258">
        <v>0</v>
      </c>
      <c r="J1059" s="3"/>
      <c r="K1059" s="10"/>
      <c r="L1059" s="10"/>
      <c r="M1059" s="10"/>
      <c r="N1059" s="3"/>
      <c r="O1059" s="171"/>
      <c r="P1059" s="172"/>
      <c r="Q1059" s="172"/>
      <c r="R1059" s="173"/>
      <c r="S1059" s="3"/>
      <c r="T1059" s="3"/>
      <c r="U1059" s="3"/>
      <c r="V1059" s="3"/>
    </row>
    <row r="1060" spans="1:22" s="4" customFormat="1" ht="12.75" x14ac:dyDescent="0.2">
      <c r="A1060" s="55"/>
      <c r="B1060" s="10"/>
      <c r="C1060" s="10" t="s">
        <v>418</v>
      </c>
      <c r="D1060" s="10"/>
      <c r="E1060" s="10" t="s">
        <v>79</v>
      </c>
      <c r="F1060" s="176">
        <v>1</v>
      </c>
      <c r="G1060" s="176"/>
      <c r="H1060" s="258"/>
      <c r="I1060" s="258"/>
      <c r="J1060" s="3"/>
      <c r="K1060" s="10"/>
      <c r="L1060" s="10"/>
      <c r="M1060" s="10"/>
      <c r="N1060" s="3"/>
      <c r="O1060" s="171"/>
      <c r="P1060" s="172"/>
      <c r="Q1060" s="172"/>
      <c r="R1060" s="173"/>
      <c r="S1060" s="3"/>
      <c r="T1060" s="3"/>
      <c r="U1060" s="3"/>
      <c r="V1060" s="3"/>
    </row>
    <row r="1061" spans="1:22" s="4" customFormat="1" ht="12.75" x14ac:dyDescent="0.2">
      <c r="A1061" s="55"/>
      <c r="B1061" s="10"/>
      <c r="C1061" s="10" t="s">
        <v>420</v>
      </c>
      <c r="D1061" s="10"/>
      <c r="E1061" s="10" t="s">
        <v>110</v>
      </c>
      <c r="F1061" s="176">
        <v>4</v>
      </c>
      <c r="G1061" s="176">
        <v>1</v>
      </c>
      <c r="H1061" s="258">
        <v>1</v>
      </c>
      <c r="I1061" s="258">
        <v>0</v>
      </c>
      <c r="J1061" s="3"/>
      <c r="K1061" s="10"/>
      <c r="L1061" s="10"/>
      <c r="M1061" s="10"/>
      <c r="N1061" s="3"/>
      <c r="O1061" s="171"/>
      <c r="P1061" s="172"/>
      <c r="Q1061" s="172"/>
      <c r="R1061" s="173"/>
      <c r="S1061" s="3"/>
      <c r="T1061" s="3"/>
      <c r="U1061" s="3"/>
      <c r="V1061" s="3"/>
    </row>
    <row r="1062" spans="1:22" s="4" customFormat="1" ht="12.75" x14ac:dyDescent="0.2">
      <c r="A1062" s="55"/>
      <c r="B1062" s="10"/>
      <c r="C1062" s="10" t="s">
        <v>421</v>
      </c>
      <c r="D1062" s="10"/>
      <c r="E1062" s="10" t="s">
        <v>287</v>
      </c>
      <c r="F1062" s="176">
        <v>16</v>
      </c>
      <c r="G1062" s="176">
        <v>4</v>
      </c>
      <c r="H1062" s="258">
        <v>3</v>
      </c>
      <c r="I1062" s="258">
        <v>0.33333333333333298</v>
      </c>
      <c r="J1062" s="3"/>
      <c r="K1062" s="10"/>
      <c r="L1062" s="10"/>
      <c r="M1062" s="10"/>
      <c r="N1062" s="3"/>
      <c r="O1062" s="171"/>
      <c r="P1062" s="172"/>
      <c r="Q1062" s="172"/>
      <c r="R1062" s="173"/>
      <c r="S1062" s="3"/>
      <c r="T1062" s="3"/>
      <c r="U1062" s="3"/>
      <c r="V1062" s="3"/>
    </row>
    <row r="1063" spans="1:22" s="4" customFormat="1" ht="12.75" x14ac:dyDescent="0.2">
      <c r="A1063" s="55"/>
      <c r="B1063" s="10"/>
      <c r="C1063" s="10" t="s">
        <v>422</v>
      </c>
      <c r="D1063" s="10"/>
      <c r="E1063" s="10" t="s">
        <v>295</v>
      </c>
      <c r="F1063" s="176">
        <v>2</v>
      </c>
      <c r="G1063" s="176">
        <v>1</v>
      </c>
      <c r="H1063" s="258">
        <v>1</v>
      </c>
      <c r="I1063" s="258">
        <v>3</v>
      </c>
      <c r="J1063" s="3"/>
      <c r="K1063" s="10"/>
      <c r="L1063" s="10"/>
      <c r="M1063" s="10"/>
      <c r="N1063" s="3"/>
      <c r="O1063" s="171"/>
      <c r="P1063" s="172"/>
      <c r="Q1063" s="172"/>
      <c r="R1063" s="173"/>
      <c r="S1063" s="3"/>
      <c r="T1063" s="3"/>
      <c r="U1063" s="3"/>
      <c r="V1063" s="3"/>
    </row>
    <row r="1064" spans="1:22" s="4" customFormat="1" ht="12.75" x14ac:dyDescent="0.2">
      <c r="A1064" s="55"/>
      <c r="B1064" s="10"/>
      <c r="C1064" s="10" t="s">
        <v>423</v>
      </c>
      <c r="D1064" s="10"/>
      <c r="E1064" s="10" t="s">
        <v>410</v>
      </c>
      <c r="F1064" s="176">
        <v>3</v>
      </c>
      <c r="G1064" s="176"/>
      <c r="H1064" s="258"/>
      <c r="I1064" s="258"/>
      <c r="J1064" s="3"/>
      <c r="K1064" s="10"/>
      <c r="L1064" s="10"/>
      <c r="M1064" s="10"/>
      <c r="N1064" s="3"/>
      <c r="O1064" s="171"/>
      <c r="P1064" s="172"/>
      <c r="Q1064" s="172"/>
      <c r="R1064" s="173"/>
      <c r="S1064" s="3"/>
      <c r="T1064" s="3"/>
      <c r="U1064" s="3"/>
      <c r="V1064" s="3"/>
    </row>
    <row r="1065" spans="1:22" s="4" customFormat="1" ht="12.75" x14ac:dyDescent="0.2">
      <c r="A1065" s="55"/>
      <c r="B1065" s="10"/>
      <c r="C1065" s="10" t="s">
        <v>425</v>
      </c>
      <c r="D1065" s="10"/>
      <c r="E1065" s="10" t="s">
        <v>426</v>
      </c>
      <c r="F1065" s="176">
        <v>3</v>
      </c>
      <c r="G1065" s="176"/>
      <c r="H1065" s="258"/>
      <c r="I1065" s="258"/>
      <c r="J1065" s="3"/>
      <c r="K1065" s="10"/>
      <c r="L1065" s="10"/>
      <c r="M1065" s="10"/>
      <c r="N1065" s="3"/>
      <c r="O1065" s="171"/>
      <c r="P1065" s="172"/>
      <c r="Q1065" s="172"/>
      <c r="R1065" s="173"/>
      <c r="S1065" s="3"/>
      <c r="T1065" s="3"/>
      <c r="U1065" s="3"/>
      <c r="V1065" s="3"/>
    </row>
    <row r="1066" spans="1:22" s="4" customFormat="1" ht="12.75" x14ac:dyDescent="0.2">
      <c r="A1066" s="55"/>
      <c r="B1066" s="10"/>
      <c r="C1066" s="10" t="s">
        <v>427</v>
      </c>
      <c r="D1066" s="10"/>
      <c r="E1066" s="10" t="s">
        <v>104</v>
      </c>
      <c r="F1066" s="176"/>
      <c r="G1066" s="176">
        <v>1</v>
      </c>
      <c r="H1066" s="258">
        <v>1</v>
      </c>
      <c r="I1066" s="258">
        <v>1</v>
      </c>
      <c r="J1066" s="3"/>
      <c r="K1066" s="10"/>
      <c r="L1066" s="10"/>
      <c r="M1066" s="10"/>
      <c r="N1066" s="3"/>
      <c r="O1066" s="171"/>
      <c r="P1066" s="172"/>
      <c r="Q1066" s="172"/>
      <c r="R1066" s="173"/>
      <c r="S1066" s="3"/>
      <c r="T1066" s="3"/>
      <c r="U1066" s="3"/>
      <c r="V1066" s="3"/>
    </row>
    <row r="1067" spans="1:22" s="4" customFormat="1" ht="12.75" x14ac:dyDescent="0.2">
      <c r="A1067" s="55"/>
      <c r="B1067" s="10"/>
      <c r="C1067" s="10" t="s">
        <v>428</v>
      </c>
      <c r="D1067" s="10"/>
      <c r="E1067" s="10" t="s">
        <v>104</v>
      </c>
      <c r="F1067" s="176">
        <v>1</v>
      </c>
      <c r="G1067" s="176"/>
      <c r="H1067" s="258"/>
      <c r="I1067" s="258"/>
      <c r="J1067" s="3"/>
      <c r="K1067" s="10"/>
      <c r="L1067" s="10"/>
      <c r="M1067" s="10"/>
      <c r="N1067" s="3"/>
      <c r="O1067" s="171"/>
      <c r="P1067" s="172"/>
      <c r="Q1067" s="172"/>
      <c r="R1067" s="173"/>
      <c r="S1067" s="3"/>
      <c r="T1067" s="3"/>
      <c r="U1067" s="3"/>
      <c r="V1067" s="3"/>
    </row>
    <row r="1068" spans="1:22" s="4" customFormat="1" ht="12.75" x14ac:dyDescent="0.2">
      <c r="A1068" s="55"/>
      <c r="B1068" s="10"/>
      <c r="C1068" s="10" t="s">
        <v>429</v>
      </c>
      <c r="D1068" s="10"/>
      <c r="E1068" s="10" t="s">
        <v>64</v>
      </c>
      <c r="F1068" s="176">
        <v>3</v>
      </c>
      <c r="G1068" s="176"/>
      <c r="H1068" s="258">
        <v>0</v>
      </c>
      <c r="I1068" s="258"/>
      <c r="J1068" s="3"/>
      <c r="K1068" s="10"/>
      <c r="L1068" s="10"/>
      <c r="M1068" s="10"/>
      <c r="N1068" s="3"/>
      <c r="O1068" s="171"/>
      <c r="P1068" s="172"/>
      <c r="Q1068" s="172"/>
      <c r="R1068" s="173"/>
      <c r="S1068" s="3"/>
      <c r="T1068" s="3"/>
      <c r="U1068" s="3"/>
      <c r="V1068" s="3"/>
    </row>
    <row r="1069" spans="1:22" s="4" customFormat="1" ht="12.75" x14ac:dyDescent="0.2">
      <c r="A1069" s="55"/>
      <c r="B1069" s="10"/>
      <c r="C1069" s="10" t="s">
        <v>431</v>
      </c>
      <c r="D1069" s="10"/>
      <c r="E1069" s="10" t="s">
        <v>167</v>
      </c>
      <c r="F1069" s="176">
        <v>19</v>
      </c>
      <c r="G1069" s="176">
        <v>4</v>
      </c>
      <c r="H1069" s="258">
        <v>2</v>
      </c>
      <c r="I1069" s="258">
        <v>0</v>
      </c>
      <c r="J1069" s="3"/>
      <c r="K1069" s="10"/>
      <c r="L1069" s="10"/>
      <c r="M1069" s="10"/>
      <c r="N1069" s="3"/>
      <c r="O1069" s="171"/>
      <c r="P1069" s="172"/>
      <c r="Q1069" s="172"/>
      <c r="R1069" s="173"/>
      <c r="S1069" s="3"/>
      <c r="T1069" s="3"/>
      <c r="U1069" s="3"/>
      <c r="V1069" s="3"/>
    </row>
    <row r="1070" spans="1:22" s="4" customFormat="1" ht="12.75" x14ac:dyDescent="0.2">
      <c r="A1070" s="55"/>
      <c r="B1070" s="10"/>
      <c r="C1070" s="10" t="s">
        <v>433</v>
      </c>
      <c r="D1070" s="10"/>
      <c r="E1070" s="10" t="s">
        <v>368</v>
      </c>
      <c r="F1070" s="176">
        <v>24</v>
      </c>
      <c r="G1070" s="176">
        <v>9</v>
      </c>
      <c r="H1070" s="258">
        <v>6</v>
      </c>
      <c r="I1070" s="258">
        <v>0.16666666666666699</v>
      </c>
      <c r="J1070" s="3"/>
      <c r="K1070" s="10"/>
      <c r="L1070" s="10"/>
      <c r="M1070" s="10"/>
      <c r="N1070" s="3"/>
      <c r="O1070" s="171"/>
      <c r="P1070" s="172"/>
      <c r="Q1070" s="172"/>
      <c r="R1070" s="173"/>
      <c r="S1070" s="3"/>
      <c r="T1070" s="3"/>
      <c r="U1070" s="3"/>
      <c r="V1070" s="3"/>
    </row>
    <row r="1071" spans="1:22" s="4" customFormat="1" ht="12.75" x14ac:dyDescent="0.2">
      <c r="A1071" s="55"/>
      <c r="B1071" s="10"/>
      <c r="C1071" s="10" t="s">
        <v>434</v>
      </c>
      <c r="D1071" s="10"/>
      <c r="E1071" s="10" t="s">
        <v>90</v>
      </c>
      <c r="F1071" s="176">
        <v>1</v>
      </c>
      <c r="G1071" s="176"/>
      <c r="H1071" s="258"/>
      <c r="I1071" s="258"/>
      <c r="J1071" s="3"/>
      <c r="K1071" s="10"/>
      <c r="L1071" s="10"/>
      <c r="M1071" s="10"/>
      <c r="N1071" s="3"/>
      <c r="O1071" s="171"/>
      <c r="P1071" s="172"/>
      <c r="Q1071" s="172"/>
      <c r="R1071" s="173"/>
      <c r="S1071" s="3"/>
      <c r="T1071" s="3"/>
      <c r="U1071" s="3"/>
      <c r="V1071" s="3"/>
    </row>
    <row r="1072" spans="1:22" s="4" customFormat="1" ht="12.75" x14ac:dyDescent="0.2">
      <c r="A1072" s="55"/>
      <c r="B1072" s="10"/>
      <c r="C1072" s="10" t="s">
        <v>437</v>
      </c>
      <c r="D1072" s="10"/>
      <c r="E1072" s="10" t="s">
        <v>391</v>
      </c>
      <c r="F1072" s="176">
        <v>37</v>
      </c>
      <c r="G1072" s="176">
        <v>10</v>
      </c>
      <c r="H1072" s="258">
        <v>7</v>
      </c>
      <c r="I1072" s="258">
        <v>6.1428571428571397</v>
      </c>
      <c r="J1072" s="3"/>
      <c r="K1072" s="10"/>
      <c r="L1072" s="10"/>
      <c r="M1072" s="10"/>
      <c r="N1072" s="3"/>
      <c r="O1072" s="171"/>
      <c r="P1072" s="172"/>
      <c r="Q1072" s="172"/>
      <c r="R1072" s="173"/>
      <c r="S1072" s="3"/>
      <c r="T1072" s="3"/>
      <c r="U1072" s="3"/>
      <c r="V1072" s="3"/>
    </row>
    <row r="1073" spans="1:22" s="4" customFormat="1" ht="12.75" x14ac:dyDescent="0.2">
      <c r="A1073" s="55"/>
      <c r="B1073" s="10"/>
      <c r="C1073" s="10" t="s">
        <v>437</v>
      </c>
      <c r="D1073" s="10"/>
      <c r="E1073" s="10" t="s">
        <v>167</v>
      </c>
      <c r="F1073" s="176">
        <v>1</v>
      </c>
      <c r="G1073" s="176"/>
      <c r="H1073" s="258"/>
      <c r="I1073" s="258"/>
      <c r="J1073" s="3"/>
      <c r="K1073" s="10"/>
      <c r="L1073" s="10"/>
      <c r="M1073" s="10"/>
      <c r="N1073" s="3"/>
      <c r="O1073" s="171"/>
      <c r="P1073" s="172"/>
      <c r="Q1073" s="172"/>
      <c r="R1073" s="173"/>
      <c r="S1073" s="3"/>
      <c r="T1073" s="3"/>
      <c r="U1073" s="3"/>
      <c r="V1073" s="3"/>
    </row>
    <row r="1074" spans="1:22" s="4" customFormat="1" ht="12.75" x14ac:dyDescent="0.2">
      <c r="A1074" s="55"/>
      <c r="B1074" s="10"/>
      <c r="C1074" s="10" t="s">
        <v>439</v>
      </c>
      <c r="D1074" s="10"/>
      <c r="E1074" s="10" t="s">
        <v>225</v>
      </c>
      <c r="F1074" s="176">
        <v>8</v>
      </c>
      <c r="G1074" s="176">
        <v>1</v>
      </c>
      <c r="H1074" s="258">
        <v>1</v>
      </c>
      <c r="I1074" s="258">
        <v>0</v>
      </c>
      <c r="J1074" s="3"/>
      <c r="K1074" s="10"/>
      <c r="L1074" s="10"/>
      <c r="M1074" s="10"/>
      <c r="N1074" s="3"/>
      <c r="O1074" s="171"/>
      <c r="P1074" s="172"/>
      <c r="Q1074" s="172"/>
      <c r="R1074" s="173"/>
      <c r="S1074" s="3"/>
      <c r="T1074" s="3"/>
      <c r="U1074" s="3"/>
      <c r="V1074" s="3"/>
    </row>
    <row r="1075" spans="1:22" s="4" customFormat="1" ht="12.75" x14ac:dyDescent="0.2">
      <c r="A1075" s="55"/>
      <c r="B1075" s="10"/>
      <c r="C1075" s="10" t="s">
        <v>441</v>
      </c>
      <c r="D1075" s="10"/>
      <c r="E1075" s="10" t="s">
        <v>292</v>
      </c>
      <c r="F1075" s="176">
        <v>3</v>
      </c>
      <c r="G1075" s="176">
        <v>1</v>
      </c>
      <c r="H1075" s="258">
        <v>0</v>
      </c>
      <c r="I1075" s="258"/>
      <c r="J1075" s="3"/>
      <c r="K1075" s="10"/>
      <c r="L1075" s="10"/>
      <c r="M1075" s="10"/>
      <c r="N1075" s="3"/>
      <c r="O1075" s="171"/>
      <c r="P1075" s="172"/>
      <c r="Q1075" s="172"/>
      <c r="R1075" s="173"/>
      <c r="S1075" s="3"/>
      <c r="T1075" s="3"/>
      <c r="U1075" s="3"/>
      <c r="V1075" s="3"/>
    </row>
    <row r="1076" spans="1:22" s="4" customFormat="1" ht="12.75" x14ac:dyDescent="0.2">
      <c r="A1076" s="55"/>
      <c r="B1076" s="10"/>
      <c r="C1076" s="10" t="s">
        <v>446</v>
      </c>
      <c r="D1076" s="10"/>
      <c r="E1076" s="10" t="s">
        <v>124</v>
      </c>
      <c r="F1076" s="176">
        <v>1</v>
      </c>
      <c r="G1076" s="176">
        <v>1</v>
      </c>
      <c r="H1076" s="258">
        <v>1</v>
      </c>
      <c r="I1076" s="258">
        <v>0</v>
      </c>
      <c r="J1076" s="3"/>
      <c r="K1076" s="10"/>
      <c r="L1076" s="10"/>
      <c r="M1076" s="10"/>
      <c r="N1076" s="3"/>
      <c r="O1076" s="171"/>
      <c r="P1076" s="172"/>
      <c r="Q1076" s="172"/>
      <c r="R1076" s="173"/>
      <c r="S1076" s="3"/>
      <c r="T1076" s="3"/>
      <c r="U1076" s="3"/>
      <c r="V1076" s="3"/>
    </row>
    <row r="1077" spans="1:22" s="4" customFormat="1" ht="12.75" x14ac:dyDescent="0.2">
      <c r="A1077" s="55"/>
      <c r="B1077" s="10"/>
      <c r="C1077" s="10" t="s">
        <v>447</v>
      </c>
      <c r="D1077" s="10"/>
      <c r="E1077" s="10" t="s">
        <v>109</v>
      </c>
      <c r="F1077" s="176">
        <v>5</v>
      </c>
      <c r="G1077" s="176">
        <v>1</v>
      </c>
      <c r="H1077" s="258">
        <v>1</v>
      </c>
      <c r="I1077" s="258">
        <v>0</v>
      </c>
      <c r="J1077" s="3"/>
      <c r="K1077" s="10"/>
      <c r="L1077" s="10"/>
      <c r="M1077" s="10"/>
      <c r="N1077" s="3"/>
      <c r="O1077" s="171"/>
      <c r="P1077" s="172"/>
      <c r="Q1077" s="172"/>
      <c r="R1077" s="173"/>
      <c r="S1077" s="3"/>
      <c r="T1077" s="3"/>
      <c r="U1077" s="3"/>
      <c r="V1077" s="3"/>
    </row>
    <row r="1078" spans="1:22" s="4" customFormat="1" ht="12.75" x14ac:dyDescent="0.2">
      <c r="A1078" s="55"/>
      <c r="B1078" s="10"/>
      <c r="C1078" s="10" t="s">
        <v>449</v>
      </c>
      <c r="D1078" s="10"/>
      <c r="E1078" s="10" t="s">
        <v>450</v>
      </c>
      <c r="F1078" s="176">
        <v>15</v>
      </c>
      <c r="G1078" s="176">
        <v>5</v>
      </c>
      <c r="H1078" s="258">
        <v>2</v>
      </c>
      <c r="I1078" s="258">
        <v>3</v>
      </c>
      <c r="J1078" s="3"/>
      <c r="K1078" s="10"/>
      <c r="L1078" s="10"/>
      <c r="M1078" s="10"/>
      <c r="N1078" s="3"/>
      <c r="O1078" s="171"/>
      <c r="P1078" s="172"/>
      <c r="Q1078" s="172"/>
      <c r="R1078" s="173"/>
      <c r="S1078" s="3"/>
      <c r="T1078" s="3"/>
      <c r="U1078" s="3"/>
      <c r="V1078" s="3"/>
    </row>
    <row r="1079" spans="1:22" s="4" customFormat="1" ht="12.75" x14ac:dyDescent="0.2">
      <c r="A1079" s="55"/>
      <c r="B1079" s="10"/>
      <c r="C1079" s="10" t="s">
        <v>451</v>
      </c>
      <c r="D1079" s="10"/>
      <c r="E1079" s="10" t="s">
        <v>452</v>
      </c>
      <c r="F1079" s="176">
        <v>4</v>
      </c>
      <c r="G1079" s="176">
        <v>2</v>
      </c>
      <c r="H1079" s="258">
        <v>1</v>
      </c>
      <c r="I1079" s="258">
        <v>0</v>
      </c>
      <c r="J1079" s="3"/>
      <c r="K1079" s="10"/>
      <c r="L1079" s="10"/>
      <c r="M1079" s="10"/>
      <c r="N1079" s="3"/>
      <c r="O1079" s="171"/>
      <c r="P1079" s="172"/>
      <c r="Q1079" s="172"/>
      <c r="R1079" s="173"/>
      <c r="S1079" s="3"/>
      <c r="T1079" s="3"/>
      <c r="U1079" s="3"/>
      <c r="V1079" s="3"/>
    </row>
    <row r="1080" spans="1:22" s="4" customFormat="1" ht="12.75" x14ac:dyDescent="0.2">
      <c r="A1080" s="55"/>
      <c r="B1080" s="10"/>
      <c r="C1080" s="10" t="s">
        <v>454</v>
      </c>
      <c r="D1080" s="10"/>
      <c r="E1080" s="10" t="s">
        <v>177</v>
      </c>
      <c r="F1080" s="176">
        <v>24</v>
      </c>
      <c r="G1080" s="176">
        <v>5</v>
      </c>
      <c r="H1080" s="258">
        <v>1</v>
      </c>
      <c r="I1080" s="258">
        <v>0</v>
      </c>
      <c r="J1080" s="3"/>
      <c r="K1080" s="10"/>
      <c r="L1080" s="10"/>
      <c r="M1080" s="10"/>
      <c r="N1080" s="3"/>
      <c r="O1080" s="171"/>
      <c r="P1080" s="172"/>
      <c r="Q1080" s="172"/>
      <c r="R1080" s="173"/>
      <c r="S1080" s="3"/>
      <c r="T1080" s="3"/>
      <c r="U1080" s="3"/>
      <c r="V1080" s="3"/>
    </row>
    <row r="1081" spans="1:22" s="4" customFormat="1" ht="12.75" x14ac:dyDescent="0.2">
      <c r="A1081" s="55"/>
      <c r="B1081" s="10"/>
      <c r="C1081" s="10" t="s">
        <v>455</v>
      </c>
      <c r="D1081" s="10"/>
      <c r="E1081" s="10" t="s">
        <v>456</v>
      </c>
      <c r="F1081" s="176">
        <v>25</v>
      </c>
      <c r="G1081" s="176">
        <v>2</v>
      </c>
      <c r="H1081" s="258">
        <v>2</v>
      </c>
      <c r="I1081" s="258">
        <v>0.5</v>
      </c>
      <c r="J1081" s="3"/>
      <c r="K1081" s="10"/>
      <c r="L1081" s="10"/>
      <c r="M1081" s="10"/>
      <c r="N1081" s="3"/>
      <c r="O1081" s="171"/>
      <c r="P1081" s="172"/>
      <c r="Q1081" s="172"/>
      <c r="R1081" s="173"/>
      <c r="S1081" s="3"/>
      <c r="T1081" s="3"/>
      <c r="U1081" s="3"/>
      <c r="V1081" s="3"/>
    </row>
    <row r="1082" spans="1:22" s="4" customFormat="1" ht="12.75" x14ac:dyDescent="0.2">
      <c r="A1082" s="55"/>
      <c r="B1082" s="10"/>
      <c r="C1082" s="10" t="s">
        <v>457</v>
      </c>
      <c r="D1082" s="10"/>
      <c r="E1082" s="10" t="s">
        <v>79</v>
      </c>
      <c r="F1082" s="176">
        <v>1</v>
      </c>
      <c r="G1082" s="176"/>
      <c r="H1082" s="258"/>
      <c r="I1082" s="258"/>
      <c r="J1082" s="3"/>
      <c r="K1082" s="10"/>
      <c r="L1082" s="10"/>
      <c r="M1082" s="10"/>
      <c r="N1082" s="3"/>
      <c r="O1082" s="171"/>
      <c r="P1082" s="172"/>
      <c r="Q1082" s="172"/>
      <c r="R1082" s="173"/>
      <c r="S1082" s="3"/>
      <c r="T1082" s="3"/>
      <c r="U1082" s="3"/>
      <c r="V1082" s="3"/>
    </row>
    <row r="1083" spans="1:22" s="4" customFormat="1" ht="12.75" x14ac:dyDescent="0.2">
      <c r="A1083" s="55"/>
      <c r="B1083" s="10"/>
      <c r="C1083" s="10" t="s">
        <v>458</v>
      </c>
      <c r="D1083" s="10"/>
      <c r="E1083" s="10" t="s">
        <v>127</v>
      </c>
      <c r="F1083" s="176">
        <v>1</v>
      </c>
      <c r="G1083" s="176"/>
      <c r="H1083" s="258"/>
      <c r="I1083" s="258"/>
      <c r="J1083" s="3"/>
      <c r="K1083" s="10"/>
      <c r="L1083" s="10"/>
      <c r="M1083" s="10"/>
      <c r="N1083" s="3"/>
      <c r="O1083" s="171"/>
      <c r="P1083" s="172"/>
      <c r="Q1083" s="172"/>
      <c r="R1083" s="173"/>
      <c r="S1083" s="3"/>
      <c r="T1083" s="3"/>
      <c r="U1083" s="3"/>
      <c r="V1083" s="3"/>
    </row>
    <row r="1084" spans="1:22" s="4" customFormat="1" ht="12.75" x14ac:dyDescent="0.2">
      <c r="A1084" s="55"/>
      <c r="B1084" s="10"/>
      <c r="C1084" s="10" t="s">
        <v>460</v>
      </c>
      <c r="D1084" s="10"/>
      <c r="E1084" s="10" t="s">
        <v>461</v>
      </c>
      <c r="F1084" s="176">
        <v>2</v>
      </c>
      <c r="G1084" s="176">
        <v>1</v>
      </c>
      <c r="H1084" s="258">
        <v>1</v>
      </c>
      <c r="I1084" s="258">
        <v>1</v>
      </c>
      <c r="J1084" s="3"/>
      <c r="K1084" s="10"/>
      <c r="L1084" s="10"/>
      <c r="M1084" s="10"/>
      <c r="N1084" s="3"/>
      <c r="O1084" s="171"/>
      <c r="P1084" s="172"/>
      <c r="Q1084" s="172"/>
      <c r="R1084" s="173"/>
      <c r="S1084" s="3"/>
      <c r="T1084" s="3"/>
      <c r="U1084" s="3"/>
      <c r="V1084" s="3"/>
    </row>
    <row r="1085" spans="1:22" s="4" customFormat="1" ht="12.75" x14ac:dyDescent="0.2">
      <c r="A1085" s="55"/>
      <c r="B1085" s="10"/>
      <c r="C1085" s="10" t="s">
        <v>462</v>
      </c>
      <c r="D1085" s="10"/>
      <c r="E1085" s="10" t="s">
        <v>204</v>
      </c>
      <c r="F1085" s="176">
        <v>10</v>
      </c>
      <c r="G1085" s="176">
        <v>1</v>
      </c>
      <c r="H1085" s="258">
        <v>1</v>
      </c>
      <c r="I1085" s="258">
        <v>1</v>
      </c>
      <c r="J1085" s="3"/>
      <c r="K1085" s="10"/>
      <c r="L1085" s="10"/>
      <c r="M1085" s="10"/>
      <c r="N1085" s="3"/>
      <c r="O1085" s="171"/>
      <c r="P1085" s="172"/>
      <c r="Q1085" s="172"/>
      <c r="R1085" s="173"/>
      <c r="S1085" s="3"/>
      <c r="T1085" s="3"/>
      <c r="U1085" s="3"/>
      <c r="V1085" s="3"/>
    </row>
    <row r="1086" spans="1:22" s="4" customFormat="1" ht="12.75" x14ac:dyDescent="0.2">
      <c r="A1086" s="55"/>
      <c r="B1086" s="10"/>
      <c r="C1086" s="10" t="s">
        <v>465</v>
      </c>
      <c r="D1086" s="10"/>
      <c r="E1086" s="10" t="s">
        <v>63</v>
      </c>
      <c r="F1086" s="176">
        <v>1</v>
      </c>
      <c r="G1086" s="176"/>
      <c r="H1086" s="258"/>
      <c r="I1086" s="258"/>
      <c r="J1086" s="3"/>
      <c r="K1086" s="10"/>
      <c r="L1086" s="10"/>
      <c r="M1086" s="10"/>
      <c r="N1086" s="3"/>
      <c r="O1086" s="171"/>
      <c r="P1086" s="172"/>
      <c r="Q1086" s="172"/>
      <c r="R1086" s="173"/>
      <c r="S1086" s="3"/>
      <c r="T1086" s="3"/>
      <c r="U1086" s="3"/>
      <c r="V1086" s="3"/>
    </row>
    <row r="1087" spans="1:22" s="4" customFormat="1" ht="12.75" x14ac:dyDescent="0.2">
      <c r="A1087" s="55"/>
      <c r="B1087" s="10"/>
      <c r="C1087" s="10" t="s">
        <v>467</v>
      </c>
      <c r="D1087" s="10"/>
      <c r="E1087" s="10" t="s">
        <v>468</v>
      </c>
      <c r="F1087" s="176">
        <v>15</v>
      </c>
      <c r="G1087" s="176">
        <v>1</v>
      </c>
      <c r="H1087" s="258">
        <v>0</v>
      </c>
      <c r="I1087" s="258"/>
      <c r="J1087" s="3"/>
      <c r="K1087" s="10"/>
      <c r="L1087" s="10"/>
      <c r="M1087" s="10"/>
      <c r="N1087" s="3"/>
      <c r="O1087" s="171"/>
      <c r="P1087" s="172"/>
      <c r="Q1087" s="172"/>
      <c r="R1087" s="173"/>
      <c r="S1087" s="3"/>
      <c r="T1087" s="3"/>
      <c r="U1087" s="3"/>
      <c r="V1087" s="3"/>
    </row>
    <row r="1088" spans="1:22" s="4" customFormat="1" ht="12.75" x14ac:dyDescent="0.2">
      <c r="A1088" s="55"/>
      <c r="B1088" s="10"/>
      <c r="C1088" s="10" t="s">
        <v>469</v>
      </c>
      <c r="D1088" s="10"/>
      <c r="E1088" s="10" t="s">
        <v>70</v>
      </c>
      <c r="F1088" s="176">
        <v>1</v>
      </c>
      <c r="G1088" s="176"/>
      <c r="H1088" s="258"/>
      <c r="I1088" s="258"/>
      <c r="J1088" s="3"/>
      <c r="K1088" s="10"/>
      <c r="L1088" s="10"/>
      <c r="M1088" s="10"/>
      <c r="N1088" s="3"/>
      <c r="O1088" s="171"/>
      <c r="P1088" s="172"/>
      <c r="Q1088" s="172"/>
      <c r="R1088" s="173"/>
      <c r="S1088" s="3"/>
      <c r="T1088" s="3"/>
      <c r="U1088" s="3"/>
      <c r="V1088" s="3"/>
    </row>
    <row r="1089" spans="1:22" s="4" customFormat="1" ht="12.75" x14ac:dyDescent="0.2">
      <c r="A1089" s="55"/>
      <c r="B1089" s="10"/>
      <c r="C1089" s="10" t="s">
        <v>471</v>
      </c>
      <c r="D1089" s="10"/>
      <c r="E1089" s="10" t="s">
        <v>124</v>
      </c>
      <c r="F1089" s="176">
        <v>1</v>
      </c>
      <c r="G1089" s="176"/>
      <c r="H1089" s="258"/>
      <c r="I1089" s="258"/>
      <c r="J1089" s="3"/>
      <c r="K1089" s="10"/>
      <c r="L1089" s="10"/>
      <c r="M1089" s="10"/>
      <c r="N1089" s="3"/>
      <c r="O1089" s="171"/>
      <c r="P1089" s="172"/>
      <c r="Q1089" s="172"/>
      <c r="R1089" s="173"/>
      <c r="S1089" s="3"/>
      <c r="T1089" s="3"/>
      <c r="U1089" s="3"/>
      <c r="V1089" s="3"/>
    </row>
    <row r="1090" spans="1:22" s="4" customFormat="1" ht="12.75" x14ac:dyDescent="0.2">
      <c r="A1090" s="55"/>
      <c r="B1090" s="10"/>
      <c r="C1090" s="10" t="s">
        <v>471</v>
      </c>
      <c r="D1090" s="10"/>
      <c r="E1090" s="10" t="s">
        <v>100</v>
      </c>
      <c r="F1090" s="176">
        <v>63</v>
      </c>
      <c r="G1090" s="176">
        <v>14</v>
      </c>
      <c r="H1090" s="258">
        <v>11</v>
      </c>
      <c r="I1090" s="258">
        <v>1</v>
      </c>
      <c r="J1090" s="3"/>
      <c r="K1090" s="10"/>
      <c r="L1090" s="10"/>
      <c r="M1090" s="10"/>
      <c r="N1090" s="3"/>
      <c r="O1090" s="171"/>
      <c r="P1090" s="172"/>
      <c r="Q1090" s="172"/>
      <c r="R1090" s="173"/>
      <c r="S1090" s="3"/>
      <c r="T1090" s="3"/>
      <c r="U1090" s="3"/>
      <c r="V1090" s="3"/>
    </row>
    <row r="1091" spans="1:22" s="4" customFormat="1" ht="12.75" x14ac:dyDescent="0.2">
      <c r="A1091" s="55"/>
      <c r="B1091" s="10"/>
      <c r="C1091" s="10" t="s">
        <v>472</v>
      </c>
      <c r="D1091" s="10"/>
      <c r="E1091" s="10" t="s">
        <v>70</v>
      </c>
      <c r="F1091" s="176">
        <v>1</v>
      </c>
      <c r="G1091" s="176"/>
      <c r="H1091" s="258"/>
      <c r="I1091" s="258"/>
      <c r="J1091" s="3"/>
      <c r="K1091" s="10"/>
      <c r="L1091" s="10"/>
      <c r="M1091" s="10"/>
      <c r="N1091" s="3"/>
      <c r="O1091" s="171"/>
      <c r="P1091" s="172"/>
      <c r="Q1091" s="172"/>
      <c r="R1091" s="173"/>
      <c r="S1091" s="3"/>
      <c r="T1091" s="3"/>
      <c r="U1091" s="3"/>
      <c r="V1091" s="3"/>
    </row>
    <row r="1092" spans="1:22" s="4" customFormat="1" ht="12.75" x14ac:dyDescent="0.2">
      <c r="A1092" s="55"/>
      <c r="B1092" s="10"/>
      <c r="C1092" s="10" t="s">
        <v>473</v>
      </c>
      <c r="D1092" s="10"/>
      <c r="E1092" s="10" t="s">
        <v>293</v>
      </c>
      <c r="F1092" s="176">
        <v>9</v>
      </c>
      <c r="G1092" s="176">
        <v>1</v>
      </c>
      <c r="H1092" s="258">
        <v>1</v>
      </c>
      <c r="I1092" s="258">
        <v>0</v>
      </c>
      <c r="J1092" s="3"/>
      <c r="K1092" s="10"/>
      <c r="L1092" s="10"/>
      <c r="M1092" s="10"/>
      <c r="N1092" s="3"/>
      <c r="O1092" s="171"/>
      <c r="P1092" s="172"/>
      <c r="Q1092" s="172"/>
      <c r="R1092" s="173"/>
      <c r="S1092" s="3"/>
      <c r="T1092" s="3"/>
      <c r="U1092" s="3"/>
      <c r="V1092" s="3"/>
    </row>
    <row r="1093" spans="1:22" s="4" customFormat="1" ht="12.75" x14ac:dyDescent="0.2">
      <c r="A1093" s="55"/>
      <c r="B1093" s="10"/>
      <c r="C1093" s="10" t="s">
        <v>475</v>
      </c>
      <c r="D1093" s="10"/>
      <c r="E1093" s="10" t="s">
        <v>476</v>
      </c>
      <c r="F1093" s="176">
        <v>2</v>
      </c>
      <c r="G1093" s="176"/>
      <c r="H1093" s="258"/>
      <c r="I1093" s="258"/>
      <c r="J1093" s="3"/>
      <c r="K1093" s="10"/>
      <c r="L1093" s="10"/>
      <c r="M1093" s="10"/>
      <c r="N1093" s="3"/>
      <c r="O1093" s="171"/>
      <c r="P1093" s="172"/>
      <c r="Q1093" s="172"/>
      <c r="R1093" s="173"/>
      <c r="S1093" s="3"/>
      <c r="T1093" s="3"/>
      <c r="U1093" s="3"/>
      <c r="V1093" s="3"/>
    </row>
    <row r="1094" spans="1:22" s="4" customFormat="1" ht="12.75" x14ac:dyDescent="0.2">
      <c r="A1094" s="55"/>
      <c r="B1094" s="10"/>
      <c r="C1094" s="10" t="s">
        <v>477</v>
      </c>
      <c r="D1094" s="10"/>
      <c r="E1094" s="10" t="s">
        <v>134</v>
      </c>
      <c r="F1094" s="176">
        <v>2</v>
      </c>
      <c r="G1094" s="176"/>
      <c r="H1094" s="258"/>
      <c r="I1094" s="258"/>
      <c r="J1094" s="3"/>
      <c r="K1094" s="10"/>
      <c r="L1094" s="10"/>
      <c r="M1094" s="10"/>
      <c r="N1094" s="3"/>
      <c r="O1094" s="171"/>
      <c r="P1094" s="172"/>
      <c r="Q1094" s="172"/>
      <c r="R1094" s="173"/>
      <c r="S1094" s="3"/>
      <c r="T1094" s="3"/>
      <c r="U1094" s="3"/>
      <c r="V1094" s="3"/>
    </row>
    <row r="1095" spans="1:22" s="4" customFormat="1" ht="12.75" x14ac:dyDescent="0.2">
      <c r="A1095" s="55"/>
      <c r="B1095" s="10"/>
      <c r="C1095" s="10" t="s">
        <v>478</v>
      </c>
      <c r="D1095" s="10"/>
      <c r="E1095" s="10" t="s">
        <v>196</v>
      </c>
      <c r="F1095" s="176">
        <v>5</v>
      </c>
      <c r="G1095" s="176">
        <v>1</v>
      </c>
      <c r="H1095" s="258">
        <v>0</v>
      </c>
      <c r="I1095" s="258"/>
      <c r="J1095" s="3"/>
      <c r="K1095" s="10"/>
      <c r="L1095" s="10"/>
      <c r="M1095" s="10"/>
      <c r="N1095" s="3"/>
      <c r="O1095" s="171"/>
      <c r="P1095" s="172"/>
      <c r="Q1095" s="172"/>
      <c r="R1095" s="173"/>
      <c r="S1095" s="3"/>
      <c r="T1095" s="3"/>
      <c r="U1095" s="3"/>
      <c r="V1095" s="3"/>
    </row>
    <row r="1096" spans="1:22" s="4" customFormat="1" ht="12.75" x14ac:dyDescent="0.2">
      <c r="A1096" s="55"/>
      <c r="B1096" s="10"/>
      <c r="C1096" s="10" t="s">
        <v>479</v>
      </c>
      <c r="D1096" s="10"/>
      <c r="E1096" s="10" t="s">
        <v>480</v>
      </c>
      <c r="F1096" s="176">
        <v>6</v>
      </c>
      <c r="G1096" s="176">
        <v>3</v>
      </c>
      <c r="H1096" s="258">
        <v>1</v>
      </c>
      <c r="I1096" s="258">
        <v>0</v>
      </c>
      <c r="J1096" s="3"/>
      <c r="K1096" s="10"/>
      <c r="L1096" s="10"/>
      <c r="M1096" s="10"/>
      <c r="N1096" s="3"/>
      <c r="O1096" s="171"/>
      <c r="P1096" s="172"/>
      <c r="Q1096" s="172"/>
      <c r="R1096" s="173"/>
      <c r="S1096" s="3"/>
      <c r="T1096" s="3"/>
      <c r="U1096" s="3"/>
      <c r="V1096" s="3"/>
    </row>
    <row r="1097" spans="1:22" s="4" customFormat="1" ht="12.75" x14ac:dyDescent="0.2">
      <c r="A1097" s="55"/>
      <c r="B1097" s="10"/>
      <c r="C1097" s="10" t="s">
        <v>484</v>
      </c>
      <c r="D1097" s="10"/>
      <c r="E1097" s="10" t="s">
        <v>156</v>
      </c>
      <c r="F1097" s="176">
        <v>3</v>
      </c>
      <c r="G1097" s="176"/>
      <c r="H1097" s="258"/>
      <c r="I1097" s="258"/>
      <c r="J1097" s="3"/>
      <c r="K1097" s="10"/>
      <c r="L1097" s="10"/>
      <c r="M1097" s="10"/>
      <c r="N1097" s="3"/>
      <c r="O1097" s="171"/>
      <c r="P1097" s="172"/>
      <c r="Q1097" s="172"/>
      <c r="R1097" s="173"/>
      <c r="S1097" s="3"/>
      <c r="T1097" s="3"/>
      <c r="U1097" s="3"/>
      <c r="V1097" s="3"/>
    </row>
    <row r="1098" spans="1:22" s="4" customFormat="1" ht="12.75" x14ac:dyDescent="0.2">
      <c r="A1098" s="55"/>
      <c r="B1098" s="10"/>
      <c r="C1098" s="10" t="s">
        <v>485</v>
      </c>
      <c r="D1098" s="10"/>
      <c r="E1098" s="10" t="s">
        <v>486</v>
      </c>
      <c r="F1098" s="176">
        <v>1</v>
      </c>
      <c r="G1098" s="176"/>
      <c r="H1098" s="258"/>
      <c r="I1098" s="258"/>
      <c r="J1098" s="3"/>
      <c r="K1098" s="10"/>
      <c r="L1098" s="10"/>
      <c r="M1098" s="10"/>
      <c r="N1098" s="3"/>
      <c r="O1098" s="171"/>
      <c r="P1098" s="172"/>
      <c r="Q1098" s="172"/>
      <c r="R1098" s="173"/>
      <c r="S1098" s="3"/>
      <c r="T1098" s="3"/>
      <c r="U1098" s="3"/>
      <c r="V1098" s="3"/>
    </row>
    <row r="1099" spans="1:22" s="4" customFormat="1" ht="12.75" x14ac:dyDescent="0.2">
      <c r="A1099" s="55"/>
      <c r="B1099" s="10"/>
      <c r="C1099" s="10" t="s">
        <v>487</v>
      </c>
      <c r="D1099" s="10"/>
      <c r="E1099" s="10" t="s">
        <v>246</v>
      </c>
      <c r="F1099" s="176">
        <v>16</v>
      </c>
      <c r="G1099" s="176">
        <v>3</v>
      </c>
      <c r="H1099" s="258">
        <v>2</v>
      </c>
      <c r="I1099" s="258">
        <v>0</v>
      </c>
      <c r="J1099" s="3"/>
      <c r="K1099" s="10"/>
      <c r="L1099" s="10"/>
      <c r="M1099" s="10"/>
      <c r="N1099" s="3"/>
      <c r="O1099" s="171"/>
      <c r="P1099" s="172"/>
      <c r="Q1099" s="172"/>
      <c r="R1099" s="173"/>
      <c r="S1099" s="3"/>
      <c r="T1099" s="3"/>
      <c r="U1099" s="3"/>
      <c r="V1099" s="3"/>
    </row>
    <row r="1100" spans="1:22" s="4" customFormat="1" ht="12.75" x14ac:dyDescent="0.2">
      <c r="A1100" s="55"/>
      <c r="B1100" s="10"/>
      <c r="C1100" s="10" t="s">
        <v>491</v>
      </c>
      <c r="D1100" s="10"/>
      <c r="E1100" s="10" t="s">
        <v>120</v>
      </c>
      <c r="F1100" s="176">
        <v>1</v>
      </c>
      <c r="G1100" s="176"/>
      <c r="H1100" s="258"/>
      <c r="I1100" s="258"/>
      <c r="J1100" s="3"/>
      <c r="K1100" s="10"/>
      <c r="L1100" s="10"/>
      <c r="M1100" s="10"/>
      <c r="N1100" s="3"/>
      <c r="O1100" s="171"/>
      <c r="P1100" s="172"/>
      <c r="Q1100" s="172"/>
      <c r="R1100" s="173"/>
      <c r="S1100" s="3"/>
      <c r="T1100" s="3"/>
      <c r="U1100" s="3"/>
      <c r="V1100" s="3"/>
    </row>
    <row r="1101" spans="1:22" s="4" customFormat="1" ht="12.75" x14ac:dyDescent="0.2">
      <c r="A1101" s="55"/>
      <c r="B1101" s="10"/>
      <c r="C1101" s="10" t="s">
        <v>491</v>
      </c>
      <c r="D1101" s="10"/>
      <c r="E1101" s="10" t="s">
        <v>220</v>
      </c>
      <c r="F1101" s="176">
        <v>8</v>
      </c>
      <c r="G1101" s="176">
        <v>1</v>
      </c>
      <c r="H1101" s="258">
        <v>0</v>
      </c>
      <c r="I1101" s="258"/>
      <c r="J1101" s="3"/>
      <c r="K1101" s="10"/>
      <c r="L1101" s="10"/>
      <c r="M1101" s="10"/>
      <c r="N1101" s="3"/>
      <c r="O1101" s="171"/>
      <c r="P1101" s="172"/>
      <c r="Q1101" s="172"/>
      <c r="R1101" s="173"/>
      <c r="S1101" s="3"/>
      <c r="T1101" s="3"/>
      <c r="U1101" s="3"/>
      <c r="V1101" s="3"/>
    </row>
    <row r="1102" spans="1:22" s="4" customFormat="1" ht="12.75" x14ac:dyDescent="0.2">
      <c r="A1102" s="55"/>
      <c r="B1102" s="10"/>
      <c r="C1102" s="10" t="s">
        <v>492</v>
      </c>
      <c r="D1102" s="10"/>
      <c r="E1102" s="10" t="s">
        <v>164</v>
      </c>
      <c r="F1102" s="176">
        <v>26</v>
      </c>
      <c r="G1102" s="176">
        <v>6</v>
      </c>
      <c r="H1102" s="258">
        <v>3</v>
      </c>
      <c r="I1102" s="258">
        <v>2.3333333333333299</v>
      </c>
      <c r="J1102" s="3"/>
      <c r="K1102" s="10"/>
      <c r="L1102" s="10"/>
      <c r="M1102" s="10"/>
      <c r="N1102" s="3"/>
      <c r="O1102" s="171"/>
      <c r="P1102" s="172"/>
      <c r="Q1102" s="172"/>
      <c r="R1102" s="173"/>
      <c r="S1102" s="3"/>
      <c r="T1102" s="3"/>
      <c r="U1102" s="3"/>
      <c r="V1102" s="3"/>
    </row>
    <row r="1103" spans="1:22" s="4" customFormat="1" ht="12.75" x14ac:dyDescent="0.2">
      <c r="A1103" s="55"/>
      <c r="B1103" s="10"/>
      <c r="C1103" s="10" t="s">
        <v>494</v>
      </c>
      <c r="D1103" s="10"/>
      <c r="E1103" s="10" t="s">
        <v>77</v>
      </c>
      <c r="F1103" s="176"/>
      <c r="G1103" s="176">
        <v>1</v>
      </c>
      <c r="H1103" s="258">
        <v>1</v>
      </c>
      <c r="I1103" s="258">
        <v>2</v>
      </c>
      <c r="J1103" s="3"/>
      <c r="K1103" s="10"/>
      <c r="L1103" s="10"/>
      <c r="M1103" s="10"/>
      <c r="N1103" s="3"/>
      <c r="O1103" s="171"/>
      <c r="P1103" s="172"/>
      <c r="Q1103" s="172"/>
      <c r="R1103" s="173"/>
      <c r="S1103" s="3"/>
      <c r="T1103" s="3"/>
      <c r="U1103" s="3"/>
      <c r="V1103" s="3"/>
    </row>
    <row r="1104" spans="1:22" s="4" customFormat="1" ht="12.75" x14ac:dyDescent="0.2">
      <c r="A1104" s="55"/>
      <c r="B1104" s="10"/>
      <c r="C1104" s="10" t="s">
        <v>497</v>
      </c>
      <c r="D1104" s="10"/>
      <c r="E1104" s="10" t="s">
        <v>440</v>
      </c>
      <c r="F1104" s="176">
        <v>13</v>
      </c>
      <c r="G1104" s="176">
        <v>1</v>
      </c>
      <c r="H1104" s="258">
        <v>1</v>
      </c>
      <c r="I1104" s="258">
        <v>6</v>
      </c>
      <c r="J1104" s="3"/>
      <c r="K1104" s="10"/>
      <c r="L1104" s="10"/>
      <c r="M1104" s="10"/>
      <c r="N1104" s="3"/>
      <c r="O1104" s="171"/>
      <c r="P1104" s="172"/>
      <c r="Q1104" s="172"/>
      <c r="R1104" s="173"/>
      <c r="S1104" s="3"/>
      <c r="T1104" s="3"/>
      <c r="U1104" s="3"/>
      <c r="V1104" s="3"/>
    </row>
    <row r="1105" spans="1:22" s="4" customFormat="1" ht="12.75" x14ac:dyDescent="0.2">
      <c r="A1105" s="55"/>
      <c r="B1105" s="10"/>
      <c r="C1105" s="10" t="s">
        <v>498</v>
      </c>
      <c r="D1105" s="10"/>
      <c r="E1105" s="10" t="s">
        <v>145</v>
      </c>
      <c r="F1105" s="176">
        <v>1</v>
      </c>
      <c r="G1105" s="176"/>
      <c r="H1105" s="258"/>
      <c r="I1105" s="258"/>
      <c r="J1105" s="3"/>
      <c r="K1105" s="10"/>
      <c r="L1105" s="10"/>
      <c r="M1105" s="10"/>
      <c r="N1105" s="3"/>
      <c r="O1105" s="171"/>
      <c r="P1105" s="172"/>
      <c r="Q1105" s="172"/>
      <c r="R1105" s="173"/>
      <c r="S1105" s="3"/>
      <c r="T1105" s="3"/>
      <c r="U1105" s="3"/>
      <c r="V1105" s="3"/>
    </row>
    <row r="1106" spans="1:22" s="4" customFormat="1" ht="12.75" x14ac:dyDescent="0.2">
      <c r="A1106" s="55"/>
      <c r="B1106" s="10"/>
      <c r="C1106" s="10" t="s">
        <v>499</v>
      </c>
      <c r="D1106" s="10"/>
      <c r="E1106" s="10" t="s">
        <v>63</v>
      </c>
      <c r="F1106" s="176"/>
      <c r="G1106" s="176">
        <v>1</v>
      </c>
      <c r="H1106" s="258">
        <v>1</v>
      </c>
      <c r="I1106" s="258">
        <v>2</v>
      </c>
      <c r="J1106" s="3"/>
      <c r="K1106" s="10"/>
      <c r="L1106" s="10"/>
      <c r="M1106" s="10"/>
      <c r="N1106" s="3"/>
      <c r="O1106" s="171"/>
      <c r="P1106" s="172"/>
      <c r="Q1106" s="172"/>
      <c r="R1106" s="173"/>
      <c r="S1106" s="3"/>
      <c r="T1106" s="3"/>
      <c r="U1106" s="3"/>
      <c r="V1106" s="3"/>
    </row>
    <row r="1107" spans="1:22" s="4" customFormat="1" ht="12.75" x14ac:dyDescent="0.2">
      <c r="A1107" s="55"/>
      <c r="B1107" s="10"/>
      <c r="C1107" s="10" t="s">
        <v>723</v>
      </c>
      <c r="D1107" s="10"/>
      <c r="E1107" s="10" t="s">
        <v>374</v>
      </c>
      <c r="F1107" s="176">
        <v>1</v>
      </c>
      <c r="G1107" s="176">
        <v>1</v>
      </c>
      <c r="H1107" s="258">
        <v>0</v>
      </c>
      <c r="I1107" s="258"/>
      <c r="J1107" s="3"/>
      <c r="K1107" s="10"/>
      <c r="L1107" s="10"/>
      <c r="M1107" s="10"/>
      <c r="N1107" s="3"/>
      <c r="O1107" s="171"/>
      <c r="P1107" s="172"/>
      <c r="Q1107" s="172"/>
      <c r="R1107" s="173"/>
      <c r="S1107" s="3"/>
      <c r="T1107" s="3"/>
      <c r="U1107" s="3"/>
      <c r="V1107" s="3"/>
    </row>
    <row r="1108" spans="1:22" s="4" customFormat="1" ht="12.75" x14ac:dyDescent="0.2">
      <c r="A1108" s="55"/>
      <c r="B1108" s="10"/>
      <c r="C1108" s="10" t="s">
        <v>500</v>
      </c>
      <c r="D1108" s="10"/>
      <c r="E1108" s="10" t="s">
        <v>225</v>
      </c>
      <c r="F1108" s="176">
        <v>4</v>
      </c>
      <c r="G1108" s="176"/>
      <c r="H1108" s="258"/>
      <c r="I1108" s="258"/>
      <c r="J1108" s="3"/>
      <c r="K1108" s="10"/>
      <c r="L1108" s="10"/>
      <c r="M1108" s="10"/>
      <c r="N1108" s="3"/>
      <c r="O1108" s="171"/>
      <c r="P1108" s="172"/>
      <c r="Q1108" s="172"/>
      <c r="R1108" s="173"/>
      <c r="S1108" s="3"/>
      <c r="T1108" s="3"/>
      <c r="U1108" s="3"/>
      <c r="V1108" s="3"/>
    </row>
    <row r="1109" spans="1:22" s="4" customFormat="1" ht="12.75" x14ac:dyDescent="0.2">
      <c r="A1109" s="55"/>
      <c r="B1109" s="10"/>
      <c r="C1109" s="10" t="s">
        <v>501</v>
      </c>
      <c r="D1109" s="10"/>
      <c r="E1109" s="10" t="s">
        <v>107</v>
      </c>
      <c r="F1109" s="176">
        <v>22</v>
      </c>
      <c r="G1109" s="176">
        <v>3</v>
      </c>
      <c r="H1109" s="258">
        <v>3</v>
      </c>
      <c r="I1109" s="258">
        <v>0.33333333333333298</v>
      </c>
      <c r="J1109" s="3"/>
      <c r="K1109" s="10"/>
      <c r="L1109" s="10"/>
      <c r="M1109" s="10"/>
      <c r="N1109" s="3"/>
      <c r="O1109" s="171"/>
      <c r="P1109" s="172"/>
      <c r="Q1109" s="172"/>
      <c r="R1109" s="173"/>
      <c r="S1109" s="3"/>
      <c r="T1109" s="3"/>
      <c r="U1109" s="3"/>
      <c r="V1109" s="3"/>
    </row>
    <row r="1110" spans="1:22" s="4" customFormat="1" ht="12.75" x14ac:dyDescent="0.2">
      <c r="A1110" s="55"/>
      <c r="B1110" s="10"/>
      <c r="C1110" s="10" t="s">
        <v>503</v>
      </c>
      <c r="D1110" s="10"/>
      <c r="E1110" s="10" t="s">
        <v>88</v>
      </c>
      <c r="F1110" s="176"/>
      <c r="G1110" s="176">
        <v>1</v>
      </c>
      <c r="H1110" s="258">
        <v>0</v>
      </c>
      <c r="I1110" s="258"/>
      <c r="J1110" s="3"/>
      <c r="K1110" s="10"/>
      <c r="L1110" s="10"/>
      <c r="M1110" s="10"/>
      <c r="N1110" s="3"/>
      <c r="O1110" s="171"/>
      <c r="P1110" s="172"/>
      <c r="Q1110" s="172"/>
      <c r="R1110" s="173"/>
      <c r="S1110" s="3"/>
      <c r="T1110" s="3"/>
      <c r="U1110" s="3"/>
      <c r="V1110" s="3"/>
    </row>
    <row r="1111" spans="1:22" s="4" customFormat="1" ht="12.75" x14ac:dyDescent="0.2">
      <c r="A1111" s="55"/>
      <c r="B1111" s="10"/>
      <c r="C1111" s="10" t="s">
        <v>506</v>
      </c>
      <c r="D1111" s="10"/>
      <c r="E1111" s="10" t="s">
        <v>507</v>
      </c>
      <c r="F1111" s="176">
        <v>2</v>
      </c>
      <c r="G1111" s="176"/>
      <c r="H1111" s="258"/>
      <c r="I1111" s="258"/>
      <c r="J1111" s="3"/>
      <c r="K1111" s="10"/>
      <c r="L1111" s="10"/>
      <c r="M1111" s="10"/>
      <c r="N1111" s="3"/>
      <c r="O1111" s="171"/>
      <c r="P1111" s="172"/>
      <c r="Q1111" s="172"/>
      <c r="R1111" s="173"/>
      <c r="S1111" s="3"/>
      <c r="T1111" s="3"/>
      <c r="U1111" s="3"/>
      <c r="V1111" s="3"/>
    </row>
    <row r="1112" spans="1:22" s="4" customFormat="1" ht="12.75" x14ac:dyDescent="0.2">
      <c r="A1112" s="55"/>
      <c r="B1112" s="10"/>
      <c r="C1112" s="10" t="s">
        <v>508</v>
      </c>
      <c r="D1112" s="10"/>
      <c r="E1112" s="10" t="s">
        <v>104</v>
      </c>
      <c r="F1112" s="176">
        <v>13</v>
      </c>
      <c r="G1112" s="176">
        <v>1</v>
      </c>
      <c r="H1112" s="258">
        <v>1</v>
      </c>
      <c r="I1112" s="258">
        <v>1</v>
      </c>
      <c r="J1112" s="3"/>
      <c r="K1112" s="10"/>
      <c r="L1112" s="10"/>
      <c r="M1112" s="10"/>
      <c r="N1112" s="3"/>
      <c r="O1112" s="171"/>
      <c r="P1112" s="172"/>
      <c r="Q1112" s="172"/>
      <c r="R1112" s="173"/>
      <c r="S1112" s="3"/>
      <c r="T1112" s="3"/>
      <c r="U1112" s="3"/>
      <c r="V1112" s="3"/>
    </row>
    <row r="1113" spans="1:22" s="4" customFormat="1" ht="12.75" x14ac:dyDescent="0.2">
      <c r="A1113" s="55"/>
      <c r="B1113" s="10"/>
      <c r="C1113" s="10" t="s">
        <v>510</v>
      </c>
      <c r="D1113" s="10"/>
      <c r="E1113" s="10" t="s">
        <v>73</v>
      </c>
      <c r="F1113" s="176">
        <v>39</v>
      </c>
      <c r="G1113" s="176">
        <v>2</v>
      </c>
      <c r="H1113" s="258">
        <v>1</v>
      </c>
      <c r="I1113" s="258">
        <v>0</v>
      </c>
      <c r="J1113" s="3"/>
      <c r="K1113" s="10"/>
      <c r="L1113" s="10"/>
      <c r="M1113" s="10"/>
      <c r="N1113" s="3"/>
      <c r="O1113" s="171"/>
      <c r="P1113" s="172"/>
      <c r="Q1113" s="172"/>
      <c r="R1113" s="173"/>
      <c r="S1113" s="3"/>
      <c r="T1113" s="3"/>
      <c r="U1113" s="3"/>
      <c r="V1113" s="3"/>
    </row>
    <row r="1114" spans="1:22" s="4" customFormat="1" ht="12.75" x14ac:dyDescent="0.2">
      <c r="A1114" s="55"/>
      <c r="B1114" s="10"/>
      <c r="C1114" s="10" t="s">
        <v>511</v>
      </c>
      <c r="D1114" s="10"/>
      <c r="E1114" s="10" t="s">
        <v>63</v>
      </c>
      <c r="F1114" s="176">
        <v>2</v>
      </c>
      <c r="G1114" s="176"/>
      <c r="H1114" s="258"/>
      <c r="I1114" s="258"/>
      <c r="J1114" s="3"/>
      <c r="K1114" s="10"/>
      <c r="L1114" s="10"/>
      <c r="M1114" s="10"/>
      <c r="N1114" s="3"/>
      <c r="O1114" s="171"/>
      <c r="P1114" s="172"/>
      <c r="Q1114" s="172"/>
      <c r="R1114" s="173"/>
      <c r="S1114" s="3"/>
      <c r="T1114" s="3"/>
      <c r="U1114" s="3"/>
      <c r="V1114" s="3"/>
    </row>
    <row r="1115" spans="1:22" s="4" customFormat="1" ht="12.75" x14ac:dyDescent="0.2">
      <c r="A1115" s="55"/>
      <c r="B1115" s="10"/>
      <c r="C1115" s="10" t="s">
        <v>511</v>
      </c>
      <c r="D1115" s="10"/>
      <c r="E1115" s="10" t="s">
        <v>65</v>
      </c>
      <c r="F1115" s="176">
        <v>5</v>
      </c>
      <c r="G1115" s="176"/>
      <c r="H1115" s="258"/>
      <c r="I1115" s="258"/>
      <c r="J1115" s="3"/>
      <c r="K1115" s="10"/>
      <c r="L1115" s="10"/>
      <c r="M1115" s="10"/>
      <c r="N1115" s="3"/>
      <c r="O1115" s="171"/>
      <c r="P1115" s="172"/>
      <c r="Q1115" s="172"/>
      <c r="R1115" s="173"/>
      <c r="S1115" s="3"/>
      <c r="T1115" s="3"/>
      <c r="U1115" s="3"/>
      <c r="V1115" s="3"/>
    </row>
    <row r="1116" spans="1:22" s="4" customFormat="1" ht="12.75" x14ac:dyDescent="0.2">
      <c r="A1116" s="55"/>
      <c r="B1116" s="10"/>
      <c r="C1116" s="10" t="s">
        <v>512</v>
      </c>
      <c r="D1116" s="10"/>
      <c r="E1116" s="10" t="s">
        <v>333</v>
      </c>
      <c r="F1116" s="176">
        <v>1</v>
      </c>
      <c r="G1116" s="176">
        <v>2</v>
      </c>
      <c r="H1116" s="258">
        <v>2</v>
      </c>
      <c r="I1116" s="258">
        <v>1</v>
      </c>
      <c r="J1116" s="3"/>
      <c r="K1116" s="10"/>
      <c r="L1116" s="10"/>
      <c r="M1116" s="10"/>
      <c r="N1116" s="3"/>
      <c r="O1116" s="171"/>
      <c r="P1116" s="172"/>
      <c r="Q1116" s="172"/>
      <c r="R1116" s="173"/>
      <c r="S1116" s="3"/>
      <c r="T1116" s="3"/>
      <c r="U1116" s="3"/>
      <c r="V1116" s="3"/>
    </row>
    <row r="1117" spans="1:22" s="4" customFormat="1" ht="12.75" x14ac:dyDescent="0.2">
      <c r="A1117" s="55"/>
      <c r="B1117" s="10"/>
      <c r="C1117" s="10" t="s">
        <v>513</v>
      </c>
      <c r="D1117" s="10"/>
      <c r="E1117" s="10" t="s">
        <v>369</v>
      </c>
      <c r="F1117" s="176">
        <v>29</v>
      </c>
      <c r="G1117" s="176">
        <v>2</v>
      </c>
      <c r="H1117" s="258">
        <v>0</v>
      </c>
      <c r="I1117" s="258"/>
      <c r="J1117" s="3"/>
      <c r="K1117" s="10"/>
      <c r="L1117" s="10"/>
      <c r="M1117" s="10"/>
      <c r="N1117" s="3"/>
      <c r="O1117" s="171"/>
      <c r="P1117" s="172"/>
      <c r="Q1117" s="172"/>
      <c r="R1117" s="173"/>
      <c r="S1117" s="3"/>
      <c r="T1117" s="3"/>
      <c r="U1117" s="3"/>
      <c r="V1117" s="3"/>
    </row>
    <row r="1118" spans="1:22" s="4" customFormat="1" ht="12.75" x14ac:dyDescent="0.2">
      <c r="A1118" s="55"/>
      <c r="B1118" s="10"/>
      <c r="C1118" s="10" t="s">
        <v>515</v>
      </c>
      <c r="D1118" s="10"/>
      <c r="E1118" s="10" t="s">
        <v>516</v>
      </c>
      <c r="F1118" s="176">
        <v>1</v>
      </c>
      <c r="G1118" s="176"/>
      <c r="H1118" s="258"/>
      <c r="I1118" s="258"/>
      <c r="J1118" s="3"/>
      <c r="K1118" s="10"/>
      <c r="L1118" s="10"/>
      <c r="M1118" s="10"/>
      <c r="N1118" s="3"/>
      <c r="O1118" s="171"/>
      <c r="P1118" s="172"/>
      <c r="Q1118" s="172"/>
      <c r="R1118" s="173"/>
      <c r="S1118" s="3"/>
      <c r="T1118" s="3"/>
      <c r="U1118" s="3"/>
      <c r="V1118" s="3"/>
    </row>
    <row r="1119" spans="1:22" s="4" customFormat="1" ht="12.75" x14ac:dyDescent="0.2">
      <c r="A1119" s="55"/>
      <c r="B1119" s="10"/>
      <c r="C1119" s="10" t="s">
        <v>518</v>
      </c>
      <c r="D1119" s="10"/>
      <c r="E1119" s="10" t="s">
        <v>324</v>
      </c>
      <c r="F1119" s="176">
        <v>1</v>
      </c>
      <c r="G1119" s="176"/>
      <c r="H1119" s="258"/>
      <c r="I1119" s="258"/>
      <c r="J1119" s="3"/>
      <c r="K1119" s="10"/>
      <c r="L1119" s="10"/>
      <c r="M1119" s="10"/>
      <c r="N1119" s="3"/>
      <c r="O1119" s="171"/>
      <c r="P1119" s="172"/>
      <c r="Q1119" s="172"/>
      <c r="R1119" s="173"/>
      <c r="S1119" s="3"/>
      <c r="T1119" s="3"/>
      <c r="U1119" s="3"/>
      <c r="V1119" s="3"/>
    </row>
    <row r="1120" spans="1:22" s="4" customFormat="1" ht="12.75" x14ac:dyDescent="0.2">
      <c r="A1120" s="55"/>
      <c r="B1120" s="10"/>
      <c r="C1120" s="10" t="s">
        <v>525</v>
      </c>
      <c r="D1120" s="10"/>
      <c r="E1120" s="10" t="s">
        <v>77</v>
      </c>
      <c r="F1120" s="176">
        <v>1</v>
      </c>
      <c r="G1120" s="176"/>
      <c r="H1120" s="258"/>
      <c r="I1120" s="258"/>
      <c r="J1120" s="3"/>
      <c r="K1120" s="10"/>
      <c r="L1120" s="10"/>
      <c r="M1120" s="10"/>
      <c r="N1120" s="3"/>
      <c r="O1120" s="171"/>
      <c r="P1120" s="172"/>
      <c r="Q1120" s="172"/>
      <c r="R1120" s="173"/>
      <c r="S1120" s="3"/>
      <c r="T1120" s="3"/>
      <c r="U1120" s="3"/>
      <c r="V1120" s="3"/>
    </row>
    <row r="1121" spans="1:22" s="4" customFormat="1" ht="12.75" x14ac:dyDescent="0.2">
      <c r="A1121" s="55"/>
      <c r="B1121" s="10"/>
      <c r="C1121" s="10" t="s">
        <v>526</v>
      </c>
      <c r="D1121" s="10"/>
      <c r="E1121" s="10" t="s">
        <v>527</v>
      </c>
      <c r="F1121" s="176">
        <v>7</v>
      </c>
      <c r="G1121" s="176">
        <v>2</v>
      </c>
      <c r="H1121" s="258">
        <v>2</v>
      </c>
      <c r="I1121" s="258">
        <v>0</v>
      </c>
      <c r="J1121" s="3"/>
      <c r="K1121" s="10"/>
      <c r="L1121" s="10"/>
      <c r="M1121" s="10"/>
      <c r="N1121" s="3"/>
      <c r="O1121" s="171"/>
      <c r="P1121" s="172"/>
      <c r="Q1121" s="172"/>
      <c r="R1121" s="173"/>
      <c r="S1121" s="3"/>
      <c r="T1121" s="3"/>
      <c r="U1121" s="3"/>
      <c r="V1121" s="3"/>
    </row>
    <row r="1122" spans="1:22" s="4" customFormat="1" ht="12.75" x14ac:dyDescent="0.2">
      <c r="A1122" s="55"/>
      <c r="B1122" s="10"/>
      <c r="C1122" s="10" t="s">
        <v>529</v>
      </c>
      <c r="D1122" s="10"/>
      <c r="E1122" s="10" t="s">
        <v>502</v>
      </c>
      <c r="F1122" s="176">
        <v>9</v>
      </c>
      <c r="G1122" s="176">
        <v>3</v>
      </c>
      <c r="H1122" s="258">
        <v>2</v>
      </c>
      <c r="I1122" s="258">
        <v>0</v>
      </c>
      <c r="J1122" s="3"/>
      <c r="K1122" s="10"/>
      <c r="L1122" s="10"/>
      <c r="M1122" s="10"/>
      <c r="N1122" s="3"/>
      <c r="O1122" s="171"/>
      <c r="P1122" s="172"/>
      <c r="Q1122" s="172"/>
      <c r="R1122" s="173"/>
      <c r="S1122" s="3"/>
      <c r="T1122" s="3"/>
      <c r="U1122" s="3"/>
      <c r="V1122" s="3"/>
    </row>
    <row r="1123" spans="1:22" s="4" customFormat="1" ht="12.75" x14ac:dyDescent="0.2">
      <c r="A1123" s="55"/>
      <c r="B1123" s="10"/>
      <c r="C1123" s="10" t="s">
        <v>530</v>
      </c>
      <c r="D1123" s="10"/>
      <c r="E1123" s="10" t="s">
        <v>440</v>
      </c>
      <c r="F1123" s="176">
        <v>1</v>
      </c>
      <c r="G1123" s="176"/>
      <c r="H1123" s="258"/>
      <c r="I1123" s="258"/>
      <c r="J1123" s="3"/>
      <c r="K1123" s="10"/>
      <c r="L1123" s="10"/>
      <c r="M1123" s="10"/>
      <c r="N1123" s="3"/>
      <c r="O1123" s="171"/>
      <c r="P1123" s="172"/>
      <c r="Q1123" s="172"/>
      <c r="R1123" s="173"/>
      <c r="S1123" s="3"/>
      <c r="T1123" s="3"/>
      <c r="U1123" s="3"/>
      <c r="V1123" s="3"/>
    </row>
    <row r="1124" spans="1:22" s="4" customFormat="1" ht="12.75" x14ac:dyDescent="0.2">
      <c r="A1124" s="55"/>
      <c r="B1124" s="10"/>
      <c r="C1124" s="10" t="s">
        <v>530</v>
      </c>
      <c r="D1124" s="10"/>
      <c r="E1124" s="10" t="s">
        <v>531</v>
      </c>
      <c r="F1124" s="176">
        <v>1</v>
      </c>
      <c r="G1124" s="176"/>
      <c r="H1124" s="258"/>
      <c r="I1124" s="258"/>
      <c r="J1124" s="3"/>
      <c r="K1124" s="10"/>
      <c r="L1124" s="10"/>
      <c r="M1124" s="10"/>
      <c r="N1124" s="3"/>
      <c r="O1124" s="171"/>
      <c r="P1124" s="172"/>
      <c r="Q1124" s="172"/>
      <c r="R1124" s="173"/>
      <c r="S1124" s="3"/>
      <c r="T1124" s="3"/>
      <c r="U1124" s="3"/>
      <c r="V1124" s="3"/>
    </row>
    <row r="1125" spans="1:22" s="4" customFormat="1" ht="12.75" x14ac:dyDescent="0.2">
      <c r="A1125" s="55"/>
      <c r="B1125" s="10"/>
      <c r="C1125" s="10" t="s">
        <v>532</v>
      </c>
      <c r="D1125" s="10"/>
      <c r="E1125" s="10" t="s">
        <v>104</v>
      </c>
      <c r="F1125" s="176">
        <v>11</v>
      </c>
      <c r="G1125" s="176">
        <v>1</v>
      </c>
      <c r="H1125" s="258">
        <v>1</v>
      </c>
      <c r="I1125" s="258">
        <v>2</v>
      </c>
      <c r="J1125" s="3"/>
      <c r="K1125" s="10"/>
      <c r="L1125" s="10"/>
      <c r="M1125" s="10"/>
      <c r="N1125" s="3"/>
      <c r="O1125" s="171"/>
      <c r="P1125" s="172"/>
      <c r="Q1125" s="172"/>
      <c r="R1125" s="173"/>
      <c r="S1125" s="3"/>
      <c r="T1125" s="3"/>
      <c r="U1125" s="3"/>
      <c r="V1125" s="3"/>
    </row>
    <row r="1126" spans="1:22" s="4" customFormat="1" ht="12.75" x14ac:dyDescent="0.2">
      <c r="A1126" s="55"/>
      <c r="B1126" s="10"/>
      <c r="C1126" s="10" t="s">
        <v>533</v>
      </c>
      <c r="D1126" s="10"/>
      <c r="E1126" s="10" t="s">
        <v>97</v>
      </c>
      <c r="F1126" s="176">
        <v>6</v>
      </c>
      <c r="G1126" s="176"/>
      <c r="H1126" s="258">
        <v>0</v>
      </c>
      <c r="I1126" s="258"/>
      <c r="J1126" s="3"/>
      <c r="K1126" s="10"/>
      <c r="L1126" s="10"/>
      <c r="M1126" s="10"/>
      <c r="N1126" s="3"/>
      <c r="O1126" s="171"/>
      <c r="P1126" s="172"/>
      <c r="Q1126" s="172"/>
      <c r="R1126" s="173"/>
      <c r="S1126" s="3"/>
      <c r="T1126" s="3"/>
      <c r="U1126" s="3"/>
      <c r="V1126" s="3"/>
    </row>
    <row r="1127" spans="1:22" s="4" customFormat="1" ht="12.75" x14ac:dyDescent="0.2">
      <c r="A1127" s="55"/>
      <c r="B1127" s="10"/>
      <c r="C1127" s="10" t="s">
        <v>534</v>
      </c>
      <c r="D1127" s="10"/>
      <c r="E1127" s="10" t="s">
        <v>90</v>
      </c>
      <c r="F1127" s="176">
        <v>25</v>
      </c>
      <c r="G1127" s="176">
        <v>4</v>
      </c>
      <c r="H1127" s="258">
        <v>1</v>
      </c>
      <c r="I1127" s="258">
        <v>0</v>
      </c>
      <c r="J1127" s="3"/>
      <c r="K1127" s="10"/>
      <c r="L1127" s="10"/>
      <c r="M1127" s="10"/>
      <c r="N1127" s="3"/>
      <c r="O1127" s="171"/>
      <c r="P1127" s="172"/>
      <c r="Q1127" s="172"/>
      <c r="R1127" s="173"/>
      <c r="S1127" s="3"/>
      <c r="T1127" s="3"/>
      <c r="U1127" s="3"/>
      <c r="V1127" s="3"/>
    </row>
    <row r="1128" spans="1:22" s="4" customFormat="1" ht="12.75" x14ac:dyDescent="0.2">
      <c r="A1128" s="55"/>
      <c r="B1128" s="10"/>
      <c r="C1128" s="10" t="s">
        <v>536</v>
      </c>
      <c r="D1128" s="10"/>
      <c r="E1128" s="10" t="s">
        <v>88</v>
      </c>
      <c r="F1128" s="176">
        <v>7</v>
      </c>
      <c r="G1128" s="176"/>
      <c r="H1128" s="258">
        <v>0</v>
      </c>
      <c r="I1128" s="258"/>
      <c r="J1128" s="3"/>
      <c r="K1128" s="10"/>
      <c r="L1128" s="10"/>
      <c r="M1128" s="10"/>
      <c r="N1128" s="3"/>
      <c r="O1128" s="171"/>
      <c r="P1128" s="172"/>
      <c r="Q1128" s="172"/>
      <c r="R1128" s="173"/>
      <c r="S1128" s="3"/>
      <c r="T1128" s="3"/>
      <c r="U1128" s="3"/>
      <c r="V1128" s="3"/>
    </row>
    <row r="1129" spans="1:22" s="4" customFormat="1" ht="12.75" x14ac:dyDescent="0.2">
      <c r="A1129" s="55"/>
      <c r="B1129" s="10"/>
      <c r="C1129" s="10" t="s">
        <v>537</v>
      </c>
      <c r="D1129" s="10"/>
      <c r="E1129" s="10" t="s">
        <v>68</v>
      </c>
      <c r="F1129" s="176">
        <v>13</v>
      </c>
      <c r="G1129" s="176"/>
      <c r="H1129" s="258"/>
      <c r="I1129" s="258"/>
      <c r="J1129" s="3"/>
      <c r="K1129" s="10"/>
      <c r="L1129" s="10"/>
      <c r="M1129" s="10"/>
      <c r="N1129" s="3"/>
      <c r="O1129" s="171"/>
      <c r="P1129" s="172"/>
      <c r="Q1129" s="172"/>
      <c r="R1129" s="173"/>
      <c r="S1129" s="3"/>
      <c r="T1129" s="3"/>
      <c r="U1129" s="3"/>
      <c r="V1129" s="3"/>
    </row>
    <row r="1130" spans="1:22" s="4" customFormat="1" ht="12.75" x14ac:dyDescent="0.2">
      <c r="A1130" s="55"/>
      <c r="B1130" s="10"/>
      <c r="C1130" s="10" t="s">
        <v>687</v>
      </c>
      <c r="D1130" s="10"/>
      <c r="E1130" s="10" t="s">
        <v>64</v>
      </c>
      <c r="F1130" s="176">
        <v>1</v>
      </c>
      <c r="G1130" s="176"/>
      <c r="H1130" s="258">
        <v>0</v>
      </c>
      <c r="I1130" s="258"/>
      <c r="J1130" s="3"/>
      <c r="K1130" s="10"/>
      <c r="L1130" s="10"/>
      <c r="M1130" s="10"/>
      <c r="N1130" s="3"/>
      <c r="O1130" s="171"/>
      <c r="P1130" s="172"/>
      <c r="Q1130" s="172"/>
      <c r="R1130" s="173"/>
      <c r="S1130" s="3"/>
      <c r="T1130" s="3"/>
      <c r="U1130" s="3"/>
      <c r="V1130" s="3"/>
    </row>
    <row r="1131" spans="1:22" s="4" customFormat="1" ht="12.75" x14ac:dyDescent="0.2">
      <c r="A1131" s="55"/>
      <c r="B1131" s="10"/>
      <c r="C1131" s="10" t="s">
        <v>541</v>
      </c>
      <c r="D1131" s="10"/>
      <c r="E1131" s="10" t="s">
        <v>542</v>
      </c>
      <c r="F1131" s="176">
        <v>2</v>
      </c>
      <c r="G1131" s="176">
        <v>1</v>
      </c>
      <c r="H1131" s="258">
        <v>0</v>
      </c>
      <c r="I1131" s="258"/>
      <c r="J1131" s="3"/>
      <c r="K1131" s="10"/>
      <c r="L1131" s="10"/>
      <c r="M1131" s="10"/>
      <c r="N1131" s="3"/>
      <c r="O1131" s="171"/>
      <c r="P1131" s="172"/>
      <c r="Q1131" s="172"/>
      <c r="R1131" s="173"/>
      <c r="S1131" s="3"/>
      <c r="T1131" s="3"/>
      <c r="U1131" s="3"/>
      <c r="V1131" s="3"/>
    </row>
    <row r="1132" spans="1:22" s="4" customFormat="1" ht="12.75" x14ac:dyDescent="0.2">
      <c r="A1132" s="55"/>
      <c r="B1132" s="10"/>
      <c r="C1132" s="10" t="s">
        <v>543</v>
      </c>
      <c r="D1132" s="10"/>
      <c r="E1132" s="10" t="s">
        <v>109</v>
      </c>
      <c r="F1132" s="176">
        <v>10</v>
      </c>
      <c r="G1132" s="176">
        <v>3</v>
      </c>
      <c r="H1132" s="258">
        <v>1</v>
      </c>
      <c r="I1132" s="258">
        <v>1</v>
      </c>
      <c r="J1132" s="3"/>
      <c r="K1132" s="10"/>
      <c r="L1132" s="10"/>
      <c r="M1132" s="10"/>
      <c r="N1132" s="3"/>
      <c r="O1132" s="171"/>
      <c r="P1132" s="172"/>
      <c r="Q1132" s="172"/>
      <c r="R1132" s="173"/>
      <c r="S1132" s="3"/>
      <c r="T1132" s="3"/>
      <c r="U1132" s="3"/>
      <c r="V1132" s="3"/>
    </row>
    <row r="1133" spans="1:22" s="4" customFormat="1" ht="12.75" x14ac:dyDescent="0.2">
      <c r="A1133" s="55"/>
      <c r="B1133" s="10"/>
      <c r="C1133" s="10" t="s">
        <v>544</v>
      </c>
      <c r="D1133" s="10"/>
      <c r="E1133" s="10" t="s">
        <v>131</v>
      </c>
      <c r="F1133" s="176">
        <v>64</v>
      </c>
      <c r="G1133" s="176">
        <v>8</v>
      </c>
      <c r="H1133" s="258">
        <v>3</v>
      </c>
      <c r="I1133" s="258">
        <v>0</v>
      </c>
      <c r="J1133" s="3"/>
      <c r="K1133" s="10"/>
      <c r="L1133" s="10"/>
      <c r="M1133" s="10"/>
      <c r="N1133" s="3"/>
      <c r="O1133" s="171"/>
      <c r="P1133" s="172"/>
      <c r="Q1133" s="172"/>
      <c r="R1133" s="173"/>
      <c r="S1133" s="3"/>
      <c r="T1133" s="3"/>
      <c r="U1133" s="3"/>
      <c r="V1133" s="3"/>
    </row>
    <row r="1134" spans="1:22" s="4" customFormat="1" ht="12.75" x14ac:dyDescent="0.2">
      <c r="A1134" s="55"/>
      <c r="B1134" s="10"/>
      <c r="C1134" s="10" t="s">
        <v>544</v>
      </c>
      <c r="D1134" s="10"/>
      <c r="E1134" s="10" t="s">
        <v>107</v>
      </c>
      <c r="F1134" s="176">
        <v>2</v>
      </c>
      <c r="G1134" s="176"/>
      <c r="H1134" s="258"/>
      <c r="I1134" s="258"/>
      <c r="J1134" s="3"/>
      <c r="K1134" s="10"/>
      <c r="L1134" s="10"/>
      <c r="M1134" s="10"/>
      <c r="N1134" s="3"/>
      <c r="O1134" s="171"/>
      <c r="P1134" s="172"/>
      <c r="Q1134" s="172"/>
      <c r="R1134" s="173"/>
      <c r="S1134" s="3"/>
      <c r="T1134" s="3"/>
      <c r="U1134" s="3"/>
      <c r="V1134" s="3"/>
    </row>
    <row r="1135" spans="1:22" s="4" customFormat="1" ht="12.75" x14ac:dyDescent="0.2">
      <c r="A1135" s="55"/>
      <c r="B1135" s="10"/>
      <c r="C1135" s="10" t="s">
        <v>689</v>
      </c>
      <c r="D1135" s="10"/>
      <c r="E1135" s="10" t="s">
        <v>145</v>
      </c>
      <c r="F1135" s="176">
        <v>5</v>
      </c>
      <c r="G1135" s="176">
        <v>1</v>
      </c>
      <c r="H1135" s="258">
        <v>1</v>
      </c>
      <c r="I1135" s="258">
        <v>0</v>
      </c>
      <c r="J1135" s="3"/>
      <c r="K1135" s="10"/>
      <c r="L1135" s="10"/>
      <c r="M1135" s="10"/>
      <c r="N1135" s="3"/>
      <c r="O1135" s="171"/>
      <c r="P1135" s="172"/>
      <c r="Q1135" s="172"/>
      <c r="R1135" s="173"/>
      <c r="S1135" s="3"/>
      <c r="T1135" s="3"/>
      <c r="U1135" s="3"/>
      <c r="V1135" s="3"/>
    </row>
    <row r="1136" spans="1:22" s="4" customFormat="1" ht="12.75" x14ac:dyDescent="0.2">
      <c r="A1136" s="55"/>
      <c r="B1136" s="10"/>
      <c r="C1136" s="10" t="s">
        <v>690</v>
      </c>
      <c r="D1136" s="10"/>
      <c r="E1136" s="10" t="s">
        <v>386</v>
      </c>
      <c r="F1136" s="176">
        <v>1</v>
      </c>
      <c r="G1136" s="176">
        <v>1</v>
      </c>
      <c r="H1136" s="258">
        <v>1</v>
      </c>
      <c r="I1136" s="258">
        <v>1</v>
      </c>
      <c r="J1136" s="3"/>
      <c r="K1136" s="10"/>
      <c r="L1136" s="10"/>
      <c r="M1136" s="10"/>
      <c r="N1136" s="3"/>
      <c r="O1136" s="171"/>
      <c r="P1136" s="172"/>
      <c r="Q1136" s="172"/>
      <c r="R1136" s="173"/>
      <c r="S1136" s="3"/>
      <c r="T1136" s="3"/>
      <c r="U1136" s="3"/>
      <c r="V1136" s="3"/>
    </row>
    <row r="1137" spans="1:22" s="4" customFormat="1" ht="12.75" x14ac:dyDescent="0.2">
      <c r="A1137" s="55"/>
      <c r="B1137" s="10"/>
      <c r="C1137" s="10" t="s">
        <v>548</v>
      </c>
      <c r="D1137" s="10"/>
      <c r="E1137" s="10" t="s">
        <v>386</v>
      </c>
      <c r="F1137" s="176">
        <v>22</v>
      </c>
      <c r="G1137" s="176">
        <v>5</v>
      </c>
      <c r="H1137" s="258">
        <v>3</v>
      </c>
      <c r="I1137" s="258">
        <v>0</v>
      </c>
      <c r="J1137" s="3"/>
      <c r="K1137" s="10"/>
      <c r="L1137" s="10"/>
      <c r="M1137" s="10"/>
      <c r="N1137" s="3"/>
      <c r="O1137" s="171"/>
      <c r="P1137" s="172"/>
      <c r="Q1137" s="172"/>
      <c r="R1137" s="173"/>
      <c r="S1137" s="3"/>
      <c r="T1137" s="3"/>
      <c r="U1137" s="3"/>
      <c r="V1137" s="3"/>
    </row>
    <row r="1138" spans="1:22" s="4" customFormat="1" ht="12.75" x14ac:dyDescent="0.2">
      <c r="A1138" s="55"/>
      <c r="B1138" s="10"/>
      <c r="C1138" s="10" t="s">
        <v>549</v>
      </c>
      <c r="D1138" s="10"/>
      <c r="E1138" s="10" t="s">
        <v>170</v>
      </c>
      <c r="F1138" s="176">
        <v>10</v>
      </c>
      <c r="G1138" s="176">
        <v>3</v>
      </c>
      <c r="H1138" s="258">
        <v>2</v>
      </c>
      <c r="I1138" s="258">
        <v>3.5</v>
      </c>
      <c r="J1138" s="3"/>
      <c r="K1138" s="10"/>
      <c r="L1138" s="10"/>
      <c r="M1138" s="10"/>
      <c r="N1138" s="3"/>
      <c r="O1138" s="171"/>
      <c r="P1138" s="172"/>
      <c r="Q1138" s="172"/>
      <c r="R1138" s="173"/>
      <c r="S1138" s="3"/>
      <c r="T1138" s="3"/>
      <c r="U1138" s="3"/>
      <c r="V1138" s="3"/>
    </row>
    <row r="1139" spans="1:22" s="4" customFormat="1" ht="12.75" x14ac:dyDescent="0.2">
      <c r="A1139" s="55"/>
      <c r="B1139" s="10"/>
      <c r="C1139" s="10" t="s">
        <v>551</v>
      </c>
      <c r="D1139" s="10"/>
      <c r="E1139" s="10" t="s">
        <v>157</v>
      </c>
      <c r="F1139" s="176">
        <v>4</v>
      </c>
      <c r="G1139" s="176">
        <v>2</v>
      </c>
      <c r="H1139" s="258">
        <v>1</v>
      </c>
      <c r="I1139" s="258">
        <v>6</v>
      </c>
      <c r="J1139" s="3"/>
      <c r="K1139" s="10"/>
      <c r="L1139" s="10"/>
      <c r="M1139" s="10"/>
      <c r="N1139" s="3"/>
      <c r="O1139" s="171"/>
      <c r="P1139" s="172"/>
      <c r="Q1139" s="172"/>
      <c r="R1139" s="173"/>
      <c r="S1139" s="3"/>
      <c r="T1139" s="3"/>
      <c r="U1139" s="3"/>
      <c r="V1139" s="3"/>
    </row>
    <row r="1140" spans="1:22" s="4" customFormat="1" ht="12.75" x14ac:dyDescent="0.2">
      <c r="A1140" s="55"/>
      <c r="B1140" s="10"/>
      <c r="C1140" s="10" t="s">
        <v>692</v>
      </c>
      <c r="D1140" s="10"/>
      <c r="E1140" s="10" t="s">
        <v>349</v>
      </c>
      <c r="F1140" s="176">
        <v>15</v>
      </c>
      <c r="G1140" s="176">
        <v>1</v>
      </c>
      <c r="H1140" s="258">
        <v>0</v>
      </c>
      <c r="I1140" s="258"/>
      <c r="J1140" s="3"/>
      <c r="K1140" s="10"/>
      <c r="L1140" s="10"/>
      <c r="M1140" s="10"/>
      <c r="N1140" s="3"/>
      <c r="O1140" s="171"/>
      <c r="P1140" s="172"/>
      <c r="Q1140" s="172"/>
      <c r="R1140" s="173"/>
      <c r="S1140" s="3"/>
      <c r="T1140" s="3"/>
      <c r="U1140" s="3"/>
      <c r="V1140" s="3"/>
    </row>
    <row r="1141" spans="1:22" s="4" customFormat="1" ht="12.75" x14ac:dyDescent="0.2">
      <c r="A1141" s="55"/>
      <c r="B1141" s="10"/>
      <c r="C1141" s="10" t="s">
        <v>692</v>
      </c>
      <c r="D1141" s="10"/>
      <c r="E1141" s="10" t="s">
        <v>187</v>
      </c>
      <c r="F1141" s="176">
        <v>1</v>
      </c>
      <c r="G1141" s="176"/>
      <c r="H1141" s="258"/>
      <c r="I1141" s="258"/>
      <c r="J1141" s="3"/>
      <c r="K1141" s="10"/>
      <c r="L1141" s="10"/>
      <c r="M1141" s="10"/>
      <c r="N1141" s="3"/>
      <c r="O1141" s="171"/>
      <c r="P1141" s="172"/>
      <c r="Q1141" s="172"/>
      <c r="R1141" s="173"/>
      <c r="S1141" s="3"/>
      <c r="T1141" s="3"/>
      <c r="U1141" s="3"/>
      <c r="V1141" s="3"/>
    </row>
    <row r="1142" spans="1:22" s="4" customFormat="1" ht="12.75" x14ac:dyDescent="0.2">
      <c r="A1142" s="55"/>
      <c r="B1142" s="10"/>
      <c r="C1142" s="10" t="s">
        <v>552</v>
      </c>
      <c r="D1142" s="10"/>
      <c r="E1142" s="10" t="s">
        <v>349</v>
      </c>
      <c r="F1142" s="176">
        <v>1</v>
      </c>
      <c r="G1142" s="176"/>
      <c r="H1142" s="258"/>
      <c r="I1142" s="258"/>
      <c r="J1142" s="3"/>
      <c r="K1142" s="10"/>
      <c r="L1142" s="10"/>
      <c r="M1142" s="10"/>
      <c r="N1142" s="3"/>
      <c r="O1142" s="171"/>
      <c r="P1142" s="172"/>
      <c r="Q1142" s="172"/>
      <c r="R1142" s="173"/>
      <c r="S1142" s="3"/>
      <c r="T1142" s="3"/>
      <c r="U1142" s="3"/>
      <c r="V1142" s="3"/>
    </row>
    <row r="1143" spans="1:22" s="4" customFormat="1" ht="12.75" x14ac:dyDescent="0.2">
      <c r="A1143" s="55"/>
      <c r="B1143" s="10"/>
      <c r="C1143" s="10" t="s">
        <v>556</v>
      </c>
      <c r="D1143" s="10"/>
      <c r="E1143" s="10" t="s">
        <v>102</v>
      </c>
      <c r="F1143" s="176">
        <v>1</v>
      </c>
      <c r="G1143" s="176">
        <v>1</v>
      </c>
      <c r="H1143" s="258">
        <v>0</v>
      </c>
      <c r="I1143" s="258"/>
      <c r="J1143" s="3"/>
      <c r="K1143" s="10"/>
      <c r="L1143" s="10"/>
      <c r="M1143" s="10"/>
      <c r="N1143" s="3"/>
      <c r="O1143" s="171"/>
      <c r="P1143" s="172"/>
      <c r="Q1143" s="172"/>
      <c r="R1143" s="173"/>
      <c r="S1143" s="3"/>
      <c r="T1143" s="3"/>
      <c r="U1143" s="3"/>
      <c r="V1143" s="3"/>
    </row>
    <row r="1144" spans="1:22" s="4" customFormat="1" ht="12.75" x14ac:dyDescent="0.2">
      <c r="A1144" s="55"/>
      <c r="B1144" s="10"/>
      <c r="C1144" s="10" t="s">
        <v>724</v>
      </c>
      <c r="D1144" s="10"/>
      <c r="E1144" s="10" t="s">
        <v>107</v>
      </c>
      <c r="F1144" s="176">
        <v>1</v>
      </c>
      <c r="G1144" s="176"/>
      <c r="H1144" s="258"/>
      <c r="I1144" s="258"/>
      <c r="J1144" s="3"/>
      <c r="K1144" s="10"/>
      <c r="L1144" s="10"/>
      <c r="M1144" s="10"/>
      <c r="N1144" s="3"/>
      <c r="O1144" s="171"/>
      <c r="P1144" s="172"/>
      <c r="Q1144" s="172"/>
      <c r="R1144" s="173"/>
      <c r="S1144" s="3"/>
      <c r="T1144" s="3"/>
      <c r="U1144" s="3"/>
      <c r="V1144" s="3"/>
    </row>
    <row r="1145" spans="1:22" s="4" customFormat="1" ht="12.75" x14ac:dyDescent="0.2">
      <c r="A1145" s="55"/>
      <c r="B1145" s="10"/>
      <c r="C1145" s="10" t="s">
        <v>558</v>
      </c>
      <c r="D1145" s="10"/>
      <c r="E1145" s="10" t="s">
        <v>194</v>
      </c>
      <c r="F1145" s="176">
        <v>8</v>
      </c>
      <c r="G1145" s="176">
        <v>4</v>
      </c>
      <c r="H1145" s="258">
        <v>0</v>
      </c>
      <c r="I1145" s="258"/>
      <c r="J1145" s="3"/>
      <c r="K1145" s="10"/>
      <c r="L1145" s="10"/>
      <c r="M1145" s="10"/>
      <c r="N1145" s="3"/>
      <c r="O1145" s="171"/>
      <c r="P1145" s="172"/>
      <c r="Q1145" s="172"/>
      <c r="R1145" s="173"/>
      <c r="S1145" s="3"/>
      <c r="T1145" s="3"/>
      <c r="U1145" s="3"/>
      <c r="V1145" s="3"/>
    </row>
    <row r="1146" spans="1:22" s="4" customFormat="1" ht="12.75" x14ac:dyDescent="0.2">
      <c r="A1146" s="55"/>
      <c r="B1146" s="10"/>
      <c r="C1146" s="10" t="s">
        <v>561</v>
      </c>
      <c r="D1146" s="10"/>
      <c r="E1146" s="10" t="s">
        <v>228</v>
      </c>
      <c r="F1146" s="176">
        <v>7</v>
      </c>
      <c r="G1146" s="176">
        <v>1</v>
      </c>
      <c r="H1146" s="258">
        <v>1</v>
      </c>
      <c r="I1146" s="258">
        <v>0</v>
      </c>
      <c r="J1146" s="3"/>
      <c r="K1146" s="10"/>
      <c r="L1146" s="10"/>
      <c r="M1146" s="10"/>
      <c r="N1146" s="3"/>
      <c r="O1146" s="171"/>
      <c r="P1146" s="172"/>
      <c r="Q1146" s="172"/>
      <c r="R1146" s="173"/>
      <c r="S1146" s="3"/>
      <c r="T1146" s="3"/>
      <c r="U1146" s="3"/>
      <c r="V1146" s="3"/>
    </row>
    <row r="1147" spans="1:22" s="4" customFormat="1" ht="12.75" x14ac:dyDescent="0.2">
      <c r="A1147" s="55"/>
      <c r="B1147" s="10"/>
      <c r="C1147" s="10" t="s">
        <v>563</v>
      </c>
      <c r="D1147" s="10"/>
      <c r="E1147" s="10" t="s">
        <v>100</v>
      </c>
      <c r="F1147" s="176"/>
      <c r="G1147" s="176">
        <v>2</v>
      </c>
      <c r="H1147" s="258">
        <v>2</v>
      </c>
      <c r="I1147" s="258">
        <v>0</v>
      </c>
      <c r="J1147" s="3"/>
      <c r="K1147" s="10"/>
      <c r="L1147" s="10"/>
      <c r="M1147" s="10"/>
      <c r="N1147" s="3"/>
      <c r="O1147" s="171"/>
      <c r="P1147" s="172"/>
      <c r="Q1147" s="172"/>
      <c r="R1147" s="173"/>
      <c r="S1147" s="3"/>
      <c r="T1147" s="3"/>
      <c r="U1147" s="3"/>
      <c r="V1147" s="3"/>
    </row>
    <row r="1148" spans="1:22" s="4" customFormat="1" ht="12.75" x14ac:dyDescent="0.2">
      <c r="A1148" s="55"/>
      <c r="B1148" s="10"/>
      <c r="C1148" s="10" t="s">
        <v>564</v>
      </c>
      <c r="D1148" s="10"/>
      <c r="E1148" s="10" t="s">
        <v>75</v>
      </c>
      <c r="F1148" s="176">
        <v>32</v>
      </c>
      <c r="G1148" s="176">
        <v>6</v>
      </c>
      <c r="H1148" s="258">
        <v>4</v>
      </c>
      <c r="I1148" s="258">
        <v>0</v>
      </c>
      <c r="J1148" s="3"/>
      <c r="K1148" s="10"/>
      <c r="L1148" s="10"/>
      <c r="M1148" s="10"/>
      <c r="N1148" s="3"/>
      <c r="O1148" s="171"/>
      <c r="P1148" s="172"/>
      <c r="Q1148" s="172"/>
      <c r="R1148" s="173"/>
      <c r="S1148" s="3"/>
      <c r="T1148" s="3"/>
      <c r="U1148" s="3"/>
      <c r="V1148" s="3"/>
    </row>
    <row r="1149" spans="1:22" s="4" customFormat="1" ht="12.75" x14ac:dyDescent="0.2">
      <c r="A1149" s="55"/>
      <c r="B1149" s="10"/>
      <c r="C1149" s="10" t="s">
        <v>565</v>
      </c>
      <c r="D1149" s="10"/>
      <c r="E1149" s="10" t="s">
        <v>64</v>
      </c>
      <c r="F1149" s="176">
        <v>3</v>
      </c>
      <c r="G1149" s="176">
        <v>1</v>
      </c>
      <c r="H1149" s="258">
        <v>1</v>
      </c>
      <c r="I1149" s="258">
        <v>4</v>
      </c>
      <c r="J1149" s="3"/>
      <c r="K1149" s="10"/>
      <c r="L1149" s="10"/>
      <c r="M1149" s="10"/>
      <c r="N1149" s="3"/>
      <c r="O1149" s="171"/>
      <c r="P1149" s="172"/>
      <c r="Q1149" s="172"/>
      <c r="R1149" s="173"/>
      <c r="S1149" s="3"/>
      <c r="T1149" s="3"/>
      <c r="U1149" s="3"/>
      <c r="V1149" s="3"/>
    </row>
    <row r="1150" spans="1:22" s="4" customFormat="1" ht="12.75" x14ac:dyDescent="0.2">
      <c r="A1150" s="55"/>
      <c r="B1150" s="10"/>
      <c r="C1150" s="10" t="s">
        <v>566</v>
      </c>
      <c r="D1150" s="10"/>
      <c r="E1150" s="10" t="s">
        <v>86</v>
      </c>
      <c r="F1150" s="176">
        <v>7</v>
      </c>
      <c r="G1150" s="176">
        <v>2</v>
      </c>
      <c r="H1150" s="258">
        <v>2</v>
      </c>
      <c r="I1150" s="258">
        <v>0</v>
      </c>
      <c r="J1150" s="3"/>
      <c r="K1150" s="10"/>
      <c r="L1150" s="10"/>
      <c r="M1150" s="10"/>
      <c r="N1150" s="3"/>
      <c r="O1150" s="171"/>
      <c r="P1150" s="172"/>
      <c r="Q1150" s="172"/>
      <c r="R1150" s="173"/>
      <c r="S1150" s="3"/>
      <c r="T1150" s="3"/>
      <c r="U1150" s="3"/>
      <c r="V1150" s="3"/>
    </row>
    <row r="1151" spans="1:22" s="4" customFormat="1" ht="12.75" x14ac:dyDescent="0.2">
      <c r="A1151" s="55"/>
      <c r="B1151" s="10"/>
      <c r="C1151" s="10" t="s">
        <v>569</v>
      </c>
      <c r="D1151" s="10"/>
      <c r="E1151" s="10" t="s">
        <v>167</v>
      </c>
      <c r="F1151" s="176">
        <v>1</v>
      </c>
      <c r="G1151" s="176"/>
      <c r="H1151" s="258"/>
      <c r="I1151" s="258"/>
      <c r="J1151" s="3"/>
      <c r="K1151" s="10"/>
      <c r="L1151" s="10"/>
      <c r="M1151" s="10"/>
      <c r="N1151" s="3"/>
      <c r="O1151" s="171"/>
      <c r="P1151" s="172"/>
      <c r="Q1151" s="172"/>
      <c r="R1151" s="173"/>
      <c r="S1151" s="3"/>
      <c r="T1151" s="3"/>
      <c r="U1151" s="3"/>
      <c r="V1151" s="3"/>
    </row>
    <row r="1152" spans="1:22" s="4" customFormat="1" ht="12.75" x14ac:dyDescent="0.2">
      <c r="A1152" s="55"/>
      <c r="B1152" s="10"/>
      <c r="C1152" s="10" t="s">
        <v>570</v>
      </c>
      <c r="D1152" s="10"/>
      <c r="E1152" s="10" t="s">
        <v>120</v>
      </c>
      <c r="F1152" s="176">
        <v>3</v>
      </c>
      <c r="G1152" s="176"/>
      <c r="H1152" s="258"/>
      <c r="I1152" s="258"/>
      <c r="J1152" s="3"/>
      <c r="K1152" s="10"/>
      <c r="L1152" s="10"/>
      <c r="M1152" s="10"/>
      <c r="N1152" s="3"/>
      <c r="O1152" s="171"/>
      <c r="P1152" s="172"/>
      <c r="Q1152" s="172"/>
      <c r="R1152" s="173"/>
      <c r="S1152" s="3"/>
      <c r="T1152" s="3"/>
      <c r="U1152" s="3"/>
      <c r="V1152" s="3"/>
    </row>
    <row r="1153" spans="1:22" s="4" customFormat="1" ht="12.75" x14ac:dyDescent="0.2">
      <c r="A1153" s="55"/>
      <c r="B1153" s="10"/>
      <c r="C1153" s="10" t="s">
        <v>571</v>
      </c>
      <c r="D1153" s="10"/>
      <c r="E1153" s="10" t="s">
        <v>572</v>
      </c>
      <c r="F1153" s="176">
        <v>2</v>
      </c>
      <c r="G1153" s="176"/>
      <c r="H1153" s="258"/>
      <c r="I1153" s="258"/>
      <c r="J1153" s="3"/>
      <c r="K1153" s="10"/>
      <c r="L1153" s="10"/>
      <c r="M1153" s="10"/>
      <c r="N1153" s="3"/>
      <c r="O1153" s="171"/>
      <c r="P1153" s="172"/>
      <c r="Q1153" s="172"/>
      <c r="R1153" s="173"/>
      <c r="S1153" s="3"/>
      <c r="T1153" s="3"/>
      <c r="U1153" s="3"/>
      <c r="V1153" s="3"/>
    </row>
    <row r="1154" spans="1:22" s="4" customFormat="1" ht="12.75" x14ac:dyDescent="0.2">
      <c r="A1154" s="55"/>
      <c r="B1154" s="10"/>
      <c r="C1154" s="10" t="s">
        <v>573</v>
      </c>
      <c r="D1154" s="10"/>
      <c r="E1154" s="10" t="s">
        <v>167</v>
      </c>
      <c r="F1154" s="176">
        <v>55</v>
      </c>
      <c r="G1154" s="176">
        <v>10</v>
      </c>
      <c r="H1154" s="258">
        <v>4</v>
      </c>
      <c r="I1154" s="258">
        <v>9.5</v>
      </c>
      <c r="J1154" s="3"/>
      <c r="K1154" s="10"/>
      <c r="L1154" s="10"/>
      <c r="M1154" s="10"/>
      <c r="N1154" s="3"/>
      <c r="O1154" s="171"/>
      <c r="P1154" s="172"/>
      <c r="Q1154" s="172"/>
      <c r="R1154" s="173"/>
      <c r="S1154" s="3"/>
      <c r="T1154" s="3"/>
      <c r="U1154" s="3"/>
      <c r="V1154" s="3"/>
    </row>
    <row r="1155" spans="1:22" s="4" customFormat="1" ht="12.75" x14ac:dyDescent="0.2">
      <c r="A1155" s="55"/>
      <c r="B1155" s="10"/>
      <c r="C1155" s="10" t="s">
        <v>574</v>
      </c>
      <c r="D1155" s="10"/>
      <c r="E1155" s="10" t="s">
        <v>167</v>
      </c>
      <c r="F1155" s="176">
        <v>18</v>
      </c>
      <c r="G1155" s="176"/>
      <c r="H1155" s="258">
        <v>0</v>
      </c>
      <c r="I1155" s="258"/>
      <c r="J1155" s="3"/>
      <c r="K1155" s="10"/>
      <c r="L1155" s="10"/>
      <c r="M1155" s="10"/>
      <c r="N1155" s="3"/>
      <c r="O1155" s="171"/>
      <c r="P1155" s="172"/>
      <c r="Q1155" s="172"/>
      <c r="R1155" s="173"/>
      <c r="S1155" s="3"/>
      <c r="T1155" s="3"/>
      <c r="U1155" s="3"/>
      <c r="V1155" s="3"/>
    </row>
    <row r="1156" spans="1:22" s="4" customFormat="1" ht="12.75" x14ac:dyDescent="0.2">
      <c r="A1156" s="55"/>
      <c r="B1156" s="10"/>
      <c r="C1156" s="10" t="s">
        <v>575</v>
      </c>
      <c r="D1156" s="10"/>
      <c r="E1156" s="10" t="s">
        <v>179</v>
      </c>
      <c r="F1156" s="176">
        <v>48</v>
      </c>
      <c r="G1156" s="176">
        <v>7</v>
      </c>
      <c r="H1156" s="258">
        <v>4</v>
      </c>
      <c r="I1156" s="258">
        <v>0.5</v>
      </c>
      <c r="J1156" s="3"/>
      <c r="K1156" s="10"/>
      <c r="L1156" s="10"/>
      <c r="M1156" s="10"/>
      <c r="N1156" s="3"/>
      <c r="O1156" s="171"/>
      <c r="P1156" s="172"/>
      <c r="Q1156" s="172"/>
      <c r="R1156" s="173"/>
      <c r="S1156" s="3"/>
      <c r="T1156" s="3"/>
      <c r="U1156" s="3"/>
      <c r="V1156" s="3"/>
    </row>
    <row r="1157" spans="1:22" s="4" customFormat="1" ht="12.75" x14ac:dyDescent="0.2">
      <c r="A1157" s="55"/>
      <c r="B1157" s="10"/>
      <c r="C1157" s="10" t="s">
        <v>576</v>
      </c>
      <c r="D1157" s="10"/>
      <c r="E1157" s="10" t="s">
        <v>287</v>
      </c>
      <c r="F1157" s="176">
        <v>2</v>
      </c>
      <c r="G1157" s="176">
        <v>1</v>
      </c>
      <c r="H1157" s="258">
        <v>0</v>
      </c>
      <c r="I1157" s="258"/>
      <c r="J1157" s="3"/>
      <c r="K1157" s="10"/>
      <c r="L1157" s="10"/>
      <c r="M1157" s="10"/>
      <c r="N1157" s="3"/>
      <c r="O1157" s="171"/>
      <c r="P1157" s="172"/>
      <c r="Q1157" s="172"/>
      <c r="R1157" s="173"/>
      <c r="S1157" s="3"/>
      <c r="T1157" s="3"/>
      <c r="U1157" s="3"/>
      <c r="V1157" s="3"/>
    </row>
    <row r="1158" spans="1:22" s="4" customFormat="1" ht="12.75" x14ac:dyDescent="0.2">
      <c r="A1158" s="55"/>
      <c r="B1158" s="10"/>
      <c r="C1158" s="10" t="s">
        <v>725</v>
      </c>
      <c r="D1158" s="10"/>
      <c r="E1158" s="10" t="s">
        <v>726</v>
      </c>
      <c r="F1158" s="176">
        <v>1</v>
      </c>
      <c r="G1158" s="176"/>
      <c r="H1158" s="258"/>
      <c r="I1158" s="258"/>
      <c r="J1158" s="3"/>
      <c r="K1158" s="10"/>
      <c r="L1158" s="10"/>
      <c r="M1158" s="10"/>
      <c r="N1158" s="3"/>
      <c r="O1158" s="171"/>
      <c r="P1158" s="172"/>
      <c r="Q1158" s="172"/>
      <c r="R1158" s="173"/>
      <c r="S1158" s="3"/>
      <c r="T1158" s="3"/>
      <c r="U1158" s="3"/>
      <c r="V1158" s="3"/>
    </row>
    <row r="1159" spans="1:22" s="4" customFormat="1" ht="12.75" x14ac:dyDescent="0.2">
      <c r="A1159" s="55"/>
      <c r="B1159" s="10"/>
      <c r="C1159" s="10" t="s">
        <v>696</v>
      </c>
      <c r="D1159" s="10"/>
      <c r="E1159" s="10" t="s">
        <v>578</v>
      </c>
      <c r="F1159" s="176">
        <v>3</v>
      </c>
      <c r="G1159" s="176"/>
      <c r="H1159" s="258"/>
      <c r="I1159" s="258"/>
      <c r="J1159" s="3"/>
      <c r="K1159" s="10"/>
      <c r="L1159" s="10"/>
      <c r="M1159" s="10"/>
      <c r="N1159" s="3"/>
      <c r="O1159" s="171"/>
      <c r="P1159" s="172"/>
      <c r="Q1159" s="172"/>
      <c r="R1159" s="173"/>
      <c r="S1159" s="3"/>
      <c r="T1159" s="3"/>
      <c r="U1159" s="3"/>
      <c r="V1159" s="3"/>
    </row>
    <row r="1160" spans="1:22" s="4" customFormat="1" ht="12.75" x14ac:dyDescent="0.2">
      <c r="A1160" s="55"/>
      <c r="B1160" s="10"/>
      <c r="C1160" s="10" t="s">
        <v>579</v>
      </c>
      <c r="D1160" s="10"/>
      <c r="E1160" s="10" t="s">
        <v>127</v>
      </c>
      <c r="F1160" s="176">
        <v>6</v>
      </c>
      <c r="G1160" s="176">
        <v>1</v>
      </c>
      <c r="H1160" s="258">
        <v>0</v>
      </c>
      <c r="I1160" s="258"/>
      <c r="J1160" s="3"/>
      <c r="K1160" s="10"/>
      <c r="L1160" s="10"/>
      <c r="M1160" s="10"/>
      <c r="N1160" s="3"/>
      <c r="O1160" s="171"/>
      <c r="P1160" s="172"/>
      <c r="Q1160" s="172"/>
      <c r="R1160" s="173"/>
      <c r="S1160" s="3"/>
      <c r="T1160" s="3"/>
      <c r="U1160" s="3"/>
      <c r="V1160" s="3"/>
    </row>
    <row r="1161" spans="1:22" s="4" customFormat="1" ht="12.75" x14ac:dyDescent="0.2">
      <c r="A1161" s="55"/>
      <c r="B1161" s="10"/>
      <c r="C1161" s="10" t="s">
        <v>583</v>
      </c>
      <c r="D1161" s="10"/>
      <c r="E1161" s="10" t="s">
        <v>461</v>
      </c>
      <c r="F1161" s="176">
        <v>11</v>
      </c>
      <c r="G1161" s="176">
        <v>2</v>
      </c>
      <c r="H1161" s="258">
        <v>1</v>
      </c>
      <c r="I1161" s="258">
        <v>0</v>
      </c>
      <c r="J1161" s="3"/>
      <c r="K1161" s="10"/>
      <c r="L1161" s="10"/>
      <c r="M1161" s="10"/>
      <c r="N1161" s="3"/>
      <c r="O1161" s="171"/>
      <c r="P1161" s="172"/>
      <c r="Q1161" s="172"/>
      <c r="R1161" s="173"/>
      <c r="S1161" s="3"/>
      <c r="T1161" s="3"/>
      <c r="U1161" s="3"/>
      <c r="V1161" s="3"/>
    </row>
    <row r="1162" spans="1:22" s="4" customFormat="1" ht="12.75" x14ac:dyDescent="0.2">
      <c r="A1162" s="55"/>
      <c r="B1162" s="10"/>
      <c r="C1162" s="10"/>
      <c r="D1162" s="10"/>
      <c r="E1162" s="10"/>
      <c r="F1162" s="176"/>
      <c r="G1162" s="176"/>
      <c r="H1162" s="258"/>
      <c r="I1162" s="258"/>
      <c r="J1162" s="3"/>
      <c r="K1162" s="10"/>
      <c r="L1162" s="10"/>
      <c r="M1162" s="10"/>
      <c r="N1162" s="3"/>
      <c r="O1162" s="171"/>
      <c r="P1162" s="172"/>
      <c r="Q1162" s="172"/>
      <c r="R1162" s="173"/>
      <c r="S1162" s="3"/>
      <c r="T1162" s="3"/>
      <c r="U1162" s="3"/>
      <c r="V1162" s="3"/>
    </row>
    <row r="1163" spans="1:22" s="4" customFormat="1" ht="13.5" thickBot="1" x14ac:dyDescent="0.25">
      <c r="A1163" s="55"/>
      <c r="B1163" s="10"/>
      <c r="C1163" s="10"/>
      <c r="D1163" s="10"/>
      <c r="E1163" s="10"/>
      <c r="F1163" s="176"/>
      <c r="G1163" s="176"/>
      <c r="H1163" s="258"/>
      <c r="I1163" s="258"/>
      <c r="J1163" s="3"/>
      <c r="K1163" s="10"/>
      <c r="L1163" s="10"/>
      <c r="M1163" s="10"/>
      <c r="N1163" s="3"/>
      <c r="O1163" s="171"/>
      <c r="P1163" s="172"/>
      <c r="Q1163" s="172"/>
      <c r="R1163" s="173"/>
      <c r="S1163" s="3"/>
      <c r="T1163" s="3"/>
      <c r="U1163" s="3"/>
      <c r="V1163" s="3"/>
    </row>
    <row r="1164" spans="1:22" s="4" customFormat="1" ht="13.5" thickBot="1" x14ac:dyDescent="0.25">
      <c r="A1164" s="55"/>
      <c r="B1164" s="93" t="s">
        <v>586</v>
      </c>
      <c r="C1164" s="94"/>
      <c r="D1164" s="94"/>
      <c r="E1164" s="94"/>
      <c r="F1164" s="176">
        <f>SUM(F924:F1163)</f>
        <v>2149</v>
      </c>
      <c r="G1164" s="176">
        <f>SUM(G924:G1163)</f>
        <v>416</v>
      </c>
      <c r="H1164" s="258">
        <f>SUM(H924:H1163)</f>
        <v>247</v>
      </c>
      <c r="I1164" s="258">
        <f>AVERAGE(I924:I1163)</f>
        <v>1.3424930735930736</v>
      </c>
      <c r="J1164" s="3"/>
      <c r="K1164" s="95"/>
      <c r="L1164" s="95"/>
      <c r="M1164" s="95"/>
      <c r="N1164" s="3"/>
      <c r="O1164" s="491"/>
      <c r="P1164" s="492"/>
      <c r="Q1164" s="492"/>
      <c r="R1164" s="493"/>
      <c r="S1164" s="3"/>
      <c r="T1164" s="3"/>
      <c r="U1164" s="3"/>
      <c r="V1164" s="3"/>
    </row>
    <row r="1165" spans="1:22" s="4" customFormat="1" ht="63.75" x14ac:dyDescent="0.2">
      <c r="A1165" s="55" t="s">
        <v>697</v>
      </c>
      <c r="B1165" s="56" t="s">
        <v>592</v>
      </c>
      <c r="C1165" s="56" t="s">
        <v>44</v>
      </c>
      <c r="D1165" s="56" t="s">
        <v>45</v>
      </c>
      <c r="E1165" s="56" t="s">
        <v>46</v>
      </c>
      <c r="F1165" s="232" t="s">
        <v>627</v>
      </c>
      <c r="G1165" s="232" t="s">
        <v>628</v>
      </c>
      <c r="H1165" s="260" t="s">
        <v>629</v>
      </c>
      <c r="I1165" s="260" t="s">
        <v>630</v>
      </c>
      <c r="J1165" s="72"/>
      <c r="K1165" s="57" t="s">
        <v>631</v>
      </c>
      <c r="L1165" s="57" t="s">
        <v>632</v>
      </c>
      <c r="M1165" s="57" t="s">
        <v>633</v>
      </c>
      <c r="N1165" s="72"/>
      <c r="O1165" s="486" t="s">
        <v>634</v>
      </c>
      <c r="P1165" s="487"/>
      <c r="Q1165" s="487"/>
      <c r="R1165" s="487"/>
      <c r="S1165" s="3"/>
      <c r="T1165" s="3"/>
      <c r="U1165" s="3"/>
      <c r="V1165" s="3"/>
    </row>
    <row r="1166" spans="1:22" s="4" customFormat="1" ht="12.75" x14ac:dyDescent="0.2">
      <c r="A1166" s="55"/>
      <c r="B1166" s="10"/>
      <c r="C1166" s="10" t="s">
        <v>62</v>
      </c>
      <c r="D1166" s="10"/>
      <c r="E1166" s="10" t="s">
        <v>63</v>
      </c>
      <c r="F1166" s="176">
        <v>35</v>
      </c>
      <c r="G1166" s="176"/>
      <c r="H1166" s="258">
        <v>0</v>
      </c>
      <c r="I1166" s="258"/>
      <c r="J1166" s="3"/>
      <c r="K1166" s="10"/>
      <c r="L1166" s="10"/>
      <c r="M1166" s="10"/>
      <c r="N1166" s="3"/>
      <c r="O1166" s="488"/>
      <c r="P1166" s="489"/>
      <c r="Q1166" s="489"/>
      <c r="R1166" s="490"/>
      <c r="S1166" s="3"/>
      <c r="T1166" s="3"/>
      <c r="U1166" s="3"/>
      <c r="V1166" s="3"/>
    </row>
    <row r="1167" spans="1:22" s="4" customFormat="1" ht="12.75" x14ac:dyDescent="0.2">
      <c r="A1167" s="55"/>
      <c r="B1167" s="10"/>
      <c r="C1167" s="10" t="s">
        <v>62</v>
      </c>
      <c r="D1167" s="10"/>
      <c r="E1167" s="10" t="s">
        <v>65</v>
      </c>
      <c r="F1167" s="176">
        <v>13</v>
      </c>
      <c r="G1167" s="176"/>
      <c r="H1167" s="258">
        <v>0</v>
      </c>
      <c r="I1167" s="258"/>
      <c r="J1167" s="3"/>
      <c r="K1167" s="10"/>
      <c r="L1167" s="10"/>
      <c r="M1167" s="10"/>
      <c r="N1167" s="3"/>
      <c r="O1167" s="171"/>
      <c r="P1167" s="172"/>
      <c r="Q1167" s="172"/>
      <c r="R1167" s="173"/>
      <c r="S1167" s="3"/>
      <c r="T1167" s="3"/>
      <c r="U1167" s="3"/>
      <c r="V1167" s="3"/>
    </row>
    <row r="1168" spans="1:22" s="4" customFormat="1" ht="12.75" x14ac:dyDescent="0.2">
      <c r="A1168" s="55"/>
      <c r="B1168" s="10"/>
      <c r="C1168" s="10" t="s">
        <v>67</v>
      </c>
      <c r="D1168" s="10"/>
      <c r="E1168" s="10" t="s">
        <v>68</v>
      </c>
      <c r="F1168" s="176">
        <v>2</v>
      </c>
      <c r="G1168" s="176"/>
      <c r="H1168" s="258"/>
      <c r="I1168" s="258"/>
      <c r="J1168" s="3"/>
      <c r="K1168" s="10"/>
      <c r="L1168" s="10"/>
      <c r="M1168" s="10"/>
      <c r="N1168" s="3"/>
      <c r="O1168" s="171"/>
      <c r="P1168" s="172"/>
      <c r="Q1168" s="172"/>
      <c r="R1168" s="173"/>
      <c r="S1168" s="3"/>
      <c r="T1168" s="3"/>
      <c r="U1168" s="3"/>
      <c r="V1168" s="3"/>
    </row>
    <row r="1169" spans="1:22" s="4" customFormat="1" ht="12.75" x14ac:dyDescent="0.2">
      <c r="A1169" s="55"/>
      <c r="B1169" s="10"/>
      <c r="C1169" s="10" t="s">
        <v>71</v>
      </c>
      <c r="D1169" s="10"/>
      <c r="E1169" s="10" t="s">
        <v>72</v>
      </c>
      <c r="F1169" s="176">
        <v>3</v>
      </c>
      <c r="G1169" s="176"/>
      <c r="H1169" s="258"/>
      <c r="I1169" s="258"/>
      <c r="J1169" s="3"/>
      <c r="K1169" s="10"/>
      <c r="L1169" s="10"/>
      <c r="M1169" s="10"/>
      <c r="N1169" s="3"/>
      <c r="O1169" s="171"/>
      <c r="P1169" s="172"/>
      <c r="Q1169" s="172"/>
      <c r="R1169" s="173"/>
      <c r="S1169" s="3"/>
      <c r="T1169" s="3"/>
      <c r="U1169" s="3"/>
      <c r="V1169" s="3"/>
    </row>
    <row r="1170" spans="1:22" s="4" customFormat="1" ht="12.75" x14ac:dyDescent="0.2">
      <c r="A1170" s="55"/>
      <c r="B1170" s="10"/>
      <c r="C1170" s="10" t="s">
        <v>78</v>
      </c>
      <c r="D1170" s="10"/>
      <c r="E1170" s="10" t="s">
        <v>79</v>
      </c>
      <c r="F1170" s="176">
        <v>1</v>
      </c>
      <c r="G1170" s="176"/>
      <c r="H1170" s="258">
        <v>0</v>
      </c>
      <c r="I1170" s="258"/>
      <c r="J1170" s="3"/>
      <c r="K1170" s="10"/>
      <c r="L1170" s="10"/>
      <c r="M1170" s="10"/>
      <c r="N1170" s="3"/>
      <c r="O1170" s="171"/>
      <c r="P1170" s="172"/>
      <c r="Q1170" s="172"/>
      <c r="R1170" s="173"/>
      <c r="S1170" s="3"/>
      <c r="T1170" s="3"/>
      <c r="U1170" s="3"/>
      <c r="V1170" s="3"/>
    </row>
    <row r="1171" spans="1:22" s="4" customFormat="1" ht="12.75" x14ac:dyDescent="0.2">
      <c r="A1171" s="55"/>
      <c r="B1171" s="10"/>
      <c r="C1171" s="10" t="s">
        <v>80</v>
      </c>
      <c r="D1171" s="10"/>
      <c r="E1171" s="10" t="s">
        <v>81</v>
      </c>
      <c r="F1171" s="176">
        <v>14</v>
      </c>
      <c r="G1171" s="176">
        <v>1</v>
      </c>
      <c r="H1171" s="258">
        <v>1</v>
      </c>
      <c r="I1171" s="258">
        <v>1</v>
      </c>
      <c r="J1171" s="3"/>
      <c r="K1171" s="10"/>
      <c r="L1171" s="10"/>
      <c r="M1171" s="10"/>
      <c r="N1171" s="3"/>
      <c r="O1171" s="171"/>
      <c r="P1171" s="172"/>
      <c r="Q1171" s="172"/>
      <c r="R1171" s="173"/>
      <c r="S1171" s="3"/>
      <c r="T1171" s="3"/>
      <c r="U1171" s="3"/>
      <c r="V1171" s="3"/>
    </row>
    <row r="1172" spans="1:22" s="4" customFormat="1" ht="12.75" x14ac:dyDescent="0.2">
      <c r="A1172" s="55"/>
      <c r="B1172" s="10"/>
      <c r="C1172" s="10" t="s">
        <v>82</v>
      </c>
      <c r="D1172" s="10"/>
      <c r="E1172" s="10" t="s">
        <v>83</v>
      </c>
      <c r="F1172" s="176">
        <v>201</v>
      </c>
      <c r="G1172" s="176">
        <v>1</v>
      </c>
      <c r="H1172" s="258">
        <v>0</v>
      </c>
      <c r="I1172" s="258"/>
      <c r="J1172" s="3"/>
      <c r="K1172" s="10"/>
      <c r="L1172" s="10"/>
      <c r="M1172" s="10"/>
      <c r="N1172" s="3"/>
      <c r="O1172" s="171"/>
      <c r="P1172" s="172"/>
      <c r="Q1172" s="172"/>
      <c r="R1172" s="173"/>
      <c r="S1172" s="3"/>
      <c r="T1172" s="3"/>
      <c r="U1172" s="3"/>
      <c r="V1172" s="3"/>
    </row>
    <row r="1173" spans="1:22" s="4" customFormat="1" ht="12.75" x14ac:dyDescent="0.2">
      <c r="A1173" s="55"/>
      <c r="B1173" s="10"/>
      <c r="C1173" s="10" t="s">
        <v>82</v>
      </c>
      <c r="D1173" s="10"/>
      <c r="E1173" s="10" t="s">
        <v>84</v>
      </c>
      <c r="F1173" s="176">
        <v>1</v>
      </c>
      <c r="G1173" s="176"/>
      <c r="H1173" s="258"/>
      <c r="I1173" s="258"/>
      <c r="J1173" s="3"/>
      <c r="K1173" s="10"/>
      <c r="L1173" s="10"/>
      <c r="M1173" s="10"/>
      <c r="N1173" s="3"/>
      <c r="O1173" s="171"/>
      <c r="P1173" s="172"/>
      <c r="Q1173" s="172"/>
      <c r="R1173" s="173"/>
      <c r="S1173" s="3"/>
      <c r="T1173" s="3"/>
      <c r="U1173" s="3"/>
      <c r="V1173" s="3"/>
    </row>
    <row r="1174" spans="1:22" s="4" customFormat="1" ht="12.75" x14ac:dyDescent="0.2">
      <c r="A1174" s="55"/>
      <c r="B1174" s="10"/>
      <c r="C1174" s="10" t="s">
        <v>94</v>
      </c>
      <c r="D1174" s="10"/>
      <c r="E1174" s="10" t="s">
        <v>96</v>
      </c>
      <c r="F1174" s="176">
        <v>8</v>
      </c>
      <c r="G1174" s="176"/>
      <c r="H1174" s="258"/>
      <c r="I1174" s="258"/>
      <c r="J1174" s="3"/>
      <c r="K1174" s="10"/>
      <c r="L1174" s="10"/>
      <c r="M1174" s="10"/>
      <c r="N1174" s="3"/>
      <c r="O1174" s="171"/>
      <c r="P1174" s="172"/>
      <c r="Q1174" s="172"/>
      <c r="R1174" s="173"/>
      <c r="S1174" s="3"/>
      <c r="T1174" s="3"/>
      <c r="U1174" s="3"/>
      <c r="V1174" s="3"/>
    </row>
    <row r="1175" spans="1:22" s="4" customFormat="1" ht="12.75" x14ac:dyDescent="0.2">
      <c r="A1175" s="55"/>
      <c r="B1175" s="10"/>
      <c r="C1175" s="10" t="s">
        <v>99</v>
      </c>
      <c r="D1175" s="10"/>
      <c r="E1175" s="10" t="s">
        <v>77</v>
      </c>
      <c r="F1175" s="176">
        <v>11</v>
      </c>
      <c r="G1175" s="176"/>
      <c r="H1175" s="258"/>
      <c r="I1175" s="258"/>
      <c r="J1175" s="3"/>
      <c r="K1175" s="10"/>
      <c r="L1175" s="10"/>
      <c r="M1175" s="10"/>
      <c r="N1175" s="3"/>
      <c r="O1175" s="171"/>
      <c r="P1175" s="172"/>
      <c r="Q1175" s="172"/>
      <c r="R1175" s="173"/>
      <c r="S1175" s="3"/>
      <c r="T1175" s="3"/>
      <c r="U1175" s="3"/>
      <c r="V1175" s="3"/>
    </row>
    <row r="1176" spans="1:22" s="4" customFormat="1" ht="12.75" x14ac:dyDescent="0.2">
      <c r="A1176" s="55"/>
      <c r="B1176" s="10"/>
      <c r="C1176" s="10" t="s">
        <v>101</v>
      </c>
      <c r="D1176" s="10"/>
      <c r="E1176" s="10" t="s">
        <v>102</v>
      </c>
      <c r="F1176" s="176">
        <v>5</v>
      </c>
      <c r="G1176" s="176"/>
      <c r="H1176" s="258"/>
      <c r="I1176" s="258"/>
      <c r="J1176" s="3"/>
      <c r="K1176" s="10"/>
      <c r="L1176" s="10"/>
      <c r="M1176" s="10"/>
      <c r="N1176" s="3"/>
      <c r="O1176" s="171"/>
      <c r="P1176" s="172"/>
      <c r="Q1176" s="172"/>
      <c r="R1176" s="173"/>
      <c r="S1176" s="3"/>
      <c r="T1176" s="3"/>
      <c r="U1176" s="3"/>
      <c r="V1176" s="3"/>
    </row>
    <row r="1177" spans="1:22" s="4" customFormat="1" ht="12.75" x14ac:dyDescent="0.2">
      <c r="A1177" s="55"/>
      <c r="B1177" s="10"/>
      <c r="C1177" s="10" t="s">
        <v>101</v>
      </c>
      <c r="D1177" s="10"/>
      <c r="E1177" s="10" t="s">
        <v>103</v>
      </c>
      <c r="F1177" s="176">
        <v>1</v>
      </c>
      <c r="G1177" s="176"/>
      <c r="H1177" s="258"/>
      <c r="I1177" s="258"/>
      <c r="J1177" s="3"/>
      <c r="K1177" s="10"/>
      <c r="L1177" s="10"/>
      <c r="M1177" s="10"/>
      <c r="N1177" s="3"/>
      <c r="O1177" s="171"/>
      <c r="P1177" s="172"/>
      <c r="Q1177" s="172"/>
      <c r="R1177" s="173"/>
      <c r="S1177" s="3"/>
      <c r="T1177" s="3"/>
      <c r="U1177" s="3"/>
      <c r="V1177" s="3"/>
    </row>
    <row r="1178" spans="1:22" s="4" customFormat="1" ht="12.75" x14ac:dyDescent="0.2">
      <c r="A1178" s="55"/>
      <c r="B1178" s="10"/>
      <c r="C1178" s="10" t="s">
        <v>106</v>
      </c>
      <c r="D1178" s="10"/>
      <c r="E1178" s="10" t="s">
        <v>107</v>
      </c>
      <c r="F1178" s="176">
        <v>2</v>
      </c>
      <c r="G1178" s="176"/>
      <c r="H1178" s="258"/>
      <c r="I1178" s="258"/>
      <c r="J1178" s="3"/>
      <c r="K1178" s="10"/>
      <c r="L1178" s="10"/>
      <c r="M1178" s="10"/>
      <c r="N1178" s="3"/>
      <c r="O1178" s="171"/>
      <c r="P1178" s="172"/>
      <c r="Q1178" s="172"/>
      <c r="R1178" s="173"/>
      <c r="S1178" s="3"/>
      <c r="T1178" s="3"/>
      <c r="U1178" s="3"/>
      <c r="V1178" s="3"/>
    </row>
    <row r="1179" spans="1:22" s="4" customFormat="1" ht="12.75" x14ac:dyDescent="0.2">
      <c r="A1179" s="55"/>
      <c r="B1179" s="10"/>
      <c r="C1179" s="10" t="s">
        <v>113</v>
      </c>
      <c r="D1179" s="10"/>
      <c r="E1179" s="10" t="s">
        <v>104</v>
      </c>
      <c r="F1179" s="176">
        <v>20</v>
      </c>
      <c r="G1179" s="176"/>
      <c r="H1179" s="258"/>
      <c r="I1179" s="258"/>
      <c r="J1179" s="3"/>
      <c r="K1179" s="10"/>
      <c r="L1179" s="10"/>
      <c r="M1179" s="10"/>
      <c r="N1179" s="3"/>
      <c r="O1179" s="171"/>
      <c r="P1179" s="172"/>
      <c r="Q1179" s="172"/>
      <c r="R1179" s="173"/>
      <c r="S1179" s="3"/>
      <c r="T1179" s="3"/>
      <c r="U1179" s="3"/>
      <c r="V1179" s="3"/>
    </row>
    <row r="1180" spans="1:22" s="4" customFormat="1" ht="12.75" x14ac:dyDescent="0.2">
      <c r="A1180" s="55"/>
      <c r="B1180" s="10"/>
      <c r="C1180" s="10" t="s">
        <v>113</v>
      </c>
      <c r="D1180" s="10"/>
      <c r="E1180" s="10" t="s">
        <v>105</v>
      </c>
      <c r="F1180" s="176">
        <v>1</v>
      </c>
      <c r="G1180" s="176"/>
      <c r="H1180" s="258"/>
      <c r="I1180" s="258"/>
      <c r="J1180" s="3"/>
      <c r="K1180" s="10"/>
      <c r="L1180" s="10"/>
      <c r="M1180" s="10"/>
      <c r="N1180" s="3"/>
      <c r="O1180" s="171"/>
      <c r="P1180" s="172"/>
      <c r="Q1180" s="172"/>
      <c r="R1180" s="173"/>
      <c r="S1180" s="3"/>
      <c r="T1180" s="3"/>
      <c r="U1180" s="3"/>
      <c r="V1180" s="3"/>
    </row>
    <row r="1181" spans="1:22" s="4" customFormat="1" ht="12.75" x14ac:dyDescent="0.2">
      <c r="A1181" s="55"/>
      <c r="B1181" s="10"/>
      <c r="C1181" s="10" t="s">
        <v>125</v>
      </c>
      <c r="D1181" s="10"/>
      <c r="E1181" s="10" t="s">
        <v>120</v>
      </c>
      <c r="F1181" s="176">
        <v>1</v>
      </c>
      <c r="G1181" s="176"/>
      <c r="H1181" s="258"/>
      <c r="I1181" s="258"/>
      <c r="J1181" s="3"/>
      <c r="K1181" s="10"/>
      <c r="L1181" s="10"/>
      <c r="M1181" s="10"/>
      <c r="N1181" s="3"/>
      <c r="O1181" s="171"/>
      <c r="P1181" s="172"/>
      <c r="Q1181" s="172"/>
      <c r="R1181" s="173"/>
      <c r="S1181" s="3"/>
      <c r="T1181" s="3"/>
      <c r="U1181" s="3"/>
      <c r="V1181" s="3"/>
    </row>
    <row r="1182" spans="1:22" s="4" customFormat="1" ht="12.75" x14ac:dyDescent="0.2">
      <c r="A1182" s="55"/>
      <c r="B1182" s="10"/>
      <c r="C1182" s="10" t="s">
        <v>700</v>
      </c>
      <c r="D1182" s="10"/>
      <c r="E1182" s="10" t="s">
        <v>127</v>
      </c>
      <c r="F1182" s="176">
        <v>2</v>
      </c>
      <c r="G1182" s="176"/>
      <c r="H1182" s="258"/>
      <c r="I1182" s="258"/>
      <c r="J1182" s="3"/>
      <c r="K1182" s="10"/>
      <c r="L1182" s="10"/>
      <c r="M1182" s="10"/>
      <c r="N1182" s="3"/>
      <c r="O1182" s="171"/>
      <c r="P1182" s="172"/>
      <c r="Q1182" s="172"/>
      <c r="R1182" s="173"/>
      <c r="S1182" s="3"/>
      <c r="T1182" s="3"/>
      <c r="U1182" s="3"/>
      <c r="V1182" s="3"/>
    </row>
    <row r="1183" spans="1:22" s="4" customFormat="1" ht="12.75" x14ac:dyDescent="0.2">
      <c r="A1183" s="55"/>
      <c r="B1183" s="10"/>
      <c r="C1183" s="10" t="s">
        <v>128</v>
      </c>
      <c r="D1183" s="10"/>
      <c r="E1183" s="10" t="s">
        <v>68</v>
      </c>
      <c r="F1183" s="176">
        <v>52</v>
      </c>
      <c r="G1183" s="176"/>
      <c r="H1183" s="258">
        <v>0</v>
      </c>
      <c r="I1183" s="258"/>
      <c r="J1183" s="3"/>
      <c r="K1183" s="10"/>
      <c r="L1183" s="10"/>
      <c r="M1183" s="10"/>
      <c r="N1183" s="3"/>
      <c r="O1183" s="171"/>
      <c r="P1183" s="172"/>
      <c r="Q1183" s="172"/>
      <c r="R1183" s="173"/>
      <c r="S1183" s="3"/>
      <c r="T1183" s="3"/>
      <c r="U1183" s="3"/>
      <c r="V1183" s="3"/>
    </row>
    <row r="1184" spans="1:22" s="4" customFormat="1" ht="12.75" x14ac:dyDescent="0.2">
      <c r="A1184" s="55"/>
      <c r="B1184" s="10"/>
      <c r="C1184" s="10" t="s">
        <v>128</v>
      </c>
      <c r="D1184" s="10"/>
      <c r="E1184" s="10" t="s">
        <v>75</v>
      </c>
      <c r="F1184" s="176">
        <v>1</v>
      </c>
      <c r="G1184" s="176"/>
      <c r="H1184" s="258"/>
      <c r="I1184" s="258"/>
      <c r="J1184" s="3"/>
      <c r="K1184" s="10"/>
      <c r="L1184" s="10"/>
      <c r="M1184" s="10"/>
      <c r="N1184" s="3"/>
      <c r="O1184" s="171"/>
      <c r="P1184" s="172"/>
      <c r="Q1184" s="172"/>
      <c r="R1184" s="173"/>
      <c r="S1184" s="3"/>
      <c r="T1184" s="3"/>
      <c r="U1184" s="3"/>
      <c r="V1184" s="3"/>
    </row>
    <row r="1185" spans="1:22" s="4" customFormat="1" ht="12.75" x14ac:dyDescent="0.2">
      <c r="A1185" s="55"/>
      <c r="B1185" s="10"/>
      <c r="C1185" s="10" t="s">
        <v>135</v>
      </c>
      <c r="D1185" s="10"/>
      <c r="E1185" s="10" t="s">
        <v>131</v>
      </c>
      <c r="F1185" s="176">
        <v>7</v>
      </c>
      <c r="G1185" s="176"/>
      <c r="H1185" s="258"/>
      <c r="I1185" s="258"/>
      <c r="J1185" s="3"/>
      <c r="K1185" s="10"/>
      <c r="L1185" s="10"/>
      <c r="M1185" s="10"/>
      <c r="N1185" s="3"/>
      <c r="O1185" s="171"/>
      <c r="P1185" s="172"/>
      <c r="Q1185" s="172"/>
      <c r="R1185" s="173"/>
      <c r="S1185" s="3"/>
      <c r="T1185" s="3"/>
      <c r="U1185" s="3"/>
      <c r="V1185" s="3"/>
    </row>
    <row r="1186" spans="1:22" s="4" customFormat="1" ht="12.75" x14ac:dyDescent="0.2">
      <c r="A1186" s="55"/>
      <c r="B1186" s="10"/>
      <c r="C1186" s="10" t="s">
        <v>136</v>
      </c>
      <c r="D1186" s="10"/>
      <c r="E1186" s="10" t="s">
        <v>79</v>
      </c>
      <c r="F1186" s="176">
        <v>2</v>
      </c>
      <c r="G1186" s="176"/>
      <c r="H1186" s="258"/>
      <c r="I1186" s="258"/>
      <c r="J1186" s="3"/>
      <c r="K1186" s="10"/>
      <c r="L1186" s="10"/>
      <c r="M1186" s="10"/>
      <c r="N1186" s="3"/>
      <c r="O1186" s="171"/>
      <c r="P1186" s="172"/>
      <c r="Q1186" s="172"/>
      <c r="R1186" s="173"/>
      <c r="S1186" s="3"/>
      <c r="T1186" s="3"/>
      <c r="U1186" s="3"/>
      <c r="V1186" s="3"/>
    </row>
    <row r="1187" spans="1:22" s="4" customFormat="1" ht="12.75" x14ac:dyDescent="0.2">
      <c r="A1187" s="55"/>
      <c r="B1187" s="10"/>
      <c r="C1187" s="10" t="s">
        <v>141</v>
      </c>
      <c r="D1187" s="10"/>
      <c r="E1187" s="10" t="s">
        <v>104</v>
      </c>
      <c r="F1187" s="176">
        <v>2</v>
      </c>
      <c r="G1187" s="176"/>
      <c r="H1187" s="258"/>
      <c r="I1187" s="258"/>
      <c r="J1187" s="3"/>
      <c r="K1187" s="10"/>
      <c r="L1187" s="10"/>
      <c r="M1187" s="10"/>
      <c r="N1187" s="3"/>
      <c r="O1187" s="171"/>
      <c r="P1187" s="172"/>
      <c r="Q1187" s="172"/>
      <c r="R1187" s="173"/>
      <c r="S1187" s="3"/>
      <c r="T1187" s="3"/>
      <c r="U1187" s="3"/>
      <c r="V1187" s="3"/>
    </row>
    <row r="1188" spans="1:22" s="4" customFormat="1" ht="12.75" x14ac:dyDescent="0.2">
      <c r="A1188" s="55"/>
      <c r="B1188" s="10"/>
      <c r="C1188" s="10" t="s">
        <v>142</v>
      </c>
      <c r="D1188" s="10"/>
      <c r="E1188" s="10" t="s">
        <v>143</v>
      </c>
      <c r="F1188" s="176">
        <v>21</v>
      </c>
      <c r="G1188" s="176"/>
      <c r="H1188" s="258">
        <v>0</v>
      </c>
      <c r="I1188" s="258"/>
      <c r="J1188" s="3"/>
      <c r="K1188" s="10"/>
      <c r="L1188" s="10"/>
      <c r="M1188" s="10"/>
      <c r="N1188" s="3"/>
      <c r="O1188" s="171"/>
      <c r="P1188" s="172"/>
      <c r="Q1188" s="172"/>
      <c r="R1188" s="173"/>
      <c r="S1188" s="3"/>
      <c r="T1188" s="3"/>
      <c r="U1188" s="3"/>
      <c r="V1188" s="3"/>
    </row>
    <row r="1189" spans="1:22" s="4" customFormat="1" ht="12.75" x14ac:dyDescent="0.2">
      <c r="A1189" s="55"/>
      <c r="B1189" s="10"/>
      <c r="C1189" s="10" t="s">
        <v>144</v>
      </c>
      <c r="D1189" s="10"/>
      <c r="E1189" s="10" t="s">
        <v>145</v>
      </c>
      <c r="F1189" s="176">
        <v>84</v>
      </c>
      <c r="G1189" s="176"/>
      <c r="H1189" s="258">
        <v>0</v>
      </c>
      <c r="I1189" s="258"/>
      <c r="J1189" s="3"/>
      <c r="K1189" s="10"/>
      <c r="L1189" s="10"/>
      <c r="M1189" s="10"/>
      <c r="N1189" s="3"/>
      <c r="O1189" s="171"/>
      <c r="P1189" s="172"/>
      <c r="Q1189" s="172"/>
      <c r="R1189" s="173"/>
      <c r="S1189" s="3"/>
      <c r="T1189" s="3"/>
      <c r="U1189" s="3"/>
      <c r="V1189" s="3"/>
    </row>
    <row r="1190" spans="1:22" s="4" customFormat="1" ht="12.75" x14ac:dyDescent="0.2">
      <c r="A1190" s="55"/>
      <c r="B1190" s="10"/>
      <c r="C1190" s="10" t="s">
        <v>146</v>
      </c>
      <c r="D1190" s="10"/>
      <c r="E1190" s="10" t="s">
        <v>148</v>
      </c>
      <c r="F1190" s="176">
        <v>22</v>
      </c>
      <c r="G1190" s="176"/>
      <c r="H1190" s="258">
        <v>0</v>
      </c>
      <c r="I1190" s="258"/>
      <c r="J1190" s="3"/>
      <c r="K1190" s="10"/>
      <c r="L1190" s="10"/>
      <c r="M1190" s="10"/>
      <c r="N1190" s="3"/>
      <c r="O1190" s="171"/>
      <c r="P1190" s="172"/>
      <c r="Q1190" s="172"/>
      <c r="R1190" s="173"/>
      <c r="S1190" s="3"/>
      <c r="T1190" s="3"/>
      <c r="U1190" s="3"/>
      <c r="V1190" s="3"/>
    </row>
    <row r="1191" spans="1:22" s="4" customFormat="1" ht="12.75" x14ac:dyDescent="0.2">
      <c r="A1191" s="55"/>
      <c r="B1191" s="10"/>
      <c r="C1191" s="10" t="s">
        <v>152</v>
      </c>
      <c r="D1191" s="10"/>
      <c r="E1191" s="10" t="s">
        <v>153</v>
      </c>
      <c r="F1191" s="176">
        <v>17</v>
      </c>
      <c r="G1191" s="176"/>
      <c r="H1191" s="258">
        <v>0</v>
      </c>
      <c r="I1191" s="258"/>
      <c r="J1191" s="3"/>
      <c r="K1191" s="10"/>
      <c r="L1191" s="10"/>
      <c r="M1191" s="10"/>
      <c r="N1191" s="3"/>
      <c r="O1191" s="171"/>
      <c r="P1191" s="172"/>
      <c r="Q1191" s="172"/>
      <c r="R1191" s="173"/>
      <c r="S1191" s="3"/>
      <c r="T1191" s="3"/>
      <c r="U1191" s="3"/>
      <c r="V1191" s="3"/>
    </row>
    <row r="1192" spans="1:22" s="4" customFormat="1" ht="12.75" x14ac:dyDescent="0.2">
      <c r="A1192" s="55"/>
      <c r="B1192" s="10"/>
      <c r="C1192" s="10" t="s">
        <v>160</v>
      </c>
      <c r="D1192" s="10"/>
      <c r="E1192" s="10" t="s">
        <v>97</v>
      </c>
      <c r="F1192" s="176">
        <v>7</v>
      </c>
      <c r="G1192" s="176"/>
      <c r="H1192" s="258"/>
      <c r="I1192" s="258"/>
      <c r="J1192" s="3"/>
      <c r="K1192" s="10"/>
      <c r="L1192" s="10"/>
      <c r="M1192" s="10"/>
      <c r="N1192" s="3"/>
      <c r="O1192" s="171"/>
      <c r="P1192" s="172"/>
      <c r="Q1192" s="172"/>
      <c r="R1192" s="173"/>
      <c r="S1192" s="3"/>
      <c r="T1192" s="3"/>
      <c r="U1192" s="3"/>
      <c r="V1192" s="3"/>
    </row>
    <row r="1193" spans="1:22" s="4" customFormat="1" ht="12.75" x14ac:dyDescent="0.2">
      <c r="A1193" s="55"/>
      <c r="B1193" s="10"/>
      <c r="C1193" s="10" t="s">
        <v>171</v>
      </c>
      <c r="D1193" s="10"/>
      <c r="E1193" s="10" t="s">
        <v>64</v>
      </c>
      <c r="F1193" s="176">
        <v>31</v>
      </c>
      <c r="G1193" s="176"/>
      <c r="H1193" s="258">
        <v>0</v>
      </c>
      <c r="I1193" s="258"/>
      <c r="J1193" s="3"/>
      <c r="K1193" s="10"/>
      <c r="L1193" s="10"/>
      <c r="M1193" s="10"/>
      <c r="N1193" s="3"/>
      <c r="O1193" s="171"/>
      <c r="P1193" s="172"/>
      <c r="Q1193" s="172"/>
      <c r="R1193" s="173"/>
      <c r="S1193" s="3"/>
      <c r="T1193" s="3"/>
      <c r="U1193" s="3"/>
      <c r="V1193" s="3"/>
    </row>
    <row r="1194" spans="1:22" s="4" customFormat="1" ht="12.75" x14ac:dyDescent="0.2">
      <c r="A1194" s="55"/>
      <c r="B1194" s="10"/>
      <c r="C1194" s="10" t="s">
        <v>171</v>
      </c>
      <c r="D1194" s="10"/>
      <c r="E1194" s="10" t="s">
        <v>97</v>
      </c>
      <c r="F1194" s="176">
        <v>30</v>
      </c>
      <c r="G1194" s="176"/>
      <c r="H1194" s="258"/>
      <c r="I1194" s="258"/>
      <c r="J1194" s="3"/>
      <c r="K1194" s="10"/>
      <c r="L1194" s="10"/>
      <c r="M1194" s="10"/>
      <c r="N1194" s="3"/>
      <c r="O1194" s="171"/>
      <c r="P1194" s="172"/>
      <c r="Q1194" s="172"/>
      <c r="R1194" s="173"/>
      <c r="S1194" s="3"/>
      <c r="T1194" s="3"/>
      <c r="U1194" s="3"/>
      <c r="V1194" s="3"/>
    </row>
    <row r="1195" spans="1:22" s="4" customFormat="1" ht="12.75" x14ac:dyDescent="0.2">
      <c r="A1195" s="55"/>
      <c r="B1195" s="10"/>
      <c r="C1195" s="10" t="s">
        <v>173</v>
      </c>
      <c r="D1195" s="10"/>
      <c r="E1195" s="10" t="s">
        <v>100</v>
      </c>
      <c r="F1195" s="176">
        <v>3</v>
      </c>
      <c r="G1195" s="176"/>
      <c r="H1195" s="258">
        <v>0</v>
      </c>
      <c r="I1195" s="258"/>
      <c r="J1195" s="3"/>
      <c r="K1195" s="10"/>
      <c r="L1195" s="10"/>
      <c r="M1195" s="10"/>
      <c r="N1195" s="3"/>
      <c r="O1195" s="171"/>
      <c r="P1195" s="172"/>
      <c r="Q1195" s="172"/>
      <c r="R1195" s="173"/>
      <c r="S1195" s="3"/>
      <c r="T1195" s="3"/>
      <c r="U1195" s="3"/>
      <c r="V1195" s="3"/>
    </row>
    <row r="1196" spans="1:22" s="4" customFormat="1" ht="12.75" x14ac:dyDescent="0.2">
      <c r="A1196" s="55"/>
      <c r="B1196" s="10"/>
      <c r="C1196" s="10" t="s">
        <v>173</v>
      </c>
      <c r="D1196" s="10"/>
      <c r="E1196" s="10" t="s">
        <v>77</v>
      </c>
      <c r="F1196" s="176">
        <v>5</v>
      </c>
      <c r="G1196" s="176"/>
      <c r="H1196" s="258"/>
      <c r="I1196" s="258"/>
      <c r="J1196" s="3"/>
      <c r="K1196" s="10"/>
      <c r="L1196" s="10"/>
      <c r="M1196" s="10"/>
      <c r="N1196" s="3"/>
      <c r="O1196" s="171"/>
      <c r="P1196" s="172"/>
      <c r="Q1196" s="172"/>
      <c r="R1196" s="173"/>
      <c r="S1196" s="3"/>
      <c r="T1196" s="3"/>
      <c r="U1196" s="3"/>
      <c r="V1196" s="3"/>
    </row>
    <row r="1197" spans="1:22" s="4" customFormat="1" ht="12.75" x14ac:dyDescent="0.2">
      <c r="A1197" s="55"/>
      <c r="B1197" s="10"/>
      <c r="C1197" s="10" t="s">
        <v>174</v>
      </c>
      <c r="D1197" s="10"/>
      <c r="E1197" s="10" t="s">
        <v>175</v>
      </c>
      <c r="F1197" s="176">
        <v>3</v>
      </c>
      <c r="G1197" s="176"/>
      <c r="H1197" s="258"/>
      <c r="I1197" s="258"/>
      <c r="J1197" s="3"/>
      <c r="K1197" s="10"/>
      <c r="L1197" s="10"/>
      <c r="M1197" s="10"/>
      <c r="N1197" s="3"/>
      <c r="O1197" s="171"/>
      <c r="P1197" s="172"/>
      <c r="Q1197" s="172"/>
      <c r="R1197" s="173"/>
      <c r="S1197" s="3"/>
      <c r="T1197" s="3"/>
      <c r="U1197" s="3"/>
      <c r="V1197" s="3"/>
    </row>
    <row r="1198" spans="1:22" s="4" customFormat="1" ht="12.75" x14ac:dyDescent="0.2">
      <c r="A1198" s="55"/>
      <c r="B1198" s="10"/>
      <c r="C1198" s="10" t="s">
        <v>176</v>
      </c>
      <c r="D1198" s="10"/>
      <c r="E1198" s="10" t="s">
        <v>177</v>
      </c>
      <c r="F1198" s="176">
        <v>14</v>
      </c>
      <c r="G1198" s="176"/>
      <c r="H1198" s="258"/>
      <c r="I1198" s="258"/>
      <c r="J1198" s="3"/>
      <c r="K1198" s="10"/>
      <c r="L1198" s="10"/>
      <c r="M1198" s="10"/>
      <c r="N1198" s="3"/>
      <c r="O1198" s="171"/>
      <c r="P1198" s="172"/>
      <c r="Q1198" s="172"/>
      <c r="R1198" s="173"/>
      <c r="S1198" s="3"/>
      <c r="T1198" s="3"/>
      <c r="U1198" s="3"/>
      <c r="V1198" s="3"/>
    </row>
    <row r="1199" spans="1:22" s="4" customFormat="1" ht="12.75" x14ac:dyDescent="0.2">
      <c r="A1199" s="55"/>
      <c r="B1199" s="10"/>
      <c r="C1199" s="10" t="s">
        <v>178</v>
      </c>
      <c r="D1199" s="10"/>
      <c r="E1199" s="10" t="s">
        <v>179</v>
      </c>
      <c r="F1199" s="176">
        <v>2</v>
      </c>
      <c r="G1199" s="176"/>
      <c r="H1199" s="258"/>
      <c r="I1199" s="258"/>
      <c r="J1199" s="3"/>
      <c r="K1199" s="10"/>
      <c r="L1199" s="10"/>
      <c r="M1199" s="10"/>
      <c r="N1199" s="3"/>
      <c r="O1199" s="171"/>
      <c r="P1199" s="172"/>
      <c r="Q1199" s="172"/>
      <c r="R1199" s="173"/>
      <c r="S1199" s="3"/>
      <c r="T1199" s="3"/>
      <c r="U1199" s="3"/>
      <c r="V1199" s="3"/>
    </row>
    <row r="1200" spans="1:22" s="4" customFormat="1" ht="12.75" x14ac:dyDescent="0.2">
      <c r="A1200" s="55"/>
      <c r="B1200" s="10"/>
      <c r="C1200" s="10" t="s">
        <v>181</v>
      </c>
      <c r="D1200" s="10"/>
      <c r="E1200" s="10" t="s">
        <v>182</v>
      </c>
      <c r="F1200" s="176">
        <v>10</v>
      </c>
      <c r="G1200" s="176"/>
      <c r="H1200" s="258"/>
      <c r="I1200" s="258"/>
      <c r="J1200" s="3"/>
      <c r="K1200" s="10"/>
      <c r="L1200" s="10"/>
      <c r="M1200" s="10"/>
      <c r="N1200" s="3"/>
      <c r="O1200" s="171"/>
      <c r="P1200" s="172"/>
      <c r="Q1200" s="172"/>
      <c r="R1200" s="173"/>
      <c r="S1200" s="3"/>
      <c r="T1200" s="3"/>
      <c r="U1200" s="3"/>
      <c r="V1200" s="3"/>
    </row>
    <row r="1201" spans="1:22" s="4" customFormat="1" ht="12.75" x14ac:dyDescent="0.2">
      <c r="A1201" s="55"/>
      <c r="B1201" s="10"/>
      <c r="C1201" s="10" t="s">
        <v>183</v>
      </c>
      <c r="D1201" s="10"/>
      <c r="E1201" s="10" t="s">
        <v>86</v>
      </c>
      <c r="F1201" s="176">
        <v>1</v>
      </c>
      <c r="G1201" s="176"/>
      <c r="H1201" s="258"/>
      <c r="I1201" s="258"/>
      <c r="J1201" s="3"/>
      <c r="K1201" s="10"/>
      <c r="L1201" s="10"/>
      <c r="M1201" s="10"/>
      <c r="N1201" s="3"/>
      <c r="O1201" s="171"/>
      <c r="P1201" s="172"/>
      <c r="Q1201" s="172"/>
      <c r="R1201" s="173"/>
      <c r="S1201" s="3"/>
      <c r="T1201" s="3"/>
      <c r="U1201" s="3"/>
      <c r="V1201" s="3"/>
    </row>
    <row r="1202" spans="1:22" s="4" customFormat="1" ht="12.75" x14ac:dyDescent="0.2">
      <c r="A1202" s="55"/>
      <c r="B1202" s="10"/>
      <c r="C1202" s="10" t="s">
        <v>184</v>
      </c>
      <c r="D1202" s="10"/>
      <c r="E1202" s="10" t="s">
        <v>185</v>
      </c>
      <c r="F1202" s="176">
        <v>3</v>
      </c>
      <c r="G1202" s="176"/>
      <c r="H1202" s="258"/>
      <c r="I1202" s="258"/>
      <c r="J1202" s="3"/>
      <c r="K1202" s="10"/>
      <c r="L1202" s="10"/>
      <c r="M1202" s="10"/>
      <c r="N1202" s="3"/>
      <c r="O1202" s="171"/>
      <c r="P1202" s="172"/>
      <c r="Q1202" s="172"/>
      <c r="R1202" s="173"/>
      <c r="S1202" s="3"/>
      <c r="T1202" s="3"/>
      <c r="U1202" s="3"/>
      <c r="V1202" s="3"/>
    </row>
    <row r="1203" spans="1:22" s="4" customFormat="1" ht="12.75" x14ac:dyDescent="0.2">
      <c r="A1203" s="55"/>
      <c r="B1203" s="10"/>
      <c r="C1203" s="10" t="s">
        <v>189</v>
      </c>
      <c r="D1203" s="10"/>
      <c r="E1203" s="10" t="s">
        <v>70</v>
      </c>
      <c r="F1203" s="176">
        <v>1</v>
      </c>
      <c r="G1203" s="176"/>
      <c r="H1203" s="258"/>
      <c r="I1203" s="258"/>
      <c r="J1203" s="3"/>
      <c r="K1203" s="10"/>
      <c r="L1203" s="10"/>
      <c r="M1203" s="10"/>
      <c r="N1203" s="3"/>
      <c r="O1203" s="171"/>
      <c r="P1203" s="172"/>
      <c r="Q1203" s="172"/>
      <c r="R1203" s="173"/>
      <c r="S1203" s="3"/>
      <c r="T1203" s="3"/>
      <c r="U1203" s="3"/>
      <c r="V1203" s="3"/>
    </row>
    <row r="1204" spans="1:22" s="4" customFormat="1" ht="12.75" x14ac:dyDescent="0.2">
      <c r="A1204" s="55"/>
      <c r="B1204" s="10"/>
      <c r="C1204" s="10" t="s">
        <v>191</v>
      </c>
      <c r="D1204" s="10"/>
      <c r="E1204" s="10" t="s">
        <v>192</v>
      </c>
      <c r="F1204" s="176">
        <v>1</v>
      </c>
      <c r="G1204" s="176"/>
      <c r="H1204" s="258"/>
      <c r="I1204" s="258"/>
      <c r="J1204" s="3"/>
      <c r="K1204" s="10"/>
      <c r="L1204" s="10"/>
      <c r="M1204" s="10"/>
      <c r="N1204" s="3"/>
      <c r="O1204" s="171"/>
      <c r="P1204" s="172"/>
      <c r="Q1204" s="172"/>
      <c r="R1204" s="173"/>
      <c r="S1204" s="3"/>
      <c r="T1204" s="3"/>
      <c r="U1204" s="3"/>
      <c r="V1204" s="3"/>
    </row>
    <row r="1205" spans="1:22" s="4" customFormat="1" ht="12.75" x14ac:dyDescent="0.2">
      <c r="A1205" s="55"/>
      <c r="B1205" s="10"/>
      <c r="C1205" s="10" t="s">
        <v>193</v>
      </c>
      <c r="D1205" s="10"/>
      <c r="E1205" s="10" t="s">
        <v>194</v>
      </c>
      <c r="F1205" s="176">
        <v>3</v>
      </c>
      <c r="G1205" s="176"/>
      <c r="H1205" s="258"/>
      <c r="I1205" s="258"/>
      <c r="J1205" s="3"/>
      <c r="K1205" s="10"/>
      <c r="L1205" s="10"/>
      <c r="M1205" s="10"/>
      <c r="N1205" s="3"/>
      <c r="O1205" s="171"/>
      <c r="P1205" s="172"/>
      <c r="Q1205" s="172"/>
      <c r="R1205" s="173"/>
      <c r="S1205" s="3"/>
      <c r="T1205" s="3"/>
      <c r="U1205" s="3"/>
      <c r="V1205" s="3"/>
    </row>
    <row r="1206" spans="1:22" s="4" customFormat="1" ht="12.75" x14ac:dyDescent="0.2">
      <c r="A1206" s="55"/>
      <c r="B1206" s="10"/>
      <c r="C1206" s="10" t="s">
        <v>197</v>
      </c>
      <c r="D1206" s="10"/>
      <c r="E1206" s="10" t="s">
        <v>380</v>
      </c>
      <c r="F1206" s="176">
        <v>8</v>
      </c>
      <c r="G1206" s="176"/>
      <c r="H1206" s="258"/>
      <c r="I1206" s="258"/>
      <c r="J1206" s="3"/>
      <c r="K1206" s="10"/>
      <c r="L1206" s="10"/>
      <c r="M1206" s="10"/>
      <c r="N1206" s="3"/>
      <c r="O1206" s="171"/>
      <c r="P1206" s="172"/>
      <c r="Q1206" s="172"/>
      <c r="R1206" s="173"/>
      <c r="S1206" s="3"/>
      <c r="T1206" s="3"/>
      <c r="U1206" s="3"/>
      <c r="V1206" s="3"/>
    </row>
    <row r="1207" spans="1:22" s="4" customFormat="1" ht="12.75" x14ac:dyDescent="0.2">
      <c r="A1207" s="55"/>
      <c r="B1207" s="10"/>
      <c r="C1207" s="10" t="s">
        <v>200</v>
      </c>
      <c r="D1207" s="10"/>
      <c r="E1207" s="10" t="s">
        <v>644</v>
      </c>
      <c r="F1207" s="176">
        <v>14</v>
      </c>
      <c r="G1207" s="176"/>
      <c r="H1207" s="258">
        <v>0</v>
      </c>
      <c r="I1207" s="258"/>
      <c r="J1207" s="3"/>
      <c r="K1207" s="10"/>
      <c r="L1207" s="10"/>
      <c r="M1207" s="10"/>
      <c r="N1207" s="3"/>
      <c r="O1207" s="171"/>
      <c r="P1207" s="172"/>
      <c r="Q1207" s="172"/>
      <c r="R1207" s="173"/>
      <c r="S1207" s="3"/>
      <c r="T1207" s="3"/>
      <c r="U1207" s="3"/>
      <c r="V1207" s="3"/>
    </row>
    <row r="1208" spans="1:22" s="4" customFormat="1" ht="12.75" x14ac:dyDescent="0.2">
      <c r="A1208" s="55"/>
      <c r="B1208" s="10"/>
      <c r="C1208" s="10" t="s">
        <v>203</v>
      </c>
      <c r="D1208" s="10"/>
      <c r="E1208" s="10" t="s">
        <v>204</v>
      </c>
      <c r="F1208" s="176">
        <v>24</v>
      </c>
      <c r="G1208" s="176"/>
      <c r="H1208" s="258">
        <v>0</v>
      </c>
      <c r="I1208" s="258"/>
      <c r="J1208" s="3"/>
      <c r="K1208" s="10"/>
      <c r="L1208" s="10"/>
      <c r="M1208" s="10"/>
      <c r="N1208" s="3"/>
      <c r="O1208" s="171"/>
      <c r="P1208" s="172"/>
      <c r="Q1208" s="172"/>
      <c r="R1208" s="173"/>
      <c r="S1208" s="3"/>
      <c r="T1208" s="3"/>
      <c r="U1208" s="3"/>
      <c r="V1208" s="3"/>
    </row>
    <row r="1209" spans="1:22" s="4" customFormat="1" ht="12.75" x14ac:dyDescent="0.2">
      <c r="A1209" s="55"/>
      <c r="B1209" s="10"/>
      <c r="C1209" s="10" t="s">
        <v>205</v>
      </c>
      <c r="D1209" s="10"/>
      <c r="E1209" s="10" t="s">
        <v>97</v>
      </c>
      <c r="F1209" s="176">
        <v>2</v>
      </c>
      <c r="G1209" s="176"/>
      <c r="H1209" s="258"/>
      <c r="I1209" s="258"/>
      <c r="J1209" s="3"/>
      <c r="K1209" s="10"/>
      <c r="L1209" s="10"/>
      <c r="M1209" s="10"/>
      <c r="N1209" s="3"/>
      <c r="O1209" s="171"/>
      <c r="P1209" s="172"/>
      <c r="Q1209" s="172"/>
      <c r="R1209" s="173"/>
      <c r="S1209" s="3"/>
      <c r="T1209" s="3"/>
      <c r="U1209" s="3"/>
      <c r="V1209" s="3"/>
    </row>
    <row r="1210" spans="1:22" s="4" customFormat="1" ht="12.75" x14ac:dyDescent="0.2">
      <c r="A1210" s="55"/>
      <c r="B1210" s="10"/>
      <c r="C1210" s="10" t="s">
        <v>208</v>
      </c>
      <c r="D1210" s="10"/>
      <c r="E1210" s="10" t="s">
        <v>64</v>
      </c>
      <c r="F1210" s="176">
        <v>1</v>
      </c>
      <c r="G1210" s="176"/>
      <c r="H1210" s="258">
        <v>0</v>
      </c>
      <c r="I1210" s="258"/>
      <c r="J1210" s="3"/>
      <c r="K1210" s="10"/>
      <c r="L1210" s="10"/>
      <c r="M1210" s="10"/>
      <c r="N1210" s="3"/>
      <c r="O1210" s="171"/>
      <c r="P1210" s="172"/>
      <c r="Q1210" s="172"/>
      <c r="R1210" s="173"/>
      <c r="S1210" s="3"/>
      <c r="T1210" s="3"/>
      <c r="U1210" s="3"/>
      <c r="V1210" s="3"/>
    </row>
    <row r="1211" spans="1:22" s="4" customFormat="1" ht="12.75" x14ac:dyDescent="0.2">
      <c r="A1211" s="55"/>
      <c r="B1211" s="10"/>
      <c r="C1211" s="10" t="s">
        <v>209</v>
      </c>
      <c r="D1211" s="10"/>
      <c r="E1211" s="10" t="s">
        <v>179</v>
      </c>
      <c r="F1211" s="176">
        <v>1</v>
      </c>
      <c r="G1211" s="176"/>
      <c r="H1211" s="258"/>
      <c r="I1211" s="258"/>
      <c r="J1211" s="3"/>
      <c r="K1211" s="10"/>
      <c r="L1211" s="10"/>
      <c r="M1211" s="10"/>
      <c r="N1211" s="3"/>
      <c r="O1211" s="171"/>
      <c r="P1211" s="172"/>
      <c r="Q1211" s="172"/>
      <c r="R1211" s="173"/>
      <c r="S1211" s="3"/>
      <c r="T1211" s="3"/>
      <c r="U1211" s="3"/>
      <c r="V1211" s="3"/>
    </row>
    <row r="1212" spans="1:22" s="4" customFormat="1" ht="12.75" x14ac:dyDescent="0.2">
      <c r="A1212" s="55"/>
      <c r="B1212" s="10"/>
      <c r="C1212" s="10" t="s">
        <v>210</v>
      </c>
      <c r="D1212" s="10"/>
      <c r="E1212" s="10" t="s">
        <v>211</v>
      </c>
      <c r="F1212" s="176">
        <v>4</v>
      </c>
      <c r="G1212" s="176"/>
      <c r="H1212" s="258"/>
      <c r="I1212" s="258"/>
      <c r="J1212" s="3"/>
      <c r="K1212" s="10"/>
      <c r="L1212" s="10"/>
      <c r="M1212" s="10"/>
      <c r="N1212" s="3"/>
      <c r="O1212" s="171"/>
      <c r="P1212" s="172"/>
      <c r="Q1212" s="172"/>
      <c r="R1212" s="173"/>
      <c r="S1212" s="3"/>
      <c r="T1212" s="3"/>
      <c r="U1212" s="3"/>
      <c r="V1212" s="3"/>
    </row>
    <row r="1213" spans="1:22" s="4" customFormat="1" ht="12.75" x14ac:dyDescent="0.2">
      <c r="A1213" s="55"/>
      <c r="B1213" s="10"/>
      <c r="C1213" s="10" t="s">
        <v>214</v>
      </c>
      <c r="D1213" s="10"/>
      <c r="E1213" s="10" t="s">
        <v>127</v>
      </c>
      <c r="F1213" s="176">
        <v>3</v>
      </c>
      <c r="G1213" s="176"/>
      <c r="H1213" s="258"/>
      <c r="I1213" s="258"/>
      <c r="J1213" s="3"/>
      <c r="K1213" s="10"/>
      <c r="L1213" s="10"/>
      <c r="M1213" s="10"/>
      <c r="N1213" s="3"/>
      <c r="O1213" s="171"/>
      <c r="P1213" s="172"/>
      <c r="Q1213" s="172"/>
      <c r="R1213" s="173"/>
      <c r="S1213" s="3"/>
      <c r="T1213" s="3"/>
      <c r="U1213" s="3"/>
      <c r="V1213" s="3"/>
    </row>
    <row r="1214" spans="1:22" s="4" customFormat="1" ht="12.75" x14ac:dyDescent="0.2">
      <c r="A1214" s="55"/>
      <c r="B1214" s="10"/>
      <c r="C1214" s="10" t="s">
        <v>720</v>
      </c>
      <c r="D1214" s="10"/>
      <c r="E1214" s="10" t="s">
        <v>179</v>
      </c>
      <c r="F1214" s="176">
        <v>1</v>
      </c>
      <c r="G1214" s="176"/>
      <c r="H1214" s="258"/>
      <c r="I1214" s="258"/>
      <c r="J1214" s="3"/>
      <c r="K1214" s="10"/>
      <c r="L1214" s="10"/>
      <c r="M1214" s="10"/>
      <c r="N1214" s="3"/>
      <c r="O1214" s="171"/>
      <c r="P1214" s="172"/>
      <c r="Q1214" s="172"/>
      <c r="R1214" s="173"/>
      <c r="S1214" s="3"/>
      <c r="T1214" s="3"/>
      <c r="U1214" s="3"/>
      <c r="V1214" s="3"/>
    </row>
    <row r="1215" spans="1:22" s="4" customFormat="1" ht="12.75" x14ac:dyDescent="0.2">
      <c r="A1215" s="55"/>
      <c r="B1215" s="10"/>
      <c r="C1215" s="10" t="s">
        <v>216</v>
      </c>
      <c r="D1215" s="10"/>
      <c r="E1215" s="10" t="s">
        <v>70</v>
      </c>
      <c r="F1215" s="176">
        <v>1</v>
      </c>
      <c r="G1215" s="176"/>
      <c r="H1215" s="258"/>
      <c r="I1215" s="258"/>
      <c r="J1215" s="3"/>
      <c r="K1215" s="10"/>
      <c r="L1215" s="10"/>
      <c r="M1215" s="10"/>
      <c r="N1215" s="3"/>
      <c r="O1215" s="171"/>
      <c r="P1215" s="172"/>
      <c r="Q1215" s="172"/>
      <c r="R1215" s="173"/>
      <c r="S1215" s="3"/>
      <c r="T1215" s="3"/>
      <c r="U1215" s="3"/>
      <c r="V1215" s="3"/>
    </row>
    <row r="1216" spans="1:22" s="4" customFormat="1" ht="12.75" x14ac:dyDescent="0.2">
      <c r="A1216" s="55"/>
      <c r="B1216" s="10"/>
      <c r="C1216" s="10" t="s">
        <v>217</v>
      </c>
      <c r="D1216" s="10"/>
      <c r="E1216" s="10" t="s">
        <v>147</v>
      </c>
      <c r="F1216" s="176">
        <v>4</v>
      </c>
      <c r="G1216" s="176"/>
      <c r="H1216" s="258">
        <v>0</v>
      </c>
      <c r="I1216" s="258"/>
      <c r="J1216" s="3"/>
      <c r="K1216" s="10"/>
      <c r="L1216" s="10"/>
      <c r="M1216" s="10"/>
      <c r="N1216" s="3"/>
      <c r="O1216" s="171"/>
      <c r="P1216" s="172"/>
      <c r="Q1216" s="172"/>
      <c r="R1216" s="173"/>
      <c r="S1216" s="3"/>
      <c r="T1216" s="3"/>
      <c r="U1216" s="3"/>
      <c r="V1216" s="3"/>
    </row>
    <row r="1217" spans="1:22" s="4" customFormat="1" ht="12.75" x14ac:dyDescent="0.2">
      <c r="A1217" s="55"/>
      <c r="B1217" s="10"/>
      <c r="C1217" s="10" t="s">
        <v>218</v>
      </c>
      <c r="D1217" s="10"/>
      <c r="E1217" s="10" t="s">
        <v>219</v>
      </c>
      <c r="F1217" s="176">
        <v>1</v>
      </c>
      <c r="G1217" s="176"/>
      <c r="H1217" s="258"/>
      <c r="I1217" s="258"/>
      <c r="J1217" s="3"/>
      <c r="K1217" s="10"/>
      <c r="L1217" s="10"/>
      <c r="M1217" s="10"/>
      <c r="N1217" s="3"/>
      <c r="O1217" s="171"/>
      <c r="P1217" s="172"/>
      <c r="Q1217" s="172"/>
      <c r="R1217" s="173"/>
      <c r="S1217" s="3"/>
      <c r="T1217" s="3"/>
      <c r="U1217" s="3"/>
      <c r="V1217" s="3"/>
    </row>
    <row r="1218" spans="1:22" s="4" customFormat="1" ht="12.75" x14ac:dyDescent="0.2">
      <c r="A1218" s="55"/>
      <c r="B1218" s="10"/>
      <c r="C1218" s="10" t="s">
        <v>224</v>
      </c>
      <c r="D1218" s="10"/>
      <c r="E1218" s="10" t="s">
        <v>206</v>
      </c>
      <c r="F1218" s="176">
        <v>7</v>
      </c>
      <c r="G1218" s="176"/>
      <c r="H1218" s="258">
        <v>0</v>
      </c>
      <c r="I1218" s="258"/>
      <c r="J1218" s="3"/>
      <c r="K1218" s="10"/>
      <c r="L1218" s="10"/>
      <c r="M1218" s="10"/>
      <c r="N1218" s="3"/>
      <c r="O1218" s="171"/>
      <c r="P1218" s="172"/>
      <c r="Q1218" s="172"/>
      <c r="R1218" s="173"/>
      <c r="S1218" s="3"/>
      <c r="T1218" s="3"/>
      <c r="U1218" s="3"/>
      <c r="V1218" s="3"/>
    </row>
    <row r="1219" spans="1:22" s="4" customFormat="1" ht="12.75" x14ac:dyDescent="0.2">
      <c r="A1219" s="55"/>
      <c r="B1219" s="10"/>
      <c r="C1219" s="10" t="s">
        <v>234</v>
      </c>
      <c r="D1219" s="10"/>
      <c r="E1219" s="10" t="s">
        <v>235</v>
      </c>
      <c r="F1219" s="176">
        <v>1</v>
      </c>
      <c r="G1219" s="176"/>
      <c r="H1219" s="258"/>
      <c r="I1219" s="258"/>
      <c r="J1219" s="3"/>
      <c r="K1219" s="10"/>
      <c r="L1219" s="10"/>
      <c r="M1219" s="10"/>
      <c r="N1219" s="3"/>
      <c r="O1219" s="171"/>
      <c r="P1219" s="172"/>
      <c r="Q1219" s="172"/>
      <c r="R1219" s="173"/>
      <c r="S1219" s="3"/>
      <c r="T1219" s="3"/>
      <c r="U1219" s="3"/>
      <c r="V1219" s="3"/>
    </row>
    <row r="1220" spans="1:22" s="4" customFormat="1" ht="12.75" x14ac:dyDescent="0.2">
      <c r="A1220" s="55"/>
      <c r="B1220" s="10"/>
      <c r="C1220" s="10" t="s">
        <v>238</v>
      </c>
      <c r="D1220" s="10"/>
      <c r="E1220" s="10" t="s">
        <v>239</v>
      </c>
      <c r="F1220" s="176">
        <v>1</v>
      </c>
      <c r="G1220" s="176"/>
      <c r="H1220" s="258"/>
      <c r="I1220" s="258"/>
      <c r="J1220" s="3"/>
      <c r="K1220" s="10"/>
      <c r="L1220" s="10"/>
      <c r="M1220" s="10"/>
      <c r="N1220" s="3"/>
      <c r="O1220" s="171"/>
      <c r="P1220" s="172"/>
      <c r="Q1220" s="172"/>
      <c r="R1220" s="173"/>
      <c r="S1220" s="3"/>
      <c r="T1220" s="3"/>
      <c r="U1220" s="3"/>
      <c r="V1220" s="3"/>
    </row>
    <row r="1221" spans="1:22" s="4" customFormat="1" ht="12.75" x14ac:dyDescent="0.2">
      <c r="A1221" s="55"/>
      <c r="B1221" s="10"/>
      <c r="C1221" s="10" t="s">
        <v>241</v>
      </c>
      <c r="D1221" s="10"/>
      <c r="E1221" s="10" t="s">
        <v>153</v>
      </c>
      <c r="F1221" s="176">
        <v>1</v>
      </c>
      <c r="G1221" s="176"/>
      <c r="H1221" s="258"/>
      <c r="I1221" s="258"/>
      <c r="J1221" s="3"/>
      <c r="K1221" s="10"/>
      <c r="L1221" s="10"/>
      <c r="M1221" s="10"/>
      <c r="N1221" s="3"/>
      <c r="O1221" s="171"/>
      <c r="P1221" s="172"/>
      <c r="Q1221" s="172"/>
      <c r="R1221" s="173"/>
      <c r="S1221" s="3"/>
      <c r="T1221" s="3"/>
      <c r="U1221" s="3"/>
      <c r="V1221" s="3"/>
    </row>
    <row r="1222" spans="1:22" s="4" customFormat="1" ht="12.75" x14ac:dyDescent="0.2">
      <c r="A1222" s="55"/>
      <c r="B1222" s="10"/>
      <c r="C1222" s="10" t="s">
        <v>652</v>
      </c>
      <c r="D1222" s="10"/>
      <c r="E1222" s="10" t="s">
        <v>212</v>
      </c>
      <c r="F1222" s="176">
        <v>22</v>
      </c>
      <c r="G1222" s="176"/>
      <c r="H1222" s="258">
        <v>0</v>
      </c>
      <c r="I1222" s="258"/>
      <c r="J1222" s="3"/>
      <c r="K1222" s="10"/>
      <c r="L1222" s="10"/>
      <c r="M1222" s="10"/>
      <c r="N1222" s="3"/>
      <c r="O1222" s="171"/>
      <c r="P1222" s="172"/>
      <c r="Q1222" s="172"/>
      <c r="R1222" s="173"/>
      <c r="S1222" s="3"/>
      <c r="T1222" s="3"/>
      <c r="U1222" s="3"/>
      <c r="V1222" s="3"/>
    </row>
    <row r="1223" spans="1:22" s="4" customFormat="1" ht="12.75" x14ac:dyDescent="0.2">
      <c r="A1223" s="55"/>
      <c r="B1223" s="10"/>
      <c r="C1223" s="10" t="s">
        <v>652</v>
      </c>
      <c r="D1223" s="10"/>
      <c r="E1223" s="10" t="s">
        <v>77</v>
      </c>
      <c r="F1223" s="176">
        <v>40</v>
      </c>
      <c r="G1223" s="176"/>
      <c r="H1223" s="258"/>
      <c r="I1223" s="258"/>
      <c r="J1223" s="3"/>
      <c r="K1223" s="10"/>
      <c r="L1223" s="10"/>
      <c r="M1223" s="10"/>
      <c r="N1223" s="3"/>
      <c r="O1223" s="171"/>
      <c r="P1223" s="172"/>
      <c r="Q1223" s="172"/>
      <c r="R1223" s="173"/>
      <c r="S1223" s="3"/>
      <c r="T1223" s="3"/>
      <c r="U1223" s="3"/>
      <c r="V1223" s="3"/>
    </row>
    <row r="1224" spans="1:22" s="4" customFormat="1" ht="12.75" x14ac:dyDescent="0.2">
      <c r="A1224" s="55"/>
      <c r="B1224" s="10"/>
      <c r="C1224" s="10" t="s">
        <v>251</v>
      </c>
      <c r="D1224" s="10"/>
      <c r="E1224" s="10" t="s">
        <v>79</v>
      </c>
      <c r="F1224" s="176">
        <v>2</v>
      </c>
      <c r="G1224" s="176"/>
      <c r="H1224" s="258"/>
      <c r="I1224" s="258"/>
      <c r="J1224" s="3"/>
      <c r="K1224" s="10"/>
      <c r="L1224" s="10"/>
      <c r="M1224" s="10"/>
      <c r="N1224" s="3"/>
      <c r="O1224" s="171"/>
      <c r="P1224" s="172"/>
      <c r="Q1224" s="172"/>
      <c r="R1224" s="173"/>
      <c r="S1224" s="3"/>
      <c r="T1224" s="3"/>
      <c r="U1224" s="3"/>
      <c r="V1224" s="3"/>
    </row>
    <row r="1225" spans="1:22" s="4" customFormat="1" ht="12.75" x14ac:dyDescent="0.2">
      <c r="A1225" s="55"/>
      <c r="B1225" s="10"/>
      <c r="C1225" s="10" t="s">
        <v>252</v>
      </c>
      <c r="D1225" s="10"/>
      <c r="E1225" s="10" t="s">
        <v>70</v>
      </c>
      <c r="F1225" s="176">
        <v>14</v>
      </c>
      <c r="G1225" s="176"/>
      <c r="H1225" s="258">
        <v>0</v>
      </c>
      <c r="I1225" s="258"/>
      <c r="J1225" s="3"/>
      <c r="K1225" s="10"/>
      <c r="L1225" s="10"/>
      <c r="M1225" s="10"/>
      <c r="N1225" s="3"/>
      <c r="O1225" s="171"/>
      <c r="P1225" s="172"/>
      <c r="Q1225" s="172"/>
      <c r="R1225" s="173"/>
      <c r="S1225" s="3"/>
      <c r="T1225" s="3"/>
      <c r="U1225" s="3"/>
      <c r="V1225" s="3"/>
    </row>
    <row r="1226" spans="1:22" s="4" customFormat="1" ht="12.75" x14ac:dyDescent="0.2">
      <c r="A1226" s="55"/>
      <c r="B1226" s="10"/>
      <c r="C1226" s="10" t="s">
        <v>255</v>
      </c>
      <c r="D1226" s="10"/>
      <c r="E1226" s="10" t="s">
        <v>256</v>
      </c>
      <c r="F1226" s="176">
        <v>7</v>
      </c>
      <c r="G1226" s="176"/>
      <c r="H1226" s="258"/>
      <c r="I1226" s="258"/>
      <c r="J1226" s="3"/>
      <c r="K1226" s="10"/>
      <c r="L1226" s="10"/>
      <c r="M1226" s="10"/>
      <c r="N1226" s="3"/>
      <c r="O1226" s="171"/>
      <c r="P1226" s="172"/>
      <c r="Q1226" s="172"/>
      <c r="R1226" s="173"/>
      <c r="S1226" s="3"/>
      <c r="T1226" s="3"/>
      <c r="U1226" s="3"/>
      <c r="V1226" s="3"/>
    </row>
    <row r="1227" spans="1:22" s="4" customFormat="1" ht="12.75" x14ac:dyDescent="0.2">
      <c r="A1227" s="55"/>
      <c r="B1227" s="10"/>
      <c r="C1227" s="10" t="s">
        <v>261</v>
      </c>
      <c r="D1227" s="10"/>
      <c r="E1227" s="10" t="s">
        <v>73</v>
      </c>
      <c r="F1227" s="176">
        <v>23</v>
      </c>
      <c r="G1227" s="176"/>
      <c r="H1227" s="258"/>
      <c r="I1227" s="258"/>
      <c r="J1227" s="3"/>
      <c r="K1227" s="10"/>
      <c r="L1227" s="10"/>
      <c r="M1227" s="10"/>
      <c r="N1227" s="3"/>
      <c r="O1227" s="171"/>
      <c r="P1227" s="172"/>
      <c r="Q1227" s="172"/>
      <c r="R1227" s="173"/>
      <c r="S1227" s="3"/>
      <c r="T1227" s="3"/>
      <c r="U1227" s="3"/>
      <c r="V1227" s="3"/>
    </row>
    <row r="1228" spans="1:22" s="4" customFormat="1" ht="12.75" x14ac:dyDescent="0.2">
      <c r="A1228" s="55"/>
      <c r="B1228" s="10"/>
      <c r="C1228" s="10" t="s">
        <v>264</v>
      </c>
      <c r="D1228" s="10"/>
      <c r="E1228" s="10" t="s">
        <v>64</v>
      </c>
      <c r="F1228" s="176">
        <v>1</v>
      </c>
      <c r="G1228" s="176"/>
      <c r="H1228" s="258">
        <v>0</v>
      </c>
      <c r="I1228" s="258"/>
      <c r="J1228" s="3"/>
      <c r="K1228" s="10"/>
      <c r="L1228" s="10"/>
      <c r="M1228" s="10"/>
      <c r="N1228" s="3"/>
      <c r="O1228" s="171"/>
      <c r="P1228" s="172"/>
      <c r="Q1228" s="172"/>
      <c r="R1228" s="173"/>
      <c r="S1228" s="3"/>
      <c r="T1228" s="3"/>
      <c r="U1228" s="3"/>
      <c r="V1228" s="3"/>
    </row>
    <row r="1229" spans="1:22" s="4" customFormat="1" ht="12.75" x14ac:dyDescent="0.2">
      <c r="A1229" s="55"/>
      <c r="B1229" s="10"/>
      <c r="C1229" s="10" t="s">
        <v>266</v>
      </c>
      <c r="D1229" s="10"/>
      <c r="E1229" s="10" t="s">
        <v>267</v>
      </c>
      <c r="F1229" s="176">
        <v>3</v>
      </c>
      <c r="G1229" s="176"/>
      <c r="H1229" s="258"/>
      <c r="I1229" s="258"/>
      <c r="J1229" s="3"/>
      <c r="K1229" s="10"/>
      <c r="L1229" s="10"/>
      <c r="M1229" s="10"/>
      <c r="N1229" s="3"/>
      <c r="O1229" s="171"/>
      <c r="P1229" s="172"/>
      <c r="Q1229" s="172"/>
      <c r="R1229" s="173"/>
      <c r="S1229" s="3"/>
      <c r="T1229" s="3"/>
      <c r="U1229" s="3"/>
      <c r="V1229" s="3"/>
    </row>
    <row r="1230" spans="1:22" s="4" customFormat="1" ht="12.75" x14ac:dyDescent="0.2">
      <c r="A1230" s="55"/>
      <c r="B1230" s="10"/>
      <c r="C1230" s="10" t="s">
        <v>270</v>
      </c>
      <c r="D1230" s="10"/>
      <c r="E1230" s="10" t="s">
        <v>145</v>
      </c>
      <c r="F1230" s="176">
        <v>2</v>
      </c>
      <c r="G1230" s="176"/>
      <c r="H1230" s="258"/>
      <c r="I1230" s="258"/>
      <c r="J1230" s="3"/>
      <c r="K1230" s="10"/>
      <c r="L1230" s="10"/>
      <c r="M1230" s="10"/>
      <c r="N1230" s="3"/>
      <c r="O1230" s="171"/>
      <c r="P1230" s="172"/>
      <c r="Q1230" s="172"/>
      <c r="R1230" s="173"/>
      <c r="S1230" s="3"/>
      <c r="T1230" s="3"/>
      <c r="U1230" s="3"/>
      <c r="V1230" s="3"/>
    </row>
    <row r="1231" spans="1:22" s="4" customFormat="1" ht="12.75" x14ac:dyDescent="0.2">
      <c r="A1231" s="55"/>
      <c r="B1231" s="10"/>
      <c r="C1231" s="10" t="s">
        <v>273</v>
      </c>
      <c r="D1231" s="10"/>
      <c r="E1231" s="10" t="s">
        <v>272</v>
      </c>
      <c r="F1231" s="176">
        <v>4</v>
      </c>
      <c r="G1231" s="176"/>
      <c r="H1231" s="258"/>
      <c r="I1231" s="258"/>
      <c r="J1231" s="3"/>
      <c r="K1231" s="10"/>
      <c r="L1231" s="10"/>
      <c r="M1231" s="10"/>
      <c r="N1231" s="3"/>
      <c r="O1231" s="171"/>
      <c r="P1231" s="172"/>
      <c r="Q1231" s="172"/>
      <c r="R1231" s="173"/>
      <c r="S1231" s="3"/>
      <c r="T1231" s="3"/>
      <c r="U1231" s="3"/>
      <c r="V1231" s="3"/>
    </row>
    <row r="1232" spans="1:22" s="4" customFormat="1" ht="12.75" x14ac:dyDescent="0.2">
      <c r="A1232" s="55"/>
      <c r="B1232" s="10"/>
      <c r="C1232" s="10" t="s">
        <v>275</v>
      </c>
      <c r="D1232" s="10"/>
      <c r="E1232" s="10" t="s">
        <v>77</v>
      </c>
      <c r="F1232" s="176">
        <v>1</v>
      </c>
      <c r="G1232" s="176"/>
      <c r="H1232" s="258"/>
      <c r="I1232" s="258"/>
      <c r="J1232" s="3"/>
      <c r="K1232" s="10"/>
      <c r="L1232" s="10"/>
      <c r="M1232" s="10"/>
      <c r="N1232" s="3"/>
      <c r="O1232" s="171"/>
      <c r="P1232" s="172"/>
      <c r="Q1232" s="172"/>
      <c r="R1232" s="173"/>
      <c r="S1232" s="3"/>
      <c r="T1232" s="3"/>
      <c r="U1232" s="3"/>
      <c r="V1232" s="3"/>
    </row>
    <row r="1233" spans="1:22" s="4" customFormat="1" ht="12.75" x14ac:dyDescent="0.2">
      <c r="A1233" s="55"/>
      <c r="B1233" s="10"/>
      <c r="C1233" s="10" t="s">
        <v>279</v>
      </c>
      <c r="D1233" s="10"/>
      <c r="E1233" s="10" t="s">
        <v>93</v>
      </c>
      <c r="F1233" s="176">
        <v>1</v>
      </c>
      <c r="G1233" s="176"/>
      <c r="H1233" s="258"/>
      <c r="I1233" s="258"/>
      <c r="J1233" s="3"/>
      <c r="K1233" s="10"/>
      <c r="L1233" s="10"/>
      <c r="M1233" s="10"/>
      <c r="N1233" s="3"/>
      <c r="O1233" s="171"/>
      <c r="P1233" s="172"/>
      <c r="Q1233" s="172"/>
      <c r="R1233" s="173"/>
      <c r="S1233" s="3"/>
      <c r="T1233" s="3"/>
      <c r="U1233" s="3"/>
      <c r="V1233" s="3"/>
    </row>
    <row r="1234" spans="1:22" s="4" customFormat="1" ht="12.75" x14ac:dyDescent="0.2">
      <c r="A1234" s="55"/>
      <c r="B1234" s="10"/>
      <c r="C1234" s="10" t="s">
        <v>280</v>
      </c>
      <c r="D1234" s="10"/>
      <c r="E1234" s="10" t="s">
        <v>170</v>
      </c>
      <c r="F1234" s="176">
        <v>2</v>
      </c>
      <c r="G1234" s="176"/>
      <c r="H1234" s="258"/>
      <c r="I1234" s="258"/>
      <c r="J1234" s="3"/>
      <c r="K1234" s="10"/>
      <c r="L1234" s="10"/>
      <c r="M1234" s="10"/>
      <c r="N1234" s="3"/>
      <c r="O1234" s="171"/>
      <c r="P1234" s="172"/>
      <c r="Q1234" s="172"/>
      <c r="R1234" s="173"/>
      <c r="S1234" s="3"/>
      <c r="T1234" s="3"/>
      <c r="U1234" s="3"/>
      <c r="V1234" s="3"/>
    </row>
    <row r="1235" spans="1:22" s="4" customFormat="1" ht="12.75" x14ac:dyDescent="0.2">
      <c r="A1235" s="55"/>
      <c r="B1235" s="10"/>
      <c r="C1235" s="10" t="s">
        <v>282</v>
      </c>
      <c r="D1235" s="10"/>
      <c r="E1235" s="10" t="s">
        <v>79</v>
      </c>
      <c r="F1235" s="176">
        <v>6</v>
      </c>
      <c r="G1235" s="176"/>
      <c r="H1235" s="258">
        <v>0</v>
      </c>
      <c r="I1235" s="258"/>
      <c r="J1235" s="3"/>
      <c r="K1235" s="10"/>
      <c r="L1235" s="10"/>
      <c r="M1235" s="10"/>
      <c r="N1235" s="3"/>
      <c r="O1235" s="171"/>
      <c r="P1235" s="172"/>
      <c r="Q1235" s="172"/>
      <c r="R1235" s="173"/>
      <c r="S1235" s="3"/>
      <c r="T1235" s="3"/>
      <c r="U1235" s="3"/>
      <c r="V1235" s="3"/>
    </row>
    <row r="1236" spans="1:22" s="4" customFormat="1" ht="12.75" x14ac:dyDescent="0.2">
      <c r="A1236" s="55"/>
      <c r="B1236" s="10"/>
      <c r="C1236" s="10" t="s">
        <v>284</v>
      </c>
      <c r="D1236" s="10"/>
      <c r="E1236" s="10" t="s">
        <v>285</v>
      </c>
      <c r="F1236" s="176">
        <v>1</v>
      </c>
      <c r="G1236" s="176"/>
      <c r="H1236" s="258"/>
      <c r="I1236" s="258"/>
      <c r="J1236" s="3"/>
      <c r="K1236" s="10"/>
      <c r="L1236" s="10"/>
      <c r="M1236" s="10"/>
      <c r="N1236" s="3"/>
      <c r="O1236" s="171"/>
      <c r="P1236" s="172"/>
      <c r="Q1236" s="172"/>
      <c r="R1236" s="173"/>
      <c r="S1236" s="3"/>
      <c r="T1236" s="3"/>
      <c r="U1236" s="3"/>
      <c r="V1236" s="3"/>
    </row>
    <row r="1237" spans="1:22" s="4" customFormat="1" ht="12.75" x14ac:dyDescent="0.2">
      <c r="A1237" s="55"/>
      <c r="B1237" s="10"/>
      <c r="C1237" s="10" t="s">
        <v>289</v>
      </c>
      <c r="D1237" s="10"/>
      <c r="E1237" s="10" t="s">
        <v>202</v>
      </c>
      <c r="F1237" s="176">
        <v>18</v>
      </c>
      <c r="G1237" s="176"/>
      <c r="H1237" s="258">
        <v>0</v>
      </c>
      <c r="I1237" s="258"/>
      <c r="J1237" s="3"/>
      <c r="K1237" s="10"/>
      <c r="L1237" s="10"/>
      <c r="M1237" s="10"/>
      <c r="N1237" s="3"/>
      <c r="O1237" s="171"/>
      <c r="P1237" s="172"/>
      <c r="Q1237" s="172"/>
      <c r="R1237" s="173"/>
      <c r="S1237" s="3"/>
      <c r="T1237" s="3"/>
      <c r="U1237" s="3"/>
      <c r="V1237" s="3"/>
    </row>
    <row r="1238" spans="1:22" s="4" customFormat="1" ht="12.75" x14ac:dyDescent="0.2">
      <c r="A1238" s="55"/>
      <c r="B1238" s="10"/>
      <c r="C1238" s="10" t="s">
        <v>289</v>
      </c>
      <c r="D1238" s="10"/>
      <c r="E1238" s="10" t="s">
        <v>175</v>
      </c>
      <c r="F1238" s="176">
        <v>1</v>
      </c>
      <c r="G1238" s="176"/>
      <c r="H1238" s="258"/>
      <c r="I1238" s="258"/>
      <c r="J1238" s="3"/>
      <c r="K1238" s="10"/>
      <c r="L1238" s="10"/>
      <c r="M1238" s="10"/>
      <c r="N1238" s="3"/>
      <c r="O1238" s="171"/>
      <c r="P1238" s="172"/>
      <c r="Q1238" s="172"/>
      <c r="R1238" s="173"/>
      <c r="S1238" s="3"/>
      <c r="T1238" s="3"/>
      <c r="U1238" s="3"/>
      <c r="V1238" s="3"/>
    </row>
    <row r="1239" spans="1:22" s="4" customFormat="1" ht="12.75" x14ac:dyDescent="0.2">
      <c r="A1239" s="55"/>
      <c r="B1239" s="10"/>
      <c r="C1239" s="10" t="s">
        <v>291</v>
      </c>
      <c r="D1239" s="10"/>
      <c r="E1239" s="10" t="s">
        <v>65</v>
      </c>
      <c r="F1239" s="176">
        <v>6</v>
      </c>
      <c r="G1239" s="176"/>
      <c r="H1239" s="258"/>
      <c r="I1239" s="258"/>
      <c r="J1239" s="3"/>
      <c r="K1239" s="10"/>
      <c r="L1239" s="10"/>
      <c r="M1239" s="10"/>
      <c r="N1239" s="3"/>
      <c r="O1239" s="171"/>
      <c r="P1239" s="172"/>
      <c r="Q1239" s="172"/>
      <c r="R1239" s="173"/>
      <c r="S1239" s="3"/>
      <c r="T1239" s="3"/>
      <c r="U1239" s="3"/>
      <c r="V1239" s="3"/>
    </row>
    <row r="1240" spans="1:22" s="4" customFormat="1" ht="12.75" x14ac:dyDescent="0.2">
      <c r="A1240" s="55"/>
      <c r="B1240" s="10"/>
      <c r="C1240" s="10" t="s">
        <v>296</v>
      </c>
      <c r="D1240" s="10"/>
      <c r="E1240" s="10" t="s">
        <v>212</v>
      </c>
      <c r="F1240" s="176">
        <v>3</v>
      </c>
      <c r="G1240" s="176"/>
      <c r="H1240" s="258"/>
      <c r="I1240" s="258"/>
      <c r="J1240" s="3"/>
      <c r="K1240" s="10"/>
      <c r="L1240" s="10"/>
      <c r="M1240" s="10"/>
      <c r="N1240" s="3"/>
      <c r="O1240" s="171"/>
      <c r="P1240" s="172"/>
      <c r="Q1240" s="172"/>
      <c r="R1240" s="173"/>
      <c r="S1240" s="3"/>
      <c r="T1240" s="3"/>
      <c r="U1240" s="3"/>
      <c r="V1240" s="3"/>
    </row>
    <row r="1241" spans="1:22" s="4" customFormat="1" ht="12.75" x14ac:dyDescent="0.2">
      <c r="A1241" s="55"/>
      <c r="B1241" s="10"/>
      <c r="C1241" s="10" t="s">
        <v>297</v>
      </c>
      <c r="D1241" s="10"/>
      <c r="E1241" s="10" t="s">
        <v>298</v>
      </c>
      <c r="F1241" s="176">
        <v>6</v>
      </c>
      <c r="G1241" s="176"/>
      <c r="H1241" s="258">
        <v>0</v>
      </c>
      <c r="I1241" s="258"/>
      <c r="J1241" s="3"/>
      <c r="K1241" s="10"/>
      <c r="L1241" s="10"/>
      <c r="M1241" s="10"/>
      <c r="N1241" s="3"/>
      <c r="O1241" s="171"/>
      <c r="P1241" s="172"/>
      <c r="Q1241" s="172"/>
      <c r="R1241" s="173"/>
      <c r="S1241" s="3"/>
      <c r="T1241" s="3"/>
      <c r="U1241" s="3"/>
      <c r="V1241" s="3"/>
    </row>
    <row r="1242" spans="1:22" s="4" customFormat="1" ht="12.75" x14ac:dyDescent="0.2">
      <c r="A1242" s="55"/>
      <c r="B1242" s="10"/>
      <c r="C1242" s="10" t="s">
        <v>299</v>
      </c>
      <c r="D1242" s="10"/>
      <c r="E1242" s="10" t="s">
        <v>300</v>
      </c>
      <c r="F1242" s="176">
        <v>4</v>
      </c>
      <c r="G1242" s="176"/>
      <c r="H1242" s="258"/>
      <c r="I1242" s="258"/>
      <c r="J1242" s="3"/>
      <c r="K1242" s="10"/>
      <c r="L1242" s="10"/>
      <c r="M1242" s="10"/>
      <c r="N1242" s="3"/>
      <c r="O1242" s="171"/>
      <c r="P1242" s="172"/>
      <c r="Q1242" s="172"/>
      <c r="R1242" s="173"/>
      <c r="S1242" s="3"/>
      <c r="T1242" s="3"/>
      <c r="U1242" s="3"/>
      <c r="V1242" s="3"/>
    </row>
    <row r="1243" spans="1:22" s="4" customFormat="1" ht="12.75" x14ac:dyDescent="0.2">
      <c r="A1243" s="55"/>
      <c r="B1243" s="10"/>
      <c r="C1243" s="10" t="s">
        <v>301</v>
      </c>
      <c r="D1243" s="10"/>
      <c r="E1243" s="10" t="s">
        <v>92</v>
      </c>
      <c r="F1243" s="176">
        <v>41</v>
      </c>
      <c r="G1243" s="176"/>
      <c r="H1243" s="258">
        <v>0</v>
      </c>
      <c r="I1243" s="258"/>
      <c r="J1243" s="3"/>
      <c r="K1243" s="10"/>
      <c r="L1243" s="10"/>
      <c r="M1243" s="10"/>
      <c r="N1243" s="3"/>
      <c r="O1243" s="171"/>
      <c r="P1243" s="172"/>
      <c r="Q1243" s="172"/>
      <c r="R1243" s="173"/>
      <c r="S1243" s="3"/>
      <c r="T1243" s="3"/>
      <c r="U1243" s="3"/>
      <c r="V1243" s="3"/>
    </row>
    <row r="1244" spans="1:22" s="4" customFormat="1" ht="12.75" x14ac:dyDescent="0.2">
      <c r="A1244" s="55"/>
      <c r="B1244" s="10"/>
      <c r="C1244" s="10" t="s">
        <v>307</v>
      </c>
      <c r="D1244" s="10"/>
      <c r="E1244" s="10" t="s">
        <v>212</v>
      </c>
      <c r="F1244" s="176">
        <v>1</v>
      </c>
      <c r="G1244" s="176"/>
      <c r="H1244" s="258"/>
      <c r="I1244" s="258"/>
      <c r="J1244" s="3"/>
      <c r="K1244" s="10"/>
      <c r="L1244" s="10"/>
      <c r="M1244" s="10"/>
      <c r="N1244" s="3"/>
      <c r="O1244" s="171"/>
      <c r="P1244" s="172"/>
      <c r="Q1244" s="172"/>
      <c r="R1244" s="173"/>
      <c r="S1244" s="3"/>
      <c r="T1244" s="3"/>
      <c r="U1244" s="3"/>
      <c r="V1244" s="3"/>
    </row>
    <row r="1245" spans="1:22" s="4" customFormat="1" ht="12.75" x14ac:dyDescent="0.2">
      <c r="A1245" s="55"/>
      <c r="B1245" s="10"/>
      <c r="C1245" s="10" t="s">
        <v>311</v>
      </c>
      <c r="D1245" s="10"/>
      <c r="E1245" s="10" t="s">
        <v>312</v>
      </c>
      <c r="F1245" s="176">
        <v>4</v>
      </c>
      <c r="G1245" s="176"/>
      <c r="H1245" s="258"/>
      <c r="I1245" s="258"/>
      <c r="J1245" s="3"/>
      <c r="K1245" s="10"/>
      <c r="L1245" s="10"/>
      <c r="M1245" s="10"/>
      <c r="N1245" s="3"/>
      <c r="O1245" s="171"/>
      <c r="P1245" s="172"/>
      <c r="Q1245" s="172"/>
      <c r="R1245" s="173"/>
      <c r="S1245" s="3"/>
      <c r="T1245" s="3"/>
      <c r="U1245" s="3"/>
      <c r="V1245" s="3"/>
    </row>
    <row r="1246" spans="1:22" s="4" customFormat="1" ht="12.75" x14ac:dyDescent="0.2">
      <c r="A1246" s="55"/>
      <c r="B1246" s="10"/>
      <c r="C1246" s="10" t="s">
        <v>313</v>
      </c>
      <c r="D1246" s="10"/>
      <c r="E1246" s="10" t="s">
        <v>314</v>
      </c>
      <c r="F1246" s="176">
        <v>1</v>
      </c>
      <c r="G1246" s="176"/>
      <c r="H1246" s="258"/>
      <c r="I1246" s="258"/>
      <c r="J1246" s="3"/>
      <c r="K1246" s="10"/>
      <c r="L1246" s="10"/>
      <c r="M1246" s="10"/>
      <c r="N1246" s="3"/>
      <c r="O1246" s="171"/>
      <c r="P1246" s="172"/>
      <c r="Q1246" s="172"/>
      <c r="R1246" s="173"/>
      <c r="S1246" s="3"/>
      <c r="T1246" s="3"/>
      <c r="U1246" s="3"/>
      <c r="V1246" s="3"/>
    </row>
    <row r="1247" spans="1:22" s="4" customFormat="1" ht="12.75" x14ac:dyDescent="0.2">
      <c r="A1247" s="55"/>
      <c r="B1247" s="10"/>
      <c r="C1247" s="10" t="s">
        <v>317</v>
      </c>
      <c r="D1247" s="10"/>
      <c r="E1247" s="10" t="s">
        <v>79</v>
      </c>
      <c r="F1247" s="176">
        <v>58</v>
      </c>
      <c r="G1247" s="176"/>
      <c r="H1247" s="258">
        <v>0</v>
      </c>
      <c r="I1247" s="258"/>
      <c r="J1247" s="3"/>
      <c r="K1247" s="10"/>
      <c r="L1247" s="10"/>
      <c r="M1247" s="10"/>
      <c r="N1247" s="3"/>
      <c r="O1247" s="171"/>
      <c r="P1247" s="172"/>
      <c r="Q1247" s="172"/>
      <c r="R1247" s="173"/>
      <c r="S1247" s="3"/>
      <c r="T1247" s="3"/>
      <c r="U1247" s="3"/>
      <c r="V1247" s="3"/>
    </row>
    <row r="1248" spans="1:22" s="4" customFormat="1" ht="12.75" x14ac:dyDescent="0.2">
      <c r="A1248" s="55"/>
      <c r="B1248" s="10"/>
      <c r="C1248" s="10" t="s">
        <v>318</v>
      </c>
      <c r="D1248" s="10"/>
      <c r="E1248" s="10" t="s">
        <v>319</v>
      </c>
      <c r="F1248" s="176">
        <v>1</v>
      </c>
      <c r="G1248" s="176"/>
      <c r="H1248" s="258"/>
      <c r="I1248" s="258"/>
      <c r="J1248" s="3"/>
      <c r="K1248" s="10"/>
      <c r="L1248" s="10"/>
      <c r="M1248" s="10"/>
      <c r="N1248" s="3"/>
      <c r="O1248" s="171"/>
      <c r="P1248" s="172"/>
      <c r="Q1248" s="172"/>
      <c r="R1248" s="173"/>
      <c r="S1248" s="3"/>
      <c r="T1248" s="3"/>
      <c r="U1248" s="3"/>
      <c r="V1248" s="3"/>
    </row>
    <row r="1249" spans="1:22" s="4" customFormat="1" ht="12.75" x14ac:dyDescent="0.2">
      <c r="A1249" s="55"/>
      <c r="B1249" s="10"/>
      <c r="C1249" s="10" t="s">
        <v>337</v>
      </c>
      <c r="D1249" s="10"/>
      <c r="E1249" s="10" t="s">
        <v>70</v>
      </c>
      <c r="F1249" s="176">
        <v>1</v>
      </c>
      <c r="G1249" s="176"/>
      <c r="H1249" s="258"/>
      <c r="I1249" s="258"/>
      <c r="J1249" s="3"/>
      <c r="K1249" s="10"/>
      <c r="L1249" s="10"/>
      <c r="M1249" s="10"/>
      <c r="N1249" s="3"/>
      <c r="O1249" s="171"/>
      <c r="P1249" s="172"/>
      <c r="Q1249" s="172"/>
      <c r="R1249" s="173"/>
      <c r="S1249" s="3"/>
      <c r="T1249" s="3"/>
      <c r="U1249" s="3"/>
      <c r="V1249" s="3"/>
    </row>
    <row r="1250" spans="1:22" s="4" customFormat="1" ht="12.75" x14ac:dyDescent="0.2">
      <c r="A1250" s="55"/>
      <c r="B1250" s="10"/>
      <c r="C1250" s="10" t="s">
        <v>340</v>
      </c>
      <c r="D1250" s="10"/>
      <c r="E1250" s="10" t="s">
        <v>107</v>
      </c>
      <c r="F1250" s="176">
        <v>1</v>
      </c>
      <c r="G1250" s="176"/>
      <c r="H1250" s="258"/>
      <c r="I1250" s="258"/>
      <c r="J1250" s="3"/>
      <c r="K1250" s="10"/>
      <c r="L1250" s="10"/>
      <c r="M1250" s="10"/>
      <c r="N1250" s="3"/>
      <c r="O1250" s="171"/>
      <c r="P1250" s="172"/>
      <c r="Q1250" s="172"/>
      <c r="R1250" s="173"/>
      <c r="S1250" s="3"/>
      <c r="T1250" s="3"/>
      <c r="U1250" s="3"/>
      <c r="V1250" s="3"/>
    </row>
    <row r="1251" spans="1:22" s="4" customFormat="1" ht="12.75" x14ac:dyDescent="0.2">
      <c r="A1251" s="55"/>
      <c r="B1251" s="10"/>
      <c r="C1251" s="10" t="s">
        <v>341</v>
      </c>
      <c r="D1251" s="10"/>
      <c r="E1251" s="10" t="s">
        <v>88</v>
      </c>
      <c r="F1251" s="176">
        <v>3</v>
      </c>
      <c r="G1251" s="176"/>
      <c r="H1251" s="258"/>
      <c r="I1251" s="258"/>
      <c r="J1251" s="3"/>
      <c r="K1251" s="10"/>
      <c r="L1251" s="10"/>
      <c r="M1251" s="10"/>
      <c r="N1251" s="3"/>
      <c r="O1251" s="171"/>
      <c r="P1251" s="172"/>
      <c r="Q1251" s="172"/>
      <c r="R1251" s="173"/>
      <c r="S1251" s="3"/>
      <c r="T1251" s="3"/>
      <c r="U1251" s="3"/>
      <c r="V1251" s="3"/>
    </row>
    <row r="1252" spans="1:22" s="4" customFormat="1" ht="12.75" x14ac:dyDescent="0.2">
      <c r="A1252" s="55"/>
      <c r="B1252" s="10"/>
      <c r="C1252" s="10" t="s">
        <v>348</v>
      </c>
      <c r="D1252" s="10"/>
      <c r="E1252" s="10" t="s">
        <v>349</v>
      </c>
      <c r="F1252" s="176">
        <v>4</v>
      </c>
      <c r="G1252" s="176"/>
      <c r="H1252" s="258"/>
      <c r="I1252" s="258"/>
      <c r="J1252" s="3"/>
      <c r="K1252" s="10"/>
      <c r="L1252" s="10"/>
      <c r="M1252" s="10"/>
      <c r="N1252" s="3"/>
      <c r="O1252" s="171"/>
      <c r="P1252" s="172"/>
      <c r="Q1252" s="172"/>
      <c r="R1252" s="173"/>
      <c r="S1252" s="3"/>
      <c r="T1252" s="3"/>
      <c r="U1252" s="3"/>
      <c r="V1252" s="3"/>
    </row>
    <row r="1253" spans="1:22" s="4" customFormat="1" ht="12.75" x14ac:dyDescent="0.2">
      <c r="A1253" s="55"/>
      <c r="B1253" s="10"/>
      <c r="C1253" s="10" t="s">
        <v>350</v>
      </c>
      <c r="D1253" s="10"/>
      <c r="E1253" s="10" t="s">
        <v>187</v>
      </c>
      <c r="F1253" s="176">
        <v>3</v>
      </c>
      <c r="G1253" s="176"/>
      <c r="H1253" s="258"/>
      <c r="I1253" s="258"/>
      <c r="J1253" s="3"/>
      <c r="K1253" s="10"/>
      <c r="L1253" s="10"/>
      <c r="M1253" s="10"/>
      <c r="N1253" s="3"/>
      <c r="O1253" s="171"/>
      <c r="P1253" s="172"/>
      <c r="Q1253" s="172"/>
      <c r="R1253" s="173"/>
      <c r="S1253" s="3"/>
      <c r="T1253" s="3"/>
      <c r="U1253" s="3"/>
      <c r="V1253" s="3"/>
    </row>
    <row r="1254" spans="1:22" s="4" customFormat="1" ht="12.75" x14ac:dyDescent="0.2">
      <c r="A1254" s="55"/>
      <c r="B1254" s="10"/>
      <c r="C1254" s="10" t="s">
        <v>354</v>
      </c>
      <c r="D1254" s="10"/>
      <c r="E1254" s="10" t="s">
        <v>154</v>
      </c>
      <c r="F1254" s="176">
        <v>3</v>
      </c>
      <c r="G1254" s="176"/>
      <c r="H1254" s="258"/>
      <c r="I1254" s="258"/>
      <c r="J1254" s="3"/>
      <c r="K1254" s="10"/>
      <c r="L1254" s="10"/>
      <c r="M1254" s="10"/>
      <c r="N1254" s="3"/>
      <c r="O1254" s="171"/>
      <c r="P1254" s="172"/>
      <c r="Q1254" s="172"/>
      <c r="R1254" s="173"/>
      <c r="S1254" s="3"/>
      <c r="T1254" s="3"/>
      <c r="U1254" s="3"/>
      <c r="V1254" s="3"/>
    </row>
    <row r="1255" spans="1:22" s="4" customFormat="1" ht="12.75" x14ac:dyDescent="0.2">
      <c r="A1255" s="55"/>
      <c r="B1255" s="10"/>
      <c r="C1255" s="10" t="s">
        <v>355</v>
      </c>
      <c r="D1255" s="10"/>
      <c r="E1255" s="10" t="s">
        <v>175</v>
      </c>
      <c r="F1255" s="176">
        <v>1</v>
      </c>
      <c r="G1255" s="176">
        <v>1</v>
      </c>
      <c r="H1255" s="258">
        <v>1</v>
      </c>
      <c r="I1255" s="258">
        <v>0</v>
      </c>
      <c r="J1255" s="3"/>
      <c r="K1255" s="10"/>
      <c r="L1255" s="10"/>
      <c r="M1255" s="10"/>
      <c r="N1255" s="3"/>
      <c r="O1255" s="171"/>
      <c r="P1255" s="172"/>
      <c r="Q1255" s="172"/>
      <c r="R1255" s="173"/>
      <c r="S1255" s="3"/>
      <c r="T1255" s="3"/>
      <c r="U1255" s="3"/>
      <c r="V1255" s="3"/>
    </row>
    <row r="1256" spans="1:22" s="4" customFormat="1" ht="12.75" x14ac:dyDescent="0.2">
      <c r="A1256" s="55"/>
      <c r="B1256" s="10"/>
      <c r="C1256" s="10" t="s">
        <v>356</v>
      </c>
      <c r="D1256" s="10"/>
      <c r="E1256" s="10" t="s">
        <v>204</v>
      </c>
      <c r="F1256" s="176">
        <v>8</v>
      </c>
      <c r="G1256" s="176"/>
      <c r="H1256" s="258">
        <v>0</v>
      </c>
      <c r="I1256" s="258"/>
      <c r="J1256" s="3"/>
      <c r="K1256" s="10"/>
      <c r="L1256" s="10"/>
      <c r="M1256" s="10"/>
      <c r="N1256" s="3"/>
      <c r="O1256" s="171"/>
      <c r="P1256" s="172"/>
      <c r="Q1256" s="172"/>
      <c r="R1256" s="173"/>
      <c r="S1256" s="3"/>
      <c r="T1256" s="3"/>
      <c r="U1256" s="3"/>
      <c r="V1256" s="3"/>
    </row>
    <row r="1257" spans="1:22" s="4" customFormat="1" ht="12.75" x14ac:dyDescent="0.2">
      <c r="A1257" s="55"/>
      <c r="B1257" s="10"/>
      <c r="C1257" s="10" t="s">
        <v>361</v>
      </c>
      <c r="D1257" s="10"/>
      <c r="E1257" s="10" t="s">
        <v>363</v>
      </c>
      <c r="F1257" s="176">
        <v>1</v>
      </c>
      <c r="G1257" s="176"/>
      <c r="H1257" s="258"/>
      <c r="I1257" s="258"/>
      <c r="J1257" s="3"/>
      <c r="K1257" s="10"/>
      <c r="L1257" s="10"/>
      <c r="M1257" s="10"/>
      <c r="N1257" s="3"/>
      <c r="O1257" s="171"/>
      <c r="P1257" s="172"/>
      <c r="Q1257" s="172"/>
      <c r="R1257" s="173"/>
      <c r="S1257" s="3"/>
      <c r="T1257" s="3"/>
      <c r="U1257" s="3"/>
      <c r="V1257" s="3"/>
    </row>
    <row r="1258" spans="1:22" s="4" customFormat="1" ht="12.75" x14ac:dyDescent="0.2">
      <c r="A1258" s="55"/>
      <c r="B1258" s="10"/>
      <c r="C1258" s="10" t="s">
        <v>364</v>
      </c>
      <c r="D1258" s="10"/>
      <c r="E1258" s="10" t="s">
        <v>204</v>
      </c>
      <c r="F1258" s="176">
        <v>22</v>
      </c>
      <c r="G1258" s="176"/>
      <c r="H1258" s="258">
        <v>0</v>
      </c>
      <c r="I1258" s="258"/>
      <c r="J1258" s="3"/>
      <c r="K1258" s="10"/>
      <c r="L1258" s="10"/>
      <c r="M1258" s="10"/>
      <c r="N1258" s="3"/>
      <c r="O1258" s="171"/>
      <c r="P1258" s="172"/>
      <c r="Q1258" s="172"/>
      <c r="R1258" s="173"/>
      <c r="S1258" s="3"/>
      <c r="T1258" s="3"/>
      <c r="U1258" s="3"/>
      <c r="V1258" s="3"/>
    </row>
    <row r="1259" spans="1:22" s="4" customFormat="1" ht="12.75" x14ac:dyDescent="0.2">
      <c r="A1259" s="55"/>
      <c r="B1259" s="10"/>
      <c r="C1259" s="10" t="s">
        <v>366</v>
      </c>
      <c r="D1259" s="10"/>
      <c r="E1259" s="10" t="s">
        <v>367</v>
      </c>
      <c r="F1259" s="176">
        <v>8</v>
      </c>
      <c r="G1259" s="176"/>
      <c r="H1259" s="258"/>
      <c r="I1259" s="258"/>
      <c r="J1259" s="3"/>
      <c r="K1259" s="10"/>
      <c r="L1259" s="10"/>
      <c r="M1259" s="10"/>
      <c r="N1259" s="3"/>
      <c r="O1259" s="171"/>
      <c r="P1259" s="172"/>
      <c r="Q1259" s="172"/>
      <c r="R1259" s="173"/>
      <c r="S1259" s="3"/>
      <c r="T1259" s="3"/>
      <c r="U1259" s="3"/>
      <c r="V1259" s="3"/>
    </row>
    <row r="1260" spans="1:22" s="4" customFormat="1" ht="12.75" x14ac:dyDescent="0.2">
      <c r="A1260" s="55"/>
      <c r="B1260" s="10"/>
      <c r="C1260" s="10" t="s">
        <v>664</v>
      </c>
      <c r="D1260" s="10"/>
      <c r="E1260" s="10" t="s">
        <v>109</v>
      </c>
      <c r="F1260" s="176">
        <v>1</v>
      </c>
      <c r="G1260" s="176"/>
      <c r="H1260" s="258"/>
      <c r="I1260" s="258"/>
      <c r="J1260" s="3"/>
      <c r="K1260" s="10"/>
      <c r="L1260" s="10"/>
      <c r="M1260" s="10"/>
      <c r="N1260" s="3"/>
      <c r="O1260" s="171"/>
      <c r="P1260" s="172"/>
      <c r="Q1260" s="172"/>
      <c r="R1260" s="173"/>
      <c r="S1260" s="3"/>
      <c r="T1260" s="3"/>
      <c r="U1260" s="3"/>
      <c r="V1260" s="3"/>
    </row>
    <row r="1261" spans="1:22" s="4" customFormat="1" ht="12.75" x14ac:dyDescent="0.2">
      <c r="A1261" s="55"/>
      <c r="B1261" s="10"/>
      <c r="C1261" s="10" t="s">
        <v>727</v>
      </c>
      <c r="D1261" s="10"/>
      <c r="E1261" s="10" t="s">
        <v>143</v>
      </c>
      <c r="F1261" s="176">
        <v>1</v>
      </c>
      <c r="G1261" s="176"/>
      <c r="H1261" s="258">
        <v>0</v>
      </c>
      <c r="I1261" s="258"/>
      <c r="J1261" s="3"/>
      <c r="K1261" s="10"/>
      <c r="L1261" s="10"/>
      <c r="M1261" s="10"/>
      <c r="N1261" s="3"/>
      <c r="O1261" s="171"/>
      <c r="P1261" s="172"/>
      <c r="Q1261" s="172"/>
      <c r="R1261" s="173"/>
      <c r="S1261" s="3"/>
      <c r="T1261" s="3"/>
      <c r="U1261" s="3"/>
      <c r="V1261" s="3"/>
    </row>
    <row r="1262" spans="1:22" s="4" customFormat="1" ht="12.75" x14ac:dyDescent="0.2">
      <c r="A1262" s="55"/>
      <c r="B1262" s="10"/>
      <c r="C1262" s="10" t="s">
        <v>372</v>
      </c>
      <c r="D1262" s="10"/>
      <c r="E1262" s="10" t="s">
        <v>104</v>
      </c>
      <c r="F1262" s="176">
        <v>2</v>
      </c>
      <c r="G1262" s="176"/>
      <c r="H1262" s="258">
        <v>0</v>
      </c>
      <c r="I1262" s="258"/>
      <c r="J1262" s="3"/>
      <c r="K1262" s="10"/>
      <c r="L1262" s="10"/>
      <c r="M1262" s="10"/>
      <c r="N1262" s="3"/>
      <c r="O1262" s="171"/>
      <c r="P1262" s="172"/>
      <c r="Q1262" s="172"/>
      <c r="R1262" s="173"/>
      <c r="S1262" s="3"/>
      <c r="T1262" s="3"/>
      <c r="U1262" s="3"/>
      <c r="V1262" s="3"/>
    </row>
    <row r="1263" spans="1:22" s="4" customFormat="1" ht="12.75" x14ac:dyDescent="0.2">
      <c r="A1263" s="55"/>
      <c r="B1263" s="10"/>
      <c r="C1263" s="10" t="s">
        <v>373</v>
      </c>
      <c r="D1263" s="10"/>
      <c r="E1263" s="10" t="s">
        <v>374</v>
      </c>
      <c r="F1263" s="176">
        <v>1</v>
      </c>
      <c r="G1263" s="176"/>
      <c r="H1263" s="258">
        <v>0</v>
      </c>
      <c r="I1263" s="258"/>
      <c r="J1263" s="3"/>
      <c r="K1263" s="10"/>
      <c r="L1263" s="10"/>
      <c r="M1263" s="10"/>
      <c r="N1263" s="3"/>
      <c r="O1263" s="171"/>
      <c r="P1263" s="172"/>
      <c r="Q1263" s="172"/>
      <c r="R1263" s="173"/>
      <c r="S1263" s="3"/>
      <c r="T1263" s="3"/>
      <c r="U1263" s="3"/>
      <c r="V1263" s="3"/>
    </row>
    <row r="1264" spans="1:22" s="4" customFormat="1" ht="12.75" x14ac:dyDescent="0.2">
      <c r="A1264" s="55"/>
      <c r="B1264" s="10"/>
      <c r="C1264" s="10" t="s">
        <v>377</v>
      </c>
      <c r="D1264" s="10"/>
      <c r="E1264" s="10" t="s">
        <v>302</v>
      </c>
      <c r="F1264" s="176">
        <v>2</v>
      </c>
      <c r="G1264" s="176"/>
      <c r="H1264" s="258"/>
      <c r="I1264" s="258"/>
      <c r="J1264" s="3"/>
      <c r="K1264" s="10"/>
      <c r="L1264" s="10"/>
      <c r="M1264" s="10"/>
      <c r="N1264" s="3"/>
      <c r="O1264" s="171"/>
      <c r="P1264" s="172"/>
      <c r="Q1264" s="172"/>
      <c r="R1264" s="173"/>
      <c r="S1264" s="3"/>
      <c r="T1264" s="3"/>
      <c r="U1264" s="3"/>
      <c r="V1264" s="3"/>
    </row>
    <row r="1265" spans="1:22" s="4" customFormat="1" ht="12.75" x14ac:dyDescent="0.2">
      <c r="A1265" s="55"/>
      <c r="B1265" s="10"/>
      <c r="C1265" s="10" t="s">
        <v>603</v>
      </c>
      <c r="D1265" s="10"/>
      <c r="E1265" s="10" t="s">
        <v>105</v>
      </c>
      <c r="F1265" s="176">
        <v>1</v>
      </c>
      <c r="G1265" s="176"/>
      <c r="H1265" s="258"/>
      <c r="I1265" s="258"/>
      <c r="J1265" s="3"/>
      <c r="K1265" s="10"/>
      <c r="L1265" s="10"/>
      <c r="M1265" s="10"/>
      <c r="N1265" s="3"/>
      <c r="O1265" s="171"/>
      <c r="P1265" s="172"/>
      <c r="Q1265" s="172"/>
      <c r="R1265" s="173"/>
      <c r="S1265" s="3"/>
      <c r="T1265" s="3"/>
      <c r="U1265" s="3"/>
      <c r="V1265" s="3"/>
    </row>
    <row r="1266" spans="1:22" s="4" customFormat="1" ht="12.75" x14ac:dyDescent="0.2">
      <c r="A1266" s="55"/>
      <c r="B1266" s="10"/>
      <c r="C1266" s="10" t="s">
        <v>378</v>
      </c>
      <c r="D1266" s="10"/>
      <c r="E1266" s="10" t="s">
        <v>105</v>
      </c>
      <c r="F1266" s="176">
        <v>28</v>
      </c>
      <c r="G1266" s="176"/>
      <c r="H1266" s="258"/>
      <c r="I1266" s="258"/>
      <c r="J1266" s="3"/>
      <c r="K1266" s="10"/>
      <c r="L1266" s="10"/>
      <c r="M1266" s="10"/>
      <c r="N1266" s="3"/>
      <c r="O1266" s="171"/>
      <c r="P1266" s="172"/>
      <c r="Q1266" s="172"/>
      <c r="R1266" s="173"/>
      <c r="S1266" s="3"/>
      <c r="T1266" s="3"/>
      <c r="U1266" s="3"/>
      <c r="V1266" s="3"/>
    </row>
    <row r="1267" spans="1:22" s="4" customFormat="1" ht="12.75" x14ac:dyDescent="0.2">
      <c r="A1267" s="55"/>
      <c r="B1267" s="10"/>
      <c r="C1267" s="10" t="s">
        <v>381</v>
      </c>
      <c r="D1267" s="10"/>
      <c r="E1267" s="10" t="s">
        <v>164</v>
      </c>
      <c r="F1267" s="176">
        <v>6</v>
      </c>
      <c r="G1267" s="176"/>
      <c r="H1267" s="258"/>
      <c r="I1267" s="258"/>
      <c r="J1267" s="3"/>
      <c r="K1267" s="10"/>
      <c r="L1267" s="10"/>
      <c r="M1267" s="10"/>
      <c r="N1267" s="3"/>
      <c r="O1267" s="171"/>
      <c r="P1267" s="172"/>
      <c r="Q1267" s="172"/>
      <c r="R1267" s="173"/>
      <c r="S1267" s="3"/>
      <c r="T1267" s="3"/>
      <c r="U1267" s="3"/>
      <c r="V1267" s="3"/>
    </row>
    <row r="1268" spans="1:22" s="4" customFormat="1" ht="12.75" x14ac:dyDescent="0.2">
      <c r="A1268" s="55"/>
      <c r="B1268" s="10"/>
      <c r="C1268" s="10" t="s">
        <v>382</v>
      </c>
      <c r="D1268" s="10"/>
      <c r="E1268" s="10" t="s">
        <v>383</v>
      </c>
      <c r="F1268" s="176">
        <v>16</v>
      </c>
      <c r="G1268" s="176"/>
      <c r="H1268" s="258"/>
      <c r="I1268" s="258"/>
      <c r="J1268" s="3"/>
      <c r="K1268" s="10"/>
      <c r="L1268" s="10"/>
      <c r="M1268" s="10"/>
      <c r="N1268" s="3"/>
      <c r="O1268" s="171"/>
      <c r="P1268" s="172"/>
      <c r="Q1268" s="172"/>
      <c r="R1268" s="173"/>
      <c r="S1268" s="3"/>
      <c r="T1268" s="3"/>
      <c r="U1268" s="3"/>
      <c r="V1268" s="3"/>
    </row>
    <row r="1269" spans="1:22" s="4" customFormat="1" ht="12.75" x14ac:dyDescent="0.2">
      <c r="A1269" s="55"/>
      <c r="B1269" s="10"/>
      <c r="C1269" s="10" t="s">
        <v>385</v>
      </c>
      <c r="D1269" s="10"/>
      <c r="E1269" s="10" t="s">
        <v>84</v>
      </c>
      <c r="F1269" s="176">
        <v>11</v>
      </c>
      <c r="G1269" s="176"/>
      <c r="H1269" s="258"/>
      <c r="I1269" s="258"/>
      <c r="J1269" s="3"/>
      <c r="K1269" s="10"/>
      <c r="L1269" s="10"/>
      <c r="M1269" s="10"/>
      <c r="N1269" s="3"/>
      <c r="O1269" s="171"/>
      <c r="P1269" s="172"/>
      <c r="Q1269" s="172"/>
      <c r="R1269" s="173"/>
      <c r="S1269" s="3"/>
      <c r="T1269" s="3"/>
      <c r="U1269" s="3"/>
      <c r="V1269" s="3"/>
    </row>
    <row r="1270" spans="1:22" s="4" customFormat="1" ht="12.75" x14ac:dyDescent="0.2">
      <c r="A1270" s="55"/>
      <c r="B1270" s="10"/>
      <c r="C1270" s="10" t="s">
        <v>388</v>
      </c>
      <c r="D1270" s="10"/>
      <c r="E1270" s="10" t="s">
        <v>187</v>
      </c>
      <c r="F1270" s="176">
        <v>1</v>
      </c>
      <c r="G1270" s="176"/>
      <c r="H1270" s="258"/>
      <c r="I1270" s="258"/>
      <c r="J1270" s="3"/>
      <c r="K1270" s="10"/>
      <c r="L1270" s="10"/>
      <c r="M1270" s="10"/>
      <c r="N1270" s="3"/>
      <c r="O1270" s="171"/>
      <c r="P1270" s="172"/>
      <c r="Q1270" s="172"/>
      <c r="R1270" s="173"/>
      <c r="S1270" s="3"/>
      <c r="T1270" s="3"/>
      <c r="U1270" s="3"/>
      <c r="V1270" s="3"/>
    </row>
    <row r="1271" spans="1:22" s="4" customFormat="1" ht="12.75" x14ac:dyDescent="0.2">
      <c r="A1271" s="55"/>
      <c r="B1271" s="10"/>
      <c r="C1271" s="10" t="s">
        <v>390</v>
      </c>
      <c r="D1271" s="10"/>
      <c r="E1271" s="10" t="s">
        <v>124</v>
      </c>
      <c r="F1271" s="176">
        <v>7</v>
      </c>
      <c r="G1271" s="176"/>
      <c r="H1271" s="258"/>
      <c r="I1271" s="258"/>
      <c r="J1271" s="3"/>
      <c r="K1271" s="10"/>
      <c r="L1271" s="10"/>
      <c r="M1271" s="10"/>
      <c r="N1271" s="3"/>
      <c r="O1271" s="171"/>
      <c r="P1271" s="172"/>
      <c r="Q1271" s="172"/>
      <c r="R1271" s="173"/>
      <c r="S1271" s="3"/>
      <c r="T1271" s="3"/>
      <c r="U1271" s="3"/>
      <c r="V1271" s="3"/>
    </row>
    <row r="1272" spans="1:22" s="4" customFormat="1" ht="12.75" x14ac:dyDescent="0.2">
      <c r="A1272" s="55"/>
      <c r="B1272" s="10"/>
      <c r="C1272" s="10" t="s">
        <v>397</v>
      </c>
      <c r="D1272" s="10"/>
      <c r="E1272" s="10" t="s">
        <v>86</v>
      </c>
      <c r="F1272" s="176">
        <v>1</v>
      </c>
      <c r="G1272" s="176"/>
      <c r="H1272" s="258"/>
      <c r="I1272" s="258"/>
      <c r="J1272" s="3"/>
      <c r="K1272" s="10"/>
      <c r="L1272" s="10"/>
      <c r="M1272" s="10"/>
      <c r="N1272" s="3"/>
      <c r="O1272" s="171"/>
      <c r="P1272" s="172"/>
      <c r="Q1272" s="172"/>
      <c r="R1272" s="173"/>
      <c r="S1272" s="3"/>
      <c r="T1272" s="3"/>
      <c r="U1272" s="3"/>
      <c r="V1272" s="3"/>
    </row>
    <row r="1273" spans="1:22" s="4" customFormat="1" ht="12.75" x14ac:dyDescent="0.2">
      <c r="A1273" s="55"/>
      <c r="B1273" s="10"/>
      <c r="C1273" s="10" t="s">
        <v>398</v>
      </c>
      <c r="D1273" s="10"/>
      <c r="E1273" s="10" t="s">
        <v>120</v>
      </c>
      <c r="F1273" s="176">
        <v>48</v>
      </c>
      <c r="G1273" s="176"/>
      <c r="H1273" s="258">
        <v>0</v>
      </c>
      <c r="I1273" s="258"/>
      <c r="J1273" s="3"/>
      <c r="K1273" s="10"/>
      <c r="L1273" s="10"/>
      <c r="M1273" s="10"/>
      <c r="N1273" s="3"/>
      <c r="O1273" s="171"/>
      <c r="P1273" s="172"/>
      <c r="Q1273" s="172"/>
      <c r="R1273" s="173"/>
      <c r="S1273" s="3"/>
      <c r="T1273" s="3"/>
      <c r="U1273" s="3"/>
      <c r="V1273" s="3"/>
    </row>
    <row r="1274" spans="1:22" s="4" customFormat="1" ht="12.75" x14ac:dyDescent="0.2">
      <c r="A1274" s="55"/>
      <c r="B1274" s="10"/>
      <c r="C1274" s="10" t="s">
        <v>399</v>
      </c>
      <c r="D1274" s="10"/>
      <c r="E1274" s="10" t="s">
        <v>97</v>
      </c>
      <c r="F1274" s="176">
        <v>2</v>
      </c>
      <c r="G1274" s="176"/>
      <c r="H1274" s="258"/>
      <c r="I1274" s="258"/>
      <c r="J1274" s="3"/>
      <c r="K1274" s="10"/>
      <c r="L1274" s="10"/>
      <c r="M1274" s="10"/>
      <c r="N1274" s="3"/>
      <c r="O1274" s="171"/>
      <c r="P1274" s="172"/>
      <c r="Q1274" s="172"/>
      <c r="R1274" s="173"/>
      <c r="S1274" s="3"/>
      <c r="T1274" s="3"/>
      <c r="U1274" s="3"/>
      <c r="V1274" s="3"/>
    </row>
    <row r="1275" spans="1:22" s="4" customFormat="1" ht="12.75" x14ac:dyDescent="0.2">
      <c r="A1275" s="55"/>
      <c r="B1275" s="10"/>
      <c r="C1275" s="10" t="s">
        <v>400</v>
      </c>
      <c r="D1275" s="10"/>
      <c r="E1275" s="10" t="s">
        <v>77</v>
      </c>
      <c r="F1275" s="176">
        <v>9</v>
      </c>
      <c r="G1275" s="176"/>
      <c r="H1275" s="258"/>
      <c r="I1275" s="258"/>
      <c r="J1275" s="3"/>
      <c r="K1275" s="10"/>
      <c r="L1275" s="10"/>
      <c r="M1275" s="10"/>
      <c r="N1275" s="3"/>
      <c r="O1275" s="171"/>
      <c r="P1275" s="172"/>
      <c r="Q1275" s="172"/>
      <c r="R1275" s="173"/>
      <c r="S1275" s="3"/>
      <c r="T1275" s="3"/>
      <c r="U1275" s="3"/>
      <c r="V1275" s="3"/>
    </row>
    <row r="1276" spans="1:22" s="4" customFormat="1" ht="12.75" x14ac:dyDescent="0.2">
      <c r="A1276" s="55"/>
      <c r="B1276" s="10"/>
      <c r="C1276" s="10" t="s">
        <v>401</v>
      </c>
      <c r="D1276" s="10"/>
      <c r="E1276" s="10" t="s">
        <v>389</v>
      </c>
      <c r="F1276" s="176">
        <v>1</v>
      </c>
      <c r="G1276" s="176"/>
      <c r="H1276" s="258"/>
      <c r="I1276" s="258"/>
      <c r="J1276" s="3"/>
      <c r="K1276" s="10"/>
      <c r="L1276" s="10"/>
      <c r="M1276" s="10"/>
      <c r="N1276" s="3"/>
      <c r="O1276" s="171"/>
      <c r="P1276" s="172"/>
      <c r="Q1276" s="172"/>
      <c r="R1276" s="173"/>
      <c r="S1276" s="3"/>
      <c r="T1276" s="3"/>
      <c r="U1276" s="3"/>
      <c r="V1276" s="3"/>
    </row>
    <row r="1277" spans="1:22" s="4" customFormat="1" ht="12.75" x14ac:dyDescent="0.2">
      <c r="A1277" s="55"/>
      <c r="B1277" s="10"/>
      <c r="C1277" s="10" t="s">
        <v>722</v>
      </c>
      <c r="D1277" s="10"/>
      <c r="E1277" s="10" t="s">
        <v>88</v>
      </c>
      <c r="F1277" s="176">
        <v>2</v>
      </c>
      <c r="G1277" s="176"/>
      <c r="H1277" s="258"/>
      <c r="I1277" s="258"/>
      <c r="J1277" s="3"/>
      <c r="K1277" s="10"/>
      <c r="L1277" s="10"/>
      <c r="M1277" s="10"/>
      <c r="N1277" s="3"/>
      <c r="O1277" s="171"/>
      <c r="P1277" s="172"/>
      <c r="Q1277" s="172"/>
      <c r="R1277" s="173"/>
      <c r="S1277" s="3"/>
      <c r="T1277" s="3"/>
      <c r="U1277" s="3"/>
      <c r="V1277" s="3"/>
    </row>
    <row r="1278" spans="1:22" s="4" customFormat="1" ht="12.75" x14ac:dyDescent="0.2">
      <c r="A1278" s="55"/>
      <c r="B1278" s="10"/>
      <c r="C1278" s="10" t="s">
        <v>403</v>
      </c>
      <c r="D1278" s="10"/>
      <c r="E1278" s="10" t="s">
        <v>300</v>
      </c>
      <c r="F1278" s="176">
        <v>2</v>
      </c>
      <c r="G1278" s="176"/>
      <c r="H1278" s="258"/>
      <c r="I1278" s="258"/>
      <c r="J1278" s="3"/>
      <c r="K1278" s="10"/>
      <c r="L1278" s="10"/>
      <c r="M1278" s="10"/>
      <c r="N1278" s="3"/>
      <c r="O1278" s="171"/>
      <c r="P1278" s="172"/>
      <c r="Q1278" s="172"/>
      <c r="R1278" s="173"/>
      <c r="S1278" s="3"/>
      <c r="T1278" s="3"/>
      <c r="U1278" s="3"/>
      <c r="V1278" s="3"/>
    </row>
    <row r="1279" spans="1:22" s="4" customFormat="1" ht="12.75" x14ac:dyDescent="0.2">
      <c r="A1279" s="55"/>
      <c r="B1279" s="10"/>
      <c r="C1279" s="10" t="s">
        <v>403</v>
      </c>
      <c r="D1279" s="10"/>
      <c r="E1279" s="10" t="s">
        <v>384</v>
      </c>
      <c r="F1279" s="176">
        <v>7</v>
      </c>
      <c r="G1279" s="176"/>
      <c r="H1279" s="258"/>
      <c r="I1279" s="258"/>
      <c r="J1279" s="3"/>
      <c r="K1279" s="10"/>
      <c r="L1279" s="10"/>
      <c r="M1279" s="10"/>
      <c r="N1279" s="3"/>
      <c r="O1279" s="171"/>
      <c r="P1279" s="172"/>
      <c r="Q1279" s="172"/>
      <c r="R1279" s="173"/>
      <c r="S1279" s="3"/>
      <c r="T1279" s="3"/>
      <c r="U1279" s="3"/>
      <c r="V1279" s="3"/>
    </row>
    <row r="1280" spans="1:22" s="4" customFormat="1" ht="12.75" x14ac:dyDescent="0.2">
      <c r="A1280" s="55"/>
      <c r="B1280" s="10"/>
      <c r="C1280" s="10" t="s">
        <v>404</v>
      </c>
      <c r="D1280" s="10"/>
      <c r="E1280" s="10" t="s">
        <v>175</v>
      </c>
      <c r="F1280" s="176">
        <v>66</v>
      </c>
      <c r="G1280" s="176"/>
      <c r="H1280" s="258">
        <v>0</v>
      </c>
      <c r="I1280" s="258"/>
      <c r="J1280" s="3"/>
      <c r="K1280" s="10"/>
      <c r="L1280" s="10"/>
      <c r="M1280" s="10"/>
      <c r="N1280" s="3"/>
      <c r="O1280" s="171"/>
      <c r="P1280" s="172"/>
      <c r="Q1280" s="172"/>
      <c r="R1280" s="173"/>
      <c r="S1280" s="3"/>
      <c r="T1280" s="3"/>
      <c r="U1280" s="3"/>
      <c r="V1280" s="3"/>
    </row>
    <row r="1281" spans="1:22" s="4" customFormat="1" ht="12.75" x14ac:dyDescent="0.2">
      <c r="A1281" s="55"/>
      <c r="B1281" s="10"/>
      <c r="C1281" s="10" t="s">
        <v>405</v>
      </c>
      <c r="D1281" s="10"/>
      <c r="E1281" s="10" t="s">
        <v>394</v>
      </c>
      <c r="F1281" s="176">
        <v>1</v>
      </c>
      <c r="G1281" s="176"/>
      <c r="H1281" s="258"/>
      <c r="I1281" s="258"/>
      <c r="J1281" s="3"/>
      <c r="K1281" s="10"/>
      <c r="L1281" s="10"/>
      <c r="M1281" s="10"/>
      <c r="N1281" s="3"/>
      <c r="O1281" s="171"/>
      <c r="P1281" s="172"/>
      <c r="Q1281" s="172"/>
      <c r="R1281" s="173"/>
      <c r="S1281" s="3"/>
      <c r="T1281" s="3"/>
      <c r="U1281" s="3"/>
      <c r="V1281" s="3"/>
    </row>
    <row r="1282" spans="1:22" s="4" customFormat="1" ht="12.75" x14ac:dyDescent="0.2">
      <c r="A1282" s="55"/>
      <c r="B1282" s="10"/>
      <c r="C1282" s="10" t="s">
        <v>407</v>
      </c>
      <c r="D1282" s="10"/>
      <c r="E1282" s="10" t="s">
        <v>155</v>
      </c>
      <c r="F1282" s="176">
        <v>6</v>
      </c>
      <c r="G1282" s="176"/>
      <c r="H1282" s="258"/>
      <c r="I1282" s="258"/>
      <c r="J1282" s="3"/>
      <c r="K1282" s="10"/>
      <c r="L1282" s="10"/>
      <c r="M1282" s="10"/>
      <c r="N1282" s="3"/>
      <c r="O1282" s="171"/>
      <c r="P1282" s="172"/>
      <c r="Q1282" s="172"/>
      <c r="R1282" s="173"/>
      <c r="S1282" s="3"/>
      <c r="T1282" s="3"/>
      <c r="U1282" s="3"/>
      <c r="V1282" s="3"/>
    </row>
    <row r="1283" spans="1:22" s="4" customFormat="1" ht="12.75" x14ac:dyDescent="0.2">
      <c r="A1283" s="55"/>
      <c r="B1283" s="10"/>
      <c r="C1283" s="10" t="s">
        <v>408</v>
      </c>
      <c r="D1283" s="10"/>
      <c r="E1283" s="10" t="s">
        <v>409</v>
      </c>
      <c r="F1283" s="176">
        <v>4</v>
      </c>
      <c r="G1283" s="176"/>
      <c r="H1283" s="258">
        <v>0</v>
      </c>
      <c r="I1283" s="258"/>
      <c r="J1283" s="3"/>
      <c r="K1283" s="10"/>
      <c r="L1283" s="10"/>
      <c r="M1283" s="10"/>
      <c r="N1283" s="3"/>
      <c r="O1283" s="171"/>
      <c r="P1283" s="172"/>
      <c r="Q1283" s="172"/>
      <c r="R1283" s="173"/>
      <c r="S1283" s="3"/>
      <c r="T1283" s="3"/>
      <c r="U1283" s="3"/>
      <c r="V1283" s="3"/>
    </row>
    <row r="1284" spans="1:22" s="4" customFormat="1" ht="12.75" x14ac:dyDescent="0.2">
      <c r="A1284" s="55"/>
      <c r="B1284" s="10"/>
      <c r="C1284" s="10" t="s">
        <v>411</v>
      </c>
      <c r="D1284" s="10"/>
      <c r="E1284" s="10" t="s">
        <v>93</v>
      </c>
      <c r="F1284" s="176">
        <v>4</v>
      </c>
      <c r="G1284" s="176"/>
      <c r="H1284" s="258"/>
      <c r="I1284" s="258"/>
      <c r="J1284" s="3"/>
      <c r="K1284" s="10"/>
      <c r="L1284" s="10"/>
      <c r="M1284" s="10"/>
      <c r="N1284" s="3"/>
      <c r="O1284" s="171"/>
      <c r="P1284" s="172"/>
      <c r="Q1284" s="172"/>
      <c r="R1284" s="173"/>
      <c r="S1284" s="3"/>
      <c r="T1284" s="3"/>
      <c r="U1284" s="3"/>
      <c r="V1284" s="3"/>
    </row>
    <row r="1285" spans="1:22" s="4" customFormat="1" ht="12.75" x14ac:dyDescent="0.2">
      <c r="A1285" s="55"/>
      <c r="B1285" s="10"/>
      <c r="C1285" s="10" t="s">
        <v>413</v>
      </c>
      <c r="D1285" s="10"/>
      <c r="E1285" s="10" t="s">
        <v>414</v>
      </c>
      <c r="F1285" s="176">
        <v>1</v>
      </c>
      <c r="G1285" s="176"/>
      <c r="H1285" s="258"/>
      <c r="I1285" s="258"/>
      <c r="J1285" s="3"/>
      <c r="K1285" s="10"/>
      <c r="L1285" s="10"/>
      <c r="M1285" s="10"/>
      <c r="N1285" s="3"/>
      <c r="O1285" s="171"/>
      <c r="P1285" s="172"/>
      <c r="Q1285" s="172"/>
      <c r="R1285" s="173"/>
      <c r="S1285" s="3"/>
      <c r="T1285" s="3"/>
      <c r="U1285" s="3"/>
      <c r="V1285" s="3"/>
    </row>
    <row r="1286" spans="1:22" s="4" customFormat="1" ht="12.75" x14ac:dyDescent="0.2">
      <c r="A1286" s="55"/>
      <c r="B1286" s="10"/>
      <c r="C1286" s="10" t="s">
        <v>415</v>
      </c>
      <c r="D1286" s="10"/>
      <c r="E1286" s="10" t="s">
        <v>324</v>
      </c>
      <c r="F1286" s="176">
        <v>9</v>
      </c>
      <c r="G1286" s="176"/>
      <c r="H1286" s="258"/>
      <c r="I1286" s="258"/>
      <c r="J1286" s="3"/>
      <c r="K1286" s="10"/>
      <c r="L1286" s="10"/>
      <c r="M1286" s="10"/>
      <c r="N1286" s="3"/>
      <c r="O1286" s="171"/>
      <c r="P1286" s="172"/>
      <c r="Q1286" s="172"/>
      <c r="R1286" s="173"/>
      <c r="S1286" s="3"/>
      <c r="T1286" s="3"/>
      <c r="U1286" s="3"/>
      <c r="V1286" s="3"/>
    </row>
    <row r="1287" spans="1:22" s="4" customFormat="1" ht="12.75" x14ac:dyDescent="0.2">
      <c r="A1287" s="55"/>
      <c r="B1287" s="10"/>
      <c r="C1287" s="10" t="s">
        <v>676</v>
      </c>
      <c r="D1287" s="10"/>
      <c r="E1287" s="10" t="s">
        <v>109</v>
      </c>
      <c r="F1287" s="176">
        <v>1</v>
      </c>
      <c r="G1287" s="176"/>
      <c r="H1287" s="258"/>
      <c r="I1287" s="258"/>
      <c r="J1287" s="3"/>
      <c r="K1287" s="10"/>
      <c r="L1287" s="10"/>
      <c r="M1287" s="10"/>
      <c r="N1287" s="3"/>
      <c r="O1287" s="171"/>
      <c r="P1287" s="172"/>
      <c r="Q1287" s="172"/>
      <c r="R1287" s="173"/>
      <c r="S1287" s="3"/>
      <c r="T1287" s="3"/>
      <c r="U1287" s="3"/>
      <c r="V1287" s="3"/>
    </row>
    <row r="1288" spans="1:22" s="4" customFormat="1" ht="12.75" x14ac:dyDescent="0.2">
      <c r="A1288" s="55"/>
      <c r="B1288" s="10"/>
      <c r="C1288" s="10" t="s">
        <v>420</v>
      </c>
      <c r="D1288" s="10"/>
      <c r="E1288" s="10" t="s">
        <v>110</v>
      </c>
      <c r="F1288" s="176">
        <v>4</v>
      </c>
      <c r="G1288" s="176"/>
      <c r="H1288" s="258">
        <v>0</v>
      </c>
      <c r="I1288" s="258"/>
      <c r="J1288" s="3"/>
      <c r="K1288" s="10"/>
      <c r="L1288" s="10"/>
      <c r="M1288" s="10"/>
      <c r="N1288" s="3"/>
      <c r="O1288" s="171"/>
      <c r="P1288" s="172"/>
      <c r="Q1288" s="172"/>
      <c r="R1288" s="173"/>
      <c r="S1288" s="3"/>
      <c r="T1288" s="3"/>
      <c r="U1288" s="3"/>
      <c r="V1288" s="3"/>
    </row>
    <row r="1289" spans="1:22" s="4" customFormat="1" ht="12.75" x14ac:dyDescent="0.2">
      <c r="A1289" s="55"/>
      <c r="B1289" s="10"/>
      <c r="C1289" s="10" t="s">
        <v>421</v>
      </c>
      <c r="D1289" s="10"/>
      <c r="E1289" s="10" t="s">
        <v>287</v>
      </c>
      <c r="F1289" s="176">
        <v>17</v>
      </c>
      <c r="G1289" s="176"/>
      <c r="H1289" s="258">
        <v>0</v>
      </c>
      <c r="I1289" s="258"/>
      <c r="J1289" s="3"/>
      <c r="K1289" s="10"/>
      <c r="L1289" s="10"/>
      <c r="M1289" s="10"/>
      <c r="N1289" s="3"/>
      <c r="O1289" s="171"/>
      <c r="P1289" s="172"/>
      <c r="Q1289" s="172"/>
      <c r="R1289" s="173"/>
      <c r="S1289" s="3"/>
      <c r="T1289" s="3"/>
      <c r="U1289" s="3"/>
      <c r="V1289" s="3"/>
    </row>
    <row r="1290" spans="1:22" s="4" customFormat="1" ht="12.75" x14ac:dyDescent="0.2">
      <c r="A1290" s="55"/>
      <c r="B1290" s="10"/>
      <c r="C1290" s="10" t="s">
        <v>425</v>
      </c>
      <c r="D1290" s="10"/>
      <c r="E1290" s="10" t="s">
        <v>426</v>
      </c>
      <c r="F1290" s="176">
        <v>1</v>
      </c>
      <c r="G1290" s="176"/>
      <c r="H1290" s="258"/>
      <c r="I1290" s="258"/>
      <c r="J1290" s="3"/>
      <c r="K1290" s="10"/>
      <c r="L1290" s="10"/>
      <c r="M1290" s="10"/>
      <c r="N1290" s="3"/>
      <c r="O1290" s="171"/>
      <c r="P1290" s="172"/>
      <c r="Q1290" s="172"/>
      <c r="R1290" s="173"/>
      <c r="S1290" s="3"/>
      <c r="T1290" s="3"/>
      <c r="U1290" s="3"/>
      <c r="V1290" s="3"/>
    </row>
    <row r="1291" spans="1:22" s="4" customFormat="1" ht="12.75" x14ac:dyDescent="0.2">
      <c r="A1291" s="55"/>
      <c r="B1291" s="10"/>
      <c r="C1291" s="10" t="s">
        <v>433</v>
      </c>
      <c r="D1291" s="10"/>
      <c r="E1291" s="10" t="s">
        <v>368</v>
      </c>
      <c r="F1291" s="176">
        <v>30</v>
      </c>
      <c r="G1291" s="176"/>
      <c r="H1291" s="258"/>
      <c r="I1291" s="258"/>
      <c r="J1291" s="3"/>
      <c r="K1291" s="10"/>
      <c r="L1291" s="10"/>
      <c r="M1291" s="10"/>
      <c r="N1291" s="3"/>
      <c r="O1291" s="171"/>
      <c r="P1291" s="172"/>
      <c r="Q1291" s="172"/>
      <c r="R1291" s="173"/>
      <c r="S1291" s="3"/>
      <c r="T1291" s="3"/>
      <c r="U1291" s="3"/>
      <c r="V1291" s="3"/>
    </row>
    <row r="1292" spans="1:22" s="4" customFormat="1" ht="12.75" x14ac:dyDescent="0.2">
      <c r="A1292" s="55"/>
      <c r="B1292" s="10"/>
      <c r="C1292" s="10" t="s">
        <v>437</v>
      </c>
      <c r="D1292" s="10"/>
      <c r="E1292" s="10" t="s">
        <v>391</v>
      </c>
      <c r="F1292" s="176">
        <v>39</v>
      </c>
      <c r="G1292" s="176"/>
      <c r="H1292" s="258">
        <v>0</v>
      </c>
      <c r="I1292" s="258"/>
      <c r="J1292" s="3"/>
      <c r="K1292" s="10"/>
      <c r="L1292" s="10"/>
      <c r="M1292" s="10"/>
      <c r="N1292" s="3"/>
      <c r="O1292" s="171"/>
      <c r="P1292" s="172"/>
      <c r="Q1292" s="172"/>
      <c r="R1292" s="173"/>
      <c r="S1292" s="3"/>
      <c r="T1292" s="3"/>
      <c r="U1292" s="3"/>
      <c r="V1292" s="3"/>
    </row>
    <row r="1293" spans="1:22" s="4" customFormat="1" ht="12.75" x14ac:dyDescent="0.2">
      <c r="A1293" s="55"/>
      <c r="B1293" s="10"/>
      <c r="C1293" s="10" t="s">
        <v>439</v>
      </c>
      <c r="D1293" s="10"/>
      <c r="E1293" s="10" t="s">
        <v>225</v>
      </c>
      <c r="F1293" s="176">
        <v>19</v>
      </c>
      <c r="G1293" s="176"/>
      <c r="H1293" s="258"/>
      <c r="I1293" s="258"/>
      <c r="J1293" s="3"/>
      <c r="K1293" s="10"/>
      <c r="L1293" s="10"/>
      <c r="M1293" s="10"/>
      <c r="N1293" s="3"/>
      <c r="O1293" s="171"/>
      <c r="P1293" s="172"/>
      <c r="Q1293" s="172"/>
      <c r="R1293" s="173"/>
      <c r="S1293" s="3"/>
      <c r="T1293" s="3"/>
      <c r="U1293" s="3"/>
      <c r="V1293" s="3"/>
    </row>
    <row r="1294" spans="1:22" s="4" customFormat="1" ht="12.75" x14ac:dyDescent="0.2">
      <c r="A1294" s="55"/>
      <c r="B1294" s="10"/>
      <c r="C1294" s="10" t="s">
        <v>441</v>
      </c>
      <c r="D1294" s="10"/>
      <c r="E1294" s="10" t="s">
        <v>292</v>
      </c>
      <c r="F1294" s="176">
        <v>5</v>
      </c>
      <c r="G1294" s="176"/>
      <c r="H1294" s="258"/>
      <c r="I1294" s="258"/>
      <c r="J1294" s="3"/>
      <c r="K1294" s="10"/>
      <c r="L1294" s="10"/>
      <c r="M1294" s="10"/>
      <c r="N1294" s="3"/>
      <c r="O1294" s="171"/>
      <c r="P1294" s="172"/>
      <c r="Q1294" s="172"/>
      <c r="R1294" s="173"/>
      <c r="S1294" s="3"/>
      <c r="T1294" s="3"/>
      <c r="U1294" s="3"/>
      <c r="V1294" s="3"/>
    </row>
    <row r="1295" spans="1:22" s="4" customFormat="1" ht="12.75" x14ac:dyDescent="0.2">
      <c r="A1295" s="55"/>
      <c r="B1295" s="10"/>
      <c r="C1295" s="10" t="s">
        <v>446</v>
      </c>
      <c r="D1295" s="10"/>
      <c r="E1295" s="10" t="s">
        <v>124</v>
      </c>
      <c r="F1295" s="176">
        <v>2</v>
      </c>
      <c r="G1295" s="176"/>
      <c r="H1295" s="258"/>
      <c r="I1295" s="258"/>
      <c r="J1295" s="3"/>
      <c r="K1295" s="10"/>
      <c r="L1295" s="10"/>
      <c r="M1295" s="10"/>
      <c r="N1295" s="3"/>
      <c r="O1295" s="171"/>
      <c r="P1295" s="172"/>
      <c r="Q1295" s="172"/>
      <c r="R1295" s="173"/>
      <c r="S1295" s="3"/>
      <c r="T1295" s="3"/>
      <c r="U1295" s="3"/>
      <c r="V1295" s="3"/>
    </row>
    <row r="1296" spans="1:22" s="4" customFormat="1" ht="12.75" x14ac:dyDescent="0.2">
      <c r="A1296" s="55"/>
      <c r="B1296" s="10"/>
      <c r="C1296" s="10" t="s">
        <v>447</v>
      </c>
      <c r="D1296" s="10"/>
      <c r="E1296" s="10" t="s">
        <v>109</v>
      </c>
      <c r="F1296" s="176">
        <v>5</v>
      </c>
      <c r="G1296" s="176"/>
      <c r="H1296" s="258">
        <v>0</v>
      </c>
      <c r="I1296" s="258"/>
      <c r="J1296" s="3"/>
      <c r="K1296" s="10"/>
      <c r="L1296" s="10"/>
      <c r="M1296" s="10"/>
      <c r="N1296" s="3"/>
      <c r="O1296" s="171"/>
      <c r="P1296" s="172"/>
      <c r="Q1296" s="172"/>
      <c r="R1296" s="173"/>
      <c r="S1296" s="3"/>
      <c r="T1296" s="3"/>
      <c r="U1296" s="3"/>
      <c r="V1296" s="3"/>
    </row>
    <row r="1297" spans="1:22" s="4" customFormat="1" ht="12.75" x14ac:dyDescent="0.2">
      <c r="A1297" s="55"/>
      <c r="B1297" s="10"/>
      <c r="C1297" s="10" t="s">
        <v>449</v>
      </c>
      <c r="D1297" s="10"/>
      <c r="E1297" s="10" t="s">
        <v>450</v>
      </c>
      <c r="F1297" s="176">
        <v>23</v>
      </c>
      <c r="G1297" s="176"/>
      <c r="H1297" s="258">
        <v>0</v>
      </c>
      <c r="I1297" s="258"/>
      <c r="J1297" s="3"/>
      <c r="K1297" s="10"/>
      <c r="L1297" s="10"/>
      <c r="M1297" s="10"/>
      <c r="N1297" s="3"/>
      <c r="O1297" s="171"/>
      <c r="P1297" s="172"/>
      <c r="Q1297" s="172"/>
      <c r="R1297" s="173"/>
      <c r="S1297" s="3"/>
      <c r="T1297" s="3"/>
      <c r="U1297" s="3"/>
      <c r="V1297" s="3"/>
    </row>
    <row r="1298" spans="1:22" s="4" customFormat="1" ht="12.75" x14ac:dyDescent="0.2">
      <c r="A1298" s="55"/>
      <c r="B1298" s="10"/>
      <c r="C1298" s="10" t="s">
        <v>451</v>
      </c>
      <c r="D1298" s="10"/>
      <c r="E1298" s="10" t="s">
        <v>452</v>
      </c>
      <c r="F1298" s="176">
        <v>6</v>
      </c>
      <c r="G1298" s="176"/>
      <c r="H1298" s="258"/>
      <c r="I1298" s="258"/>
      <c r="J1298" s="3"/>
      <c r="K1298" s="10"/>
      <c r="L1298" s="10"/>
      <c r="M1298" s="10"/>
      <c r="N1298" s="3"/>
      <c r="O1298" s="171"/>
      <c r="P1298" s="172"/>
      <c r="Q1298" s="172"/>
      <c r="R1298" s="173"/>
      <c r="S1298" s="3"/>
      <c r="T1298" s="3"/>
      <c r="U1298" s="3"/>
      <c r="V1298" s="3"/>
    </row>
    <row r="1299" spans="1:22" s="4" customFormat="1" ht="12.75" x14ac:dyDescent="0.2">
      <c r="A1299" s="55"/>
      <c r="B1299" s="10"/>
      <c r="C1299" s="10" t="s">
        <v>454</v>
      </c>
      <c r="D1299" s="10"/>
      <c r="E1299" s="10" t="s">
        <v>177</v>
      </c>
      <c r="F1299" s="176">
        <v>25</v>
      </c>
      <c r="G1299" s="176"/>
      <c r="H1299" s="258">
        <v>0</v>
      </c>
      <c r="I1299" s="258"/>
      <c r="J1299" s="3"/>
      <c r="K1299" s="10"/>
      <c r="L1299" s="10"/>
      <c r="M1299" s="10"/>
      <c r="N1299" s="3"/>
      <c r="O1299" s="171"/>
      <c r="P1299" s="172"/>
      <c r="Q1299" s="172"/>
      <c r="R1299" s="173"/>
      <c r="S1299" s="3"/>
      <c r="T1299" s="3"/>
      <c r="U1299" s="3"/>
      <c r="V1299" s="3"/>
    </row>
    <row r="1300" spans="1:22" s="4" customFormat="1" ht="12.75" x14ac:dyDescent="0.2">
      <c r="A1300" s="55"/>
      <c r="B1300" s="10"/>
      <c r="C1300" s="10" t="s">
        <v>455</v>
      </c>
      <c r="D1300" s="10"/>
      <c r="E1300" s="10" t="s">
        <v>456</v>
      </c>
      <c r="F1300" s="176">
        <v>24</v>
      </c>
      <c r="G1300" s="176"/>
      <c r="H1300" s="258">
        <v>0</v>
      </c>
      <c r="I1300" s="258"/>
      <c r="J1300" s="3"/>
      <c r="K1300" s="10"/>
      <c r="L1300" s="10"/>
      <c r="M1300" s="10"/>
      <c r="N1300" s="3"/>
      <c r="O1300" s="171"/>
      <c r="P1300" s="172"/>
      <c r="Q1300" s="172"/>
      <c r="R1300" s="173"/>
      <c r="S1300" s="3"/>
      <c r="T1300" s="3"/>
      <c r="U1300" s="3"/>
      <c r="V1300" s="3"/>
    </row>
    <row r="1301" spans="1:22" s="4" customFormat="1" ht="12.75" x14ac:dyDescent="0.2">
      <c r="A1301" s="55"/>
      <c r="B1301" s="10"/>
      <c r="C1301" s="10" t="s">
        <v>457</v>
      </c>
      <c r="D1301" s="10"/>
      <c r="E1301" s="10" t="s">
        <v>79</v>
      </c>
      <c r="F1301" s="176">
        <v>1</v>
      </c>
      <c r="G1301" s="176"/>
      <c r="H1301" s="258"/>
      <c r="I1301" s="258"/>
      <c r="J1301" s="3"/>
      <c r="K1301" s="10"/>
      <c r="L1301" s="10"/>
      <c r="M1301" s="10"/>
      <c r="N1301" s="3"/>
      <c r="O1301" s="171"/>
      <c r="P1301" s="172"/>
      <c r="Q1301" s="172"/>
      <c r="R1301" s="173"/>
      <c r="S1301" s="3"/>
      <c r="T1301" s="3"/>
      <c r="U1301" s="3"/>
      <c r="V1301" s="3"/>
    </row>
    <row r="1302" spans="1:22" s="4" customFormat="1" ht="12.75" x14ac:dyDescent="0.2">
      <c r="A1302" s="55"/>
      <c r="B1302" s="10"/>
      <c r="C1302" s="10" t="s">
        <v>458</v>
      </c>
      <c r="D1302" s="10"/>
      <c r="E1302" s="10" t="s">
        <v>127</v>
      </c>
      <c r="F1302" s="176">
        <v>1</v>
      </c>
      <c r="G1302" s="176"/>
      <c r="H1302" s="258"/>
      <c r="I1302" s="258"/>
      <c r="J1302" s="3"/>
      <c r="K1302" s="10"/>
      <c r="L1302" s="10"/>
      <c r="M1302" s="10"/>
      <c r="N1302" s="3"/>
      <c r="O1302" s="171"/>
      <c r="P1302" s="172"/>
      <c r="Q1302" s="172"/>
      <c r="R1302" s="173"/>
      <c r="S1302" s="3"/>
      <c r="T1302" s="3"/>
      <c r="U1302" s="3"/>
      <c r="V1302" s="3"/>
    </row>
    <row r="1303" spans="1:22" s="4" customFormat="1" ht="12.75" x14ac:dyDescent="0.2">
      <c r="A1303" s="55"/>
      <c r="B1303" s="10"/>
      <c r="C1303" s="10" t="s">
        <v>460</v>
      </c>
      <c r="D1303" s="10"/>
      <c r="E1303" s="10" t="s">
        <v>461</v>
      </c>
      <c r="F1303" s="176">
        <v>3</v>
      </c>
      <c r="G1303" s="176"/>
      <c r="H1303" s="258">
        <v>0</v>
      </c>
      <c r="I1303" s="258"/>
      <c r="J1303" s="3"/>
      <c r="K1303" s="10"/>
      <c r="L1303" s="10"/>
      <c r="M1303" s="10"/>
      <c r="N1303" s="3"/>
      <c r="O1303" s="171"/>
      <c r="P1303" s="172"/>
      <c r="Q1303" s="172"/>
      <c r="R1303" s="173"/>
      <c r="S1303" s="3"/>
      <c r="T1303" s="3"/>
      <c r="U1303" s="3"/>
      <c r="V1303" s="3"/>
    </row>
    <row r="1304" spans="1:22" s="4" customFormat="1" ht="12.75" x14ac:dyDescent="0.2">
      <c r="A1304" s="55"/>
      <c r="B1304" s="10"/>
      <c r="C1304" s="10" t="s">
        <v>462</v>
      </c>
      <c r="D1304" s="10"/>
      <c r="E1304" s="10" t="s">
        <v>204</v>
      </c>
      <c r="F1304" s="176">
        <v>11</v>
      </c>
      <c r="G1304" s="176"/>
      <c r="H1304" s="258">
        <v>0</v>
      </c>
      <c r="I1304" s="258"/>
      <c r="J1304" s="3"/>
      <c r="K1304" s="10"/>
      <c r="L1304" s="10"/>
      <c r="M1304" s="10"/>
      <c r="N1304" s="3"/>
      <c r="O1304" s="171"/>
      <c r="P1304" s="172"/>
      <c r="Q1304" s="172"/>
      <c r="R1304" s="173"/>
      <c r="S1304" s="3"/>
      <c r="T1304" s="3"/>
      <c r="U1304" s="3"/>
      <c r="V1304" s="3"/>
    </row>
    <row r="1305" spans="1:22" s="4" customFormat="1" ht="12.75" x14ac:dyDescent="0.2">
      <c r="A1305" s="55"/>
      <c r="B1305" s="10"/>
      <c r="C1305" s="10" t="s">
        <v>467</v>
      </c>
      <c r="D1305" s="10"/>
      <c r="E1305" s="10" t="s">
        <v>468</v>
      </c>
      <c r="F1305" s="176">
        <v>13</v>
      </c>
      <c r="G1305" s="176"/>
      <c r="H1305" s="258">
        <v>0</v>
      </c>
      <c r="I1305" s="258"/>
      <c r="J1305" s="3"/>
      <c r="K1305" s="10"/>
      <c r="L1305" s="10"/>
      <c r="M1305" s="10"/>
      <c r="N1305" s="3"/>
      <c r="O1305" s="171"/>
      <c r="P1305" s="172"/>
      <c r="Q1305" s="172"/>
      <c r="R1305" s="173"/>
      <c r="S1305" s="3"/>
      <c r="T1305" s="3"/>
      <c r="U1305" s="3"/>
      <c r="V1305" s="3"/>
    </row>
    <row r="1306" spans="1:22" s="4" customFormat="1" ht="12.75" x14ac:dyDescent="0.2">
      <c r="A1306" s="55"/>
      <c r="B1306" s="10"/>
      <c r="C1306" s="10" t="s">
        <v>471</v>
      </c>
      <c r="D1306" s="10"/>
      <c r="E1306" s="10" t="s">
        <v>124</v>
      </c>
      <c r="F1306" s="176">
        <v>1</v>
      </c>
      <c r="G1306" s="176"/>
      <c r="H1306" s="258"/>
      <c r="I1306" s="258"/>
      <c r="J1306" s="3"/>
      <c r="K1306" s="10"/>
      <c r="L1306" s="10"/>
      <c r="M1306" s="10"/>
      <c r="N1306" s="3"/>
      <c r="O1306" s="171"/>
      <c r="P1306" s="172"/>
      <c r="Q1306" s="172"/>
      <c r="R1306" s="173"/>
      <c r="S1306" s="3"/>
      <c r="T1306" s="3"/>
      <c r="U1306" s="3"/>
      <c r="V1306" s="3"/>
    </row>
    <row r="1307" spans="1:22" s="4" customFormat="1" ht="12.75" x14ac:dyDescent="0.2">
      <c r="A1307" s="55"/>
      <c r="B1307" s="10"/>
      <c r="C1307" s="10" t="s">
        <v>471</v>
      </c>
      <c r="D1307" s="10"/>
      <c r="E1307" s="10" t="s">
        <v>100</v>
      </c>
      <c r="F1307" s="176">
        <v>86</v>
      </c>
      <c r="G1307" s="176">
        <v>1</v>
      </c>
      <c r="H1307" s="258">
        <v>1</v>
      </c>
      <c r="I1307" s="258">
        <v>1</v>
      </c>
      <c r="J1307" s="3"/>
      <c r="K1307" s="10"/>
      <c r="L1307" s="10"/>
      <c r="M1307" s="10"/>
      <c r="N1307" s="3"/>
      <c r="O1307" s="171"/>
      <c r="P1307" s="172"/>
      <c r="Q1307" s="172"/>
      <c r="R1307" s="173"/>
      <c r="S1307" s="3"/>
      <c r="T1307" s="3"/>
      <c r="U1307" s="3"/>
      <c r="V1307" s="3"/>
    </row>
    <row r="1308" spans="1:22" s="4" customFormat="1" ht="12.75" x14ac:dyDescent="0.2">
      <c r="A1308" s="55"/>
      <c r="B1308" s="10"/>
      <c r="C1308" s="10" t="s">
        <v>473</v>
      </c>
      <c r="D1308" s="10"/>
      <c r="E1308" s="10" t="s">
        <v>293</v>
      </c>
      <c r="F1308" s="176">
        <v>8</v>
      </c>
      <c r="G1308" s="176"/>
      <c r="H1308" s="258"/>
      <c r="I1308" s="258"/>
      <c r="J1308" s="3"/>
      <c r="K1308" s="10"/>
      <c r="L1308" s="10"/>
      <c r="M1308" s="10"/>
      <c r="N1308" s="3"/>
      <c r="O1308" s="171"/>
      <c r="P1308" s="172"/>
      <c r="Q1308" s="172"/>
      <c r="R1308" s="173"/>
      <c r="S1308" s="3"/>
      <c r="T1308" s="3"/>
      <c r="U1308" s="3"/>
      <c r="V1308" s="3"/>
    </row>
    <row r="1309" spans="1:22" s="4" customFormat="1" ht="12.75" x14ac:dyDescent="0.2">
      <c r="A1309" s="55"/>
      <c r="B1309" s="10"/>
      <c r="C1309" s="10" t="s">
        <v>474</v>
      </c>
      <c r="D1309" s="10"/>
      <c r="E1309" s="10" t="s">
        <v>287</v>
      </c>
      <c r="F1309" s="176">
        <v>1</v>
      </c>
      <c r="G1309" s="176"/>
      <c r="H1309" s="258"/>
      <c r="I1309" s="258"/>
      <c r="J1309" s="3"/>
      <c r="K1309" s="10"/>
      <c r="L1309" s="10"/>
      <c r="M1309" s="10"/>
      <c r="N1309" s="3"/>
      <c r="O1309" s="171"/>
      <c r="P1309" s="172"/>
      <c r="Q1309" s="172"/>
      <c r="R1309" s="173"/>
      <c r="S1309" s="3"/>
      <c r="T1309" s="3"/>
      <c r="U1309" s="3"/>
      <c r="V1309" s="3"/>
    </row>
    <row r="1310" spans="1:22" s="4" customFormat="1" ht="12.75" x14ac:dyDescent="0.2">
      <c r="A1310" s="55"/>
      <c r="B1310" s="10"/>
      <c r="C1310" s="10" t="s">
        <v>477</v>
      </c>
      <c r="D1310" s="10"/>
      <c r="E1310" s="10" t="s">
        <v>134</v>
      </c>
      <c r="F1310" s="176">
        <v>4</v>
      </c>
      <c r="G1310" s="176"/>
      <c r="H1310" s="258"/>
      <c r="I1310" s="258"/>
      <c r="J1310" s="3"/>
      <c r="K1310" s="10"/>
      <c r="L1310" s="10"/>
      <c r="M1310" s="10"/>
      <c r="N1310" s="3"/>
      <c r="O1310" s="171"/>
      <c r="P1310" s="172"/>
      <c r="Q1310" s="172"/>
      <c r="R1310" s="173"/>
      <c r="S1310" s="3"/>
      <c r="T1310" s="3"/>
      <c r="U1310" s="3"/>
      <c r="V1310" s="3"/>
    </row>
    <row r="1311" spans="1:22" s="4" customFormat="1" ht="12.75" x14ac:dyDescent="0.2">
      <c r="A1311" s="55"/>
      <c r="B1311" s="10"/>
      <c r="C1311" s="10" t="s">
        <v>478</v>
      </c>
      <c r="D1311" s="10"/>
      <c r="E1311" s="10" t="s">
        <v>212</v>
      </c>
      <c r="F1311" s="176">
        <v>1</v>
      </c>
      <c r="G1311" s="176"/>
      <c r="H1311" s="258"/>
      <c r="I1311" s="258"/>
      <c r="J1311" s="3"/>
      <c r="K1311" s="10"/>
      <c r="L1311" s="10"/>
      <c r="M1311" s="10"/>
      <c r="N1311" s="3"/>
      <c r="O1311" s="171"/>
      <c r="P1311" s="172"/>
      <c r="Q1311" s="172"/>
      <c r="R1311" s="173"/>
      <c r="S1311" s="3"/>
      <c r="T1311" s="3"/>
      <c r="U1311" s="3"/>
      <c r="V1311" s="3"/>
    </row>
    <row r="1312" spans="1:22" s="4" customFormat="1" ht="12.75" x14ac:dyDescent="0.2">
      <c r="A1312" s="55"/>
      <c r="B1312" s="10"/>
      <c r="C1312" s="10" t="s">
        <v>478</v>
      </c>
      <c r="D1312" s="10"/>
      <c r="E1312" s="10" t="s">
        <v>196</v>
      </c>
      <c r="F1312" s="176">
        <v>8</v>
      </c>
      <c r="G1312" s="176"/>
      <c r="H1312" s="258">
        <v>0</v>
      </c>
      <c r="I1312" s="258"/>
      <c r="J1312" s="3"/>
      <c r="K1312" s="10"/>
      <c r="L1312" s="10"/>
      <c r="M1312" s="10"/>
      <c r="N1312" s="3"/>
      <c r="O1312" s="171"/>
      <c r="P1312" s="172"/>
      <c r="Q1312" s="172"/>
      <c r="R1312" s="173"/>
      <c r="S1312" s="3"/>
      <c r="T1312" s="3"/>
      <c r="U1312" s="3"/>
      <c r="V1312" s="3"/>
    </row>
    <row r="1313" spans="1:22" s="4" customFormat="1" ht="12.75" x14ac:dyDescent="0.2">
      <c r="A1313" s="55"/>
      <c r="B1313" s="10"/>
      <c r="C1313" s="10" t="s">
        <v>479</v>
      </c>
      <c r="D1313" s="10"/>
      <c r="E1313" s="10" t="s">
        <v>480</v>
      </c>
      <c r="F1313" s="176">
        <v>2</v>
      </c>
      <c r="G1313" s="176"/>
      <c r="H1313" s="258"/>
      <c r="I1313" s="258"/>
      <c r="J1313" s="3"/>
      <c r="K1313" s="10"/>
      <c r="L1313" s="10"/>
      <c r="M1313" s="10"/>
      <c r="N1313" s="3"/>
      <c r="O1313" s="171"/>
      <c r="P1313" s="172"/>
      <c r="Q1313" s="172"/>
      <c r="R1313" s="173"/>
      <c r="S1313" s="3"/>
      <c r="T1313" s="3"/>
      <c r="U1313" s="3"/>
      <c r="V1313" s="3"/>
    </row>
    <row r="1314" spans="1:22" s="4" customFormat="1" ht="12.75" x14ac:dyDescent="0.2">
      <c r="A1314" s="55"/>
      <c r="B1314" s="10"/>
      <c r="C1314" s="10" t="s">
        <v>703</v>
      </c>
      <c r="D1314" s="10"/>
      <c r="E1314" s="10" t="s">
        <v>480</v>
      </c>
      <c r="F1314" s="176">
        <v>3</v>
      </c>
      <c r="G1314" s="176"/>
      <c r="H1314" s="258">
        <v>0</v>
      </c>
      <c r="I1314" s="258"/>
      <c r="J1314" s="3"/>
      <c r="K1314" s="10"/>
      <c r="L1314" s="10"/>
      <c r="M1314" s="10"/>
      <c r="N1314" s="3"/>
      <c r="O1314" s="171"/>
      <c r="P1314" s="172"/>
      <c r="Q1314" s="172"/>
      <c r="R1314" s="173"/>
      <c r="S1314" s="3"/>
      <c r="T1314" s="3"/>
      <c r="U1314" s="3"/>
      <c r="V1314" s="3"/>
    </row>
    <row r="1315" spans="1:22" s="4" customFormat="1" ht="12.75" x14ac:dyDescent="0.2">
      <c r="A1315" s="55"/>
      <c r="B1315" s="10"/>
      <c r="C1315" s="10" t="s">
        <v>484</v>
      </c>
      <c r="D1315" s="10"/>
      <c r="E1315" s="10" t="s">
        <v>156</v>
      </c>
      <c r="F1315" s="176">
        <v>1</v>
      </c>
      <c r="G1315" s="176"/>
      <c r="H1315" s="258"/>
      <c r="I1315" s="258"/>
      <c r="J1315" s="3"/>
      <c r="K1315" s="10"/>
      <c r="L1315" s="10"/>
      <c r="M1315" s="10"/>
      <c r="N1315" s="3"/>
      <c r="O1315" s="171"/>
      <c r="P1315" s="172"/>
      <c r="Q1315" s="172"/>
      <c r="R1315" s="173"/>
      <c r="S1315" s="3"/>
      <c r="T1315" s="3"/>
      <c r="U1315" s="3"/>
      <c r="V1315" s="3"/>
    </row>
    <row r="1316" spans="1:22" s="4" customFormat="1" ht="12.75" x14ac:dyDescent="0.2">
      <c r="A1316" s="55"/>
      <c r="B1316" s="10"/>
      <c r="C1316" s="10" t="s">
        <v>485</v>
      </c>
      <c r="D1316" s="10"/>
      <c r="E1316" s="10" t="s">
        <v>486</v>
      </c>
      <c r="F1316" s="176">
        <v>3</v>
      </c>
      <c r="G1316" s="176"/>
      <c r="H1316" s="258"/>
      <c r="I1316" s="258"/>
      <c r="J1316" s="3"/>
      <c r="K1316" s="10"/>
      <c r="L1316" s="10"/>
      <c r="M1316" s="10"/>
      <c r="N1316" s="3"/>
      <c r="O1316" s="171"/>
      <c r="P1316" s="172"/>
      <c r="Q1316" s="172"/>
      <c r="R1316" s="173"/>
      <c r="S1316" s="3"/>
      <c r="T1316" s="3"/>
      <c r="U1316" s="3"/>
      <c r="V1316" s="3"/>
    </row>
    <row r="1317" spans="1:22" s="4" customFormat="1" ht="12.75" x14ac:dyDescent="0.2">
      <c r="A1317" s="55"/>
      <c r="B1317" s="10"/>
      <c r="C1317" s="10" t="s">
        <v>487</v>
      </c>
      <c r="D1317" s="10"/>
      <c r="E1317" s="10" t="s">
        <v>246</v>
      </c>
      <c r="F1317" s="176">
        <v>16</v>
      </c>
      <c r="G1317" s="176">
        <v>1</v>
      </c>
      <c r="H1317" s="258">
        <v>0</v>
      </c>
      <c r="I1317" s="258"/>
      <c r="J1317" s="3"/>
      <c r="K1317" s="10"/>
      <c r="L1317" s="10"/>
      <c r="M1317" s="10"/>
      <c r="N1317" s="3"/>
      <c r="O1317" s="171"/>
      <c r="P1317" s="172"/>
      <c r="Q1317" s="172"/>
      <c r="R1317" s="173"/>
      <c r="S1317" s="3"/>
      <c r="T1317" s="3"/>
      <c r="U1317" s="3"/>
      <c r="V1317" s="3"/>
    </row>
    <row r="1318" spans="1:22" s="4" customFormat="1" ht="12.75" x14ac:dyDescent="0.2">
      <c r="A1318" s="55"/>
      <c r="B1318" s="10"/>
      <c r="C1318" s="10" t="s">
        <v>490</v>
      </c>
      <c r="D1318" s="10"/>
      <c r="E1318" s="10" t="s">
        <v>79</v>
      </c>
      <c r="F1318" s="176">
        <v>1</v>
      </c>
      <c r="G1318" s="176"/>
      <c r="H1318" s="258"/>
      <c r="I1318" s="258"/>
      <c r="J1318" s="3"/>
      <c r="K1318" s="10"/>
      <c r="L1318" s="10"/>
      <c r="M1318" s="10"/>
      <c r="N1318" s="3"/>
      <c r="O1318" s="171"/>
      <c r="P1318" s="172"/>
      <c r="Q1318" s="172"/>
      <c r="R1318" s="173"/>
      <c r="S1318" s="3"/>
      <c r="T1318" s="3"/>
      <c r="U1318" s="3"/>
      <c r="V1318" s="3"/>
    </row>
    <row r="1319" spans="1:22" s="4" customFormat="1" ht="12.75" x14ac:dyDescent="0.2">
      <c r="A1319" s="55"/>
      <c r="B1319" s="10"/>
      <c r="C1319" s="10" t="s">
        <v>491</v>
      </c>
      <c r="D1319" s="10"/>
      <c r="E1319" s="10" t="s">
        <v>220</v>
      </c>
      <c r="F1319" s="176">
        <v>4</v>
      </c>
      <c r="G1319" s="176"/>
      <c r="H1319" s="258"/>
      <c r="I1319" s="258"/>
      <c r="J1319" s="3"/>
      <c r="K1319" s="10"/>
      <c r="L1319" s="10"/>
      <c r="M1319" s="10"/>
      <c r="N1319" s="3"/>
      <c r="O1319" s="171"/>
      <c r="P1319" s="172"/>
      <c r="Q1319" s="172"/>
      <c r="R1319" s="173"/>
      <c r="S1319" s="3"/>
      <c r="T1319" s="3"/>
      <c r="U1319" s="3"/>
      <c r="V1319" s="3"/>
    </row>
    <row r="1320" spans="1:22" s="4" customFormat="1" ht="12.75" x14ac:dyDescent="0.2">
      <c r="A1320" s="55"/>
      <c r="B1320" s="10"/>
      <c r="C1320" s="10" t="s">
        <v>492</v>
      </c>
      <c r="D1320" s="10"/>
      <c r="E1320" s="10" t="s">
        <v>164</v>
      </c>
      <c r="F1320" s="176">
        <v>21</v>
      </c>
      <c r="G1320" s="176"/>
      <c r="H1320" s="258">
        <v>0</v>
      </c>
      <c r="I1320" s="258"/>
      <c r="J1320" s="3"/>
      <c r="K1320" s="10"/>
      <c r="L1320" s="10"/>
      <c r="M1320" s="10"/>
      <c r="N1320" s="3"/>
      <c r="O1320" s="171"/>
      <c r="P1320" s="172"/>
      <c r="Q1320" s="172"/>
      <c r="R1320" s="173"/>
      <c r="S1320" s="3"/>
      <c r="T1320" s="3"/>
      <c r="U1320" s="3"/>
      <c r="V1320" s="3"/>
    </row>
    <row r="1321" spans="1:22" s="4" customFormat="1" ht="12.75" x14ac:dyDescent="0.2">
      <c r="A1321" s="55"/>
      <c r="B1321" s="10"/>
      <c r="C1321" s="10" t="s">
        <v>497</v>
      </c>
      <c r="D1321" s="10"/>
      <c r="E1321" s="10" t="s">
        <v>440</v>
      </c>
      <c r="F1321" s="176">
        <v>10</v>
      </c>
      <c r="G1321" s="176"/>
      <c r="H1321" s="258">
        <v>0</v>
      </c>
      <c r="I1321" s="258"/>
      <c r="J1321" s="3"/>
      <c r="K1321" s="10"/>
      <c r="L1321" s="10"/>
      <c r="M1321" s="10"/>
      <c r="N1321" s="3"/>
      <c r="O1321" s="171"/>
      <c r="P1321" s="172"/>
      <c r="Q1321" s="172"/>
      <c r="R1321" s="173"/>
      <c r="S1321" s="3"/>
      <c r="T1321" s="3"/>
      <c r="U1321" s="3"/>
      <c r="V1321" s="3"/>
    </row>
    <row r="1322" spans="1:22" s="4" customFormat="1" ht="12.75" x14ac:dyDescent="0.2">
      <c r="A1322" s="55"/>
      <c r="B1322" s="10"/>
      <c r="C1322" s="10" t="s">
        <v>498</v>
      </c>
      <c r="D1322" s="10"/>
      <c r="E1322" s="10" t="s">
        <v>145</v>
      </c>
      <c r="F1322" s="176">
        <v>2</v>
      </c>
      <c r="G1322" s="176"/>
      <c r="H1322" s="258"/>
      <c r="I1322" s="258"/>
      <c r="J1322" s="3"/>
      <c r="K1322" s="10"/>
      <c r="L1322" s="10"/>
      <c r="M1322" s="10"/>
      <c r="N1322" s="3"/>
      <c r="O1322" s="171"/>
      <c r="P1322" s="172"/>
      <c r="Q1322" s="172"/>
      <c r="R1322" s="173"/>
      <c r="S1322" s="3"/>
      <c r="T1322" s="3"/>
      <c r="U1322" s="3"/>
      <c r="V1322" s="3"/>
    </row>
    <row r="1323" spans="1:22" s="4" customFormat="1" ht="12.75" x14ac:dyDescent="0.2">
      <c r="A1323" s="55"/>
      <c r="B1323" s="10"/>
      <c r="C1323" s="10" t="s">
        <v>500</v>
      </c>
      <c r="D1323" s="10"/>
      <c r="E1323" s="10" t="s">
        <v>225</v>
      </c>
      <c r="F1323" s="176">
        <v>4</v>
      </c>
      <c r="G1323" s="176"/>
      <c r="H1323" s="258"/>
      <c r="I1323" s="258"/>
      <c r="J1323" s="3"/>
      <c r="K1323" s="10"/>
      <c r="L1323" s="10"/>
      <c r="M1323" s="10"/>
      <c r="N1323" s="3"/>
      <c r="O1323" s="171"/>
      <c r="P1323" s="172"/>
      <c r="Q1323" s="172"/>
      <c r="R1323" s="173"/>
      <c r="S1323" s="3"/>
      <c r="T1323" s="3"/>
      <c r="U1323" s="3"/>
      <c r="V1323" s="3"/>
    </row>
    <row r="1324" spans="1:22" s="4" customFormat="1" ht="12.75" x14ac:dyDescent="0.2">
      <c r="A1324" s="55"/>
      <c r="B1324" s="10"/>
      <c r="C1324" s="10" t="s">
        <v>501</v>
      </c>
      <c r="D1324" s="10"/>
      <c r="E1324" s="10" t="s">
        <v>107</v>
      </c>
      <c r="F1324" s="176">
        <v>35</v>
      </c>
      <c r="G1324" s="176"/>
      <c r="H1324" s="258">
        <v>0</v>
      </c>
      <c r="I1324" s="258"/>
      <c r="J1324" s="3"/>
      <c r="K1324" s="10"/>
      <c r="L1324" s="10"/>
      <c r="M1324" s="10"/>
      <c r="N1324" s="3"/>
      <c r="O1324" s="171"/>
      <c r="P1324" s="172"/>
      <c r="Q1324" s="172"/>
      <c r="R1324" s="173"/>
      <c r="S1324" s="3"/>
      <c r="T1324" s="3"/>
      <c r="U1324" s="3"/>
      <c r="V1324" s="3"/>
    </row>
    <row r="1325" spans="1:22" s="4" customFormat="1" ht="12.75" x14ac:dyDescent="0.2">
      <c r="A1325" s="55"/>
      <c r="B1325" s="10"/>
      <c r="C1325" s="10" t="s">
        <v>506</v>
      </c>
      <c r="D1325" s="10"/>
      <c r="E1325" s="10" t="s">
        <v>507</v>
      </c>
      <c r="F1325" s="176">
        <v>2</v>
      </c>
      <c r="G1325" s="176"/>
      <c r="H1325" s="258"/>
      <c r="I1325" s="258"/>
      <c r="J1325" s="3"/>
      <c r="K1325" s="10"/>
      <c r="L1325" s="10"/>
      <c r="M1325" s="10"/>
      <c r="N1325" s="3"/>
      <c r="O1325" s="171"/>
      <c r="P1325" s="172"/>
      <c r="Q1325" s="172"/>
      <c r="R1325" s="173"/>
      <c r="S1325" s="3"/>
      <c r="T1325" s="3"/>
      <c r="U1325" s="3"/>
      <c r="V1325" s="3"/>
    </row>
    <row r="1326" spans="1:22" s="4" customFormat="1" ht="12.75" x14ac:dyDescent="0.2">
      <c r="A1326" s="55"/>
      <c r="B1326" s="10"/>
      <c r="C1326" s="10" t="s">
        <v>508</v>
      </c>
      <c r="D1326" s="10"/>
      <c r="E1326" s="10" t="s">
        <v>104</v>
      </c>
      <c r="F1326" s="176">
        <v>8</v>
      </c>
      <c r="G1326" s="176"/>
      <c r="H1326" s="258">
        <v>0</v>
      </c>
      <c r="I1326" s="258"/>
      <c r="J1326" s="3"/>
      <c r="K1326" s="10"/>
      <c r="L1326" s="10"/>
      <c r="M1326" s="10"/>
      <c r="N1326" s="3"/>
      <c r="O1326" s="171"/>
      <c r="P1326" s="172"/>
      <c r="Q1326" s="172"/>
      <c r="R1326" s="173"/>
      <c r="S1326" s="3"/>
      <c r="T1326" s="3"/>
      <c r="U1326" s="3"/>
      <c r="V1326" s="3"/>
    </row>
    <row r="1327" spans="1:22" s="4" customFormat="1" ht="12.75" x14ac:dyDescent="0.2">
      <c r="A1327" s="55"/>
      <c r="B1327" s="10"/>
      <c r="C1327" s="10" t="s">
        <v>510</v>
      </c>
      <c r="D1327" s="10"/>
      <c r="E1327" s="10" t="s">
        <v>73</v>
      </c>
      <c r="F1327" s="176">
        <v>44</v>
      </c>
      <c r="G1327" s="176"/>
      <c r="H1327" s="258">
        <v>0</v>
      </c>
      <c r="I1327" s="258"/>
      <c r="J1327" s="3"/>
      <c r="K1327" s="10"/>
      <c r="L1327" s="10"/>
      <c r="M1327" s="10"/>
      <c r="N1327" s="3"/>
      <c r="O1327" s="171"/>
      <c r="P1327" s="172"/>
      <c r="Q1327" s="172"/>
      <c r="R1327" s="173"/>
      <c r="S1327" s="3"/>
      <c r="T1327" s="3"/>
      <c r="U1327" s="3"/>
      <c r="V1327" s="3"/>
    </row>
    <row r="1328" spans="1:22" s="4" customFormat="1" ht="12.75" x14ac:dyDescent="0.2">
      <c r="A1328" s="55"/>
      <c r="B1328" s="10"/>
      <c r="C1328" s="10" t="s">
        <v>511</v>
      </c>
      <c r="D1328" s="10"/>
      <c r="E1328" s="10" t="s">
        <v>63</v>
      </c>
      <c r="F1328" s="176">
        <v>2</v>
      </c>
      <c r="G1328" s="176"/>
      <c r="H1328" s="258"/>
      <c r="I1328" s="258"/>
      <c r="J1328" s="3"/>
      <c r="K1328" s="10"/>
      <c r="L1328" s="10"/>
      <c r="M1328" s="10"/>
      <c r="N1328" s="3"/>
      <c r="O1328" s="171"/>
      <c r="P1328" s="172"/>
      <c r="Q1328" s="172"/>
      <c r="R1328" s="173"/>
      <c r="S1328" s="3"/>
      <c r="T1328" s="3"/>
      <c r="U1328" s="3"/>
      <c r="V1328" s="3"/>
    </row>
    <row r="1329" spans="1:22" s="4" customFormat="1" ht="12.75" x14ac:dyDescent="0.2">
      <c r="A1329" s="55"/>
      <c r="B1329" s="10"/>
      <c r="C1329" s="10" t="s">
        <v>511</v>
      </c>
      <c r="D1329" s="10"/>
      <c r="E1329" s="10" t="s">
        <v>65</v>
      </c>
      <c r="F1329" s="176">
        <v>6</v>
      </c>
      <c r="G1329" s="176"/>
      <c r="H1329" s="258"/>
      <c r="I1329" s="258"/>
      <c r="J1329" s="3"/>
      <c r="K1329" s="10"/>
      <c r="L1329" s="10"/>
      <c r="M1329" s="10"/>
      <c r="N1329" s="3"/>
      <c r="O1329" s="171"/>
      <c r="P1329" s="172"/>
      <c r="Q1329" s="172"/>
      <c r="R1329" s="173"/>
      <c r="S1329" s="3"/>
      <c r="T1329" s="3"/>
      <c r="U1329" s="3"/>
      <c r="V1329" s="3"/>
    </row>
    <row r="1330" spans="1:22" s="4" customFormat="1" ht="12.75" x14ac:dyDescent="0.2">
      <c r="A1330" s="55"/>
      <c r="B1330" s="10"/>
      <c r="C1330" s="10" t="s">
        <v>512</v>
      </c>
      <c r="D1330" s="10"/>
      <c r="E1330" s="10" t="s">
        <v>333</v>
      </c>
      <c r="F1330" s="176">
        <v>1</v>
      </c>
      <c r="G1330" s="176"/>
      <c r="H1330" s="258"/>
      <c r="I1330" s="258"/>
      <c r="J1330" s="3"/>
      <c r="K1330" s="10"/>
      <c r="L1330" s="10"/>
      <c r="M1330" s="10"/>
      <c r="N1330" s="3"/>
      <c r="O1330" s="171"/>
      <c r="P1330" s="172"/>
      <c r="Q1330" s="172"/>
      <c r="R1330" s="173"/>
      <c r="S1330" s="3"/>
      <c r="T1330" s="3"/>
      <c r="U1330" s="3"/>
      <c r="V1330" s="3"/>
    </row>
    <row r="1331" spans="1:22" s="4" customFormat="1" ht="12.75" x14ac:dyDescent="0.2">
      <c r="A1331" s="55"/>
      <c r="B1331" s="10"/>
      <c r="C1331" s="10" t="s">
        <v>513</v>
      </c>
      <c r="D1331" s="10"/>
      <c r="E1331" s="10" t="s">
        <v>369</v>
      </c>
      <c r="F1331" s="176">
        <v>21</v>
      </c>
      <c r="G1331" s="176"/>
      <c r="H1331" s="258">
        <v>0</v>
      </c>
      <c r="I1331" s="258"/>
      <c r="J1331" s="3"/>
      <c r="K1331" s="10"/>
      <c r="L1331" s="10"/>
      <c r="M1331" s="10"/>
      <c r="N1331" s="3"/>
      <c r="O1331" s="171"/>
      <c r="P1331" s="172"/>
      <c r="Q1331" s="172"/>
      <c r="R1331" s="173"/>
      <c r="S1331" s="3"/>
      <c r="T1331" s="3"/>
      <c r="U1331" s="3"/>
      <c r="V1331" s="3"/>
    </row>
    <row r="1332" spans="1:22" s="4" customFormat="1" ht="12.75" x14ac:dyDescent="0.2">
      <c r="A1332" s="55"/>
      <c r="B1332" s="10"/>
      <c r="C1332" s="10" t="s">
        <v>518</v>
      </c>
      <c r="D1332" s="10"/>
      <c r="E1332" s="10" t="s">
        <v>324</v>
      </c>
      <c r="F1332" s="176">
        <v>1</v>
      </c>
      <c r="G1332" s="176"/>
      <c r="H1332" s="258"/>
      <c r="I1332" s="258"/>
      <c r="J1332" s="3"/>
      <c r="K1332" s="10"/>
      <c r="L1332" s="10"/>
      <c r="M1332" s="10"/>
      <c r="N1332" s="3"/>
      <c r="O1332" s="171"/>
      <c r="P1332" s="172"/>
      <c r="Q1332" s="172"/>
      <c r="R1332" s="173"/>
      <c r="S1332" s="3"/>
      <c r="T1332" s="3"/>
      <c r="U1332" s="3"/>
      <c r="V1332" s="3"/>
    </row>
    <row r="1333" spans="1:22" s="4" customFormat="1" ht="12.75" x14ac:dyDescent="0.2">
      <c r="A1333" s="55"/>
      <c r="B1333" s="10"/>
      <c r="C1333" s="10" t="s">
        <v>523</v>
      </c>
      <c r="D1333" s="10"/>
      <c r="E1333" s="10" t="s">
        <v>86</v>
      </c>
      <c r="F1333" s="176">
        <v>1</v>
      </c>
      <c r="G1333" s="176"/>
      <c r="H1333" s="258">
        <v>0</v>
      </c>
      <c r="I1333" s="258"/>
      <c r="J1333" s="3"/>
      <c r="K1333" s="10"/>
      <c r="L1333" s="10"/>
      <c r="M1333" s="10"/>
      <c r="N1333" s="3"/>
      <c r="O1333" s="171"/>
      <c r="P1333" s="172"/>
      <c r="Q1333" s="172"/>
      <c r="R1333" s="173"/>
      <c r="S1333" s="3"/>
      <c r="T1333" s="3"/>
      <c r="U1333" s="3"/>
      <c r="V1333" s="3"/>
    </row>
    <row r="1334" spans="1:22" s="4" customFormat="1" ht="12.75" x14ac:dyDescent="0.2">
      <c r="A1334" s="55"/>
      <c r="B1334" s="10"/>
      <c r="C1334" s="10" t="s">
        <v>525</v>
      </c>
      <c r="D1334" s="10"/>
      <c r="E1334" s="10" t="s">
        <v>77</v>
      </c>
      <c r="F1334" s="176">
        <v>2</v>
      </c>
      <c r="G1334" s="176"/>
      <c r="H1334" s="258"/>
      <c r="I1334" s="258"/>
      <c r="J1334" s="3"/>
      <c r="K1334" s="10"/>
      <c r="L1334" s="10"/>
      <c r="M1334" s="10"/>
      <c r="N1334" s="3"/>
      <c r="O1334" s="171"/>
      <c r="P1334" s="172"/>
      <c r="Q1334" s="172"/>
      <c r="R1334" s="173"/>
      <c r="S1334" s="3"/>
      <c r="T1334" s="3"/>
      <c r="U1334" s="3"/>
      <c r="V1334" s="3"/>
    </row>
    <row r="1335" spans="1:22" s="4" customFormat="1" ht="12.75" x14ac:dyDescent="0.2">
      <c r="A1335" s="55"/>
      <c r="B1335" s="10"/>
      <c r="C1335" s="10" t="s">
        <v>526</v>
      </c>
      <c r="D1335" s="10"/>
      <c r="E1335" s="10" t="s">
        <v>527</v>
      </c>
      <c r="F1335" s="176">
        <v>15</v>
      </c>
      <c r="G1335" s="176"/>
      <c r="H1335" s="258"/>
      <c r="I1335" s="258"/>
      <c r="J1335" s="3"/>
      <c r="K1335" s="10"/>
      <c r="L1335" s="10"/>
      <c r="M1335" s="10"/>
      <c r="N1335" s="3"/>
      <c r="O1335" s="171"/>
      <c r="P1335" s="172"/>
      <c r="Q1335" s="172"/>
      <c r="R1335" s="173"/>
      <c r="S1335" s="3"/>
      <c r="T1335" s="3"/>
      <c r="U1335" s="3"/>
      <c r="V1335" s="3"/>
    </row>
    <row r="1336" spans="1:22" s="4" customFormat="1" ht="12.75" x14ac:dyDescent="0.2">
      <c r="A1336" s="55"/>
      <c r="B1336" s="10"/>
      <c r="C1336" s="10" t="s">
        <v>528</v>
      </c>
      <c r="D1336" s="10"/>
      <c r="E1336" s="10" t="s">
        <v>145</v>
      </c>
      <c r="F1336" s="176">
        <v>1</v>
      </c>
      <c r="G1336" s="176"/>
      <c r="H1336" s="258"/>
      <c r="I1336" s="258"/>
      <c r="J1336" s="3"/>
      <c r="K1336" s="10"/>
      <c r="L1336" s="10"/>
      <c r="M1336" s="10"/>
      <c r="N1336" s="3"/>
      <c r="O1336" s="171"/>
      <c r="P1336" s="172"/>
      <c r="Q1336" s="172"/>
      <c r="R1336" s="173"/>
      <c r="S1336" s="3"/>
      <c r="T1336" s="3"/>
      <c r="U1336" s="3"/>
      <c r="V1336" s="3"/>
    </row>
    <row r="1337" spans="1:22" s="4" customFormat="1" ht="12.75" x14ac:dyDescent="0.2">
      <c r="A1337" s="55"/>
      <c r="B1337" s="10"/>
      <c r="C1337" s="10" t="s">
        <v>529</v>
      </c>
      <c r="D1337" s="10"/>
      <c r="E1337" s="10" t="s">
        <v>502</v>
      </c>
      <c r="F1337" s="176">
        <v>16</v>
      </c>
      <c r="G1337" s="176"/>
      <c r="H1337" s="258">
        <v>0</v>
      </c>
      <c r="I1337" s="258"/>
      <c r="J1337" s="3"/>
      <c r="K1337" s="10"/>
      <c r="L1337" s="10"/>
      <c r="M1337" s="10"/>
      <c r="N1337" s="3"/>
      <c r="O1337" s="171"/>
      <c r="P1337" s="172"/>
      <c r="Q1337" s="172"/>
      <c r="R1337" s="173"/>
      <c r="S1337" s="3"/>
      <c r="T1337" s="3"/>
      <c r="U1337" s="3"/>
      <c r="V1337" s="3"/>
    </row>
    <row r="1338" spans="1:22" s="4" customFormat="1" ht="12.75" x14ac:dyDescent="0.2">
      <c r="A1338" s="55"/>
      <c r="B1338" s="10"/>
      <c r="C1338" s="10" t="s">
        <v>532</v>
      </c>
      <c r="D1338" s="10"/>
      <c r="E1338" s="10" t="s">
        <v>104</v>
      </c>
      <c r="F1338" s="176">
        <v>5</v>
      </c>
      <c r="G1338" s="176"/>
      <c r="H1338" s="258"/>
      <c r="I1338" s="258"/>
      <c r="J1338" s="3"/>
      <c r="K1338" s="10"/>
      <c r="L1338" s="10"/>
      <c r="M1338" s="10"/>
      <c r="N1338" s="3"/>
      <c r="O1338" s="171"/>
      <c r="P1338" s="172"/>
      <c r="Q1338" s="172"/>
      <c r="R1338" s="173"/>
      <c r="S1338" s="3"/>
      <c r="T1338" s="3"/>
      <c r="U1338" s="3"/>
      <c r="V1338" s="3"/>
    </row>
    <row r="1339" spans="1:22" s="4" customFormat="1" ht="12.75" x14ac:dyDescent="0.2">
      <c r="A1339" s="55"/>
      <c r="B1339" s="10"/>
      <c r="C1339" s="10" t="s">
        <v>533</v>
      </c>
      <c r="D1339" s="10"/>
      <c r="E1339" s="10" t="s">
        <v>97</v>
      </c>
      <c r="F1339" s="176">
        <v>1</v>
      </c>
      <c r="G1339" s="176"/>
      <c r="H1339" s="258"/>
      <c r="I1339" s="258"/>
      <c r="J1339" s="3"/>
      <c r="K1339" s="10"/>
      <c r="L1339" s="10"/>
      <c r="M1339" s="10"/>
      <c r="N1339" s="3"/>
      <c r="O1339" s="171"/>
      <c r="P1339" s="172"/>
      <c r="Q1339" s="172"/>
      <c r="R1339" s="173"/>
      <c r="S1339" s="3"/>
      <c r="T1339" s="3"/>
      <c r="U1339" s="3"/>
      <c r="V1339" s="3"/>
    </row>
    <row r="1340" spans="1:22" s="4" customFormat="1" ht="12.75" x14ac:dyDescent="0.2">
      <c r="A1340" s="55"/>
      <c r="B1340" s="10"/>
      <c r="C1340" s="10" t="s">
        <v>534</v>
      </c>
      <c r="D1340" s="10"/>
      <c r="E1340" s="10" t="s">
        <v>90</v>
      </c>
      <c r="F1340" s="176">
        <v>33</v>
      </c>
      <c r="G1340" s="176"/>
      <c r="H1340" s="258">
        <v>0</v>
      </c>
      <c r="I1340" s="258"/>
      <c r="J1340" s="3"/>
      <c r="K1340" s="10"/>
      <c r="L1340" s="10"/>
      <c r="M1340" s="10"/>
      <c r="N1340" s="3"/>
      <c r="O1340" s="171"/>
      <c r="P1340" s="172"/>
      <c r="Q1340" s="172"/>
      <c r="R1340" s="173"/>
      <c r="S1340" s="3"/>
      <c r="T1340" s="3"/>
      <c r="U1340" s="3"/>
      <c r="V1340" s="3"/>
    </row>
    <row r="1341" spans="1:22" s="4" customFormat="1" ht="12.75" x14ac:dyDescent="0.2">
      <c r="A1341" s="55"/>
      <c r="B1341" s="10"/>
      <c r="C1341" s="10" t="s">
        <v>535</v>
      </c>
      <c r="D1341" s="10"/>
      <c r="E1341" s="10" t="s">
        <v>79</v>
      </c>
      <c r="F1341" s="176">
        <v>2</v>
      </c>
      <c r="G1341" s="176"/>
      <c r="H1341" s="258"/>
      <c r="I1341" s="258"/>
      <c r="J1341" s="3"/>
      <c r="K1341" s="10"/>
      <c r="L1341" s="10"/>
      <c r="M1341" s="10"/>
      <c r="N1341" s="3"/>
      <c r="O1341" s="171"/>
      <c r="P1341" s="172"/>
      <c r="Q1341" s="172"/>
      <c r="R1341" s="173"/>
      <c r="S1341" s="3"/>
      <c r="T1341" s="3"/>
      <c r="U1341" s="3"/>
      <c r="V1341" s="3"/>
    </row>
    <row r="1342" spans="1:22" s="4" customFormat="1" ht="12.75" x14ac:dyDescent="0.2">
      <c r="A1342" s="55"/>
      <c r="B1342" s="10"/>
      <c r="C1342" s="10" t="s">
        <v>537</v>
      </c>
      <c r="D1342" s="10"/>
      <c r="E1342" s="10" t="s">
        <v>68</v>
      </c>
      <c r="F1342" s="176">
        <v>21</v>
      </c>
      <c r="G1342" s="176"/>
      <c r="H1342" s="258">
        <v>0</v>
      </c>
      <c r="I1342" s="258"/>
      <c r="J1342" s="3"/>
      <c r="K1342" s="10"/>
      <c r="L1342" s="10"/>
      <c r="M1342" s="10"/>
      <c r="N1342" s="3"/>
      <c r="O1342" s="171"/>
      <c r="P1342" s="172"/>
      <c r="Q1342" s="172"/>
      <c r="R1342" s="173"/>
      <c r="S1342" s="3"/>
      <c r="T1342" s="3"/>
      <c r="U1342" s="3"/>
      <c r="V1342" s="3"/>
    </row>
    <row r="1343" spans="1:22" s="4" customFormat="1" ht="12.75" x14ac:dyDescent="0.2">
      <c r="A1343" s="55"/>
      <c r="B1343" s="10"/>
      <c r="C1343" s="10" t="s">
        <v>541</v>
      </c>
      <c r="D1343" s="10"/>
      <c r="E1343" s="10" t="s">
        <v>542</v>
      </c>
      <c r="F1343" s="176">
        <v>2</v>
      </c>
      <c r="G1343" s="176"/>
      <c r="H1343" s="258"/>
      <c r="I1343" s="258"/>
      <c r="J1343" s="3"/>
      <c r="K1343" s="10"/>
      <c r="L1343" s="10"/>
      <c r="M1343" s="10"/>
      <c r="N1343" s="3"/>
      <c r="O1343" s="171"/>
      <c r="P1343" s="172"/>
      <c r="Q1343" s="172"/>
      <c r="R1343" s="173"/>
      <c r="S1343" s="3"/>
      <c r="T1343" s="3"/>
      <c r="U1343" s="3"/>
      <c r="V1343" s="3"/>
    </row>
    <row r="1344" spans="1:22" s="4" customFormat="1" ht="12.75" x14ac:dyDescent="0.2">
      <c r="A1344" s="55"/>
      <c r="B1344" s="10"/>
      <c r="C1344" s="10" t="s">
        <v>543</v>
      </c>
      <c r="D1344" s="10"/>
      <c r="E1344" s="10" t="s">
        <v>109</v>
      </c>
      <c r="F1344" s="176">
        <v>19</v>
      </c>
      <c r="G1344" s="176"/>
      <c r="H1344" s="258">
        <v>0</v>
      </c>
      <c r="I1344" s="258"/>
      <c r="J1344" s="3"/>
      <c r="K1344" s="10"/>
      <c r="L1344" s="10"/>
      <c r="M1344" s="10"/>
      <c r="N1344" s="3"/>
      <c r="O1344" s="171"/>
      <c r="P1344" s="172"/>
      <c r="Q1344" s="172"/>
      <c r="R1344" s="173"/>
      <c r="S1344" s="3"/>
      <c r="T1344" s="3"/>
      <c r="U1344" s="3"/>
      <c r="V1344" s="3"/>
    </row>
    <row r="1345" spans="1:22" s="4" customFormat="1" ht="12.75" x14ac:dyDescent="0.2">
      <c r="A1345" s="55"/>
      <c r="B1345" s="10"/>
      <c r="C1345" s="10" t="s">
        <v>544</v>
      </c>
      <c r="D1345" s="10"/>
      <c r="E1345" s="10" t="s">
        <v>131</v>
      </c>
      <c r="F1345" s="176">
        <v>63</v>
      </c>
      <c r="G1345" s="176"/>
      <c r="H1345" s="258">
        <v>0</v>
      </c>
      <c r="I1345" s="258"/>
      <c r="J1345" s="3"/>
      <c r="K1345" s="10"/>
      <c r="L1345" s="10"/>
      <c r="M1345" s="10"/>
      <c r="N1345" s="3"/>
      <c r="O1345" s="171"/>
      <c r="P1345" s="172"/>
      <c r="Q1345" s="172"/>
      <c r="R1345" s="173"/>
      <c r="S1345" s="3"/>
      <c r="T1345" s="3"/>
      <c r="U1345" s="3"/>
      <c r="V1345" s="3"/>
    </row>
    <row r="1346" spans="1:22" s="4" customFormat="1" ht="12.75" x14ac:dyDescent="0.2">
      <c r="A1346" s="55"/>
      <c r="B1346" s="10"/>
      <c r="C1346" s="10" t="s">
        <v>548</v>
      </c>
      <c r="D1346" s="10"/>
      <c r="E1346" s="10" t="s">
        <v>386</v>
      </c>
      <c r="F1346" s="176">
        <v>19</v>
      </c>
      <c r="G1346" s="176"/>
      <c r="H1346" s="258">
        <v>0</v>
      </c>
      <c r="I1346" s="258"/>
      <c r="J1346" s="3"/>
      <c r="K1346" s="10"/>
      <c r="L1346" s="10"/>
      <c r="M1346" s="10"/>
      <c r="N1346" s="3"/>
      <c r="O1346" s="171"/>
      <c r="P1346" s="172"/>
      <c r="Q1346" s="172"/>
      <c r="R1346" s="173"/>
      <c r="S1346" s="3"/>
      <c r="T1346" s="3"/>
      <c r="U1346" s="3"/>
      <c r="V1346" s="3"/>
    </row>
    <row r="1347" spans="1:22" s="4" customFormat="1" ht="12.75" x14ac:dyDescent="0.2">
      <c r="A1347" s="55"/>
      <c r="B1347" s="10"/>
      <c r="C1347" s="10" t="s">
        <v>549</v>
      </c>
      <c r="D1347" s="10"/>
      <c r="E1347" s="10" t="s">
        <v>170</v>
      </c>
      <c r="F1347" s="176">
        <v>6</v>
      </c>
      <c r="G1347" s="176"/>
      <c r="H1347" s="258"/>
      <c r="I1347" s="258"/>
      <c r="J1347" s="3"/>
      <c r="K1347" s="10"/>
      <c r="L1347" s="10"/>
      <c r="M1347" s="10"/>
      <c r="N1347" s="3"/>
      <c r="O1347" s="171"/>
      <c r="P1347" s="172"/>
      <c r="Q1347" s="172"/>
      <c r="R1347" s="173"/>
      <c r="S1347" s="3"/>
      <c r="T1347" s="3"/>
      <c r="U1347" s="3"/>
      <c r="V1347" s="3"/>
    </row>
    <row r="1348" spans="1:22" s="4" customFormat="1" ht="12.75" x14ac:dyDescent="0.2">
      <c r="A1348" s="55"/>
      <c r="B1348" s="10"/>
      <c r="C1348" s="10" t="s">
        <v>550</v>
      </c>
      <c r="D1348" s="10"/>
      <c r="E1348" s="10" t="s">
        <v>88</v>
      </c>
      <c r="F1348" s="176">
        <v>7</v>
      </c>
      <c r="G1348" s="176"/>
      <c r="H1348" s="258">
        <v>0</v>
      </c>
      <c r="I1348" s="258"/>
      <c r="J1348" s="3"/>
      <c r="K1348" s="10"/>
      <c r="L1348" s="10"/>
      <c r="M1348" s="10"/>
      <c r="N1348" s="3"/>
      <c r="O1348" s="171"/>
      <c r="P1348" s="172"/>
      <c r="Q1348" s="172"/>
      <c r="R1348" s="173"/>
      <c r="S1348" s="3"/>
      <c r="T1348" s="3"/>
      <c r="U1348" s="3"/>
      <c r="V1348" s="3"/>
    </row>
    <row r="1349" spans="1:22" s="4" customFormat="1" ht="12.75" x14ac:dyDescent="0.2">
      <c r="A1349" s="55"/>
      <c r="B1349" s="10"/>
      <c r="C1349" s="10" t="s">
        <v>551</v>
      </c>
      <c r="D1349" s="10"/>
      <c r="E1349" s="10" t="s">
        <v>157</v>
      </c>
      <c r="F1349" s="176">
        <v>8</v>
      </c>
      <c r="G1349" s="176"/>
      <c r="H1349" s="258"/>
      <c r="I1349" s="258"/>
      <c r="J1349" s="3"/>
      <c r="K1349" s="10"/>
      <c r="L1349" s="10"/>
      <c r="M1349" s="10"/>
      <c r="N1349" s="3"/>
      <c r="O1349" s="171"/>
      <c r="P1349" s="172"/>
      <c r="Q1349" s="172"/>
      <c r="R1349" s="173"/>
      <c r="S1349" s="3"/>
      <c r="T1349" s="3"/>
      <c r="U1349" s="3"/>
      <c r="V1349" s="3"/>
    </row>
    <row r="1350" spans="1:22" s="4" customFormat="1" ht="12.75" x14ac:dyDescent="0.2">
      <c r="A1350" s="55"/>
      <c r="B1350" s="10"/>
      <c r="C1350" s="10" t="s">
        <v>692</v>
      </c>
      <c r="D1350" s="10"/>
      <c r="E1350" s="10" t="s">
        <v>349</v>
      </c>
      <c r="F1350" s="176">
        <v>7</v>
      </c>
      <c r="G1350" s="176"/>
      <c r="H1350" s="258"/>
      <c r="I1350" s="258"/>
      <c r="J1350" s="3"/>
      <c r="K1350" s="10"/>
      <c r="L1350" s="10"/>
      <c r="M1350" s="10"/>
      <c r="N1350" s="3"/>
      <c r="O1350" s="171"/>
      <c r="P1350" s="172"/>
      <c r="Q1350" s="172"/>
      <c r="R1350" s="173"/>
      <c r="S1350" s="3"/>
      <c r="T1350" s="3"/>
      <c r="U1350" s="3"/>
      <c r="V1350" s="3"/>
    </row>
    <row r="1351" spans="1:22" s="4" customFormat="1" ht="12.75" x14ac:dyDescent="0.2">
      <c r="A1351" s="55"/>
      <c r="B1351" s="10"/>
      <c r="C1351" s="10" t="s">
        <v>552</v>
      </c>
      <c r="D1351" s="10"/>
      <c r="E1351" s="10" t="s">
        <v>349</v>
      </c>
      <c r="F1351" s="176">
        <v>15</v>
      </c>
      <c r="G1351" s="176">
        <v>2</v>
      </c>
      <c r="H1351" s="258">
        <v>4</v>
      </c>
      <c r="I1351" s="258">
        <v>1.5</v>
      </c>
      <c r="J1351" s="3"/>
      <c r="K1351" s="10"/>
      <c r="L1351" s="10"/>
      <c r="M1351" s="10"/>
      <c r="N1351" s="3"/>
      <c r="O1351" s="171"/>
      <c r="P1351" s="172"/>
      <c r="Q1351" s="172"/>
      <c r="R1351" s="173"/>
      <c r="S1351" s="3"/>
      <c r="T1351" s="3"/>
      <c r="U1351" s="3"/>
      <c r="V1351" s="3"/>
    </row>
    <row r="1352" spans="1:22" s="4" customFormat="1" ht="12.75" x14ac:dyDescent="0.2">
      <c r="A1352" s="55"/>
      <c r="B1352" s="10"/>
      <c r="C1352" s="10" t="s">
        <v>556</v>
      </c>
      <c r="D1352" s="10"/>
      <c r="E1352" s="10" t="s">
        <v>102</v>
      </c>
      <c r="F1352" s="176">
        <v>2</v>
      </c>
      <c r="G1352" s="176"/>
      <c r="H1352" s="258"/>
      <c r="I1352" s="258"/>
      <c r="J1352" s="3"/>
      <c r="K1352" s="10"/>
      <c r="L1352" s="10"/>
      <c r="M1352" s="10"/>
      <c r="N1352" s="3"/>
      <c r="O1352" s="171"/>
      <c r="P1352" s="172"/>
      <c r="Q1352" s="172"/>
      <c r="R1352" s="173"/>
      <c r="S1352" s="3"/>
      <c r="T1352" s="3"/>
      <c r="U1352" s="3"/>
      <c r="V1352" s="3"/>
    </row>
    <row r="1353" spans="1:22" s="4" customFormat="1" ht="12.75" x14ac:dyDescent="0.2">
      <c r="A1353" s="55"/>
      <c r="B1353" s="10"/>
      <c r="C1353" s="10" t="s">
        <v>704</v>
      </c>
      <c r="D1353" s="10"/>
      <c r="E1353" s="10" t="s">
        <v>107</v>
      </c>
      <c r="F1353" s="176">
        <v>1</v>
      </c>
      <c r="G1353" s="176"/>
      <c r="H1353" s="258"/>
      <c r="I1353" s="258"/>
      <c r="J1353" s="3"/>
      <c r="K1353" s="10"/>
      <c r="L1353" s="10"/>
      <c r="M1353" s="10"/>
      <c r="N1353" s="3"/>
      <c r="O1353" s="171"/>
      <c r="P1353" s="172"/>
      <c r="Q1353" s="172"/>
      <c r="R1353" s="173"/>
      <c r="S1353" s="3"/>
      <c r="T1353" s="3"/>
      <c r="U1353" s="3"/>
      <c r="V1353" s="3"/>
    </row>
    <row r="1354" spans="1:22" s="4" customFormat="1" ht="12.75" x14ac:dyDescent="0.2">
      <c r="A1354" s="55"/>
      <c r="B1354" s="10"/>
      <c r="C1354" s="10" t="s">
        <v>558</v>
      </c>
      <c r="D1354" s="10"/>
      <c r="E1354" s="10" t="s">
        <v>194</v>
      </c>
      <c r="F1354" s="176">
        <v>2</v>
      </c>
      <c r="G1354" s="176"/>
      <c r="H1354" s="258">
        <v>0</v>
      </c>
      <c r="I1354" s="258"/>
      <c r="J1354" s="3"/>
      <c r="K1354" s="10"/>
      <c r="L1354" s="10"/>
      <c r="M1354" s="10"/>
      <c r="N1354" s="3"/>
      <c r="O1354" s="171"/>
      <c r="P1354" s="172"/>
      <c r="Q1354" s="172"/>
      <c r="R1354" s="173"/>
      <c r="S1354" s="3"/>
      <c r="T1354" s="3"/>
      <c r="U1354" s="3"/>
      <c r="V1354" s="3"/>
    </row>
    <row r="1355" spans="1:22" s="4" customFormat="1" ht="12.75" x14ac:dyDescent="0.2">
      <c r="A1355" s="55"/>
      <c r="B1355" s="10"/>
      <c r="C1355" s="10" t="s">
        <v>560</v>
      </c>
      <c r="D1355" s="10"/>
      <c r="E1355" s="10" t="s">
        <v>79</v>
      </c>
      <c r="F1355" s="176">
        <v>1</v>
      </c>
      <c r="G1355" s="176"/>
      <c r="H1355" s="258"/>
      <c r="I1355" s="258"/>
      <c r="J1355" s="3"/>
      <c r="K1355" s="10"/>
      <c r="L1355" s="10"/>
      <c r="M1355" s="10"/>
      <c r="N1355" s="3"/>
      <c r="O1355" s="171"/>
      <c r="P1355" s="172"/>
      <c r="Q1355" s="172"/>
      <c r="R1355" s="173"/>
      <c r="S1355" s="3"/>
      <c r="T1355" s="3"/>
      <c r="U1355" s="3"/>
      <c r="V1355" s="3"/>
    </row>
    <row r="1356" spans="1:22" s="4" customFormat="1" ht="12.75" x14ac:dyDescent="0.2">
      <c r="A1356" s="55"/>
      <c r="B1356" s="10"/>
      <c r="C1356" s="10" t="s">
        <v>561</v>
      </c>
      <c r="D1356" s="10"/>
      <c r="E1356" s="10" t="s">
        <v>228</v>
      </c>
      <c r="F1356" s="176">
        <v>7</v>
      </c>
      <c r="G1356" s="176"/>
      <c r="H1356" s="258"/>
      <c r="I1356" s="258"/>
      <c r="J1356" s="3"/>
      <c r="K1356" s="10"/>
      <c r="L1356" s="10"/>
      <c r="M1356" s="10"/>
      <c r="N1356" s="3"/>
      <c r="O1356" s="171"/>
      <c r="P1356" s="172"/>
      <c r="Q1356" s="172"/>
      <c r="R1356" s="173"/>
      <c r="S1356" s="3"/>
      <c r="T1356" s="3"/>
      <c r="U1356" s="3"/>
      <c r="V1356" s="3"/>
    </row>
    <row r="1357" spans="1:22" s="4" customFormat="1" ht="12.75" x14ac:dyDescent="0.2">
      <c r="A1357" s="55"/>
      <c r="B1357" s="10"/>
      <c r="C1357" s="10" t="s">
        <v>564</v>
      </c>
      <c r="D1357" s="10"/>
      <c r="E1357" s="10" t="s">
        <v>75</v>
      </c>
      <c r="F1357" s="176">
        <v>23</v>
      </c>
      <c r="G1357" s="176">
        <v>1</v>
      </c>
      <c r="H1357" s="258">
        <v>0</v>
      </c>
      <c r="I1357" s="258"/>
      <c r="J1357" s="3"/>
      <c r="K1357" s="10"/>
      <c r="L1357" s="10"/>
      <c r="M1357" s="10"/>
      <c r="N1357" s="3"/>
      <c r="O1357" s="171"/>
      <c r="P1357" s="172"/>
      <c r="Q1357" s="172"/>
      <c r="R1357" s="173"/>
      <c r="S1357" s="3"/>
      <c r="T1357" s="3"/>
      <c r="U1357" s="3"/>
      <c r="V1357" s="3"/>
    </row>
    <row r="1358" spans="1:22" s="4" customFormat="1" ht="12.75" x14ac:dyDescent="0.2">
      <c r="A1358" s="55"/>
      <c r="B1358" s="10"/>
      <c r="C1358" s="10" t="s">
        <v>566</v>
      </c>
      <c r="D1358" s="10"/>
      <c r="E1358" s="10" t="s">
        <v>86</v>
      </c>
      <c r="F1358" s="176">
        <v>13</v>
      </c>
      <c r="G1358" s="176"/>
      <c r="H1358" s="258">
        <v>0</v>
      </c>
      <c r="I1358" s="258"/>
      <c r="J1358" s="3"/>
      <c r="K1358" s="10"/>
      <c r="L1358" s="10"/>
      <c r="M1358" s="10"/>
      <c r="N1358" s="3"/>
      <c r="O1358" s="171"/>
      <c r="P1358" s="172"/>
      <c r="Q1358" s="172"/>
      <c r="R1358" s="173"/>
      <c r="S1358" s="3"/>
      <c r="T1358" s="3"/>
      <c r="U1358" s="3"/>
      <c r="V1358" s="3"/>
    </row>
    <row r="1359" spans="1:22" s="4" customFormat="1" ht="12.75" x14ac:dyDescent="0.2">
      <c r="A1359" s="55"/>
      <c r="B1359" s="10"/>
      <c r="C1359" s="10" t="s">
        <v>570</v>
      </c>
      <c r="D1359" s="10"/>
      <c r="E1359" s="10" t="s">
        <v>120</v>
      </c>
      <c r="F1359" s="176">
        <v>1</v>
      </c>
      <c r="G1359" s="176"/>
      <c r="H1359" s="258"/>
      <c r="I1359" s="258"/>
      <c r="J1359" s="3"/>
      <c r="K1359" s="10"/>
      <c r="L1359" s="10"/>
      <c r="M1359" s="10"/>
      <c r="N1359" s="3"/>
      <c r="O1359" s="171"/>
      <c r="P1359" s="172"/>
      <c r="Q1359" s="172"/>
      <c r="R1359" s="173"/>
      <c r="S1359" s="3"/>
      <c r="T1359" s="3"/>
      <c r="U1359" s="3"/>
      <c r="V1359" s="3"/>
    </row>
    <row r="1360" spans="1:22" s="4" customFormat="1" ht="12.75" x14ac:dyDescent="0.2">
      <c r="A1360" s="55"/>
      <c r="B1360" s="10"/>
      <c r="C1360" s="10" t="s">
        <v>573</v>
      </c>
      <c r="D1360" s="10"/>
      <c r="E1360" s="10" t="s">
        <v>167</v>
      </c>
      <c r="F1360" s="176">
        <v>99</v>
      </c>
      <c r="G1360" s="176">
        <v>4</v>
      </c>
      <c r="H1360" s="258">
        <v>0</v>
      </c>
      <c r="I1360" s="258"/>
      <c r="J1360" s="3"/>
      <c r="K1360" s="10"/>
      <c r="L1360" s="10"/>
      <c r="M1360" s="10"/>
      <c r="N1360" s="3"/>
      <c r="O1360" s="171"/>
      <c r="P1360" s="172"/>
      <c r="Q1360" s="172"/>
      <c r="R1360" s="173"/>
      <c r="S1360" s="3"/>
      <c r="T1360" s="3"/>
      <c r="U1360" s="3"/>
      <c r="V1360" s="3"/>
    </row>
    <row r="1361" spans="1:22" s="4" customFormat="1" ht="12.75" x14ac:dyDescent="0.2">
      <c r="A1361" s="55"/>
      <c r="B1361" s="10"/>
      <c r="C1361" s="10" t="s">
        <v>575</v>
      </c>
      <c r="D1361" s="10"/>
      <c r="E1361" s="10" t="s">
        <v>179</v>
      </c>
      <c r="F1361" s="176">
        <v>55</v>
      </c>
      <c r="G1361" s="176">
        <v>1</v>
      </c>
      <c r="H1361" s="258">
        <v>1</v>
      </c>
      <c r="I1361" s="258">
        <v>1</v>
      </c>
      <c r="J1361" s="3"/>
      <c r="K1361" s="10"/>
      <c r="L1361" s="10"/>
      <c r="M1361" s="10"/>
      <c r="N1361" s="3"/>
      <c r="O1361" s="171"/>
      <c r="P1361" s="172"/>
      <c r="Q1361" s="172"/>
      <c r="R1361" s="173"/>
      <c r="S1361" s="3"/>
      <c r="T1361" s="3"/>
      <c r="U1361" s="3"/>
      <c r="V1361" s="3"/>
    </row>
    <row r="1362" spans="1:22" s="4" customFormat="1" ht="12.75" x14ac:dyDescent="0.2">
      <c r="A1362" s="55"/>
      <c r="B1362" s="10"/>
      <c r="C1362" s="10" t="s">
        <v>696</v>
      </c>
      <c r="D1362" s="10"/>
      <c r="E1362" s="10" t="s">
        <v>578</v>
      </c>
      <c r="F1362" s="176">
        <v>3</v>
      </c>
      <c r="G1362" s="176"/>
      <c r="H1362" s="258"/>
      <c r="I1362" s="258"/>
      <c r="J1362" s="3"/>
      <c r="K1362" s="10"/>
      <c r="L1362" s="10"/>
      <c r="M1362" s="10"/>
      <c r="N1362" s="3"/>
      <c r="O1362" s="171"/>
      <c r="P1362" s="172"/>
      <c r="Q1362" s="172"/>
      <c r="R1362" s="173"/>
      <c r="S1362" s="3"/>
      <c r="T1362" s="3"/>
      <c r="U1362" s="3"/>
      <c r="V1362" s="3"/>
    </row>
    <row r="1363" spans="1:22" s="4" customFormat="1" ht="12.75" x14ac:dyDescent="0.2">
      <c r="A1363" s="55"/>
      <c r="B1363" s="10"/>
      <c r="C1363" s="10" t="s">
        <v>579</v>
      </c>
      <c r="D1363" s="10"/>
      <c r="E1363" s="10" t="s">
        <v>127</v>
      </c>
      <c r="F1363" s="176">
        <v>4</v>
      </c>
      <c r="G1363" s="176"/>
      <c r="H1363" s="258">
        <v>0</v>
      </c>
      <c r="I1363" s="258"/>
      <c r="J1363" s="3"/>
      <c r="K1363" s="10"/>
      <c r="L1363" s="10"/>
      <c r="M1363" s="10"/>
      <c r="N1363" s="3"/>
      <c r="O1363" s="171"/>
      <c r="P1363" s="172"/>
      <c r="Q1363" s="172"/>
      <c r="R1363" s="173"/>
      <c r="S1363" s="3"/>
      <c r="T1363" s="3"/>
      <c r="U1363" s="3"/>
      <c r="V1363" s="3"/>
    </row>
    <row r="1364" spans="1:22" s="4" customFormat="1" ht="12.75" x14ac:dyDescent="0.2">
      <c r="A1364" s="55"/>
      <c r="B1364" s="10"/>
      <c r="C1364" s="10" t="s">
        <v>583</v>
      </c>
      <c r="D1364" s="10"/>
      <c r="E1364" s="10" t="s">
        <v>461</v>
      </c>
      <c r="F1364" s="176">
        <v>19</v>
      </c>
      <c r="G1364" s="176"/>
      <c r="H1364" s="258"/>
      <c r="I1364" s="258"/>
      <c r="J1364" s="3"/>
      <c r="K1364" s="10"/>
      <c r="L1364" s="10"/>
      <c r="M1364" s="10"/>
      <c r="N1364" s="3"/>
      <c r="O1364" s="171"/>
      <c r="P1364" s="172"/>
      <c r="Q1364" s="172"/>
      <c r="R1364" s="173"/>
      <c r="S1364" s="3"/>
      <c r="T1364" s="3"/>
      <c r="U1364" s="3"/>
      <c r="V1364" s="3"/>
    </row>
    <row r="1365" spans="1:22" s="4" customFormat="1" ht="12.75" x14ac:dyDescent="0.2">
      <c r="A1365" s="55"/>
      <c r="B1365" s="10"/>
      <c r="C1365" s="10" t="s">
        <v>728</v>
      </c>
      <c r="D1365" s="10"/>
      <c r="E1365" s="10" t="s">
        <v>90</v>
      </c>
      <c r="F1365" s="176">
        <v>2</v>
      </c>
      <c r="G1365" s="176"/>
      <c r="H1365" s="258"/>
      <c r="I1365" s="258"/>
      <c r="J1365" s="3"/>
      <c r="K1365" s="10"/>
      <c r="L1365" s="10"/>
      <c r="M1365" s="10"/>
      <c r="N1365" s="3"/>
      <c r="O1365" s="171"/>
      <c r="P1365" s="172"/>
      <c r="Q1365" s="172"/>
      <c r="R1365" s="173"/>
      <c r="S1365" s="3"/>
      <c r="T1365" s="3"/>
      <c r="U1365" s="3"/>
      <c r="V1365" s="3"/>
    </row>
    <row r="1366" spans="1:22" s="4" customFormat="1" ht="13.5" thickBot="1" x14ac:dyDescent="0.25">
      <c r="A1366" s="55"/>
      <c r="B1366" s="10"/>
      <c r="C1366" s="10"/>
      <c r="D1366" s="10"/>
      <c r="E1366" s="10"/>
      <c r="F1366" s="176"/>
      <c r="G1366" s="176"/>
      <c r="H1366" s="258"/>
      <c r="I1366" s="258"/>
      <c r="J1366" s="3"/>
      <c r="K1366" s="10"/>
      <c r="L1366" s="10"/>
      <c r="M1366" s="10"/>
      <c r="N1366" s="3"/>
      <c r="O1366" s="171"/>
      <c r="P1366" s="172"/>
      <c r="Q1366" s="172"/>
      <c r="R1366" s="173"/>
      <c r="S1366" s="3"/>
      <c r="T1366" s="3"/>
      <c r="U1366" s="3"/>
      <c r="V1366" s="3"/>
    </row>
    <row r="1367" spans="1:22" s="4" customFormat="1" ht="13.5" thickBot="1" x14ac:dyDescent="0.25">
      <c r="A1367" s="55"/>
      <c r="B1367" s="93" t="s">
        <v>586</v>
      </c>
      <c r="C1367" s="94"/>
      <c r="D1367" s="94"/>
      <c r="E1367" s="94"/>
      <c r="F1367" s="176">
        <f>SUM(F1166:F1366)</f>
        <v>2286</v>
      </c>
      <c r="G1367" s="176">
        <f>SUM(G1166:G1366)</f>
        <v>13</v>
      </c>
      <c r="H1367" s="258">
        <f>SUM(H1166:H1366)</f>
        <v>8</v>
      </c>
      <c r="I1367" s="258">
        <f>AVERAGE(I1164:I1366)</f>
        <v>0.97374884559884567</v>
      </c>
      <c r="J1367" s="3"/>
      <c r="K1367" s="95"/>
      <c r="L1367" s="95"/>
      <c r="M1367" s="95"/>
      <c r="N1367" s="3"/>
      <c r="O1367" s="491"/>
      <c r="P1367" s="492"/>
      <c r="Q1367" s="492"/>
      <c r="R1367" s="493"/>
      <c r="S1367" s="3"/>
      <c r="T1367" s="3"/>
      <c r="U1367" s="3"/>
      <c r="V1367" s="3"/>
    </row>
    <row r="1368" spans="1:22" s="4" customFormat="1" ht="12.75" x14ac:dyDescent="0.2">
      <c r="A1368" s="55"/>
      <c r="B1368" s="3"/>
      <c r="C1368" s="10"/>
      <c r="D1368" s="10"/>
      <c r="E1368" s="10"/>
      <c r="F1368" s="176"/>
      <c r="G1368" s="176"/>
      <c r="H1368" s="258"/>
      <c r="I1368" s="258"/>
      <c r="J1368" s="3"/>
      <c r="K1368" s="50"/>
      <c r="L1368" s="3"/>
      <c r="M1368" s="3"/>
      <c r="N1368" s="3"/>
      <c r="O1368" s="3"/>
      <c r="P1368" s="3"/>
      <c r="Q1368" s="3"/>
      <c r="R1368" s="3"/>
      <c r="S1368" s="3"/>
      <c r="T1368" s="3"/>
      <c r="U1368" s="3"/>
      <c r="V1368" s="3"/>
    </row>
    <row r="1369" spans="1:22" x14ac:dyDescent="0.25">
      <c r="A1369" s="55"/>
      <c r="B1369" s="3"/>
      <c r="C1369" s="3"/>
      <c r="D1369" s="3"/>
      <c r="E1369" s="3"/>
      <c r="F1369" s="177"/>
      <c r="G1369" s="177"/>
      <c r="H1369" s="181"/>
      <c r="I1369" s="181"/>
      <c r="K1369" s="50"/>
      <c r="L1369" s="3"/>
      <c r="M1369" s="3"/>
      <c r="O1369" s="3"/>
    </row>
    <row r="1370" spans="1:22" ht="63.75" x14ac:dyDescent="0.25">
      <c r="A1370" s="55" t="s">
        <v>705</v>
      </c>
      <c r="B1370" s="56" t="s">
        <v>592</v>
      </c>
      <c r="C1370" s="56" t="s">
        <v>44</v>
      </c>
      <c r="D1370" s="56" t="s">
        <v>45</v>
      </c>
      <c r="E1370" s="56" t="s">
        <v>46</v>
      </c>
      <c r="F1370" s="232" t="s">
        <v>627</v>
      </c>
      <c r="G1370" s="232" t="s">
        <v>628</v>
      </c>
      <c r="H1370" s="260" t="s">
        <v>629</v>
      </c>
      <c r="I1370" s="260" t="s">
        <v>630</v>
      </c>
      <c r="J1370" s="72"/>
      <c r="K1370" s="57" t="s">
        <v>631</v>
      </c>
      <c r="L1370" s="57" t="s">
        <v>632</v>
      </c>
      <c r="M1370" s="57" t="s">
        <v>633</v>
      </c>
      <c r="N1370" s="72"/>
      <c r="O1370" s="495" t="s">
        <v>634</v>
      </c>
      <c r="P1370" s="496"/>
      <c r="Q1370" s="496"/>
      <c r="R1370" s="497"/>
    </row>
    <row r="1371" spans="1:22" x14ac:dyDescent="0.25">
      <c r="A1371" s="55"/>
      <c r="B1371" s="10"/>
      <c r="C1371" s="10" t="s">
        <v>62</v>
      </c>
      <c r="D1371" s="10"/>
      <c r="E1371" s="10" t="s">
        <v>63</v>
      </c>
      <c r="F1371" s="176">
        <v>25</v>
      </c>
      <c r="G1371" s="176">
        <v>1</v>
      </c>
      <c r="H1371" s="258">
        <v>1</v>
      </c>
      <c r="I1371" s="258">
        <v>0</v>
      </c>
      <c r="K1371" s="10"/>
      <c r="L1371" s="10"/>
      <c r="M1371" s="10"/>
      <c r="O1371" s="488"/>
      <c r="P1371" s="489"/>
      <c r="Q1371" s="489"/>
      <c r="R1371" s="490"/>
    </row>
    <row r="1372" spans="1:22" x14ac:dyDescent="0.25">
      <c r="A1372" s="55"/>
      <c r="B1372" s="10"/>
      <c r="C1372" s="10" t="s">
        <v>62</v>
      </c>
      <c r="D1372" s="10"/>
      <c r="E1372" s="10" t="s">
        <v>65</v>
      </c>
      <c r="F1372" s="176">
        <v>13</v>
      </c>
      <c r="G1372" s="176"/>
      <c r="H1372" s="258">
        <v>0</v>
      </c>
      <c r="I1372" s="258"/>
      <c r="K1372" s="10"/>
      <c r="L1372" s="10"/>
      <c r="M1372" s="10"/>
      <c r="O1372" s="171"/>
      <c r="P1372" s="172"/>
      <c r="Q1372" s="172"/>
      <c r="R1372" s="173"/>
    </row>
    <row r="1373" spans="1:22" x14ac:dyDescent="0.25">
      <c r="A1373" s="55"/>
      <c r="B1373" s="10"/>
      <c r="C1373" s="10" t="s">
        <v>66</v>
      </c>
      <c r="D1373" s="10"/>
      <c r="E1373" s="10" t="s">
        <v>63</v>
      </c>
      <c r="F1373" s="176">
        <v>8</v>
      </c>
      <c r="G1373" s="176"/>
      <c r="H1373" s="258">
        <v>0</v>
      </c>
      <c r="I1373" s="258"/>
      <c r="K1373" s="10"/>
      <c r="L1373" s="10"/>
      <c r="M1373" s="10"/>
      <c r="O1373" s="171"/>
      <c r="P1373" s="172"/>
      <c r="Q1373" s="172"/>
      <c r="R1373" s="173"/>
    </row>
    <row r="1374" spans="1:22" x14ac:dyDescent="0.25">
      <c r="A1374" s="55"/>
      <c r="B1374" s="10"/>
      <c r="C1374" s="10" t="s">
        <v>71</v>
      </c>
      <c r="D1374" s="10"/>
      <c r="E1374" s="10" t="s">
        <v>72</v>
      </c>
      <c r="F1374" s="176">
        <v>6</v>
      </c>
      <c r="G1374" s="176"/>
      <c r="H1374" s="258"/>
      <c r="I1374" s="258"/>
      <c r="K1374" s="10"/>
      <c r="L1374" s="10"/>
      <c r="M1374" s="10"/>
      <c r="O1374" s="171"/>
      <c r="P1374" s="172"/>
      <c r="Q1374" s="172"/>
      <c r="R1374" s="173"/>
    </row>
    <row r="1375" spans="1:22" x14ac:dyDescent="0.25">
      <c r="A1375" s="55"/>
      <c r="B1375" s="10"/>
      <c r="C1375" s="10" t="s">
        <v>78</v>
      </c>
      <c r="D1375" s="10"/>
      <c r="E1375" s="10" t="s">
        <v>79</v>
      </c>
      <c r="F1375" s="176">
        <v>1</v>
      </c>
      <c r="G1375" s="176"/>
      <c r="H1375" s="258">
        <v>0</v>
      </c>
      <c r="I1375" s="258"/>
      <c r="K1375" s="10"/>
      <c r="L1375" s="10"/>
      <c r="M1375" s="10"/>
      <c r="O1375" s="171"/>
      <c r="P1375" s="172"/>
      <c r="Q1375" s="172"/>
      <c r="R1375" s="173"/>
    </row>
    <row r="1376" spans="1:22" x14ac:dyDescent="0.25">
      <c r="A1376" s="55"/>
      <c r="B1376" s="10"/>
      <c r="C1376" s="10" t="s">
        <v>80</v>
      </c>
      <c r="D1376" s="10"/>
      <c r="E1376" s="10" t="s">
        <v>81</v>
      </c>
      <c r="F1376" s="176">
        <v>11</v>
      </c>
      <c r="G1376" s="176"/>
      <c r="H1376" s="258">
        <v>0</v>
      </c>
      <c r="I1376" s="258"/>
      <c r="K1376" s="10"/>
      <c r="L1376" s="10"/>
      <c r="M1376" s="10"/>
      <c r="O1376" s="171"/>
      <c r="P1376" s="172"/>
      <c r="Q1376" s="172"/>
      <c r="R1376" s="173"/>
    </row>
    <row r="1377" spans="1:18" x14ac:dyDescent="0.25">
      <c r="A1377" s="55"/>
      <c r="B1377" s="10"/>
      <c r="C1377" s="10" t="s">
        <v>82</v>
      </c>
      <c r="D1377" s="10"/>
      <c r="E1377" s="10" t="s">
        <v>83</v>
      </c>
      <c r="F1377" s="176">
        <v>156</v>
      </c>
      <c r="G1377" s="176">
        <v>4</v>
      </c>
      <c r="H1377" s="258">
        <v>3</v>
      </c>
      <c r="I1377" s="258">
        <v>2.6666666666666701</v>
      </c>
      <c r="K1377" s="10"/>
      <c r="L1377" s="10"/>
      <c r="M1377" s="10"/>
      <c r="O1377" s="171"/>
      <c r="P1377" s="172"/>
      <c r="Q1377" s="172"/>
      <c r="R1377" s="173"/>
    </row>
    <row r="1378" spans="1:18" x14ac:dyDescent="0.25">
      <c r="A1378" s="55"/>
      <c r="B1378" s="10"/>
      <c r="C1378" s="10" t="s">
        <v>91</v>
      </c>
      <c r="D1378" s="10"/>
      <c r="E1378" s="10" t="s">
        <v>92</v>
      </c>
      <c r="F1378" s="176">
        <v>1</v>
      </c>
      <c r="G1378" s="176"/>
      <c r="H1378" s="258">
        <v>0</v>
      </c>
      <c r="I1378" s="258"/>
      <c r="K1378" s="10"/>
      <c r="L1378" s="10"/>
      <c r="M1378" s="10"/>
      <c r="O1378" s="171"/>
      <c r="P1378" s="172"/>
      <c r="Q1378" s="172"/>
      <c r="R1378" s="173"/>
    </row>
    <row r="1379" spans="1:18" x14ac:dyDescent="0.25">
      <c r="A1379" s="55"/>
      <c r="B1379" s="10"/>
      <c r="C1379" s="10" t="s">
        <v>94</v>
      </c>
      <c r="D1379" s="10"/>
      <c r="E1379" s="10" t="s">
        <v>96</v>
      </c>
      <c r="F1379" s="176">
        <v>4</v>
      </c>
      <c r="G1379" s="176"/>
      <c r="H1379" s="258"/>
      <c r="I1379" s="258"/>
      <c r="K1379" s="10"/>
      <c r="L1379" s="10"/>
      <c r="M1379" s="10"/>
      <c r="O1379" s="171"/>
      <c r="P1379" s="172"/>
      <c r="Q1379" s="172"/>
      <c r="R1379" s="173"/>
    </row>
    <row r="1380" spans="1:18" x14ac:dyDescent="0.25">
      <c r="A1380" s="55"/>
      <c r="B1380" s="10"/>
      <c r="C1380" s="10" t="s">
        <v>99</v>
      </c>
      <c r="D1380" s="10"/>
      <c r="E1380" s="10" t="s">
        <v>77</v>
      </c>
      <c r="F1380" s="176">
        <v>7</v>
      </c>
      <c r="G1380" s="176"/>
      <c r="H1380" s="258"/>
      <c r="I1380" s="258"/>
      <c r="K1380" s="10"/>
      <c r="L1380" s="10"/>
      <c r="M1380" s="10"/>
      <c r="O1380" s="171"/>
      <c r="P1380" s="172"/>
      <c r="Q1380" s="172"/>
      <c r="R1380" s="173"/>
    </row>
    <row r="1381" spans="1:18" x14ac:dyDescent="0.25">
      <c r="A1381" s="55"/>
      <c r="B1381" s="10"/>
      <c r="C1381" s="10" t="s">
        <v>101</v>
      </c>
      <c r="D1381" s="10"/>
      <c r="E1381" s="10" t="s">
        <v>102</v>
      </c>
      <c r="F1381" s="176">
        <v>4</v>
      </c>
      <c r="G1381" s="176"/>
      <c r="H1381" s="258">
        <v>0</v>
      </c>
      <c r="I1381" s="258"/>
      <c r="K1381" s="10"/>
      <c r="L1381" s="10"/>
      <c r="M1381" s="10"/>
      <c r="O1381" s="171"/>
      <c r="P1381" s="172"/>
      <c r="Q1381" s="172"/>
      <c r="R1381" s="173"/>
    </row>
    <row r="1382" spans="1:18" x14ac:dyDescent="0.25">
      <c r="A1382" s="55"/>
      <c r="B1382" s="10"/>
      <c r="C1382" s="10" t="s">
        <v>101</v>
      </c>
      <c r="D1382" s="10"/>
      <c r="E1382" s="10" t="s">
        <v>103</v>
      </c>
      <c r="F1382" s="176">
        <v>1</v>
      </c>
      <c r="G1382" s="176"/>
      <c r="H1382" s="258"/>
      <c r="I1382" s="258"/>
      <c r="K1382" s="10"/>
      <c r="L1382" s="10"/>
      <c r="M1382" s="10"/>
      <c r="O1382" s="171"/>
      <c r="P1382" s="172"/>
      <c r="Q1382" s="172"/>
      <c r="R1382" s="173"/>
    </row>
    <row r="1383" spans="1:18" x14ac:dyDescent="0.25">
      <c r="A1383" s="55"/>
      <c r="B1383" s="10"/>
      <c r="C1383" s="10" t="s">
        <v>106</v>
      </c>
      <c r="D1383" s="10"/>
      <c r="E1383" s="10" t="s">
        <v>107</v>
      </c>
      <c r="F1383" s="176">
        <v>2</v>
      </c>
      <c r="G1383" s="176"/>
      <c r="H1383" s="258"/>
      <c r="I1383" s="258"/>
      <c r="K1383" s="10"/>
      <c r="L1383" s="10"/>
      <c r="M1383" s="10"/>
      <c r="O1383" s="171"/>
      <c r="P1383" s="172"/>
      <c r="Q1383" s="172"/>
      <c r="R1383" s="173"/>
    </row>
    <row r="1384" spans="1:18" x14ac:dyDescent="0.25">
      <c r="A1384" s="55"/>
      <c r="B1384" s="10"/>
      <c r="C1384" s="10" t="s">
        <v>113</v>
      </c>
      <c r="D1384" s="10"/>
      <c r="E1384" s="10" t="s">
        <v>104</v>
      </c>
      <c r="F1384" s="176">
        <v>13</v>
      </c>
      <c r="G1384" s="176"/>
      <c r="H1384" s="258">
        <v>0</v>
      </c>
      <c r="I1384" s="258"/>
      <c r="K1384" s="10"/>
      <c r="L1384" s="10"/>
      <c r="M1384" s="10"/>
      <c r="O1384" s="171"/>
      <c r="P1384" s="172"/>
      <c r="Q1384" s="172"/>
      <c r="R1384" s="173"/>
    </row>
    <row r="1385" spans="1:18" x14ac:dyDescent="0.25">
      <c r="A1385" s="55"/>
      <c r="B1385" s="10"/>
      <c r="C1385" s="10" t="s">
        <v>113</v>
      </c>
      <c r="D1385" s="10"/>
      <c r="E1385" s="10" t="s">
        <v>105</v>
      </c>
      <c r="F1385" s="176">
        <v>1</v>
      </c>
      <c r="G1385" s="176"/>
      <c r="H1385" s="258"/>
      <c r="I1385" s="258"/>
      <c r="K1385" s="10"/>
      <c r="L1385" s="10"/>
      <c r="M1385" s="10"/>
      <c r="O1385" s="171"/>
      <c r="P1385" s="172"/>
      <c r="Q1385" s="172"/>
      <c r="R1385" s="173"/>
    </row>
    <row r="1386" spans="1:18" x14ac:dyDescent="0.25">
      <c r="A1386" s="55"/>
      <c r="B1386" s="10"/>
      <c r="C1386" s="10" t="s">
        <v>125</v>
      </c>
      <c r="D1386" s="10"/>
      <c r="E1386" s="10" t="s">
        <v>120</v>
      </c>
      <c r="F1386" s="176">
        <v>1</v>
      </c>
      <c r="G1386" s="176"/>
      <c r="H1386" s="258"/>
      <c r="I1386" s="258"/>
      <c r="K1386" s="10"/>
      <c r="L1386" s="10"/>
      <c r="M1386" s="10"/>
      <c r="O1386" s="171"/>
      <c r="P1386" s="172"/>
      <c r="Q1386" s="172"/>
      <c r="R1386" s="173"/>
    </row>
    <row r="1387" spans="1:18" x14ac:dyDescent="0.25">
      <c r="A1387" s="55"/>
      <c r="B1387" s="10"/>
      <c r="C1387" s="10" t="s">
        <v>128</v>
      </c>
      <c r="D1387" s="10"/>
      <c r="E1387" s="10" t="s">
        <v>68</v>
      </c>
      <c r="F1387" s="176">
        <v>33</v>
      </c>
      <c r="G1387" s="176"/>
      <c r="H1387" s="258">
        <v>0</v>
      </c>
      <c r="I1387" s="258"/>
      <c r="K1387" s="10"/>
      <c r="L1387" s="10"/>
      <c r="M1387" s="10"/>
      <c r="O1387" s="171"/>
      <c r="P1387" s="172"/>
      <c r="Q1387" s="172"/>
      <c r="R1387" s="173"/>
    </row>
    <row r="1388" spans="1:18" x14ac:dyDescent="0.25">
      <c r="A1388" s="55"/>
      <c r="B1388" s="10"/>
      <c r="C1388" s="10" t="s">
        <v>128</v>
      </c>
      <c r="D1388" s="10"/>
      <c r="E1388" s="10" t="s">
        <v>75</v>
      </c>
      <c r="F1388" s="176">
        <v>2</v>
      </c>
      <c r="G1388" s="176"/>
      <c r="H1388" s="258"/>
      <c r="I1388" s="258"/>
      <c r="K1388" s="10"/>
      <c r="L1388" s="10"/>
      <c r="M1388" s="10"/>
      <c r="O1388" s="171"/>
      <c r="P1388" s="172"/>
      <c r="Q1388" s="172"/>
      <c r="R1388" s="173"/>
    </row>
    <row r="1389" spans="1:18" x14ac:dyDescent="0.25">
      <c r="A1389" s="55"/>
      <c r="B1389" s="10"/>
      <c r="C1389" s="10" t="s">
        <v>135</v>
      </c>
      <c r="D1389" s="10"/>
      <c r="E1389" s="10" t="s">
        <v>131</v>
      </c>
      <c r="F1389" s="176">
        <v>2</v>
      </c>
      <c r="G1389" s="176"/>
      <c r="H1389" s="258">
        <v>0</v>
      </c>
      <c r="I1389" s="258"/>
      <c r="K1389" s="10"/>
      <c r="L1389" s="10"/>
      <c r="M1389" s="10"/>
      <c r="O1389" s="171"/>
      <c r="P1389" s="172"/>
      <c r="Q1389" s="172"/>
      <c r="R1389" s="173"/>
    </row>
    <row r="1390" spans="1:18" x14ac:dyDescent="0.25">
      <c r="A1390" s="55"/>
      <c r="B1390" s="10"/>
      <c r="C1390" s="10" t="s">
        <v>136</v>
      </c>
      <c r="D1390" s="10"/>
      <c r="E1390" s="10" t="s">
        <v>79</v>
      </c>
      <c r="F1390" s="176">
        <v>5</v>
      </c>
      <c r="G1390" s="176"/>
      <c r="H1390" s="258">
        <v>0</v>
      </c>
      <c r="I1390" s="258"/>
      <c r="K1390" s="10"/>
      <c r="L1390" s="10"/>
      <c r="M1390" s="10"/>
      <c r="O1390" s="171"/>
      <c r="P1390" s="172"/>
      <c r="Q1390" s="172"/>
      <c r="R1390" s="173"/>
    </row>
    <row r="1391" spans="1:18" x14ac:dyDescent="0.25">
      <c r="A1391" s="55"/>
      <c r="B1391" s="10"/>
      <c r="C1391" s="10" t="s">
        <v>141</v>
      </c>
      <c r="D1391" s="10"/>
      <c r="E1391" s="10" t="s">
        <v>104</v>
      </c>
      <c r="F1391" s="176">
        <v>2</v>
      </c>
      <c r="G1391" s="176"/>
      <c r="H1391" s="258"/>
      <c r="I1391" s="258"/>
      <c r="K1391" s="10"/>
      <c r="L1391" s="10"/>
      <c r="M1391" s="10"/>
      <c r="O1391" s="171"/>
      <c r="P1391" s="172"/>
      <c r="Q1391" s="172"/>
      <c r="R1391" s="173"/>
    </row>
    <row r="1392" spans="1:18" x14ac:dyDescent="0.25">
      <c r="A1392" s="55"/>
      <c r="B1392" s="10"/>
      <c r="C1392" s="10" t="s">
        <v>142</v>
      </c>
      <c r="D1392" s="10"/>
      <c r="E1392" s="10" t="s">
        <v>143</v>
      </c>
      <c r="F1392" s="176">
        <v>6</v>
      </c>
      <c r="G1392" s="176"/>
      <c r="H1392" s="258">
        <v>0</v>
      </c>
      <c r="I1392" s="258"/>
      <c r="K1392" s="10"/>
      <c r="L1392" s="10"/>
      <c r="M1392" s="10"/>
      <c r="O1392" s="171"/>
      <c r="P1392" s="172"/>
      <c r="Q1392" s="172"/>
      <c r="R1392" s="173"/>
    </row>
    <row r="1393" spans="1:18" x14ac:dyDescent="0.25">
      <c r="A1393" s="55"/>
      <c r="B1393" s="10"/>
      <c r="C1393" s="10" t="s">
        <v>144</v>
      </c>
      <c r="D1393" s="10"/>
      <c r="E1393" s="10" t="s">
        <v>145</v>
      </c>
      <c r="F1393" s="176">
        <v>64</v>
      </c>
      <c r="G1393" s="176">
        <v>1</v>
      </c>
      <c r="H1393" s="258">
        <v>1</v>
      </c>
      <c r="I1393" s="258">
        <v>15</v>
      </c>
      <c r="K1393" s="10"/>
      <c r="L1393" s="10"/>
      <c r="M1393" s="10"/>
      <c r="O1393" s="171"/>
      <c r="P1393" s="172"/>
      <c r="Q1393" s="172"/>
      <c r="R1393" s="173"/>
    </row>
    <row r="1394" spans="1:18" x14ac:dyDescent="0.25">
      <c r="A1394" s="55"/>
      <c r="B1394" s="10"/>
      <c r="C1394" s="10" t="s">
        <v>146</v>
      </c>
      <c r="D1394" s="10"/>
      <c r="E1394" s="10" t="s">
        <v>148</v>
      </c>
      <c r="F1394" s="176">
        <v>7</v>
      </c>
      <c r="G1394" s="176"/>
      <c r="H1394" s="258">
        <v>0</v>
      </c>
      <c r="I1394" s="258"/>
      <c r="K1394" s="10"/>
      <c r="L1394" s="10"/>
      <c r="M1394" s="10"/>
      <c r="O1394" s="171"/>
      <c r="P1394" s="172"/>
      <c r="Q1394" s="172"/>
      <c r="R1394" s="173"/>
    </row>
    <row r="1395" spans="1:18" x14ac:dyDescent="0.25">
      <c r="A1395" s="55"/>
      <c r="B1395" s="10"/>
      <c r="C1395" s="10" t="s">
        <v>152</v>
      </c>
      <c r="D1395" s="10"/>
      <c r="E1395" s="10" t="s">
        <v>153</v>
      </c>
      <c r="F1395" s="176">
        <v>12</v>
      </c>
      <c r="G1395" s="176"/>
      <c r="H1395" s="258">
        <v>0</v>
      </c>
      <c r="I1395" s="258"/>
      <c r="K1395" s="10"/>
      <c r="L1395" s="10"/>
      <c r="M1395" s="10"/>
      <c r="O1395" s="171"/>
      <c r="P1395" s="172"/>
      <c r="Q1395" s="172"/>
      <c r="R1395" s="173"/>
    </row>
    <row r="1396" spans="1:18" x14ac:dyDescent="0.25">
      <c r="A1396" s="55"/>
      <c r="B1396" s="10"/>
      <c r="C1396" s="10" t="s">
        <v>160</v>
      </c>
      <c r="D1396" s="10"/>
      <c r="E1396" s="10" t="s">
        <v>97</v>
      </c>
      <c r="F1396" s="176">
        <v>2</v>
      </c>
      <c r="G1396" s="176"/>
      <c r="H1396" s="258"/>
      <c r="I1396" s="258"/>
      <c r="K1396" s="10"/>
      <c r="L1396" s="10"/>
      <c r="M1396" s="10"/>
      <c r="O1396" s="171"/>
      <c r="P1396" s="172"/>
      <c r="Q1396" s="172"/>
      <c r="R1396" s="173"/>
    </row>
    <row r="1397" spans="1:18" x14ac:dyDescent="0.25">
      <c r="A1397" s="55"/>
      <c r="B1397" s="10"/>
      <c r="C1397" s="10" t="s">
        <v>165</v>
      </c>
      <c r="D1397" s="10"/>
      <c r="E1397" s="10" t="s">
        <v>64</v>
      </c>
      <c r="F1397" s="176">
        <v>27</v>
      </c>
      <c r="G1397" s="176"/>
      <c r="H1397" s="258">
        <v>0</v>
      </c>
      <c r="I1397" s="258"/>
      <c r="K1397" s="10"/>
      <c r="L1397" s="10"/>
      <c r="M1397" s="10"/>
      <c r="O1397" s="171"/>
      <c r="P1397" s="172"/>
      <c r="Q1397" s="172"/>
      <c r="R1397" s="173"/>
    </row>
    <row r="1398" spans="1:18" x14ac:dyDescent="0.25">
      <c r="A1398" s="55"/>
      <c r="B1398" s="10"/>
      <c r="C1398" s="10" t="s">
        <v>171</v>
      </c>
      <c r="D1398" s="10"/>
      <c r="E1398" s="10" t="s">
        <v>97</v>
      </c>
      <c r="F1398" s="176">
        <v>15</v>
      </c>
      <c r="G1398" s="176"/>
      <c r="H1398" s="258">
        <v>0</v>
      </c>
      <c r="I1398" s="258"/>
      <c r="K1398" s="10"/>
      <c r="L1398" s="10"/>
      <c r="M1398" s="10"/>
      <c r="O1398" s="171"/>
      <c r="P1398" s="172"/>
      <c r="Q1398" s="172"/>
      <c r="R1398" s="173"/>
    </row>
    <row r="1399" spans="1:18" x14ac:dyDescent="0.25">
      <c r="A1399" s="55"/>
      <c r="B1399" s="10"/>
      <c r="C1399" s="10" t="s">
        <v>173</v>
      </c>
      <c r="D1399" s="10"/>
      <c r="E1399" s="10" t="s">
        <v>100</v>
      </c>
      <c r="F1399" s="176">
        <v>2</v>
      </c>
      <c r="G1399" s="176"/>
      <c r="H1399" s="258"/>
      <c r="I1399" s="258"/>
      <c r="K1399" s="10"/>
      <c r="L1399" s="10"/>
      <c r="M1399" s="10"/>
      <c r="O1399" s="171"/>
      <c r="P1399" s="172"/>
      <c r="Q1399" s="172"/>
      <c r="R1399" s="173"/>
    </row>
    <row r="1400" spans="1:18" x14ac:dyDescent="0.25">
      <c r="A1400" s="55"/>
      <c r="B1400" s="10"/>
      <c r="C1400" s="10" t="s">
        <v>173</v>
      </c>
      <c r="D1400" s="10"/>
      <c r="E1400" s="10" t="s">
        <v>77</v>
      </c>
      <c r="F1400" s="176">
        <v>3</v>
      </c>
      <c r="G1400" s="176"/>
      <c r="H1400" s="258">
        <v>0</v>
      </c>
      <c r="I1400" s="258"/>
      <c r="K1400" s="10"/>
      <c r="L1400" s="10"/>
      <c r="M1400" s="10"/>
      <c r="O1400" s="171"/>
      <c r="P1400" s="172"/>
      <c r="Q1400" s="172"/>
      <c r="R1400" s="173"/>
    </row>
    <row r="1401" spans="1:18" x14ac:dyDescent="0.25">
      <c r="A1401" s="55"/>
      <c r="B1401" s="10"/>
      <c r="C1401" s="10" t="s">
        <v>176</v>
      </c>
      <c r="D1401" s="10"/>
      <c r="E1401" s="10" t="s">
        <v>177</v>
      </c>
      <c r="F1401" s="176">
        <v>10</v>
      </c>
      <c r="G1401" s="176"/>
      <c r="H1401" s="258">
        <v>0</v>
      </c>
      <c r="I1401" s="258"/>
      <c r="K1401" s="10"/>
      <c r="L1401" s="10"/>
      <c r="M1401" s="10"/>
      <c r="O1401" s="171"/>
      <c r="P1401" s="172"/>
      <c r="Q1401" s="172"/>
      <c r="R1401" s="173"/>
    </row>
    <row r="1402" spans="1:18" x14ac:dyDescent="0.25">
      <c r="A1402" s="55"/>
      <c r="B1402" s="10"/>
      <c r="C1402" s="10" t="s">
        <v>178</v>
      </c>
      <c r="D1402" s="10"/>
      <c r="E1402" s="10" t="s">
        <v>179</v>
      </c>
      <c r="F1402" s="176">
        <v>2</v>
      </c>
      <c r="G1402" s="176"/>
      <c r="H1402" s="258"/>
      <c r="I1402" s="258"/>
      <c r="K1402" s="10"/>
      <c r="L1402" s="10"/>
      <c r="M1402" s="10"/>
      <c r="O1402" s="171"/>
      <c r="P1402" s="172"/>
      <c r="Q1402" s="172"/>
      <c r="R1402" s="173"/>
    </row>
    <row r="1403" spans="1:18" x14ac:dyDescent="0.25">
      <c r="A1403" s="55"/>
      <c r="B1403" s="10"/>
      <c r="C1403" s="10" t="s">
        <v>181</v>
      </c>
      <c r="D1403" s="10"/>
      <c r="E1403" s="10" t="s">
        <v>182</v>
      </c>
      <c r="F1403" s="176">
        <v>5</v>
      </c>
      <c r="G1403" s="176"/>
      <c r="H1403" s="258"/>
      <c r="I1403" s="258"/>
      <c r="K1403" s="10"/>
      <c r="L1403" s="10"/>
      <c r="M1403" s="10"/>
      <c r="O1403" s="171"/>
      <c r="P1403" s="172"/>
      <c r="Q1403" s="172"/>
      <c r="R1403" s="173"/>
    </row>
    <row r="1404" spans="1:18" x14ac:dyDescent="0.25">
      <c r="A1404" s="55"/>
      <c r="B1404" s="10"/>
      <c r="C1404" s="10" t="s">
        <v>184</v>
      </c>
      <c r="D1404" s="10"/>
      <c r="E1404" s="10" t="s">
        <v>185</v>
      </c>
      <c r="F1404" s="176">
        <v>4</v>
      </c>
      <c r="G1404" s="176"/>
      <c r="H1404" s="258"/>
      <c r="I1404" s="258"/>
      <c r="K1404" s="10"/>
      <c r="L1404" s="10"/>
      <c r="M1404" s="10"/>
      <c r="O1404" s="171"/>
      <c r="P1404" s="172"/>
      <c r="Q1404" s="172"/>
      <c r="R1404" s="173"/>
    </row>
    <row r="1405" spans="1:18" x14ac:dyDescent="0.25">
      <c r="A1405" s="55"/>
      <c r="B1405" s="10"/>
      <c r="C1405" s="10" t="s">
        <v>189</v>
      </c>
      <c r="D1405" s="10"/>
      <c r="E1405" s="10" t="s">
        <v>70</v>
      </c>
      <c r="F1405" s="176">
        <v>3</v>
      </c>
      <c r="G1405" s="176"/>
      <c r="H1405" s="258">
        <v>0</v>
      </c>
      <c r="I1405" s="258"/>
      <c r="K1405" s="10"/>
      <c r="L1405" s="10"/>
      <c r="M1405" s="10"/>
      <c r="O1405" s="171"/>
      <c r="P1405" s="172"/>
      <c r="Q1405" s="172"/>
      <c r="R1405" s="173"/>
    </row>
    <row r="1406" spans="1:18" x14ac:dyDescent="0.25">
      <c r="A1406" s="55"/>
      <c r="B1406" s="10"/>
      <c r="C1406" s="10" t="s">
        <v>191</v>
      </c>
      <c r="D1406" s="10"/>
      <c r="E1406" s="10" t="s">
        <v>192</v>
      </c>
      <c r="F1406" s="176">
        <v>1</v>
      </c>
      <c r="G1406" s="176"/>
      <c r="H1406" s="258">
        <v>0</v>
      </c>
      <c r="I1406" s="258"/>
      <c r="K1406" s="10"/>
      <c r="L1406" s="10"/>
      <c r="M1406" s="10"/>
      <c r="O1406" s="171"/>
      <c r="P1406" s="172"/>
      <c r="Q1406" s="172"/>
      <c r="R1406" s="173"/>
    </row>
    <row r="1407" spans="1:18" x14ac:dyDescent="0.25">
      <c r="A1407" s="55"/>
      <c r="B1407" s="10"/>
      <c r="C1407" s="10" t="s">
        <v>193</v>
      </c>
      <c r="D1407" s="10"/>
      <c r="E1407" s="10" t="s">
        <v>194</v>
      </c>
      <c r="F1407" s="176">
        <v>6</v>
      </c>
      <c r="G1407" s="176"/>
      <c r="H1407" s="258">
        <v>0</v>
      </c>
      <c r="I1407" s="258"/>
      <c r="K1407" s="10"/>
      <c r="L1407" s="10"/>
      <c r="M1407" s="10"/>
      <c r="O1407" s="171"/>
      <c r="P1407" s="172"/>
      <c r="Q1407" s="172"/>
      <c r="R1407" s="173"/>
    </row>
    <row r="1408" spans="1:18" x14ac:dyDescent="0.25">
      <c r="A1408" s="55"/>
      <c r="B1408" s="10"/>
      <c r="C1408" s="10" t="s">
        <v>197</v>
      </c>
      <c r="D1408" s="10"/>
      <c r="E1408" s="10" t="s">
        <v>380</v>
      </c>
      <c r="F1408" s="176">
        <v>5</v>
      </c>
      <c r="G1408" s="176"/>
      <c r="H1408" s="258">
        <v>0</v>
      </c>
      <c r="I1408" s="258"/>
      <c r="K1408" s="10"/>
      <c r="L1408" s="10"/>
      <c r="M1408" s="10"/>
      <c r="O1408" s="171"/>
      <c r="P1408" s="172"/>
      <c r="Q1408" s="172"/>
      <c r="R1408" s="173"/>
    </row>
    <row r="1409" spans="1:18" x14ac:dyDescent="0.25">
      <c r="A1409" s="55"/>
      <c r="B1409" s="10"/>
      <c r="C1409" s="10" t="s">
        <v>200</v>
      </c>
      <c r="D1409" s="10"/>
      <c r="E1409" s="10" t="s">
        <v>644</v>
      </c>
      <c r="F1409" s="176">
        <v>12</v>
      </c>
      <c r="G1409" s="176"/>
      <c r="H1409" s="258">
        <v>0</v>
      </c>
      <c r="I1409" s="258"/>
      <c r="K1409" s="10"/>
      <c r="L1409" s="10"/>
      <c r="M1409" s="10"/>
      <c r="O1409" s="171"/>
      <c r="P1409" s="172"/>
      <c r="Q1409" s="172"/>
      <c r="R1409" s="173"/>
    </row>
    <row r="1410" spans="1:18" x14ac:dyDescent="0.25">
      <c r="A1410" s="55"/>
      <c r="B1410" s="10"/>
      <c r="C1410" s="10" t="s">
        <v>203</v>
      </c>
      <c r="D1410" s="10"/>
      <c r="E1410" s="10" t="s">
        <v>204</v>
      </c>
      <c r="F1410" s="176">
        <v>13</v>
      </c>
      <c r="G1410" s="176"/>
      <c r="H1410" s="258">
        <v>0</v>
      </c>
      <c r="I1410" s="258"/>
      <c r="K1410" s="10"/>
      <c r="L1410" s="10"/>
      <c r="M1410" s="10"/>
      <c r="O1410" s="171"/>
      <c r="P1410" s="172"/>
      <c r="Q1410" s="172"/>
      <c r="R1410" s="173"/>
    </row>
    <row r="1411" spans="1:18" x14ac:dyDescent="0.25">
      <c r="A1411" s="55"/>
      <c r="B1411" s="10"/>
      <c r="C1411" s="10" t="s">
        <v>205</v>
      </c>
      <c r="D1411" s="10"/>
      <c r="E1411" s="10" t="s">
        <v>97</v>
      </c>
      <c r="F1411" s="176">
        <v>6</v>
      </c>
      <c r="G1411" s="176"/>
      <c r="H1411" s="258">
        <v>0</v>
      </c>
      <c r="I1411" s="258"/>
      <c r="K1411" s="10"/>
      <c r="L1411" s="10"/>
      <c r="M1411" s="10"/>
      <c r="O1411" s="171"/>
      <c r="P1411" s="172"/>
      <c r="Q1411" s="172"/>
      <c r="R1411" s="173"/>
    </row>
    <row r="1412" spans="1:18" x14ac:dyDescent="0.25">
      <c r="A1412" s="55"/>
      <c r="B1412" s="10"/>
      <c r="C1412" s="10" t="s">
        <v>208</v>
      </c>
      <c r="D1412" s="10"/>
      <c r="E1412" s="10" t="s">
        <v>64</v>
      </c>
      <c r="F1412" s="176">
        <v>5</v>
      </c>
      <c r="G1412" s="176"/>
      <c r="H1412" s="258">
        <v>0</v>
      </c>
      <c r="I1412" s="258"/>
      <c r="K1412" s="10"/>
      <c r="L1412" s="10"/>
      <c r="M1412" s="10"/>
      <c r="O1412" s="171"/>
      <c r="P1412" s="172"/>
      <c r="Q1412" s="172"/>
      <c r="R1412" s="173"/>
    </row>
    <row r="1413" spans="1:18" x14ac:dyDescent="0.25">
      <c r="A1413" s="55"/>
      <c r="B1413" s="10"/>
      <c r="C1413" s="10" t="s">
        <v>209</v>
      </c>
      <c r="D1413" s="10"/>
      <c r="E1413" s="10" t="s">
        <v>179</v>
      </c>
      <c r="F1413" s="176">
        <v>2</v>
      </c>
      <c r="G1413" s="176"/>
      <c r="H1413" s="258"/>
      <c r="I1413" s="258"/>
      <c r="K1413" s="10"/>
      <c r="L1413" s="10"/>
      <c r="M1413" s="10"/>
      <c r="O1413" s="171"/>
      <c r="P1413" s="172"/>
      <c r="Q1413" s="172"/>
      <c r="R1413" s="173"/>
    </row>
    <row r="1414" spans="1:18" x14ac:dyDescent="0.25">
      <c r="A1414" s="55"/>
      <c r="B1414" s="10"/>
      <c r="C1414" s="10" t="s">
        <v>210</v>
      </c>
      <c r="D1414" s="10"/>
      <c r="E1414" s="10" t="s">
        <v>211</v>
      </c>
      <c r="F1414" s="176">
        <v>1</v>
      </c>
      <c r="G1414" s="176"/>
      <c r="H1414" s="258"/>
      <c r="I1414" s="258"/>
      <c r="K1414" s="10"/>
      <c r="L1414" s="10"/>
      <c r="M1414" s="10"/>
      <c r="O1414" s="171"/>
      <c r="P1414" s="172"/>
      <c r="Q1414" s="172"/>
      <c r="R1414" s="173"/>
    </row>
    <row r="1415" spans="1:18" x14ac:dyDescent="0.25">
      <c r="A1415" s="55"/>
      <c r="B1415" s="10"/>
      <c r="C1415" s="10" t="s">
        <v>214</v>
      </c>
      <c r="D1415" s="10"/>
      <c r="E1415" s="10" t="s">
        <v>127</v>
      </c>
      <c r="F1415" s="176">
        <v>2</v>
      </c>
      <c r="G1415" s="176"/>
      <c r="H1415" s="258"/>
      <c r="I1415" s="258"/>
      <c r="K1415" s="10"/>
      <c r="L1415" s="10"/>
      <c r="M1415" s="10"/>
      <c r="O1415" s="171"/>
      <c r="P1415" s="172"/>
      <c r="Q1415" s="172"/>
      <c r="R1415" s="173"/>
    </row>
    <row r="1416" spans="1:18" x14ac:dyDescent="0.25">
      <c r="A1416" s="55"/>
      <c r="B1416" s="10"/>
      <c r="C1416" s="10" t="s">
        <v>216</v>
      </c>
      <c r="D1416" s="10"/>
      <c r="E1416" s="10" t="s">
        <v>70</v>
      </c>
      <c r="F1416" s="176">
        <v>2</v>
      </c>
      <c r="G1416" s="176"/>
      <c r="H1416" s="258">
        <v>0</v>
      </c>
      <c r="I1416" s="258"/>
      <c r="K1416" s="10"/>
      <c r="L1416" s="10"/>
      <c r="M1416" s="10"/>
      <c r="O1416" s="171"/>
      <c r="P1416" s="172"/>
      <c r="Q1416" s="172"/>
      <c r="R1416" s="173"/>
    </row>
    <row r="1417" spans="1:18" x14ac:dyDescent="0.25">
      <c r="A1417" s="55"/>
      <c r="B1417" s="10"/>
      <c r="C1417" s="10" t="s">
        <v>217</v>
      </c>
      <c r="D1417" s="10"/>
      <c r="E1417" s="10" t="s">
        <v>147</v>
      </c>
      <c r="F1417" s="176">
        <v>3</v>
      </c>
      <c r="G1417" s="176"/>
      <c r="H1417" s="258">
        <v>0</v>
      </c>
      <c r="I1417" s="258"/>
      <c r="K1417" s="10"/>
      <c r="L1417" s="10"/>
      <c r="M1417" s="10"/>
      <c r="O1417" s="171"/>
      <c r="P1417" s="172"/>
      <c r="Q1417" s="172"/>
      <c r="R1417" s="173"/>
    </row>
    <row r="1418" spans="1:18" x14ac:dyDescent="0.25">
      <c r="A1418" s="55"/>
      <c r="B1418" s="10"/>
      <c r="C1418" s="10" t="s">
        <v>218</v>
      </c>
      <c r="D1418" s="10"/>
      <c r="E1418" s="10" t="s">
        <v>219</v>
      </c>
      <c r="F1418" s="176">
        <v>2</v>
      </c>
      <c r="G1418" s="176">
        <v>1</v>
      </c>
      <c r="H1418" s="258">
        <v>1</v>
      </c>
      <c r="I1418" s="258">
        <v>11</v>
      </c>
      <c r="K1418" s="10"/>
      <c r="L1418" s="10"/>
      <c r="M1418" s="10"/>
      <c r="O1418" s="171"/>
      <c r="P1418" s="172"/>
      <c r="Q1418" s="172"/>
      <c r="R1418" s="173"/>
    </row>
    <row r="1419" spans="1:18" x14ac:dyDescent="0.25">
      <c r="A1419" s="55"/>
      <c r="B1419" s="10"/>
      <c r="C1419" s="10" t="s">
        <v>224</v>
      </c>
      <c r="D1419" s="10"/>
      <c r="E1419" s="10" t="s">
        <v>206</v>
      </c>
      <c r="F1419" s="176">
        <v>1</v>
      </c>
      <c r="G1419" s="176"/>
      <c r="H1419" s="258"/>
      <c r="I1419" s="258"/>
      <c r="K1419" s="10"/>
      <c r="L1419" s="10"/>
      <c r="M1419" s="10"/>
      <c r="O1419" s="171"/>
      <c r="P1419" s="172"/>
      <c r="Q1419" s="172"/>
      <c r="R1419" s="173"/>
    </row>
    <row r="1420" spans="1:18" x14ac:dyDescent="0.25">
      <c r="A1420" s="55"/>
      <c r="B1420" s="10"/>
      <c r="C1420" s="10" t="s">
        <v>231</v>
      </c>
      <c r="D1420" s="10"/>
      <c r="E1420" s="10" t="s">
        <v>212</v>
      </c>
      <c r="F1420" s="176">
        <v>2</v>
      </c>
      <c r="G1420" s="176"/>
      <c r="H1420" s="258"/>
      <c r="I1420" s="258"/>
      <c r="K1420" s="10"/>
      <c r="L1420" s="10"/>
      <c r="M1420" s="10"/>
      <c r="O1420" s="171"/>
      <c r="P1420" s="172"/>
      <c r="Q1420" s="172"/>
      <c r="R1420" s="173"/>
    </row>
    <row r="1421" spans="1:18" x14ac:dyDescent="0.25">
      <c r="A1421" s="55"/>
      <c r="B1421" s="10"/>
      <c r="C1421" s="10" t="s">
        <v>234</v>
      </c>
      <c r="D1421" s="10"/>
      <c r="E1421" s="10" t="s">
        <v>235</v>
      </c>
      <c r="F1421" s="176">
        <v>1</v>
      </c>
      <c r="G1421" s="176"/>
      <c r="H1421" s="258"/>
      <c r="I1421" s="258"/>
      <c r="K1421" s="10"/>
      <c r="L1421" s="10"/>
      <c r="M1421" s="10"/>
      <c r="O1421" s="171"/>
      <c r="P1421" s="172"/>
      <c r="Q1421" s="172"/>
      <c r="R1421" s="173"/>
    </row>
    <row r="1422" spans="1:18" x14ac:dyDescent="0.25">
      <c r="A1422" s="55"/>
      <c r="B1422" s="10"/>
      <c r="C1422" s="10" t="s">
        <v>236</v>
      </c>
      <c r="D1422" s="10"/>
      <c r="E1422" s="10" t="s">
        <v>237</v>
      </c>
      <c r="F1422" s="176">
        <v>2</v>
      </c>
      <c r="G1422" s="176"/>
      <c r="H1422" s="258"/>
      <c r="I1422" s="258"/>
      <c r="K1422" s="10"/>
      <c r="L1422" s="10"/>
      <c r="M1422" s="10"/>
      <c r="O1422" s="171"/>
      <c r="P1422" s="172"/>
      <c r="Q1422" s="172"/>
      <c r="R1422" s="173"/>
    </row>
    <row r="1423" spans="1:18" x14ac:dyDescent="0.25">
      <c r="A1423" s="55"/>
      <c r="B1423" s="10"/>
      <c r="C1423" s="10" t="s">
        <v>238</v>
      </c>
      <c r="D1423" s="10"/>
      <c r="E1423" s="10" t="s">
        <v>239</v>
      </c>
      <c r="F1423" s="176">
        <v>2</v>
      </c>
      <c r="G1423" s="176"/>
      <c r="H1423" s="258">
        <v>0</v>
      </c>
      <c r="I1423" s="258"/>
      <c r="K1423" s="10"/>
      <c r="L1423" s="10"/>
      <c r="M1423" s="10"/>
      <c r="O1423" s="171"/>
      <c r="P1423" s="172"/>
      <c r="Q1423" s="172"/>
      <c r="R1423" s="173"/>
    </row>
    <row r="1424" spans="1:18" x14ac:dyDescent="0.25">
      <c r="A1424" s="55"/>
      <c r="B1424" s="10"/>
      <c r="C1424" s="10" t="s">
        <v>707</v>
      </c>
      <c r="D1424" s="10"/>
      <c r="E1424" s="10" t="s">
        <v>212</v>
      </c>
      <c r="F1424" s="176">
        <v>24</v>
      </c>
      <c r="G1424" s="176"/>
      <c r="H1424" s="258">
        <v>0</v>
      </c>
      <c r="I1424" s="258"/>
      <c r="K1424" s="10"/>
      <c r="L1424" s="10"/>
      <c r="M1424" s="10"/>
      <c r="O1424" s="171"/>
      <c r="P1424" s="172"/>
      <c r="Q1424" s="172"/>
      <c r="R1424" s="173"/>
    </row>
    <row r="1425" spans="1:18" x14ac:dyDescent="0.25">
      <c r="A1425" s="55"/>
      <c r="B1425" s="10"/>
      <c r="C1425" s="10" t="s">
        <v>708</v>
      </c>
      <c r="D1425" s="10"/>
      <c r="E1425" s="10" t="s">
        <v>77</v>
      </c>
      <c r="F1425" s="176">
        <v>26</v>
      </c>
      <c r="G1425" s="176"/>
      <c r="H1425" s="258"/>
      <c r="I1425" s="258"/>
      <c r="K1425" s="10"/>
      <c r="L1425" s="10"/>
      <c r="M1425" s="10"/>
      <c r="O1425" s="171"/>
      <c r="P1425" s="172"/>
      <c r="Q1425" s="172"/>
      <c r="R1425" s="173"/>
    </row>
    <row r="1426" spans="1:18" x14ac:dyDescent="0.25">
      <c r="A1426" s="55"/>
      <c r="B1426" s="10"/>
      <c r="C1426" s="10" t="s">
        <v>710</v>
      </c>
      <c r="D1426" s="10"/>
      <c r="E1426" s="10" t="s">
        <v>77</v>
      </c>
      <c r="F1426" s="176">
        <v>2</v>
      </c>
      <c r="G1426" s="176"/>
      <c r="H1426" s="258"/>
      <c r="I1426" s="258"/>
      <c r="K1426" s="10"/>
      <c r="L1426" s="10"/>
      <c r="M1426" s="10"/>
      <c r="O1426" s="171"/>
      <c r="P1426" s="172"/>
      <c r="Q1426" s="172"/>
      <c r="R1426" s="173"/>
    </row>
    <row r="1427" spans="1:18" x14ac:dyDescent="0.25">
      <c r="A1427" s="55"/>
      <c r="B1427" s="10"/>
      <c r="C1427" s="10" t="s">
        <v>249</v>
      </c>
      <c r="D1427" s="10"/>
      <c r="E1427" s="10" t="s">
        <v>127</v>
      </c>
      <c r="F1427" s="176">
        <v>1</v>
      </c>
      <c r="G1427" s="176"/>
      <c r="H1427" s="258"/>
      <c r="I1427" s="258"/>
      <c r="K1427" s="10"/>
      <c r="L1427" s="10"/>
      <c r="M1427" s="10"/>
      <c r="O1427" s="171"/>
      <c r="P1427" s="172"/>
      <c r="Q1427" s="172"/>
      <c r="R1427" s="173"/>
    </row>
    <row r="1428" spans="1:18" x14ac:dyDescent="0.25">
      <c r="A1428" s="55"/>
      <c r="B1428" s="10"/>
      <c r="C1428" s="10" t="s">
        <v>251</v>
      </c>
      <c r="D1428" s="10"/>
      <c r="E1428" s="10" t="s">
        <v>79</v>
      </c>
      <c r="F1428" s="176">
        <v>6</v>
      </c>
      <c r="G1428" s="176"/>
      <c r="H1428" s="258"/>
      <c r="I1428" s="258"/>
      <c r="K1428" s="10"/>
      <c r="L1428" s="10"/>
      <c r="M1428" s="10"/>
      <c r="O1428" s="171"/>
      <c r="P1428" s="172"/>
      <c r="Q1428" s="172"/>
      <c r="R1428" s="173"/>
    </row>
    <row r="1429" spans="1:18" x14ac:dyDescent="0.25">
      <c r="A1429" s="55"/>
      <c r="B1429" s="10"/>
      <c r="C1429" s="10" t="s">
        <v>252</v>
      </c>
      <c r="D1429" s="10"/>
      <c r="E1429" s="10" t="s">
        <v>70</v>
      </c>
      <c r="F1429" s="176">
        <v>14</v>
      </c>
      <c r="G1429" s="176"/>
      <c r="H1429" s="258">
        <v>0</v>
      </c>
      <c r="I1429" s="258"/>
      <c r="K1429" s="10"/>
      <c r="L1429" s="10"/>
      <c r="M1429" s="10"/>
      <c r="O1429" s="171"/>
      <c r="P1429" s="172"/>
      <c r="Q1429" s="172"/>
      <c r="R1429" s="173"/>
    </row>
    <row r="1430" spans="1:18" x14ac:dyDescent="0.25">
      <c r="A1430" s="55"/>
      <c r="B1430" s="10"/>
      <c r="C1430" s="10" t="s">
        <v>255</v>
      </c>
      <c r="D1430" s="10"/>
      <c r="E1430" s="10" t="s">
        <v>256</v>
      </c>
      <c r="F1430" s="176">
        <v>8</v>
      </c>
      <c r="G1430" s="176"/>
      <c r="H1430" s="258"/>
      <c r="I1430" s="258"/>
      <c r="K1430" s="10"/>
      <c r="L1430" s="10"/>
      <c r="M1430" s="10"/>
      <c r="O1430" s="171"/>
      <c r="P1430" s="172"/>
      <c r="Q1430" s="172"/>
      <c r="R1430" s="173"/>
    </row>
    <row r="1431" spans="1:18" x14ac:dyDescent="0.25">
      <c r="A1431" s="55"/>
      <c r="B1431" s="10"/>
      <c r="C1431" s="10" t="s">
        <v>261</v>
      </c>
      <c r="D1431" s="10"/>
      <c r="E1431" s="10" t="s">
        <v>73</v>
      </c>
      <c r="F1431" s="176">
        <v>3</v>
      </c>
      <c r="G1431" s="176">
        <v>1</v>
      </c>
      <c r="H1431" s="258">
        <v>1</v>
      </c>
      <c r="I1431" s="258">
        <v>0</v>
      </c>
      <c r="K1431" s="10"/>
      <c r="L1431" s="10"/>
      <c r="M1431" s="10"/>
      <c r="O1431" s="171"/>
      <c r="P1431" s="172"/>
      <c r="Q1431" s="172"/>
      <c r="R1431" s="173"/>
    </row>
    <row r="1432" spans="1:18" x14ac:dyDescent="0.25">
      <c r="A1432" s="55"/>
      <c r="B1432" s="10"/>
      <c r="C1432" s="10" t="s">
        <v>264</v>
      </c>
      <c r="D1432" s="10"/>
      <c r="E1432" s="10" t="s">
        <v>64</v>
      </c>
      <c r="F1432" s="176">
        <v>1</v>
      </c>
      <c r="G1432" s="176"/>
      <c r="H1432" s="258"/>
      <c r="I1432" s="258"/>
      <c r="K1432" s="10"/>
      <c r="L1432" s="10"/>
      <c r="M1432" s="10"/>
      <c r="O1432" s="171"/>
      <c r="P1432" s="172"/>
      <c r="Q1432" s="172"/>
      <c r="R1432" s="173"/>
    </row>
    <row r="1433" spans="1:18" x14ac:dyDescent="0.25">
      <c r="A1433" s="55"/>
      <c r="B1433" s="10"/>
      <c r="C1433" s="10" t="s">
        <v>268</v>
      </c>
      <c r="D1433" s="10"/>
      <c r="E1433" s="10" t="s">
        <v>269</v>
      </c>
      <c r="F1433" s="176">
        <v>1</v>
      </c>
      <c r="G1433" s="176"/>
      <c r="H1433" s="258"/>
      <c r="I1433" s="258"/>
      <c r="K1433" s="10"/>
      <c r="L1433" s="10"/>
      <c r="M1433" s="10"/>
      <c r="O1433" s="171"/>
      <c r="P1433" s="172"/>
      <c r="Q1433" s="172"/>
      <c r="R1433" s="173"/>
    </row>
    <row r="1434" spans="1:18" x14ac:dyDescent="0.25">
      <c r="A1434" s="55"/>
      <c r="B1434" s="10"/>
      <c r="C1434" s="10" t="s">
        <v>282</v>
      </c>
      <c r="D1434" s="10"/>
      <c r="E1434" s="10" t="s">
        <v>79</v>
      </c>
      <c r="F1434" s="176">
        <v>3</v>
      </c>
      <c r="G1434" s="176"/>
      <c r="H1434" s="258"/>
      <c r="I1434" s="258"/>
      <c r="K1434" s="10"/>
      <c r="L1434" s="10"/>
      <c r="M1434" s="10"/>
      <c r="O1434" s="171"/>
      <c r="P1434" s="172"/>
      <c r="Q1434" s="172"/>
      <c r="R1434" s="173"/>
    </row>
    <row r="1435" spans="1:18" x14ac:dyDescent="0.25">
      <c r="A1435" s="55"/>
      <c r="B1435" s="10"/>
      <c r="C1435" s="10" t="s">
        <v>289</v>
      </c>
      <c r="D1435" s="10"/>
      <c r="E1435" s="10" t="s">
        <v>202</v>
      </c>
      <c r="F1435" s="176">
        <v>7</v>
      </c>
      <c r="G1435" s="176"/>
      <c r="H1435" s="258"/>
      <c r="I1435" s="258"/>
      <c r="K1435" s="10"/>
      <c r="L1435" s="10"/>
      <c r="M1435" s="10"/>
      <c r="O1435" s="171"/>
      <c r="P1435" s="172"/>
      <c r="Q1435" s="172"/>
      <c r="R1435" s="173"/>
    </row>
    <row r="1436" spans="1:18" x14ac:dyDescent="0.25">
      <c r="A1436" s="55"/>
      <c r="B1436" s="10"/>
      <c r="C1436" s="10" t="s">
        <v>296</v>
      </c>
      <c r="D1436" s="10"/>
      <c r="E1436" s="10" t="s">
        <v>212</v>
      </c>
      <c r="F1436" s="176">
        <v>2</v>
      </c>
      <c r="G1436" s="176"/>
      <c r="H1436" s="258"/>
      <c r="I1436" s="258"/>
      <c r="K1436" s="10"/>
      <c r="L1436" s="10"/>
      <c r="M1436" s="10"/>
      <c r="O1436" s="171"/>
      <c r="P1436" s="172"/>
      <c r="Q1436" s="172"/>
      <c r="R1436" s="173"/>
    </row>
    <row r="1437" spans="1:18" x14ac:dyDescent="0.25">
      <c r="A1437" s="55"/>
      <c r="B1437" s="10"/>
      <c r="C1437" s="10" t="s">
        <v>297</v>
      </c>
      <c r="D1437" s="10"/>
      <c r="E1437" s="10" t="s">
        <v>298</v>
      </c>
      <c r="F1437" s="176">
        <v>6</v>
      </c>
      <c r="G1437" s="176"/>
      <c r="H1437" s="258"/>
      <c r="I1437" s="258"/>
      <c r="K1437" s="10"/>
      <c r="L1437" s="10"/>
      <c r="M1437" s="10"/>
      <c r="O1437" s="171"/>
      <c r="P1437" s="172"/>
      <c r="Q1437" s="172"/>
      <c r="R1437" s="173"/>
    </row>
    <row r="1438" spans="1:18" x14ac:dyDescent="0.25">
      <c r="A1438" s="55"/>
      <c r="B1438" s="10"/>
      <c r="C1438" s="10" t="s">
        <v>299</v>
      </c>
      <c r="D1438" s="10"/>
      <c r="E1438" s="10" t="s">
        <v>300</v>
      </c>
      <c r="F1438" s="176">
        <v>11</v>
      </c>
      <c r="G1438" s="176"/>
      <c r="H1438" s="258"/>
      <c r="I1438" s="258"/>
      <c r="K1438" s="10"/>
      <c r="L1438" s="10"/>
      <c r="M1438" s="10"/>
      <c r="O1438" s="171"/>
      <c r="P1438" s="172"/>
      <c r="Q1438" s="172"/>
      <c r="R1438" s="173"/>
    </row>
    <row r="1439" spans="1:18" x14ac:dyDescent="0.25">
      <c r="A1439" s="55"/>
      <c r="B1439" s="10"/>
      <c r="C1439" s="10" t="s">
        <v>301</v>
      </c>
      <c r="D1439" s="10"/>
      <c r="E1439" s="10" t="s">
        <v>92</v>
      </c>
      <c r="F1439" s="176">
        <v>30</v>
      </c>
      <c r="G1439" s="176"/>
      <c r="H1439" s="258">
        <v>0</v>
      </c>
      <c r="I1439" s="258"/>
      <c r="K1439" s="10"/>
      <c r="L1439" s="10"/>
      <c r="M1439" s="10"/>
      <c r="O1439" s="171"/>
      <c r="P1439" s="172"/>
      <c r="Q1439" s="172"/>
      <c r="R1439" s="173"/>
    </row>
    <row r="1440" spans="1:18" x14ac:dyDescent="0.25">
      <c r="A1440" s="55"/>
      <c r="B1440" s="10"/>
      <c r="C1440" s="10" t="s">
        <v>303</v>
      </c>
      <c r="D1440" s="10"/>
      <c r="E1440" s="10" t="s">
        <v>304</v>
      </c>
      <c r="F1440" s="176">
        <v>1</v>
      </c>
      <c r="G1440" s="176"/>
      <c r="H1440" s="258"/>
      <c r="I1440" s="258"/>
      <c r="K1440" s="10"/>
      <c r="L1440" s="10"/>
      <c r="M1440" s="10"/>
      <c r="O1440" s="171"/>
      <c r="P1440" s="172"/>
      <c r="Q1440" s="172"/>
      <c r="R1440" s="173"/>
    </row>
    <row r="1441" spans="1:18" x14ac:dyDescent="0.25">
      <c r="A1441" s="55"/>
      <c r="B1441" s="10"/>
      <c r="C1441" s="10" t="s">
        <v>660</v>
      </c>
      <c r="D1441" s="10"/>
      <c r="E1441" s="10" t="s">
        <v>167</v>
      </c>
      <c r="F1441" s="176">
        <v>1</v>
      </c>
      <c r="G1441" s="176"/>
      <c r="H1441" s="258"/>
      <c r="I1441" s="258"/>
      <c r="K1441" s="10"/>
      <c r="L1441" s="10"/>
      <c r="M1441" s="10"/>
      <c r="O1441" s="171"/>
      <c r="P1441" s="172"/>
      <c r="Q1441" s="172"/>
      <c r="R1441" s="173"/>
    </row>
    <row r="1442" spans="1:18" x14ac:dyDescent="0.25">
      <c r="A1442" s="55"/>
      <c r="B1442" s="10"/>
      <c r="C1442" s="10" t="s">
        <v>307</v>
      </c>
      <c r="D1442" s="10"/>
      <c r="E1442" s="10" t="s">
        <v>212</v>
      </c>
      <c r="F1442" s="176">
        <v>1</v>
      </c>
      <c r="G1442" s="176"/>
      <c r="H1442" s="258"/>
      <c r="I1442" s="258"/>
      <c r="K1442" s="10"/>
      <c r="L1442" s="10"/>
      <c r="M1442" s="10"/>
      <c r="O1442" s="171"/>
      <c r="P1442" s="172"/>
      <c r="Q1442" s="172"/>
      <c r="R1442" s="173"/>
    </row>
    <row r="1443" spans="1:18" x14ac:dyDescent="0.25">
      <c r="A1443" s="55"/>
      <c r="B1443" s="10"/>
      <c r="C1443" s="10" t="s">
        <v>311</v>
      </c>
      <c r="D1443" s="10"/>
      <c r="E1443" s="10" t="s">
        <v>312</v>
      </c>
      <c r="F1443" s="176">
        <v>4</v>
      </c>
      <c r="G1443" s="176"/>
      <c r="H1443" s="258"/>
      <c r="I1443" s="258"/>
      <c r="K1443" s="10"/>
      <c r="L1443" s="10"/>
      <c r="M1443" s="10"/>
      <c r="O1443" s="171"/>
      <c r="P1443" s="172"/>
      <c r="Q1443" s="172"/>
      <c r="R1443" s="173"/>
    </row>
    <row r="1444" spans="1:18" x14ac:dyDescent="0.25">
      <c r="A1444" s="55"/>
      <c r="B1444" s="10"/>
      <c r="C1444" s="10" t="s">
        <v>317</v>
      </c>
      <c r="D1444" s="10"/>
      <c r="E1444" s="10" t="s">
        <v>79</v>
      </c>
      <c r="F1444" s="176">
        <v>41</v>
      </c>
      <c r="G1444" s="176"/>
      <c r="H1444" s="258">
        <v>0</v>
      </c>
      <c r="I1444" s="258"/>
      <c r="K1444" s="10"/>
      <c r="L1444" s="10"/>
      <c r="M1444" s="10"/>
      <c r="O1444" s="171"/>
      <c r="P1444" s="172"/>
      <c r="Q1444" s="172"/>
      <c r="R1444" s="173"/>
    </row>
    <row r="1445" spans="1:18" x14ac:dyDescent="0.25">
      <c r="A1445" s="55"/>
      <c r="B1445" s="10"/>
      <c r="C1445" s="10" t="s">
        <v>327</v>
      </c>
      <c r="D1445" s="10"/>
      <c r="E1445" s="10" t="s">
        <v>104</v>
      </c>
      <c r="F1445" s="176">
        <v>2</v>
      </c>
      <c r="G1445" s="176">
        <v>1</v>
      </c>
      <c r="H1445" s="258">
        <v>1</v>
      </c>
      <c r="I1445" s="258">
        <v>1</v>
      </c>
      <c r="K1445" s="10"/>
      <c r="L1445" s="10"/>
      <c r="M1445" s="10"/>
      <c r="O1445" s="171"/>
      <c r="P1445" s="172"/>
      <c r="Q1445" s="172"/>
      <c r="R1445" s="173"/>
    </row>
    <row r="1446" spans="1:18" x14ac:dyDescent="0.25">
      <c r="A1446" s="55"/>
      <c r="B1446" s="10"/>
      <c r="C1446" s="10" t="s">
        <v>341</v>
      </c>
      <c r="D1446" s="10"/>
      <c r="E1446" s="10" t="s">
        <v>88</v>
      </c>
      <c r="F1446" s="176">
        <v>4</v>
      </c>
      <c r="G1446" s="176"/>
      <c r="H1446" s="258"/>
      <c r="I1446" s="258"/>
      <c r="K1446" s="10"/>
      <c r="L1446" s="10"/>
      <c r="M1446" s="10"/>
      <c r="O1446" s="171"/>
      <c r="P1446" s="172"/>
      <c r="Q1446" s="172"/>
      <c r="R1446" s="173"/>
    </row>
    <row r="1447" spans="1:18" x14ac:dyDescent="0.25">
      <c r="A1447" s="55"/>
      <c r="B1447" s="10"/>
      <c r="C1447" s="10" t="s">
        <v>348</v>
      </c>
      <c r="D1447" s="10"/>
      <c r="E1447" s="10" t="s">
        <v>349</v>
      </c>
      <c r="F1447" s="176">
        <v>5</v>
      </c>
      <c r="G1447" s="176"/>
      <c r="H1447" s="258"/>
      <c r="I1447" s="258"/>
      <c r="K1447" s="10"/>
      <c r="L1447" s="10"/>
      <c r="M1447" s="10"/>
      <c r="O1447" s="171"/>
      <c r="P1447" s="172"/>
      <c r="Q1447" s="172"/>
      <c r="R1447" s="173"/>
    </row>
    <row r="1448" spans="1:18" x14ac:dyDescent="0.25">
      <c r="A1448" s="55"/>
      <c r="B1448" s="10"/>
      <c r="C1448" s="10" t="s">
        <v>350</v>
      </c>
      <c r="D1448" s="10"/>
      <c r="E1448" s="10" t="s">
        <v>187</v>
      </c>
      <c r="F1448" s="176">
        <v>7</v>
      </c>
      <c r="G1448" s="176"/>
      <c r="H1448" s="258"/>
      <c r="I1448" s="258"/>
      <c r="K1448" s="10"/>
      <c r="L1448" s="10"/>
      <c r="M1448" s="10"/>
      <c r="O1448" s="171"/>
      <c r="P1448" s="172"/>
      <c r="Q1448" s="172"/>
      <c r="R1448" s="173"/>
    </row>
    <row r="1449" spans="1:18" x14ac:dyDescent="0.25">
      <c r="A1449" s="55"/>
      <c r="B1449" s="10"/>
      <c r="C1449" s="10" t="s">
        <v>354</v>
      </c>
      <c r="D1449" s="10"/>
      <c r="E1449" s="10" t="s">
        <v>154</v>
      </c>
      <c r="F1449" s="176">
        <v>6</v>
      </c>
      <c r="G1449" s="176"/>
      <c r="H1449" s="258">
        <v>0</v>
      </c>
      <c r="I1449" s="258"/>
      <c r="K1449" s="10"/>
      <c r="L1449" s="10"/>
      <c r="M1449" s="10"/>
      <c r="O1449" s="171"/>
      <c r="P1449" s="172"/>
      <c r="Q1449" s="172"/>
      <c r="R1449" s="173"/>
    </row>
    <row r="1450" spans="1:18" x14ac:dyDescent="0.25">
      <c r="A1450" s="55"/>
      <c r="B1450" s="10"/>
      <c r="C1450" s="10" t="s">
        <v>355</v>
      </c>
      <c r="D1450" s="10"/>
      <c r="E1450" s="10" t="s">
        <v>175</v>
      </c>
      <c r="F1450" s="176">
        <v>1</v>
      </c>
      <c r="G1450" s="176"/>
      <c r="H1450" s="258"/>
      <c r="I1450" s="258"/>
      <c r="K1450" s="10"/>
      <c r="L1450" s="10"/>
      <c r="M1450" s="10"/>
      <c r="O1450" s="171"/>
      <c r="P1450" s="172"/>
      <c r="Q1450" s="172"/>
      <c r="R1450" s="173"/>
    </row>
    <row r="1451" spans="1:18" x14ac:dyDescent="0.25">
      <c r="A1451" s="55"/>
      <c r="B1451" s="10"/>
      <c r="C1451" s="10" t="s">
        <v>356</v>
      </c>
      <c r="D1451" s="10"/>
      <c r="E1451" s="10" t="s">
        <v>204</v>
      </c>
      <c r="F1451" s="176">
        <v>3</v>
      </c>
      <c r="G1451" s="176"/>
      <c r="H1451" s="258">
        <v>0</v>
      </c>
      <c r="I1451" s="258"/>
      <c r="K1451" s="10"/>
      <c r="L1451" s="10"/>
      <c r="M1451" s="10"/>
      <c r="O1451" s="171"/>
      <c r="P1451" s="172"/>
      <c r="Q1451" s="172"/>
      <c r="R1451" s="173"/>
    </row>
    <row r="1452" spans="1:18" x14ac:dyDescent="0.25">
      <c r="A1452" s="55"/>
      <c r="B1452" s="10"/>
      <c r="C1452" s="10" t="s">
        <v>361</v>
      </c>
      <c r="D1452" s="10"/>
      <c r="E1452" s="10" t="s">
        <v>363</v>
      </c>
      <c r="F1452" s="176">
        <v>1</v>
      </c>
      <c r="G1452" s="176"/>
      <c r="H1452" s="258"/>
      <c r="I1452" s="258"/>
      <c r="K1452" s="10"/>
      <c r="L1452" s="10"/>
      <c r="M1452" s="10"/>
      <c r="O1452" s="171"/>
      <c r="P1452" s="172"/>
      <c r="Q1452" s="172"/>
      <c r="R1452" s="173"/>
    </row>
    <row r="1453" spans="1:18" x14ac:dyDescent="0.25">
      <c r="A1453" s="55"/>
      <c r="B1453" s="10"/>
      <c r="C1453" s="10" t="s">
        <v>364</v>
      </c>
      <c r="D1453" s="10"/>
      <c r="E1453" s="10" t="s">
        <v>204</v>
      </c>
      <c r="F1453" s="176">
        <v>18</v>
      </c>
      <c r="G1453" s="176">
        <v>1</v>
      </c>
      <c r="H1453" s="258">
        <v>1</v>
      </c>
      <c r="I1453" s="258">
        <v>82</v>
      </c>
      <c r="K1453" s="10"/>
      <c r="L1453" s="10"/>
      <c r="M1453" s="10"/>
      <c r="O1453" s="171"/>
      <c r="P1453" s="172"/>
      <c r="Q1453" s="172"/>
      <c r="R1453" s="173"/>
    </row>
    <row r="1454" spans="1:18" x14ac:dyDescent="0.25">
      <c r="A1454" s="55"/>
      <c r="B1454" s="10"/>
      <c r="C1454" s="10" t="s">
        <v>366</v>
      </c>
      <c r="D1454" s="10"/>
      <c r="E1454" s="10" t="s">
        <v>367</v>
      </c>
      <c r="F1454" s="176">
        <v>14</v>
      </c>
      <c r="G1454" s="176"/>
      <c r="H1454" s="258">
        <v>0</v>
      </c>
      <c r="I1454" s="258"/>
      <c r="K1454" s="10"/>
      <c r="L1454" s="10"/>
      <c r="M1454" s="10"/>
      <c r="O1454" s="171"/>
      <c r="P1454" s="172"/>
      <c r="Q1454" s="172"/>
      <c r="R1454" s="173"/>
    </row>
    <row r="1455" spans="1:18" x14ac:dyDescent="0.25">
      <c r="A1455" s="55"/>
      <c r="B1455" s="10"/>
      <c r="C1455" s="10" t="s">
        <v>372</v>
      </c>
      <c r="D1455" s="10"/>
      <c r="E1455" s="10" t="s">
        <v>104</v>
      </c>
      <c r="F1455" s="176">
        <v>4</v>
      </c>
      <c r="G1455" s="176"/>
      <c r="H1455" s="258">
        <v>0</v>
      </c>
      <c r="I1455" s="258"/>
      <c r="K1455" s="10"/>
      <c r="L1455" s="10"/>
      <c r="M1455" s="10"/>
      <c r="O1455" s="171"/>
      <c r="P1455" s="172"/>
      <c r="Q1455" s="172"/>
      <c r="R1455" s="173"/>
    </row>
    <row r="1456" spans="1:18" x14ac:dyDescent="0.25">
      <c r="A1456" s="55"/>
      <c r="B1456" s="10"/>
      <c r="C1456" s="10" t="s">
        <v>373</v>
      </c>
      <c r="D1456" s="10"/>
      <c r="E1456" s="10" t="s">
        <v>374</v>
      </c>
      <c r="F1456" s="176">
        <v>2</v>
      </c>
      <c r="G1456" s="176"/>
      <c r="H1456" s="258">
        <v>0</v>
      </c>
      <c r="I1456" s="258"/>
      <c r="K1456" s="10"/>
      <c r="L1456" s="10"/>
      <c r="M1456" s="10"/>
      <c r="O1456" s="171"/>
      <c r="P1456" s="172"/>
      <c r="Q1456" s="172"/>
      <c r="R1456" s="173"/>
    </row>
    <row r="1457" spans="1:18" x14ac:dyDescent="0.25">
      <c r="A1457" s="55"/>
      <c r="B1457" s="10"/>
      <c r="C1457" s="10" t="s">
        <v>376</v>
      </c>
      <c r="D1457" s="10"/>
      <c r="E1457" s="10" t="s">
        <v>212</v>
      </c>
      <c r="F1457" s="176">
        <v>2</v>
      </c>
      <c r="G1457" s="176"/>
      <c r="H1457" s="258"/>
      <c r="I1457" s="258"/>
      <c r="K1457" s="10"/>
      <c r="L1457" s="10"/>
      <c r="M1457" s="10"/>
      <c r="O1457" s="171"/>
      <c r="P1457" s="172"/>
      <c r="Q1457" s="172"/>
      <c r="R1457" s="173"/>
    </row>
    <row r="1458" spans="1:18" x14ac:dyDescent="0.25">
      <c r="A1458" s="55"/>
      <c r="B1458" s="10"/>
      <c r="C1458" s="10" t="s">
        <v>377</v>
      </c>
      <c r="D1458" s="10"/>
      <c r="E1458" s="10" t="s">
        <v>302</v>
      </c>
      <c r="F1458" s="176">
        <v>3</v>
      </c>
      <c r="G1458" s="176"/>
      <c r="H1458" s="258">
        <v>0</v>
      </c>
      <c r="I1458" s="258"/>
      <c r="K1458" s="10"/>
      <c r="L1458" s="10"/>
      <c r="M1458" s="10"/>
      <c r="O1458" s="171"/>
      <c r="P1458" s="172"/>
      <c r="Q1458" s="172"/>
      <c r="R1458" s="173"/>
    </row>
    <row r="1459" spans="1:18" x14ac:dyDescent="0.25">
      <c r="A1459" s="55"/>
      <c r="B1459" s="10"/>
      <c r="C1459" s="10" t="s">
        <v>378</v>
      </c>
      <c r="D1459" s="10"/>
      <c r="E1459" s="10" t="s">
        <v>105</v>
      </c>
      <c r="F1459" s="176">
        <v>36</v>
      </c>
      <c r="G1459" s="176"/>
      <c r="H1459" s="258">
        <v>0</v>
      </c>
      <c r="I1459" s="258"/>
      <c r="K1459" s="10"/>
      <c r="L1459" s="10"/>
      <c r="M1459" s="10"/>
      <c r="O1459" s="171"/>
      <c r="P1459" s="172"/>
      <c r="Q1459" s="172"/>
      <c r="R1459" s="173"/>
    </row>
    <row r="1460" spans="1:18" x14ac:dyDescent="0.25">
      <c r="A1460" s="55"/>
      <c r="B1460" s="10"/>
      <c r="C1460" s="10" t="s">
        <v>381</v>
      </c>
      <c r="D1460" s="10"/>
      <c r="E1460" s="10" t="s">
        <v>164</v>
      </c>
      <c r="F1460" s="176">
        <v>3</v>
      </c>
      <c r="G1460" s="176"/>
      <c r="H1460" s="258"/>
      <c r="I1460" s="258"/>
      <c r="K1460" s="10"/>
      <c r="L1460" s="10"/>
      <c r="M1460" s="10"/>
      <c r="O1460" s="171"/>
      <c r="P1460" s="172"/>
      <c r="Q1460" s="172"/>
      <c r="R1460" s="173"/>
    </row>
    <row r="1461" spans="1:18" x14ac:dyDescent="0.25">
      <c r="A1461" s="55"/>
      <c r="B1461" s="10"/>
      <c r="C1461" s="10" t="s">
        <v>382</v>
      </c>
      <c r="D1461" s="10"/>
      <c r="E1461" s="10" t="s">
        <v>383</v>
      </c>
      <c r="F1461" s="176">
        <v>12</v>
      </c>
      <c r="G1461" s="176"/>
      <c r="H1461" s="258">
        <v>0</v>
      </c>
      <c r="I1461" s="258"/>
      <c r="K1461" s="10"/>
      <c r="L1461" s="10"/>
      <c r="M1461" s="10"/>
      <c r="O1461" s="171"/>
      <c r="P1461" s="172"/>
      <c r="Q1461" s="172"/>
      <c r="R1461" s="173"/>
    </row>
    <row r="1462" spans="1:18" x14ac:dyDescent="0.25">
      <c r="A1462" s="55"/>
      <c r="B1462" s="10"/>
      <c r="C1462" s="10" t="s">
        <v>714</v>
      </c>
      <c r="D1462" s="10"/>
      <c r="E1462" s="10" t="s">
        <v>84</v>
      </c>
      <c r="F1462" s="176">
        <v>9</v>
      </c>
      <c r="G1462" s="176"/>
      <c r="H1462" s="258"/>
      <c r="I1462" s="258"/>
      <c r="K1462" s="10"/>
      <c r="L1462" s="10"/>
      <c r="M1462" s="10"/>
      <c r="O1462" s="171"/>
      <c r="P1462" s="172"/>
      <c r="Q1462" s="172"/>
      <c r="R1462" s="173"/>
    </row>
    <row r="1463" spans="1:18" x14ac:dyDescent="0.25">
      <c r="A1463" s="55"/>
      <c r="B1463" s="10"/>
      <c r="C1463" s="10" t="s">
        <v>388</v>
      </c>
      <c r="D1463" s="10"/>
      <c r="E1463" s="10" t="s">
        <v>187</v>
      </c>
      <c r="F1463" s="176">
        <v>7</v>
      </c>
      <c r="G1463" s="176"/>
      <c r="H1463" s="258">
        <v>0</v>
      </c>
      <c r="I1463" s="258"/>
      <c r="K1463" s="10"/>
      <c r="L1463" s="10"/>
      <c r="M1463" s="10"/>
      <c r="O1463" s="171"/>
      <c r="P1463" s="172"/>
      <c r="Q1463" s="172"/>
      <c r="R1463" s="173"/>
    </row>
    <row r="1464" spans="1:18" x14ac:dyDescent="0.25">
      <c r="A1464" s="55"/>
      <c r="B1464" s="10"/>
      <c r="C1464" s="10" t="s">
        <v>390</v>
      </c>
      <c r="D1464" s="10"/>
      <c r="E1464" s="10" t="s">
        <v>124</v>
      </c>
      <c r="F1464" s="176">
        <v>5</v>
      </c>
      <c r="G1464" s="176"/>
      <c r="H1464" s="258">
        <v>0</v>
      </c>
      <c r="I1464" s="258"/>
      <c r="K1464" s="10"/>
      <c r="L1464" s="10"/>
      <c r="M1464" s="10"/>
      <c r="O1464" s="171"/>
      <c r="P1464" s="172"/>
      <c r="Q1464" s="172"/>
      <c r="R1464" s="173"/>
    </row>
    <row r="1465" spans="1:18" x14ac:dyDescent="0.25">
      <c r="A1465" s="55"/>
      <c r="B1465" s="10"/>
      <c r="C1465" s="10" t="s">
        <v>397</v>
      </c>
      <c r="D1465" s="10"/>
      <c r="E1465" s="10" t="s">
        <v>86</v>
      </c>
      <c r="F1465" s="176">
        <v>1</v>
      </c>
      <c r="G1465" s="176"/>
      <c r="H1465" s="258"/>
      <c r="I1465" s="258"/>
      <c r="K1465" s="10"/>
      <c r="L1465" s="10"/>
      <c r="M1465" s="10"/>
      <c r="O1465" s="171"/>
      <c r="P1465" s="172"/>
      <c r="Q1465" s="172"/>
      <c r="R1465" s="173"/>
    </row>
    <row r="1466" spans="1:18" x14ac:dyDescent="0.25">
      <c r="A1466" s="55"/>
      <c r="B1466" s="10"/>
      <c r="C1466" s="10" t="s">
        <v>398</v>
      </c>
      <c r="D1466" s="10"/>
      <c r="E1466" s="10" t="s">
        <v>120</v>
      </c>
      <c r="F1466" s="176">
        <v>38</v>
      </c>
      <c r="G1466" s="176"/>
      <c r="H1466" s="258">
        <v>0</v>
      </c>
      <c r="I1466" s="258"/>
      <c r="K1466" s="10"/>
      <c r="L1466" s="10"/>
      <c r="M1466" s="10"/>
      <c r="O1466" s="171"/>
      <c r="P1466" s="172"/>
      <c r="Q1466" s="172"/>
      <c r="R1466" s="173"/>
    </row>
    <row r="1467" spans="1:18" x14ac:dyDescent="0.25">
      <c r="A1467" s="55"/>
      <c r="B1467" s="10"/>
      <c r="C1467" s="10" t="s">
        <v>400</v>
      </c>
      <c r="D1467" s="10"/>
      <c r="E1467" s="10" t="s">
        <v>77</v>
      </c>
      <c r="F1467" s="176">
        <v>6</v>
      </c>
      <c r="G1467" s="176"/>
      <c r="H1467" s="258"/>
      <c r="I1467" s="258"/>
      <c r="K1467" s="10"/>
      <c r="L1467" s="10"/>
      <c r="M1467" s="10"/>
      <c r="O1467" s="171"/>
      <c r="P1467" s="172"/>
      <c r="Q1467" s="172"/>
      <c r="R1467" s="173"/>
    </row>
    <row r="1468" spans="1:18" x14ac:dyDescent="0.25">
      <c r="A1468" s="55"/>
      <c r="B1468" s="10"/>
      <c r="C1468" s="10" t="s">
        <v>401</v>
      </c>
      <c r="D1468" s="10"/>
      <c r="E1468" s="10" t="s">
        <v>389</v>
      </c>
      <c r="F1468" s="176">
        <v>2</v>
      </c>
      <c r="G1468" s="176"/>
      <c r="H1468" s="258"/>
      <c r="I1468" s="258"/>
      <c r="K1468" s="10"/>
      <c r="L1468" s="10"/>
      <c r="M1468" s="10"/>
      <c r="O1468" s="171"/>
      <c r="P1468" s="172"/>
      <c r="Q1468" s="172"/>
      <c r="R1468" s="173"/>
    </row>
    <row r="1469" spans="1:18" x14ac:dyDescent="0.25">
      <c r="A1469" s="55"/>
      <c r="B1469" s="10"/>
      <c r="C1469" s="10" t="s">
        <v>403</v>
      </c>
      <c r="D1469" s="10"/>
      <c r="E1469" s="10" t="s">
        <v>384</v>
      </c>
      <c r="F1469" s="176">
        <v>6</v>
      </c>
      <c r="G1469" s="176"/>
      <c r="H1469" s="258"/>
      <c r="I1469" s="258"/>
      <c r="K1469" s="10"/>
      <c r="L1469" s="10"/>
      <c r="M1469" s="10"/>
      <c r="O1469" s="171"/>
      <c r="P1469" s="172"/>
      <c r="Q1469" s="172"/>
      <c r="R1469" s="173"/>
    </row>
    <row r="1470" spans="1:18" x14ac:dyDescent="0.25">
      <c r="A1470" s="55"/>
      <c r="B1470" s="10"/>
      <c r="C1470" s="10" t="s">
        <v>404</v>
      </c>
      <c r="D1470" s="10"/>
      <c r="E1470" s="10" t="s">
        <v>175</v>
      </c>
      <c r="F1470" s="176">
        <v>54</v>
      </c>
      <c r="G1470" s="176"/>
      <c r="H1470" s="258">
        <v>0</v>
      </c>
      <c r="I1470" s="258"/>
      <c r="K1470" s="10"/>
      <c r="L1470" s="10"/>
      <c r="M1470" s="10"/>
      <c r="O1470" s="171"/>
      <c r="P1470" s="172"/>
      <c r="Q1470" s="172"/>
      <c r="R1470" s="173"/>
    </row>
    <row r="1471" spans="1:18" x14ac:dyDescent="0.25">
      <c r="A1471" s="55"/>
      <c r="B1471" s="10"/>
      <c r="C1471" s="10" t="s">
        <v>405</v>
      </c>
      <c r="D1471" s="10"/>
      <c r="E1471" s="10" t="s">
        <v>394</v>
      </c>
      <c r="F1471" s="176">
        <v>2</v>
      </c>
      <c r="G1471" s="176"/>
      <c r="H1471" s="258"/>
      <c r="I1471" s="258"/>
      <c r="K1471" s="10"/>
      <c r="L1471" s="10"/>
      <c r="M1471" s="10"/>
      <c r="O1471" s="171"/>
      <c r="P1471" s="172"/>
      <c r="Q1471" s="172"/>
      <c r="R1471" s="173"/>
    </row>
    <row r="1472" spans="1:18" x14ac:dyDescent="0.25">
      <c r="A1472" s="55"/>
      <c r="B1472" s="10"/>
      <c r="C1472" s="10" t="s">
        <v>407</v>
      </c>
      <c r="D1472" s="10"/>
      <c r="E1472" s="10" t="s">
        <v>155</v>
      </c>
      <c r="F1472" s="176">
        <v>3</v>
      </c>
      <c r="G1472" s="176">
        <v>1</v>
      </c>
      <c r="H1472" s="258">
        <v>1</v>
      </c>
      <c r="I1472" s="258">
        <v>0</v>
      </c>
      <c r="K1472" s="10"/>
      <c r="L1472" s="10"/>
      <c r="M1472" s="10"/>
      <c r="O1472" s="171"/>
      <c r="P1472" s="172"/>
      <c r="Q1472" s="172"/>
      <c r="R1472" s="173"/>
    </row>
    <row r="1473" spans="1:18" x14ac:dyDescent="0.25">
      <c r="A1473" s="55"/>
      <c r="B1473" s="10"/>
      <c r="C1473" s="10" t="s">
        <v>408</v>
      </c>
      <c r="D1473" s="10"/>
      <c r="E1473" s="10" t="s">
        <v>409</v>
      </c>
      <c r="F1473" s="176">
        <v>2</v>
      </c>
      <c r="G1473" s="176"/>
      <c r="H1473" s="258"/>
      <c r="I1473" s="258"/>
      <c r="K1473" s="10"/>
      <c r="L1473" s="10"/>
      <c r="M1473" s="10"/>
      <c r="O1473" s="171"/>
      <c r="P1473" s="172"/>
      <c r="Q1473" s="172"/>
      <c r="R1473" s="173"/>
    </row>
    <row r="1474" spans="1:18" x14ac:dyDescent="0.25">
      <c r="A1474" s="55"/>
      <c r="B1474" s="10"/>
      <c r="C1474" s="10" t="s">
        <v>411</v>
      </c>
      <c r="D1474" s="10"/>
      <c r="E1474" s="10" t="s">
        <v>93</v>
      </c>
      <c r="F1474" s="176">
        <v>2</v>
      </c>
      <c r="G1474" s="176"/>
      <c r="H1474" s="258">
        <v>0</v>
      </c>
      <c r="I1474" s="258"/>
      <c r="K1474" s="10"/>
      <c r="L1474" s="10"/>
      <c r="M1474" s="10"/>
      <c r="O1474" s="171"/>
      <c r="P1474" s="172"/>
      <c r="Q1474" s="172"/>
      <c r="R1474" s="173"/>
    </row>
    <row r="1475" spans="1:18" x14ac:dyDescent="0.25">
      <c r="A1475" s="55"/>
      <c r="B1475" s="10"/>
      <c r="C1475" s="10" t="s">
        <v>606</v>
      </c>
      <c r="D1475" s="10"/>
      <c r="E1475" s="10" t="s">
        <v>729</v>
      </c>
      <c r="F1475" s="176">
        <v>1</v>
      </c>
      <c r="G1475" s="176"/>
      <c r="H1475" s="258"/>
      <c r="I1475" s="258"/>
      <c r="K1475" s="10"/>
      <c r="L1475" s="10"/>
      <c r="M1475" s="10"/>
      <c r="O1475" s="171"/>
      <c r="P1475" s="172"/>
      <c r="Q1475" s="172"/>
      <c r="R1475" s="173"/>
    </row>
    <row r="1476" spans="1:18" x14ac:dyDescent="0.25">
      <c r="A1476" s="55"/>
      <c r="B1476" s="10"/>
      <c r="C1476" s="10" t="s">
        <v>413</v>
      </c>
      <c r="D1476" s="10"/>
      <c r="E1476" s="10" t="s">
        <v>414</v>
      </c>
      <c r="F1476" s="176">
        <v>3</v>
      </c>
      <c r="G1476" s="176"/>
      <c r="H1476" s="258">
        <v>0</v>
      </c>
      <c r="I1476" s="258"/>
      <c r="K1476" s="10"/>
      <c r="L1476" s="10"/>
      <c r="M1476" s="10"/>
      <c r="O1476" s="171"/>
      <c r="P1476" s="172"/>
      <c r="Q1476" s="172"/>
      <c r="R1476" s="173"/>
    </row>
    <row r="1477" spans="1:18" x14ac:dyDescent="0.25">
      <c r="A1477" s="55"/>
      <c r="B1477" s="10"/>
      <c r="C1477" s="10" t="s">
        <v>415</v>
      </c>
      <c r="D1477" s="10"/>
      <c r="E1477" s="10" t="s">
        <v>324</v>
      </c>
      <c r="F1477" s="176">
        <v>14</v>
      </c>
      <c r="G1477" s="176"/>
      <c r="H1477" s="258">
        <v>0</v>
      </c>
      <c r="I1477" s="258"/>
      <c r="K1477" s="10"/>
      <c r="L1477" s="10"/>
      <c r="M1477" s="10"/>
      <c r="O1477" s="171"/>
      <c r="P1477" s="172"/>
      <c r="Q1477" s="172"/>
      <c r="R1477" s="173"/>
    </row>
    <row r="1478" spans="1:18" x14ac:dyDescent="0.25">
      <c r="A1478" s="55"/>
      <c r="B1478" s="10"/>
      <c r="C1478" s="10" t="s">
        <v>420</v>
      </c>
      <c r="D1478" s="10"/>
      <c r="E1478" s="10" t="s">
        <v>110</v>
      </c>
      <c r="F1478" s="176">
        <v>3</v>
      </c>
      <c r="G1478" s="176"/>
      <c r="H1478" s="258"/>
      <c r="I1478" s="258"/>
      <c r="K1478" s="10"/>
      <c r="L1478" s="10"/>
      <c r="M1478" s="10"/>
      <c r="O1478" s="171"/>
      <c r="P1478" s="172"/>
      <c r="Q1478" s="172"/>
      <c r="R1478" s="173"/>
    </row>
    <row r="1479" spans="1:18" x14ac:dyDescent="0.25">
      <c r="A1479" s="55"/>
      <c r="B1479" s="10"/>
      <c r="C1479" s="10" t="s">
        <v>421</v>
      </c>
      <c r="D1479" s="10"/>
      <c r="E1479" s="10" t="s">
        <v>287</v>
      </c>
      <c r="F1479" s="176">
        <v>8</v>
      </c>
      <c r="G1479" s="176"/>
      <c r="H1479" s="258">
        <v>0</v>
      </c>
      <c r="I1479" s="258"/>
      <c r="K1479" s="10"/>
      <c r="L1479" s="10"/>
      <c r="M1479" s="10"/>
      <c r="O1479" s="171"/>
      <c r="P1479" s="172"/>
      <c r="Q1479" s="172"/>
      <c r="R1479" s="173"/>
    </row>
    <row r="1480" spans="1:18" x14ac:dyDescent="0.25">
      <c r="A1480" s="55"/>
      <c r="B1480" s="10"/>
      <c r="C1480" s="10" t="s">
        <v>422</v>
      </c>
      <c r="D1480" s="10"/>
      <c r="E1480" s="10" t="s">
        <v>295</v>
      </c>
      <c r="F1480" s="176">
        <v>1</v>
      </c>
      <c r="G1480" s="176"/>
      <c r="H1480" s="258"/>
      <c r="I1480" s="258"/>
      <c r="K1480" s="10"/>
      <c r="L1480" s="10"/>
      <c r="M1480" s="10"/>
      <c r="O1480" s="171"/>
      <c r="P1480" s="172"/>
      <c r="Q1480" s="172"/>
      <c r="R1480" s="173"/>
    </row>
    <row r="1481" spans="1:18" x14ac:dyDescent="0.25">
      <c r="A1481" s="55"/>
      <c r="B1481" s="10"/>
      <c r="C1481" s="10" t="s">
        <v>423</v>
      </c>
      <c r="D1481" s="10"/>
      <c r="E1481" s="10" t="s">
        <v>410</v>
      </c>
      <c r="F1481" s="176">
        <v>3</v>
      </c>
      <c r="G1481" s="176"/>
      <c r="H1481" s="258">
        <v>0</v>
      </c>
      <c r="I1481" s="258"/>
      <c r="K1481" s="10"/>
      <c r="L1481" s="10"/>
      <c r="M1481" s="10"/>
      <c r="O1481" s="171"/>
      <c r="P1481" s="172"/>
      <c r="Q1481" s="172"/>
      <c r="R1481" s="173"/>
    </row>
    <row r="1482" spans="1:18" x14ac:dyDescent="0.25">
      <c r="A1482" s="55"/>
      <c r="B1482" s="10"/>
      <c r="C1482" s="10" t="s">
        <v>425</v>
      </c>
      <c r="D1482" s="10"/>
      <c r="E1482" s="10" t="s">
        <v>426</v>
      </c>
      <c r="F1482" s="176">
        <v>3</v>
      </c>
      <c r="G1482" s="176"/>
      <c r="H1482" s="258"/>
      <c r="I1482" s="258"/>
      <c r="K1482" s="10"/>
      <c r="L1482" s="10"/>
      <c r="M1482" s="10"/>
      <c r="O1482" s="171"/>
      <c r="P1482" s="172"/>
      <c r="Q1482" s="172"/>
      <c r="R1482" s="173"/>
    </row>
    <row r="1483" spans="1:18" x14ac:dyDescent="0.25">
      <c r="A1483" s="55"/>
      <c r="B1483" s="10"/>
      <c r="C1483" s="10" t="s">
        <v>433</v>
      </c>
      <c r="D1483" s="10"/>
      <c r="E1483" s="10" t="s">
        <v>368</v>
      </c>
      <c r="F1483" s="176">
        <v>28</v>
      </c>
      <c r="G1483" s="176">
        <v>1</v>
      </c>
      <c r="H1483" s="258">
        <v>1</v>
      </c>
      <c r="I1483" s="258">
        <v>0</v>
      </c>
      <c r="K1483" s="10"/>
      <c r="L1483" s="10"/>
      <c r="M1483" s="10"/>
      <c r="O1483" s="171"/>
      <c r="P1483" s="172"/>
      <c r="Q1483" s="172"/>
      <c r="R1483" s="173"/>
    </row>
    <row r="1484" spans="1:18" x14ac:dyDescent="0.25">
      <c r="A1484" s="55"/>
      <c r="B1484" s="10"/>
      <c r="C1484" s="10" t="s">
        <v>437</v>
      </c>
      <c r="D1484" s="10"/>
      <c r="E1484" s="10" t="s">
        <v>391</v>
      </c>
      <c r="F1484" s="176">
        <v>37</v>
      </c>
      <c r="G1484" s="176"/>
      <c r="H1484" s="258">
        <v>0</v>
      </c>
      <c r="I1484" s="258"/>
      <c r="K1484" s="10"/>
      <c r="L1484" s="10"/>
      <c r="M1484" s="10"/>
      <c r="O1484" s="171"/>
      <c r="P1484" s="172"/>
      <c r="Q1484" s="172"/>
      <c r="R1484" s="173"/>
    </row>
    <row r="1485" spans="1:18" x14ac:dyDescent="0.25">
      <c r="A1485" s="55"/>
      <c r="B1485" s="10"/>
      <c r="C1485" s="10" t="s">
        <v>439</v>
      </c>
      <c r="D1485" s="10"/>
      <c r="E1485" s="10" t="s">
        <v>225</v>
      </c>
      <c r="F1485" s="176">
        <v>19</v>
      </c>
      <c r="G1485" s="176"/>
      <c r="H1485" s="258"/>
      <c r="I1485" s="258"/>
      <c r="K1485" s="10"/>
      <c r="L1485" s="10"/>
      <c r="M1485" s="10"/>
      <c r="O1485" s="171"/>
      <c r="P1485" s="172"/>
      <c r="Q1485" s="172"/>
      <c r="R1485" s="173"/>
    </row>
    <row r="1486" spans="1:18" x14ac:dyDescent="0.25">
      <c r="A1486" s="55"/>
      <c r="B1486" s="10"/>
      <c r="C1486" s="10" t="s">
        <v>441</v>
      </c>
      <c r="D1486" s="10"/>
      <c r="E1486" s="10" t="s">
        <v>292</v>
      </c>
      <c r="F1486" s="176">
        <v>3</v>
      </c>
      <c r="G1486" s="176"/>
      <c r="H1486" s="258">
        <v>0</v>
      </c>
      <c r="I1486" s="258"/>
      <c r="K1486" s="10"/>
      <c r="L1486" s="10"/>
      <c r="M1486" s="10"/>
      <c r="O1486" s="171"/>
      <c r="P1486" s="172"/>
      <c r="Q1486" s="172"/>
      <c r="R1486" s="173"/>
    </row>
    <row r="1487" spans="1:18" x14ac:dyDescent="0.25">
      <c r="A1487" s="55"/>
      <c r="B1487" s="10"/>
      <c r="C1487" s="10" t="s">
        <v>446</v>
      </c>
      <c r="D1487" s="10"/>
      <c r="E1487" s="10" t="s">
        <v>124</v>
      </c>
      <c r="F1487" s="176">
        <v>2</v>
      </c>
      <c r="G1487" s="176"/>
      <c r="H1487" s="258"/>
      <c r="I1487" s="258"/>
      <c r="K1487" s="10"/>
      <c r="L1487" s="10"/>
      <c r="M1487" s="10"/>
      <c r="O1487" s="171"/>
      <c r="P1487" s="172"/>
      <c r="Q1487" s="172"/>
      <c r="R1487" s="173"/>
    </row>
    <row r="1488" spans="1:18" x14ac:dyDescent="0.25">
      <c r="A1488" s="55"/>
      <c r="B1488" s="10"/>
      <c r="C1488" s="10" t="s">
        <v>447</v>
      </c>
      <c r="D1488" s="10"/>
      <c r="E1488" s="10" t="s">
        <v>109</v>
      </c>
      <c r="F1488" s="176">
        <v>5</v>
      </c>
      <c r="G1488" s="176"/>
      <c r="H1488" s="258"/>
      <c r="I1488" s="258"/>
      <c r="K1488" s="10"/>
      <c r="L1488" s="10"/>
      <c r="M1488" s="10"/>
      <c r="O1488" s="171"/>
      <c r="P1488" s="172"/>
      <c r="Q1488" s="172"/>
      <c r="R1488" s="173"/>
    </row>
    <row r="1489" spans="1:18" x14ac:dyDescent="0.25">
      <c r="A1489" s="55"/>
      <c r="B1489" s="10"/>
      <c r="C1489" s="10" t="s">
        <v>449</v>
      </c>
      <c r="D1489" s="10"/>
      <c r="E1489" s="10" t="s">
        <v>450</v>
      </c>
      <c r="F1489" s="176">
        <v>7</v>
      </c>
      <c r="G1489" s="176"/>
      <c r="H1489" s="258">
        <v>0</v>
      </c>
      <c r="I1489" s="258"/>
      <c r="K1489" s="10"/>
      <c r="L1489" s="10"/>
      <c r="M1489" s="10"/>
      <c r="O1489" s="171"/>
      <c r="P1489" s="172"/>
      <c r="Q1489" s="172"/>
      <c r="R1489" s="173"/>
    </row>
    <row r="1490" spans="1:18" x14ac:dyDescent="0.25">
      <c r="A1490" s="55"/>
      <c r="B1490" s="10"/>
      <c r="C1490" s="10" t="s">
        <v>451</v>
      </c>
      <c r="D1490" s="10"/>
      <c r="E1490" s="10" t="s">
        <v>452</v>
      </c>
      <c r="F1490" s="176">
        <v>3</v>
      </c>
      <c r="G1490" s="176"/>
      <c r="H1490" s="258">
        <v>0</v>
      </c>
      <c r="I1490" s="258"/>
      <c r="K1490" s="10"/>
      <c r="L1490" s="10"/>
      <c r="M1490" s="10"/>
      <c r="O1490" s="171"/>
      <c r="P1490" s="172"/>
      <c r="Q1490" s="172"/>
      <c r="R1490" s="173"/>
    </row>
    <row r="1491" spans="1:18" x14ac:dyDescent="0.25">
      <c r="A1491" s="55"/>
      <c r="B1491" s="10"/>
      <c r="C1491" s="10" t="s">
        <v>454</v>
      </c>
      <c r="D1491" s="10"/>
      <c r="E1491" s="10" t="s">
        <v>177</v>
      </c>
      <c r="F1491" s="176">
        <v>22</v>
      </c>
      <c r="G1491" s="176"/>
      <c r="H1491" s="258">
        <v>0</v>
      </c>
      <c r="I1491" s="258"/>
      <c r="K1491" s="10"/>
      <c r="L1491" s="10"/>
      <c r="M1491" s="10"/>
      <c r="O1491" s="171"/>
      <c r="P1491" s="172"/>
      <c r="Q1491" s="172"/>
      <c r="R1491" s="173"/>
    </row>
    <row r="1492" spans="1:18" x14ac:dyDescent="0.25">
      <c r="A1492" s="55"/>
      <c r="B1492" s="10"/>
      <c r="C1492" s="10" t="s">
        <v>455</v>
      </c>
      <c r="D1492" s="10"/>
      <c r="E1492" s="10" t="s">
        <v>456</v>
      </c>
      <c r="F1492" s="176">
        <v>22</v>
      </c>
      <c r="G1492" s="176"/>
      <c r="H1492" s="258">
        <v>0</v>
      </c>
      <c r="I1492" s="258"/>
      <c r="K1492" s="10"/>
      <c r="L1492" s="10"/>
      <c r="M1492" s="10"/>
      <c r="O1492" s="171"/>
      <c r="P1492" s="172"/>
      <c r="Q1492" s="172"/>
      <c r="R1492" s="173"/>
    </row>
    <row r="1493" spans="1:18" x14ac:dyDescent="0.25">
      <c r="A1493" s="55"/>
      <c r="B1493" s="10"/>
      <c r="C1493" s="10" t="s">
        <v>458</v>
      </c>
      <c r="D1493" s="10"/>
      <c r="E1493" s="10" t="s">
        <v>127</v>
      </c>
      <c r="F1493" s="176">
        <v>1</v>
      </c>
      <c r="G1493" s="176"/>
      <c r="H1493" s="258"/>
      <c r="I1493" s="258"/>
      <c r="K1493" s="10"/>
      <c r="L1493" s="10"/>
      <c r="M1493" s="10"/>
      <c r="O1493" s="171"/>
      <c r="P1493" s="172"/>
      <c r="Q1493" s="172"/>
      <c r="R1493" s="173"/>
    </row>
    <row r="1494" spans="1:18" x14ac:dyDescent="0.25">
      <c r="A1494" s="55"/>
      <c r="B1494" s="10"/>
      <c r="C1494" s="10" t="s">
        <v>462</v>
      </c>
      <c r="D1494" s="10"/>
      <c r="E1494" s="10" t="s">
        <v>204</v>
      </c>
      <c r="F1494" s="176">
        <v>10</v>
      </c>
      <c r="G1494" s="176"/>
      <c r="H1494" s="258"/>
      <c r="I1494" s="258"/>
      <c r="K1494" s="10"/>
      <c r="L1494" s="10"/>
      <c r="M1494" s="10"/>
      <c r="O1494" s="171"/>
      <c r="P1494" s="172"/>
      <c r="Q1494" s="172"/>
      <c r="R1494" s="173"/>
    </row>
    <row r="1495" spans="1:18" x14ac:dyDescent="0.25">
      <c r="A1495" s="55"/>
      <c r="B1495" s="10"/>
      <c r="C1495" s="10" t="s">
        <v>465</v>
      </c>
      <c r="D1495" s="10"/>
      <c r="E1495" s="10" t="s">
        <v>63</v>
      </c>
      <c r="F1495" s="176">
        <v>1</v>
      </c>
      <c r="G1495" s="176"/>
      <c r="H1495" s="258"/>
      <c r="I1495" s="258"/>
      <c r="K1495" s="10"/>
      <c r="L1495" s="10"/>
      <c r="M1495" s="10"/>
      <c r="O1495" s="171"/>
      <c r="P1495" s="172"/>
      <c r="Q1495" s="172"/>
      <c r="R1495" s="173"/>
    </row>
    <row r="1496" spans="1:18" x14ac:dyDescent="0.25">
      <c r="A1496" s="55"/>
      <c r="B1496" s="10"/>
      <c r="C1496" s="10" t="s">
        <v>467</v>
      </c>
      <c r="D1496" s="10"/>
      <c r="E1496" s="10" t="s">
        <v>468</v>
      </c>
      <c r="F1496" s="176">
        <v>11</v>
      </c>
      <c r="G1496" s="176"/>
      <c r="H1496" s="258"/>
      <c r="I1496" s="258"/>
      <c r="K1496" s="10"/>
      <c r="L1496" s="10"/>
      <c r="M1496" s="10"/>
      <c r="O1496" s="171"/>
      <c r="P1496" s="172"/>
      <c r="Q1496" s="172"/>
      <c r="R1496" s="173"/>
    </row>
    <row r="1497" spans="1:18" x14ac:dyDescent="0.25">
      <c r="A1497" s="55"/>
      <c r="B1497" s="10"/>
      <c r="C1497" s="10" t="s">
        <v>471</v>
      </c>
      <c r="D1497" s="10"/>
      <c r="E1497" s="10" t="s">
        <v>100</v>
      </c>
      <c r="F1497" s="176">
        <v>59</v>
      </c>
      <c r="G1497" s="176"/>
      <c r="H1497" s="258">
        <v>0</v>
      </c>
      <c r="I1497" s="258"/>
      <c r="K1497" s="10"/>
      <c r="L1497" s="10"/>
      <c r="M1497" s="10"/>
      <c r="O1497" s="171"/>
      <c r="P1497" s="172"/>
      <c r="Q1497" s="172"/>
      <c r="R1497" s="173"/>
    </row>
    <row r="1498" spans="1:18" x14ac:dyDescent="0.25">
      <c r="A1498" s="55"/>
      <c r="B1498" s="10"/>
      <c r="C1498" s="10" t="s">
        <v>473</v>
      </c>
      <c r="D1498" s="10"/>
      <c r="E1498" s="10" t="s">
        <v>293</v>
      </c>
      <c r="F1498" s="176">
        <v>5</v>
      </c>
      <c r="G1498" s="176"/>
      <c r="H1498" s="258">
        <v>0</v>
      </c>
      <c r="I1498" s="258"/>
      <c r="K1498" s="10"/>
      <c r="L1498" s="10"/>
      <c r="M1498" s="10"/>
      <c r="O1498" s="171"/>
      <c r="P1498" s="172"/>
      <c r="Q1498" s="172"/>
      <c r="R1498" s="173"/>
    </row>
    <row r="1499" spans="1:18" x14ac:dyDescent="0.25">
      <c r="A1499" s="55"/>
      <c r="B1499" s="10"/>
      <c r="C1499" s="10" t="s">
        <v>475</v>
      </c>
      <c r="D1499" s="10"/>
      <c r="E1499" s="10" t="s">
        <v>476</v>
      </c>
      <c r="F1499" s="176">
        <v>3</v>
      </c>
      <c r="G1499" s="176"/>
      <c r="H1499" s="258"/>
      <c r="I1499" s="258"/>
      <c r="K1499" s="10"/>
      <c r="L1499" s="10"/>
      <c r="M1499" s="10"/>
      <c r="O1499" s="171"/>
      <c r="P1499" s="172"/>
      <c r="Q1499" s="172"/>
      <c r="R1499" s="173"/>
    </row>
    <row r="1500" spans="1:18" x14ac:dyDescent="0.25">
      <c r="A1500" s="55"/>
      <c r="B1500" s="10"/>
      <c r="C1500" s="10" t="s">
        <v>477</v>
      </c>
      <c r="D1500" s="10"/>
      <c r="E1500" s="10" t="s">
        <v>134</v>
      </c>
      <c r="F1500" s="176">
        <v>4</v>
      </c>
      <c r="G1500" s="176"/>
      <c r="H1500" s="258"/>
      <c r="I1500" s="258"/>
      <c r="K1500" s="10"/>
      <c r="L1500" s="10"/>
      <c r="M1500" s="10"/>
      <c r="O1500" s="171"/>
      <c r="P1500" s="172"/>
      <c r="Q1500" s="172"/>
      <c r="R1500" s="173"/>
    </row>
    <row r="1501" spans="1:18" x14ac:dyDescent="0.25">
      <c r="A1501" s="55"/>
      <c r="B1501" s="10"/>
      <c r="C1501" s="10" t="s">
        <v>478</v>
      </c>
      <c r="D1501" s="10"/>
      <c r="E1501" s="10" t="s">
        <v>196</v>
      </c>
      <c r="F1501" s="176">
        <v>6</v>
      </c>
      <c r="G1501" s="176"/>
      <c r="H1501" s="258">
        <v>0</v>
      </c>
      <c r="I1501" s="258"/>
      <c r="K1501" s="10"/>
      <c r="L1501" s="10"/>
      <c r="M1501" s="10"/>
      <c r="O1501" s="171"/>
      <c r="P1501" s="172"/>
      <c r="Q1501" s="172"/>
      <c r="R1501" s="173"/>
    </row>
    <row r="1502" spans="1:18" x14ac:dyDescent="0.25">
      <c r="A1502" s="55"/>
      <c r="B1502" s="10"/>
      <c r="C1502" s="10" t="s">
        <v>703</v>
      </c>
      <c r="D1502" s="10"/>
      <c r="E1502" s="10" t="s">
        <v>480</v>
      </c>
      <c r="F1502" s="176">
        <v>4</v>
      </c>
      <c r="G1502" s="176"/>
      <c r="H1502" s="258">
        <v>0</v>
      </c>
      <c r="I1502" s="258"/>
      <c r="K1502" s="10"/>
      <c r="L1502" s="10"/>
      <c r="M1502" s="10"/>
      <c r="O1502" s="171"/>
      <c r="P1502" s="172"/>
      <c r="Q1502" s="172"/>
      <c r="R1502" s="173"/>
    </row>
    <row r="1503" spans="1:18" x14ac:dyDescent="0.25">
      <c r="A1503" s="55"/>
      <c r="B1503" s="10"/>
      <c r="C1503" s="10" t="s">
        <v>484</v>
      </c>
      <c r="D1503" s="10"/>
      <c r="E1503" s="10" t="s">
        <v>156</v>
      </c>
      <c r="F1503" s="176">
        <v>1</v>
      </c>
      <c r="G1503" s="176"/>
      <c r="H1503" s="258"/>
      <c r="I1503" s="258"/>
      <c r="K1503" s="10"/>
      <c r="L1503" s="10"/>
      <c r="M1503" s="10"/>
      <c r="O1503" s="171"/>
      <c r="P1503" s="172"/>
      <c r="Q1503" s="172"/>
      <c r="R1503" s="173"/>
    </row>
    <row r="1504" spans="1:18" x14ac:dyDescent="0.25">
      <c r="A1504" s="55"/>
      <c r="B1504" s="10"/>
      <c r="C1504" s="10" t="s">
        <v>485</v>
      </c>
      <c r="D1504" s="10"/>
      <c r="E1504" s="10" t="s">
        <v>486</v>
      </c>
      <c r="F1504" s="176">
        <v>2</v>
      </c>
      <c r="G1504" s="176"/>
      <c r="H1504" s="258"/>
      <c r="I1504" s="258"/>
      <c r="K1504" s="10"/>
      <c r="L1504" s="10"/>
      <c r="M1504" s="10"/>
      <c r="O1504" s="171"/>
      <c r="P1504" s="172"/>
      <c r="Q1504" s="172"/>
      <c r="R1504" s="173"/>
    </row>
    <row r="1505" spans="1:18" x14ac:dyDescent="0.25">
      <c r="A1505" s="55"/>
      <c r="B1505" s="10"/>
      <c r="C1505" s="10" t="s">
        <v>487</v>
      </c>
      <c r="D1505" s="10"/>
      <c r="E1505" s="10" t="s">
        <v>246</v>
      </c>
      <c r="F1505" s="176">
        <v>18</v>
      </c>
      <c r="G1505" s="176"/>
      <c r="H1505" s="258">
        <v>0</v>
      </c>
      <c r="I1505" s="258"/>
      <c r="K1505" s="10"/>
      <c r="L1505" s="10"/>
      <c r="M1505" s="10"/>
      <c r="O1505" s="171"/>
      <c r="P1505" s="172"/>
      <c r="Q1505" s="172"/>
      <c r="R1505" s="173"/>
    </row>
    <row r="1506" spans="1:18" x14ac:dyDescent="0.25">
      <c r="A1506" s="55"/>
      <c r="B1506" s="10"/>
      <c r="C1506" s="10" t="s">
        <v>490</v>
      </c>
      <c r="D1506" s="10"/>
      <c r="E1506" s="10" t="s">
        <v>79</v>
      </c>
      <c r="F1506" s="176">
        <v>1</v>
      </c>
      <c r="G1506" s="176"/>
      <c r="H1506" s="258"/>
      <c r="I1506" s="258"/>
      <c r="K1506" s="10"/>
      <c r="L1506" s="10"/>
      <c r="M1506" s="10"/>
      <c r="O1506" s="171"/>
      <c r="P1506" s="172"/>
      <c r="Q1506" s="172"/>
      <c r="R1506" s="173"/>
    </row>
    <row r="1507" spans="1:18" x14ac:dyDescent="0.25">
      <c r="A1507" s="55"/>
      <c r="B1507" s="10"/>
      <c r="C1507" s="10" t="s">
        <v>491</v>
      </c>
      <c r="D1507" s="10"/>
      <c r="E1507" s="10" t="s">
        <v>220</v>
      </c>
      <c r="F1507" s="176">
        <v>5</v>
      </c>
      <c r="G1507" s="176"/>
      <c r="H1507" s="258"/>
      <c r="I1507" s="258"/>
      <c r="K1507" s="10"/>
      <c r="L1507" s="10"/>
      <c r="M1507" s="10"/>
      <c r="O1507" s="171"/>
      <c r="P1507" s="172"/>
      <c r="Q1507" s="172"/>
      <c r="R1507" s="173"/>
    </row>
    <row r="1508" spans="1:18" x14ac:dyDescent="0.25">
      <c r="A1508" s="55"/>
      <c r="B1508" s="10"/>
      <c r="C1508" s="10" t="s">
        <v>492</v>
      </c>
      <c r="D1508" s="10"/>
      <c r="E1508" s="10" t="s">
        <v>164</v>
      </c>
      <c r="F1508" s="176">
        <v>25</v>
      </c>
      <c r="G1508" s="176">
        <v>1</v>
      </c>
      <c r="H1508" s="258">
        <v>1</v>
      </c>
      <c r="I1508" s="258">
        <v>1</v>
      </c>
      <c r="K1508" s="10"/>
      <c r="L1508" s="10"/>
      <c r="M1508" s="10"/>
      <c r="O1508" s="171"/>
      <c r="P1508" s="172"/>
      <c r="Q1508" s="172"/>
      <c r="R1508" s="173"/>
    </row>
    <row r="1509" spans="1:18" x14ac:dyDescent="0.25">
      <c r="A1509" s="55"/>
      <c r="B1509" s="10"/>
      <c r="C1509" s="10" t="s">
        <v>497</v>
      </c>
      <c r="D1509" s="10"/>
      <c r="E1509" s="10" t="s">
        <v>148</v>
      </c>
      <c r="F1509" s="176">
        <v>1</v>
      </c>
      <c r="G1509" s="176"/>
      <c r="H1509" s="258"/>
      <c r="I1509" s="258"/>
      <c r="K1509" s="10"/>
      <c r="L1509" s="10"/>
      <c r="M1509" s="10"/>
      <c r="O1509" s="171"/>
      <c r="P1509" s="172"/>
      <c r="Q1509" s="172"/>
      <c r="R1509" s="173"/>
    </row>
    <row r="1510" spans="1:18" x14ac:dyDescent="0.25">
      <c r="A1510" s="55"/>
      <c r="B1510" s="10"/>
      <c r="C1510" s="10" t="s">
        <v>497</v>
      </c>
      <c r="D1510" s="10"/>
      <c r="E1510" s="10" t="s">
        <v>440</v>
      </c>
      <c r="F1510" s="176">
        <v>9</v>
      </c>
      <c r="G1510" s="176"/>
      <c r="H1510" s="258">
        <v>0</v>
      </c>
      <c r="I1510" s="258"/>
      <c r="K1510" s="10"/>
      <c r="L1510" s="10"/>
      <c r="M1510" s="10"/>
      <c r="O1510" s="171"/>
      <c r="P1510" s="172"/>
      <c r="Q1510" s="172"/>
      <c r="R1510" s="173"/>
    </row>
    <row r="1511" spans="1:18" x14ac:dyDescent="0.25">
      <c r="A1511" s="55"/>
      <c r="B1511" s="10"/>
      <c r="C1511" s="10" t="s">
        <v>498</v>
      </c>
      <c r="D1511" s="10"/>
      <c r="E1511" s="10" t="s">
        <v>145</v>
      </c>
      <c r="F1511" s="176">
        <v>1</v>
      </c>
      <c r="G1511" s="176"/>
      <c r="H1511" s="258"/>
      <c r="I1511" s="258"/>
      <c r="K1511" s="10"/>
      <c r="L1511" s="10"/>
      <c r="M1511" s="10"/>
      <c r="O1511" s="171"/>
      <c r="P1511" s="172"/>
      <c r="Q1511" s="172"/>
      <c r="R1511" s="173"/>
    </row>
    <row r="1512" spans="1:18" x14ac:dyDescent="0.25">
      <c r="A1512" s="55"/>
      <c r="B1512" s="10"/>
      <c r="C1512" s="10" t="s">
        <v>500</v>
      </c>
      <c r="D1512" s="10"/>
      <c r="E1512" s="10" t="s">
        <v>225</v>
      </c>
      <c r="F1512" s="176">
        <v>1</v>
      </c>
      <c r="G1512" s="176"/>
      <c r="H1512" s="258"/>
      <c r="I1512" s="258"/>
      <c r="K1512" s="10"/>
      <c r="L1512" s="10"/>
      <c r="M1512" s="10"/>
      <c r="O1512" s="171"/>
      <c r="P1512" s="172"/>
      <c r="Q1512" s="172"/>
      <c r="R1512" s="173"/>
    </row>
    <row r="1513" spans="1:18" x14ac:dyDescent="0.25">
      <c r="A1513" s="55"/>
      <c r="B1513" s="10"/>
      <c r="C1513" s="10" t="s">
        <v>500</v>
      </c>
      <c r="D1513" s="10"/>
      <c r="E1513" s="10" t="s">
        <v>226</v>
      </c>
      <c r="F1513" s="176">
        <v>1</v>
      </c>
      <c r="G1513" s="176"/>
      <c r="H1513" s="258"/>
      <c r="I1513" s="258"/>
      <c r="K1513" s="10"/>
      <c r="L1513" s="10"/>
      <c r="M1513" s="10"/>
      <c r="O1513" s="171"/>
      <c r="P1513" s="172"/>
      <c r="Q1513" s="172"/>
      <c r="R1513" s="173"/>
    </row>
    <row r="1514" spans="1:18" x14ac:dyDescent="0.25">
      <c r="A1514" s="55"/>
      <c r="B1514" s="10"/>
      <c r="C1514" s="10" t="s">
        <v>501</v>
      </c>
      <c r="D1514" s="10"/>
      <c r="E1514" s="10" t="s">
        <v>107</v>
      </c>
      <c r="F1514" s="176">
        <v>35</v>
      </c>
      <c r="G1514" s="176">
        <v>2</v>
      </c>
      <c r="H1514" s="258">
        <v>1</v>
      </c>
      <c r="I1514" s="258">
        <v>1</v>
      </c>
      <c r="K1514" s="10"/>
      <c r="L1514" s="10"/>
      <c r="M1514" s="10"/>
      <c r="O1514" s="171"/>
      <c r="P1514" s="172"/>
      <c r="Q1514" s="172"/>
      <c r="R1514" s="173"/>
    </row>
    <row r="1515" spans="1:18" x14ac:dyDescent="0.25">
      <c r="A1515" s="55"/>
      <c r="B1515" s="10"/>
      <c r="C1515" s="10" t="s">
        <v>504</v>
      </c>
      <c r="D1515" s="10"/>
      <c r="E1515" s="10" t="s">
        <v>461</v>
      </c>
      <c r="F1515" s="176">
        <v>1</v>
      </c>
      <c r="G1515" s="176"/>
      <c r="H1515" s="258"/>
      <c r="I1515" s="258"/>
      <c r="K1515" s="10"/>
      <c r="L1515" s="10"/>
      <c r="M1515" s="10"/>
      <c r="O1515" s="171"/>
      <c r="P1515" s="172"/>
      <c r="Q1515" s="172"/>
      <c r="R1515" s="173"/>
    </row>
    <row r="1516" spans="1:18" x14ac:dyDescent="0.25">
      <c r="A1516" s="55"/>
      <c r="B1516" s="10"/>
      <c r="C1516" s="10" t="s">
        <v>508</v>
      </c>
      <c r="D1516" s="10"/>
      <c r="E1516" s="10" t="s">
        <v>104</v>
      </c>
      <c r="F1516" s="176">
        <v>3</v>
      </c>
      <c r="G1516" s="176"/>
      <c r="H1516" s="258">
        <v>0</v>
      </c>
      <c r="I1516" s="258"/>
      <c r="K1516" s="10"/>
      <c r="L1516" s="10"/>
      <c r="M1516" s="10"/>
      <c r="O1516" s="171"/>
      <c r="P1516" s="172"/>
      <c r="Q1516" s="172"/>
      <c r="R1516" s="173"/>
    </row>
    <row r="1517" spans="1:18" x14ac:dyDescent="0.25">
      <c r="A1517" s="55"/>
      <c r="B1517" s="10"/>
      <c r="C1517" s="10" t="s">
        <v>510</v>
      </c>
      <c r="D1517" s="10"/>
      <c r="E1517" s="10" t="s">
        <v>73</v>
      </c>
      <c r="F1517" s="176">
        <v>30</v>
      </c>
      <c r="G1517" s="176"/>
      <c r="H1517" s="258">
        <v>0</v>
      </c>
      <c r="I1517" s="258"/>
      <c r="K1517" s="10"/>
      <c r="L1517" s="10"/>
      <c r="M1517" s="10"/>
      <c r="O1517" s="171"/>
      <c r="P1517" s="172"/>
      <c r="Q1517" s="172"/>
      <c r="R1517" s="173"/>
    </row>
    <row r="1518" spans="1:18" x14ac:dyDescent="0.25">
      <c r="A1518" s="55"/>
      <c r="B1518" s="10"/>
      <c r="C1518" s="10" t="s">
        <v>511</v>
      </c>
      <c r="D1518" s="10"/>
      <c r="E1518" s="10" t="s">
        <v>63</v>
      </c>
      <c r="F1518" s="176">
        <v>1</v>
      </c>
      <c r="G1518" s="176"/>
      <c r="H1518" s="258">
        <v>0</v>
      </c>
      <c r="I1518" s="258"/>
      <c r="K1518" s="10"/>
      <c r="L1518" s="10"/>
      <c r="M1518" s="10"/>
      <c r="O1518" s="171"/>
      <c r="P1518" s="172"/>
      <c r="Q1518" s="172"/>
      <c r="R1518" s="173"/>
    </row>
    <row r="1519" spans="1:18" x14ac:dyDescent="0.25">
      <c r="A1519" s="55"/>
      <c r="B1519" s="10"/>
      <c r="C1519" s="10" t="s">
        <v>511</v>
      </c>
      <c r="D1519" s="10"/>
      <c r="E1519" s="10" t="s">
        <v>65</v>
      </c>
      <c r="F1519" s="176">
        <v>6</v>
      </c>
      <c r="G1519" s="176"/>
      <c r="H1519" s="258">
        <v>0</v>
      </c>
      <c r="I1519" s="258"/>
      <c r="K1519" s="10"/>
      <c r="L1519" s="10"/>
      <c r="M1519" s="10"/>
      <c r="O1519" s="171"/>
      <c r="P1519" s="172"/>
      <c r="Q1519" s="172"/>
      <c r="R1519" s="173"/>
    </row>
    <row r="1520" spans="1:18" x14ac:dyDescent="0.25">
      <c r="A1520" s="55"/>
      <c r="B1520" s="10"/>
      <c r="C1520" s="10" t="s">
        <v>512</v>
      </c>
      <c r="D1520" s="10"/>
      <c r="E1520" s="10" t="s">
        <v>333</v>
      </c>
      <c r="F1520" s="176">
        <v>1</v>
      </c>
      <c r="G1520" s="176"/>
      <c r="H1520" s="258"/>
      <c r="I1520" s="258"/>
      <c r="K1520" s="10"/>
      <c r="L1520" s="10"/>
      <c r="M1520" s="10"/>
      <c r="O1520" s="171"/>
      <c r="P1520" s="172"/>
      <c r="Q1520" s="172"/>
      <c r="R1520" s="173"/>
    </row>
    <row r="1521" spans="1:18" x14ac:dyDescent="0.25">
      <c r="A1521" s="55"/>
      <c r="B1521" s="10"/>
      <c r="C1521" s="10" t="s">
        <v>513</v>
      </c>
      <c r="D1521" s="10"/>
      <c r="E1521" s="10" t="s">
        <v>369</v>
      </c>
      <c r="F1521" s="176">
        <v>19</v>
      </c>
      <c r="G1521" s="176"/>
      <c r="H1521" s="258">
        <v>0</v>
      </c>
      <c r="I1521" s="258"/>
      <c r="K1521" s="10"/>
      <c r="L1521" s="10"/>
      <c r="M1521" s="10"/>
      <c r="O1521" s="171"/>
      <c r="P1521" s="172"/>
      <c r="Q1521" s="172"/>
      <c r="R1521" s="173"/>
    </row>
    <row r="1522" spans="1:18" x14ac:dyDescent="0.25">
      <c r="A1522" s="55"/>
      <c r="B1522" s="10"/>
      <c r="C1522" s="10" t="s">
        <v>515</v>
      </c>
      <c r="D1522" s="10"/>
      <c r="E1522" s="10" t="s">
        <v>516</v>
      </c>
      <c r="F1522" s="176">
        <v>1</v>
      </c>
      <c r="G1522" s="176"/>
      <c r="H1522" s="258"/>
      <c r="I1522" s="258"/>
      <c r="K1522" s="10"/>
      <c r="L1522" s="10"/>
      <c r="M1522" s="10"/>
      <c r="O1522" s="171"/>
      <c r="P1522" s="172"/>
      <c r="Q1522" s="172"/>
      <c r="R1522" s="173"/>
    </row>
    <row r="1523" spans="1:18" x14ac:dyDescent="0.25">
      <c r="A1523" s="55"/>
      <c r="B1523" s="10"/>
      <c r="C1523" s="10" t="s">
        <v>523</v>
      </c>
      <c r="D1523" s="10"/>
      <c r="E1523" s="10" t="s">
        <v>86</v>
      </c>
      <c r="F1523" s="176">
        <v>1</v>
      </c>
      <c r="G1523" s="176"/>
      <c r="H1523" s="258">
        <v>0</v>
      </c>
      <c r="I1523" s="258"/>
      <c r="K1523" s="10"/>
      <c r="L1523" s="10"/>
      <c r="M1523" s="10"/>
      <c r="O1523" s="171"/>
      <c r="P1523" s="172"/>
      <c r="Q1523" s="172"/>
      <c r="R1523" s="173"/>
    </row>
    <row r="1524" spans="1:18" x14ac:dyDescent="0.25">
      <c r="A1524" s="55"/>
      <c r="B1524" s="10"/>
      <c r="C1524" s="10" t="s">
        <v>526</v>
      </c>
      <c r="D1524" s="10"/>
      <c r="E1524" s="10" t="s">
        <v>527</v>
      </c>
      <c r="F1524" s="176">
        <v>11</v>
      </c>
      <c r="G1524" s="176"/>
      <c r="H1524" s="258"/>
      <c r="I1524" s="258"/>
      <c r="K1524" s="10"/>
      <c r="L1524" s="10"/>
      <c r="M1524" s="10"/>
      <c r="O1524" s="171"/>
      <c r="P1524" s="172"/>
      <c r="Q1524" s="172"/>
      <c r="R1524" s="173"/>
    </row>
    <row r="1525" spans="1:18" x14ac:dyDescent="0.25">
      <c r="A1525" s="55"/>
      <c r="B1525" s="10"/>
      <c r="C1525" s="10" t="s">
        <v>529</v>
      </c>
      <c r="D1525" s="10"/>
      <c r="E1525" s="10" t="s">
        <v>502</v>
      </c>
      <c r="F1525" s="176">
        <v>17</v>
      </c>
      <c r="G1525" s="176"/>
      <c r="H1525" s="258">
        <v>0</v>
      </c>
      <c r="I1525" s="258"/>
      <c r="K1525" s="10"/>
      <c r="L1525" s="10"/>
      <c r="M1525" s="10"/>
      <c r="O1525" s="171"/>
      <c r="P1525" s="172"/>
      <c r="Q1525" s="172"/>
      <c r="R1525" s="173"/>
    </row>
    <row r="1526" spans="1:18" x14ac:dyDescent="0.25">
      <c r="A1526" s="55"/>
      <c r="B1526" s="10"/>
      <c r="C1526" s="10" t="s">
        <v>532</v>
      </c>
      <c r="D1526" s="10"/>
      <c r="E1526" s="10" t="s">
        <v>104</v>
      </c>
      <c r="F1526" s="176">
        <v>6</v>
      </c>
      <c r="G1526" s="176"/>
      <c r="H1526" s="258"/>
      <c r="I1526" s="258"/>
      <c r="K1526" s="10"/>
      <c r="L1526" s="10"/>
      <c r="M1526" s="10"/>
      <c r="O1526" s="171"/>
      <c r="P1526" s="172"/>
      <c r="Q1526" s="172"/>
      <c r="R1526" s="173"/>
    </row>
    <row r="1527" spans="1:18" x14ac:dyDescent="0.25">
      <c r="A1527" s="55"/>
      <c r="B1527" s="10"/>
      <c r="C1527" s="10" t="s">
        <v>533</v>
      </c>
      <c r="D1527" s="10"/>
      <c r="E1527" s="10" t="s">
        <v>97</v>
      </c>
      <c r="F1527" s="176">
        <v>3</v>
      </c>
      <c r="G1527" s="176"/>
      <c r="H1527" s="258"/>
      <c r="I1527" s="258"/>
      <c r="K1527" s="10"/>
      <c r="L1527" s="10"/>
      <c r="M1527" s="10"/>
      <c r="O1527" s="171"/>
      <c r="P1527" s="172"/>
      <c r="Q1527" s="172"/>
      <c r="R1527" s="173"/>
    </row>
    <row r="1528" spans="1:18" x14ac:dyDescent="0.25">
      <c r="A1528" s="55"/>
      <c r="B1528" s="10"/>
      <c r="C1528" s="10" t="s">
        <v>534</v>
      </c>
      <c r="D1528" s="10"/>
      <c r="E1528" s="10" t="s">
        <v>90</v>
      </c>
      <c r="F1528" s="176">
        <v>15</v>
      </c>
      <c r="G1528" s="176">
        <v>1</v>
      </c>
      <c r="H1528" s="258">
        <v>1</v>
      </c>
      <c r="I1528" s="258">
        <v>0</v>
      </c>
      <c r="K1528" s="10"/>
      <c r="L1528" s="10"/>
      <c r="M1528" s="10"/>
      <c r="O1528" s="171"/>
      <c r="P1528" s="172"/>
      <c r="Q1528" s="172"/>
      <c r="R1528" s="173"/>
    </row>
    <row r="1529" spans="1:18" x14ac:dyDescent="0.25">
      <c r="A1529" s="55"/>
      <c r="B1529" s="10"/>
      <c r="C1529" s="10" t="s">
        <v>535</v>
      </c>
      <c r="D1529" s="10"/>
      <c r="E1529" s="10" t="s">
        <v>79</v>
      </c>
      <c r="F1529" s="176">
        <v>2</v>
      </c>
      <c r="G1529" s="176"/>
      <c r="H1529" s="258">
        <v>0</v>
      </c>
      <c r="I1529" s="258"/>
      <c r="K1529" s="10"/>
      <c r="L1529" s="10"/>
      <c r="M1529" s="10"/>
      <c r="O1529" s="171"/>
      <c r="P1529" s="172"/>
      <c r="Q1529" s="172"/>
      <c r="R1529" s="173"/>
    </row>
    <row r="1530" spans="1:18" x14ac:dyDescent="0.25">
      <c r="A1530" s="55"/>
      <c r="B1530" s="10"/>
      <c r="C1530" s="10" t="s">
        <v>537</v>
      </c>
      <c r="D1530" s="10"/>
      <c r="E1530" s="10" t="s">
        <v>68</v>
      </c>
      <c r="F1530" s="176">
        <v>4</v>
      </c>
      <c r="G1530" s="176"/>
      <c r="H1530" s="258">
        <v>0</v>
      </c>
      <c r="I1530" s="258"/>
      <c r="K1530" s="10"/>
      <c r="L1530" s="10"/>
      <c r="M1530" s="10"/>
      <c r="O1530" s="171"/>
      <c r="P1530" s="172"/>
      <c r="Q1530" s="172"/>
      <c r="R1530" s="173"/>
    </row>
    <row r="1531" spans="1:18" x14ac:dyDescent="0.25">
      <c r="A1531" s="55"/>
      <c r="B1531" s="10"/>
      <c r="C1531" s="10" t="s">
        <v>543</v>
      </c>
      <c r="D1531" s="10"/>
      <c r="E1531" s="10" t="s">
        <v>109</v>
      </c>
      <c r="F1531" s="176">
        <v>27</v>
      </c>
      <c r="G1531" s="176"/>
      <c r="H1531" s="258">
        <v>0</v>
      </c>
      <c r="I1531" s="258"/>
      <c r="K1531" s="10"/>
      <c r="L1531" s="10"/>
      <c r="M1531" s="10"/>
      <c r="O1531" s="171"/>
      <c r="P1531" s="172"/>
      <c r="Q1531" s="172"/>
      <c r="R1531" s="173"/>
    </row>
    <row r="1532" spans="1:18" x14ac:dyDescent="0.25">
      <c r="A1532" s="55"/>
      <c r="B1532" s="10"/>
      <c r="C1532" s="10" t="s">
        <v>544</v>
      </c>
      <c r="D1532" s="10"/>
      <c r="E1532" s="10" t="s">
        <v>131</v>
      </c>
      <c r="F1532" s="176">
        <v>83</v>
      </c>
      <c r="G1532" s="176">
        <v>1</v>
      </c>
      <c r="H1532" s="258">
        <v>6</v>
      </c>
      <c r="I1532" s="258">
        <v>25.6666666666667</v>
      </c>
      <c r="K1532" s="10"/>
      <c r="L1532" s="10"/>
      <c r="M1532" s="10"/>
      <c r="O1532" s="171"/>
      <c r="P1532" s="172"/>
      <c r="Q1532" s="172"/>
      <c r="R1532" s="173"/>
    </row>
    <row r="1533" spans="1:18" x14ac:dyDescent="0.25">
      <c r="A1533" s="55"/>
      <c r="B1533" s="10"/>
      <c r="C1533" s="10" t="s">
        <v>548</v>
      </c>
      <c r="D1533" s="10"/>
      <c r="E1533" s="10" t="s">
        <v>386</v>
      </c>
      <c r="F1533" s="176">
        <v>14</v>
      </c>
      <c r="G1533" s="176"/>
      <c r="H1533" s="258">
        <v>0</v>
      </c>
      <c r="I1533" s="258"/>
      <c r="K1533" s="10"/>
      <c r="L1533" s="10"/>
      <c r="M1533" s="10"/>
      <c r="O1533" s="171"/>
      <c r="P1533" s="172"/>
      <c r="Q1533" s="172"/>
      <c r="R1533" s="173"/>
    </row>
    <row r="1534" spans="1:18" x14ac:dyDescent="0.25">
      <c r="A1534" s="55"/>
      <c r="B1534" s="10"/>
      <c r="C1534" s="10" t="s">
        <v>549</v>
      </c>
      <c r="D1534" s="10"/>
      <c r="E1534" s="10" t="s">
        <v>170</v>
      </c>
      <c r="F1534" s="176">
        <v>6</v>
      </c>
      <c r="G1534" s="176">
        <v>1</v>
      </c>
      <c r="H1534" s="258">
        <v>1</v>
      </c>
      <c r="I1534" s="258">
        <v>0</v>
      </c>
      <c r="K1534" s="10"/>
      <c r="L1534" s="10"/>
      <c r="M1534" s="10"/>
      <c r="O1534" s="171"/>
      <c r="P1534" s="172"/>
      <c r="Q1534" s="172"/>
      <c r="R1534" s="173"/>
    </row>
    <row r="1535" spans="1:18" x14ac:dyDescent="0.25">
      <c r="A1535" s="55"/>
      <c r="B1535" s="10"/>
      <c r="C1535" s="10" t="s">
        <v>550</v>
      </c>
      <c r="D1535" s="10"/>
      <c r="E1535" s="10" t="s">
        <v>88</v>
      </c>
      <c r="F1535" s="176">
        <v>4</v>
      </c>
      <c r="G1535" s="176"/>
      <c r="H1535" s="258">
        <v>0</v>
      </c>
      <c r="I1535" s="258"/>
      <c r="K1535" s="10"/>
      <c r="L1535" s="10"/>
      <c r="M1535" s="10"/>
      <c r="O1535" s="171"/>
      <c r="P1535" s="172"/>
      <c r="Q1535" s="172"/>
      <c r="R1535" s="173"/>
    </row>
    <row r="1536" spans="1:18" x14ac:dyDescent="0.25">
      <c r="A1536" s="55"/>
      <c r="B1536" s="10"/>
      <c r="C1536" s="10" t="s">
        <v>551</v>
      </c>
      <c r="D1536" s="10"/>
      <c r="E1536" s="10" t="s">
        <v>157</v>
      </c>
      <c r="F1536" s="176">
        <v>3</v>
      </c>
      <c r="G1536" s="176"/>
      <c r="H1536" s="258">
        <v>0</v>
      </c>
      <c r="I1536" s="258"/>
      <c r="K1536" s="10"/>
      <c r="L1536" s="10"/>
      <c r="M1536" s="10"/>
      <c r="O1536" s="171"/>
      <c r="P1536" s="172"/>
      <c r="Q1536" s="172"/>
      <c r="R1536" s="173"/>
    </row>
    <row r="1537" spans="1:18" x14ac:dyDescent="0.25">
      <c r="A1537" s="55"/>
      <c r="B1537" s="10"/>
      <c r="C1537" s="10" t="s">
        <v>552</v>
      </c>
      <c r="D1537" s="10"/>
      <c r="E1537" s="10" t="s">
        <v>349</v>
      </c>
      <c r="F1537" s="176">
        <v>16</v>
      </c>
      <c r="G1537" s="176">
        <v>1</v>
      </c>
      <c r="H1537" s="258">
        <v>1</v>
      </c>
      <c r="I1537" s="258">
        <v>1</v>
      </c>
      <c r="K1537" s="10"/>
      <c r="L1537" s="10"/>
      <c r="M1537" s="10"/>
      <c r="O1537" s="171"/>
      <c r="P1537" s="172"/>
      <c r="Q1537" s="172"/>
      <c r="R1537" s="173"/>
    </row>
    <row r="1538" spans="1:18" x14ac:dyDescent="0.25">
      <c r="A1538" s="55"/>
      <c r="B1538" s="10"/>
      <c r="C1538" s="10" t="s">
        <v>558</v>
      </c>
      <c r="D1538" s="10"/>
      <c r="E1538" s="10" t="s">
        <v>194</v>
      </c>
      <c r="F1538" s="176">
        <v>4</v>
      </c>
      <c r="G1538" s="176"/>
      <c r="H1538" s="258">
        <v>0</v>
      </c>
      <c r="I1538" s="258"/>
      <c r="K1538" s="10"/>
      <c r="L1538" s="10"/>
      <c r="M1538" s="10"/>
      <c r="O1538" s="171"/>
      <c r="P1538" s="172"/>
      <c r="Q1538" s="172"/>
      <c r="R1538" s="173"/>
    </row>
    <row r="1539" spans="1:18" x14ac:dyDescent="0.25">
      <c r="A1539" s="55"/>
      <c r="B1539" s="10"/>
      <c r="C1539" s="10" t="s">
        <v>561</v>
      </c>
      <c r="D1539" s="10"/>
      <c r="E1539" s="10" t="s">
        <v>228</v>
      </c>
      <c r="F1539" s="176">
        <v>2</v>
      </c>
      <c r="G1539" s="176"/>
      <c r="H1539" s="258"/>
      <c r="I1539" s="258"/>
      <c r="K1539" s="10"/>
      <c r="L1539" s="10"/>
      <c r="M1539" s="10"/>
      <c r="O1539" s="171"/>
      <c r="P1539" s="172"/>
      <c r="Q1539" s="172"/>
      <c r="R1539" s="173"/>
    </row>
    <row r="1540" spans="1:18" x14ac:dyDescent="0.25">
      <c r="A1540" s="55"/>
      <c r="B1540" s="10"/>
      <c r="C1540" s="10" t="s">
        <v>564</v>
      </c>
      <c r="D1540" s="10"/>
      <c r="E1540" s="10" t="s">
        <v>68</v>
      </c>
      <c r="F1540" s="176">
        <v>1</v>
      </c>
      <c r="G1540" s="176"/>
      <c r="H1540" s="258"/>
      <c r="I1540" s="258"/>
      <c r="K1540" s="10"/>
      <c r="L1540" s="10"/>
      <c r="M1540" s="10"/>
      <c r="O1540" s="171"/>
      <c r="P1540" s="172"/>
      <c r="Q1540" s="172"/>
      <c r="R1540" s="173"/>
    </row>
    <row r="1541" spans="1:18" x14ac:dyDescent="0.25">
      <c r="A1541" s="55"/>
      <c r="B1541" s="10"/>
      <c r="C1541" s="10" t="s">
        <v>564</v>
      </c>
      <c r="D1541" s="10"/>
      <c r="E1541" s="10" t="s">
        <v>75</v>
      </c>
      <c r="F1541" s="176">
        <v>24</v>
      </c>
      <c r="G1541" s="176"/>
      <c r="H1541" s="258">
        <v>0</v>
      </c>
      <c r="I1541" s="258"/>
      <c r="K1541" s="10"/>
      <c r="L1541" s="10"/>
      <c r="M1541" s="10"/>
      <c r="O1541" s="171"/>
      <c r="P1541" s="172"/>
      <c r="Q1541" s="172"/>
      <c r="R1541" s="173"/>
    </row>
    <row r="1542" spans="1:18" x14ac:dyDescent="0.25">
      <c r="A1542" s="55"/>
      <c r="B1542" s="10"/>
      <c r="C1542" s="10" t="s">
        <v>566</v>
      </c>
      <c r="D1542" s="10"/>
      <c r="E1542" s="10" t="s">
        <v>86</v>
      </c>
      <c r="F1542" s="176">
        <v>15</v>
      </c>
      <c r="G1542" s="176"/>
      <c r="H1542" s="258">
        <v>0</v>
      </c>
      <c r="I1542" s="258"/>
      <c r="K1542" s="10"/>
      <c r="L1542" s="10"/>
      <c r="M1542" s="10"/>
      <c r="O1542" s="171"/>
      <c r="P1542" s="172"/>
      <c r="Q1542" s="172"/>
      <c r="R1542" s="173"/>
    </row>
    <row r="1543" spans="1:18" x14ac:dyDescent="0.25">
      <c r="A1543" s="55"/>
      <c r="B1543" s="10"/>
      <c r="C1543" s="10" t="s">
        <v>573</v>
      </c>
      <c r="D1543" s="10"/>
      <c r="E1543" s="10" t="s">
        <v>167</v>
      </c>
      <c r="F1543" s="176">
        <v>70</v>
      </c>
      <c r="G1543" s="176">
        <v>2</v>
      </c>
      <c r="H1543" s="258">
        <v>0</v>
      </c>
      <c r="I1543" s="258"/>
      <c r="K1543" s="10"/>
      <c r="L1543" s="10"/>
      <c r="M1543" s="10"/>
      <c r="O1543" s="171"/>
      <c r="P1543" s="172"/>
      <c r="Q1543" s="172"/>
      <c r="R1543" s="173"/>
    </row>
    <row r="1544" spans="1:18" x14ac:dyDescent="0.25">
      <c r="A1544" s="55"/>
      <c r="B1544" s="10"/>
      <c r="C1544" s="10" t="s">
        <v>575</v>
      </c>
      <c r="D1544" s="10"/>
      <c r="E1544" s="10" t="s">
        <v>179</v>
      </c>
      <c r="F1544" s="176">
        <v>49</v>
      </c>
      <c r="G1544" s="176">
        <v>3</v>
      </c>
      <c r="H1544" s="258">
        <v>3</v>
      </c>
      <c r="I1544" s="258">
        <v>175.666666666667</v>
      </c>
      <c r="K1544" s="10"/>
      <c r="L1544" s="10"/>
      <c r="M1544" s="10"/>
      <c r="O1544" s="171"/>
      <c r="P1544" s="172"/>
      <c r="Q1544" s="172"/>
      <c r="R1544" s="173"/>
    </row>
    <row r="1545" spans="1:18" x14ac:dyDescent="0.25">
      <c r="A1545" s="55"/>
      <c r="B1545" s="10"/>
      <c r="C1545" s="10" t="s">
        <v>696</v>
      </c>
      <c r="D1545" s="10"/>
      <c r="E1545" s="10" t="s">
        <v>578</v>
      </c>
      <c r="F1545" s="176">
        <v>3</v>
      </c>
      <c r="G1545" s="176"/>
      <c r="H1545" s="258">
        <v>0</v>
      </c>
      <c r="I1545" s="258"/>
      <c r="K1545" s="10"/>
      <c r="L1545" s="10"/>
      <c r="M1545" s="10"/>
      <c r="O1545" s="171"/>
      <c r="P1545" s="172"/>
      <c r="Q1545" s="172"/>
      <c r="R1545" s="173"/>
    </row>
    <row r="1546" spans="1:18" x14ac:dyDescent="0.25">
      <c r="A1546" s="55"/>
      <c r="B1546" s="10"/>
      <c r="C1546" s="10" t="s">
        <v>579</v>
      </c>
      <c r="D1546" s="10"/>
      <c r="E1546" s="10" t="s">
        <v>127</v>
      </c>
      <c r="F1546" s="176">
        <v>6</v>
      </c>
      <c r="G1546" s="176"/>
      <c r="H1546" s="258"/>
      <c r="I1546" s="258"/>
      <c r="K1546" s="10"/>
      <c r="L1546" s="10"/>
      <c r="M1546" s="10"/>
      <c r="O1546" s="171"/>
      <c r="P1546" s="172"/>
      <c r="Q1546" s="172"/>
      <c r="R1546" s="173"/>
    </row>
    <row r="1547" spans="1:18" x14ac:dyDescent="0.25">
      <c r="A1547" s="55"/>
      <c r="B1547" s="10"/>
      <c r="C1547" s="10" t="s">
        <v>583</v>
      </c>
      <c r="D1547" s="10"/>
      <c r="E1547" s="10" t="s">
        <v>461</v>
      </c>
      <c r="F1547" s="176">
        <v>19</v>
      </c>
      <c r="G1547" s="176">
        <v>1</v>
      </c>
      <c r="H1547" s="258">
        <v>1</v>
      </c>
      <c r="I1547" s="258">
        <v>5</v>
      </c>
      <c r="K1547" s="10"/>
      <c r="L1547" s="10"/>
      <c r="M1547" s="10"/>
      <c r="O1547" s="171"/>
      <c r="P1547" s="172"/>
      <c r="Q1547" s="172"/>
      <c r="R1547" s="173"/>
    </row>
    <row r="1548" spans="1:18" ht="15.75" thickBot="1" x14ac:dyDescent="0.3">
      <c r="A1548" s="55"/>
      <c r="B1548" s="10"/>
      <c r="C1548" s="10"/>
      <c r="D1548" s="10"/>
      <c r="E1548" s="10"/>
      <c r="F1548" s="176"/>
      <c r="G1548" s="176"/>
      <c r="H1548" s="258"/>
      <c r="I1548" s="258"/>
      <c r="K1548" s="10"/>
      <c r="L1548" s="10"/>
      <c r="M1548" s="10"/>
      <c r="O1548" s="171"/>
      <c r="P1548" s="172"/>
      <c r="Q1548" s="172"/>
      <c r="R1548" s="173"/>
    </row>
    <row r="1549" spans="1:18" ht="15.75" thickBot="1" x14ac:dyDescent="0.3">
      <c r="A1549" s="55"/>
      <c r="B1549" s="93" t="s">
        <v>586</v>
      </c>
      <c r="C1549" s="94"/>
      <c r="D1549" s="94"/>
      <c r="E1549" s="94"/>
      <c r="F1549" s="227">
        <f>SUM(F1371:F1548)</f>
        <v>1836</v>
      </c>
      <c r="G1549" s="227">
        <f>SUM(G1371:G1548)</f>
        <v>25</v>
      </c>
      <c r="H1549" s="180">
        <f>SUM(H1371:H1548)</f>
        <v>26</v>
      </c>
      <c r="I1549" s="259">
        <f>AVERAGE(I1371:I1548)</f>
        <v>18.882352941176492</v>
      </c>
      <c r="K1549" s="97"/>
      <c r="L1549" s="95"/>
      <c r="M1549" s="96"/>
      <c r="O1549" s="491"/>
      <c r="P1549" s="492"/>
      <c r="Q1549" s="492"/>
      <c r="R1549" s="493"/>
    </row>
    <row r="1550" spans="1:18" x14ac:dyDescent="0.25">
      <c r="A1550" s="55"/>
      <c r="B1550" s="3"/>
      <c r="C1550" s="3"/>
      <c r="D1550" s="3"/>
      <c r="E1550" s="3"/>
      <c r="F1550" s="177"/>
      <c r="G1550" s="177"/>
      <c r="H1550" s="181"/>
      <c r="I1550" s="181"/>
      <c r="K1550" s="3"/>
      <c r="L1550" s="3"/>
      <c r="M1550" s="3"/>
      <c r="O1550" s="3"/>
    </row>
    <row r="1551" spans="1:18" x14ac:dyDescent="0.25">
      <c r="B1551" s="3"/>
      <c r="C1551" s="3"/>
      <c r="D1551" s="3"/>
      <c r="E1551" s="3"/>
      <c r="F1551" s="177"/>
      <c r="G1551" s="177"/>
      <c r="H1551" s="181"/>
      <c r="I1551" s="181"/>
      <c r="K1551" s="3"/>
      <c r="L1551" s="3"/>
      <c r="M1551" s="3"/>
      <c r="O1551" s="3"/>
    </row>
    <row r="1552" spans="1:18" x14ac:dyDescent="0.25">
      <c r="B1552" s="3"/>
      <c r="C1552" s="3"/>
      <c r="D1552" s="3"/>
      <c r="E1552" s="3"/>
      <c r="F1552" s="177"/>
      <c r="G1552" s="177"/>
      <c r="H1552" s="181"/>
      <c r="I1552" s="181"/>
      <c r="K1552" s="50"/>
      <c r="L1552" s="3"/>
      <c r="M1552" s="3"/>
      <c r="O1552" s="50"/>
    </row>
    <row r="1553" spans="2:15" x14ac:dyDescent="0.25">
      <c r="B1553" s="3"/>
      <c r="C1553" s="3"/>
      <c r="D1553" s="3"/>
      <c r="E1553" s="3"/>
      <c r="F1553" s="177"/>
      <c r="G1553" s="177"/>
      <c r="H1553" s="181"/>
      <c r="I1553" s="181"/>
      <c r="K1553" s="50"/>
      <c r="L1553" s="3"/>
      <c r="M1553" s="3"/>
      <c r="O1553" s="50"/>
    </row>
    <row r="1554" spans="2:15" x14ac:dyDescent="0.25">
      <c r="B1554" s="3"/>
      <c r="C1554" s="3"/>
      <c r="D1554" s="3"/>
      <c r="E1554" s="3"/>
      <c r="F1554" s="177"/>
      <c r="G1554" s="177"/>
      <c r="H1554" s="181"/>
      <c r="I1554" s="181"/>
      <c r="K1554" s="50"/>
      <c r="L1554" s="3"/>
      <c r="M1554" s="3"/>
      <c r="O1554" s="50"/>
    </row>
    <row r="1555" spans="2:15" x14ac:dyDescent="0.25">
      <c r="B1555" s="3"/>
      <c r="C1555" s="3"/>
      <c r="D1555" s="3"/>
      <c r="E1555" s="3"/>
      <c r="F1555" s="177"/>
      <c r="G1555" s="177"/>
      <c r="H1555" s="181"/>
      <c r="I1555" s="181"/>
      <c r="K1555" s="50"/>
      <c r="L1555" s="3"/>
      <c r="M1555" s="3"/>
      <c r="O1555" s="50"/>
    </row>
    <row r="1556" spans="2:15" x14ac:dyDescent="0.25">
      <c r="B1556" s="3"/>
      <c r="C1556" s="3"/>
      <c r="D1556" s="3"/>
      <c r="E1556" s="3"/>
      <c r="F1556" s="177"/>
      <c r="G1556" s="177"/>
      <c r="H1556" s="181"/>
      <c r="I1556" s="181"/>
      <c r="K1556" s="50"/>
      <c r="L1556" s="3"/>
      <c r="M1556" s="3"/>
      <c r="O1556" s="50"/>
    </row>
    <row r="1557" spans="2:15" x14ac:dyDescent="0.25"/>
    <row r="1558" spans="2:15" x14ac:dyDescent="0.25"/>
    <row r="1559" spans="2:15" x14ac:dyDescent="0.25"/>
    <row r="1560" spans="2:15" x14ac:dyDescent="0.25"/>
    <row r="1561" spans="2:15" x14ac:dyDescent="0.25"/>
    <row r="1562" spans="2:15" x14ac:dyDescent="0.25"/>
    <row r="1563" spans="2:15" x14ac:dyDescent="0.25"/>
    <row r="1564" spans="2:15" x14ac:dyDescent="0.25"/>
    <row r="1565" spans="2:15" x14ac:dyDescent="0.25"/>
    <row r="1566" spans="2:15" x14ac:dyDescent="0.25"/>
    <row r="1567" spans="2:15" x14ac:dyDescent="0.25"/>
    <row r="1568" spans="2:15"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sheetData>
  <mergeCells count="4112">
    <mergeCell ref="O16:R16"/>
    <mergeCell ref="O17:R17"/>
    <mergeCell ref="O380:R380"/>
    <mergeCell ref="O1549:R1549"/>
    <mergeCell ref="O1371:R1371"/>
    <mergeCell ref="O1367:R1367"/>
    <mergeCell ref="O921:R921"/>
    <mergeCell ref="O646:R646"/>
    <mergeCell ref="O1165:R1165"/>
    <mergeCell ref="O1166:R1166"/>
    <mergeCell ref="O647:R647"/>
    <mergeCell ref="WTS401:WTV401"/>
    <mergeCell ref="WYY401:WZB401"/>
    <mergeCell ref="WXO401:WXR401"/>
    <mergeCell ref="WXS401:WXV401"/>
    <mergeCell ref="WXW401:WXZ401"/>
    <mergeCell ref="WYA401:WYD401"/>
    <mergeCell ref="WYE401:WYH401"/>
    <mergeCell ref="WWU401:WWX401"/>
    <mergeCell ref="WWY401:WXB401"/>
    <mergeCell ref="WXC401:WXF401"/>
    <mergeCell ref="WXG401:WXJ401"/>
    <mergeCell ref="WXK401:WXN401"/>
    <mergeCell ref="WVG401:WVJ401"/>
    <mergeCell ref="WVK401:WVN401"/>
    <mergeCell ref="WVO401:WVR401"/>
    <mergeCell ref="WVS401:WVV401"/>
    <mergeCell ref="WVW401:WVZ401"/>
    <mergeCell ref="WUM401:WUP401"/>
    <mergeCell ref="WUQ401:WUT401"/>
    <mergeCell ref="WUU401:WUX401"/>
    <mergeCell ref="WUY401:WVB401"/>
    <mergeCell ref="XCA401:XCD401"/>
    <mergeCell ref="XAQ401:XAT401"/>
    <mergeCell ref="XAU401:XAX401"/>
    <mergeCell ref="XAY401:XBB401"/>
    <mergeCell ref="XBC401:XBF401"/>
    <mergeCell ref="XBG401:XBJ401"/>
    <mergeCell ref="WZW401:WZZ401"/>
    <mergeCell ref="XAA401:XAD401"/>
    <mergeCell ref="XAE401:XAH401"/>
    <mergeCell ref="XAI401:XAL401"/>
    <mergeCell ref="WWA401:WWD401"/>
    <mergeCell ref="WWE401:WWH401"/>
    <mergeCell ref="WWI401:WWL401"/>
    <mergeCell ref="WWM401:WWP401"/>
    <mergeCell ref="WWQ401:WWT401"/>
    <mergeCell ref="WYI401:WYL401"/>
    <mergeCell ref="WYM401:WYP401"/>
    <mergeCell ref="WYQ401:WYT401"/>
    <mergeCell ref="WTO401:WTR401"/>
    <mergeCell ref="WSE401:WSH401"/>
    <mergeCell ref="WSI401:WSL401"/>
    <mergeCell ref="WVC401:WVF401"/>
    <mergeCell ref="WZS401:WZV401"/>
    <mergeCell ref="WQQ401:WQT401"/>
    <mergeCell ref="WQU401:WQX401"/>
    <mergeCell ref="WQY401:WRB401"/>
    <mergeCell ref="WRC401:WRF401"/>
    <mergeCell ref="WRG401:WRJ401"/>
    <mergeCell ref="WPW401:WPZ401"/>
    <mergeCell ref="WQA401:WQD401"/>
    <mergeCell ref="WQE401:WQH401"/>
    <mergeCell ref="WQI401:WQL401"/>
    <mergeCell ref="WQM401:WQP401"/>
    <mergeCell ref="XBS401:XBV401"/>
    <mergeCell ref="XBW401:XBZ401"/>
    <mergeCell ref="XEY401:XFB401"/>
    <mergeCell ref="WSM401:WSP401"/>
    <mergeCell ref="WSQ401:WST401"/>
    <mergeCell ref="WSU401:WSX401"/>
    <mergeCell ref="WRK401:WRN401"/>
    <mergeCell ref="WRO401:WRR401"/>
    <mergeCell ref="WRS401:WRV401"/>
    <mergeCell ref="WRW401:WRZ401"/>
    <mergeCell ref="WSA401:WSD401"/>
    <mergeCell ref="XBK401:XBN401"/>
    <mergeCell ref="XBO401:XBR401"/>
    <mergeCell ref="XAM401:XAP401"/>
    <mergeCell ref="WZC401:WZF401"/>
    <mergeCell ref="WZG401:WZJ401"/>
    <mergeCell ref="WZK401:WZN401"/>
    <mergeCell ref="WZO401:WZR401"/>
    <mergeCell ref="XFC401:XFD401"/>
    <mergeCell ref="XDS401:XDV401"/>
    <mergeCell ref="XDW401:XDZ401"/>
    <mergeCell ref="XEA401:XED401"/>
    <mergeCell ref="XEE401:XEH401"/>
    <mergeCell ref="XEI401:XEL401"/>
    <mergeCell ref="XCY401:XDB401"/>
    <mergeCell ref="XDC401:XDF401"/>
    <mergeCell ref="XDG401:XDJ401"/>
    <mergeCell ref="XDK401:XDN401"/>
    <mergeCell ref="XDO401:XDR401"/>
    <mergeCell ref="XCE401:XCH401"/>
    <mergeCell ref="XCI401:XCL401"/>
    <mergeCell ref="XCM401:XCP401"/>
    <mergeCell ref="XCQ401:XCT401"/>
    <mergeCell ref="XCU401:XCX401"/>
    <mergeCell ref="XEM401:XEP401"/>
    <mergeCell ref="XEQ401:XET401"/>
    <mergeCell ref="XEU401:XEX401"/>
    <mergeCell ref="WOQ401:WOT401"/>
    <mergeCell ref="WOU401:WOX401"/>
    <mergeCell ref="WOY401:WPB401"/>
    <mergeCell ref="WNO401:WNR401"/>
    <mergeCell ref="WNS401:WNV401"/>
    <mergeCell ref="WNW401:WNZ401"/>
    <mergeCell ref="WOA401:WOD401"/>
    <mergeCell ref="WOE401:WOH401"/>
    <mergeCell ref="WMU401:WMX401"/>
    <mergeCell ref="WMY401:WNB401"/>
    <mergeCell ref="WNC401:WNF401"/>
    <mergeCell ref="WNG401:WNJ401"/>
    <mergeCell ref="WNK401:WNN401"/>
    <mergeCell ref="WOI401:WOL401"/>
    <mergeCell ref="WOM401:WOP401"/>
    <mergeCell ref="WYU401:WYX401"/>
    <mergeCell ref="WPC401:WPF401"/>
    <mergeCell ref="WPG401:WPJ401"/>
    <mergeCell ref="WPK401:WPN401"/>
    <mergeCell ref="WPO401:WPR401"/>
    <mergeCell ref="WPS401:WPV401"/>
    <mergeCell ref="WTW401:WTZ401"/>
    <mergeCell ref="WUA401:WUD401"/>
    <mergeCell ref="WUE401:WUH401"/>
    <mergeCell ref="WUI401:WUL401"/>
    <mergeCell ref="WSY401:WTB401"/>
    <mergeCell ref="WTC401:WTF401"/>
    <mergeCell ref="WTG401:WTJ401"/>
    <mergeCell ref="WTK401:WTN401"/>
    <mergeCell ref="WMA401:WMD401"/>
    <mergeCell ref="WME401:WMH401"/>
    <mergeCell ref="WMI401:WML401"/>
    <mergeCell ref="WMM401:WMP401"/>
    <mergeCell ref="WMQ401:WMT401"/>
    <mergeCell ref="WFW401:WFZ401"/>
    <mergeCell ref="WGA401:WGD401"/>
    <mergeCell ref="WGE401:WGH401"/>
    <mergeCell ref="WGI401:WGL401"/>
    <mergeCell ref="WGM401:WGP401"/>
    <mergeCell ref="WFC401:WFF401"/>
    <mergeCell ref="WFG401:WFJ401"/>
    <mergeCell ref="WFK401:WFN401"/>
    <mergeCell ref="WFO401:WFR401"/>
    <mergeCell ref="WFS401:WFV401"/>
    <mergeCell ref="WEI401:WEL401"/>
    <mergeCell ref="WEM401:WEP401"/>
    <mergeCell ref="WEQ401:WET401"/>
    <mergeCell ref="WEU401:WEX401"/>
    <mergeCell ref="WEY401:WFB401"/>
    <mergeCell ref="WLG401:WLJ401"/>
    <mergeCell ref="WLK401:WLN401"/>
    <mergeCell ref="WIE401:WIH401"/>
    <mergeCell ref="WII401:WIL401"/>
    <mergeCell ref="WIM401:WIP401"/>
    <mergeCell ref="WIQ401:WIT401"/>
    <mergeCell ref="WIU401:WIX401"/>
    <mergeCell ref="WHK401:WHN401"/>
    <mergeCell ref="WHO401:WHR401"/>
    <mergeCell ref="WHS401:WHV401"/>
    <mergeCell ref="WHW401:WHZ401"/>
    <mergeCell ref="WIA401:WID401"/>
    <mergeCell ref="WGQ401:WGT401"/>
    <mergeCell ref="WGU401:WGX401"/>
    <mergeCell ref="WGY401:WHB401"/>
    <mergeCell ref="WHC401:WHF401"/>
    <mergeCell ref="WHG401:WHJ401"/>
    <mergeCell ref="WLO401:WLR401"/>
    <mergeCell ref="WLS401:WLV401"/>
    <mergeCell ref="WLW401:WLZ401"/>
    <mergeCell ref="WKM401:WKP401"/>
    <mergeCell ref="WKQ401:WKT401"/>
    <mergeCell ref="WKU401:WKX401"/>
    <mergeCell ref="WKY401:WLB401"/>
    <mergeCell ref="WLC401:WLF401"/>
    <mergeCell ref="WJS401:WJV401"/>
    <mergeCell ref="WJW401:WJZ401"/>
    <mergeCell ref="WKA401:WKD401"/>
    <mergeCell ref="WKE401:WKH401"/>
    <mergeCell ref="WKI401:WKL401"/>
    <mergeCell ref="WIY401:WJB401"/>
    <mergeCell ref="WJC401:WJF401"/>
    <mergeCell ref="WJG401:WJJ401"/>
    <mergeCell ref="WJK401:WJN401"/>
    <mergeCell ref="WJO401:WJR401"/>
    <mergeCell ref="WDW401:WDZ401"/>
    <mergeCell ref="WEA401:WED401"/>
    <mergeCell ref="WEE401:WEH401"/>
    <mergeCell ref="WCU401:WCX401"/>
    <mergeCell ref="WCY401:WDB401"/>
    <mergeCell ref="WDC401:WDF401"/>
    <mergeCell ref="WDG401:WDJ401"/>
    <mergeCell ref="WDK401:WDN401"/>
    <mergeCell ref="WCA401:WCD401"/>
    <mergeCell ref="WCE401:WCH401"/>
    <mergeCell ref="WCI401:WCL401"/>
    <mergeCell ref="WCM401:WCP401"/>
    <mergeCell ref="WCQ401:WCT401"/>
    <mergeCell ref="WDO401:WDR401"/>
    <mergeCell ref="WDS401:WDV401"/>
    <mergeCell ref="WBG401:WBJ401"/>
    <mergeCell ref="WBK401:WBN401"/>
    <mergeCell ref="WBO401:WBR401"/>
    <mergeCell ref="WBS401:WBV401"/>
    <mergeCell ref="WBW401:WBZ401"/>
    <mergeCell ref="VVC401:VVF401"/>
    <mergeCell ref="VVG401:VVJ401"/>
    <mergeCell ref="VVK401:VVN401"/>
    <mergeCell ref="VVO401:VVR401"/>
    <mergeCell ref="VVS401:VVV401"/>
    <mergeCell ref="VUI401:VUL401"/>
    <mergeCell ref="VUM401:VUP401"/>
    <mergeCell ref="VUQ401:VUT401"/>
    <mergeCell ref="VUU401:VUX401"/>
    <mergeCell ref="VUY401:VVB401"/>
    <mergeCell ref="VTO401:VTR401"/>
    <mergeCell ref="VTS401:VTV401"/>
    <mergeCell ref="VTW401:VTZ401"/>
    <mergeCell ref="VUA401:VUD401"/>
    <mergeCell ref="VUE401:VUH401"/>
    <mergeCell ref="WAM401:WAP401"/>
    <mergeCell ref="WAQ401:WAT401"/>
    <mergeCell ref="VXK401:VXN401"/>
    <mergeCell ref="VXO401:VXR401"/>
    <mergeCell ref="VXS401:VXV401"/>
    <mergeCell ref="VXW401:VXZ401"/>
    <mergeCell ref="VYA401:VYD401"/>
    <mergeCell ref="VWQ401:VWT401"/>
    <mergeCell ref="VWU401:VWX401"/>
    <mergeCell ref="VWY401:VXB401"/>
    <mergeCell ref="VXC401:VXF401"/>
    <mergeCell ref="VXG401:VXJ401"/>
    <mergeCell ref="VVW401:VVZ401"/>
    <mergeCell ref="VWA401:VWD401"/>
    <mergeCell ref="VWE401:VWH401"/>
    <mergeCell ref="VWI401:VWL401"/>
    <mergeCell ref="VWM401:VWP401"/>
    <mergeCell ref="WAU401:WAX401"/>
    <mergeCell ref="WAY401:WBB401"/>
    <mergeCell ref="WBC401:WBF401"/>
    <mergeCell ref="VZS401:VZV401"/>
    <mergeCell ref="VZW401:VZZ401"/>
    <mergeCell ref="WAA401:WAD401"/>
    <mergeCell ref="WAE401:WAH401"/>
    <mergeCell ref="WAI401:WAL401"/>
    <mergeCell ref="VYY401:VZB401"/>
    <mergeCell ref="VZC401:VZF401"/>
    <mergeCell ref="VZG401:VZJ401"/>
    <mergeCell ref="VZK401:VZN401"/>
    <mergeCell ref="VZO401:VZR401"/>
    <mergeCell ref="VYE401:VYH401"/>
    <mergeCell ref="VYI401:VYL401"/>
    <mergeCell ref="VYM401:VYP401"/>
    <mergeCell ref="VYQ401:VYT401"/>
    <mergeCell ref="VYU401:VYX401"/>
    <mergeCell ref="VTC401:VTF401"/>
    <mergeCell ref="VTG401:VTJ401"/>
    <mergeCell ref="VTK401:VTN401"/>
    <mergeCell ref="VSA401:VSD401"/>
    <mergeCell ref="VSE401:VSH401"/>
    <mergeCell ref="VSI401:VSL401"/>
    <mergeCell ref="VSM401:VSP401"/>
    <mergeCell ref="VSQ401:VST401"/>
    <mergeCell ref="VRG401:VRJ401"/>
    <mergeCell ref="VRK401:VRN401"/>
    <mergeCell ref="VRO401:VRR401"/>
    <mergeCell ref="VRS401:VRV401"/>
    <mergeCell ref="VRW401:VRZ401"/>
    <mergeCell ref="VSU401:VSX401"/>
    <mergeCell ref="VSY401:VTB401"/>
    <mergeCell ref="VQM401:VQP401"/>
    <mergeCell ref="VQQ401:VQT401"/>
    <mergeCell ref="VQU401:VQX401"/>
    <mergeCell ref="VQY401:VRB401"/>
    <mergeCell ref="VRC401:VRF401"/>
    <mergeCell ref="VKI401:VKL401"/>
    <mergeCell ref="VKM401:VKP401"/>
    <mergeCell ref="VKQ401:VKT401"/>
    <mergeCell ref="VKU401:VKX401"/>
    <mergeCell ref="VKY401:VLB401"/>
    <mergeCell ref="VJO401:VJR401"/>
    <mergeCell ref="VJS401:VJV401"/>
    <mergeCell ref="VJW401:VJZ401"/>
    <mergeCell ref="VKA401:VKD401"/>
    <mergeCell ref="VKE401:VKH401"/>
    <mergeCell ref="VIU401:VIX401"/>
    <mergeCell ref="VIY401:VJB401"/>
    <mergeCell ref="VJC401:VJF401"/>
    <mergeCell ref="VJG401:VJJ401"/>
    <mergeCell ref="VJK401:VJN401"/>
    <mergeCell ref="VPS401:VPV401"/>
    <mergeCell ref="VPW401:VPZ401"/>
    <mergeCell ref="VMQ401:VMT401"/>
    <mergeCell ref="VMU401:VMX401"/>
    <mergeCell ref="VMY401:VNB401"/>
    <mergeCell ref="VNC401:VNF401"/>
    <mergeCell ref="VNG401:VNJ401"/>
    <mergeCell ref="VLW401:VLZ401"/>
    <mergeCell ref="VMA401:VMD401"/>
    <mergeCell ref="VME401:VMH401"/>
    <mergeCell ref="VMI401:VML401"/>
    <mergeCell ref="VMM401:VMP401"/>
    <mergeCell ref="VLC401:VLF401"/>
    <mergeCell ref="VLG401:VLJ401"/>
    <mergeCell ref="VLK401:VLN401"/>
    <mergeCell ref="VLO401:VLR401"/>
    <mergeCell ref="VLS401:VLV401"/>
    <mergeCell ref="VQA401:VQD401"/>
    <mergeCell ref="VQE401:VQH401"/>
    <mergeCell ref="VQI401:VQL401"/>
    <mergeCell ref="VOY401:VPB401"/>
    <mergeCell ref="VPC401:VPF401"/>
    <mergeCell ref="VPG401:VPJ401"/>
    <mergeCell ref="VPK401:VPN401"/>
    <mergeCell ref="VPO401:VPR401"/>
    <mergeCell ref="VOE401:VOH401"/>
    <mergeCell ref="VOI401:VOL401"/>
    <mergeCell ref="VOM401:VOP401"/>
    <mergeCell ref="VOQ401:VOT401"/>
    <mergeCell ref="VOU401:VOX401"/>
    <mergeCell ref="VNK401:VNN401"/>
    <mergeCell ref="VNO401:VNR401"/>
    <mergeCell ref="VNS401:VNV401"/>
    <mergeCell ref="VNW401:VNZ401"/>
    <mergeCell ref="VOA401:VOD401"/>
    <mergeCell ref="VII401:VIL401"/>
    <mergeCell ref="VIM401:VIP401"/>
    <mergeCell ref="VIQ401:VIT401"/>
    <mergeCell ref="VHG401:VHJ401"/>
    <mergeCell ref="VHK401:VHN401"/>
    <mergeCell ref="VHO401:VHR401"/>
    <mergeCell ref="VHS401:VHV401"/>
    <mergeCell ref="VHW401:VHZ401"/>
    <mergeCell ref="VGM401:VGP401"/>
    <mergeCell ref="VGQ401:VGT401"/>
    <mergeCell ref="VGU401:VGX401"/>
    <mergeCell ref="VGY401:VHB401"/>
    <mergeCell ref="VHC401:VHF401"/>
    <mergeCell ref="VIA401:VID401"/>
    <mergeCell ref="VIE401:VIH401"/>
    <mergeCell ref="VFS401:VFV401"/>
    <mergeCell ref="VFW401:VFZ401"/>
    <mergeCell ref="VGA401:VGD401"/>
    <mergeCell ref="VGE401:VGH401"/>
    <mergeCell ref="VGI401:VGL401"/>
    <mergeCell ref="UZO401:UZR401"/>
    <mergeCell ref="UZS401:UZV401"/>
    <mergeCell ref="UZW401:UZZ401"/>
    <mergeCell ref="VAA401:VAD401"/>
    <mergeCell ref="VAE401:VAH401"/>
    <mergeCell ref="UYU401:UYX401"/>
    <mergeCell ref="UYY401:UZB401"/>
    <mergeCell ref="UZC401:UZF401"/>
    <mergeCell ref="UZG401:UZJ401"/>
    <mergeCell ref="UZK401:UZN401"/>
    <mergeCell ref="UYA401:UYD401"/>
    <mergeCell ref="UYE401:UYH401"/>
    <mergeCell ref="UYI401:UYL401"/>
    <mergeCell ref="UYM401:UYP401"/>
    <mergeCell ref="UYQ401:UYT401"/>
    <mergeCell ref="VEY401:VFB401"/>
    <mergeCell ref="VFC401:VFF401"/>
    <mergeCell ref="VBW401:VBZ401"/>
    <mergeCell ref="VCA401:VCD401"/>
    <mergeCell ref="VCE401:VCH401"/>
    <mergeCell ref="VCI401:VCL401"/>
    <mergeCell ref="VCM401:VCP401"/>
    <mergeCell ref="VBC401:VBF401"/>
    <mergeCell ref="VBG401:VBJ401"/>
    <mergeCell ref="VBK401:VBN401"/>
    <mergeCell ref="VBO401:VBR401"/>
    <mergeCell ref="VBS401:VBV401"/>
    <mergeCell ref="VAI401:VAL401"/>
    <mergeCell ref="VAM401:VAP401"/>
    <mergeCell ref="VAQ401:VAT401"/>
    <mergeCell ref="VAU401:VAX401"/>
    <mergeCell ref="VAY401:VBB401"/>
    <mergeCell ref="VFG401:VFJ401"/>
    <mergeCell ref="VFK401:VFN401"/>
    <mergeCell ref="VFO401:VFR401"/>
    <mergeCell ref="VEE401:VEH401"/>
    <mergeCell ref="VEI401:VEL401"/>
    <mergeCell ref="VEM401:VEP401"/>
    <mergeCell ref="VEQ401:VET401"/>
    <mergeCell ref="VEU401:VEX401"/>
    <mergeCell ref="VDK401:VDN401"/>
    <mergeCell ref="VDO401:VDR401"/>
    <mergeCell ref="VDS401:VDV401"/>
    <mergeCell ref="VDW401:VDZ401"/>
    <mergeCell ref="VEA401:VED401"/>
    <mergeCell ref="VCQ401:VCT401"/>
    <mergeCell ref="VCU401:VCX401"/>
    <mergeCell ref="VCY401:VDB401"/>
    <mergeCell ref="VDC401:VDF401"/>
    <mergeCell ref="VDG401:VDJ401"/>
    <mergeCell ref="UXO401:UXR401"/>
    <mergeCell ref="UXS401:UXV401"/>
    <mergeCell ref="UXW401:UXZ401"/>
    <mergeCell ref="UWM401:UWP401"/>
    <mergeCell ref="UWQ401:UWT401"/>
    <mergeCell ref="UWU401:UWX401"/>
    <mergeCell ref="UWY401:UXB401"/>
    <mergeCell ref="UXC401:UXF401"/>
    <mergeCell ref="UVS401:UVV401"/>
    <mergeCell ref="UVW401:UVZ401"/>
    <mergeCell ref="UWA401:UWD401"/>
    <mergeCell ref="UWE401:UWH401"/>
    <mergeCell ref="UWI401:UWL401"/>
    <mergeCell ref="UXG401:UXJ401"/>
    <mergeCell ref="UXK401:UXN401"/>
    <mergeCell ref="UUY401:UVB401"/>
    <mergeCell ref="UVC401:UVF401"/>
    <mergeCell ref="UVG401:UVJ401"/>
    <mergeCell ref="UVK401:UVN401"/>
    <mergeCell ref="UVO401:UVR401"/>
    <mergeCell ref="UOU401:UOX401"/>
    <mergeCell ref="UOY401:UPB401"/>
    <mergeCell ref="UPC401:UPF401"/>
    <mergeCell ref="UPG401:UPJ401"/>
    <mergeCell ref="UPK401:UPN401"/>
    <mergeCell ref="UOA401:UOD401"/>
    <mergeCell ref="UOE401:UOH401"/>
    <mergeCell ref="UOI401:UOL401"/>
    <mergeCell ref="UOM401:UOP401"/>
    <mergeCell ref="UOQ401:UOT401"/>
    <mergeCell ref="UNG401:UNJ401"/>
    <mergeCell ref="UNK401:UNN401"/>
    <mergeCell ref="UNO401:UNR401"/>
    <mergeCell ref="UNS401:UNV401"/>
    <mergeCell ref="UNW401:UNZ401"/>
    <mergeCell ref="UUE401:UUH401"/>
    <mergeCell ref="UUI401:UUL401"/>
    <mergeCell ref="URC401:URF401"/>
    <mergeCell ref="URG401:URJ401"/>
    <mergeCell ref="URK401:URN401"/>
    <mergeCell ref="URO401:URR401"/>
    <mergeCell ref="URS401:URV401"/>
    <mergeCell ref="UQI401:UQL401"/>
    <mergeCell ref="UQM401:UQP401"/>
    <mergeCell ref="UQQ401:UQT401"/>
    <mergeCell ref="UQU401:UQX401"/>
    <mergeCell ref="UQY401:URB401"/>
    <mergeCell ref="UPO401:UPR401"/>
    <mergeCell ref="UPS401:UPV401"/>
    <mergeCell ref="UPW401:UPZ401"/>
    <mergeCell ref="UQA401:UQD401"/>
    <mergeCell ref="UQE401:UQH401"/>
    <mergeCell ref="UUM401:UUP401"/>
    <mergeCell ref="UUQ401:UUT401"/>
    <mergeCell ref="UUU401:UUX401"/>
    <mergeCell ref="UTK401:UTN401"/>
    <mergeCell ref="UTO401:UTR401"/>
    <mergeCell ref="UTS401:UTV401"/>
    <mergeCell ref="UTW401:UTZ401"/>
    <mergeCell ref="UUA401:UUD401"/>
    <mergeCell ref="USQ401:UST401"/>
    <mergeCell ref="USU401:USX401"/>
    <mergeCell ref="USY401:UTB401"/>
    <mergeCell ref="UTC401:UTF401"/>
    <mergeCell ref="UTG401:UTJ401"/>
    <mergeCell ref="URW401:URZ401"/>
    <mergeCell ref="USA401:USD401"/>
    <mergeCell ref="USE401:USH401"/>
    <mergeCell ref="USI401:USL401"/>
    <mergeCell ref="USM401:USP401"/>
    <mergeCell ref="UMU401:UMX401"/>
    <mergeCell ref="UMY401:UNB401"/>
    <mergeCell ref="UNC401:UNF401"/>
    <mergeCell ref="ULS401:ULV401"/>
    <mergeCell ref="ULW401:ULZ401"/>
    <mergeCell ref="UMA401:UMD401"/>
    <mergeCell ref="UME401:UMH401"/>
    <mergeCell ref="UMI401:UML401"/>
    <mergeCell ref="UKY401:ULB401"/>
    <mergeCell ref="ULC401:ULF401"/>
    <mergeCell ref="ULG401:ULJ401"/>
    <mergeCell ref="ULK401:ULN401"/>
    <mergeCell ref="ULO401:ULR401"/>
    <mergeCell ref="UMM401:UMP401"/>
    <mergeCell ref="UMQ401:UMT401"/>
    <mergeCell ref="UKE401:UKH401"/>
    <mergeCell ref="UKI401:UKL401"/>
    <mergeCell ref="UKM401:UKP401"/>
    <mergeCell ref="UKQ401:UKT401"/>
    <mergeCell ref="UKU401:UKX401"/>
    <mergeCell ref="UEA401:UED401"/>
    <mergeCell ref="UEE401:UEH401"/>
    <mergeCell ref="UEI401:UEL401"/>
    <mergeCell ref="UEM401:UEP401"/>
    <mergeCell ref="UEQ401:UET401"/>
    <mergeCell ref="UDG401:UDJ401"/>
    <mergeCell ref="UDK401:UDN401"/>
    <mergeCell ref="UDO401:UDR401"/>
    <mergeCell ref="UDS401:UDV401"/>
    <mergeCell ref="UDW401:UDZ401"/>
    <mergeCell ref="UCM401:UCP401"/>
    <mergeCell ref="UCQ401:UCT401"/>
    <mergeCell ref="UCU401:UCX401"/>
    <mergeCell ref="UCY401:UDB401"/>
    <mergeCell ref="UDC401:UDF401"/>
    <mergeCell ref="UJK401:UJN401"/>
    <mergeCell ref="UJO401:UJR401"/>
    <mergeCell ref="UGI401:UGL401"/>
    <mergeCell ref="UGM401:UGP401"/>
    <mergeCell ref="UGQ401:UGT401"/>
    <mergeCell ref="UGU401:UGX401"/>
    <mergeCell ref="UGY401:UHB401"/>
    <mergeCell ref="UFO401:UFR401"/>
    <mergeCell ref="UFS401:UFV401"/>
    <mergeCell ref="UFW401:UFZ401"/>
    <mergeCell ref="UGA401:UGD401"/>
    <mergeCell ref="UGE401:UGH401"/>
    <mergeCell ref="UEU401:UEX401"/>
    <mergeCell ref="UEY401:UFB401"/>
    <mergeCell ref="UFC401:UFF401"/>
    <mergeCell ref="UFG401:UFJ401"/>
    <mergeCell ref="UFK401:UFN401"/>
    <mergeCell ref="UJS401:UJV401"/>
    <mergeCell ref="UJW401:UJZ401"/>
    <mergeCell ref="UKA401:UKD401"/>
    <mergeCell ref="UIQ401:UIT401"/>
    <mergeCell ref="UIU401:UIX401"/>
    <mergeCell ref="UIY401:UJB401"/>
    <mergeCell ref="UJC401:UJF401"/>
    <mergeCell ref="UJG401:UJJ401"/>
    <mergeCell ref="UHW401:UHZ401"/>
    <mergeCell ref="UIA401:UID401"/>
    <mergeCell ref="UIE401:UIH401"/>
    <mergeCell ref="UII401:UIL401"/>
    <mergeCell ref="UIM401:UIP401"/>
    <mergeCell ref="UHC401:UHF401"/>
    <mergeCell ref="UHG401:UHJ401"/>
    <mergeCell ref="UHK401:UHN401"/>
    <mergeCell ref="UHO401:UHR401"/>
    <mergeCell ref="UHS401:UHV401"/>
    <mergeCell ref="UCA401:UCD401"/>
    <mergeCell ref="UCE401:UCH401"/>
    <mergeCell ref="UCI401:UCL401"/>
    <mergeCell ref="UAY401:UBB401"/>
    <mergeCell ref="UBC401:UBF401"/>
    <mergeCell ref="UBG401:UBJ401"/>
    <mergeCell ref="UBK401:UBN401"/>
    <mergeCell ref="UBO401:UBR401"/>
    <mergeCell ref="UAE401:UAH401"/>
    <mergeCell ref="UAI401:UAL401"/>
    <mergeCell ref="UAM401:UAP401"/>
    <mergeCell ref="UAQ401:UAT401"/>
    <mergeCell ref="UAU401:UAX401"/>
    <mergeCell ref="UBS401:UBV401"/>
    <mergeCell ref="UBW401:UBZ401"/>
    <mergeCell ref="TZK401:TZN401"/>
    <mergeCell ref="TZO401:TZR401"/>
    <mergeCell ref="TZS401:TZV401"/>
    <mergeCell ref="TZW401:TZZ401"/>
    <mergeCell ref="UAA401:UAD401"/>
    <mergeCell ref="TTG401:TTJ401"/>
    <mergeCell ref="TTK401:TTN401"/>
    <mergeCell ref="TTO401:TTR401"/>
    <mergeCell ref="TTS401:TTV401"/>
    <mergeCell ref="TTW401:TTZ401"/>
    <mergeCell ref="TSM401:TSP401"/>
    <mergeCell ref="TSQ401:TST401"/>
    <mergeCell ref="TSU401:TSX401"/>
    <mergeCell ref="TSY401:TTB401"/>
    <mergeCell ref="TTC401:TTF401"/>
    <mergeCell ref="TRS401:TRV401"/>
    <mergeCell ref="TRW401:TRZ401"/>
    <mergeCell ref="TSA401:TSD401"/>
    <mergeCell ref="TSE401:TSH401"/>
    <mergeCell ref="TSI401:TSL401"/>
    <mergeCell ref="TYQ401:TYT401"/>
    <mergeCell ref="TYU401:TYX401"/>
    <mergeCell ref="TVO401:TVR401"/>
    <mergeCell ref="TVS401:TVV401"/>
    <mergeCell ref="TVW401:TVZ401"/>
    <mergeCell ref="TWA401:TWD401"/>
    <mergeCell ref="TWE401:TWH401"/>
    <mergeCell ref="TUU401:TUX401"/>
    <mergeCell ref="TUY401:TVB401"/>
    <mergeCell ref="TVC401:TVF401"/>
    <mergeCell ref="TVG401:TVJ401"/>
    <mergeCell ref="TVK401:TVN401"/>
    <mergeCell ref="TUA401:TUD401"/>
    <mergeCell ref="TUE401:TUH401"/>
    <mergeCell ref="TUI401:TUL401"/>
    <mergeCell ref="TUM401:TUP401"/>
    <mergeCell ref="TUQ401:TUT401"/>
    <mergeCell ref="TYY401:TZB401"/>
    <mergeCell ref="TZC401:TZF401"/>
    <mergeCell ref="TZG401:TZJ401"/>
    <mergeCell ref="TXW401:TXZ401"/>
    <mergeCell ref="TYA401:TYD401"/>
    <mergeCell ref="TYE401:TYH401"/>
    <mergeCell ref="TYI401:TYL401"/>
    <mergeCell ref="TYM401:TYP401"/>
    <mergeCell ref="TXC401:TXF401"/>
    <mergeCell ref="TXG401:TXJ401"/>
    <mergeCell ref="TXK401:TXN401"/>
    <mergeCell ref="TXO401:TXR401"/>
    <mergeCell ref="TXS401:TXV401"/>
    <mergeCell ref="TWI401:TWL401"/>
    <mergeCell ref="TWM401:TWP401"/>
    <mergeCell ref="TWQ401:TWT401"/>
    <mergeCell ref="TWU401:TWX401"/>
    <mergeCell ref="TWY401:TXB401"/>
    <mergeCell ref="TRG401:TRJ401"/>
    <mergeCell ref="TRK401:TRN401"/>
    <mergeCell ref="TRO401:TRR401"/>
    <mergeCell ref="TQE401:TQH401"/>
    <mergeCell ref="TQI401:TQL401"/>
    <mergeCell ref="TQM401:TQP401"/>
    <mergeCell ref="TQQ401:TQT401"/>
    <mergeCell ref="TQU401:TQX401"/>
    <mergeCell ref="TPK401:TPN401"/>
    <mergeCell ref="TPO401:TPR401"/>
    <mergeCell ref="TPS401:TPV401"/>
    <mergeCell ref="TPW401:TPZ401"/>
    <mergeCell ref="TQA401:TQD401"/>
    <mergeCell ref="TQY401:TRB401"/>
    <mergeCell ref="TRC401:TRF401"/>
    <mergeCell ref="TOQ401:TOT401"/>
    <mergeCell ref="TOU401:TOX401"/>
    <mergeCell ref="TOY401:TPB401"/>
    <mergeCell ref="TPC401:TPF401"/>
    <mergeCell ref="TPG401:TPJ401"/>
    <mergeCell ref="TIM401:TIP401"/>
    <mergeCell ref="TIQ401:TIT401"/>
    <mergeCell ref="TIU401:TIX401"/>
    <mergeCell ref="TIY401:TJB401"/>
    <mergeCell ref="TJC401:TJF401"/>
    <mergeCell ref="THS401:THV401"/>
    <mergeCell ref="THW401:THZ401"/>
    <mergeCell ref="TIA401:TID401"/>
    <mergeCell ref="TIE401:TIH401"/>
    <mergeCell ref="TII401:TIL401"/>
    <mergeCell ref="TGY401:THB401"/>
    <mergeCell ref="THC401:THF401"/>
    <mergeCell ref="THG401:THJ401"/>
    <mergeCell ref="THK401:THN401"/>
    <mergeCell ref="THO401:THR401"/>
    <mergeCell ref="TNW401:TNZ401"/>
    <mergeCell ref="TOA401:TOD401"/>
    <mergeCell ref="TKU401:TKX401"/>
    <mergeCell ref="TKY401:TLB401"/>
    <mergeCell ref="TLC401:TLF401"/>
    <mergeCell ref="TLG401:TLJ401"/>
    <mergeCell ref="TLK401:TLN401"/>
    <mergeCell ref="TKA401:TKD401"/>
    <mergeCell ref="TKE401:TKH401"/>
    <mergeCell ref="TKI401:TKL401"/>
    <mergeCell ref="TKM401:TKP401"/>
    <mergeCell ref="TKQ401:TKT401"/>
    <mergeCell ref="TJG401:TJJ401"/>
    <mergeCell ref="TJK401:TJN401"/>
    <mergeCell ref="TJO401:TJR401"/>
    <mergeCell ref="TJS401:TJV401"/>
    <mergeCell ref="TJW401:TJZ401"/>
    <mergeCell ref="TOE401:TOH401"/>
    <mergeCell ref="TOI401:TOL401"/>
    <mergeCell ref="TOM401:TOP401"/>
    <mergeCell ref="TNC401:TNF401"/>
    <mergeCell ref="TNG401:TNJ401"/>
    <mergeCell ref="TNK401:TNN401"/>
    <mergeCell ref="TNO401:TNR401"/>
    <mergeCell ref="TNS401:TNV401"/>
    <mergeCell ref="TMI401:TML401"/>
    <mergeCell ref="TMM401:TMP401"/>
    <mergeCell ref="TMQ401:TMT401"/>
    <mergeCell ref="TMU401:TMX401"/>
    <mergeCell ref="TMY401:TNB401"/>
    <mergeCell ref="TLO401:TLR401"/>
    <mergeCell ref="TLS401:TLV401"/>
    <mergeCell ref="TLW401:TLZ401"/>
    <mergeCell ref="TMA401:TMD401"/>
    <mergeCell ref="TME401:TMH401"/>
    <mergeCell ref="TGM401:TGP401"/>
    <mergeCell ref="TGQ401:TGT401"/>
    <mergeCell ref="TGU401:TGX401"/>
    <mergeCell ref="TFK401:TFN401"/>
    <mergeCell ref="TFO401:TFR401"/>
    <mergeCell ref="TFS401:TFV401"/>
    <mergeCell ref="TFW401:TFZ401"/>
    <mergeCell ref="TGA401:TGD401"/>
    <mergeCell ref="TEQ401:TET401"/>
    <mergeCell ref="TEU401:TEX401"/>
    <mergeCell ref="TEY401:TFB401"/>
    <mergeCell ref="TFC401:TFF401"/>
    <mergeCell ref="TFG401:TFJ401"/>
    <mergeCell ref="TGE401:TGH401"/>
    <mergeCell ref="TGI401:TGL401"/>
    <mergeCell ref="TDW401:TDZ401"/>
    <mergeCell ref="TEA401:TED401"/>
    <mergeCell ref="TEE401:TEH401"/>
    <mergeCell ref="TEI401:TEL401"/>
    <mergeCell ref="TEM401:TEP401"/>
    <mergeCell ref="SXS401:SXV401"/>
    <mergeCell ref="SXW401:SXZ401"/>
    <mergeCell ref="SYA401:SYD401"/>
    <mergeCell ref="SYE401:SYH401"/>
    <mergeCell ref="SYI401:SYL401"/>
    <mergeCell ref="SWY401:SXB401"/>
    <mergeCell ref="SXC401:SXF401"/>
    <mergeCell ref="SXG401:SXJ401"/>
    <mergeCell ref="SXK401:SXN401"/>
    <mergeCell ref="SXO401:SXR401"/>
    <mergeCell ref="SWE401:SWH401"/>
    <mergeCell ref="SWI401:SWL401"/>
    <mergeCell ref="SWM401:SWP401"/>
    <mergeCell ref="SWQ401:SWT401"/>
    <mergeCell ref="SWU401:SWX401"/>
    <mergeCell ref="TDC401:TDF401"/>
    <mergeCell ref="TDG401:TDJ401"/>
    <mergeCell ref="TAA401:TAD401"/>
    <mergeCell ref="TAE401:TAH401"/>
    <mergeCell ref="TAI401:TAL401"/>
    <mergeCell ref="TAM401:TAP401"/>
    <mergeCell ref="TAQ401:TAT401"/>
    <mergeCell ref="SZG401:SZJ401"/>
    <mergeCell ref="SZK401:SZN401"/>
    <mergeCell ref="SZO401:SZR401"/>
    <mergeCell ref="SZS401:SZV401"/>
    <mergeCell ref="SZW401:SZZ401"/>
    <mergeCell ref="SYM401:SYP401"/>
    <mergeCell ref="SYQ401:SYT401"/>
    <mergeCell ref="SYU401:SYX401"/>
    <mergeCell ref="SYY401:SZB401"/>
    <mergeCell ref="SZC401:SZF401"/>
    <mergeCell ref="TDK401:TDN401"/>
    <mergeCell ref="TDO401:TDR401"/>
    <mergeCell ref="TDS401:TDV401"/>
    <mergeCell ref="TCI401:TCL401"/>
    <mergeCell ref="TCM401:TCP401"/>
    <mergeCell ref="TCQ401:TCT401"/>
    <mergeCell ref="TCU401:TCX401"/>
    <mergeCell ref="TCY401:TDB401"/>
    <mergeCell ref="TBO401:TBR401"/>
    <mergeCell ref="TBS401:TBV401"/>
    <mergeCell ref="TBW401:TBZ401"/>
    <mergeCell ref="TCA401:TCD401"/>
    <mergeCell ref="TCE401:TCH401"/>
    <mergeCell ref="TAU401:TAX401"/>
    <mergeCell ref="TAY401:TBB401"/>
    <mergeCell ref="TBC401:TBF401"/>
    <mergeCell ref="TBG401:TBJ401"/>
    <mergeCell ref="TBK401:TBN401"/>
    <mergeCell ref="SVS401:SVV401"/>
    <mergeCell ref="SVW401:SVZ401"/>
    <mergeCell ref="SWA401:SWD401"/>
    <mergeCell ref="SUQ401:SUT401"/>
    <mergeCell ref="SUU401:SUX401"/>
    <mergeCell ref="SUY401:SVB401"/>
    <mergeCell ref="SVC401:SVF401"/>
    <mergeCell ref="SVG401:SVJ401"/>
    <mergeCell ref="STW401:STZ401"/>
    <mergeCell ref="SUA401:SUD401"/>
    <mergeCell ref="SUE401:SUH401"/>
    <mergeCell ref="SUI401:SUL401"/>
    <mergeCell ref="SUM401:SUP401"/>
    <mergeCell ref="SVK401:SVN401"/>
    <mergeCell ref="SVO401:SVR401"/>
    <mergeCell ref="STC401:STF401"/>
    <mergeCell ref="STG401:STJ401"/>
    <mergeCell ref="STK401:STN401"/>
    <mergeCell ref="STO401:STR401"/>
    <mergeCell ref="STS401:STV401"/>
    <mergeCell ref="SMY401:SNB401"/>
    <mergeCell ref="SNC401:SNF401"/>
    <mergeCell ref="SNG401:SNJ401"/>
    <mergeCell ref="SNK401:SNN401"/>
    <mergeCell ref="SNO401:SNR401"/>
    <mergeCell ref="SME401:SMH401"/>
    <mergeCell ref="SMI401:SML401"/>
    <mergeCell ref="SMM401:SMP401"/>
    <mergeCell ref="SMQ401:SMT401"/>
    <mergeCell ref="SMU401:SMX401"/>
    <mergeCell ref="SLK401:SLN401"/>
    <mergeCell ref="SLO401:SLR401"/>
    <mergeCell ref="SLS401:SLV401"/>
    <mergeCell ref="SLW401:SLZ401"/>
    <mergeCell ref="SMA401:SMD401"/>
    <mergeCell ref="SSI401:SSL401"/>
    <mergeCell ref="SSM401:SSP401"/>
    <mergeCell ref="SPG401:SPJ401"/>
    <mergeCell ref="SPK401:SPN401"/>
    <mergeCell ref="SPO401:SPR401"/>
    <mergeCell ref="SPS401:SPV401"/>
    <mergeCell ref="SPW401:SPZ401"/>
    <mergeCell ref="SOM401:SOP401"/>
    <mergeCell ref="SOQ401:SOT401"/>
    <mergeCell ref="SOU401:SOX401"/>
    <mergeCell ref="SOY401:SPB401"/>
    <mergeCell ref="SPC401:SPF401"/>
    <mergeCell ref="SNS401:SNV401"/>
    <mergeCell ref="SNW401:SNZ401"/>
    <mergeCell ref="SOA401:SOD401"/>
    <mergeCell ref="SOE401:SOH401"/>
    <mergeCell ref="SOI401:SOL401"/>
    <mergeCell ref="SSQ401:SST401"/>
    <mergeCell ref="SSU401:SSX401"/>
    <mergeCell ref="SSY401:STB401"/>
    <mergeCell ref="SRO401:SRR401"/>
    <mergeCell ref="SRS401:SRV401"/>
    <mergeCell ref="SRW401:SRZ401"/>
    <mergeCell ref="SSA401:SSD401"/>
    <mergeCell ref="SSE401:SSH401"/>
    <mergeCell ref="SQU401:SQX401"/>
    <mergeCell ref="SQY401:SRB401"/>
    <mergeCell ref="SRC401:SRF401"/>
    <mergeCell ref="SRG401:SRJ401"/>
    <mergeCell ref="SRK401:SRN401"/>
    <mergeCell ref="SQA401:SQD401"/>
    <mergeCell ref="SQE401:SQH401"/>
    <mergeCell ref="SQI401:SQL401"/>
    <mergeCell ref="SQM401:SQP401"/>
    <mergeCell ref="SQQ401:SQT401"/>
    <mergeCell ref="SKY401:SLB401"/>
    <mergeCell ref="SLC401:SLF401"/>
    <mergeCell ref="SLG401:SLJ401"/>
    <mergeCell ref="SJW401:SJZ401"/>
    <mergeCell ref="SKA401:SKD401"/>
    <mergeCell ref="SKE401:SKH401"/>
    <mergeCell ref="SKI401:SKL401"/>
    <mergeCell ref="SKM401:SKP401"/>
    <mergeCell ref="SJC401:SJF401"/>
    <mergeCell ref="SJG401:SJJ401"/>
    <mergeCell ref="SJK401:SJN401"/>
    <mergeCell ref="SJO401:SJR401"/>
    <mergeCell ref="SJS401:SJV401"/>
    <mergeCell ref="SKQ401:SKT401"/>
    <mergeCell ref="SKU401:SKX401"/>
    <mergeCell ref="SII401:SIL401"/>
    <mergeCell ref="SIM401:SIP401"/>
    <mergeCell ref="SIQ401:SIT401"/>
    <mergeCell ref="SIU401:SIX401"/>
    <mergeCell ref="SIY401:SJB401"/>
    <mergeCell ref="SCE401:SCH401"/>
    <mergeCell ref="SCI401:SCL401"/>
    <mergeCell ref="SCM401:SCP401"/>
    <mergeCell ref="SCQ401:SCT401"/>
    <mergeCell ref="SCU401:SCX401"/>
    <mergeCell ref="SBK401:SBN401"/>
    <mergeCell ref="SBO401:SBR401"/>
    <mergeCell ref="SBS401:SBV401"/>
    <mergeCell ref="SBW401:SBZ401"/>
    <mergeCell ref="SCA401:SCD401"/>
    <mergeCell ref="SAQ401:SAT401"/>
    <mergeCell ref="SAU401:SAX401"/>
    <mergeCell ref="SAY401:SBB401"/>
    <mergeCell ref="SBC401:SBF401"/>
    <mergeCell ref="SBG401:SBJ401"/>
    <mergeCell ref="SHO401:SHR401"/>
    <mergeCell ref="SHS401:SHV401"/>
    <mergeCell ref="SEM401:SEP401"/>
    <mergeCell ref="SEQ401:SET401"/>
    <mergeCell ref="SEU401:SEX401"/>
    <mergeCell ref="SEY401:SFB401"/>
    <mergeCell ref="SFC401:SFF401"/>
    <mergeCell ref="SDS401:SDV401"/>
    <mergeCell ref="SDW401:SDZ401"/>
    <mergeCell ref="SEA401:SED401"/>
    <mergeCell ref="SEE401:SEH401"/>
    <mergeCell ref="SEI401:SEL401"/>
    <mergeCell ref="SCY401:SDB401"/>
    <mergeCell ref="SDC401:SDF401"/>
    <mergeCell ref="SDG401:SDJ401"/>
    <mergeCell ref="SDK401:SDN401"/>
    <mergeCell ref="SDO401:SDR401"/>
    <mergeCell ref="SHW401:SHZ401"/>
    <mergeCell ref="SIA401:SID401"/>
    <mergeCell ref="SIE401:SIH401"/>
    <mergeCell ref="SGU401:SGX401"/>
    <mergeCell ref="SGY401:SHB401"/>
    <mergeCell ref="SHC401:SHF401"/>
    <mergeCell ref="SHG401:SHJ401"/>
    <mergeCell ref="SHK401:SHN401"/>
    <mergeCell ref="SGA401:SGD401"/>
    <mergeCell ref="SGE401:SGH401"/>
    <mergeCell ref="SGI401:SGL401"/>
    <mergeCell ref="SGM401:SGP401"/>
    <mergeCell ref="SGQ401:SGT401"/>
    <mergeCell ref="SFG401:SFJ401"/>
    <mergeCell ref="SFK401:SFN401"/>
    <mergeCell ref="SFO401:SFR401"/>
    <mergeCell ref="SFS401:SFV401"/>
    <mergeCell ref="SFW401:SFZ401"/>
    <mergeCell ref="SAE401:SAH401"/>
    <mergeCell ref="SAI401:SAL401"/>
    <mergeCell ref="SAM401:SAP401"/>
    <mergeCell ref="RZC401:RZF401"/>
    <mergeCell ref="RZG401:RZJ401"/>
    <mergeCell ref="RZK401:RZN401"/>
    <mergeCell ref="RZO401:RZR401"/>
    <mergeCell ref="RZS401:RZV401"/>
    <mergeCell ref="RYI401:RYL401"/>
    <mergeCell ref="RYM401:RYP401"/>
    <mergeCell ref="RYQ401:RYT401"/>
    <mergeCell ref="RYU401:RYX401"/>
    <mergeCell ref="RYY401:RZB401"/>
    <mergeCell ref="RZW401:RZZ401"/>
    <mergeCell ref="SAA401:SAD401"/>
    <mergeCell ref="RXO401:RXR401"/>
    <mergeCell ref="RXS401:RXV401"/>
    <mergeCell ref="RXW401:RXZ401"/>
    <mergeCell ref="RYA401:RYD401"/>
    <mergeCell ref="RYE401:RYH401"/>
    <mergeCell ref="RRK401:RRN401"/>
    <mergeCell ref="RRO401:RRR401"/>
    <mergeCell ref="RRS401:RRV401"/>
    <mergeCell ref="RRW401:RRZ401"/>
    <mergeCell ref="RSA401:RSD401"/>
    <mergeCell ref="RQQ401:RQT401"/>
    <mergeCell ref="RQU401:RQX401"/>
    <mergeCell ref="RQY401:RRB401"/>
    <mergeCell ref="RRC401:RRF401"/>
    <mergeCell ref="RRG401:RRJ401"/>
    <mergeCell ref="RPW401:RPZ401"/>
    <mergeCell ref="RQA401:RQD401"/>
    <mergeCell ref="RQE401:RQH401"/>
    <mergeCell ref="RQI401:RQL401"/>
    <mergeCell ref="RQM401:RQP401"/>
    <mergeCell ref="RWU401:RWX401"/>
    <mergeCell ref="RWY401:RXB401"/>
    <mergeCell ref="RTS401:RTV401"/>
    <mergeCell ref="RTW401:RTZ401"/>
    <mergeCell ref="RUA401:RUD401"/>
    <mergeCell ref="RUE401:RUH401"/>
    <mergeCell ref="RUI401:RUL401"/>
    <mergeCell ref="RSY401:RTB401"/>
    <mergeCell ref="RTC401:RTF401"/>
    <mergeCell ref="RTG401:RTJ401"/>
    <mergeCell ref="RTK401:RTN401"/>
    <mergeCell ref="RTO401:RTR401"/>
    <mergeCell ref="RSE401:RSH401"/>
    <mergeCell ref="RSI401:RSL401"/>
    <mergeCell ref="RSM401:RSP401"/>
    <mergeCell ref="RSQ401:RST401"/>
    <mergeCell ref="RSU401:RSX401"/>
    <mergeCell ref="RXC401:RXF401"/>
    <mergeCell ref="RXG401:RXJ401"/>
    <mergeCell ref="RXK401:RXN401"/>
    <mergeCell ref="RWA401:RWD401"/>
    <mergeCell ref="RWE401:RWH401"/>
    <mergeCell ref="RWI401:RWL401"/>
    <mergeCell ref="RWM401:RWP401"/>
    <mergeCell ref="RWQ401:RWT401"/>
    <mergeCell ref="RVG401:RVJ401"/>
    <mergeCell ref="RVK401:RVN401"/>
    <mergeCell ref="RVO401:RVR401"/>
    <mergeCell ref="RVS401:RVV401"/>
    <mergeCell ref="RVW401:RVZ401"/>
    <mergeCell ref="RUM401:RUP401"/>
    <mergeCell ref="RUQ401:RUT401"/>
    <mergeCell ref="RUU401:RUX401"/>
    <mergeCell ref="RUY401:RVB401"/>
    <mergeCell ref="RVC401:RVF401"/>
    <mergeCell ref="RPK401:RPN401"/>
    <mergeCell ref="RPO401:RPR401"/>
    <mergeCell ref="RPS401:RPV401"/>
    <mergeCell ref="ROI401:ROL401"/>
    <mergeCell ref="ROM401:ROP401"/>
    <mergeCell ref="ROQ401:ROT401"/>
    <mergeCell ref="ROU401:ROX401"/>
    <mergeCell ref="ROY401:RPB401"/>
    <mergeCell ref="RNO401:RNR401"/>
    <mergeCell ref="RNS401:RNV401"/>
    <mergeCell ref="RNW401:RNZ401"/>
    <mergeCell ref="ROA401:ROD401"/>
    <mergeCell ref="ROE401:ROH401"/>
    <mergeCell ref="RPC401:RPF401"/>
    <mergeCell ref="RPG401:RPJ401"/>
    <mergeCell ref="RMU401:RMX401"/>
    <mergeCell ref="RMY401:RNB401"/>
    <mergeCell ref="RNC401:RNF401"/>
    <mergeCell ref="RNG401:RNJ401"/>
    <mergeCell ref="RNK401:RNN401"/>
    <mergeCell ref="RGQ401:RGT401"/>
    <mergeCell ref="RGU401:RGX401"/>
    <mergeCell ref="RGY401:RHB401"/>
    <mergeCell ref="RHC401:RHF401"/>
    <mergeCell ref="RHG401:RHJ401"/>
    <mergeCell ref="RFW401:RFZ401"/>
    <mergeCell ref="RGA401:RGD401"/>
    <mergeCell ref="RGE401:RGH401"/>
    <mergeCell ref="RGI401:RGL401"/>
    <mergeCell ref="RGM401:RGP401"/>
    <mergeCell ref="RFC401:RFF401"/>
    <mergeCell ref="RFG401:RFJ401"/>
    <mergeCell ref="RFK401:RFN401"/>
    <mergeCell ref="RFO401:RFR401"/>
    <mergeCell ref="RFS401:RFV401"/>
    <mergeCell ref="RMA401:RMD401"/>
    <mergeCell ref="RME401:RMH401"/>
    <mergeCell ref="RIY401:RJB401"/>
    <mergeCell ref="RJC401:RJF401"/>
    <mergeCell ref="RJG401:RJJ401"/>
    <mergeCell ref="RJK401:RJN401"/>
    <mergeCell ref="RJO401:RJR401"/>
    <mergeCell ref="RIE401:RIH401"/>
    <mergeCell ref="RII401:RIL401"/>
    <mergeCell ref="RIM401:RIP401"/>
    <mergeCell ref="RIQ401:RIT401"/>
    <mergeCell ref="RIU401:RIX401"/>
    <mergeCell ref="RHK401:RHN401"/>
    <mergeCell ref="RHO401:RHR401"/>
    <mergeCell ref="RHS401:RHV401"/>
    <mergeCell ref="RHW401:RHZ401"/>
    <mergeCell ref="RIA401:RID401"/>
    <mergeCell ref="RMI401:RML401"/>
    <mergeCell ref="RMM401:RMP401"/>
    <mergeCell ref="RMQ401:RMT401"/>
    <mergeCell ref="RLG401:RLJ401"/>
    <mergeCell ref="RLK401:RLN401"/>
    <mergeCell ref="RLO401:RLR401"/>
    <mergeCell ref="RLS401:RLV401"/>
    <mergeCell ref="RLW401:RLZ401"/>
    <mergeCell ref="RKM401:RKP401"/>
    <mergeCell ref="RKQ401:RKT401"/>
    <mergeCell ref="RKU401:RKX401"/>
    <mergeCell ref="RKY401:RLB401"/>
    <mergeCell ref="RLC401:RLF401"/>
    <mergeCell ref="RJS401:RJV401"/>
    <mergeCell ref="RJW401:RJZ401"/>
    <mergeCell ref="RKA401:RKD401"/>
    <mergeCell ref="RKE401:RKH401"/>
    <mergeCell ref="RKI401:RKL401"/>
    <mergeCell ref="REQ401:RET401"/>
    <mergeCell ref="REU401:REX401"/>
    <mergeCell ref="REY401:RFB401"/>
    <mergeCell ref="RDO401:RDR401"/>
    <mergeCell ref="RDS401:RDV401"/>
    <mergeCell ref="RDW401:RDZ401"/>
    <mergeCell ref="REA401:RED401"/>
    <mergeCell ref="REE401:REH401"/>
    <mergeCell ref="RCU401:RCX401"/>
    <mergeCell ref="RCY401:RDB401"/>
    <mergeCell ref="RDC401:RDF401"/>
    <mergeCell ref="RDG401:RDJ401"/>
    <mergeCell ref="RDK401:RDN401"/>
    <mergeCell ref="REI401:REL401"/>
    <mergeCell ref="REM401:REP401"/>
    <mergeCell ref="RCA401:RCD401"/>
    <mergeCell ref="RCE401:RCH401"/>
    <mergeCell ref="RCI401:RCL401"/>
    <mergeCell ref="RCM401:RCP401"/>
    <mergeCell ref="RCQ401:RCT401"/>
    <mergeCell ref="QVW401:QVZ401"/>
    <mergeCell ref="QWA401:QWD401"/>
    <mergeCell ref="QWE401:QWH401"/>
    <mergeCell ref="QWI401:QWL401"/>
    <mergeCell ref="QWM401:QWP401"/>
    <mergeCell ref="QVC401:QVF401"/>
    <mergeCell ref="QVG401:QVJ401"/>
    <mergeCell ref="QVK401:QVN401"/>
    <mergeCell ref="QVO401:QVR401"/>
    <mergeCell ref="QVS401:QVV401"/>
    <mergeCell ref="QUI401:QUL401"/>
    <mergeCell ref="QUM401:QUP401"/>
    <mergeCell ref="QUQ401:QUT401"/>
    <mergeCell ref="QUU401:QUX401"/>
    <mergeCell ref="QUY401:QVB401"/>
    <mergeCell ref="RBG401:RBJ401"/>
    <mergeCell ref="RBK401:RBN401"/>
    <mergeCell ref="QYE401:QYH401"/>
    <mergeCell ref="QYI401:QYL401"/>
    <mergeCell ref="QYM401:QYP401"/>
    <mergeCell ref="QYQ401:QYT401"/>
    <mergeCell ref="QYU401:QYX401"/>
    <mergeCell ref="QXK401:QXN401"/>
    <mergeCell ref="QXO401:QXR401"/>
    <mergeCell ref="QXS401:QXV401"/>
    <mergeCell ref="QXW401:QXZ401"/>
    <mergeCell ref="QYA401:QYD401"/>
    <mergeCell ref="QWQ401:QWT401"/>
    <mergeCell ref="QWU401:QWX401"/>
    <mergeCell ref="QWY401:QXB401"/>
    <mergeCell ref="QXC401:QXF401"/>
    <mergeCell ref="QXG401:QXJ401"/>
    <mergeCell ref="RBO401:RBR401"/>
    <mergeCell ref="RBS401:RBV401"/>
    <mergeCell ref="RBW401:RBZ401"/>
    <mergeCell ref="RAM401:RAP401"/>
    <mergeCell ref="RAQ401:RAT401"/>
    <mergeCell ref="RAU401:RAX401"/>
    <mergeCell ref="RAY401:RBB401"/>
    <mergeCell ref="RBC401:RBF401"/>
    <mergeCell ref="QZS401:QZV401"/>
    <mergeCell ref="QZW401:QZZ401"/>
    <mergeCell ref="RAA401:RAD401"/>
    <mergeCell ref="RAE401:RAH401"/>
    <mergeCell ref="RAI401:RAL401"/>
    <mergeCell ref="QYY401:QZB401"/>
    <mergeCell ref="QZC401:QZF401"/>
    <mergeCell ref="QZG401:QZJ401"/>
    <mergeCell ref="QZK401:QZN401"/>
    <mergeCell ref="QZO401:QZR401"/>
    <mergeCell ref="QTW401:QTZ401"/>
    <mergeCell ref="QUA401:QUD401"/>
    <mergeCell ref="QUE401:QUH401"/>
    <mergeCell ref="QSU401:QSX401"/>
    <mergeCell ref="QSY401:QTB401"/>
    <mergeCell ref="QTC401:QTF401"/>
    <mergeCell ref="QTG401:QTJ401"/>
    <mergeCell ref="QTK401:QTN401"/>
    <mergeCell ref="QSA401:QSD401"/>
    <mergeCell ref="QSE401:QSH401"/>
    <mergeCell ref="QSI401:QSL401"/>
    <mergeCell ref="QSM401:QSP401"/>
    <mergeCell ref="QSQ401:QST401"/>
    <mergeCell ref="QTO401:QTR401"/>
    <mergeCell ref="QTS401:QTV401"/>
    <mergeCell ref="QRG401:QRJ401"/>
    <mergeCell ref="QRK401:QRN401"/>
    <mergeCell ref="QRO401:QRR401"/>
    <mergeCell ref="QRS401:QRV401"/>
    <mergeCell ref="QRW401:QRZ401"/>
    <mergeCell ref="QLC401:QLF401"/>
    <mergeCell ref="QLG401:QLJ401"/>
    <mergeCell ref="QLK401:QLN401"/>
    <mergeCell ref="QLO401:QLR401"/>
    <mergeCell ref="QLS401:QLV401"/>
    <mergeCell ref="QKI401:QKL401"/>
    <mergeCell ref="QKM401:QKP401"/>
    <mergeCell ref="QKQ401:QKT401"/>
    <mergeCell ref="QKU401:QKX401"/>
    <mergeCell ref="QKY401:QLB401"/>
    <mergeCell ref="QJO401:QJR401"/>
    <mergeCell ref="QJS401:QJV401"/>
    <mergeCell ref="QJW401:QJZ401"/>
    <mergeCell ref="QKA401:QKD401"/>
    <mergeCell ref="QKE401:QKH401"/>
    <mergeCell ref="QQM401:QQP401"/>
    <mergeCell ref="QQQ401:QQT401"/>
    <mergeCell ref="QNK401:QNN401"/>
    <mergeCell ref="QNO401:QNR401"/>
    <mergeCell ref="QNS401:QNV401"/>
    <mergeCell ref="QNW401:QNZ401"/>
    <mergeCell ref="QOA401:QOD401"/>
    <mergeCell ref="QMQ401:QMT401"/>
    <mergeCell ref="QMU401:QMX401"/>
    <mergeCell ref="QMY401:QNB401"/>
    <mergeCell ref="QNC401:QNF401"/>
    <mergeCell ref="QNG401:QNJ401"/>
    <mergeCell ref="QLW401:QLZ401"/>
    <mergeCell ref="QMA401:QMD401"/>
    <mergeCell ref="QME401:QMH401"/>
    <mergeCell ref="QMI401:QML401"/>
    <mergeCell ref="QMM401:QMP401"/>
    <mergeCell ref="QQU401:QQX401"/>
    <mergeCell ref="QQY401:QRB401"/>
    <mergeCell ref="QRC401:QRF401"/>
    <mergeCell ref="QPS401:QPV401"/>
    <mergeCell ref="QPW401:QPZ401"/>
    <mergeCell ref="QQA401:QQD401"/>
    <mergeCell ref="QQE401:QQH401"/>
    <mergeCell ref="QQI401:QQL401"/>
    <mergeCell ref="QOY401:QPB401"/>
    <mergeCell ref="QPC401:QPF401"/>
    <mergeCell ref="QPG401:QPJ401"/>
    <mergeCell ref="QPK401:QPN401"/>
    <mergeCell ref="QPO401:QPR401"/>
    <mergeCell ref="QOE401:QOH401"/>
    <mergeCell ref="QOI401:QOL401"/>
    <mergeCell ref="QOM401:QOP401"/>
    <mergeCell ref="QOQ401:QOT401"/>
    <mergeCell ref="QOU401:QOX401"/>
    <mergeCell ref="QJC401:QJF401"/>
    <mergeCell ref="QJG401:QJJ401"/>
    <mergeCell ref="QJK401:QJN401"/>
    <mergeCell ref="QIA401:QID401"/>
    <mergeCell ref="QIE401:QIH401"/>
    <mergeCell ref="QII401:QIL401"/>
    <mergeCell ref="QIM401:QIP401"/>
    <mergeCell ref="QIQ401:QIT401"/>
    <mergeCell ref="QHG401:QHJ401"/>
    <mergeCell ref="QHK401:QHN401"/>
    <mergeCell ref="QHO401:QHR401"/>
    <mergeCell ref="QHS401:QHV401"/>
    <mergeCell ref="QHW401:QHZ401"/>
    <mergeCell ref="QIU401:QIX401"/>
    <mergeCell ref="QIY401:QJB401"/>
    <mergeCell ref="QGM401:QGP401"/>
    <mergeCell ref="QGQ401:QGT401"/>
    <mergeCell ref="QGU401:QGX401"/>
    <mergeCell ref="QGY401:QHB401"/>
    <mergeCell ref="QHC401:QHF401"/>
    <mergeCell ref="QAI401:QAL401"/>
    <mergeCell ref="QAM401:QAP401"/>
    <mergeCell ref="QAQ401:QAT401"/>
    <mergeCell ref="QAU401:QAX401"/>
    <mergeCell ref="QAY401:QBB401"/>
    <mergeCell ref="PZO401:PZR401"/>
    <mergeCell ref="PZS401:PZV401"/>
    <mergeCell ref="PZW401:PZZ401"/>
    <mergeCell ref="QAA401:QAD401"/>
    <mergeCell ref="QAE401:QAH401"/>
    <mergeCell ref="PYU401:PYX401"/>
    <mergeCell ref="PYY401:PZB401"/>
    <mergeCell ref="PZC401:PZF401"/>
    <mergeCell ref="PZG401:PZJ401"/>
    <mergeCell ref="PZK401:PZN401"/>
    <mergeCell ref="QFS401:QFV401"/>
    <mergeCell ref="QFW401:QFZ401"/>
    <mergeCell ref="QCQ401:QCT401"/>
    <mergeCell ref="QCU401:QCX401"/>
    <mergeCell ref="QCY401:QDB401"/>
    <mergeCell ref="QDC401:QDF401"/>
    <mergeCell ref="QDG401:QDJ401"/>
    <mergeCell ref="QBW401:QBZ401"/>
    <mergeCell ref="QCA401:QCD401"/>
    <mergeCell ref="QCE401:QCH401"/>
    <mergeCell ref="QCI401:QCL401"/>
    <mergeCell ref="QCM401:QCP401"/>
    <mergeCell ref="QBC401:QBF401"/>
    <mergeCell ref="QBG401:QBJ401"/>
    <mergeCell ref="QBK401:QBN401"/>
    <mergeCell ref="QBO401:QBR401"/>
    <mergeCell ref="QBS401:QBV401"/>
    <mergeCell ref="QGA401:QGD401"/>
    <mergeCell ref="QGE401:QGH401"/>
    <mergeCell ref="QGI401:QGL401"/>
    <mergeCell ref="QEY401:QFB401"/>
    <mergeCell ref="QFC401:QFF401"/>
    <mergeCell ref="QFG401:QFJ401"/>
    <mergeCell ref="QFK401:QFN401"/>
    <mergeCell ref="QFO401:QFR401"/>
    <mergeCell ref="QEE401:QEH401"/>
    <mergeCell ref="QEI401:QEL401"/>
    <mergeCell ref="QEM401:QEP401"/>
    <mergeCell ref="QEQ401:QET401"/>
    <mergeCell ref="QEU401:QEX401"/>
    <mergeCell ref="QDK401:QDN401"/>
    <mergeCell ref="QDO401:QDR401"/>
    <mergeCell ref="QDS401:QDV401"/>
    <mergeCell ref="QDW401:QDZ401"/>
    <mergeCell ref="QEA401:QED401"/>
    <mergeCell ref="PYI401:PYL401"/>
    <mergeCell ref="PYM401:PYP401"/>
    <mergeCell ref="PYQ401:PYT401"/>
    <mergeCell ref="PXG401:PXJ401"/>
    <mergeCell ref="PXK401:PXN401"/>
    <mergeCell ref="PXO401:PXR401"/>
    <mergeCell ref="PXS401:PXV401"/>
    <mergeCell ref="PXW401:PXZ401"/>
    <mergeCell ref="PWM401:PWP401"/>
    <mergeCell ref="PWQ401:PWT401"/>
    <mergeCell ref="PWU401:PWX401"/>
    <mergeCell ref="PWY401:PXB401"/>
    <mergeCell ref="PXC401:PXF401"/>
    <mergeCell ref="PYA401:PYD401"/>
    <mergeCell ref="PYE401:PYH401"/>
    <mergeCell ref="PVS401:PVV401"/>
    <mergeCell ref="PVW401:PVZ401"/>
    <mergeCell ref="PWA401:PWD401"/>
    <mergeCell ref="PWE401:PWH401"/>
    <mergeCell ref="PWI401:PWL401"/>
    <mergeCell ref="PPO401:PPR401"/>
    <mergeCell ref="PPS401:PPV401"/>
    <mergeCell ref="PPW401:PPZ401"/>
    <mergeCell ref="PQA401:PQD401"/>
    <mergeCell ref="PQE401:PQH401"/>
    <mergeCell ref="POU401:POX401"/>
    <mergeCell ref="POY401:PPB401"/>
    <mergeCell ref="PPC401:PPF401"/>
    <mergeCell ref="PPG401:PPJ401"/>
    <mergeCell ref="PPK401:PPN401"/>
    <mergeCell ref="POA401:POD401"/>
    <mergeCell ref="POE401:POH401"/>
    <mergeCell ref="POI401:POL401"/>
    <mergeCell ref="POM401:POP401"/>
    <mergeCell ref="POQ401:POT401"/>
    <mergeCell ref="PUY401:PVB401"/>
    <mergeCell ref="PVC401:PVF401"/>
    <mergeCell ref="PRW401:PRZ401"/>
    <mergeCell ref="PSA401:PSD401"/>
    <mergeCell ref="PSE401:PSH401"/>
    <mergeCell ref="PSI401:PSL401"/>
    <mergeCell ref="PSM401:PSP401"/>
    <mergeCell ref="PRC401:PRF401"/>
    <mergeCell ref="PRG401:PRJ401"/>
    <mergeCell ref="PRK401:PRN401"/>
    <mergeCell ref="PRO401:PRR401"/>
    <mergeCell ref="PRS401:PRV401"/>
    <mergeCell ref="PQI401:PQL401"/>
    <mergeCell ref="PQM401:PQP401"/>
    <mergeCell ref="PQQ401:PQT401"/>
    <mergeCell ref="PQU401:PQX401"/>
    <mergeCell ref="PQY401:PRB401"/>
    <mergeCell ref="PVG401:PVJ401"/>
    <mergeCell ref="PVK401:PVN401"/>
    <mergeCell ref="PVO401:PVR401"/>
    <mergeCell ref="PUE401:PUH401"/>
    <mergeCell ref="PUI401:PUL401"/>
    <mergeCell ref="PUM401:PUP401"/>
    <mergeCell ref="PUQ401:PUT401"/>
    <mergeCell ref="PUU401:PUX401"/>
    <mergeCell ref="PTK401:PTN401"/>
    <mergeCell ref="PTO401:PTR401"/>
    <mergeCell ref="PTS401:PTV401"/>
    <mergeCell ref="PTW401:PTZ401"/>
    <mergeCell ref="PUA401:PUD401"/>
    <mergeCell ref="PSQ401:PST401"/>
    <mergeCell ref="PSU401:PSX401"/>
    <mergeCell ref="PSY401:PTB401"/>
    <mergeCell ref="PTC401:PTF401"/>
    <mergeCell ref="PTG401:PTJ401"/>
    <mergeCell ref="PNO401:PNR401"/>
    <mergeCell ref="PNS401:PNV401"/>
    <mergeCell ref="PNW401:PNZ401"/>
    <mergeCell ref="PMM401:PMP401"/>
    <mergeCell ref="PMQ401:PMT401"/>
    <mergeCell ref="PMU401:PMX401"/>
    <mergeCell ref="PMY401:PNB401"/>
    <mergeCell ref="PNC401:PNF401"/>
    <mergeCell ref="PLS401:PLV401"/>
    <mergeCell ref="PLW401:PLZ401"/>
    <mergeCell ref="PMA401:PMD401"/>
    <mergeCell ref="PME401:PMH401"/>
    <mergeCell ref="PMI401:PML401"/>
    <mergeCell ref="PNG401:PNJ401"/>
    <mergeCell ref="PNK401:PNN401"/>
    <mergeCell ref="PKY401:PLB401"/>
    <mergeCell ref="PLC401:PLF401"/>
    <mergeCell ref="PLG401:PLJ401"/>
    <mergeCell ref="PLK401:PLN401"/>
    <mergeCell ref="PLO401:PLR401"/>
    <mergeCell ref="PEU401:PEX401"/>
    <mergeCell ref="PEY401:PFB401"/>
    <mergeCell ref="PFC401:PFF401"/>
    <mergeCell ref="PFG401:PFJ401"/>
    <mergeCell ref="PFK401:PFN401"/>
    <mergeCell ref="PEA401:PED401"/>
    <mergeCell ref="PEE401:PEH401"/>
    <mergeCell ref="PEI401:PEL401"/>
    <mergeCell ref="PEM401:PEP401"/>
    <mergeCell ref="PEQ401:PET401"/>
    <mergeCell ref="PDG401:PDJ401"/>
    <mergeCell ref="PDK401:PDN401"/>
    <mergeCell ref="PDO401:PDR401"/>
    <mergeCell ref="PDS401:PDV401"/>
    <mergeCell ref="PDW401:PDZ401"/>
    <mergeCell ref="PKE401:PKH401"/>
    <mergeCell ref="PKI401:PKL401"/>
    <mergeCell ref="PHC401:PHF401"/>
    <mergeCell ref="PHG401:PHJ401"/>
    <mergeCell ref="PHK401:PHN401"/>
    <mergeCell ref="PHO401:PHR401"/>
    <mergeCell ref="PHS401:PHV401"/>
    <mergeCell ref="PGI401:PGL401"/>
    <mergeCell ref="PGM401:PGP401"/>
    <mergeCell ref="PGQ401:PGT401"/>
    <mergeCell ref="PGU401:PGX401"/>
    <mergeCell ref="PGY401:PHB401"/>
    <mergeCell ref="PFO401:PFR401"/>
    <mergeCell ref="PFS401:PFV401"/>
    <mergeCell ref="PFW401:PFZ401"/>
    <mergeCell ref="PGA401:PGD401"/>
    <mergeCell ref="PGE401:PGH401"/>
    <mergeCell ref="PKM401:PKP401"/>
    <mergeCell ref="PKQ401:PKT401"/>
    <mergeCell ref="PKU401:PKX401"/>
    <mergeCell ref="PJK401:PJN401"/>
    <mergeCell ref="PJO401:PJR401"/>
    <mergeCell ref="PJS401:PJV401"/>
    <mergeCell ref="PJW401:PJZ401"/>
    <mergeCell ref="PKA401:PKD401"/>
    <mergeCell ref="PIQ401:PIT401"/>
    <mergeCell ref="PIU401:PIX401"/>
    <mergeCell ref="PIY401:PJB401"/>
    <mergeCell ref="PJC401:PJF401"/>
    <mergeCell ref="PJG401:PJJ401"/>
    <mergeCell ref="PHW401:PHZ401"/>
    <mergeCell ref="PIA401:PID401"/>
    <mergeCell ref="PIE401:PIH401"/>
    <mergeCell ref="PII401:PIL401"/>
    <mergeCell ref="PIM401:PIP401"/>
    <mergeCell ref="PCU401:PCX401"/>
    <mergeCell ref="PCY401:PDB401"/>
    <mergeCell ref="PDC401:PDF401"/>
    <mergeCell ref="PBS401:PBV401"/>
    <mergeCell ref="PBW401:PBZ401"/>
    <mergeCell ref="PCA401:PCD401"/>
    <mergeCell ref="PCE401:PCH401"/>
    <mergeCell ref="PCI401:PCL401"/>
    <mergeCell ref="PAY401:PBB401"/>
    <mergeCell ref="PBC401:PBF401"/>
    <mergeCell ref="PBG401:PBJ401"/>
    <mergeCell ref="PBK401:PBN401"/>
    <mergeCell ref="PBO401:PBR401"/>
    <mergeCell ref="PCM401:PCP401"/>
    <mergeCell ref="PCQ401:PCT401"/>
    <mergeCell ref="PAE401:PAH401"/>
    <mergeCell ref="PAI401:PAL401"/>
    <mergeCell ref="PAM401:PAP401"/>
    <mergeCell ref="PAQ401:PAT401"/>
    <mergeCell ref="PAU401:PAX401"/>
    <mergeCell ref="OUA401:OUD401"/>
    <mergeCell ref="OUE401:OUH401"/>
    <mergeCell ref="OUI401:OUL401"/>
    <mergeCell ref="OUM401:OUP401"/>
    <mergeCell ref="OUQ401:OUT401"/>
    <mergeCell ref="OTG401:OTJ401"/>
    <mergeCell ref="OTK401:OTN401"/>
    <mergeCell ref="OTO401:OTR401"/>
    <mergeCell ref="OTS401:OTV401"/>
    <mergeCell ref="OTW401:OTZ401"/>
    <mergeCell ref="OSM401:OSP401"/>
    <mergeCell ref="OSQ401:OST401"/>
    <mergeCell ref="OSU401:OSX401"/>
    <mergeCell ref="OSY401:OTB401"/>
    <mergeCell ref="OTC401:OTF401"/>
    <mergeCell ref="OZK401:OZN401"/>
    <mergeCell ref="OZO401:OZR401"/>
    <mergeCell ref="OWI401:OWL401"/>
    <mergeCell ref="OWM401:OWP401"/>
    <mergeCell ref="OWQ401:OWT401"/>
    <mergeCell ref="OWU401:OWX401"/>
    <mergeCell ref="OWY401:OXB401"/>
    <mergeCell ref="OVO401:OVR401"/>
    <mergeCell ref="OVS401:OVV401"/>
    <mergeCell ref="OVW401:OVZ401"/>
    <mergeCell ref="OWA401:OWD401"/>
    <mergeCell ref="OWE401:OWH401"/>
    <mergeCell ref="OUU401:OUX401"/>
    <mergeCell ref="OUY401:OVB401"/>
    <mergeCell ref="OVC401:OVF401"/>
    <mergeCell ref="OVG401:OVJ401"/>
    <mergeCell ref="OVK401:OVN401"/>
    <mergeCell ref="OZS401:OZV401"/>
    <mergeCell ref="OZW401:OZZ401"/>
    <mergeCell ref="PAA401:PAD401"/>
    <mergeCell ref="OYQ401:OYT401"/>
    <mergeCell ref="OYU401:OYX401"/>
    <mergeCell ref="OYY401:OZB401"/>
    <mergeCell ref="OZC401:OZF401"/>
    <mergeCell ref="OZG401:OZJ401"/>
    <mergeCell ref="OXW401:OXZ401"/>
    <mergeCell ref="OYA401:OYD401"/>
    <mergeCell ref="OYE401:OYH401"/>
    <mergeCell ref="OYI401:OYL401"/>
    <mergeCell ref="OYM401:OYP401"/>
    <mergeCell ref="OXC401:OXF401"/>
    <mergeCell ref="OXG401:OXJ401"/>
    <mergeCell ref="OXK401:OXN401"/>
    <mergeCell ref="OXO401:OXR401"/>
    <mergeCell ref="OXS401:OXV401"/>
    <mergeCell ref="OSA401:OSD401"/>
    <mergeCell ref="OSE401:OSH401"/>
    <mergeCell ref="OSI401:OSL401"/>
    <mergeCell ref="OQY401:ORB401"/>
    <mergeCell ref="ORC401:ORF401"/>
    <mergeCell ref="ORG401:ORJ401"/>
    <mergeCell ref="ORK401:ORN401"/>
    <mergeCell ref="ORO401:ORR401"/>
    <mergeCell ref="OQE401:OQH401"/>
    <mergeCell ref="OQI401:OQL401"/>
    <mergeCell ref="OQM401:OQP401"/>
    <mergeCell ref="OQQ401:OQT401"/>
    <mergeCell ref="OQU401:OQX401"/>
    <mergeCell ref="ORS401:ORV401"/>
    <mergeCell ref="ORW401:ORZ401"/>
    <mergeCell ref="OPK401:OPN401"/>
    <mergeCell ref="OPO401:OPR401"/>
    <mergeCell ref="OPS401:OPV401"/>
    <mergeCell ref="OPW401:OPZ401"/>
    <mergeCell ref="OQA401:OQD401"/>
    <mergeCell ref="OJG401:OJJ401"/>
    <mergeCell ref="OJK401:OJN401"/>
    <mergeCell ref="OJO401:OJR401"/>
    <mergeCell ref="OJS401:OJV401"/>
    <mergeCell ref="OJW401:OJZ401"/>
    <mergeCell ref="OIM401:OIP401"/>
    <mergeCell ref="OIQ401:OIT401"/>
    <mergeCell ref="OIU401:OIX401"/>
    <mergeCell ref="OIY401:OJB401"/>
    <mergeCell ref="OJC401:OJF401"/>
    <mergeCell ref="OHS401:OHV401"/>
    <mergeCell ref="OHW401:OHZ401"/>
    <mergeCell ref="OIA401:OID401"/>
    <mergeCell ref="OIE401:OIH401"/>
    <mergeCell ref="OII401:OIL401"/>
    <mergeCell ref="OOQ401:OOT401"/>
    <mergeCell ref="OOU401:OOX401"/>
    <mergeCell ref="OLO401:OLR401"/>
    <mergeCell ref="OLS401:OLV401"/>
    <mergeCell ref="OLW401:OLZ401"/>
    <mergeCell ref="OMA401:OMD401"/>
    <mergeCell ref="OME401:OMH401"/>
    <mergeCell ref="OKU401:OKX401"/>
    <mergeCell ref="OKY401:OLB401"/>
    <mergeCell ref="OLC401:OLF401"/>
    <mergeCell ref="OLG401:OLJ401"/>
    <mergeCell ref="OLK401:OLN401"/>
    <mergeCell ref="OKA401:OKD401"/>
    <mergeCell ref="OKE401:OKH401"/>
    <mergeCell ref="OKI401:OKL401"/>
    <mergeCell ref="OKM401:OKP401"/>
    <mergeCell ref="OKQ401:OKT401"/>
    <mergeCell ref="OOY401:OPB401"/>
    <mergeCell ref="OPC401:OPF401"/>
    <mergeCell ref="OPG401:OPJ401"/>
    <mergeCell ref="ONW401:ONZ401"/>
    <mergeCell ref="OOA401:OOD401"/>
    <mergeCell ref="OOE401:OOH401"/>
    <mergeCell ref="OOI401:OOL401"/>
    <mergeCell ref="OOM401:OOP401"/>
    <mergeCell ref="ONC401:ONF401"/>
    <mergeCell ref="ONG401:ONJ401"/>
    <mergeCell ref="ONK401:ONN401"/>
    <mergeCell ref="ONO401:ONR401"/>
    <mergeCell ref="ONS401:ONV401"/>
    <mergeCell ref="OMI401:OML401"/>
    <mergeCell ref="OMM401:OMP401"/>
    <mergeCell ref="OMQ401:OMT401"/>
    <mergeCell ref="OMU401:OMX401"/>
    <mergeCell ref="OMY401:ONB401"/>
    <mergeCell ref="OHG401:OHJ401"/>
    <mergeCell ref="OHK401:OHN401"/>
    <mergeCell ref="OHO401:OHR401"/>
    <mergeCell ref="OGE401:OGH401"/>
    <mergeCell ref="OGI401:OGL401"/>
    <mergeCell ref="OGM401:OGP401"/>
    <mergeCell ref="OGQ401:OGT401"/>
    <mergeCell ref="OGU401:OGX401"/>
    <mergeCell ref="OFK401:OFN401"/>
    <mergeCell ref="OFO401:OFR401"/>
    <mergeCell ref="OFS401:OFV401"/>
    <mergeCell ref="OFW401:OFZ401"/>
    <mergeCell ref="OGA401:OGD401"/>
    <mergeCell ref="OGY401:OHB401"/>
    <mergeCell ref="OHC401:OHF401"/>
    <mergeCell ref="OEQ401:OET401"/>
    <mergeCell ref="OEU401:OEX401"/>
    <mergeCell ref="OEY401:OFB401"/>
    <mergeCell ref="OFC401:OFF401"/>
    <mergeCell ref="OFG401:OFJ401"/>
    <mergeCell ref="NYM401:NYP401"/>
    <mergeCell ref="NYQ401:NYT401"/>
    <mergeCell ref="NYU401:NYX401"/>
    <mergeCell ref="NYY401:NZB401"/>
    <mergeCell ref="NZC401:NZF401"/>
    <mergeCell ref="NXS401:NXV401"/>
    <mergeCell ref="NXW401:NXZ401"/>
    <mergeCell ref="NYA401:NYD401"/>
    <mergeCell ref="NYE401:NYH401"/>
    <mergeCell ref="NYI401:NYL401"/>
    <mergeCell ref="NWY401:NXB401"/>
    <mergeCell ref="NXC401:NXF401"/>
    <mergeCell ref="NXG401:NXJ401"/>
    <mergeCell ref="NXK401:NXN401"/>
    <mergeCell ref="NXO401:NXR401"/>
    <mergeCell ref="ODW401:ODZ401"/>
    <mergeCell ref="OEA401:OED401"/>
    <mergeCell ref="OAU401:OAX401"/>
    <mergeCell ref="OAY401:OBB401"/>
    <mergeCell ref="OBC401:OBF401"/>
    <mergeCell ref="OBG401:OBJ401"/>
    <mergeCell ref="OBK401:OBN401"/>
    <mergeCell ref="OAA401:OAD401"/>
    <mergeCell ref="OAE401:OAH401"/>
    <mergeCell ref="OAI401:OAL401"/>
    <mergeCell ref="OAM401:OAP401"/>
    <mergeCell ref="OAQ401:OAT401"/>
    <mergeCell ref="NZG401:NZJ401"/>
    <mergeCell ref="NZK401:NZN401"/>
    <mergeCell ref="NZO401:NZR401"/>
    <mergeCell ref="NZS401:NZV401"/>
    <mergeCell ref="NZW401:NZZ401"/>
    <mergeCell ref="OEE401:OEH401"/>
    <mergeCell ref="OEI401:OEL401"/>
    <mergeCell ref="OEM401:OEP401"/>
    <mergeCell ref="ODC401:ODF401"/>
    <mergeCell ref="ODG401:ODJ401"/>
    <mergeCell ref="ODK401:ODN401"/>
    <mergeCell ref="ODO401:ODR401"/>
    <mergeCell ref="ODS401:ODV401"/>
    <mergeCell ref="OCI401:OCL401"/>
    <mergeCell ref="OCM401:OCP401"/>
    <mergeCell ref="OCQ401:OCT401"/>
    <mergeCell ref="OCU401:OCX401"/>
    <mergeCell ref="OCY401:ODB401"/>
    <mergeCell ref="OBO401:OBR401"/>
    <mergeCell ref="OBS401:OBV401"/>
    <mergeCell ref="OBW401:OBZ401"/>
    <mergeCell ref="OCA401:OCD401"/>
    <mergeCell ref="OCE401:OCH401"/>
    <mergeCell ref="NWM401:NWP401"/>
    <mergeCell ref="NWQ401:NWT401"/>
    <mergeCell ref="NWU401:NWX401"/>
    <mergeCell ref="NVK401:NVN401"/>
    <mergeCell ref="NVO401:NVR401"/>
    <mergeCell ref="NVS401:NVV401"/>
    <mergeCell ref="NVW401:NVZ401"/>
    <mergeCell ref="NWA401:NWD401"/>
    <mergeCell ref="NUQ401:NUT401"/>
    <mergeCell ref="NUU401:NUX401"/>
    <mergeCell ref="NUY401:NVB401"/>
    <mergeCell ref="NVC401:NVF401"/>
    <mergeCell ref="NVG401:NVJ401"/>
    <mergeCell ref="NWE401:NWH401"/>
    <mergeCell ref="NWI401:NWL401"/>
    <mergeCell ref="NTW401:NTZ401"/>
    <mergeCell ref="NUA401:NUD401"/>
    <mergeCell ref="NUE401:NUH401"/>
    <mergeCell ref="NUI401:NUL401"/>
    <mergeCell ref="NUM401:NUP401"/>
    <mergeCell ref="NNS401:NNV401"/>
    <mergeCell ref="NNW401:NNZ401"/>
    <mergeCell ref="NOA401:NOD401"/>
    <mergeCell ref="NOE401:NOH401"/>
    <mergeCell ref="NOI401:NOL401"/>
    <mergeCell ref="NMY401:NNB401"/>
    <mergeCell ref="NNC401:NNF401"/>
    <mergeCell ref="NNG401:NNJ401"/>
    <mergeCell ref="NNK401:NNN401"/>
    <mergeCell ref="NNO401:NNR401"/>
    <mergeCell ref="NME401:NMH401"/>
    <mergeCell ref="NMI401:NML401"/>
    <mergeCell ref="NMM401:NMP401"/>
    <mergeCell ref="NMQ401:NMT401"/>
    <mergeCell ref="NMU401:NMX401"/>
    <mergeCell ref="NTC401:NTF401"/>
    <mergeCell ref="NTG401:NTJ401"/>
    <mergeCell ref="NQA401:NQD401"/>
    <mergeCell ref="NQE401:NQH401"/>
    <mergeCell ref="NQI401:NQL401"/>
    <mergeCell ref="NQM401:NQP401"/>
    <mergeCell ref="NQQ401:NQT401"/>
    <mergeCell ref="NPG401:NPJ401"/>
    <mergeCell ref="NPK401:NPN401"/>
    <mergeCell ref="NPO401:NPR401"/>
    <mergeCell ref="NPS401:NPV401"/>
    <mergeCell ref="NPW401:NPZ401"/>
    <mergeCell ref="NOM401:NOP401"/>
    <mergeCell ref="NOQ401:NOT401"/>
    <mergeCell ref="NOU401:NOX401"/>
    <mergeCell ref="NOY401:NPB401"/>
    <mergeCell ref="NPC401:NPF401"/>
    <mergeCell ref="NTK401:NTN401"/>
    <mergeCell ref="NTO401:NTR401"/>
    <mergeCell ref="NTS401:NTV401"/>
    <mergeCell ref="NSI401:NSL401"/>
    <mergeCell ref="NSM401:NSP401"/>
    <mergeCell ref="NSQ401:NST401"/>
    <mergeCell ref="NSU401:NSX401"/>
    <mergeCell ref="NSY401:NTB401"/>
    <mergeCell ref="NRO401:NRR401"/>
    <mergeCell ref="NRS401:NRV401"/>
    <mergeCell ref="NRW401:NRZ401"/>
    <mergeCell ref="NSA401:NSD401"/>
    <mergeCell ref="NSE401:NSH401"/>
    <mergeCell ref="NQU401:NQX401"/>
    <mergeCell ref="NQY401:NRB401"/>
    <mergeCell ref="NRC401:NRF401"/>
    <mergeCell ref="NRG401:NRJ401"/>
    <mergeCell ref="NRK401:NRN401"/>
    <mergeCell ref="NLS401:NLV401"/>
    <mergeCell ref="NLW401:NLZ401"/>
    <mergeCell ref="NMA401:NMD401"/>
    <mergeCell ref="NKQ401:NKT401"/>
    <mergeCell ref="NKU401:NKX401"/>
    <mergeCell ref="NKY401:NLB401"/>
    <mergeCell ref="NLC401:NLF401"/>
    <mergeCell ref="NLG401:NLJ401"/>
    <mergeCell ref="NJW401:NJZ401"/>
    <mergeCell ref="NKA401:NKD401"/>
    <mergeCell ref="NKE401:NKH401"/>
    <mergeCell ref="NKI401:NKL401"/>
    <mergeCell ref="NKM401:NKP401"/>
    <mergeCell ref="NLK401:NLN401"/>
    <mergeCell ref="NLO401:NLR401"/>
    <mergeCell ref="NJC401:NJF401"/>
    <mergeCell ref="NJG401:NJJ401"/>
    <mergeCell ref="NJK401:NJN401"/>
    <mergeCell ref="NJO401:NJR401"/>
    <mergeCell ref="NJS401:NJV401"/>
    <mergeCell ref="NCY401:NDB401"/>
    <mergeCell ref="NDC401:NDF401"/>
    <mergeCell ref="NDG401:NDJ401"/>
    <mergeCell ref="NDK401:NDN401"/>
    <mergeCell ref="NDO401:NDR401"/>
    <mergeCell ref="NCE401:NCH401"/>
    <mergeCell ref="NCI401:NCL401"/>
    <mergeCell ref="NCM401:NCP401"/>
    <mergeCell ref="NCQ401:NCT401"/>
    <mergeCell ref="NCU401:NCX401"/>
    <mergeCell ref="NBK401:NBN401"/>
    <mergeCell ref="NBO401:NBR401"/>
    <mergeCell ref="NBS401:NBV401"/>
    <mergeCell ref="NBW401:NBZ401"/>
    <mergeCell ref="NCA401:NCD401"/>
    <mergeCell ref="NII401:NIL401"/>
    <mergeCell ref="NIM401:NIP401"/>
    <mergeCell ref="NFG401:NFJ401"/>
    <mergeCell ref="NFK401:NFN401"/>
    <mergeCell ref="NFO401:NFR401"/>
    <mergeCell ref="NFS401:NFV401"/>
    <mergeCell ref="NFW401:NFZ401"/>
    <mergeCell ref="NEM401:NEP401"/>
    <mergeCell ref="NEQ401:NET401"/>
    <mergeCell ref="NEU401:NEX401"/>
    <mergeCell ref="NEY401:NFB401"/>
    <mergeCell ref="NFC401:NFF401"/>
    <mergeCell ref="NDS401:NDV401"/>
    <mergeCell ref="NDW401:NDZ401"/>
    <mergeCell ref="NEA401:NED401"/>
    <mergeCell ref="NEE401:NEH401"/>
    <mergeCell ref="NEI401:NEL401"/>
    <mergeCell ref="NIQ401:NIT401"/>
    <mergeCell ref="NIU401:NIX401"/>
    <mergeCell ref="NIY401:NJB401"/>
    <mergeCell ref="NHO401:NHR401"/>
    <mergeCell ref="NHS401:NHV401"/>
    <mergeCell ref="NHW401:NHZ401"/>
    <mergeCell ref="NIA401:NID401"/>
    <mergeCell ref="NIE401:NIH401"/>
    <mergeCell ref="NGU401:NGX401"/>
    <mergeCell ref="NGY401:NHB401"/>
    <mergeCell ref="NHC401:NHF401"/>
    <mergeCell ref="NHG401:NHJ401"/>
    <mergeCell ref="NHK401:NHN401"/>
    <mergeCell ref="NGA401:NGD401"/>
    <mergeCell ref="NGE401:NGH401"/>
    <mergeCell ref="NGI401:NGL401"/>
    <mergeCell ref="NGM401:NGP401"/>
    <mergeCell ref="NGQ401:NGT401"/>
    <mergeCell ref="NAY401:NBB401"/>
    <mergeCell ref="NBC401:NBF401"/>
    <mergeCell ref="NBG401:NBJ401"/>
    <mergeCell ref="MZW401:MZZ401"/>
    <mergeCell ref="NAA401:NAD401"/>
    <mergeCell ref="NAE401:NAH401"/>
    <mergeCell ref="NAI401:NAL401"/>
    <mergeCell ref="NAM401:NAP401"/>
    <mergeCell ref="MZC401:MZF401"/>
    <mergeCell ref="MZG401:MZJ401"/>
    <mergeCell ref="MZK401:MZN401"/>
    <mergeCell ref="MZO401:MZR401"/>
    <mergeCell ref="MZS401:MZV401"/>
    <mergeCell ref="NAQ401:NAT401"/>
    <mergeCell ref="NAU401:NAX401"/>
    <mergeCell ref="MYI401:MYL401"/>
    <mergeCell ref="MYM401:MYP401"/>
    <mergeCell ref="MYQ401:MYT401"/>
    <mergeCell ref="MYU401:MYX401"/>
    <mergeCell ref="MYY401:MZB401"/>
    <mergeCell ref="MSE401:MSH401"/>
    <mergeCell ref="MSI401:MSL401"/>
    <mergeCell ref="MSM401:MSP401"/>
    <mergeCell ref="MSQ401:MST401"/>
    <mergeCell ref="MSU401:MSX401"/>
    <mergeCell ref="MRK401:MRN401"/>
    <mergeCell ref="MRO401:MRR401"/>
    <mergeCell ref="MRS401:MRV401"/>
    <mergeCell ref="MRW401:MRZ401"/>
    <mergeCell ref="MSA401:MSD401"/>
    <mergeCell ref="MQQ401:MQT401"/>
    <mergeCell ref="MQU401:MQX401"/>
    <mergeCell ref="MQY401:MRB401"/>
    <mergeCell ref="MRC401:MRF401"/>
    <mergeCell ref="MRG401:MRJ401"/>
    <mergeCell ref="MXO401:MXR401"/>
    <mergeCell ref="MXS401:MXV401"/>
    <mergeCell ref="MUM401:MUP401"/>
    <mergeCell ref="MUQ401:MUT401"/>
    <mergeCell ref="MUU401:MUX401"/>
    <mergeCell ref="MUY401:MVB401"/>
    <mergeCell ref="MVC401:MVF401"/>
    <mergeCell ref="MTS401:MTV401"/>
    <mergeCell ref="MTW401:MTZ401"/>
    <mergeCell ref="MUA401:MUD401"/>
    <mergeCell ref="MUE401:MUH401"/>
    <mergeCell ref="MUI401:MUL401"/>
    <mergeCell ref="MSY401:MTB401"/>
    <mergeCell ref="MTC401:MTF401"/>
    <mergeCell ref="MTG401:MTJ401"/>
    <mergeCell ref="MTK401:MTN401"/>
    <mergeCell ref="MTO401:MTR401"/>
    <mergeCell ref="MXW401:MXZ401"/>
    <mergeCell ref="MYA401:MYD401"/>
    <mergeCell ref="MYE401:MYH401"/>
    <mergeCell ref="MWU401:MWX401"/>
    <mergeCell ref="MWY401:MXB401"/>
    <mergeCell ref="MXC401:MXF401"/>
    <mergeCell ref="MXG401:MXJ401"/>
    <mergeCell ref="MXK401:MXN401"/>
    <mergeCell ref="MWA401:MWD401"/>
    <mergeCell ref="MWE401:MWH401"/>
    <mergeCell ref="MWI401:MWL401"/>
    <mergeCell ref="MWM401:MWP401"/>
    <mergeCell ref="MWQ401:MWT401"/>
    <mergeCell ref="MVG401:MVJ401"/>
    <mergeCell ref="MVK401:MVN401"/>
    <mergeCell ref="MVO401:MVR401"/>
    <mergeCell ref="MVS401:MVV401"/>
    <mergeCell ref="MVW401:MVZ401"/>
    <mergeCell ref="MQE401:MQH401"/>
    <mergeCell ref="MQI401:MQL401"/>
    <mergeCell ref="MQM401:MQP401"/>
    <mergeCell ref="MPC401:MPF401"/>
    <mergeCell ref="MPG401:MPJ401"/>
    <mergeCell ref="MPK401:MPN401"/>
    <mergeCell ref="MPO401:MPR401"/>
    <mergeCell ref="MPS401:MPV401"/>
    <mergeCell ref="MOI401:MOL401"/>
    <mergeCell ref="MOM401:MOP401"/>
    <mergeCell ref="MOQ401:MOT401"/>
    <mergeCell ref="MOU401:MOX401"/>
    <mergeCell ref="MOY401:MPB401"/>
    <mergeCell ref="MPW401:MPZ401"/>
    <mergeCell ref="MQA401:MQD401"/>
    <mergeCell ref="MNO401:MNR401"/>
    <mergeCell ref="MNS401:MNV401"/>
    <mergeCell ref="MNW401:MNZ401"/>
    <mergeCell ref="MOA401:MOD401"/>
    <mergeCell ref="MOE401:MOH401"/>
    <mergeCell ref="MHK401:MHN401"/>
    <mergeCell ref="MHO401:MHR401"/>
    <mergeCell ref="MHS401:MHV401"/>
    <mergeCell ref="MHW401:MHZ401"/>
    <mergeCell ref="MIA401:MID401"/>
    <mergeCell ref="MGQ401:MGT401"/>
    <mergeCell ref="MGU401:MGX401"/>
    <mergeCell ref="MGY401:MHB401"/>
    <mergeCell ref="MHC401:MHF401"/>
    <mergeCell ref="MHG401:MHJ401"/>
    <mergeCell ref="MFW401:MFZ401"/>
    <mergeCell ref="MGA401:MGD401"/>
    <mergeCell ref="MGE401:MGH401"/>
    <mergeCell ref="MGI401:MGL401"/>
    <mergeCell ref="MGM401:MGP401"/>
    <mergeCell ref="MMU401:MMX401"/>
    <mergeCell ref="MMY401:MNB401"/>
    <mergeCell ref="MJS401:MJV401"/>
    <mergeCell ref="MJW401:MJZ401"/>
    <mergeCell ref="MKA401:MKD401"/>
    <mergeCell ref="MKE401:MKH401"/>
    <mergeCell ref="MKI401:MKL401"/>
    <mergeCell ref="MIY401:MJB401"/>
    <mergeCell ref="MJC401:MJF401"/>
    <mergeCell ref="MJG401:MJJ401"/>
    <mergeCell ref="MJK401:MJN401"/>
    <mergeCell ref="MJO401:MJR401"/>
    <mergeCell ref="MIE401:MIH401"/>
    <mergeCell ref="MII401:MIL401"/>
    <mergeCell ref="MIM401:MIP401"/>
    <mergeCell ref="MIQ401:MIT401"/>
    <mergeCell ref="MIU401:MIX401"/>
    <mergeCell ref="MNC401:MNF401"/>
    <mergeCell ref="MNG401:MNJ401"/>
    <mergeCell ref="MNK401:MNN401"/>
    <mergeCell ref="MMA401:MMD401"/>
    <mergeCell ref="MME401:MMH401"/>
    <mergeCell ref="MMI401:MML401"/>
    <mergeCell ref="MMM401:MMP401"/>
    <mergeCell ref="MMQ401:MMT401"/>
    <mergeCell ref="MLG401:MLJ401"/>
    <mergeCell ref="MLK401:MLN401"/>
    <mergeCell ref="MLO401:MLR401"/>
    <mergeCell ref="MLS401:MLV401"/>
    <mergeCell ref="MLW401:MLZ401"/>
    <mergeCell ref="MKM401:MKP401"/>
    <mergeCell ref="MKQ401:MKT401"/>
    <mergeCell ref="MKU401:MKX401"/>
    <mergeCell ref="MKY401:MLB401"/>
    <mergeCell ref="MLC401:MLF401"/>
    <mergeCell ref="MFK401:MFN401"/>
    <mergeCell ref="MFO401:MFR401"/>
    <mergeCell ref="MFS401:MFV401"/>
    <mergeCell ref="MEI401:MEL401"/>
    <mergeCell ref="MEM401:MEP401"/>
    <mergeCell ref="MEQ401:MET401"/>
    <mergeCell ref="MEU401:MEX401"/>
    <mergeCell ref="MEY401:MFB401"/>
    <mergeCell ref="MDO401:MDR401"/>
    <mergeCell ref="MDS401:MDV401"/>
    <mergeCell ref="MDW401:MDZ401"/>
    <mergeCell ref="MEA401:MED401"/>
    <mergeCell ref="MEE401:MEH401"/>
    <mergeCell ref="MFC401:MFF401"/>
    <mergeCell ref="MFG401:MFJ401"/>
    <mergeCell ref="MCU401:MCX401"/>
    <mergeCell ref="MCY401:MDB401"/>
    <mergeCell ref="MDC401:MDF401"/>
    <mergeCell ref="MDG401:MDJ401"/>
    <mergeCell ref="MDK401:MDN401"/>
    <mergeCell ref="LWQ401:LWT401"/>
    <mergeCell ref="LWU401:LWX401"/>
    <mergeCell ref="LWY401:LXB401"/>
    <mergeCell ref="LXC401:LXF401"/>
    <mergeCell ref="LXG401:LXJ401"/>
    <mergeCell ref="LVW401:LVZ401"/>
    <mergeCell ref="LWA401:LWD401"/>
    <mergeCell ref="LWE401:LWH401"/>
    <mergeCell ref="LWI401:LWL401"/>
    <mergeCell ref="LWM401:LWP401"/>
    <mergeCell ref="LVC401:LVF401"/>
    <mergeCell ref="LVG401:LVJ401"/>
    <mergeCell ref="LVK401:LVN401"/>
    <mergeCell ref="LVO401:LVR401"/>
    <mergeCell ref="LVS401:LVV401"/>
    <mergeCell ref="MCA401:MCD401"/>
    <mergeCell ref="MCE401:MCH401"/>
    <mergeCell ref="LYY401:LZB401"/>
    <mergeCell ref="LZC401:LZF401"/>
    <mergeCell ref="LZG401:LZJ401"/>
    <mergeCell ref="LZK401:LZN401"/>
    <mergeCell ref="LZO401:LZR401"/>
    <mergeCell ref="LYE401:LYH401"/>
    <mergeCell ref="LYI401:LYL401"/>
    <mergeCell ref="LYM401:LYP401"/>
    <mergeCell ref="LYQ401:LYT401"/>
    <mergeCell ref="LYU401:LYX401"/>
    <mergeCell ref="LXK401:LXN401"/>
    <mergeCell ref="LXO401:LXR401"/>
    <mergeCell ref="LXS401:LXV401"/>
    <mergeCell ref="LXW401:LXZ401"/>
    <mergeCell ref="LYA401:LYD401"/>
    <mergeCell ref="MCI401:MCL401"/>
    <mergeCell ref="MCM401:MCP401"/>
    <mergeCell ref="MCQ401:MCT401"/>
    <mergeCell ref="MBG401:MBJ401"/>
    <mergeCell ref="MBK401:MBN401"/>
    <mergeCell ref="MBO401:MBR401"/>
    <mergeCell ref="MBS401:MBV401"/>
    <mergeCell ref="MBW401:MBZ401"/>
    <mergeCell ref="MAM401:MAP401"/>
    <mergeCell ref="MAQ401:MAT401"/>
    <mergeCell ref="MAU401:MAX401"/>
    <mergeCell ref="MAY401:MBB401"/>
    <mergeCell ref="MBC401:MBF401"/>
    <mergeCell ref="LZS401:LZV401"/>
    <mergeCell ref="LZW401:LZZ401"/>
    <mergeCell ref="MAA401:MAD401"/>
    <mergeCell ref="MAE401:MAH401"/>
    <mergeCell ref="MAI401:MAL401"/>
    <mergeCell ref="LUQ401:LUT401"/>
    <mergeCell ref="LUU401:LUX401"/>
    <mergeCell ref="LUY401:LVB401"/>
    <mergeCell ref="LTO401:LTR401"/>
    <mergeCell ref="LTS401:LTV401"/>
    <mergeCell ref="LTW401:LTZ401"/>
    <mergeCell ref="LUA401:LUD401"/>
    <mergeCell ref="LUE401:LUH401"/>
    <mergeCell ref="LSU401:LSX401"/>
    <mergeCell ref="LSY401:LTB401"/>
    <mergeCell ref="LTC401:LTF401"/>
    <mergeCell ref="LTG401:LTJ401"/>
    <mergeCell ref="LTK401:LTN401"/>
    <mergeCell ref="LUI401:LUL401"/>
    <mergeCell ref="LUM401:LUP401"/>
    <mergeCell ref="LSA401:LSD401"/>
    <mergeCell ref="LSE401:LSH401"/>
    <mergeCell ref="LSI401:LSL401"/>
    <mergeCell ref="LSM401:LSP401"/>
    <mergeCell ref="LSQ401:LST401"/>
    <mergeCell ref="LLW401:LLZ401"/>
    <mergeCell ref="LMA401:LMD401"/>
    <mergeCell ref="LME401:LMH401"/>
    <mergeCell ref="LMI401:LML401"/>
    <mergeCell ref="LMM401:LMP401"/>
    <mergeCell ref="LLC401:LLF401"/>
    <mergeCell ref="LLG401:LLJ401"/>
    <mergeCell ref="LLK401:LLN401"/>
    <mergeCell ref="LLO401:LLR401"/>
    <mergeCell ref="LLS401:LLV401"/>
    <mergeCell ref="LKI401:LKL401"/>
    <mergeCell ref="LKM401:LKP401"/>
    <mergeCell ref="LKQ401:LKT401"/>
    <mergeCell ref="LKU401:LKX401"/>
    <mergeCell ref="LKY401:LLB401"/>
    <mergeCell ref="LRG401:LRJ401"/>
    <mergeCell ref="LRK401:LRN401"/>
    <mergeCell ref="LOE401:LOH401"/>
    <mergeCell ref="LOI401:LOL401"/>
    <mergeCell ref="LOM401:LOP401"/>
    <mergeCell ref="LOQ401:LOT401"/>
    <mergeCell ref="LOU401:LOX401"/>
    <mergeCell ref="LNK401:LNN401"/>
    <mergeCell ref="LNO401:LNR401"/>
    <mergeCell ref="LNS401:LNV401"/>
    <mergeCell ref="LNW401:LNZ401"/>
    <mergeCell ref="LOA401:LOD401"/>
    <mergeCell ref="LMQ401:LMT401"/>
    <mergeCell ref="LMU401:LMX401"/>
    <mergeCell ref="LMY401:LNB401"/>
    <mergeCell ref="LNC401:LNF401"/>
    <mergeCell ref="LNG401:LNJ401"/>
    <mergeCell ref="LRO401:LRR401"/>
    <mergeCell ref="LRS401:LRV401"/>
    <mergeCell ref="LRW401:LRZ401"/>
    <mergeCell ref="LQM401:LQP401"/>
    <mergeCell ref="LQQ401:LQT401"/>
    <mergeCell ref="LQU401:LQX401"/>
    <mergeCell ref="LQY401:LRB401"/>
    <mergeCell ref="LRC401:LRF401"/>
    <mergeCell ref="LPS401:LPV401"/>
    <mergeCell ref="LPW401:LPZ401"/>
    <mergeCell ref="LQA401:LQD401"/>
    <mergeCell ref="LQE401:LQH401"/>
    <mergeCell ref="LQI401:LQL401"/>
    <mergeCell ref="LOY401:LPB401"/>
    <mergeCell ref="LPC401:LPF401"/>
    <mergeCell ref="LPG401:LPJ401"/>
    <mergeCell ref="LPK401:LPN401"/>
    <mergeCell ref="LPO401:LPR401"/>
    <mergeCell ref="LJW401:LJZ401"/>
    <mergeCell ref="LKA401:LKD401"/>
    <mergeCell ref="LKE401:LKH401"/>
    <mergeCell ref="LIU401:LIX401"/>
    <mergeCell ref="LIY401:LJB401"/>
    <mergeCell ref="LJC401:LJF401"/>
    <mergeCell ref="LJG401:LJJ401"/>
    <mergeCell ref="LJK401:LJN401"/>
    <mergeCell ref="LIA401:LID401"/>
    <mergeCell ref="LIE401:LIH401"/>
    <mergeCell ref="LII401:LIL401"/>
    <mergeCell ref="LIM401:LIP401"/>
    <mergeCell ref="LIQ401:LIT401"/>
    <mergeCell ref="LJO401:LJR401"/>
    <mergeCell ref="LJS401:LJV401"/>
    <mergeCell ref="LHG401:LHJ401"/>
    <mergeCell ref="LHK401:LHN401"/>
    <mergeCell ref="LHO401:LHR401"/>
    <mergeCell ref="LHS401:LHV401"/>
    <mergeCell ref="LHW401:LHZ401"/>
    <mergeCell ref="LBC401:LBF401"/>
    <mergeCell ref="LBG401:LBJ401"/>
    <mergeCell ref="LBK401:LBN401"/>
    <mergeCell ref="LBO401:LBR401"/>
    <mergeCell ref="LBS401:LBV401"/>
    <mergeCell ref="LAI401:LAL401"/>
    <mergeCell ref="LAM401:LAP401"/>
    <mergeCell ref="LAQ401:LAT401"/>
    <mergeCell ref="LAU401:LAX401"/>
    <mergeCell ref="LAY401:LBB401"/>
    <mergeCell ref="KZO401:KZR401"/>
    <mergeCell ref="KZS401:KZV401"/>
    <mergeCell ref="KZW401:KZZ401"/>
    <mergeCell ref="LAA401:LAD401"/>
    <mergeCell ref="LAE401:LAH401"/>
    <mergeCell ref="LGM401:LGP401"/>
    <mergeCell ref="LGQ401:LGT401"/>
    <mergeCell ref="LDK401:LDN401"/>
    <mergeCell ref="LDO401:LDR401"/>
    <mergeCell ref="LDS401:LDV401"/>
    <mergeCell ref="LDW401:LDZ401"/>
    <mergeCell ref="LEA401:LED401"/>
    <mergeCell ref="LCQ401:LCT401"/>
    <mergeCell ref="LCU401:LCX401"/>
    <mergeCell ref="LCY401:LDB401"/>
    <mergeCell ref="LDC401:LDF401"/>
    <mergeCell ref="LDG401:LDJ401"/>
    <mergeCell ref="LBW401:LBZ401"/>
    <mergeCell ref="LCA401:LCD401"/>
    <mergeCell ref="LCE401:LCH401"/>
    <mergeCell ref="LCI401:LCL401"/>
    <mergeCell ref="LCM401:LCP401"/>
    <mergeCell ref="LGU401:LGX401"/>
    <mergeCell ref="LGY401:LHB401"/>
    <mergeCell ref="LHC401:LHF401"/>
    <mergeCell ref="LFS401:LFV401"/>
    <mergeCell ref="LFW401:LFZ401"/>
    <mergeCell ref="LGA401:LGD401"/>
    <mergeCell ref="LGE401:LGH401"/>
    <mergeCell ref="LGI401:LGL401"/>
    <mergeCell ref="LEY401:LFB401"/>
    <mergeCell ref="LFC401:LFF401"/>
    <mergeCell ref="LFG401:LFJ401"/>
    <mergeCell ref="LFK401:LFN401"/>
    <mergeCell ref="LFO401:LFR401"/>
    <mergeCell ref="LEE401:LEH401"/>
    <mergeCell ref="LEI401:LEL401"/>
    <mergeCell ref="LEM401:LEP401"/>
    <mergeCell ref="LEQ401:LET401"/>
    <mergeCell ref="LEU401:LEX401"/>
    <mergeCell ref="KZC401:KZF401"/>
    <mergeCell ref="KZG401:KZJ401"/>
    <mergeCell ref="KZK401:KZN401"/>
    <mergeCell ref="KYA401:KYD401"/>
    <mergeCell ref="KYE401:KYH401"/>
    <mergeCell ref="KYI401:KYL401"/>
    <mergeCell ref="KYM401:KYP401"/>
    <mergeCell ref="KYQ401:KYT401"/>
    <mergeCell ref="KXG401:KXJ401"/>
    <mergeCell ref="KXK401:KXN401"/>
    <mergeCell ref="KXO401:KXR401"/>
    <mergeCell ref="KXS401:KXV401"/>
    <mergeCell ref="KXW401:KXZ401"/>
    <mergeCell ref="KYU401:KYX401"/>
    <mergeCell ref="KYY401:KZB401"/>
    <mergeCell ref="KWM401:KWP401"/>
    <mergeCell ref="KWQ401:KWT401"/>
    <mergeCell ref="KWU401:KWX401"/>
    <mergeCell ref="KWY401:KXB401"/>
    <mergeCell ref="KXC401:KXF401"/>
    <mergeCell ref="KQI401:KQL401"/>
    <mergeCell ref="KQM401:KQP401"/>
    <mergeCell ref="KQQ401:KQT401"/>
    <mergeCell ref="KQU401:KQX401"/>
    <mergeCell ref="KQY401:KRB401"/>
    <mergeCell ref="KPO401:KPR401"/>
    <mergeCell ref="KPS401:KPV401"/>
    <mergeCell ref="KPW401:KPZ401"/>
    <mergeCell ref="KQA401:KQD401"/>
    <mergeCell ref="KQE401:KQH401"/>
    <mergeCell ref="KOU401:KOX401"/>
    <mergeCell ref="KOY401:KPB401"/>
    <mergeCell ref="KPC401:KPF401"/>
    <mergeCell ref="KPG401:KPJ401"/>
    <mergeCell ref="KPK401:KPN401"/>
    <mergeCell ref="KVS401:KVV401"/>
    <mergeCell ref="KVW401:KVZ401"/>
    <mergeCell ref="KSQ401:KST401"/>
    <mergeCell ref="KSU401:KSX401"/>
    <mergeCell ref="KSY401:KTB401"/>
    <mergeCell ref="KTC401:KTF401"/>
    <mergeCell ref="KTG401:KTJ401"/>
    <mergeCell ref="KRW401:KRZ401"/>
    <mergeCell ref="KSA401:KSD401"/>
    <mergeCell ref="KSE401:KSH401"/>
    <mergeCell ref="KSI401:KSL401"/>
    <mergeCell ref="KSM401:KSP401"/>
    <mergeCell ref="KRC401:KRF401"/>
    <mergeCell ref="KRG401:KRJ401"/>
    <mergeCell ref="KRK401:KRN401"/>
    <mergeCell ref="KRO401:KRR401"/>
    <mergeCell ref="KRS401:KRV401"/>
    <mergeCell ref="KWA401:KWD401"/>
    <mergeCell ref="KWE401:KWH401"/>
    <mergeCell ref="KWI401:KWL401"/>
    <mergeCell ref="KUY401:KVB401"/>
    <mergeCell ref="KVC401:KVF401"/>
    <mergeCell ref="KVG401:KVJ401"/>
    <mergeCell ref="KVK401:KVN401"/>
    <mergeCell ref="KVO401:KVR401"/>
    <mergeCell ref="KUE401:KUH401"/>
    <mergeCell ref="KUI401:KUL401"/>
    <mergeCell ref="KUM401:KUP401"/>
    <mergeCell ref="KUQ401:KUT401"/>
    <mergeCell ref="KUU401:KUX401"/>
    <mergeCell ref="KTK401:KTN401"/>
    <mergeCell ref="KTO401:KTR401"/>
    <mergeCell ref="KTS401:KTV401"/>
    <mergeCell ref="KTW401:KTZ401"/>
    <mergeCell ref="KUA401:KUD401"/>
    <mergeCell ref="KOI401:KOL401"/>
    <mergeCell ref="KOM401:KOP401"/>
    <mergeCell ref="KOQ401:KOT401"/>
    <mergeCell ref="KNG401:KNJ401"/>
    <mergeCell ref="KNK401:KNN401"/>
    <mergeCell ref="KNO401:KNR401"/>
    <mergeCell ref="KNS401:KNV401"/>
    <mergeCell ref="KNW401:KNZ401"/>
    <mergeCell ref="KMM401:KMP401"/>
    <mergeCell ref="KMQ401:KMT401"/>
    <mergeCell ref="KMU401:KMX401"/>
    <mergeCell ref="KMY401:KNB401"/>
    <mergeCell ref="KNC401:KNF401"/>
    <mergeCell ref="KOA401:KOD401"/>
    <mergeCell ref="KOE401:KOH401"/>
    <mergeCell ref="KLS401:KLV401"/>
    <mergeCell ref="KLW401:KLZ401"/>
    <mergeCell ref="KMA401:KMD401"/>
    <mergeCell ref="KME401:KMH401"/>
    <mergeCell ref="KMI401:KML401"/>
    <mergeCell ref="KFO401:KFR401"/>
    <mergeCell ref="KFS401:KFV401"/>
    <mergeCell ref="KFW401:KFZ401"/>
    <mergeCell ref="KGA401:KGD401"/>
    <mergeCell ref="KGE401:KGH401"/>
    <mergeCell ref="KEU401:KEX401"/>
    <mergeCell ref="KEY401:KFB401"/>
    <mergeCell ref="KFC401:KFF401"/>
    <mergeCell ref="KFG401:KFJ401"/>
    <mergeCell ref="KFK401:KFN401"/>
    <mergeCell ref="KEA401:KED401"/>
    <mergeCell ref="KEE401:KEH401"/>
    <mergeCell ref="KEI401:KEL401"/>
    <mergeCell ref="KEM401:KEP401"/>
    <mergeCell ref="KEQ401:KET401"/>
    <mergeCell ref="KKY401:KLB401"/>
    <mergeCell ref="KLC401:KLF401"/>
    <mergeCell ref="KHW401:KHZ401"/>
    <mergeCell ref="KIA401:KID401"/>
    <mergeCell ref="KIE401:KIH401"/>
    <mergeCell ref="KII401:KIL401"/>
    <mergeCell ref="KIM401:KIP401"/>
    <mergeCell ref="KHC401:KHF401"/>
    <mergeCell ref="KHG401:KHJ401"/>
    <mergeCell ref="KHK401:KHN401"/>
    <mergeCell ref="KHO401:KHR401"/>
    <mergeCell ref="KHS401:KHV401"/>
    <mergeCell ref="KGI401:KGL401"/>
    <mergeCell ref="KGM401:KGP401"/>
    <mergeCell ref="KGQ401:KGT401"/>
    <mergeCell ref="KGU401:KGX401"/>
    <mergeCell ref="KGY401:KHB401"/>
    <mergeCell ref="KLG401:KLJ401"/>
    <mergeCell ref="KLK401:KLN401"/>
    <mergeCell ref="KLO401:KLR401"/>
    <mergeCell ref="KKE401:KKH401"/>
    <mergeCell ref="KKI401:KKL401"/>
    <mergeCell ref="KKM401:KKP401"/>
    <mergeCell ref="KKQ401:KKT401"/>
    <mergeCell ref="KKU401:KKX401"/>
    <mergeCell ref="KJK401:KJN401"/>
    <mergeCell ref="KJO401:KJR401"/>
    <mergeCell ref="KJS401:KJV401"/>
    <mergeCell ref="KJW401:KJZ401"/>
    <mergeCell ref="KKA401:KKD401"/>
    <mergeCell ref="KIQ401:KIT401"/>
    <mergeCell ref="KIU401:KIX401"/>
    <mergeCell ref="KIY401:KJB401"/>
    <mergeCell ref="KJC401:KJF401"/>
    <mergeCell ref="KJG401:KJJ401"/>
    <mergeCell ref="KDO401:KDR401"/>
    <mergeCell ref="KDS401:KDV401"/>
    <mergeCell ref="KDW401:KDZ401"/>
    <mergeCell ref="KCM401:KCP401"/>
    <mergeCell ref="KCQ401:KCT401"/>
    <mergeCell ref="KCU401:KCX401"/>
    <mergeCell ref="KCY401:KDB401"/>
    <mergeCell ref="KDC401:KDF401"/>
    <mergeCell ref="KBS401:KBV401"/>
    <mergeCell ref="KBW401:KBZ401"/>
    <mergeCell ref="KCA401:KCD401"/>
    <mergeCell ref="KCE401:KCH401"/>
    <mergeCell ref="KCI401:KCL401"/>
    <mergeCell ref="KDG401:KDJ401"/>
    <mergeCell ref="KDK401:KDN401"/>
    <mergeCell ref="KAY401:KBB401"/>
    <mergeCell ref="KBC401:KBF401"/>
    <mergeCell ref="KBG401:KBJ401"/>
    <mergeCell ref="KBK401:KBN401"/>
    <mergeCell ref="KBO401:KBR401"/>
    <mergeCell ref="JUU401:JUX401"/>
    <mergeCell ref="JUY401:JVB401"/>
    <mergeCell ref="JVC401:JVF401"/>
    <mergeCell ref="JVG401:JVJ401"/>
    <mergeCell ref="JVK401:JVN401"/>
    <mergeCell ref="JUA401:JUD401"/>
    <mergeCell ref="JUE401:JUH401"/>
    <mergeCell ref="JUI401:JUL401"/>
    <mergeCell ref="JUM401:JUP401"/>
    <mergeCell ref="JUQ401:JUT401"/>
    <mergeCell ref="JTG401:JTJ401"/>
    <mergeCell ref="JTK401:JTN401"/>
    <mergeCell ref="JTO401:JTR401"/>
    <mergeCell ref="JTS401:JTV401"/>
    <mergeCell ref="JTW401:JTZ401"/>
    <mergeCell ref="KAE401:KAH401"/>
    <mergeCell ref="KAI401:KAL401"/>
    <mergeCell ref="JXC401:JXF401"/>
    <mergeCell ref="JXG401:JXJ401"/>
    <mergeCell ref="JXK401:JXN401"/>
    <mergeCell ref="JXO401:JXR401"/>
    <mergeCell ref="JXS401:JXV401"/>
    <mergeCell ref="JWI401:JWL401"/>
    <mergeCell ref="JWM401:JWP401"/>
    <mergeCell ref="JWQ401:JWT401"/>
    <mergeCell ref="JWU401:JWX401"/>
    <mergeCell ref="JWY401:JXB401"/>
    <mergeCell ref="JVO401:JVR401"/>
    <mergeCell ref="JVS401:JVV401"/>
    <mergeCell ref="JVW401:JVZ401"/>
    <mergeCell ref="JWA401:JWD401"/>
    <mergeCell ref="JWE401:JWH401"/>
    <mergeCell ref="KAM401:KAP401"/>
    <mergeCell ref="KAQ401:KAT401"/>
    <mergeCell ref="KAU401:KAX401"/>
    <mergeCell ref="JZK401:JZN401"/>
    <mergeCell ref="JZO401:JZR401"/>
    <mergeCell ref="JZS401:JZV401"/>
    <mergeCell ref="JZW401:JZZ401"/>
    <mergeCell ref="KAA401:KAD401"/>
    <mergeCell ref="JYQ401:JYT401"/>
    <mergeCell ref="JYU401:JYX401"/>
    <mergeCell ref="JYY401:JZB401"/>
    <mergeCell ref="JZC401:JZF401"/>
    <mergeCell ref="JZG401:JZJ401"/>
    <mergeCell ref="JXW401:JXZ401"/>
    <mergeCell ref="JYA401:JYD401"/>
    <mergeCell ref="JYE401:JYH401"/>
    <mergeCell ref="JYI401:JYL401"/>
    <mergeCell ref="JYM401:JYP401"/>
    <mergeCell ref="JSU401:JSX401"/>
    <mergeCell ref="JSY401:JTB401"/>
    <mergeCell ref="JTC401:JTF401"/>
    <mergeCell ref="JRS401:JRV401"/>
    <mergeCell ref="JRW401:JRZ401"/>
    <mergeCell ref="JSA401:JSD401"/>
    <mergeCell ref="JSE401:JSH401"/>
    <mergeCell ref="JSI401:JSL401"/>
    <mergeCell ref="JQY401:JRB401"/>
    <mergeCell ref="JRC401:JRF401"/>
    <mergeCell ref="JRG401:JRJ401"/>
    <mergeCell ref="JRK401:JRN401"/>
    <mergeCell ref="JRO401:JRR401"/>
    <mergeCell ref="JSM401:JSP401"/>
    <mergeCell ref="JSQ401:JST401"/>
    <mergeCell ref="JQE401:JQH401"/>
    <mergeCell ref="JQI401:JQL401"/>
    <mergeCell ref="JQM401:JQP401"/>
    <mergeCell ref="JQQ401:JQT401"/>
    <mergeCell ref="JQU401:JQX401"/>
    <mergeCell ref="JKA401:JKD401"/>
    <mergeCell ref="JKE401:JKH401"/>
    <mergeCell ref="JKI401:JKL401"/>
    <mergeCell ref="JKM401:JKP401"/>
    <mergeCell ref="JKQ401:JKT401"/>
    <mergeCell ref="JJG401:JJJ401"/>
    <mergeCell ref="JJK401:JJN401"/>
    <mergeCell ref="JJO401:JJR401"/>
    <mergeCell ref="JJS401:JJV401"/>
    <mergeCell ref="JJW401:JJZ401"/>
    <mergeCell ref="JIM401:JIP401"/>
    <mergeCell ref="JIQ401:JIT401"/>
    <mergeCell ref="JIU401:JIX401"/>
    <mergeCell ref="JIY401:JJB401"/>
    <mergeCell ref="JJC401:JJF401"/>
    <mergeCell ref="JPK401:JPN401"/>
    <mergeCell ref="JPO401:JPR401"/>
    <mergeCell ref="JMI401:JML401"/>
    <mergeCell ref="JMM401:JMP401"/>
    <mergeCell ref="JMQ401:JMT401"/>
    <mergeCell ref="JMU401:JMX401"/>
    <mergeCell ref="JMY401:JNB401"/>
    <mergeCell ref="JLO401:JLR401"/>
    <mergeCell ref="JLS401:JLV401"/>
    <mergeCell ref="JLW401:JLZ401"/>
    <mergeCell ref="JMA401:JMD401"/>
    <mergeCell ref="JME401:JMH401"/>
    <mergeCell ref="JKU401:JKX401"/>
    <mergeCell ref="JKY401:JLB401"/>
    <mergeCell ref="JLC401:JLF401"/>
    <mergeCell ref="JLG401:JLJ401"/>
    <mergeCell ref="JLK401:JLN401"/>
    <mergeCell ref="JPS401:JPV401"/>
    <mergeCell ref="JPW401:JPZ401"/>
    <mergeCell ref="JQA401:JQD401"/>
    <mergeCell ref="JOQ401:JOT401"/>
    <mergeCell ref="JOU401:JOX401"/>
    <mergeCell ref="JOY401:JPB401"/>
    <mergeCell ref="JPC401:JPF401"/>
    <mergeCell ref="JPG401:JPJ401"/>
    <mergeCell ref="JNW401:JNZ401"/>
    <mergeCell ref="JOA401:JOD401"/>
    <mergeCell ref="JOE401:JOH401"/>
    <mergeCell ref="JOI401:JOL401"/>
    <mergeCell ref="JOM401:JOP401"/>
    <mergeCell ref="JNC401:JNF401"/>
    <mergeCell ref="JNG401:JNJ401"/>
    <mergeCell ref="JNK401:JNN401"/>
    <mergeCell ref="JNO401:JNR401"/>
    <mergeCell ref="JNS401:JNV401"/>
    <mergeCell ref="JIA401:JID401"/>
    <mergeCell ref="JIE401:JIH401"/>
    <mergeCell ref="JII401:JIL401"/>
    <mergeCell ref="JGY401:JHB401"/>
    <mergeCell ref="JHC401:JHF401"/>
    <mergeCell ref="JHG401:JHJ401"/>
    <mergeCell ref="JHK401:JHN401"/>
    <mergeCell ref="JHO401:JHR401"/>
    <mergeCell ref="JGE401:JGH401"/>
    <mergeCell ref="JGI401:JGL401"/>
    <mergeCell ref="JGM401:JGP401"/>
    <mergeCell ref="JGQ401:JGT401"/>
    <mergeCell ref="JGU401:JGX401"/>
    <mergeCell ref="JHS401:JHV401"/>
    <mergeCell ref="JHW401:JHZ401"/>
    <mergeCell ref="JFK401:JFN401"/>
    <mergeCell ref="JFO401:JFR401"/>
    <mergeCell ref="JFS401:JFV401"/>
    <mergeCell ref="JFW401:JFZ401"/>
    <mergeCell ref="JGA401:JGD401"/>
    <mergeCell ref="IZG401:IZJ401"/>
    <mergeCell ref="IZK401:IZN401"/>
    <mergeCell ref="IZO401:IZR401"/>
    <mergeCell ref="IZS401:IZV401"/>
    <mergeCell ref="IZW401:IZZ401"/>
    <mergeCell ref="IYM401:IYP401"/>
    <mergeCell ref="IYQ401:IYT401"/>
    <mergeCell ref="IYU401:IYX401"/>
    <mergeCell ref="IYY401:IZB401"/>
    <mergeCell ref="IZC401:IZF401"/>
    <mergeCell ref="IXS401:IXV401"/>
    <mergeCell ref="IXW401:IXZ401"/>
    <mergeCell ref="IYA401:IYD401"/>
    <mergeCell ref="IYE401:IYH401"/>
    <mergeCell ref="IYI401:IYL401"/>
    <mergeCell ref="JEQ401:JET401"/>
    <mergeCell ref="JEU401:JEX401"/>
    <mergeCell ref="JBO401:JBR401"/>
    <mergeCell ref="JBS401:JBV401"/>
    <mergeCell ref="JBW401:JBZ401"/>
    <mergeCell ref="JCA401:JCD401"/>
    <mergeCell ref="JCE401:JCH401"/>
    <mergeCell ref="JAU401:JAX401"/>
    <mergeCell ref="JAY401:JBB401"/>
    <mergeCell ref="JBC401:JBF401"/>
    <mergeCell ref="JBG401:JBJ401"/>
    <mergeCell ref="JBK401:JBN401"/>
    <mergeCell ref="JAA401:JAD401"/>
    <mergeCell ref="JAE401:JAH401"/>
    <mergeCell ref="JAI401:JAL401"/>
    <mergeCell ref="JAM401:JAP401"/>
    <mergeCell ref="JAQ401:JAT401"/>
    <mergeCell ref="JEY401:JFB401"/>
    <mergeCell ref="JFC401:JFF401"/>
    <mergeCell ref="JFG401:JFJ401"/>
    <mergeCell ref="JDW401:JDZ401"/>
    <mergeCell ref="JEA401:JED401"/>
    <mergeCell ref="JEE401:JEH401"/>
    <mergeCell ref="JEI401:JEL401"/>
    <mergeCell ref="JEM401:JEP401"/>
    <mergeCell ref="JDC401:JDF401"/>
    <mergeCell ref="JDG401:JDJ401"/>
    <mergeCell ref="JDK401:JDN401"/>
    <mergeCell ref="JDO401:JDR401"/>
    <mergeCell ref="JDS401:JDV401"/>
    <mergeCell ref="JCI401:JCL401"/>
    <mergeCell ref="JCM401:JCP401"/>
    <mergeCell ref="JCQ401:JCT401"/>
    <mergeCell ref="JCU401:JCX401"/>
    <mergeCell ref="JCY401:JDB401"/>
    <mergeCell ref="IXG401:IXJ401"/>
    <mergeCell ref="IXK401:IXN401"/>
    <mergeCell ref="IXO401:IXR401"/>
    <mergeCell ref="IWE401:IWH401"/>
    <mergeCell ref="IWI401:IWL401"/>
    <mergeCell ref="IWM401:IWP401"/>
    <mergeCell ref="IWQ401:IWT401"/>
    <mergeCell ref="IWU401:IWX401"/>
    <mergeCell ref="IVK401:IVN401"/>
    <mergeCell ref="IVO401:IVR401"/>
    <mergeCell ref="IVS401:IVV401"/>
    <mergeCell ref="IVW401:IVZ401"/>
    <mergeCell ref="IWA401:IWD401"/>
    <mergeCell ref="IWY401:IXB401"/>
    <mergeCell ref="IXC401:IXF401"/>
    <mergeCell ref="IUQ401:IUT401"/>
    <mergeCell ref="IUU401:IUX401"/>
    <mergeCell ref="IUY401:IVB401"/>
    <mergeCell ref="IVC401:IVF401"/>
    <mergeCell ref="IVG401:IVJ401"/>
    <mergeCell ref="IOM401:IOP401"/>
    <mergeCell ref="IOQ401:IOT401"/>
    <mergeCell ref="IOU401:IOX401"/>
    <mergeCell ref="IOY401:IPB401"/>
    <mergeCell ref="IPC401:IPF401"/>
    <mergeCell ref="INS401:INV401"/>
    <mergeCell ref="INW401:INZ401"/>
    <mergeCell ref="IOA401:IOD401"/>
    <mergeCell ref="IOE401:IOH401"/>
    <mergeCell ref="IOI401:IOL401"/>
    <mergeCell ref="IMY401:INB401"/>
    <mergeCell ref="INC401:INF401"/>
    <mergeCell ref="ING401:INJ401"/>
    <mergeCell ref="INK401:INN401"/>
    <mergeCell ref="INO401:INR401"/>
    <mergeCell ref="ITW401:ITZ401"/>
    <mergeCell ref="IUA401:IUD401"/>
    <mergeCell ref="IQU401:IQX401"/>
    <mergeCell ref="IQY401:IRB401"/>
    <mergeCell ref="IRC401:IRF401"/>
    <mergeCell ref="IRG401:IRJ401"/>
    <mergeCell ref="IRK401:IRN401"/>
    <mergeCell ref="IQA401:IQD401"/>
    <mergeCell ref="IQE401:IQH401"/>
    <mergeCell ref="IQI401:IQL401"/>
    <mergeCell ref="IQM401:IQP401"/>
    <mergeCell ref="IQQ401:IQT401"/>
    <mergeCell ref="IPG401:IPJ401"/>
    <mergeCell ref="IPK401:IPN401"/>
    <mergeCell ref="IPO401:IPR401"/>
    <mergeCell ref="IPS401:IPV401"/>
    <mergeCell ref="IPW401:IPZ401"/>
    <mergeCell ref="IUE401:IUH401"/>
    <mergeCell ref="IUI401:IUL401"/>
    <mergeCell ref="IUM401:IUP401"/>
    <mergeCell ref="ITC401:ITF401"/>
    <mergeCell ref="ITG401:ITJ401"/>
    <mergeCell ref="ITK401:ITN401"/>
    <mergeCell ref="ITO401:ITR401"/>
    <mergeCell ref="ITS401:ITV401"/>
    <mergeCell ref="ISI401:ISL401"/>
    <mergeCell ref="ISM401:ISP401"/>
    <mergeCell ref="ISQ401:IST401"/>
    <mergeCell ref="ISU401:ISX401"/>
    <mergeCell ref="ISY401:ITB401"/>
    <mergeCell ref="IRO401:IRR401"/>
    <mergeCell ref="IRS401:IRV401"/>
    <mergeCell ref="IRW401:IRZ401"/>
    <mergeCell ref="ISA401:ISD401"/>
    <mergeCell ref="ISE401:ISH401"/>
    <mergeCell ref="IMM401:IMP401"/>
    <mergeCell ref="IMQ401:IMT401"/>
    <mergeCell ref="IMU401:IMX401"/>
    <mergeCell ref="ILK401:ILN401"/>
    <mergeCell ref="ILO401:ILR401"/>
    <mergeCell ref="ILS401:ILV401"/>
    <mergeCell ref="ILW401:ILZ401"/>
    <mergeCell ref="IMA401:IMD401"/>
    <mergeCell ref="IKQ401:IKT401"/>
    <mergeCell ref="IKU401:IKX401"/>
    <mergeCell ref="IKY401:ILB401"/>
    <mergeCell ref="ILC401:ILF401"/>
    <mergeCell ref="ILG401:ILJ401"/>
    <mergeCell ref="IME401:IMH401"/>
    <mergeCell ref="IMI401:IML401"/>
    <mergeCell ref="IJW401:IJZ401"/>
    <mergeCell ref="IKA401:IKD401"/>
    <mergeCell ref="IKE401:IKH401"/>
    <mergeCell ref="IKI401:IKL401"/>
    <mergeCell ref="IKM401:IKP401"/>
    <mergeCell ref="IDS401:IDV401"/>
    <mergeCell ref="IDW401:IDZ401"/>
    <mergeCell ref="IEA401:IED401"/>
    <mergeCell ref="IEE401:IEH401"/>
    <mergeCell ref="IEI401:IEL401"/>
    <mergeCell ref="ICY401:IDB401"/>
    <mergeCell ref="IDC401:IDF401"/>
    <mergeCell ref="IDG401:IDJ401"/>
    <mergeCell ref="IDK401:IDN401"/>
    <mergeCell ref="IDO401:IDR401"/>
    <mergeCell ref="ICE401:ICH401"/>
    <mergeCell ref="ICI401:ICL401"/>
    <mergeCell ref="ICM401:ICP401"/>
    <mergeCell ref="ICQ401:ICT401"/>
    <mergeCell ref="ICU401:ICX401"/>
    <mergeCell ref="IJC401:IJF401"/>
    <mergeCell ref="IJG401:IJJ401"/>
    <mergeCell ref="IGA401:IGD401"/>
    <mergeCell ref="IGE401:IGH401"/>
    <mergeCell ref="IGI401:IGL401"/>
    <mergeCell ref="IGM401:IGP401"/>
    <mergeCell ref="IGQ401:IGT401"/>
    <mergeCell ref="IFG401:IFJ401"/>
    <mergeCell ref="IFK401:IFN401"/>
    <mergeCell ref="IFO401:IFR401"/>
    <mergeCell ref="IFS401:IFV401"/>
    <mergeCell ref="IFW401:IFZ401"/>
    <mergeCell ref="IEM401:IEP401"/>
    <mergeCell ref="IEQ401:IET401"/>
    <mergeCell ref="IEU401:IEX401"/>
    <mergeCell ref="IEY401:IFB401"/>
    <mergeCell ref="IFC401:IFF401"/>
    <mergeCell ref="IJK401:IJN401"/>
    <mergeCell ref="IJO401:IJR401"/>
    <mergeCell ref="IJS401:IJV401"/>
    <mergeCell ref="III401:IIL401"/>
    <mergeCell ref="IIM401:IIP401"/>
    <mergeCell ref="IIQ401:IIT401"/>
    <mergeCell ref="IIU401:IIX401"/>
    <mergeCell ref="IIY401:IJB401"/>
    <mergeCell ref="IHO401:IHR401"/>
    <mergeCell ref="IHS401:IHV401"/>
    <mergeCell ref="IHW401:IHZ401"/>
    <mergeCell ref="IIA401:IID401"/>
    <mergeCell ref="IIE401:IIH401"/>
    <mergeCell ref="IGU401:IGX401"/>
    <mergeCell ref="IGY401:IHB401"/>
    <mergeCell ref="IHC401:IHF401"/>
    <mergeCell ref="IHG401:IHJ401"/>
    <mergeCell ref="IHK401:IHN401"/>
    <mergeCell ref="IBS401:IBV401"/>
    <mergeCell ref="IBW401:IBZ401"/>
    <mergeCell ref="ICA401:ICD401"/>
    <mergeCell ref="IAQ401:IAT401"/>
    <mergeCell ref="IAU401:IAX401"/>
    <mergeCell ref="IAY401:IBB401"/>
    <mergeCell ref="IBC401:IBF401"/>
    <mergeCell ref="IBG401:IBJ401"/>
    <mergeCell ref="HZW401:HZZ401"/>
    <mergeCell ref="IAA401:IAD401"/>
    <mergeCell ref="IAE401:IAH401"/>
    <mergeCell ref="IAI401:IAL401"/>
    <mergeCell ref="IAM401:IAP401"/>
    <mergeCell ref="IBK401:IBN401"/>
    <mergeCell ref="IBO401:IBR401"/>
    <mergeCell ref="HZC401:HZF401"/>
    <mergeCell ref="HZG401:HZJ401"/>
    <mergeCell ref="HZK401:HZN401"/>
    <mergeCell ref="HZO401:HZR401"/>
    <mergeCell ref="HZS401:HZV401"/>
    <mergeCell ref="HSY401:HTB401"/>
    <mergeCell ref="HTC401:HTF401"/>
    <mergeCell ref="HTG401:HTJ401"/>
    <mergeCell ref="HTK401:HTN401"/>
    <mergeCell ref="HTO401:HTR401"/>
    <mergeCell ref="HSE401:HSH401"/>
    <mergeCell ref="HSI401:HSL401"/>
    <mergeCell ref="HSM401:HSP401"/>
    <mergeCell ref="HSQ401:HST401"/>
    <mergeCell ref="HSU401:HSX401"/>
    <mergeCell ref="HRK401:HRN401"/>
    <mergeCell ref="HRO401:HRR401"/>
    <mergeCell ref="HRS401:HRV401"/>
    <mergeCell ref="HRW401:HRZ401"/>
    <mergeCell ref="HSA401:HSD401"/>
    <mergeCell ref="HYI401:HYL401"/>
    <mergeCell ref="HYM401:HYP401"/>
    <mergeCell ref="HVG401:HVJ401"/>
    <mergeCell ref="HVK401:HVN401"/>
    <mergeCell ref="HVO401:HVR401"/>
    <mergeCell ref="HVS401:HVV401"/>
    <mergeCell ref="HVW401:HVZ401"/>
    <mergeCell ref="HUM401:HUP401"/>
    <mergeCell ref="HUQ401:HUT401"/>
    <mergeCell ref="HUU401:HUX401"/>
    <mergeCell ref="HUY401:HVB401"/>
    <mergeCell ref="HVC401:HVF401"/>
    <mergeCell ref="HTS401:HTV401"/>
    <mergeCell ref="HTW401:HTZ401"/>
    <mergeCell ref="HUA401:HUD401"/>
    <mergeCell ref="HUE401:HUH401"/>
    <mergeCell ref="HUI401:HUL401"/>
    <mergeCell ref="HYQ401:HYT401"/>
    <mergeCell ref="HYU401:HYX401"/>
    <mergeCell ref="HYY401:HZB401"/>
    <mergeCell ref="HXO401:HXR401"/>
    <mergeCell ref="HXS401:HXV401"/>
    <mergeCell ref="HXW401:HXZ401"/>
    <mergeCell ref="HYA401:HYD401"/>
    <mergeCell ref="HYE401:HYH401"/>
    <mergeCell ref="HWU401:HWX401"/>
    <mergeCell ref="HWY401:HXB401"/>
    <mergeCell ref="HXC401:HXF401"/>
    <mergeCell ref="HXG401:HXJ401"/>
    <mergeCell ref="HXK401:HXN401"/>
    <mergeCell ref="HWA401:HWD401"/>
    <mergeCell ref="HWE401:HWH401"/>
    <mergeCell ref="HWI401:HWL401"/>
    <mergeCell ref="HWM401:HWP401"/>
    <mergeCell ref="HWQ401:HWT401"/>
    <mergeCell ref="HQY401:HRB401"/>
    <mergeCell ref="HRC401:HRF401"/>
    <mergeCell ref="HRG401:HRJ401"/>
    <mergeCell ref="HPW401:HPZ401"/>
    <mergeCell ref="HQA401:HQD401"/>
    <mergeCell ref="HQE401:HQH401"/>
    <mergeCell ref="HQI401:HQL401"/>
    <mergeCell ref="HQM401:HQP401"/>
    <mergeCell ref="HPC401:HPF401"/>
    <mergeCell ref="HPG401:HPJ401"/>
    <mergeCell ref="HPK401:HPN401"/>
    <mergeCell ref="HPO401:HPR401"/>
    <mergeCell ref="HPS401:HPV401"/>
    <mergeCell ref="HQQ401:HQT401"/>
    <mergeCell ref="HQU401:HQX401"/>
    <mergeCell ref="HOI401:HOL401"/>
    <mergeCell ref="HOM401:HOP401"/>
    <mergeCell ref="HOQ401:HOT401"/>
    <mergeCell ref="HOU401:HOX401"/>
    <mergeCell ref="HOY401:HPB401"/>
    <mergeCell ref="HIE401:HIH401"/>
    <mergeCell ref="HII401:HIL401"/>
    <mergeCell ref="HIM401:HIP401"/>
    <mergeCell ref="HIQ401:HIT401"/>
    <mergeCell ref="HIU401:HIX401"/>
    <mergeCell ref="HHK401:HHN401"/>
    <mergeCell ref="HHO401:HHR401"/>
    <mergeCell ref="HHS401:HHV401"/>
    <mergeCell ref="HHW401:HHZ401"/>
    <mergeCell ref="HIA401:HID401"/>
    <mergeCell ref="HGQ401:HGT401"/>
    <mergeCell ref="HGU401:HGX401"/>
    <mergeCell ref="HGY401:HHB401"/>
    <mergeCell ref="HHC401:HHF401"/>
    <mergeCell ref="HHG401:HHJ401"/>
    <mergeCell ref="HNO401:HNR401"/>
    <mergeCell ref="HNS401:HNV401"/>
    <mergeCell ref="HKM401:HKP401"/>
    <mergeCell ref="HKQ401:HKT401"/>
    <mergeCell ref="HKU401:HKX401"/>
    <mergeCell ref="HKY401:HLB401"/>
    <mergeCell ref="HLC401:HLF401"/>
    <mergeCell ref="HJS401:HJV401"/>
    <mergeCell ref="HJW401:HJZ401"/>
    <mergeCell ref="HKA401:HKD401"/>
    <mergeCell ref="HKE401:HKH401"/>
    <mergeCell ref="HKI401:HKL401"/>
    <mergeCell ref="HIY401:HJB401"/>
    <mergeCell ref="HJC401:HJF401"/>
    <mergeCell ref="HJG401:HJJ401"/>
    <mergeCell ref="HJK401:HJN401"/>
    <mergeCell ref="HJO401:HJR401"/>
    <mergeCell ref="HNW401:HNZ401"/>
    <mergeCell ref="HOA401:HOD401"/>
    <mergeCell ref="HOE401:HOH401"/>
    <mergeCell ref="HMU401:HMX401"/>
    <mergeCell ref="HMY401:HNB401"/>
    <mergeCell ref="HNC401:HNF401"/>
    <mergeCell ref="HNG401:HNJ401"/>
    <mergeCell ref="HNK401:HNN401"/>
    <mergeCell ref="HMA401:HMD401"/>
    <mergeCell ref="HME401:HMH401"/>
    <mergeCell ref="HMI401:HML401"/>
    <mergeCell ref="HMM401:HMP401"/>
    <mergeCell ref="HMQ401:HMT401"/>
    <mergeCell ref="HLG401:HLJ401"/>
    <mergeCell ref="HLK401:HLN401"/>
    <mergeCell ref="HLO401:HLR401"/>
    <mergeCell ref="HLS401:HLV401"/>
    <mergeCell ref="HLW401:HLZ401"/>
    <mergeCell ref="HGE401:HGH401"/>
    <mergeCell ref="HGI401:HGL401"/>
    <mergeCell ref="HGM401:HGP401"/>
    <mergeCell ref="HFC401:HFF401"/>
    <mergeCell ref="HFG401:HFJ401"/>
    <mergeCell ref="HFK401:HFN401"/>
    <mergeCell ref="HFO401:HFR401"/>
    <mergeCell ref="HFS401:HFV401"/>
    <mergeCell ref="HEI401:HEL401"/>
    <mergeCell ref="HEM401:HEP401"/>
    <mergeCell ref="HEQ401:HET401"/>
    <mergeCell ref="HEU401:HEX401"/>
    <mergeCell ref="HEY401:HFB401"/>
    <mergeCell ref="HFW401:HFZ401"/>
    <mergeCell ref="HGA401:HGD401"/>
    <mergeCell ref="HDO401:HDR401"/>
    <mergeCell ref="HDS401:HDV401"/>
    <mergeCell ref="HDW401:HDZ401"/>
    <mergeCell ref="HEA401:HED401"/>
    <mergeCell ref="HEE401:HEH401"/>
    <mergeCell ref="GXK401:GXN401"/>
    <mergeCell ref="GXO401:GXR401"/>
    <mergeCell ref="GXS401:GXV401"/>
    <mergeCell ref="GXW401:GXZ401"/>
    <mergeCell ref="GYA401:GYD401"/>
    <mergeCell ref="GWQ401:GWT401"/>
    <mergeCell ref="GWU401:GWX401"/>
    <mergeCell ref="GWY401:GXB401"/>
    <mergeCell ref="GXC401:GXF401"/>
    <mergeCell ref="GXG401:GXJ401"/>
    <mergeCell ref="GVW401:GVZ401"/>
    <mergeCell ref="GWA401:GWD401"/>
    <mergeCell ref="GWE401:GWH401"/>
    <mergeCell ref="GWI401:GWL401"/>
    <mergeCell ref="GWM401:GWP401"/>
    <mergeCell ref="HCU401:HCX401"/>
    <mergeCell ref="HCY401:HDB401"/>
    <mergeCell ref="GZS401:GZV401"/>
    <mergeCell ref="GZW401:GZZ401"/>
    <mergeCell ref="HAA401:HAD401"/>
    <mergeCell ref="HAE401:HAH401"/>
    <mergeCell ref="HAI401:HAL401"/>
    <mergeCell ref="GYY401:GZB401"/>
    <mergeCell ref="GZC401:GZF401"/>
    <mergeCell ref="GZG401:GZJ401"/>
    <mergeCell ref="GZK401:GZN401"/>
    <mergeCell ref="GZO401:GZR401"/>
    <mergeCell ref="GYE401:GYH401"/>
    <mergeCell ref="GYI401:GYL401"/>
    <mergeCell ref="GYM401:GYP401"/>
    <mergeCell ref="GYQ401:GYT401"/>
    <mergeCell ref="GYU401:GYX401"/>
    <mergeCell ref="HDC401:HDF401"/>
    <mergeCell ref="HDG401:HDJ401"/>
    <mergeCell ref="HDK401:HDN401"/>
    <mergeCell ref="HCA401:HCD401"/>
    <mergeCell ref="HCE401:HCH401"/>
    <mergeCell ref="HCI401:HCL401"/>
    <mergeCell ref="HCM401:HCP401"/>
    <mergeCell ref="HCQ401:HCT401"/>
    <mergeCell ref="HBG401:HBJ401"/>
    <mergeCell ref="HBK401:HBN401"/>
    <mergeCell ref="HBO401:HBR401"/>
    <mergeCell ref="HBS401:HBV401"/>
    <mergeCell ref="HBW401:HBZ401"/>
    <mergeCell ref="HAM401:HAP401"/>
    <mergeCell ref="HAQ401:HAT401"/>
    <mergeCell ref="HAU401:HAX401"/>
    <mergeCell ref="HAY401:HBB401"/>
    <mergeCell ref="HBC401:HBF401"/>
    <mergeCell ref="GVK401:GVN401"/>
    <mergeCell ref="GVO401:GVR401"/>
    <mergeCell ref="GVS401:GVV401"/>
    <mergeCell ref="GUI401:GUL401"/>
    <mergeCell ref="GUM401:GUP401"/>
    <mergeCell ref="GUQ401:GUT401"/>
    <mergeCell ref="GUU401:GUX401"/>
    <mergeCell ref="GUY401:GVB401"/>
    <mergeCell ref="GTO401:GTR401"/>
    <mergeCell ref="GTS401:GTV401"/>
    <mergeCell ref="GTW401:GTZ401"/>
    <mergeCell ref="GUA401:GUD401"/>
    <mergeCell ref="GUE401:GUH401"/>
    <mergeCell ref="GVC401:GVF401"/>
    <mergeCell ref="GVG401:GVJ401"/>
    <mergeCell ref="GSU401:GSX401"/>
    <mergeCell ref="GSY401:GTB401"/>
    <mergeCell ref="GTC401:GTF401"/>
    <mergeCell ref="GTG401:GTJ401"/>
    <mergeCell ref="GTK401:GTN401"/>
    <mergeCell ref="GMQ401:GMT401"/>
    <mergeCell ref="GMU401:GMX401"/>
    <mergeCell ref="GMY401:GNB401"/>
    <mergeCell ref="GNC401:GNF401"/>
    <mergeCell ref="GNG401:GNJ401"/>
    <mergeCell ref="GLW401:GLZ401"/>
    <mergeCell ref="GMA401:GMD401"/>
    <mergeCell ref="GME401:GMH401"/>
    <mergeCell ref="GMI401:GML401"/>
    <mergeCell ref="GMM401:GMP401"/>
    <mergeCell ref="GLC401:GLF401"/>
    <mergeCell ref="GLG401:GLJ401"/>
    <mergeCell ref="GLK401:GLN401"/>
    <mergeCell ref="GLO401:GLR401"/>
    <mergeCell ref="GLS401:GLV401"/>
    <mergeCell ref="GSA401:GSD401"/>
    <mergeCell ref="GSE401:GSH401"/>
    <mergeCell ref="GOY401:GPB401"/>
    <mergeCell ref="GPC401:GPF401"/>
    <mergeCell ref="GPG401:GPJ401"/>
    <mergeCell ref="GPK401:GPN401"/>
    <mergeCell ref="GPO401:GPR401"/>
    <mergeCell ref="GOE401:GOH401"/>
    <mergeCell ref="GOI401:GOL401"/>
    <mergeCell ref="GOM401:GOP401"/>
    <mergeCell ref="GOQ401:GOT401"/>
    <mergeCell ref="GOU401:GOX401"/>
    <mergeCell ref="GNK401:GNN401"/>
    <mergeCell ref="GNO401:GNR401"/>
    <mergeCell ref="GNS401:GNV401"/>
    <mergeCell ref="GNW401:GNZ401"/>
    <mergeCell ref="GOA401:GOD401"/>
    <mergeCell ref="GSI401:GSL401"/>
    <mergeCell ref="GSM401:GSP401"/>
    <mergeCell ref="GSQ401:GST401"/>
    <mergeCell ref="GRG401:GRJ401"/>
    <mergeCell ref="GRK401:GRN401"/>
    <mergeCell ref="GRO401:GRR401"/>
    <mergeCell ref="GRS401:GRV401"/>
    <mergeCell ref="GRW401:GRZ401"/>
    <mergeCell ref="GQM401:GQP401"/>
    <mergeCell ref="GQQ401:GQT401"/>
    <mergeCell ref="GQU401:GQX401"/>
    <mergeCell ref="GQY401:GRB401"/>
    <mergeCell ref="GRC401:GRF401"/>
    <mergeCell ref="GPS401:GPV401"/>
    <mergeCell ref="GPW401:GPZ401"/>
    <mergeCell ref="GQA401:GQD401"/>
    <mergeCell ref="GQE401:GQH401"/>
    <mergeCell ref="GQI401:GQL401"/>
    <mergeCell ref="GKQ401:GKT401"/>
    <mergeCell ref="GKU401:GKX401"/>
    <mergeCell ref="GKY401:GLB401"/>
    <mergeCell ref="GJO401:GJR401"/>
    <mergeCell ref="GJS401:GJV401"/>
    <mergeCell ref="GJW401:GJZ401"/>
    <mergeCell ref="GKA401:GKD401"/>
    <mergeCell ref="GKE401:GKH401"/>
    <mergeCell ref="GIU401:GIX401"/>
    <mergeCell ref="GIY401:GJB401"/>
    <mergeCell ref="GJC401:GJF401"/>
    <mergeCell ref="GJG401:GJJ401"/>
    <mergeCell ref="GJK401:GJN401"/>
    <mergeCell ref="GKI401:GKL401"/>
    <mergeCell ref="GKM401:GKP401"/>
    <mergeCell ref="GIA401:GID401"/>
    <mergeCell ref="GIE401:GIH401"/>
    <mergeCell ref="GII401:GIL401"/>
    <mergeCell ref="GIM401:GIP401"/>
    <mergeCell ref="GIQ401:GIT401"/>
    <mergeCell ref="GBW401:GBZ401"/>
    <mergeCell ref="GCA401:GCD401"/>
    <mergeCell ref="GCE401:GCH401"/>
    <mergeCell ref="GCI401:GCL401"/>
    <mergeCell ref="GCM401:GCP401"/>
    <mergeCell ref="GBC401:GBF401"/>
    <mergeCell ref="GBG401:GBJ401"/>
    <mergeCell ref="GBK401:GBN401"/>
    <mergeCell ref="GBO401:GBR401"/>
    <mergeCell ref="GBS401:GBV401"/>
    <mergeCell ref="GAI401:GAL401"/>
    <mergeCell ref="GAM401:GAP401"/>
    <mergeCell ref="GAQ401:GAT401"/>
    <mergeCell ref="GAU401:GAX401"/>
    <mergeCell ref="GAY401:GBB401"/>
    <mergeCell ref="GHG401:GHJ401"/>
    <mergeCell ref="GHK401:GHN401"/>
    <mergeCell ref="GEE401:GEH401"/>
    <mergeCell ref="GEI401:GEL401"/>
    <mergeCell ref="GEM401:GEP401"/>
    <mergeCell ref="GEQ401:GET401"/>
    <mergeCell ref="GEU401:GEX401"/>
    <mergeCell ref="GDK401:GDN401"/>
    <mergeCell ref="GDO401:GDR401"/>
    <mergeCell ref="GDS401:GDV401"/>
    <mergeCell ref="GDW401:GDZ401"/>
    <mergeCell ref="GEA401:GED401"/>
    <mergeCell ref="GCQ401:GCT401"/>
    <mergeCell ref="GCU401:GCX401"/>
    <mergeCell ref="GCY401:GDB401"/>
    <mergeCell ref="GDC401:GDF401"/>
    <mergeCell ref="GDG401:GDJ401"/>
    <mergeCell ref="GHO401:GHR401"/>
    <mergeCell ref="GHS401:GHV401"/>
    <mergeCell ref="GHW401:GHZ401"/>
    <mergeCell ref="GGM401:GGP401"/>
    <mergeCell ref="GGQ401:GGT401"/>
    <mergeCell ref="GGU401:GGX401"/>
    <mergeCell ref="GGY401:GHB401"/>
    <mergeCell ref="GHC401:GHF401"/>
    <mergeCell ref="GFS401:GFV401"/>
    <mergeCell ref="GFW401:GFZ401"/>
    <mergeCell ref="GGA401:GGD401"/>
    <mergeCell ref="GGE401:GGH401"/>
    <mergeCell ref="GGI401:GGL401"/>
    <mergeCell ref="GEY401:GFB401"/>
    <mergeCell ref="GFC401:GFF401"/>
    <mergeCell ref="GFG401:GFJ401"/>
    <mergeCell ref="GFK401:GFN401"/>
    <mergeCell ref="GFO401:GFR401"/>
    <mergeCell ref="FZW401:FZZ401"/>
    <mergeCell ref="GAA401:GAD401"/>
    <mergeCell ref="GAE401:GAH401"/>
    <mergeCell ref="FYU401:FYX401"/>
    <mergeCell ref="FYY401:FZB401"/>
    <mergeCell ref="FZC401:FZF401"/>
    <mergeCell ref="FZG401:FZJ401"/>
    <mergeCell ref="FZK401:FZN401"/>
    <mergeCell ref="FYA401:FYD401"/>
    <mergeCell ref="FYE401:FYH401"/>
    <mergeCell ref="FYI401:FYL401"/>
    <mergeCell ref="FYM401:FYP401"/>
    <mergeCell ref="FYQ401:FYT401"/>
    <mergeCell ref="FZO401:FZR401"/>
    <mergeCell ref="FZS401:FZV401"/>
    <mergeCell ref="FXG401:FXJ401"/>
    <mergeCell ref="FXK401:FXN401"/>
    <mergeCell ref="FXO401:FXR401"/>
    <mergeCell ref="FXS401:FXV401"/>
    <mergeCell ref="FXW401:FXZ401"/>
    <mergeCell ref="FRC401:FRF401"/>
    <mergeCell ref="FRG401:FRJ401"/>
    <mergeCell ref="FRK401:FRN401"/>
    <mergeCell ref="FRO401:FRR401"/>
    <mergeCell ref="FRS401:FRV401"/>
    <mergeCell ref="FQI401:FQL401"/>
    <mergeCell ref="FQM401:FQP401"/>
    <mergeCell ref="FQQ401:FQT401"/>
    <mergeCell ref="FQU401:FQX401"/>
    <mergeCell ref="FQY401:FRB401"/>
    <mergeCell ref="FPO401:FPR401"/>
    <mergeCell ref="FPS401:FPV401"/>
    <mergeCell ref="FPW401:FPZ401"/>
    <mergeCell ref="FQA401:FQD401"/>
    <mergeCell ref="FQE401:FQH401"/>
    <mergeCell ref="FWM401:FWP401"/>
    <mergeCell ref="FWQ401:FWT401"/>
    <mergeCell ref="FTK401:FTN401"/>
    <mergeCell ref="FTO401:FTR401"/>
    <mergeCell ref="FTS401:FTV401"/>
    <mergeCell ref="FTW401:FTZ401"/>
    <mergeCell ref="FUA401:FUD401"/>
    <mergeCell ref="FSQ401:FST401"/>
    <mergeCell ref="FSU401:FSX401"/>
    <mergeCell ref="FSY401:FTB401"/>
    <mergeCell ref="FTC401:FTF401"/>
    <mergeCell ref="FTG401:FTJ401"/>
    <mergeCell ref="FRW401:FRZ401"/>
    <mergeCell ref="FSA401:FSD401"/>
    <mergeCell ref="FSE401:FSH401"/>
    <mergeCell ref="FSI401:FSL401"/>
    <mergeCell ref="FSM401:FSP401"/>
    <mergeCell ref="FWU401:FWX401"/>
    <mergeCell ref="FWY401:FXB401"/>
    <mergeCell ref="FXC401:FXF401"/>
    <mergeCell ref="FVS401:FVV401"/>
    <mergeCell ref="FVW401:FVZ401"/>
    <mergeCell ref="FWA401:FWD401"/>
    <mergeCell ref="FWE401:FWH401"/>
    <mergeCell ref="FWI401:FWL401"/>
    <mergeCell ref="FUY401:FVB401"/>
    <mergeCell ref="FVC401:FVF401"/>
    <mergeCell ref="FVG401:FVJ401"/>
    <mergeCell ref="FVK401:FVN401"/>
    <mergeCell ref="FVO401:FVR401"/>
    <mergeCell ref="FUE401:FUH401"/>
    <mergeCell ref="FUI401:FUL401"/>
    <mergeCell ref="FUM401:FUP401"/>
    <mergeCell ref="FUQ401:FUT401"/>
    <mergeCell ref="FUU401:FUX401"/>
    <mergeCell ref="FPC401:FPF401"/>
    <mergeCell ref="FPG401:FPJ401"/>
    <mergeCell ref="FPK401:FPN401"/>
    <mergeCell ref="FOA401:FOD401"/>
    <mergeCell ref="FOE401:FOH401"/>
    <mergeCell ref="FOI401:FOL401"/>
    <mergeCell ref="FOM401:FOP401"/>
    <mergeCell ref="FOQ401:FOT401"/>
    <mergeCell ref="FNG401:FNJ401"/>
    <mergeCell ref="FNK401:FNN401"/>
    <mergeCell ref="FNO401:FNR401"/>
    <mergeCell ref="FNS401:FNV401"/>
    <mergeCell ref="FNW401:FNZ401"/>
    <mergeCell ref="FOU401:FOX401"/>
    <mergeCell ref="FOY401:FPB401"/>
    <mergeCell ref="FMM401:FMP401"/>
    <mergeCell ref="FMQ401:FMT401"/>
    <mergeCell ref="FMU401:FMX401"/>
    <mergeCell ref="FMY401:FNB401"/>
    <mergeCell ref="FNC401:FNF401"/>
    <mergeCell ref="FGI401:FGL401"/>
    <mergeCell ref="FGM401:FGP401"/>
    <mergeCell ref="FGQ401:FGT401"/>
    <mergeCell ref="FGU401:FGX401"/>
    <mergeCell ref="FGY401:FHB401"/>
    <mergeCell ref="FFO401:FFR401"/>
    <mergeCell ref="FFS401:FFV401"/>
    <mergeCell ref="FFW401:FFZ401"/>
    <mergeCell ref="FGA401:FGD401"/>
    <mergeCell ref="FGE401:FGH401"/>
    <mergeCell ref="FEU401:FEX401"/>
    <mergeCell ref="FEY401:FFB401"/>
    <mergeCell ref="FFC401:FFF401"/>
    <mergeCell ref="FFG401:FFJ401"/>
    <mergeCell ref="FFK401:FFN401"/>
    <mergeCell ref="FLS401:FLV401"/>
    <mergeCell ref="FLW401:FLZ401"/>
    <mergeCell ref="FIQ401:FIT401"/>
    <mergeCell ref="FIU401:FIX401"/>
    <mergeCell ref="FIY401:FJB401"/>
    <mergeCell ref="FJC401:FJF401"/>
    <mergeCell ref="FJG401:FJJ401"/>
    <mergeCell ref="FHW401:FHZ401"/>
    <mergeCell ref="FIA401:FID401"/>
    <mergeCell ref="FIE401:FIH401"/>
    <mergeCell ref="FII401:FIL401"/>
    <mergeCell ref="FIM401:FIP401"/>
    <mergeCell ref="FHC401:FHF401"/>
    <mergeCell ref="FHG401:FHJ401"/>
    <mergeCell ref="FHK401:FHN401"/>
    <mergeCell ref="FHO401:FHR401"/>
    <mergeCell ref="FHS401:FHV401"/>
    <mergeCell ref="FMA401:FMD401"/>
    <mergeCell ref="FME401:FMH401"/>
    <mergeCell ref="FMI401:FML401"/>
    <mergeCell ref="FKY401:FLB401"/>
    <mergeCell ref="FLC401:FLF401"/>
    <mergeCell ref="FLG401:FLJ401"/>
    <mergeCell ref="FLK401:FLN401"/>
    <mergeCell ref="FLO401:FLR401"/>
    <mergeCell ref="FKE401:FKH401"/>
    <mergeCell ref="FKI401:FKL401"/>
    <mergeCell ref="FKM401:FKP401"/>
    <mergeCell ref="FKQ401:FKT401"/>
    <mergeCell ref="FKU401:FKX401"/>
    <mergeCell ref="FJK401:FJN401"/>
    <mergeCell ref="FJO401:FJR401"/>
    <mergeCell ref="FJS401:FJV401"/>
    <mergeCell ref="FJW401:FJZ401"/>
    <mergeCell ref="FKA401:FKD401"/>
    <mergeCell ref="FEI401:FEL401"/>
    <mergeCell ref="FEM401:FEP401"/>
    <mergeCell ref="FEQ401:FET401"/>
    <mergeCell ref="FDG401:FDJ401"/>
    <mergeCell ref="FDK401:FDN401"/>
    <mergeCell ref="FDO401:FDR401"/>
    <mergeCell ref="FDS401:FDV401"/>
    <mergeCell ref="FDW401:FDZ401"/>
    <mergeCell ref="FCM401:FCP401"/>
    <mergeCell ref="FCQ401:FCT401"/>
    <mergeCell ref="FCU401:FCX401"/>
    <mergeCell ref="FCY401:FDB401"/>
    <mergeCell ref="FDC401:FDF401"/>
    <mergeCell ref="FEA401:FED401"/>
    <mergeCell ref="FEE401:FEH401"/>
    <mergeCell ref="FBS401:FBV401"/>
    <mergeCell ref="FBW401:FBZ401"/>
    <mergeCell ref="FCA401:FCD401"/>
    <mergeCell ref="FCE401:FCH401"/>
    <mergeCell ref="FCI401:FCL401"/>
    <mergeCell ref="EVO401:EVR401"/>
    <mergeCell ref="EVS401:EVV401"/>
    <mergeCell ref="EVW401:EVZ401"/>
    <mergeCell ref="EWA401:EWD401"/>
    <mergeCell ref="EWE401:EWH401"/>
    <mergeCell ref="EUU401:EUX401"/>
    <mergeCell ref="EUY401:EVB401"/>
    <mergeCell ref="EVC401:EVF401"/>
    <mergeCell ref="EVG401:EVJ401"/>
    <mergeCell ref="EVK401:EVN401"/>
    <mergeCell ref="EUA401:EUD401"/>
    <mergeCell ref="EUE401:EUH401"/>
    <mergeCell ref="EUI401:EUL401"/>
    <mergeCell ref="EUM401:EUP401"/>
    <mergeCell ref="EUQ401:EUT401"/>
    <mergeCell ref="FAY401:FBB401"/>
    <mergeCell ref="FBC401:FBF401"/>
    <mergeCell ref="EXW401:EXZ401"/>
    <mergeCell ref="EYA401:EYD401"/>
    <mergeCell ref="EYE401:EYH401"/>
    <mergeCell ref="EYI401:EYL401"/>
    <mergeCell ref="EYM401:EYP401"/>
    <mergeCell ref="EXC401:EXF401"/>
    <mergeCell ref="EXG401:EXJ401"/>
    <mergeCell ref="EXK401:EXN401"/>
    <mergeCell ref="EXO401:EXR401"/>
    <mergeCell ref="EXS401:EXV401"/>
    <mergeCell ref="EWI401:EWL401"/>
    <mergeCell ref="EWM401:EWP401"/>
    <mergeCell ref="EWQ401:EWT401"/>
    <mergeCell ref="EWU401:EWX401"/>
    <mergeCell ref="EWY401:EXB401"/>
    <mergeCell ref="FBG401:FBJ401"/>
    <mergeCell ref="FBK401:FBN401"/>
    <mergeCell ref="FBO401:FBR401"/>
    <mergeCell ref="FAE401:FAH401"/>
    <mergeCell ref="FAI401:FAL401"/>
    <mergeCell ref="FAM401:FAP401"/>
    <mergeCell ref="FAQ401:FAT401"/>
    <mergeCell ref="FAU401:FAX401"/>
    <mergeCell ref="EZK401:EZN401"/>
    <mergeCell ref="EZO401:EZR401"/>
    <mergeCell ref="EZS401:EZV401"/>
    <mergeCell ref="EZW401:EZZ401"/>
    <mergeCell ref="FAA401:FAD401"/>
    <mergeCell ref="EYQ401:EYT401"/>
    <mergeCell ref="EYU401:EYX401"/>
    <mergeCell ref="EYY401:EZB401"/>
    <mergeCell ref="EZC401:EZF401"/>
    <mergeCell ref="EZG401:EZJ401"/>
    <mergeCell ref="ETO401:ETR401"/>
    <mergeCell ref="ETS401:ETV401"/>
    <mergeCell ref="ETW401:ETZ401"/>
    <mergeCell ref="ESM401:ESP401"/>
    <mergeCell ref="ESQ401:EST401"/>
    <mergeCell ref="ESU401:ESX401"/>
    <mergeCell ref="ESY401:ETB401"/>
    <mergeCell ref="ETC401:ETF401"/>
    <mergeCell ref="ERS401:ERV401"/>
    <mergeCell ref="ERW401:ERZ401"/>
    <mergeCell ref="ESA401:ESD401"/>
    <mergeCell ref="ESE401:ESH401"/>
    <mergeCell ref="ESI401:ESL401"/>
    <mergeCell ref="ETG401:ETJ401"/>
    <mergeCell ref="ETK401:ETN401"/>
    <mergeCell ref="EQY401:ERB401"/>
    <mergeCell ref="ERC401:ERF401"/>
    <mergeCell ref="ERG401:ERJ401"/>
    <mergeCell ref="ERK401:ERN401"/>
    <mergeCell ref="ERO401:ERR401"/>
    <mergeCell ref="EKU401:EKX401"/>
    <mergeCell ref="EKY401:ELB401"/>
    <mergeCell ref="ELC401:ELF401"/>
    <mergeCell ref="ELG401:ELJ401"/>
    <mergeCell ref="ELK401:ELN401"/>
    <mergeCell ref="EKA401:EKD401"/>
    <mergeCell ref="EKE401:EKH401"/>
    <mergeCell ref="EKI401:EKL401"/>
    <mergeCell ref="EKM401:EKP401"/>
    <mergeCell ref="EKQ401:EKT401"/>
    <mergeCell ref="EJG401:EJJ401"/>
    <mergeCell ref="EJK401:EJN401"/>
    <mergeCell ref="EJO401:EJR401"/>
    <mergeCell ref="EJS401:EJV401"/>
    <mergeCell ref="EJW401:EJZ401"/>
    <mergeCell ref="EQE401:EQH401"/>
    <mergeCell ref="EQI401:EQL401"/>
    <mergeCell ref="ENC401:ENF401"/>
    <mergeCell ref="ENG401:ENJ401"/>
    <mergeCell ref="ENK401:ENN401"/>
    <mergeCell ref="ENO401:ENR401"/>
    <mergeCell ref="ENS401:ENV401"/>
    <mergeCell ref="EMI401:EML401"/>
    <mergeCell ref="EMM401:EMP401"/>
    <mergeCell ref="EMQ401:EMT401"/>
    <mergeCell ref="EMU401:EMX401"/>
    <mergeCell ref="EMY401:ENB401"/>
    <mergeCell ref="ELO401:ELR401"/>
    <mergeCell ref="ELS401:ELV401"/>
    <mergeCell ref="ELW401:ELZ401"/>
    <mergeCell ref="EMA401:EMD401"/>
    <mergeCell ref="EME401:EMH401"/>
    <mergeCell ref="EQM401:EQP401"/>
    <mergeCell ref="EQQ401:EQT401"/>
    <mergeCell ref="EQU401:EQX401"/>
    <mergeCell ref="EPK401:EPN401"/>
    <mergeCell ref="EPO401:EPR401"/>
    <mergeCell ref="EPS401:EPV401"/>
    <mergeCell ref="EPW401:EPZ401"/>
    <mergeCell ref="EQA401:EQD401"/>
    <mergeCell ref="EOQ401:EOT401"/>
    <mergeCell ref="EOU401:EOX401"/>
    <mergeCell ref="EOY401:EPB401"/>
    <mergeCell ref="EPC401:EPF401"/>
    <mergeCell ref="EPG401:EPJ401"/>
    <mergeCell ref="ENW401:ENZ401"/>
    <mergeCell ref="EOA401:EOD401"/>
    <mergeCell ref="EOE401:EOH401"/>
    <mergeCell ref="EOI401:EOL401"/>
    <mergeCell ref="EOM401:EOP401"/>
    <mergeCell ref="EIU401:EIX401"/>
    <mergeCell ref="EIY401:EJB401"/>
    <mergeCell ref="EJC401:EJF401"/>
    <mergeCell ref="EHS401:EHV401"/>
    <mergeCell ref="EHW401:EHZ401"/>
    <mergeCell ref="EIA401:EID401"/>
    <mergeCell ref="EIE401:EIH401"/>
    <mergeCell ref="EII401:EIL401"/>
    <mergeCell ref="EGY401:EHB401"/>
    <mergeCell ref="EHC401:EHF401"/>
    <mergeCell ref="EHG401:EHJ401"/>
    <mergeCell ref="EHK401:EHN401"/>
    <mergeCell ref="EHO401:EHR401"/>
    <mergeCell ref="EIM401:EIP401"/>
    <mergeCell ref="EIQ401:EIT401"/>
    <mergeCell ref="EGE401:EGH401"/>
    <mergeCell ref="EGI401:EGL401"/>
    <mergeCell ref="EGM401:EGP401"/>
    <mergeCell ref="EGQ401:EGT401"/>
    <mergeCell ref="EGU401:EGX401"/>
    <mergeCell ref="EAA401:EAD401"/>
    <mergeCell ref="EAE401:EAH401"/>
    <mergeCell ref="EAI401:EAL401"/>
    <mergeCell ref="EAM401:EAP401"/>
    <mergeCell ref="EAQ401:EAT401"/>
    <mergeCell ref="DZG401:DZJ401"/>
    <mergeCell ref="DZK401:DZN401"/>
    <mergeCell ref="DZO401:DZR401"/>
    <mergeCell ref="DZS401:DZV401"/>
    <mergeCell ref="DZW401:DZZ401"/>
    <mergeCell ref="DYM401:DYP401"/>
    <mergeCell ref="DYQ401:DYT401"/>
    <mergeCell ref="DYU401:DYX401"/>
    <mergeCell ref="DYY401:DZB401"/>
    <mergeCell ref="DZC401:DZF401"/>
    <mergeCell ref="EFK401:EFN401"/>
    <mergeCell ref="EFO401:EFR401"/>
    <mergeCell ref="ECI401:ECL401"/>
    <mergeCell ref="ECM401:ECP401"/>
    <mergeCell ref="ECQ401:ECT401"/>
    <mergeCell ref="ECU401:ECX401"/>
    <mergeCell ref="ECY401:EDB401"/>
    <mergeCell ref="EBO401:EBR401"/>
    <mergeCell ref="EBS401:EBV401"/>
    <mergeCell ref="EBW401:EBZ401"/>
    <mergeCell ref="ECA401:ECD401"/>
    <mergeCell ref="ECE401:ECH401"/>
    <mergeCell ref="EAU401:EAX401"/>
    <mergeCell ref="EAY401:EBB401"/>
    <mergeCell ref="EBC401:EBF401"/>
    <mergeCell ref="EBG401:EBJ401"/>
    <mergeCell ref="EBK401:EBN401"/>
    <mergeCell ref="EFS401:EFV401"/>
    <mergeCell ref="EFW401:EFZ401"/>
    <mergeCell ref="EGA401:EGD401"/>
    <mergeCell ref="EEQ401:EET401"/>
    <mergeCell ref="EEU401:EEX401"/>
    <mergeCell ref="EEY401:EFB401"/>
    <mergeCell ref="EFC401:EFF401"/>
    <mergeCell ref="EFG401:EFJ401"/>
    <mergeCell ref="EDW401:EDZ401"/>
    <mergeCell ref="EEA401:EED401"/>
    <mergeCell ref="EEE401:EEH401"/>
    <mergeCell ref="EEI401:EEL401"/>
    <mergeCell ref="EEM401:EEP401"/>
    <mergeCell ref="EDC401:EDF401"/>
    <mergeCell ref="EDG401:EDJ401"/>
    <mergeCell ref="EDK401:EDN401"/>
    <mergeCell ref="EDO401:EDR401"/>
    <mergeCell ref="EDS401:EDV401"/>
    <mergeCell ref="DYA401:DYD401"/>
    <mergeCell ref="DYE401:DYH401"/>
    <mergeCell ref="DYI401:DYL401"/>
    <mergeCell ref="DWY401:DXB401"/>
    <mergeCell ref="DXC401:DXF401"/>
    <mergeCell ref="DXG401:DXJ401"/>
    <mergeCell ref="DXK401:DXN401"/>
    <mergeCell ref="DXO401:DXR401"/>
    <mergeCell ref="DWE401:DWH401"/>
    <mergeCell ref="DWI401:DWL401"/>
    <mergeCell ref="DWM401:DWP401"/>
    <mergeCell ref="DWQ401:DWT401"/>
    <mergeCell ref="DWU401:DWX401"/>
    <mergeCell ref="DXS401:DXV401"/>
    <mergeCell ref="DXW401:DXZ401"/>
    <mergeCell ref="DVK401:DVN401"/>
    <mergeCell ref="DVO401:DVR401"/>
    <mergeCell ref="DVS401:DVV401"/>
    <mergeCell ref="DVW401:DVZ401"/>
    <mergeCell ref="DWA401:DWD401"/>
    <mergeCell ref="DPG401:DPJ401"/>
    <mergeCell ref="DPK401:DPN401"/>
    <mergeCell ref="DPO401:DPR401"/>
    <mergeCell ref="DPS401:DPV401"/>
    <mergeCell ref="DPW401:DPZ401"/>
    <mergeCell ref="DOM401:DOP401"/>
    <mergeCell ref="DOQ401:DOT401"/>
    <mergeCell ref="DOU401:DOX401"/>
    <mergeCell ref="DOY401:DPB401"/>
    <mergeCell ref="DPC401:DPF401"/>
    <mergeCell ref="DNS401:DNV401"/>
    <mergeCell ref="DNW401:DNZ401"/>
    <mergeCell ref="DOA401:DOD401"/>
    <mergeCell ref="DOE401:DOH401"/>
    <mergeCell ref="DOI401:DOL401"/>
    <mergeCell ref="DUQ401:DUT401"/>
    <mergeCell ref="DUU401:DUX401"/>
    <mergeCell ref="DRO401:DRR401"/>
    <mergeCell ref="DRS401:DRV401"/>
    <mergeCell ref="DRW401:DRZ401"/>
    <mergeCell ref="DSA401:DSD401"/>
    <mergeCell ref="DSE401:DSH401"/>
    <mergeCell ref="DQU401:DQX401"/>
    <mergeCell ref="DQY401:DRB401"/>
    <mergeCell ref="DRC401:DRF401"/>
    <mergeCell ref="DRG401:DRJ401"/>
    <mergeCell ref="DRK401:DRN401"/>
    <mergeCell ref="DQA401:DQD401"/>
    <mergeCell ref="DQE401:DQH401"/>
    <mergeCell ref="DQI401:DQL401"/>
    <mergeCell ref="DQM401:DQP401"/>
    <mergeCell ref="DQQ401:DQT401"/>
    <mergeCell ref="DUY401:DVB401"/>
    <mergeCell ref="DVC401:DVF401"/>
    <mergeCell ref="DVG401:DVJ401"/>
    <mergeCell ref="DTW401:DTZ401"/>
    <mergeCell ref="DUA401:DUD401"/>
    <mergeCell ref="DUE401:DUH401"/>
    <mergeCell ref="DUI401:DUL401"/>
    <mergeCell ref="DUM401:DUP401"/>
    <mergeCell ref="DTC401:DTF401"/>
    <mergeCell ref="DTG401:DTJ401"/>
    <mergeCell ref="DTK401:DTN401"/>
    <mergeCell ref="DTO401:DTR401"/>
    <mergeCell ref="DTS401:DTV401"/>
    <mergeCell ref="DSI401:DSL401"/>
    <mergeCell ref="DSM401:DSP401"/>
    <mergeCell ref="DSQ401:DST401"/>
    <mergeCell ref="DSU401:DSX401"/>
    <mergeCell ref="DSY401:DTB401"/>
    <mergeCell ref="DNG401:DNJ401"/>
    <mergeCell ref="DNK401:DNN401"/>
    <mergeCell ref="DNO401:DNR401"/>
    <mergeCell ref="DME401:DMH401"/>
    <mergeCell ref="DMI401:DML401"/>
    <mergeCell ref="DMM401:DMP401"/>
    <mergeCell ref="DMQ401:DMT401"/>
    <mergeCell ref="DMU401:DMX401"/>
    <mergeCell ref="DLK401:DLN401"/>
    <mergeCell ref="DLO401:DLR401"/>
    <mergeCell ref="DLS401:DLV401"/>
    <mergeCell ref="DLW401:DLZ401"/>
    <mergeCell ref="DMA401:DMD401"/>
    <mergeCell ref="DMY401:DNB401"/>
    <mergeCell ref="DNC401:DNF401"/>
    <mergeCell ref="DKQ401:DKT401"/>
    <mergeCell ref="DKU401:DKX401"/>
    <mergeCell ref="DKY401:DLB401"/>
    <mergeCell ref="DLC401:DLF401"/>
    <mergeCell ref="DLG401:DLJ401"/>
    <mergeCell ref="DEM401:DEP401"/>
    <mergeCell ref="DEQ401:DET401"/>
    <mergeCell ref="DEU401:DEX401"/>
    <mergeCell ref="DEY401:DFB401"/>
    <mergeCell ref="DFC401:DFF401"/>
    <mergeCell ref="DDS401:DDV401"/>
    <mergeCell ref="DDW401:DDZ401"/>
    <mergeCell ref="DEA401:DED401"/>
    <mergeCell ref="DEE401:DEH401"/>
    <mergeCell ref="DEI401:DEL401"/>
    <mergeCell ref="DCY401:DDB401"/>
    <mergeCell ref="DDC401:DDF401"/>
    <mergeCell ref="DDG401:DDJ401"/>
    <mergeCell ref="DDK401:DDN401"/>
    <mergeCell ref="DDO401:DDR401"/>
    <mergeCell ref="DJW401:DJZ401"/>
    <mergeCell ref="DKA401:DKD401"/>
    <mergeCell ref="DGU401:DGX401"/>
    <mergeCell ref="DGY401:DHB401"/>
    <mergeCell ref="DHC401:DHF401"/>
    <mergeCell ref="DHG401:DHJ401"/>
    <mergeCell ref="DHK401:DHN401"/>
    <mergeCell ref="DGA401:DGD401"/>
    <mergeCell ref="DGE401:DGH401"/>
    <mergeCell ref="DGI401:DGL401"/>
    <mergeCell ref="DGM401:DGP401"/>
    <mergeCell ref="DGQ401:DGT401"/>
    <mergeCell ref="DFG401:DFJ401"/>
    <mergeCell ref="DFK401:DFN401"/>
    <mergeCell ref="DFO401:DFR401"/>
    <mergeCell ref="DFS401:DFV401"/>
    <mergeCell ref="DFW401:DFZ401"/>
    <mergeCell ref="DKE401:DKH401"/>
    <mergeCell ref="DKI401:DKL401"/>
    <mergeCell ref="DKM401:DKP401"/>
    <mergeCell ref="DJC401:DJF401"/>
    <mergeCell ref="DJG401:DJJ401"/>
    <mergeCell ref="DJK401:DJN401"/>
    <mergeCell ref="DJO401:DJR401"/>
    <mergeCell ref="DJS401:DJV401"/>
    <mergeCell ref="DII401:DIL401"/>
    <mergeCell ref="DIM401:DIP401"/>
    <mergeCell ref="DIQ401:DIT401"/>
    <mergeCell ref="DIU401:DIX401"/>
    <mergeCell ref="DIY401:DJB401"/>
    <mergeCell ref="DHO401:DHR401"/>
    <mergeCell ref="DHS401:DHV401"/>
    <mergeCell ref="DHW401:DHZ401"/>
    <mergeCell ref="DIA401:DID401"/>
    <mergeCell ref="DIE401:DIH401"/>
    <mergeCell ref="DCM401:DCP401"/>
    <mergeCell ref="DCQ401:DCT401"/>
    <mergeCell ref="DCU401:DCX401"/>
    <mergeCell ref="DBK401:DBN401"/>
    <mergeCell ref="DBO401:DBR401"/>
    <mergeCell ref="DBS401:DBV401"/>
    <mergeCell ref="DBW401:DBZ401"/>
    <mergeCell ref="DCA401:DCD401"/>
    <mergeCell ref="DAQ401:DAT401"/>
    <mergeCell ref="DAU401:DAX401"/>
    <mergeCell ref="DAY401:DBB401"/>
    <mergeCell ref="DBC401:DBF401"/>
    <mergeCell ref="DBG401:DBJ401"/>
    <mergeCell ref="DCE401:DCH401"/>
    <mergeCell ref="DCI401:DCL401"/>
    <mergeCell ref="CZW401:CZZ401"/>
    <mergeCell ref="DAA401:DAD401"/>
    <mergeCell ref="DAE401:DAH401"/>
    <mergeCell ref="DAI401:DAL401"/>
    <mergeCell ref="DAM401:DAP401"/>
    <mergeCell ref="CTS401:CTV401"/>
    <mergeCell ref="CTW401:CTZ401"/>
    <mergeCell ref="CUA401:CUD401"/>
    <mergeCell ref="CUE401:CUH401"/>
    <mergeCell ref="CUI401:CUL401"/>
    <mergeCell ref="CSY401:CTB401"/>
    <mergeCell ref="CTC401:CTF401"/>
    <mergeCell ref="CTG401:CTJ401"/>
    <mergeCell ref="CTK401:CTN401"/>
    <mergeCell ref="CTO401:CTR401"/>
    <mergeCell ref="CSE401:CSH401"/>
    <mergeCell ref="CSI401:CSL401"/>
    <mergeCell ref="CSM401:CSP401"/>
    <mergeCell ref="CSQ401:CST401"/>
    <mergeCell ref="CSU401:CSX401"/>
    <mergeCell ref="CZC401:CZF401"/>
    <mergeCell ref="CZG401:CZJ401"/>
    <mergeCell ref="CWA401:CWD401"/>
    <mergeCell ref="CWE401:CWH401"/>
    <mergeCell ref="CWI401:CWL401"/>
    <mergeCell ref="CWM401:CWP401"/>
    <mergeCell ref="CWQ401:CWT401"/>
    <mergeCell ref="CVG401:CVJ401"/>
    <mergeCell ref="CVK401:CVN401"/>
    <mergeCell ref="CVO401:CVR401"/>
    <mergeCell ref="CVS401:CVV401"/>
    <mergeCell ref="CVW401:CVZ401"/>
    <mergeCell ref="CUM401:CUP401"/>
    <mergeCell ref="CUQ401:CUT401"/>
    <mergeCell ref="CUU401:CUX401"/>
    <mergeCell ref="CUY401:CVB401"/>
    <mergeCell ref="CVC401:CVF401"/>
    <mergeCell ref="CZK401:CZN401"/>
    <mergeCell ref="CZO401:CZR401"/>
    <mergeCell ref="CZS401:CZV401"/>
    <mergeCell ref="CYI401:CYL401"/>
    <mergeCell ref="CYM401:CYP401"/>
    <mergeCell ref="CYQ401:CYT401"/>
    <mergeCell ref="CYU401:CYX401"/>
    <mergeCell ref="CYY401:CZB401"/>
    <mergeCell ref="CXO401:CXR401"/>
    <mergeCell ref="CXS401:CXV401"/>
    <mergeCell ref="CXW401:CXZ401"/>
    <mergeCell ref="CYA401:CYD401"/>
    <mergeCell ref="CYE401:CYH401"/>
    <mergeCell ref="CWU401:CWX401"/>
    <mergeCell ref="CWY401:CXB401"/>
    <mergeCell ref="CXC401:CXF401"/>
    <mergeCell ref="CXG401:CXJ401"/>
    <mergeCell ref="CXK401:CXN401"/>
    <mergeCell ref="CRS401:CRV401"/>
    <mergeCell ref="CRW401:CRZ401"/>
    <mergeCell ref="CSA401:CSD401"/>
    <mergeCell ref="CQQ401:CQT401"/>
    <mergeCell ref="CQU401:CQX401"/>
    <mergeCell ref="CQY401:CRB401"/>
    <mergeCell ref="CRC401:CRF401"/>
    <mergeCell ref="CRG401:CRJ401"/>
    <mergeCell ref="CPW401:CPZ401"/>
    <mergeCell ref="CQA401:CQD401"/>
    <mergeCell ref="CQE401:CQH401"/>
    <mergeCell ref="CQI401:CQL401"/>
    <mergeCell ref="CQM401:CQP401"/>
    <mergeCell ref="CRK401:CRN401"/>
    <mergeCell ref="CRO401:CRR401"/>
    <mergeCell ref="CPC401:CPF401"/>
    <mergeCell ref="CPG401:CPJ401"/>
    <mergeCell ref="CPK401:CPN401"/>
    <mergeCell ref="CPO401:CPR401"/>
    <mergeCell ref="CPS401:CPV401"/>
    <mergeCell ref="CIY401:CJB401"/>
    <mergeCell ref="CJC401:CJF401"/>
    <mergeCell ref="CJG401:CJJ401"/>
    <mergeCell ref="CJK401:CJN401"/>
    <mergeCell ref="CJO401:CJR401"/>
    <mergeCell ref="CIE401:CIH401"/>
    <mergeCell ref="CII401:CIL401"/>
    <mergeCell ref="CIM401:CIP401"/>
    <mergeCell ref="CIQ401:CIT401"/>
    <mergeCell ref="CIU401:CIX401"/>
    <mergeCell ref="CHK401:CHN401"/>
    <mergeCell ref="CHO401:CHR401"/>
    <mergeCell ref="CHS401:CHV401"/>
    <mergeCell ref="CHW401:CHZ401"/>
    <mergeCell ref="CIA401:CID401"/>
    <mergeCell ref="COI401:COL401"/>
    <mergeCell ref="COM401:COP401"/>
    <mergeCell ref="CLG401:CLJ401"/>
    <mergeCell ref="CLK401:CLN401"/>
    <mergeCell ref="CLO401:CLR401"/>
    <mergeCell ref="CLS401:CLV401"/>
    <mergeCell ref="CLW401:CLZ401"/>
    <mergeCell ref="CKM401:CKP401"/>
    <mergeCell ref="CKQ401:CKT401"/>
    <mergeCell ref="CKU401:CKX401"/>
    <mergeCell ref="CKY401:CLB401"/>
    <mergeCell ref="CLC401:CLF401"/>
    <mergeCell ref="CJS401:CJV401"/>
    <mergeCell ref="CJW401:CJZ401"/>
    <mergeCell ref="CKA401:CKD401"/>
    <mergeCell ref="CKE401:CKH401"/>
    <mergeCell ref="CKI401:CKL401"/>
    <mergeCell ref="COQ401:COT401"/>
    <mergeCell ref="COU401:COX401"/>
    <mergeCell ref="COY401:CPB401"/>
    <mergeCell ref="CNO401:CNR401"/>
    <mergeCell ref="CNS401:CNV401"/>
    <mergeCell ref="CNW401:CNZ401"/>
    <mergeCell ref="COA401:COD401"/>
    <mergeCell ref="COE401:COH401"/>
    <mergeCell ref="CMU401:CMX401"/>
    <mergeCell ref="CMY401:CNB401"/>
    <mergeCell ref="CNC401:CNF401"/>
    <mergeCell ref="CNG401:CNJ401"/>
    <mergeCell ref="CNK401:CNN401"/>
    <mergeCell ref="CMA401:CMD401"/>
    <mergeCell ref="CME401:CMH401"/>
    <mergeCell ref="CMI401:CML401"/>
    <mergeCell ref="CMM401:CMP401"/>
    <mergeCell ref="CMQ401:CMT401"/>
    <mergeCell ref="CGY401:CHB401"/>
    <mergeCell ref="CHC401:CHF401"/>
    <mergeCell ref="CHG401:CHJ401"/>
    <mergeCell ref="CFW401:CFZ401"/>
    <mergeCell ref="CGA401:CGD401"/>
    <mergeCell ref="CGE401:CGH401"/>
    <mergeCell ref="CGI401:CGL401"/>
    <mergeCell ref="CGM401:CGP401"/>
    <mergeCell ref="CFC401:CFF401"/>
    <mergeCell ref="CFG401:CFJ401"/>
    <mergeCell ref="CFK401:CFN401"/>
    <mergeCell ref="CFO401:CFR401"/>
    <mergeCell ref="CFS401:CFV401"/>
    <mergeCell ref="CGQ401:CGT401"/>
    <mergeCell ref="CGU401:CGX401"/>
    <mergeCell ref="CEI401:CEL401"/>
    <mergeCell ref="CEM401:CEP401"/>
    <mergeCell ref="CEQ401:CET401"/>
    <mergeCell ref="CEU401:CEX401"/>
    <mergeCell ref="CEY401:CFB401"/>
    <mergeCell ref="BYE401:BYH401"/>
    <mergeCell ref="BYI401:BYL401"/>
    <mergeCell ref="BYM401:BYP401"/>
    <mergeCell ref="BYQ401:BYT401"/>
    <mergeCell ref="BYU401:BYX401"/>
    <mergeCell ref="BXK401:BXN401"/>
    <mergeCell ref="BXO401:BXR401"/>
    <mergeCell ref="BXS401:BXV401"/>
    <mergeCell ref="BXW401:BXZ401"/>
    <mergeCell ref="BYA401:BYD401"/>
    <mergeCell ref="BWQ401:BWT401"/>
    <mergeCell ref="BWU401:BWX401"/>
    <mergeCell ref="BWY401:BXB401"/>
    <mergeCell ref="BXC401:BXF401"/>
    <mergeCell ref="BXG401:BXJ401"/>
    <mergeCell ref="CDO401:CDR401"/>
    <mergeCell ref="CDS401:CDV401"/>
    <mergeCell ref="CAM401:CAP401"/>
    <mergeCell ref="CAQ401:CAT401"/>
    <mergeCell ref="CAU401:CAX401"/>
    <mergeCell ref="CAY401:CBB401"/>
    <mergeCell ref="CBC401:CBF401"/>
    <mergeCell ref="BZS401:BZV401"/>
    <mergeCell ref="BZW401:BZZ401"/>
    <mergeCell ref="CAA401:CAD401"/>
    <mergeCell ref="CAE401:CAH401"/>
    <mergeCell ref="CAI401:CAL401"/>
    <mergeCell ref="BYY401:BZB401"/>
    <mergeCell ref="BZC401:BZF401"/>
    <mergeCell ref="BZG401:BZJ401"/>
    <mergeCell ref="BZK401:BZN401"/>
    <mergeCell ref="BZO401:BZR401"/>
    <mergeCell ref="CDW401:CDZ401"/>
    <mergeCell ref="CEA401:CED401"/>
    <mergeCell ref="CEE401:CEH401"/>
    <mergeCell ref="CCU401:CCX401"/>
    <mergeCell ref="CCY401:CDB401"/>
    <mergeCell ref="CDC401:CDF401"/>
    <mergeCell ref="CDG401:CDJ401"/>
    <mergeCell ref="CDK401:CDN401"/>
    <mergeCell ref="CCA401:CCD401"/>
    <mergeCell ref="CCE401:CCH401"/>
    <mergeCell ref="CCI401:CCL401"/>
    <mergeCell ref="CCM401:CCP401"/>
    <mergeCell ref="CCQ401:CCT401"/>
    <mergeCell ref="CBG401:CBJ401"/>
    <mergeCell ref="CBK401:CBN401"/>
    <mergeCell ref="CBO401:CBR401"/>
    <mergeCell ref="CBS401:CBV401"/>
    <mergeCell ref="CBW401:CBZ401"/>
    <mergeCell ref="BWE401:BWH401"/>
    <mergeCell ref="BWI401:BWL401"/>
    <mergeCell ref="BWM401:BWP401"/>
    <mergeCell ref="BVC401:BVF401"/>
    <mergeCell ref="BVG401:BVJ401"/>
    <mergeCell ref="BVK401:BVN401"/>
    <mergeCell ref="BVO401:BVR401"/>
    <mergeCell ref="BVS401:BVV401"/>
    <mergeCell ref="BUI401:BUL401"/>
    <mergeCell ref="BUM401:BUP401"/>
    <mergeCell ref="BUQ401:BUT401"/>
    <mergeCell ref="BUU401:BUX401"/>
    <mergeCell ref="BUY401:BVB401"/>
    <mergeCell ref="BVW401:BVZ401"/>
    <mergeCell ref="BWA401:BWD401"/>
    <mergeCell ref="BTO401:BTR401"/>
    <mergeCell ref="BTS401:BTV401"/>
    <mergeCell ref="BTW401:BTZ401"/>
    <mergeCell ref="BUA401:BUD401"/>
    <mergeCell ref="BUE401:BUH401"/>
    <mergeCell ref="BNK401:BNN401"/>
    <mergeCell ref="BNO401:BNR401"/>
    <mergeCell ref="BNS401:BNV401"/>
    <mergeCell ref="BNW401:BNZ401"/>
    <mergeCell ref="BOA401:BOD401"/>
    <mergeCell ref="BMQ401:BMT401"/>
    <mergeCell ref="BMU401:BMX401"/>
    <mergeCell ref="BMY401:BNB401"/>
    <mergeCell ref="BNC401:BNF401"/>
    <mergeCell ref="BNG401:BNJ401"/>
    <mergeCell ref="BLW401:BLZ401"/>
    <mergeCell ref="BMA401:BMD401"/>
    <mergeCell ref="BME401:BMH401"/>
    <mergeCell ref="BMI401:BML401"/>
    <mergeCell ref="BMM401:BMP401"/>
    <mergeCell ref="BSU401:BSX401"/>
    <mergeCell ref="BSY401:BTB401"/>
    <mergeCell ref="BPS401:BPV401"/>
    <mergeCell ref="BPW401:BPZ401"/>
    <mergeCell ref="BQA401:BQD401"/>
    <mergeCell ref="BQE401:BQH401"/>
    <mergeCell ref="BQI401:BQL401"/>
    <mergeCell ref="BOY401:BPB401"/>
    <mergeCell ref="BPC401:BPF401"/>
    <mergeCell ref="BPG401:BPJ401"/>
    <mergeCell ref="BPK401:BPN401"/>
    <mergeCell ref="BPO401:BPR401"/>
    <mergeCell ref="BOE401:BOH401"/>
    <mergeCell ref="BOI401:BOL401"/>
    <mergeCell ref="BOM401:BOP401"/>
    <mergeCell ref="BOQ401:BOT401"/>
    <mergeCell ref="BOU401:BOX401"/>
    <mergeCell ref="BTC401:BTF401"/>
    <mergeCell ref="BTG401:BTJ401"/>
    <mergeCell ref="BTK401:BTN401"/>
    <mergeCell ref="BSA401:BSD401"/>
    <mergeCell ref="BSE401:BSH401"/>
    <mergeCell ref="BSI401:BSL401"/>
    <mergeCell ref="BSM401:BSP401"/>
    <mergeCell ref="BSQ401:BST401"/>
    <mergeCell ref="BRG401:BRJ401"/>
    <mergeCell ref="BRK401:BRN401"/>
    <mergeCell ref="BRO401:BRR401"/>
    <mergeCell ref="BRS401:BRV401"/>
    <mergeCell ref="BRW401:BRZ401"/>
    <mergeCell ref="BQM401:BQP401"/>
    <mergeCell ref="BQQ401:BQT401"/>
    <mergeCell ref="BQU401:BQX401"/>
    <mergeCell ref="BQY401:BRB401"/>
    <mergeCell ref="BRC401:BRF401"/>
    <mergeCell ref="BLK401:BLN401"/>
    <mergeCell ref="BLO401:BLR401"/>
    <mergeCell ref="BLS401:BLV401"/>
    <mergeCell ref="BKI401:BKL401"/>
    <mergeCell ref="BKM401:BKP401"/>
    <mergeCell ref="BKQ401:BKT401"/>
    <mergeCell ref="BKU401:BKX401"/>
    <mergeCell ref="BKY401:BLB401"/>
    <mergeCell ref="BJO401:BJR401"/>
    <mergeCell ref="BJS401:BJV401"/>
    <mergeCell ref="BJW401:BJZ401"/>
    <mergeCell ref="BKA401:BKD401"/>
    <mergeCell ref="BKE401:BKH401"/>
    <mergeCell ref="BLC401:BLF401"/>
    <mergeCell ref="BLG401:BLJ401"/>
    <mergeCell ref="BIU401:BIX401"/>
    <mergeCell ref="BIY401:BJB401"/>
    <mergeCell ref="BJC401:BJF401"/>
    <mergeCell ref="BJG401:BJJ401"/>
    <mergeCell ref="BJK401:BJN401"/>
    <mergeCell ref="BCQ401:BCT401"/>
    <mergeCell ref="BCU401:BCX401"/>
    <mergeCell ref="BCY401:BDB401"/>
    <mergeCell ref="BDC401:BDF401"/>
    <mergeCell ref="BDG401:BDJ401"/>
    <mergeCell ref="BBW401:BBZ401"/>
    <mergeCell ref="BCA401:BCD401"/>
    <mergeCell ref="BCE401:BCH401"/>
    <mergeCell ref="BCI401:BCL401"/>
    <mergeCell ref="BCM401:BCP401"/>
    <mergeCell ref="BBC401:BBF401"/>
    <mergeCell ref="BBG401:BBJ401"/>
    <mergeCell ref="BBK401:BBN401"/>
    <mergeCell ref="BBO401:BBR401"/>
    <mergeCell ref="BBS401:BBV401"/>
    <mergeCell ref="BIA401:BID401"/>
    <mergeCell ref="BIE401:BIH401"/>
    <mergeCell ref="BEY401:BFB401"/>
    <mergeCell ref="BFC401:BFF401"/>
    <mergeCell ref="BFG401:BFJ401"/>
    <mergeCell ref="BFK401:BFN401"/>
    <mergeCell ref="BFO401:BFR401"/>
    <mergeCell ref="BEE401:BEH401"/>
    <mergeCell ref="BEI401:BEL401"/>
    <mergeCell ref="BEM401:BEP401"/>
    <mergeCell ref="BEQ401:BET401"/>
    <mergeCell ref="BEU401:BEX401"/>
    <mergeCell ref="BDK401:BDN401"/>
    <mergeCell ref="BDO401:BDR401"/>
    <mergeCell ref="BDS401:BDV401"/>
    <mergeCell ref="BDW401:BDZ401"/>
    <mergeCell ref="BEA401:BED401"/>
    <mergeCell ref="BII401:BIL401"/>
    <mergeCell ref="BIM401:BIP401"/>
    <mergeCell ref="BIQ401:BIT401"/>
    <mergeCell ref="BHG401:BHJ401"/>
    <mergeCell ref="BHK401:BHN401"/>
    <mergeCell ref="BHO401:BHR401"/>
    <mergeCell ref="BHS401:BHV401"/>
    <mergeCell ref="BHW401:BHZ401"/>
    <mergeCell ref="BGM401:BGP401"/>
    <mergeCell ref="BGQ401:BGT401"/>
    <mergeCell ref="BGU401:BGX401"/>
    <mergeCell ref="BGY401:BHB401"/>
    <mergeCell ref="BHC401:BHF401"/>
    <mergeCell ref="BFS401:BFV401"/>
    <mergeCell ref="BFW401:BFZ401"/>
    <mergeCell ref="BGA401:BGD401"/>
    <mergeCell ref="BGE401:BGH401"/>
    <mergeCell ref="BGI401:BGL401"/>
    <mergeCell ref="BAQ401:BAT401"/>
    <mergeCell ref="BAU401:BAX401"/>
    <mergeCell ref="BAY401:BBB401"/>
    <mergeCell ref="AZO401:AZR401"/>
    <mergeCell ref="AZS401:AZV401"/>
    <mergeCell ref="AZW401:AZZ401"/>
    <mergeCell ref="BAA401:BAD401"/>
    <mergeCell ref="BAE401:BAH401"/>
    <mergeCell ref="AYU401:AYX401"/>
    <mergeCell ref="AYY401:AZB401"/>
    <mergeCell ref="AZC401:AZF401"/>
    <mergeCell ref="AZG401:AZJ401"/>
    <mergeCell ref="AZK401:AZN401"/>
    <mergeCell ref="BAI401:BAL401"/>
    <mergeCell ref="BAM401:BAP401"/>
    <mergeCell ref="AYA401:AYD401"/>
    <mergeCell ref="AYE401:AYH401"/>
    <mergeCell ref="AYI401:AYL401"/>
    <mergeCell ref="AYM401:AYP401"/>
    <mergeCell ref="AYQ401:AYT401"/>
    <mergeCell ref="ARW401:ARZ401"/>
    <mergeCell ref="ASA401:ASD401"/>
    <mergeCell ref="ASE401:ASH401"/>
    <mergeCell ref="ASI401:ASL401"/>
    <mergeCell ref="ASM401:ASP401"/>
    <mergeCell ref="ARC401:ARF401"/>
    <mergeCell ref="ARG401:ARJ401"/>
    <mergeCell ref="ARK401:ARN401"/>
    <mergeCell ref="ARO401:ARR401"/>
    <mergeCell ref="ARS401:ARV401"/>
    <mergeCell ref="AQI401:AQL401"/>
    <mergeCell ref="AQM401:AQP401"/>
    <mergeCell ref="AQQ401:AQT401"/>
    <mergeCell ref="AQU401:AQX401"/>
    <mergeCell ref="AQY401:ARB401"/>
    <mergeCell ref="AXG401:AXJ401"/>
    <mergeCell ref="AXK401:AXN401"/>
    <mergeCell ref="AUE401:AUH401"/>
    <mergeCell ref="AUI401:AUL401"/>
    <mergeCell ref="AUM401:AUP401"/>
    <mergeCell ref="AUQ401:AUT401"/>
    <mergeCell ref="AUU401:AUX401"/>
    <mergeCell ref="ATK401:ATN401"/>
    <mergeCell ref="ATO401:ATR401"/>
    <mergeCell ref="ATS401:ATV401"/>
    <mergeCell ref="ATW401:ATZ401"/>
    <mergeCell ref="AUA401:AUD401"/>
    <mergeCell ref="ASQ401:AST401"/>
    <mergeCell ref="ASU401:ASX401"/>
    <mergeCell ref="ASY401:ATB401"/>
    <mergeCell ref="ATC401:ATF401"/>
    <mergeCell ref="ATG401:ATJ401"/>
    <mergeCell ref="AXO401:AXR401"/>
    <mergeCell ref="AXS401:AXV401"/>
    <mergeCell ref="AXW401:AXZ401"/>
    <mergeCell ref="AWM401:AWP401"/>
    <mergeCell ref="AWQ401:AWT401"/>
    <mergeCell ref="AWU401:AWX401"/>
    <mergeCell ref="AWY401:AXB401"/>
    <mergeCell ref="AXC401:AXF401"/>
    <mergeCell ref="AVS401:AVV401"/>
    <mergeCell ref="AVW401:AVZ401"/>
    <mergeCell ref="AWA401:AWD401"/>
    <mergeCell ref="AWE401:AWH401"/>
    <mergeCell ref="AWI401:AWL401"/>
    <mergeCell ref="AUY401:AVB401"/>
    <mergeCell ref="AVC401:AVF401"/>
    <mergeCell ref="AVG401:AVJ401"/>
    <mergeCell ref="AVK401:AVN401"/>
    <mergeCell ref="AVO401:AVR401"/>
    <mergeCell ref="APW401:APZ401"/>
    <mergeCell ref="AQA401:AQD401"/>
    <mergeCell ref="AQE401:AQH401"/>
    <mergeCell ref="AOU401:AOX401"/>
    <mergeCell ref="AOY401:APB401"/>
    <mergeCell ref="APC401:APF401"/>
    <mergeCell ref="APG401:APJ401"/>
    <mergeCell ref="APK401:APN401"/>
    <mergeCell ref="AOA401:AOD401"/>
    <mergeCell ref="AOE401:AOH401"/>
    <mergeCell ref="AOI401:AOL401"/>
    <mergeCell ref="AOM401:AOP401"/>
    <mergeCell ref="AOQ401:AOT401"/>
    <mergeCell ref="APO401:APR401"/>
    <mergeCell ref="APS401:APV401"/>
    <mergeCell ref="ANG401:ANJ401"/>
    <mergeCell ref="ANK401:ANN401"/>
    <mergeCell ref="ANO401:ANR401"/>
    <mergeCell ref="ANS401:ANV401"/>
    <mergeCell ref="ANW401:ANZ401"/>
    <mergeCell ref="AHC401:AHF401"/>
    <mergeCell ref="AHG401:AHJ401"/>
    <mergeCell ref="AHK401:AHN401"/>
    <mergeCell ref="AHO401:AHR401"/>
    <mergeCell ref="AHS401:AHV401"/>
    <mergeCell ref="AGI401:AGL401"/>
    <mergeCell ref="AGM401:AGP401"/>
    <mergeCell ref="AGQ401:AGT401"/>
    <mergeCell ref="AGU401:AGX401"/>
    <mergeCell ref="AGY401:AHB401"/>
    <mergeCell ref="AFO401:AFR401"/>
    <mergeCell ref="AFS401:AFV401"/>
    <mergeCell ref="AFW401:AFZ401"/>
    <mergeCell ref="AGA401:AGD401"/>
    <mergeCell ref="AGE401:AGH401"/>
    <mergeCell ref="AMM401:AMP401"/>
    <mergeCell ref="AMQ401:AMT401"/>
    <mergeCell ref="AJK401:AJN401"/>
    <mergeCell ref="AJO401:AJR401"/>
    <mergeCell ref="AJS401:AJV401"/>
    <mergeCell ref="AJW401:AJZ401"/>
    <mergeCell ref="AKA401:AKD401"/>
    <mergeCell ref="AIQ401:AIT401"/>
    <mergeCell ref="AIU401:AIX401"/>
    <mergeCell ref="AIY401:AJB401"/>
    <mergeCell ref="AJC401:AJF401"/>
    <mergeCell ref="AJG401:AJJ401"/>
    <mergeCell ref="AHW401:AHZ401"/>
    <mergeCell ref="AIA401:AID401"/>
    <mergeCell ref="AIE401:AIH401"/>
    <mergeCell ref="AII401:AIL401"/>
    <mergeCell ref="AIM401:AIP401"/>
    <mergeCell ref="AMU401:AMX401"/>
    <mergeCell ref="AMY401:ANB401"/>
    <mergeCell ref="ANC401:ANF401"/>
    <mergeCell ref="ALS401:ALV401"/>
    <mergeCell ref="ALW401:ALZ401"/>
    <mergeCell ref="AMA401:AMD401"/>
    <mergeCell ref="AME401:AMH401"/>
    <mergeCell ref="AMI401:AML401"/>
    <mergeCell ref="AKY401:ALB401"/>
    <mergeCell ref="ALC401:ALF401"/>
    <mergeCell ref="ALG401:ALJ401"/>
    <mergeCell ref="ALK401:ALN401"/>
    <mergeCell ref="ALO401:ALR401"/>
    <mergeCell ref="AKE401:AKH401"/>
    <mergeCell ref="AKI401:AKL401"/>
    <mergeCell ref="AKM401:AKP401"/>
    <mergeCell ref="AKQ401:AKT401"/>
    <mergeCell ref="AKU401:AKX401"/>
    <mergeCell ref="AFK401:AFN401"/>
    <mergeCell ref="AEA401:AED401"/>
    <mergeCell ref="AEE401:AEH401"/>
    <mergeCell ref="AEI401:AEL401"/>
    <mergeCell ref="AEM401:AEP401"/>
    <mergeCell ref="AEQ401:AET401"/>
    <mergeCell ref="ADG401:ADJ401"/>
    <mergeCell ref="ADK401:ADN401"/>
    <mergeCell ref="ADO401:ADR401"/>
    <mergeCell ref="ADS401:ADV401"/>
    <mergeCell ref="ADW401:ADZ401"/>
    <mergeCell ref="AEU401:AEX401"/>
    <mergeCell ref="AEY401:AFB401"/>
    <mergeCell ref="ACM401:ACP401"/>
    <mergeCell ref="ACQ401:ACT401"/>
    <mergeCell ref="ACU401:ACX401"/>
    <mergeCell ref="ACY401:ADB401"/>
    <mergeCell ref="ADC401:ADF401"/>
    <mergeCell ref="AFC401:AFF401"/>
    <mergeCell ref="AFG401:AFJ401"/>
    <mergeCell ref="ACA401:ACD401"/>
    <mergeCell ref="ACE401:ACH401"/>
    <mergeCell ref="ACI401:ACL401"/>
    <mergeCell ref="AAY401:ABB401"/>
    <mergeCell ref="ABC401:ABF401"/>
    <mergeCell ref="ABG401:ABJ401"/>
    <mergeCell ref="ABK401:ABN401"/>
    <mergeCell ref="ABO401:ABR401"/>
    <mergeCell ref="AAE401:AAH401"/>
    <mergeCell ref="AAI401:AAL401"/>
    <mergeCell ref="AAM401:AAP401"/>
    <mergeCell ref="AAQ401:AAT401"/>
    <mergeCell ref="AAU401:AAX401"/>
    <mergeCell ref="ZK401:ZN401"/>
    <mergeCell ref="ZO401:ZR401"/>
    <mergeCell ref="WM401:WP401"/>
    <mergeCell ref="WQ401:WT401"/>
    <mergeCell ref="WU401:WX401"/>
    <mergeCell ref="WY401:XB401"/>
    <mergeCell ref="VW401:VZ401"/>
    <mergeCell ref="WA401:WD401"/>
    <mergeCell ref="VC401:VF401"/>
    <mergeCell ref="VG401:VJ401"/>
    <mergeCell ref="VK401:VN401"/>
    <mergeCell ref="ABS401:ABV401"/>
    <mergeCell ref="ABW401:ABZ401"/>
    <mergeCell ref="YQ401:YT401"/>
    <mergeCell ref="YU401:YX401"/>
    <mergeCell ref="YY401:ZB401"/>
    <mergeCell ref="ZC401:ZF401"/>
    <mergeCell ref="ZG401:ZJ401"/>
    <mergeCell ref="XW401:XZ401"/>
    <mergeCell ref="YA401:YD401"/>
    <mergeCell ref="YE401:YH401"/>
    <mergeCell ref="YI401:YL401"/>
    <mergeCell ref="YM401:YP401"/>
    <mergeCell ref="RS401:RV401"/>
    <mergeCell ref="RW401:RZ401"/>
    <mergeCell ref="SA401:SD401"/>
    <mergeCell ref="SE401:SH401"/>
    <mergeCell ref="SI401:SL401"/>
    <mergeCell ref="LS401:LV401"/>
    <mergeCell ref="ZS401:ZV401"/>
    <mergeCell ref="ZW401:ZZ401"/>
    <mergeCell ref="AAA401:AAD401"/>
    <mergeCell ref="XC401:XF401"/>
    <mergeCell ref="XG401:XJ401"/>
    <mergeCell ref="XK401:XN401"/>
    <mergeCell ref="XO401:XR401"/>
    <mergeCell ref="XS401:XV401"/>
    <mergeCell ref="UM401:UP401"/>
    <mergeCell ref="UQ401:UT401"/>
    <mergeCell ref="TG401:TJ401"/>
    <mergeCell ref="TK401:TN401"/>
    <mergeCell ref="TO401:TR401"/>
    <mergeCell ref="TS401:TV401"/>
    <mergeCell ref="TW401:TZ401"/>
    <mergeCell ref="SM401:SP401"/>
    <mergeCell ref="SQ401:ST401"/>
    <mergeCell ref="SU401:SX401"/>
    <mergeCell ref="SY401:TB401"/>
    <mergeCell ref="TC401:TF401"/>
    <mergeCell ref="UA401:UD401"/>
    <mergeCell ref="UE401:UH401"/>
    <mergeCell ref="UI401:UL401"/>
    <mergeCell ref="WI401:WL401"/>
    <mergeCell ref="VO401:VR401"/>
    <mergeCell ref="VS401:VV401"/>
    <mergeCell ref="PW401:PZ401"/>
    <mergeCell ref="QA401:QD401"/>
    <mergeCell ref="GU401:GX401"/>
    <mergeCell ref="FK401:FN401"/>
    <mergeCell ref="FO401:FR401"/>
    <mergeCell ref="FS401:FV401"/>
    <mergeCell ref="FW401:FZ401"/>
    <mergeCell ref="GA401:GD401"/>
    <mergeCell ref="WE401:WH401"/>
    <mergeCell ref="UU401:UX401"/>
    <mergeCell ref="UY401:VB401"/>
    <mergeCell ref="KA401:KD401"/>
    <mergeCell ref="KE401:KH401"/>
    <mergeCell ref="KI401:KL401"/>
    <mergeCell ref="KM401:KP401"/>
    <mergeCell ref="KQ401:KT401"/>
    <mergeCell ref="QY401:RB401"/>
    <mergeCell ref="RC401:RF401"/>
    <mergeCell ref="RG401:RJ401"/>
    <mergeCell ref="RK401:RN401"/>
    <mergeCell ref="RO401:RR401"/>
    <mergeCell ref="QE401:QH401"/>
    <mergeCell ref="QI401:QL401"/>
    <mergeCell ref="QM401:QP401"/>
    <mergeCell ref="QQ401:QT401"/>
    <mergeCell ref="QU401:QX401"/>
    <mergeCell ref="PK401:PN401"/>
    <mergeCell ref="PO401:PR401"/>
    <mergeCell ref="PS401:PV401"/>
    <mergeCell ref="NS401:NV401"/>
    <mergeCell ref="MI401:ML401"/>
    <mergeCell ref="MM401:MP401"/>
    <mergeCell ref="EY401:FB401"/>
    <mergeCell ref="FC401:FF401"/>
    <mergeCell ref="FG401:FJ401"/>
    <mergeCell ref="OQ401:OT401"/>
    <mergeCell ref="OU401:OX401"/>
    <mergeCell ref="OY401:PB401"/>
    <mergeCell ref="PC401:PF401"/>
    <mergeCell ref="PG401:PJ401"/>
    <mergeCell ref="NW401:NZ401"/>
    <mergeCell ref="OA401:OD401"/>
    <mergeCell ref="OE401:OH401"/>
    <mergeCell ref="OI401:OL401"/>
    <mergeCell ref="OM401:OP401"/>
    <mergeCell ref="NC401:NF401"/>
    <mergeCell ref="NG401:NJ401"/>
    <mergeCell ref="NK401:NN401"/>
    <mergeCell ref="NO401:NR401"/>
    <mergeCell ref="LW401:LZ401"/>
    <mergeCell ref="MA401:MD401"/>
    <mergeCell ref="ME401:MH401"/>
    <mergeCell ref="KU401:KX401"/>
    <mergeCell ref="KY401:LB401"/>
    <mergeCell ref="LC401:LF401"/>
    <mergeCell ref="LG401:LJ401"/>
    <mergeCell ref="LK401:LN401"/>
    <mergeCell ref="HG401:HJ401"/>
    <mergeCell ref="HK401:HN401"/>
    <mergeCell ref="HO401:HR401"/>
    <mergeCell ref="GE401:GH401"/>
    <mergeCell ref="GI401:GL401"/>
    <mergeCell ref="MQ401:MT401"/>
    <mergeCell ref="MU401:MX401"/>
    <mergeCell ref="AI401:AL401"/>
    <mergeCell ref="AM401:AP401"/>
    <mergeCell ref="AQ401:AT401"/>
    <mergeCell ref="AU401:AX401"/>
    <mergeCell ref="MY401:NB401"/>
    <mergeCell ref="LO401:LR401"/>
    <mergeCell ref="BG401:BJ401"/>
    <mergeCell ref="BK401:BN401"/>
    <mergeCell ref="BO401:BR401"/>
    <mergeCell ref="BS401:BV401"/>
    <mergeCell ref="BW401:BZ401"/>
    <mergeCell ref="CA401:CD401"/>
    <mergeCell ref="CE401:CH401"/>
    <mergeCell ref="JG401:JJ401"/>
    <mergeCell ref="JK401:JN401"/>
    <mergeCell ref="JO401:JR401"/>
    <mergeCell ref="JS401:JV401"/>
    <mergeCell ref="JW401:JZ401"/>
    <mergeCell ref="IM401:IP401"/>
    <mergeCell ref="IQ401:IT401"/>
    <mergeCell ref="IU401:IX401"/>
    <mergeCell ref="IY401:JB401"/>
    <mergeCell ref="JC401:JF401"/>
    <mergeCell ref="HS401:HV401"/>
    <mergeCell ref="HW401:HZ401"/>
    <mergeCell ref="IA401:ID401"/>
    <mergeCell ref="IE401:IH401"/>
    <mergeCell ref="II401:IL401"/>
    <mergeCell ref="GY401:HB401"/>
    <mergeCell ref="HC401:HF401"/>
    <mergeCell ref="EQ401:ET401"/>
    <mergeCell ref="EU401:EX401"/>
    <mergeCell ref="O923:R923"/>
    <mergeCell ref="O924:R924"/>
    <mergeCell ref="O1164:R1164"/>
    <mergeCell ref="AY401:BB401"/>
    <mergeCell ref="BC401:BF401"/>
    <mergeCell ref="GM401:GP401"/>
    <mergeCell ref="GQ401:GT401"/>
    <mergeCell ref="O1370:R1370"/>
    <mergeCell ref="K2:L5"/>
    <mergeCell ref="O381:R381"/>
    <mergeCell ref="O382:R382"/>
    <mergeCell ref="O2:Q6"/>
    <mergeCell ref="DW401:DZ401"/>
    <mergeCell ref="EA401:ED401"/>
    <mergeCell ref="EE401:EH401"/>
    <mergeCell ref="EI401:EL401"/>
    <mergeCell ref="EM401:EP401"/>
    <mergeCell ref="DC401:DF401"/>
    <mergeCell ref="DG401:DJ401"/>
    <mergeCell ref="DK401:DN401"/>
    <mergeCell ref="DO401:DR401"/>
    <mergeCell ref="DS401:DV401"/>
    <mergeCell ref="CI401:CL401"/>
    <mergeCell ref="CM401:CP401"/>
    <mergeCell ref="CQ401:CT401"/>
    <mergeCell ref="CU401:CX401"/>
    <mergeCell ref="CY401:DB401"/>
    <mergeCell ref="O643:R643"/>
    <mergeCell ref="S401:V401"/>
    <mergeCell ref="W401:Z401"/>
    <mergeCell ref="AA401:AD401"/>
    <mergeCell ref="AE401:AH40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020"/>
  <sheetViews>
    <sheetView zoomScale="80" zoomScaleNormal="80" zoomScalePageLayoutView="40" workbookViewId="0">
      <selection activeCell="D503" sqref="D503"/>
    </sheetView>
  </sheetViews>
  <sheetFormatPr defaultColWidth="0" defaultRowHeight="12.75" zeroHeight="1" x14ac:dyDescent="0.2"/>
  <cols>
    <col min="1" max="1" width="19.5703125" style="3" customWidth="1"/>
    <col min="2" max="2" width="31" style="3" bestFit="1" customWidth="1"/>
    <col min="3" max="3" width="11" style="3" customWidth="1"/>
    <col min="4" max="4" width="8.7109375" style="3" bestFit="1" customWidth="1"/>
    <col min="5" max="6" width="11.28515625" style="312" bestFit="1" customWidth="1"/>
    <col min="7" max="7" width="12.28515625" style="312" bestFit="1" customWidth="1"/>
    <col min="8" max="9" width="13.42578125" style="312" bestFit="1" customWidth="1"/>
    <col min="10" max="10" width="10.5703125" style="3" bestFit="1" customWidth="1"/>
    <col min="11" max="11" width="2.28515625" style="3" customWidth="1"/>
    <col min="12" max="12" width="25" style="3" customWidth="1"/>
    <col min="13" max="13" width="16.28515625" style="324" bestFit="1" customWidth="1"/>
    <col min="14" max="14" width="17.7109375" style="324" customWidth="1"/>
    <col min="15" max="15" width="15.140625" style="324" bestFit="1" customWidth="1"/>
    <col min="16" max="16" width="15.140625" style="334" bestFit="1" customWidth="1"/>
    <col min="17" max="17" width="16.28515625" style="334" bestFit="1" customWidth="1"/>
    <col min="18" max="18" width="10.5703125" style="3" bestFit="1" customWidth="1"/>
    <col min="19" max="19" width="2.7109375" style="4" customWidth="1"/>
    <col min="20" max="20" width="21.7109375" style="4" bestFit="1" customWidth="1"/>
    <col min="21" max="23" width="13.42578125" style="334" bestFit="1" customWidth="1"/>
    <col min="24" max="24" width="13.42578125" style="324" bestFit="1" customWidth="1"/>
    <col min="25" max="25" width="15.140625" style="324" bestFit="1" customWidth="1"/>
    <col min="26" max="26" width="10.5703125" style="4" bestFit="1" customWidth="1"/>
    <col min="27" max="27" width="4.7109375" style="4" customWidth="1"/>
    <col min="28" max="28" width="27.7109375" style="4" bestFit="1" customWidth="1"/>
    <col min="29" max="29" width="11.7109375" style="4" customWidth="1"/>
    <col min="30" max="30" width="12.28515625" style="4" bestFit="1" customWidth="1"/>
    <col min="31" max="31" width="13.28515625" style="229" customWidth="1"/>
    <col min="32" max="32" width="13.28515625" style="177" customWidth="1"/>
    <col min="33" max="35" width="13.28515625" style="229" customWidth="1"/>
    <col min="36" max="36" width="10.5703125" style="4" bestFit="1" customWidth="1"/>
    <col min="37" max="37" width="2.42578125" style="4" customWidth="1"/>
    <col min="38" max="38" width="19.28515625" style="4" bestFit="1" customWidth="1"/>
    <col min="39" max="41" width="15.140625" style="288" bestFit="1" customWidth="1"/>
    <col min="42" max="42" width="15" style="288" bestFit="1" customWidth="1"/>
    <col min="43" max="43" width="15.140625" style="288" bestFit="1" customWidth="1"/>
    <col min="44" max="44" width="10.5703125" style="346" bestFit="1" customWidth="1"/>
    <col min="45" max="45" width="3.5703125" style="346" customWidth="1"/>
    <col min="46" max="46" width="21.7109375" style="346" bestFit="1" customWidth="1"/>
    <col min="47" max="47" width="13.42578125" style="278" bestFit="1" customWidth="1"/>
    <col min="48" max="48" width="11.42578125" style="278" bestFit="1" customWidth="1"/>
    <col min="49" max="49" width="12.42578125" style="278" bestFit="1" customWidth="1"/>
    <col min="50" max="51" width="13.5703125" style="278" bestFit="1" customWidth="1"/>
    <col min="52" max="52" width="10.5703125" style="4" bestFit="1" customWidth="1"/>
    <col min="53" max="53" width="3.28515625" style="4" customWidth="1"/>
    <col min="54" max="74" width="0" style="4" hidden="1" customWidth="1"/>
    <col min="75" max="16384" width="9.28515625" style="4" hidden="1"/>
  </cols>
  <sheetData>
    <row r="1" spans="1:16383" ht="13.5" thickBot="1" x14ac:dyDescent="0.25">
      <c r="A1" s="60" t="s">
        <v>730</v>
      </c>
      <c r="B1" s="17"/>
      <c r="C1" s="17"/>
      <c r="H1" s="313"/>
      <c r="I1" s="314"/>
      <c r="P1" s="324"/>
      <c r="Q1" s="324"/>
      <c r="S1" s="3"/>
      <c r="T1" s="3"/>
      <c r="U1" s="324"/>
      <c r="V1" s="324"/>
      <c r="W1" s="324"/>
      <c r="Z1" s="3"/>
      <c r="AA1" s="3"/>
      <c r="AB1" s="3"/>
      <c r="AC1" s="3"/>
      <c r="AD1" s="3"/>
      <c r="AE1" s="177"/>
      <c r="AG1" s="177"/>
      <c r="AH1" s="177"/>
      <c r="AI1" s="177"/>
      <c r="AJ1" s="3"/>
      <c r="AK1" s="3"/>
      <c r="AL1" s="3"/>
      <c r="AM1" s="279"/>
      <c r="AN1" s="279"/>
      <c r="AO1" s="279"/>
      <c r="AP1" s="279"/>
      <c r="AQ1" s="279"/>
      <c r="AR1" s="340"/>
      <c r="AS1" s="340"/>
      <c r="AT1" s="340"/>
      <c r="AU1" s="270"/>
      <c r="AV1" s="270"/>
      <c r="AW1" s="270"/>
      <c r="AX1" s="270"/>
      <c r="AY1" s="270"/>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523" t="s">
        <v>731</v>
      </c>
      <c r="B2" s="524"/>
      <c r="C2" s="524"/>
      <c r="D2" s="524"/>
      <c r="E2" s="525"/>
      <c r="H2" s="529"/>
      <c r="I2" s="529"/>
      <c r="J2" s="529"/>
      <c r="K2" s="529"/>
      <c r="L2" s="529"/>
      <c r="M2" s="529"/>
      <c r="N2" s="529"/>
      <c r="O2" s="529"/>
      <c r="P2" s="324"/>
      <c r="Q2" s="324"/>
      <c r="S2" s="3"/>
      <c r="T2" s="3"/>
      <c r="U2" s="324"/>
      <c r="V2" s="324"/>
      <c r="W2" s="324"/>
      <c r="Z2" s="3"/>
      <c r="AA2" s="3"/>
      <c r="AB2" s="3"/>
      <c r="AC2" s="3"/>
      <c r="AD2" s="3"/>
      <c r="AE2" s="177"/>
      <c r="AG2" s="177"/>
      <c r="AH2" s="177"/>
      <c r="AI2" s="177"/>
      <c r="AJ2" s="3"/>
      <c r="AK2" s="3"/>
      <c r="AL2" s="3"/>
      <c r="AM2" s="279"/>
      <c r="AN2" s="279"/>
      <c r="AO2" s="279"/>
      <c r="AP2" s="279"/>
      <c r="AQ2" s="279"/>
      <c r="AR2" s="340"/>
      <c r="AS2" s="340"/>
      <c r="AT2" s="340"/>
      <c r="AU2" s="270"/>
      <c r="AV2" s="270"/>
      <c r="AW2" s="270"/>
      <c r="AX2" s="270"/>
      <c r="AY2" s="270"/>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526"/>
      <c r="B3" s="527"/>
      <c r="C3" s="527"/>
      <c r="D3" s="527"/>
      <c r="E3" s="528"/>
      <c r="H3" s="529"/>
      <c r="I3" s="529"/>
      <c r="J3" s="529"/>
      <c r="K3" s="529"/>
      <c r="L3" s="529"/>
      <c r="M3" s="529"/>
      <c r="N3" s="529"/>
      <c r="O3" s="529"/>
      <c r="P3" s="324"/>
      <c r="Q3" s="324"/>
      <c r="S3" s="3"/>
      <c r="T3" s="3"/>
      <c r="U3" s="324"/>
      <c r="V3" s="324"/>
      <c r="W3" s="324"/>
      <c r="Z3" s="3"/>
      <c r="AA3" s="3"/>
      <c r="AB3" s="3"/>
      <c r="AC3" s="3"/>
      <c r="AD3" s="3"/>
      <c r="AE3" s="177"/>
      <c r="AG3" s="177"/>
      <c r="AH3" s="177"/>
      <c r="AI3" s="177"/>
      <c r="AJ3" s="3"/>
      <c r="AK3" s="3"/>
      <c r="AL3" s="3"/>
      <c r="AM3" s="279"/>
      <c r="AN3" s="279"/>
      <c r="AO3" s="279"/>
      <c r="AP3" s="279"/>
      <c r="AQ3" s="279"/>
      <c r="AR3" s="340"/>
      <c r="AS3" s="340"/>
      <c r="AT3" s="340"/>
      <c r="AU3" s="270"/>
      <c r="AV3" s="270"/>
      <c r="AW3" s="270"/>
      <c r="AX3" s="270"/>
      <c r="AY3" s="270"/>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4"/>
      <c r="B4" s="64"/>
      <c r="C4" s="64"/>
      <c r="D4" s="64"/>
      <c r="E4" s="315"/>
      <c r="H4" s="315"/>
      <c r="I4" s="315"/>
      <c r="J4" s="64"/>
      <c r="K4" s="64"/>
      <c r="L4" s="64"/>
      <c r="M4" s="325"/>
      <c r="N4" s="325"/>
      <c r="O4" s="325"/>
      <c r="P4" s="324"/>
      <c r="Q4" s="324"/>
      <c r="S4" s="3"/>
      <c r="T4" s="3"/>
      <c r="U4" s="324"/>
      <c r="V4" s="324"/>
      <c r="W4" s="324"/>
      <c r="Z4" s="3"/>
      <c r="AA4" s="3"/>
      <c r="AB4" s="3"/>
      <c r="AC4" s="3"/>
      <c r="AD4" s="3"/>
      <c r="AE4" s="177"/>
      <c r="AG4" s="177"/>
      <c r="AH4" s="177"/>
      <c r="AI4" s="177"/>
      <c r="AJ4" s="3"/>
      <c r="AK4" s="3"/>
      <c r="AL4" s="3"/>
      <c r="AM4" s="279"/>
      <c r="AN4" s="279"/>
      <c r="AO4" s="279"/>
      <c r="AP4" s="279"/>
      <c r="AQ4" s="279"/>
      <c r="AR4" s="340"/>
      <c r="AS4" s="340"/>
      <c r="AT4" s="340"/>
      <c r="AU4" s="270"/>
      <c r="AV4" s="270"/>
      <c r="AW4" s="270"/>
      <c r="AX4" s="270"/>
      <c r="AY4" s="270"/>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15</v>
      </c>
      <c r="B5" s="20"/>
      <c r="C5" s="20"/>
      <c r="D5" s="20"/>
      <c r="E5" s="316"/>
      <c r="F5" s="317"/>
      <c r="G5" s="317"/>
      <c r="H5" s="317"/>
      <c r="I5" s="317"/>
      <c r="J5" s="5"/>
      <c r="K5" s="5"/>
      <c r="L5" s="5"/>
      <c r="P5" s="324"/>
      <c r="Q5" s="324"/>
      <c r="S5" s="3"/>
      <c r="T5" s="3"/>
      <c r="U5" s="324"/>
      <c r="V5" s="324"/>
      <c r="W5" s="324"/>
      <c r="Z5" s="3"/>
      <c r="AA5" s="3"/>
      <c r="AB5" s="3"/>
      <c r="AC5" s="3"/>
      <c r="AD5" s="3"/>
      <c r="AE5" s="177"/>
      <c r="AG5" s="177"/>
      <c r="AH5" s="177"/>
      <c r="AI5" s="177"/>
      <c r="AJ5" s="3"/>
      <c r="AK5" s="3"/>
      <c r="AL5" s="3"/>
      <c r="AM5" s="279"/>
      <c r="AN5" s="279"/>
      <c r="AO5" s="279"/>
      <c r="AP5" s="279"/>
      <c r="AQ5" s="279"/>
      <c r="AR5" s="340"/>
      <c r="AS5" s="340"/>
      <c r="AT5" s="340"/>
      <c r="AU5" s="270"/>
      <c r="AV5" s="270"/>
      <c r="AW5" s="270"/>
      <c r="AX5" s="270"/>
      <c r="AY5" s="270"/>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A6" s="369" t="s">
        <v>732</v>
      </c>
      <c r="B6" s="377"/>
      <c r="C6" s="377"/>
      <c r="D6" s="377"/>
      <c r="E6" s="377"/>
      <c r="F6" s="369"/>
      <c r="G6" s="317"/>
      <c r="H6" s="317"/>
      <c r="I6" s="317"/>
      <c r="J6" s="5"/>
      <c r="K6" s="5"/>
      <c r="L6" s="5"/>
      <c r="P6" s="324"/>
      <c r="Q6" s="324"/>
      <c r="S6" s="3"/>
      <c r="T6" s="3"/>
      <c r="U6" s="324"/>
      <c r="V6" s="324"/>
      <c r="W6" s="324"/>
      <c r="Z6" s="3"/>
      <c r="AA6" s="3"/>
      <c r="AB6" s="3"/>
      <c r="AC6" s="3"/>
      <c r="AD6" s="3"/>
      <c r="AE6" s="177"/>
      <c r="AG6" s="177"/>
      <c r="AH6" s="177"/>
      <c r="AI6" s="177"/>
      <c r="AJ6" s="3"/>
      <c r="AK6" s="3"/>
      <c r="AL6" s="3"/>
      <c r="AM6" s="279"/>
      <c r="AN6" s="279"/>
      <c r="AO6" s="279"/>
      <c r="AP6" s="279"/>
      <c r="AQ6" s="279"/>
      <c r="AR6" s="340"/>
      <c r="AS6" s="340"/>
      <c r="AT6" s="340"/>
      <c r="AU6" s="270"/>
      <c r="AV6" s="270"/>
      <c r="AW6" s="270"/>
      <c r="AX6" s="270"/>
      <c r="AY6" s="270"/>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69" t="s">
        <v>733</v>
      </c>
      <c r="B7" s="377"/>
      <c r="C7" s="377"/>
      <c r="D7" s="377"/>
      <c r="E7" s="377"/>
      <c r="F7" s="369"/>
      <c r="P7" s="324"/>
      <c r="Q7" s="324"/>
      <c r="S7" s="3"/>
      <c r="T7" s="3"/>
      <c r="U7" s="324"/>
      <c r="V7" s="324"/>
      <c r="W7" s="324"/>
      <c r="Z7" s="3"/>
      <c r="AA7" s="3"/>
      <c r="AB7" s="3"/>
      <c r="AC7" s="3"/>
      <c r="AD7" s="3"/>
      <c r="AE7" s="177"/>
      <c r="AG7" s="177"/>
      <c r="AH7" s="177"/>
      <c r="AI7" s="177"/>
      <c r="AJ7" s="3"/>
      <c r="AK7" s="3"/>
      <c r="AL7" s="3"/>
      <c r="AM7" s="279"/>
      <c r="AN7" s="279"/>
      <c r="AO7" s="279"/>
      <c r="AP7" s="279"/>
      <c r="AQ7" s="279"/>
      <c r="AR7" s="340"/>
      <c r="AS7" s="340"/>
      <c r="AT7" s="340"/>
      <c r="AU7" s="270"/>
      <c r="AV7" s="270"/>
      <c r="AW7" s="270"/>
      <c r="AX7" s="270"/>
      <c r="AY7" s="270"/>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A8" s="21" t="s">
        <v>734</v>
      </c>
      <c r="B8" s="377"/>
      <c r="C8" s="377"/>
      <c r="D8" s="377"/>
      <c r="E8" s="377"/>
      <c r="F8" s="369"/>
      <c r="P8" s="324"/>
      <c r="Q8" s="324"/>
      <c r="S8" s="3"/>
      <c r="T8" s="3"/>
      <c r="U8" s="324"/>
      <c r="V8" s="324"/>
      <c r="W8" s="324"/>
      <c r="Z8" s="3"/>
      <c r="AA8" s="3"/>
      <c r="AB8" s="3"/>
      <c r="AC8" s="3"/>
      <c r="AD8" s="3"/>
      <c r="AE8" s="177"/>
      <c r="AG8" s="177"/>
      <c r="AH8" s="177"/>
      <c r="AI8" s="177"/>
      <c r="AJ8" s="3"/>
      <c r="AK8" s="3"/>
      <c r="AL8" s="3"/>
      <c r="AM8" s="279"/>
      <c r="AN8" s="279"/>
      <c r="AO8" s="279"/>
      <c r="AP8" s="279"/>
      <c r="AQ8" s="279"/>
      <c r="AR8" s="340"/>
      <c r="AS8" s="340"/>
      <c r="AT8" s="340"/>
      <c r="AU8" s="270"/>
      <c r="AV8" s="270"/>
      <c r="AW8" s="270"/>
      <c r="AX8" s="270"/>
      <c r="AY8" s="270"/>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21" t="s">
        <v>735</v>
      </c>
      <c r="B9" s="369"/>
      <c r="C9" s="369"/>
      <c r="D9" s="369"/>
      <c r="E9" s="369"/>
      <c r="F9" s="369"/>
      <c r="P9" s="324"/>
      <c r="Q9" s="324"/>
      <c r="S9" s="3"/>
      <c r="T9" s="3"/>
      <c r="U9" s="324"/>
      <c r="V9" s="324"/>
      <c r="W9" s="324"/>
      <c r="Z9" s="3"/>
      <c r="AA9" s="3"/>
      <c r="AB9" s="3"/>
      <c r="AC9" s="3"/>
      <c r="AD9" s="3"/>
      <c r="AE9" s="177"/>
      <c r="AG9" s="177"/>
      <c r="AH9" s="177"/>
      <c r="AI9" s="177"/>
      <c r="AJ9" s="3"/>
      <c r="AK9" s="3"/>
      <c r="AL9" s="3"/>
      <c r="AM9" s="279"/>
      <c r="AN9" s="279"/>
      <c r="AO9" s="279"/>
      <c r="AP9" s="279"/>
      <c r="AQ9" s="279"/>
      <c r="AR9" s="340"/>
      <c r="AS9" s="340"/>
      <c r="AT9" s="340"/>
      <c r="AU9" s="270"/>
      <c r="AV9" s="270"/>
      <c r="AW9" s="270"/>
      <c r="AX9" s="270"/>
      <c r="AY9" s="270"/>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A10" s="53" t="s">
        <v>28</v>
      </c>
      <c r="B10" s="3" t="s">
        <v>736</v>
      </c>
      <c r="P10" s="324"/>
      <c r="Q10" s="324"/>
      <c r="S10" s="3"/>
      <c r="T10" s="3"/>
      <c r="U10" s="324"/>
      <c r="V10" s="324"/>
      <c r="W10" s="324"/>
      <c r="Z10" s="3"/>
      <c r="AA10" s="3"/>
      <c r="AB10" s="3"/>
      <c r="AC10" s="3"/>
      <c r="AD10" s="3"/>
      <c r="AE10" s="177"/>
      <c r="AG10" s="177"/>
      <c r="AH10" s="177"/>
      <c r="AI10" s="177"/>
      <c r="AJ10" s="3"/>
      <c r="AK10" s="3"/>
      <c r="AL10" s="3"/>
      <c r="AM10" s="279"/>
      <c r="AN10" s="279"/>
      <c r="AO10" s="279"/>
      <c r="AP10" s="279"/>
      <c r="AQ10" s="279"/>
      <c r="AR10" s="340"/>
      <c r="AS10" s="340"/>
      <c r="AT10" s="340"/>
      <c r="AU10" s="270"/>
      <c r="AV10" s="270"/>
      <c r="AW10" s="270"/>
      <c r="AX10" s="270"/>
      <c r="AY10" s="270"/>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737</v>
      </c>
      <c r="P11" s="324"/>
      <c r="Q11" s="324"/>
      <c r="S11" s="3"/>
      <c r="T11" s="3"/>
      <c r="U11" s="324"/>
      <c r="V11" s="324"/>
      <c r="W11" s="324"/>
      <c r="Z11" s="3"/>
      <c r="AA11" s="3"/>
      <c r="AB11" s="3"/>
      <c r="AC11" s="3"/>
      <c r="AD11" s="3"/>
      <c r="AE11" s="177"/>
      <c r="AG11" s="177"/>
      <c r="AH11" s="177"/>
      <c r="AI11" s="177"/>
      <c r="AJ11" s="3"/>
      <c r="AK11" s="3"/>
      <c r="AL11" s="3"/>
      <c r="AM11" s="279"/>
      <c r="AN11" s="279"/>
      <c r="AO11" s="279"/>
      <c r="AP11" s="279"/>
      <c r="AQ11" s="279"/>
      <c r="AR11" s="340"/>
      <c r="AS11" s="340"/>
      <c r="AT11" s="340"/>
      <c r="AU11" s="270"/>
      <c r="AV11" s="270"/>
      <c r="AW11" s="270"/>
      <c r="AX11" s="270"/>
      <c r="AY11" s="270"/>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B12" s="3" t="s">
        <v>738</v>
      </c>
      <c r="P12" s="324"/>
      <c r="Q12" s="324"/>
      <c r="S12" s="3"/>
      <c r="T12" s="3"/>
      <c r="U12" s="324"/>
      <c r="V12" s="324"/>
      <c r="W12" s="324"/>
      <c r="Z12" s="3"/>
      <c r="AA12" s="3"/>
      <c r="AB12" s="3"/>
      <c r="AC12" s="3"/>
      <c r="AD12" s="3"/>
      <c r="AE12" s="177"/>
      <c r="AG12" s="177"/>
      <c r="AH12" s="177"/>
      <c r="AI12" s="177"/>
      <c r="AJ12" s="3"/>
      <c r="AK12" s="3"/>
      <c r="AL12" s="3"/>
      <c r="AM12" s="279"/>
      <c r="AN12" s="279"/>
      <c r="AO12" s="279"/>
      <c r="AP12" s="279"/>
      <c r="AQ12" s="279"/>
      <c r="AR12" s="340"/>
      <c r="AS12" s="340"/>
      <c r="AT12" s="340"/>
      <c r="AU12" s="270"/>
      <c r="AV12" s="270"/>
      <c r="AW12" s="270"/>
      <c r="AX12" s="270"/>
      <c r="AY12" s="270"/>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24"/>
      <c r="Q13" s="324"/>
      <c r="S13" s="3"/>
      <c r="T13" s="3"/>
      <c r="U13" s="324"/>
      <c r="V13" s="324"/>
      <c r="W13" s="324"/>
      <c r="Z13" s="3"/>
      <c r="AA13" s="3"/>
      <c r="AB13" s="3"/>
      <c r="AC13" s="3"/>
      <c r="AD13" s="3"/>
      <c r="AE13" s="177"/>
      <c r="AG13" s="177"/>
      <c r="AH13" s="177"/>
      <c r="AI13" s="177"/>
      <c r="AJ13" s="3"/>
      <c r="AK13" s="3"/>
      <c r="AL13" s="3"/>
      <c r="AM13" s="279"/>
      <c r="AN13" s="279"/>
      <c r="AO13" s="279"/>
      <c r="AP13" s="279"/>
      <c r="AQ13" s="279"/>
      <c r="AR13" s="340"/>
      <c r="AS13" s="340"/>
      <c r="AT13" s="340"/>
      <c r="AU13" s="270"/>
      <c r="AV13" s="270"/>
      <c r="AW13" s="270"/>
      <c r="AX13" s="270"/>
      <c r="AY13" s="270"/>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P14" s="324"/>
      <c r="Q14" s="324"/>
      <c r="S14" s="3"/>
      <c r="T14" s="3"/>
      <c r="U14" s="324"/>
      <c r="V14" s="324"/>
      <c r="W14" s="324"/>
      <c r="Z14" s="3"/>
      <c r="AA14" s="3"/>
      <c r="AB14" s="3"/>
      <c r="AC14" s="3"/>
      <c r="AD14" s="3"/>
      <c r="AE14" s="177"/>
      <c r="AG14" s="177"/>
      <c r="AH14" s="177"/>
      <c r="AI14" s="177"/>
      <c r="AJ14" s="3"/>
      <c r="AK14" s="3"/>
      <c r="AL14" s="3"/>
      <c r="AM14" s="279"/>
      <c r="AN14" s="279"/>
      <c r="AO14" s="279"/>
      <c r="AP14" s="279"/>
      <c r="AQ14" s="279"/>
      <c r="AR14" s="340"/>
      <c r="AS14" s="340"/>
      <c r="AT14" s="340"/>
      <c r="AU14" s="270"/>
      <c r="AV14" s="270"/>
      <c r="AW14" s="270"/>
      <c r="AX14" s="270"/>
      <c r="AY14" s="270"/>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row>
    <row r="15" spans="1:16383" x14ac:dyDescent="0.2">
      <c r="B15" s="19"/>
      <c r="C15" s="19"/>
      <c r="D15" s="19"/>
      <c r="E15" s="318"/>
      <c r="P15" s="324"/>
      <c r="Q15" s="324"/>
      <c r="S15" s="3"/>
      <c r="T15" s="3"/>
      <c r="U15" s="324"/>
      <c r="V15" s="324"/>
      <c r="W15" s="324"/>
      <c r="Z15" s="124" t="s">
        <v>38</v>
      </c>
      <c r="AA15" s="3"/>
      <c r="AB15" s="3"/>
      <c r="AC15" s="3"/>
      <c r="AD15" s="3"/>
      <c r="AE15" s="177"/>
      <c r="AG15" s="177"/>
      <c r="AH15" s="177"/>
      <c r="AI15" s="177"/>
      <c r="AJ15" s="3"/>
      <c r="AK15" s="3"/>
      <c r="AL15" s="3"/>
      <c r="AM15" s="279"/>
      <c r="AN15" s="279"/>
      <c r="AO15" s="279"/>
      <c r="AP15" s="279"/>
      <c r="AQ15" s="279"/>
      <c r="AR15" s="340"/>
      <c r="AS15" s="340"/>
      <c r="AT15" s="340"/>
      <c r="AU15" s="270"/>
      <c r="AV15" s="270"/>
      <c r="AW15" s="270"/>
      <c r="AX15" s="270"/>
      <c r="AY15" s="270"/>
      <c r="AZ15" s="3"/>
      <c r="BA15" s="3"/>
    </row>
    <row r="16" spans="1:16383" x14ac:dyDescent="0.2">
      <c r="A16" s="75"/>
      <c r="P16" s="324"/>
      <c r="Q16" s="324"/>
      <c r="S16" s="3"/>
      <c r="T16" s="3"/>
      <c r="U16" s="324"/>
      <c r="V16" s="324"/>
      <c r="W16" s="324"/>
      <c r="Z16" s="3"/>
      <c r="AA16" s="3"/>
      <c r="AB16" s="3"/>
      <c r="AC16" s="3"/>
      <c r="AD16" s="3"/>
      <c r="AE16" s="177"/>
      <c r="AG16" s="177"/>
      <c r="AH16" s="177"/>
      <c r="AI16" s="177"/>
      <c r="AJ16" s="3"/>
      <c r="AK16" s="3"/>
      <c r="AL16" s="3"/>
      <c r="AM16" s="279"/>
      <c r="AN16" s="279"/>
      <c r="AO16" s="279"/>
      <c r="AP16" s="279"/>
      <c r="AQ16" s="279"/>
      <c r="AR16" s="340"/>
      <c r="AS16" s="340"/>
      <c r="AT16" s="340"/>
      <c r="AU16" s="270"/>
      <c r="AV16" s="270"/>
      <c r="AW16" s="270"/>
      <c r="AX16" s="270"/>
      <c r="AY16" s="270"/>
      <c r="AZ16" s="3"/>
      <c r="BA16" s="3"/>
    </row>
    <row r="17" spans="1:53" ht="14.65" customHeight="1" x14ac:dyDescent="0.2">
      <c r="A17" s="142" t="str">
        <f>'Discon, Recon, Liens. '!A15</f>
        <v xml:space="preserve">Atlantic City Electric </v>
      </c>
      <c r="B17" s="19"/>
      <c r="C17" s="19"/>
      <c r="D17" s="19"/>
      <c r="E17" s="519" t="s">
        <v>739</v>
      </c>
      <c r="F17" s="519"/>
      <c r="G17" s="519"/>
      <c r="H17" s="519"/>
      <c r="I17" s="519"/>
      <c r="J17" s="519"/>
      <c r="K17" s="61"/>
      <c r="L17" s="25"/>
      <c r="M17" s="519" t="s">
        <v>740</v>
      </c>
      <c r="N17" s="519"/>
      <c r="O17" s="519"/>
      <c r="P17" s="519"/>
      <c r="Q17" s="519"/>
      <c r="R17" s="519"/>
      <c r="S17" s="3"/>
      <c r="T17" s="25"/>
      <c r="U17" s="520" t="s">
        <v>741</v>
      </c>
      <c r="V17" s="521"/>
      <c r="W17" s="521"/>
      <c r="X17" s="521"/>
      <c r="Y17" s="521"/>
      <c r="Z17" s="522"/>
      <c r="AA17" s="3"/>
      <c r="AB17" s="3"/>
      <c r="AC17" s="3"/>
      <c r="AD17" s="3"/>
      <c r="AE17" s="516" t="s">
        <v>742</v>
      </c>
      <c r="AF17" s="517"/>
      <c r="AG17" s="517"/>
      <c r="AH17" s="517"/>
      <c r="AI17" s="517"/>
      <c r="AJ17" s="518"/>
      <c r="AK17" s="3"/>
      <c r="AL17" s="153"/>
      <c r="AM17" s="530" t="s">
        <v>743</v>
      </c>
      <c r="AN17" s="514"/>
      <c r="AO17" s="514"/>
      <c r="AP17" s="514"/>
      <c r="AQ17" s="514"/>
      <c r="AR17" s="515"/>
      <c r="AS17" s="340"/>
      <c r="AT17" s="341"/>
      <c r="AU17" s="516" t="s">
        <v>744</v>
      </c>
      <c r="AV17" s="517"/>
      <c r="AW17" s="517"/>
      <c r="AX17" s="517"/>
      <c r="AY17" s="517"/>
      <c r="AZ17" s="518"/>
      <c r="BA17" s="3"/>
    </row>
    <row r="18" spans="1:53" x14ac:dyDescent="0.2">
      <c r="B18" s="9" t="s">
        <v>745</v>
      </c>
      <c r="C18" s="9" t="s">
        <v>45</v>
      </c>
      <c r="D18" s="76" t="s">
        <v>746</v>
      </c>
      <c r="E18" s="319" t="s">
        <v>747</v>
      </c>
      <c r="F18" s="319" t="s">
        <v>748</v>
      </c>
      <c r="G18" s="319" t="s">
        <v>749</v>
      </c>
      <c r="H18" s="319" t="s">
        <v>750</v>
      </c>
      <c r="I18" s="319" t="s">
        <v>751</v>
      </c>
      <c r="J18" s="22" t="s">
        <v>752</v>
      </c>
      <c r="K18" s="24"/>
      <c r="M18" s="326" t="s">
        <v>747</v>
      </c>
      <c r="N18" s="326" t="s">
        <v>748</v>
      </c>
      <c r="O18" s="326" t="s">
        <v>749</v>
      </c>
      <c r="P18" s="326" t="s">
        <v>750</v>
      </c>
      <c r="Q18" s="326" t="s">
        <v>751</v>
      </c>
      <c r="R18" s="22" t="s">
        <v>752</v>
      </c>
      <c r="S18" s="3"/>
      <c r="T18" s="3"/>
      <c r="U18" s="326" t="s">
        <v>747</v>
      </c>
      <c r="V18" s="326" t="s">
        <v>748</v>
      </c>
      <c r="W18" s="326" t="s">
        <v>749</v>
      </c>
      <c r="X18" s="326" t="s">
        <v>750</v>
      </c>
      <c r="Y18" s="326" t="s">
        <v>751</v>
      </c>
      <c r="Z18" s="22" t="s">
        <v>752</v>
      </c>
      <c r="AA18" s="3"/>
      <c r="AB18" s="9" t="s">
        <v>745</v>
      </c>
      <c r="AC18" s="9" t="s">
        <v>45</v>
      </c>
      <c r="AD18" s="76" t="s">
        <v>746</v>
      </c>
      <c r="AE18" s="335" t="s">
        <v>747</v>
      </c>
      <c r="AF18" s="335" t="s">
        <v>748</v>
      </c>
      <c r="AG18" s="335" t="s">
        <v>749</v>
      </c>
      <c r="AH18" s="335" t="s">
        <v>750</v>
      </c>
      <c r="AI18" s="335" t="s">
        <v>751</v>
      </c>
      <c r="AJ18" s="22" t="s">
        <v>752</v>
      </c>
      <c r="AK18" s="3"/>
      <c r="AL18" s="3"/>
      <c r="AM18" s="280" t="s">
        <v>747</v>
      </c>
      <c r="AN18" s="280" t="s">
        <v>748</v>
      </c>
      <c r="AO18" s="280" t="s">
        <v>749</v>
      </c>
      <c r="AP18" s="280" t="s">
        <v>750</v>
      </c>
      <c r="AQ18" s="280" t="s">
        <v>751</v>
      </c>
      <c r="AR18" s="342" t="s">
        <v>752</v>
      </c>
      <c r="AS18" s="340"/>
      <c r="AT18" s="340"/>
      <c r="AU18" s="271" t="s">
        <v>747</v>
      </c>
      <c r="AV18" s="271" t="s">
        <v>748</v>
      </c>
      <c r="AW18" s="271" t="s">
        <v>749</v>
      </c>
      <c r="AX18" s="271" t="s">
        <v>750</v>
      </c>
      <c r="AY18" s="271" t="s">
        <v>751</v>
      </c>
      <c r="AZ18" s="22" t="s">
        <v>752</v>
      </c>
      <c r="BA18" s="3"/>
    </row>
    <row r="19" spans="1:53" s="185" customFormat="1" x14ac:dyDescent="0.2">
      <c r="A19" s="190" t="s">
        <v>626</v>
      </c>
      <c r="B19" s="182" t="s">
        <v>753</v>
      </c>
      <c r="C19" s="182"/>
      <c r="D19" s="209" t="s">
        <v>753</v>
      </c>
      <c r="E19" s="320"/>
      <c r="F19" s="320"/>
      <c r="G19" s="320"/>
      <c r="H19" s="320"/>
      <c r="I19" s="320">
        <v>1</v>
      </c>
      <c r="J19" s="182"/>
      <c r="K19" s="179"/>
      <c r="L19" s="179"/>
      <c r="M19" s="239"/>
      <c r="N19" s="239"/>
      <c r="O19" s="239"/>
      <c r="P19" s="239"/>
      <c r="Q19" s="239">
        <v>1090.73</v>
      </c>
      <c r="R19" s="239"/>
      <c r="S19" s="179"/>
      <c r="T19" s="179"/>
      <c r="U19" s="334"/>
      <c r="V19" s="334"/>
      <c r="W19" s="334"/>
      <c r="X19" s="334"/>
      <c r="Y19" s="334">
        <v>1090.73</v>
      </c>
      <c r="AA19" s="179"/>
      <c r="AB19" s="182" t="s">
        <v>62</v>
      </c>
      <c r="AC19" s="182"/>
      <c r="AD19" s="183" t="s">
        <v>63</v>
      </c>
      <c r="AE19" s="336">
        <v>124</v>
      </c>
      <c r="AF19" s="336">
        <v>63</v>
      </c>
      <c r="AG19" s="336">
        <v>41</v>
      </c>
      <c r="AH19" s="336">
        <v>28</v>
      </c>
      <c r="AI19" s="336">
        <v>34</v>
      </c>
      <c r="AJ19" s="184"/>
      <c r="AK19" s="179"/>
      <c r="AL19" s="179"/>
      <c r="AM19" s="281">
        <v>51120.84</v>
      </c>
      <c r="AN19" s="281">
        <v>13465.79</v>
      </c>
      <c r="AO19" s="281">
        <v>11374.73</v>
      </c>
      <c r="AP19" s="281">
        <v>6238.07</v>
      </c>
      <c r="AQ19" s="281">
        <v>39966.230000000003</v>
      </c>
      <c r="AR19" s="272"/>
      <c r="AS19" s="270"/>
      <c r="AT19" s="270"/>
      <c r="AU19" s="272">
        <v>412.26483870967701</v>
      </c>
      <c r="AV19" s="272">
        <v>213.74269841269799</v>
      </c>
      <c r="AW19" s="272">
        <v>277.43243902439002</v>
      </c>
      <c r="AX19" s="272">
        <v>222.78821428571399</v>
      </c>
      <c r="AY19" s="272">
        <v>1175.47735294118</v>
      </c>
      <c r="AZ19" s="184"/>
      <c r="BA19" s="179"/>
    </row>
    <row r="20" spans="1:53" s="185" customFormat="1" x14ac:dyDescent="0.2">
      <c r="A20" s="179"/>
      <c r="B20" s="182" t="s">
        <v>62</v>
      </c>
      <c r="C20" s="182"/>
      <c r="D20" s="209" t="s">
        <v>204</v>
      </c>
      <c r="E20" s="320">
        <v>1</v>
      </c>
      <c r="F20" s="320">
        <v>1</v>
      </c>
      <c r="G20" s="320">
        <v>1</v>
      </c>
      <c r="H20" s="320"/>
      <c r="I20" s="320">
        <v>1</v>
      </c>
      <c r="J20" s="182"/>
      <c r="K20" s="179"/>
      <c r="L20" s="179"/>
      <c r="M20" s="239">
        <v>152.06</v>
      </c>
      <c r="N20" s="239">
        <v>206.12</v>
      </c>
      <c r="O20" s="239">
        <v>75.510000000000005</v>
      </c>
      <c r="P20" s="239"/>
      <c r="Q20" s="239">
        <v>869.57</v>
      </c>
      <c r="R20" s="239"/>
      <c r="S20" s="179"/>
      <c r="T20" s="179"/>
      <c r="U20" s="334">
        <v>152.06</v>
      </c>
      <c r="V20" s="334">
        <v>206.12</v>
      </c>
      <c r="W20" s="334">
        <v>75.510000000000005</v>
      </c>
      <c r="X20" s="334"/>
      <c r="Y20" s="334">
        <v>869.57</v>
      </c>
      <c r="AA20" s="179"/>
      <c r="AB20" s="182" t="s">
        <v>62</v>
      </c>
      <c r="AC20" s="182"/>
      <c r="AD20" s="183" t="s">
        <v>65</v>
      </c>
      <c r="AE20" s="336">
        <v>7</v>
      </c>
      <c r="AF20" s="336">
        <v>2</v>
      </c>
      <c r="AG20" s="336">
        <v>2</v>
      </c>
      <c r="AH20" s="336">
        <v>2</v>
      </c>
      <c r="AI20" s="336">
        <v>2</v>
      </c>
      <c r="AJ20" s="184"/>
      <c r="AK20" s="179"/>
      <c r="AL20" s="179"/>
      <c r="AM20" s="281">
        <v>2327.4499999999998</v>
      </c>
      <c r="AN20" s="281">
        <v>1724.71</v>
      </c>
      <c r="AO20" s="281">
        <v>1482.25</v>
      </c>
      <c r="AP20" s="281">
        <v>1063.17</v>
      </c>
      <c r="AQ20" s="281">
        <v>4967.59</v>
      </c>
      <c r="AR20" s="272"/>
      <c r="AS20" s="270"/>
      <c r="AT20" s="270"/>
      <c r="AU20" s="272">
        <v>332.49285714285702</v>
      </c>
      <c r="AV20" s="272">
        <v>862.35500000000002</v>
      </c>
      <c r="AW20" s="272">
        <v>741.125</v>
      </c>
      <c r="AX20" s="272">
        <v>531.58500000000004</v>
      </c>
      <c r="AY20" s="272">
        <v>2483.7950000000001</v>
      </c>
      <c r="AZ20" s="184"/>
      <c r="BA20" s="179"/>
    </row>
    <row r="21" spans="1:53" s="185" customFormat="1" x14ac:dyDescent="0.2">
      <c r="A21" s="179"/>
      <c r="B21" s="182" t="s">
        <v>62</v>
      </c>
      <c r="C21" s="182"/>
      <c r="D21" s="209" t="s">
        <v>63</v>
      </c>
      <c r="E21" s="320">
        <v>1173</v>
      </c>
      <c r="F21" s="320">
        <v>688</v>
      </c>
      <c r="G21" s="320">
        <v>389</v>
      </c>
      <c r="H21" s="320">
        <v>297</v>
      </c>
      <c r="I21" s="320">
        <v>465</v>
      </c>
      <c r="J21" s="182"/>
      <c r="K21" s="179"/>
      <c r="L21" s="179"/>
      <c r="M21" s="239">
        <v>274340.02</v>
      </c>
      <c r="N21" s="239">
        <v>163580.85</v>
      </c>
      <c r="O21" s="239">
        <v>65513.7</v>
      </c>
      <c r="P21" s="239">
        <v>34144.54</v>
      </c>
      <c r="Q21" s="239">
        <v>368720.94</v>
      </c>
      <c r="R21" s="239"/>
      <c r="S21" s="179"/>
      <c r="T21" s="179"/>
      <c r="U21" s="334">
        <v>233.87895993179899</v>
      </c>
      <c r="V21" s="334">
        <v>237.76286337209299</v>
      </c>
      <c r="W21" s="334">
        <v>168.41568123393299</v>
      </c>
      <c r="X21" s="334">
        <v>114.964781144781</v>
      </c>
      <c r="Y21" s="334">
        <v>792.94825806451604</v>
      </c>
      <c r="AA21" s="179"/>
      <c r="AB21" s="182" t="s">
        <v>66</v>
      </c>
      <c r="AC21" s="182"/>
      <c r="AD21" s="183" t="s">
        <v>63</v>
      </c>
      <c r="AE21" s="336">
        <v>32</v>
      </c>
      <c r="AF21" s="336">
        <v>3</v>
      </c>
      <c r="AG21" s="336">
        <v>4</v>
      </c>
      <c r="AH21" s="336">
        <v>4</v>
      </c>
      <c r="AI21" s="336">
        <v>2</v>
      </c>
      <c r="AJ21" s="184"/>
      <c r="AK21" s="179"/>
      <c r="AL21" s="179"/>
      <c r="AM21" s="281">
        <v>21681.19</v>
      </c>
      <c r="AN21" s="281">
        <v>837.12</v>
      </c>
      <c r="AO21" s="281">
        <v>2501.33</v>
      </c>
      <c r="AP21" s="281">
        <v>1961.34</v>
      </c>
      <c r="AQ21" s="281">
        <v>4528.2</v>
      </c>
      <c r="AR21" s="272"/>
      <c r="AS21" s="270"/>
      <c r="AT21" s="270"/>
      <c r="AU21" s="272">
        <v>677.53718749999996</v>
      </c>
      <c r="AV21" s="272">
        <v>279.04000000000002</v>
      </c>
      <c r="AW21" s="272">
        <v>625.33249999999998</v>
      </c>
      <c r="AX21" s="272">
        <v>490.33499999999998</v>
      </c>
      <c r="AY21" s="272">
        <v>2264.1</v>
      </c>
      <c r="AZ21" s="184"/>
      <c r="BA21" s="179"/>
    </row>
    <row r="22" spans="1:53" s="185" customFormat="1" x14ac:dyDescent="0.2">
      <c r="A22" s="179"/>
      <c r="B22" s="182" t="s">
        <v>62</v>
      </c>
      <c r="C22" s="182"/>
      <c r="D22" s="209" t="s">
        <v>65</v>
      </c>
      <c r="E22" s="320">
        <v>64</v>
      </c>
      <c r="F22" s="320">
        <v>37</v>
      </c>
      <c r="G22" s="320">
        <v>21</v>
      </c>
      <c r="H22" s="320">
        <v>15</v>
      </c>
      <c r="I22" s="320">
        <v>23</v>
      </c>
      <c r="J22" s="182"/>
      <c r="K22" s="179"/>
      <c r="L22" s="179"/>
      <c r="M22" s="239">
        <v>16559.650000000001</v>
      </c>
      <c r="N22" s="239">
        <v>8671.92</v>
      </c>
      <c r="O22" s="239">
        <v>2812.76</v>
      </c>
      <c r="P22" s="239">
        <v>1219.83</v>
      </c>
      <c r="Q22" s="239">
        <v>15536.51</v>
      </c>
      <c r="R22" s="239"/>
      <c r="S22" s="179"/>
      <c r="T22" s="179"/>
      <c r="U22" s="334">
        <v>258.74453125000002</v>
      </c>
      <c r="V22" s="334">
        <v>234.37621621621599</v>
      </c>
      <c r="W22" s="334">
        <v>133.94095238095201</v>
      </c>
      <c r="X22" s="334">
        <v>81.322000000000003</v>
      </c>
      <c r="Y22" s="334">
        <v>675.50043478260898</v>
      </c>
      <c r="AA22" s="179"/>
      <c r="AB22" s="182" t="s">
        <v>67</v>
      </c>
      <c r="AC22" s="182"/>
      <c r="AD22" s="183" t="s">
        <v>68</v>
      </c>
      <c r="AE22" s="336">
        <v>10</v>
      </c>
      <c r="AF22" s="336">
        <v>3</v>
      </c>
      <c r="AG22" s="336">
        <v>2</v>
      </c>
      <c r="AH22" s="336">
        <v>1</v>
      </c>
      <c r="AI22" s="336">
        <v>1</v>
      </c>
      <c r="AJ22" s="184"/>
      <c r="AK22" s="179"/>
      <c r="AL22" s="179"/>
      <c r="AM22" s="281">
        <v>4859.5600000000004</v>
      </c>
      <c r="AN22" s="281">
        <v>2819.76</v>
      </c>
      <c r="AO22" s="281">
        <v>66.67</v>
      </c>
      <c r="AP22" s="281">
        <v>15.86</v>
      </c>
      <c r="AQ22" s="281">
        <v>137.96</v>
      </c>
      <c r="AR22" s="272"/>
      <c r="AS22" s="270"/>
      <c r="AT22" s="270"/>
      <c r="AU22" s="272">
        <v>485.95600000000002</v>
      </c>
      <c r="AV22" s="272">
        <v>939.92</v>
      </c>
      <c r="AW22" s="272">
        <v>33.335000000000001</v>
      </c>
      <c r="AX22" s="272">
        <v>15.86</v>
      </c>
      <c r="AY22" s="272">
        <v>137.96</v>
      </c>
      <c r="AZ22" s="184"/>
      <c r="BA22" s="179"/>
    </row>
    <row r="23" spans="1:53" s="185" customFormat="1" x14ac:dyDescent="0.2">
      <c r="A23" s="179"/>
      <c r="B23" s="182" t="s">
        <v>754</v>
      </c>
      <c r="C23" s="182"/>
      <c r="D23" s="209" t="s">
        <v>63</v>
      </c>
      <c r="E23" s="320">
        <v>2</v>
      </c>
      <c r="F23" s="320"/>
      <c r="G23" s="320"/>
      <c r="H23" s="320"/>
      <c r="I23" s="320"/>
      <c r="J23" s="182"/>
      <c r="K23" s="179"/>
      <c r="L23" s="179"/>
      <c r="M23" s="239">
        <v>310.5</v>
      </c>
      <c r="N23" s="239"/>
      <c r="O23" s="239"/>
      <c r="P23" s="239"/>
      <c r="Q23" s="239"/>
      <c r="R23" s="239"/>
      <c r="S23" s="179"/>
      <c r="T23" s="179"/>
      <c r="U23" s="334">
        <v>155.25</v>
      </c>
      <c r="V23" s="334"/>
      <c r="W23" s="334"/>
      <c r="X23" s="334"/>
      <c r="Y23" s="334"/>
      <c r="AA23" s="179"/>
      <c r="AB23" s="182" t="s">
        <v>71</v>
      </c>
      <c r="AC23" s="182"/>
      <c r="AD23" s="183" t="s">
        <v>72</v>
      </c>
      <c r="AE23" s="336">
        <v>17</v>
      </c>
      <c r="AF23" s="336">
        <v>11</v>
      </c>
      <c r="AG23" s="336">
        <v>9</v>
      </c>
      <c r="AH23" s="336">
        <v>7</v>
      </c>
      <c r="AI23" s="336">
        <v>7</v>
      </c>
      <c r="AJ23" s="184"/>
      <c r="AK23" s="179"/>
      <c r="AL23" s="179"/>
      <c r="AM23" s="281">
        <v>1894.82</v>
      </c>
      <c r="AN23" s="281">
        <v>1443.46</v>
      </c>
      <c r="AO23" s="281">
        <v>1508.4</v>
      </c>
      <c r="AP23" s="281">
        <v>584.54</v>
      </c>
      <c r="AQ23" s="281">
        <v>4568.6099999999997</v>
      </c>
      <c r="AR23" s="272"/>
      <c r="AS23" s="270"/>
      <c r="AT23" s="270"/>
      <c r="AU23" s="272">
        <v>111.46</v>
      </c>
      <c r="AV23" s="272">
        <v>131.22363636363599</v>
      </c>
      <c r="AW23" s="272">
        <v>167.6</v>
      </c>
      <c r="AX23" s="272">
        <v>83.505714285714305</v>
      </c>
      <c r="AY23" s="272">
        <v>652.65857142857101</v>
      </c>
      <c r="AZ23" s="184"/>
      <c r="BA23" s="179"/>
    </row>
    <row r="24" spans="1:53" s="185" customFormat="1" x14ac:dyDescent="0.2">
      <c r="A24" s="179"/>
      <c r="B24" s="182" t="s">
        <v>66</v>
      </c>
      <c r="C24" s="182"/>
      <c r="D24" s="209" t="s">
        <v>63</v>
      </c>
      <c r="E24" s="320">
        <v>247</v>
      </c>
      <c r="F24" s="320">
        <v>147</v>
      </c>
      <c r="G24" s="320">
        <v>85</v>
      </c>
      <c r="H24" s="320">
        <v>62</v>
      </c>
      <c r="I24" s="320">
        <v>76</v>
      </c>
      <c r="J24" s="182"/>
      <c r="K24" s="179"/>
      <c r="L24" s="179"/>
      <c r="M24" s="239">
        <v>67440.62</v>
      </c>
      <c r="N24" s="239">
        <v>36889.64</v>
      </c>
      <c r="O24" s="239">
        <v>16571.7</v>
      </c>
      <c r="P24" s="239">
        <v>7778.36</v>
      </c>
      <c r="Q24" s="239">
        <v>78358.759999999995</v>
      </c>
      <c r="R24" s="239"/>
      <c r="S24" s="179"/>
      <c r="T24" s="179"/>
      <c r="U24" s="334">
        <v>273.03894736842102</v>
      </c>
      <c r="V24" s="334">
        <v>250.94993197278899</v>
      </c>
      <c r="W24" s="334">
        <v>194.96117647058799</v>
      </c>
      <c r="X24" s="334">
        <v>125.457419354839</v>
      </c>
      <c r="Y24" s="334">
        <v>1031.0363157894701</v>
      </c>
      <c r="AA24" s="179"/>
      <c r="AB24" s="182" t="s">
        <v>78</v>
      </c>
      <c r="AC24" s="182"/>
      <c r="AD24" s="183" t="s">
        <v>79</v>
      </c>
      <c r="AE24" s="336">
        <v>5</v>
      </c>
      <c r="AF24" s="336">
        <v>2</v>
      </c>
      <c r="AG24" s="336">
        <v>1</v>
      </c>
      <c r="AH24" s="336">
        <v>1</v>
      </c>
      <c r="AI24" s="336">
        <v>1</v>
      </c>
      <c r="AJ24" s="184"/>
      <c r="AK24" s="179"/>
      <c r="AL24" s="179"/>
      <c r="AM24" s="281">
        <v>6047.46</v>
      </c>
      <c r="AN24" s="281">
        <v>1443.73</v>
      </c>
      <c r="AO24" s="281">
        <v>980.34</v>
      </c>
      <c r="AP24" s="281">
        <v>453.54</v>
      </c>
      <c r="AQ24" s="281">
        <v>1427.92</v>
      </c>
      <c r="AR24" s="272"/>
      <c r="AS24" s="270"/>
      <c r="AT24" s="270"/>
      <c r="AU24" s="272">
        <v>1209.492</v>
      </c>
      <c r="AV24" s="272">
        <v>721.86500000000001</v>
      </c>
      <c r="AW24" s="272">
        <v>980.34</v>
      </c>
      <c r="AX24" s="272">
        <v>453.54</v>
      </c>
      <c r="AY24" s="272">
        <v>1427.92</v>
      </c>
      <c r="AZ24" s="184"/>
      <c r="BA24" s="179"/>
    </row>
    <row r="25" spans="1:53" s="185" customFormat="1" x14ac:dyDescent="0.2">
      <c r="A25" s="179"/>
      <c r="B25" s="182" t="s">
        <v>67</v>
      </c>
      <c r="C25" s="182"/>
      <c r="D25" s="209" t="s">
        <v>68</v>
      </c>
      <c r="E25" s="320">
        <v>119</v>
      </c>
      <c r="F25" s="320">
        <v>73</v>
      </c>
      <c r="G25" s="320">
        <v>43</v>
      </c>
      <c r="H25" s="320">
        <v>33</v>
      </c>
      <c r="I25" s="320">
        <v>48</v>
      </c>
      <c r="J25" s="182"/>
      <c r="K25" s="179"/>
      <c r="L25" s="179"/>
      <c r="M25" s="239">
        <v>31184.28</v>
      </c>
      <c r="N25" s="239">
        <v>22596.95</v>
      </c>
      <c r="O25" s="239">
        <v>7543.42</v>
      </c>
      <c r="P25" s="239">
        <v>5356.15</v>
      </c>
      <c r="Q25" s="239">
        <v>43598.080000000002</v>
      </c>
      <c r="R25" s="239"/>
      <c r="S25" s="179"/>
      <c r="T25" s="179"/>
      <c r="U25" s="334">
        <v>262.05277310924401</v>
      </c>
      <c r="V25" s="334">
        <v>309.547260273973</v>
      </c>
      <c r="W25" s="334">
        <v>175.428372093023</v>
      </c>
      <c r="X25" s="334">
        <v>162.30757575757599</v>
      </c>
      <c r="Y25" s="334">
        <v>908.29333333333398</v>
      </c>
      <c r="AA25" s="179"/>
      <c r="AB25" s="182" t="s">
        <v>80</v>
      </c>
      <c r="AC25" s="182"/>
      <c r="AD25" s="183" t="s">
        <v>81</v>
      </c>
      <c r="AE25" s="336">
        <v>66</v>
      </c>
      <c r="AF25" s="336">
        <v>45</v>
      </c>
      <c r="AG25" s="336">
        <v>33</v>
      </c>
      <c r="AH25" s="336">
        <v>27</v>
      </c>
      <c r="AI25" s="336">
        <v>28</v>
      </c>
      <c r="AJ25" s="184"/>
      <c r="AK25" s="179"/>
      <c r="AL25" s="179"/>
      <c r="AM25" s="281">
        <v>49491.19</v>
      </c>
      <c r="AN25" s="281">
        <v>27777.119999999999</v>
      </c>
      <c r="AO25" s="281">
        <v>23972.2</v>
      </c>
      <c r="AP25" s="281">
        <v>20965.75</v>
      </c>
      <c r="AQ25" s="281">
        <v>174504.2</v>
      </c>
      <c r="AR25" s="272"/>
      <c r="AS25" s="270"/>
      <c r="AT25" s="270"/>
      <c r="AU25" s="272">
        <v>749.86651515151505</v>
      </c>
      <c r="AV25" s="272">
        <v>617.26933333333295</v>
      </c>
      <c r="AW25" s="272">
        <v>726.43030303030298</v>
      </c>
      <c r="AX25" s="272">
        <v>776.50925925925901</v>
      </c>
      <c r="AY25" s="272">
        <v>6232.2928571428602</v>
      </c>
      <c r="AZ25" s="184"/>
      <c r="BA25" s="179"/>
    </row>
    <row r="26" spans="1:53" s="185" customFormat="1" x14ac:dyDescent="0.2">
      <c r="A26" s="179"/>
      <c r="B26" s="182" t="s">
        <v>71</v>
      </c>
      <c r="C26" s="182"/>
      <c r="D26" s="209" t="s">
        <v>72</v>
      </c>
      <c r="E26" s="320">
        <v>164</v>
      </c>
      <c r="F26" s="320">
        <v>85</v>
      </c>
      <c r="G26" s="320">
        <v>36</v>
      </c>
      <c r="H26" s="320">
        <v>27</v>
      </c>
      <c r="I26" s="320">
        <v>49</v>
      </c>
      <c r="J26" s="182"/>
      <c r="K26" s="179"/>
      <c r="L26" s="179"/>
      <c r="M26" s="239">
        <v>49682.29</v>
      </c>
      <c r="N26" s="239">
        <v>24302.61</v>
      </c>
      <c r="O26" s="239">
        <v>7645.78</v>
      </c>
      <c r="P26" s="239">
        <v>15352.92</v>
      </c>
      <c r="Q26" s="239">
        <v>44623.67</v>
      </c>
      <c r="R26" s="239"/>
      <c r="S26" s="179"/>
      <c r="T26" s="179"/>
      <c r="U26" s="334">
        <v>302.940792682927</v>
      </c>
      <c r="V26" s="334">
        <v>285.91305882352901</v>
      </c>
      <c r="W26" s="334">
        <v>212.38277777777799</v>
      </c>
      <c r="X26" s="334">
        <v>568.62666666666701</v>
      </c>
      <c r="Y26" s="334">
        <v>910.68714285714304</v>
      </c>
      <c r="AA26" s="179"/>
      <c r="AB26" s="182" t="s">
        <v>82</v>
      </c>
      <c r="AC26" s="182"/>
      <c r="AD26" s="183" t="s">
        <v>83</v>
      </c>
      <c r="AE26" s="336">
        <v>710</v>
      </c>
      <c r="AF26" s="336">
        <v>502</v>
      </c>
      <c r="AG26" s="336">
        <v>414</v>
      </c>
      <c r="AH26" s="336">
        <v>199</v>
      </c>
      <c r="AI26" s="336">
        <v>212</v>
      </c>
      <c r="AJ26" s="184"/>
      <c r="AK26" s="179"/>
      <c r="AL26" s="179"/>
      <c r="AM26" s="281">
        <v>1514350.04</v>
      </c>
      <c r="AN26" s="281">
        <v>462741.84</v>
      </c>
      <c r="AO26" s="281">
        <v>321790.33</v>
      </c>
      <c r="AP26" s="281">
        <v>93758.29</v>
      </c>
      <c r="AQ26" s="281">
        <v>651320.5</v>
      </c>
      <c r="AR26" s="272"/>
      <c r="AS26" s="270"/>
      <c r="AT26" s="270"/>
      <c r="AU26" s="272">
        <v>2132.8873802816902</v>
      </c>
      <c r="AV26" s="272">
        <v>921.79649402390396</v>
      </c>
      <c r="AW26" s="272">
        <v>777.27132850241503</v>
      </c>
      <c r="AX26" s="272">
        <v>471.147185929648</v>
      </c>
      <c r="AY26" s="272">
        <v>3072.26650943396</v>
      </c>
      <c r="AZ26" s="184"/>
      <c r="BA26" s="179"/>
    </row>
    <row r="27" spans="1:53" s="185" customFormat="1" x14ac:dyDescent="0.2">
      <c r="A27" s="179"/>
      <c r="B27" s="182" t="s">
        <v>71</v>
      </c>
      <c r="C27" s="182"/>
      <c r="D27" s="209" t="s">
        <v>70</v>
      </c>
      <c r="E27" s="320">
        <v>1</v>
      </c>
      <c r="F27" s="320"/>
      <c r="G27" s="320"/>
      <c r="H27" s="320"/>
      <c r="I27" s="320"/>
      <c r="J27" s="182"/>
      <c r="K27" s="179"/>
      <c r="L27" s="179"/>
      <c r="M27" s="239">
        <v>107.13</v>
      </c>
      <c r="N27" s="239"/>
      <c r="O27" s="239"/>
      <c r="P27" s="239"/>
      <c r="Q27" s="239"/>
      <c r="R27" s="239"/>
      <c r="S27" s="179"/>
      <c r="T27" s="179"/>
      <c r="U27" s="334">
        <v>107.13</v>
      </c>
      <c r="V27" s="334"/>
      <c r="W27" s="334"/>
      <c r="X27" s="334"/>
      <c r="Y27" s="334"/>
      <c r="AA27" s="179"/>
      <c r="AB27" s="182" t="s">
        <v>85</v>
      </c>
      <c r="AC27" s="182"/>
      <c r="AD27" s="183" t="s">
        <v>109</v>
      </c>
      <c r="AE27" s="336">
        <v>4</v>
      </c>
      <c r="AF27" s="336"/>
      <c r="AG27" s="336"/>
      <c r="AH27" s="336"/>
      <c r="AI27" s="336"/>
      <c r="AJ27" s="184"/>
      <c r="AK27" s="179"/>
      <c r="AL27" s="179"/>
      <c r="AM27" s="281">
        <v>24984.03</v>
      </c>
      <c r="AN27" s="281"/>
      <c r="AO27" s="281"/>
      <c r="AP27" s="281"/>
      <c r="AQ27" s="281"/>
      <c r="AR27" s="272"/>
      <c r="AS27" s="270"/>
      <c r="AT27" s="270"/>
      <c r="AU27" s="272">
        <v>6246.0074999999997</v>
      </c>
      <c r="AV27" s="272"/>
      <c r="AW27" s="272"/>
      <c r="AX27" s="272"/>
      <c r="AY27" s="272"/>
      <c r="AZ27" s="184"/>
      <c r="BA27" s="179"/>
    </row>
    <row r="28" spans="1:53" s="185" customFormat="1" x14ac:dyDescent="0.2">
      <c r="A28" s="179"/>
      <c r="B28" s="182" t="s">
        <v>74</v>
      </c>
      <c r="C28" s="182"/>
      <c r="D28" s="209" t="s">
        <v>75</v>
      </c>
      <c r="E28" s="320">
        <v>5</v>
      </c>
      <c r="F28" s="320"/>
      <c r="G28" s="320"/>
      <c r="H28" s="320">
        <v>1</v>
      </c>
      <c r="I28" s="320"/>
      <c r="J28" s="182"/>
      <c r="K28" s="179"/>
      <c r="L28" s="179"/>
      <c r="M28" s="239">
        <v>2698.84</v>
      </c>
      <c r="N28" s="239"/>
      <c r="O28" s="239"/>
      <c r="P28" s="239">
        <v>184.02</v>
      </c>
      <c r="Q28" s="239"/>
      <c r="R28" s="239"/>
      <c r="S28" s="179"/>
      <c r="T28" s="179"/>
      <c r="U28" s="334">
        <v>539.76800000000003</v>
      </c>
      <c r="V28" s="334"/>
      <c r="W28" s="334"/>
      <c r="X28" s="334">
        <v>184.02</v>
      </c>
      <c r="Y28" s="334"/>
      <c r="AA28" s="179"/>
      <c r="AB28" s="182" t="s">
        <v>87</v>
      </c>
      <c r="AC28" s="182"/>
      <c r="AD28" s="183" t="s">
        <v>88</v>
      </c>
      <c r="AE28" s="336">
        <v>1</v>
      </c>
      <c r="AF28" s="336"/>
      <c r="AG28" s="336"/>
      <c r="AH28" s="336"/>
      <c r="AI28" s="336"/>
      <c r="AJ28" s="184"/>
      <c r="AK28" s="179"/>
      <c r="AL28" s="179"/>
      <c r="AM28" s="281">
        <v>133.24</v>
      </c>
      <c r="AN28" s="281"/>
      <c r="AO28" s="281"/>
      <c r="AP28" s="281"/>
      <c r="AQ28" s="281"/>
      <c r="AR28" s="272"/>
      <c r="AS28" s="270"/>
      <c r="AT28" s="270"/>
      <c r="AU28" s="272">
        <v>133.24</v>
      </c>
      <c r="AV28" s="272"/>
      <c r="AW28" s="272"/>
      <c r="AX28" s="272"/>
      <c r="AY28" s="272"/>
      <c r="AZ28" s="184"/>
      <c r="BA28" s="179"/>
    </row>
    <row r="29" spans="1:53" s="185" customFormat="1" x14ac:dyDescent="0.2">
      <c r="A29" s="179"/>
      <c r="B29" s="182" t="s">
        <v>78</v>
      </c>
      <c r="C29" s="182"/>
      <c r="D29" s="209" t="s">
        <v>79</v>
      </c>
      <c r="E29" s="320">
        <v>7</v>
      </c>
      <c r="F29" s="320">
        <v>6</v>
      </c>
      <c r="G29" s="320">
        <v>3</v>
      </c>
      <c r="H29" s="320">
        <v>3</v>
      </c>
      <c r="I29" s="320">
        <v>5</v>
      </c>
      <c r="J29" s="182"/>
      <c r="K29" s="179"/>
      <c r="L29" s="179"/>
      <c r="M29" s="239">
        <v>2042.29</v>
      </c>
      <c r="N29" s="239">
        <v>2372.11</v>
      </c>
      <c r="O29" s="239">
        <v>947.08</v>
      </c>
      <c r="P29" s="239">
        <v>724.88</v>
      </c>
      <c r="Q29" s="239">
        <v>21451.49</v>
      </c>
      <c r="R29" s="239"/>
      <c r="S29" s="179"/>
      <c r="T29" s="179"/>
      <c r="U29" s="334">
        <v>291.75571428571402</v>
      </c>
      <c r="V29" s="334">
        <v>395.35166666666697</v>
      </c>
      <c r="W29" s="334">
        <v>315.69333333333299</v>
      </c>
      <c r="X29" s="334">
        <v>241.62666666666701</v>
      </c>
      <c r="Y29" s="334">
        <v>4290.2979999999998</v>
      </c>
      <c r="AA29" s="179"/>
      <c r="AB29" s="182" t="s">
        <v>91</v>
      </c>
      <c r="AC29" s="182"/>
      <c r="AD29" s="183" t="s">
        <v>92</v>
      </c>
      <c r="AE29" s="336">
        <v>3</v>
      </c>
      <c r="AF29" s="336">
        <v>1</v>
      </c>
      <c r="AG29" s="336">
        <v>1</v>
      </c>
      <c r="AH29" s="336">
        <v>1</v>
      </c>
      <c r="AI29" s="336">
        <v>1</v>
      </c>
      <c r="AJ29" s="184"/>
      <c r="AK29" s="179"/>
      <c r="AL29" s="179"/>
      <c r="AM29" s="281">
        <v>262.87</v>
      </c>
      <c r="AN29" s="281">
        <v>44.97</v>
      </c>
      <c r="AO29" s="281">
        <v>48.54</v>
      </c>
      <c r="AP29" s="281">
        <v>45.43</v>
      </c>
      <c r="AQ29" s="281">
        <v>150.31</v>
      </c>
      <c r="AR29" s="272"/>
      <c r="AS29" s="270"/>
      <c r="AT29" s="270"/>
      <c r="AU29" s="272">
        <v>87.623333333333306</v>
      </c>
      <c r="AV29" s="272">
        <v>44.97</v>
      </c>
      <c r="AW29" s="272">
        <v>48.54</v>
      </c>
      <c r="AX29" s="272">
        <v>45.43</v>
      </c>
      <c r="AY29" s="272">
        <v>150.31</v>
      </c>
      <c r="AZ29" s="184"/>
      <c r="BA29" s="179"/>
    </row>
    <row r="30" spans="1:53" s="185" customFormat="1" x14ac:dyDescent="0.2">
      <c r="A30" s="179"/>
      <c r="B30" s="182" t="s">
        <v>80</v>
      </c>
      <c r="C30" s="182"/>
      <c r="D30" s="209" t="s">
        <v>81</v>
      </c>
      <c r="E30" s="320">
        <v>988</v>
      </c>
      <c r="F30" s="320">
        <v>548</v>
      </c>
      <c r="G30" s="320">
        <v>288</v>
      </c>
      <c r="H30" s="320">
        <v>221</v>
      </c>
      <c r="I30" s="320">
        <v>346</v>
      </c>
      <c r="J30" s="182"/>
      <c r="K30" s="179"/>
      <c r="L30" s="179"/>
      <c r="M30" s="239">
        <v>294227.46999999997</v>
      </c>
      <c r="N30" s="239">
        <v>173376.2</v>
      </c>
      <c r="O30" s="239">
        <v>57856.83</v>
      </c>
      <c r="P30" s="239">
        <v>35851.15</v>
      </c>
      <c r="Q30" s="239">
        <v>375962.13</v>
      </c>
      <c r="R30" s="239"/>
      <c r="S30" s="179"/>
      <c r="T30" s="179"/>
      <c r="U30" s="334">
        <v>297.80108299595099</v>
      </c>
      <c r="V30" s="334">
        <v>316.37992700729899</v>
      </c>
      <c r="W30" s="334">
        <v>200.891770833333</v>
      </c>
      <c r="X30" s="334">
        <v>162.222398190045</v>
      </c>
      <c r="Y30" s="334">
        <v>1086.5957514450899</v>
      </c>
      <c r="AA30" s="179"/>
      <c r="AB30" s="182" t="s">
        <v>94</v>
      </c>
      <c r="AC30" s="182"/>
      <c r="AD30" s="183" t="s">
        <v>96</v>
      </c>
      <c r="AE30" s="336">
        <v>62</v>
      </c>
      <c r="AF30" s="336">
        <v>31</v>
      </c>
      <c r="AG30" s="336">
        <v>16</v>
      </c>
      <c r="AH30" s="336">
        <v>11</v>
      </c>
      <c r="AI30" s="336">
        <v>8</v>
      </c>
      <c r="AJ30" s="184"/>
      <c r="AK30" s="179"/>
      <c r="AL30" s="179"/>
      <c r="AM30" s="281">
        <v>8686.6500000000106</v>
      </c>
      <c r="AN30" s="281">
        <v>3845</v>
      </c>
      <c r="AO30" s="281">
        <v>1276.3900000000001</v>
      </c>
      <c r="AP30" s="281">
        <v>1153.23</v>
      </c>
      <c r="AQ30" s="281">
        <v>1289.7</v>
      </c>
      <c r="AR30" s="272"/>
      <c r="AS30" s="270"/>
      <c r="AT30" s="270"/>
      <c r="AU30" s="272">
        <v>140.107258064516</v>
      </c>
      <c r="AV30" s="272">
        <v>124.032258064516</v>
      </c>
      <c r="AW30" s="272">
        <v>79.774375000000006</v>
      </c>
      <c r="AX30" s="272">
        <v>104.839090909091</v>
      </c>
      <c r="AY30" s="272">
        <v>161.21250000000001</v>
      </c>
      <c r="AZ30" s="184"/>
      <c r="BA30" s="179"/>
    </row>
    <row r="31" spans="1:53" s="185" customFormat="1" x14ac:dyDescent="0.2">
      <c r="A31" s="179"/>
      <c r="B31" s="182" t="s">
        <v>82</v>
      </c>
      <c r="C31" s="182"/>
      <c r="D31" s="209" t="s">
        <v>83</v>
      </c>
      <c r="E31" s="320">
        <v>5719</v>
      </c>
      <c r="F31" s="320">
        <v>3878</v>
      </c>
      <c r="G31" s="320">
        <v>2889</v>
      </c>
      <c r="H31" s="320">
        <v>2260</v>
      </c>
      <c r="I31" s="320">
        <v>3539</v>
      </c>
      <c r="J31" s="182"/>
      <c r="K31" s="179"/>
      <c r="L31" s="179"/>
      <c r="M31" s="239">
        <v>868742.16</v>
      </c>
      <c r="N31" s="239">
        <v>568129.68000000005</v>
      </c>
      <c r="O31" s="239">
        <v>329986.15999999997</v>
      </c>
      <c r="P31" s="239">
        <v>225711.01</v>
      </c>
      <c r="Q31" s="239">
        <v>3264973.20000001</v>
      </c>
      <c r="R31" s="239"/>
      <c r="S31" s="179"/>
      <c r="T31" s="179"/>
      <c r="U31" s="334">
        <v>151.904556740689</v>
      </c>
      <c r="V31" s="334">
        <v>146.50069107787499</v>
      </c>
      <c r="W31" s="334">
        <v>114.221585323642</v>
      </c>
      <c r="X31" s="334">
        <v>99.872128318584004</v>
      </c>
      <c r="Y31" s="334">
        <v>922.56942639163901</v>
      </c>
      <c r="AA31" s="179"/>
      <c r="AB31" s="182" t="s">
        <v>755</v>
      </c>
      <c r="AC31" s="182"/>
      <c r="AD31" s="183" t="s">
        <v>96</v>
      </c>
      <c r="AE31" s="336">
        <v>2</v>
      </c>
      <c r="AF31" s="336"/>
      <c r="AG31" s="336"/>
      <c r="AH31" s="336"/>
      <c r="AI31" s="336"/>
      <c r="AJ31" s="184"/>
      <c r="AK31" s="179"/>
      <c r="AL31" s="179"/>
      <c r="AM31" s="281">
        <v>396.03</v>
      </c>
      <c r="AN31" s="281"/>
      <c r="AO31" s="281"/>
      <c r="AP31" s="281"/>
      <c r="AQ31" s="281"/>
      <c r="AR31" s="272"/>
      <c r="AS31" s="270"/>
      <c r="AT31" s="270"/>
      <c r="AU31" s="272">
        <v>198.01499999999999</v>
      </c>
      <c r="AV31" s="272"/>
      <c r="AW31" s="272"/>
      <c r="AX31" s="272"/>
      <c r="AY31" s="272"/>
      <c r="AZ31" s="184"/>
      <c r="BA31" s="179"/>
    </row>
    <row r="32" spans="1:53" s="185" customFormat="1" x14ac:dyDescent="0.2">
      <c r="A32" s="179"/>
      <c r="B32" s="182" t="s">
        <v>82</v>
      </c>
      <c r="C32" s="182"/>
      <c r="D32" s="209" t="s">
        <v>756</v>
      </c>
      <c r="E32" s="320">
        <v>1</v>
      </c>
      <c r="F32" s="320"/>
      <c r="G32" s="320"/>
      <c r="H32" s="320"/>
      <c r="I32" s="320"/>
      <c r="J32" s="182"/>
      <c r="K32" s="179"/>
      <c r="L32" s="179"/>
      <c r="M32" s="239">
        <v>48.42</v>
      </c>
      <c r="N32" s="239"/>
      <c r="O32" s="239"/>
      <c r="P32" s="239"/>
      <c r="Q32" s="239"/>
      <c r="R32" s="239"/>
      <c r="S32" s="179"/>
      <c r="T32" s="179"/>
      <c r="U32" s="334">
        <v>48.42</v>
      </c>
      <c r="V32" s="334"/>
      <c r="W32" s="334"/>
      <c r="X32" s="334"/>
      <c r="Y32" s="334"/>
      <c r="AA32" s="179"/>
      <c r="AB32" s="182" t="s">
        <v>99</v>
      </c>
      <c r="AC32" s="182"/>
      <c r="AD32" s="183" t="s">
        <v>100</v>
      </c>
      <c r="AE32" s="336">
        <v>1</v>
      </c>
      <c r="AF32" s="336"/>
      <c r="AG32" s="336"/>
      <c r="AH32" s="336"/>
      <c r="AI32" s="336"/>
      <c r="AJ32" s="184"/>
      <c r="AK32" s="179"/>
      <c r="AL32" s="179"/>
      <c r="AM32" s="281">
        <v>31.38</v>
      </c>
      <c r="AN32" s="281"/>
      <c r="AO32" s="281"/>
      <c r="AP32" s="281"/>
      <c r="AQ32" s="281"/>
      <c r="AR32" s="272"/>
      <c r="AS32" s="270"/>
      <c r="AT32" s="270"/>
      <c r="AU32" s="272">
        <v>31.38</v>
      </c>
      <c r="AV32" s="272"/>
      <c r="AW32" s="272"/>
      <c r="AX32" s="272"/>
      <c r="AY32" s="272"/>
      <c r="AZ32" s="184"/>
      <c r="BA32" s="179"/>
    </row>
    <row r="33" spans="1:53" s="185" customFormat="1" x14ac:dyDescent="0.2">
      <c r="A33" s="179"/>
      <c r="B33" s="182" t="s">
        <v>82</v>
      </c>
      <c r="C33" s="182"/>
      <c r="D33" s="209" t="s">
        <v>757</v>
      </c>
      <c r="E33" s="320">
        <v>2</v>
      </c>
      <c r="F33" s="320">
        <v>2</v>
      </c>
      <c r="G33" s="320">
        <v>1</v>
      </c>
      <c r="H33" s="320">
        <v>1</v>
      </c>
      <c r="I33" s="320">
        <v>2</v>
      </c>
      <c r="J33" s="182"/>
      <c r="K33" s="179"/>
      <c r="L33" s="179"/>
      <c r="M33" s="239">
        <v>433.15</v>
      </c>
      <c r="N33" s="239">
        <v>126.94</v>
      </c>
      <c r="O33" s="239">
        <v>105.4</v>
      </c>
      <c r="P33" s="239">
        <v>116.5</v>
      </c>
      <c r="Q33" s="239">
        <v>1133.2</v>
      </c>
      <c r="R33" s="239"/>
      <c r="S33" s="179"/>
      <c r="T33" s="179"/>
      <c r="U33" s="334">
        <v>216.57499999999999</v>
      </c>
      <c r="V33" s="334">
        <v>63.47</v>
      </c>
      <c r="W33" s="334">
        <v>105.4</v>
      </c>
      <c r="X33" s="334">
        <v>116.5</v>
      </c>
      <c r="Y33" s="334">
        <v>566.6</v>
      </c>
      <c r="AA33" s="179"/>
      <c r="AB33" s="182" t="s">
        <v>99</v>
      </c>
      <c r="AC33" s="182"/>
      <c r="AD33" s="183" t="s">
        <v>77</v>
      </c>
      <c r="AE33" s="336">
        <v>24</v>
      </c>
      <c r="AF33" s="336">
        <v>11</v>
      </c>
      <c r="AG33" s="336">
        <v>8</v>
      </c>
      <c r="AH33" s="336">
        <v>6</v>
      </c>
      <c r="AI33" s="336">
        <v>7</v>
      </c>
      <c r="AJ33" s="184"/>
      <c r="AK33" s="179"/>
      <c r="AL33" s="179"/>
      <c r="AM33" s="281">
        <v>6001.85</v>
      </c>
      <c r="AN33" s="281">
        <v>2022.19</v>
      </c>
      <c r="AO33" s="281">
        <v>754.36</v>
      </c>
      <c r="AP33" s="281">
        <v>301.04000000000002</v>
      </c>
      <c r="AQ33" s="281">
        <v>2120.25</v>
      </c>
      <c r="AR33" s="272"/>
      <c r="AS33" s="270"/>
      <c r="AT33" s="270"/>
      <c r="AU33" s="272">
        <v>250.07708333333301</v>
      </c>
      <c r="AV33" s="272">
        <v>183.83545454545501</v>
      </c>
      <c r="AW33" s="272">
        <v>94.295000000000002</v>
      </c>
      <c r="AX33" s="272">
        <v>50.173333333333296</v>
      </c>
      <c r="AY33" s="272">
        <v>302.892857142857</v>
      </c>
      <c r="AZ33" s="184"/>
      <c r="BA33" s="179"/>
    </row>
    <row r="34" spans="1:53" s="185" customFormat="1" x14ac:dyDescent="0.2">
      <c r="A34" s="179"/>
      <c r="B34" s="182" t="s">
        <v>89</v>
      </c>
      <c r="C34" s="182"/>
      <c r="D34" s="209" t="s">
        <v>90</v>
      </c>
      <c r="E34" s="320">
        <v>12</v>
      </c>
      <c r="F34" s="320">
        <v>6</v>
      </c>
      <c r="G34" s="320">
        <v>3</v>
      </c>
      <c r="H34" s="320">
        <v>3</v>
      </c>
      <c r="I34" s="320">
        <v>4</v>
      </c>
      <c r="J34" s="182"/>
      <c r="K34" s="179"/>
      <c r="L34" s="179"/>
      <c r="M34" s="239">
        <v>3996.75</v>
      </c>
      <c r="N34" s="239">
        <v>1751.33</v>
      </c>
      <c r="O34" s="239">
        <v>436.8</v>
      </c>
      <c r="P34" s="239">
        <v>590.69000000000005</v>
      </c>
      <c r="Q34" s="239">
        <v>7779.51</v>
      </c>
      <c r="R34" s="239"/>
      <c r="S34" s="179"/>
      <c r="T34" s="179"/>
      <c r="U34" s="334">
        <v>333.0625</v>
      </c>
      <c r="V34" s="334">
        <v>291.88833333333298</v>
      </c>
      <c r="W34" s="334">
        <v>145.6</v>
      </c>
      <c r="X34" s="334">
        <v>196.89666666666699</v>
      </c>
      <c r="Y34" s="334">
        <v>1944.8775000000001</v>
      </c>
      <c r="AA34" s="179"/>
      <c r="AB34" s="182" t="s">
        <v>101</v>
      </c>
      <c r="AC34" s="182"/>
      <c r="AD34" s="183" t="s">
        <v>102</v>
      </c>
      <c r="AE34" s="336">
        <v>19</v>
      </c>
      <c r="AF34" s="336">
        <v>5</v>
      </c>
      <c r="AG34" s="336">
        <v>4</v>
      </c>
      <c r="AH34" s="336">
        <v>2</v>
      </c>
      <c r="AI34" s="336">
        <v>1</v>
      </c>
      <c r="AJ34" s="184"/>
      <c r="AK34" s="179"/>
      <c r="AL34" s="179"/>
      <c r="AM34" s="281">
        <v>7965.41</v>
      </c>
      <c r="AN34" s="281">
        <v>4156.0600000000004</v>
      </c>
      <c r="AO34" s="281">
        <v>4933.67</v>
      </c>
      <c r="AP34" s="281">
        <v>3211.08</v>
      </c>
      <c r="AQ34" s="281">
        <v>31.41</v>
      </c>
      <c r="AR34" s="272"/>
      <c r="AS34" s="270"/>
      <c r="AT34" s="270"/>
      <c r="AU34" s="272">
        <v>419.23210526315802</v>
      </c>
      <c r="AV34" s="272">
        <v>831.21199999999999</v>
      </c>
      <c r="AW34" s="272">
        <v>1233.4175</v>
      </c>
      <c r="AX34" s="272">
        <v>1605.54</v>
      </c>
      <c r="AY34" s="272">
        <v>31.41</v>
      </c>
      <c r="AZ34" s="184"/>
      <c r="BA34" s="179"/>
    </row>
    <row r="35" spans="1:53" s="185" customFormat="1" x14ac:dyDescent="0.2">
      <c r="A35" s="179"/>
      <c r="B35" s="182" t="s">
        <v>758</v>
      </c>
      <c r="C35" s="182"/>
      <c r="D35" s="209" t="s">
        <v>759</v>
      </c>
      <c r="E35" s="320">
        <v>1</v>
      </c>
      <c r="F35" s="320">
        <v>1</v>
      </c>
      <c r="G35" s="320"/>
      <c r="H35" s="320"/>
      <c r="I35" s="320"/>
      <c r="J35" s="182"/>
      <c r="K35" s="179"/>
      <c r="L35" s="179"/>
      <c r="M35" s="239">
        <v>209.55</v>
      </c>
      <c r="N35" s="239">
        <v>169.88</v>
      </c>
      <c r="O35" s="239"/>
      <c r="P35" s="239"/>
      <c r="Q35" s="239"/>
      <c r="R35" s="239"/>
      <c r="S35" s="179"/>
      <c r="T35" s="179"/>
      <c r="U35" s="334">
        <v>209.55</v>
      </c>
      <c r="V35" s="334">
        <v>169.88</v>
      </c>
      <c r="W35" s="334"/>
      <c r="X35" s="334"/>
      <c r="Y35" s="334"/>
      <c r="AA35" s="179"/>
      <c r="AB35" s="182" t="s">
        <v>635</v>
      </c>
      <c r="AC35" s="182"/>
      <c r="AD35" s="183" t="s">
        <v>103</v>
      </c>
      <c r="AE35" s="336">
        <v>4</v>
      </c>
      <c r="AF35" s="336">
        <v>3</v>
      </c>
      <c r="AG35" s="336">
        <v>2</v>
      </c>
      <c r="AH35" s="336"/>
      <c r="AI35" s="336">
        <v>3</v>
      </c>
      <c r="AJ35" s="184"/>
      <c r="AK35" s="179"/>
      <c r="AL35" s="179"/>
      <c r="AM35" s="281">
        <v>2398.77</v>
      </c>
      <c r="AN35" s="281">
        <v>1002.56</v>
      </c>
      <c r="AO35" s="281">
        <v>298.08</v>
      </c>
      <c r="AP35" s="281"/>
      <c r="AQ35" s="281">
        <v>6989.15</v>
      </c>
      <c r="AR35" s="272"/>
      <c r="AS35" s="270"/>
      <c r="AT35" s="270"/>
      <c r="AU35" s="272">
        <v>599.6925</v>
      </c>
      <c r="AV35" s="272">
        <v>334.18666666666701</v>
      </c>
      <c r="AW35" s="272">
        <v>149.04</v>
      </c>
      <c r="AX35" s="272"/>
      <c r="AY35" s="272">
        <v>2329.7166666666699</v>
      </c>
      <c r="AZ35" s="184"/>
      <c r="BA35" s="179"/>
    </row>
    <row r="36" spans="1:53" s="185" customFormat="1" x14ac:dyDescent="0.2">
      <c r="A36" s="179"/>
      <c r="B36" s="182" t="s">
        <v>91</v>
      </c>
      <c r="C36" s="182"/>
      <c r="D36" s="209" t="s">
        <v>92</v>
      </c>
      <c r="E36" s="320">
        <v>36</v>
      </c>
      <c r="F36" s="320">
        <v>12</v>
      </c>
      <c r="G36" s="320">
        <v>8</v>
      </c>
      <c r="H36" s="320">
        <v>9</v>
      </c>
      <c r="I36" s="320">
        <v>10</v>
      </c>
      <c r="J36" s="182"/>
      <c r="K36" s="179"/>
      <c r="L36" s="179"/>
      <c r="M36" s="239">
        <v>10465.81</v>
      </c>
      <c r="N36" s="239">
        <v>3324.98</v>
      </c>
      <c r="O36" s="239">
        <v>788.31</v>
      </c>
      <c r="P36" s="239">
        <v>959.63</v>
      </c>
      <c r="Q36" s="239">
        <v>6182.34</v>
      </c>
      <c r="R36" s="239"/>
      <c r="S36" s="179"/>
      <c r="T36" s="179"/>
      <c r="U36" s="334">
        <v>290.71694444444398</v>
      </c>
      <c r="V36" s="334">
        <v>277.08166666666699</v>
      </c>
      <c r="W36" s="334">
        <v>98.538749999999993</v>
      </c>
      <c r="X36" s="334">
        <v>106.62555555555601</v>
      </c>
      <c r="Y36" s="334">
        <v>618.23400000000004</v>
      </c>
      <c r="AA36" s="179"/>
      <c r="AB36" s="182" t="s">
        <v>106</v>
      </c>
      <c r="AC36" s="182"/>
      <c r="AD36" s="183" t="s">
        <v>107</v>
      </c>
      <c r="AE36" s="336">
        <v>6</v>
      </c>
      <c r="AF36" s="336">
        <v>3</v>
      </c>
      <c r="AG36" s="336">
        <v>2</v>
      </c>
      <c r="AH36" s="336">
        <v>1</v>
      </c>
      <c r="AI36" s="336">
        <v>1</v>
      </c>
      <c r="AJ36" s="184"/>
      <c r="AK36" s="179"/>
      <c r="AL36" s="179"/>
      <c r="AM36" s="281">
        <v>1362.9</v>
      </c>
      <c r="AN36" s="281">
        <v>755.37</v>
      </c>
      <c r="AO36" s="281">
        <v>422.34</v>
      </c>
      <c r="AP36" s="281">
        <v>16.34</v>
      </c>
      <c r="AQ36" s="281">
        <v>156.05000000000001</v>
      </c>
      <c r="AR36" s="272"/>
      <c r="AS36" s="270"/>
      <c r="AT36" s="270"/>
      <c r="AU36" s="272">
        <v>227.15</v>
      </c>
      <c r="AV36" s="272">
        <v>251.79</v>
      </c>
      <c r="AW36" s="272">
        <v>211.17</v>
      </c>
      <c r="AX36" s="272">
        <v>16.34</v>
      </c>
      <c r="AY36" s="272">
        <v>156.05000000000001</v>
      </c>
      <c r="AZ36" s="184"/>
      <c r="BA36" s="179"/>
    </row>
    <row r="37" spans="1:53" s="185" customFormat="1" x14ac:dyDescent="0.2">
      <c r="A37" s="179"/>
      <c r="B37" s="182" t="s">
        <v>94</v>
      </c>
      <c r="C37" s="182"/>
      <c r="D37" s="209" t="s">
        <v>96</v>
      </c>
      <c r="E37" s="320">
        <v>144</v>
      </c>
      <c r="F37" s="320">
        <v>59</v>
      </c>
      <c r="G37" s="320">
        <v>32</v>
      </c>
      <c r="H37" s="320">
        <v>26</v>
      </c>
      <c r="I37" s="320">
        <v>24</v>
      </c>
      <c r="J37" s="182"/>
      <c r="K37" s="179"/>
      <c r="L37" s="179"/>
      <c r="M37" s="239">
        <v>37927.31</v>
      </c>
      <c r="N37" s="239">
        <v>10384.77</v>
      </c>
      <c r="O37" s="239">
        <v>3401.23</v>
      </c>
      <c r="P37" s="239">
        <v>1182.81</v>
      </c>
      <c r="Q37" s="239">
        <v>8132.53</v>
      </c>
      <c r="R37" s="239"/>
      <c r="S37" s="179"/>
      <c r="T37" s="179"/>
      <c r="U37" s="334">
        <v>263.38409722222201</v>
      </c>
      <c r="V37" s="334">
        <v>176.013050847458</v>
      </c>
      <c r="W37" s="334">
        <v>106.2884375</v>
      </c>
      <c r="X37" s="334">
        <v>45.492692307692302</v>
      </c>
      <c r="Y37" s="334">
        <v>338.855416666667</v>
      </c>
      <c r="AA37" s="179"/>
      <c r="AB37" s="182" t="s">
        <v>638</v>
      </c>
      <c r="AC37" s="182"/>
      <c r="AD37" s="183" t="s">
        <v>79</v>
      </c>
      <c r="AE37" s="336">
        <v>1</v>
      </c>
      <c r="AF37" s="336"/>
      <c r="AG37" s="336"/>
      <c r="AH37" s="336"/>
      <c r="AI37" s="336"/>
      <c r="AJ37" s="184"/>
      <c r="AK37" s="179"/>
      <c r="AL37" s="179"/>
      <c r="AM37" s="281">
        <v>209.59</v>
      </c>
      <c r="AN37" s="281"/>
      <c r="AO37" s="281"/>
      <c r="AP37" s="281"/>
      <c r="AQ37" s="281"/>
      <c r="AR37" s="272"/>
      <c r="AS37" s="270"/>
      <c r="AT37" s="270"/>
      <c r="AU37" s="272">
        <v>209.59</v>
      </c>
      <c r="AV37" s="272"/>
      <c r="AW37" s="272"/>
      <c r="AX37" s="272"/>
      <c r="AY37" s="272"/>
      <c r="AZ37" s="184"/>
      <c r="BA37" s="179"/>
    </row>
    <row r="38" spans="1:53" s="185" customFormat="1" x14ac:dyDescent="0.2">
      <c r="A38" s="179"/>
      <c r="B38" s="182" t="s">
        <v>760</v>
      </c>
      <c r="C38" s="182"/>
      <c r="D38" s="209" t="s">
        <v>77</v>
      </c>
      <c r="E38" s="320">
        <v>1</v>
      </c>
      <c r="F38" s="320"/>
      <c r="G38" s="320"/>
      <c r="H38" s="320"/>
      <c r="I38" s="320"/>
      <c r="J38" s="182"/>
      <c r="K38" s="179"/>
      <c r="L38" s="179"/>
      <c r="M38" s="239">
        <v>191.01</v>
      </c>
      <c r="N38" s="239"/>
      <c r="O38" s="239"/>
      <c r="P38" s="239"/>
      <c r="Q38" s="239"/>
      <c r="R38" s="239"/>
      <c r="S38" s="179"/>
      <c r="T38" s="179"/>
      <c r="U38" s="334">
        <v>191.01</v>
      </c>
      <c r="V38" s="334"/>
      <c r="W38" s="334"/>
      <c r="X38" s="334"/>
      <c r="Y38" s="334"/>
      <c r="AA38" s="179"/>
      <c r="AB38" s="182" t="s">
        <v>593</v>
      </c>
      <c r="AC38" s="182"/>
      <c r="AD38" s="183" t="s">
        <v>79</v>
      </c>
      <c r="AE38" s="336">
        <v>1</v>
      </c>
      <c r="AF38" s="336"/>
      <c r="AG38" s="336"/>
      <c r="AH38" s="336"/>
      <c r="AI38" s="336"/>
      <c r="AJ38" s="184"/>
      <c r="AK38" s="179"/>
      <c r="AL38" s="179"/>
      <c r="AM38" s="281">
        <v>600.36</v>
      </c>
      <c r="AN38" s="281"/>
      <c r="AO38" s="281"/>
      <c r="AP38" s="281"/>
      <c r="AQ38" s="281"/>
      <c r="AR38" s="272"/>
      <c r="AS38" s="270"/>
      <c r="AT38" s="270"/>
      <c r="AU38" s="272">
        <v>600.36</v>
      </c>
      <c r="AV38" s="272"/>
      <c r="AW38" s="272"/>
      <c r="AX38" s="272"/>
      <c r="AY38" s="272"/>
      <c r="AZ38" s="184"/>
      <c r="BA38" s="179"/>
    </row>
    <row r="39" spans="1:53" s="185" customFormat="1" x14ac:dyDescent="0.2">
      <c r="A39" s="179"/>
      <c r="B39" s="182" t="s">
        <v>99</v>
      </c>
      <c r="C39" s="182"/>
      <c r="D39" s="209" t="s">
        <v>100</v>
      </c>
      <c r="E39" s="320">
        <v>3</v>
      </c>
      <c r="F39" s="320"/>
      <c r="G39" s="320"/>
      <c r="H39" s="320"/>
      <c r="I39" s="320"/>
      <c r="J39" s="182"/>
      <c r="K39" s="179"/>
      <c r="L39" s="179"/>
      <c r="M39" s="239">
        <v>526.09</v>
      </c>
      <c r="N39" s="239"/>
      <c r="O39" s="239"/>
      <c r="P39" s="239"/>
      <c r="Q39" s="239"/>
      <c r="R39" s="239"/>
      <c r="S39" s="179"/>
      <c r="T39" s="179"/>
      <c r="U39" s="334">
        <v>175.363333333333</v>
      </c>
      <c r="V39" s="334"/>
      <c r="W39" s="334"/>
      <c r="X39" s="334"/>
      <c r="Y39" s="334"/>
      <c r="AA39" s="179"/>
      <c r="AB39" s="182" t="s">
        <v>761</v>
      </c>
      <c r="AC39" s="182"/>
      <c r="AD39" s="183" t="s">
        <v>105</v>
      </c>
      <c r="AE39" s="336">
        <v>1</v>
      </c>
      <c r="AF39" s="336">
        <v>1</v>
      </c>
      <c r="AG39" s="336">
        <v>1</v>
      </c>
      <c r="AH39" s="336"/>
      <c r="AI39" s="336"/>
      <c r="AJ39" s="184"/>
      <c r="AK39" s="179"/>
      <c r="AL39" s="179"/>
      <c r="AM39" s="281">
        <v>13.39</v>
      </c>
      <c r="AN39" s="281">
        <v>12.55</v>
      </c>
      <c r="AO39" s="281">
        <v>13.81</v>
      </c>
      <c r="AP39" s="281"/>
      <c r="AQ39" s="281"/>
      <c r="AR39" s="272"/>
      <c r="AS39" s="270"/>
      <c r="AT39" s="270"/>
      <c r="AU39" s="272">
        <v>13.39</v>
      </c>
      <c r="AV39" s="272">
        <v>12.55</v>
      </c>
      <c r="AW39" s="272">
        <v>13.81</v>
      </c>
      <c r="AX39" s="272"/>
      <c r="AY39" s="272"/>
      <c r="AZ39" s="184"/>
      <c r="BA39" s="179"/>
    </row>
    <row r="40" spans="1:53" s="185" customFormat="1" x14ac:dyDescent="0.2">
      <c r="A40" s="179"/>
      <c r="B40" s="182" t="s">
        <v>99</v>
      </c>
      <c r="C40" s="182"/>
      <c r="D40" s="209" t="s">
        <v>77</v>
      </c>
      <c r="E40" s="320">
        <v>807</v>
      </c>
      <c r="F40" s="320">
        <v>377</v>
      </c>
      <c r="G40" s="320">
        <v>201</v>
      </c>
      <c r="H40" s="320">
        <v>153</v>
      </c>
      <c r="I40" s="320">
        <v>263</v>
      </c>
      <c r="J40" s="182"/>
      <c r="K40" s="179"/>
      <c r="L40" s="179"/>
      <c r="M40" s="239">
        <v>256307.08</v>
      </c>
      <c r="N40" s="239">
        <v>102213.87</v>
      </c>
      <c r="O40" s="239">
        <v>33537.160000000003</v>
      </c>
      <c r="P40" s="239">
        <v>16966.91</v>
      </c>
      <c r="Q40" s="239">
        <v>262905.36</v>
      </c>
      <c r="R40" s="239"/>
      <c r="S40" s="179"/>
      <c r="T40" s="179"/>
      <c r="U40" s="334">
        <v>317.60480793060702</v>
      </c>
      <c r="V40" s="334">
        <v>271.12432360742702</v>
      </c>
      <c r="W40" s="334">
        <v>166.851542288557</v>
      </c>
      <c r="X40" s="334">
        <v>110.89483660130701</v>
      </c>
      <c r="Y40" s="334">
        <v>999.64015209125398</v>
      </c>
      <c r="AA40" s="179"/>
      <c r="AB40" s="182" t="s">
        <v>113</v>
      </c>
      <c r="AC40" s="182"/>
      <c r="AD40" s="183" t="s">
        <v>104</v>
      </c>
      <c r="AE40" s="336">
        <v>31</v>
      </c>
      <c r="AF40" s="336">
        <v>17</v>
      </c>
      <c r="AG40" s="336">
        <v>13</v>
      </c>
      <c r="AH40" s="336">
        <v>11</v>
      </c>
      <c r="AI40" s="336">
        <v>12</v>
      </c>
      <c r="AJ40" s="184"/>
      <c r="AK40" s="179"/>
      <c r="AL40" s="179"/>
      <c r="AM40" s="281">
        <v>11247.01</v>
      </c>
      <c r="AN40" s="281">
        <v>3268.28</v>
      </c>
      <c r="AO40" s="281">
        <v>1962.38</v>
      </c>
      <c r="AP40" s="281">
        <v>432.99</v>
      </c>
      <c r="AQ40" s="281">
        <v>2177.06</v>
      </c>
      <c r="AR40" s="272"/>
      <c r="AS40" s="270"/>
      <c r="AT40" s="270"/>
      <c r="AU40" s="272">
        <v>362.80677419354799</v>
      </c>
      <c r="AV40" s="272">
        <v>192.25176470588201</v>
      </c>
      <c r="AW40" s="272">
        <v>150.95230769230801</v>
      </c>
      <c r="AX40" s="272">
        <v>39.362727272727298</v>
      </c>
      <c r="AY40" s="272">
        <v>181.42166666666699</v>
      </c>
      <c r="AZ40" s="184"/>
      <c r="BA40" s="179"/>
    </row>
    <row r="41" spans="1:53" s="185" customFormat="1" x14ac:dyDescent="0.2">
      <c r="A41" s="179"/>
      <c r="B41" s="182" t="s">
        <v>101</v>
      </c>
      <c r="C41" s="182"/>
      <c r="D41" s="209" t="s">
        <v>102</v>
      </c>
      <c r="E41" s="320">
        <v>350</v>
      </c>
      <c r="F41" s="320">
        <v>153</v>
      </c>
      <c r="G41" s="320">
        <v>77</v>
      </c>
      <c r="H41" s="320">
        <v>52</v>
      </c>
      <c r="I41" s="320">
        <v>95</v>
      </c>
      <c r="J41" s="182"/>
      <c r="K41" s="179"/>
      <c r="L41" s="179"/>
      <c r="M41" s="239">
        <v>96891.210000000094</v>
      </c>
      <c r="N41" s="239">
        <v>42065.31</v>
      </c>
      <c r="O41" s="239">
        <v>13092.33</v>
      </c>
      <c r="P41" s="239">
        <v>6987.06</v>
      </c>
      <c r="Q41" s="239">
        <v>55074.57</v>
      </c>
      <c r="R41" s="239"/>
      <c r="S41" s="179"/>
      <c r="T41" s="179"/>
      <c r="U41" s="334">
        <v>276.83202857142902</v>
      </c>
      <c r="V41" s="334">
        <v>274.93666666666701</v>
      </c>
      <c r="W41" s="334">
        <v>170.03025974025999</v>
      </c>
      <c r="X41" s="334">
        <v>134.366538461538</v>
      </c>
      <c r="Y41" s="334">
        <v>579.732315789474</v>
      </c>
      <c r="AA41" s="179"/>
      <c r="AB41" s="182" t="s">
        <v>118</v>
      </c>
      <c r="AC41" s="182"/>
      <c r="AD41" s="183" t="s">
        <v>105</v>
      </c>
      <c r="AE41" s="336">
        <v>4</v>
      </c>
      <c r="AF41" s="336">
        <v>3</v>
      </c>
      <c r="AG41" s="336">
        <v>3</v>
      </c>
      <c r="AH41" s="336">
        <v>2</v>
      </c>
      <c r="AI41" s="336">
        <v>2</v>
      </c>
      <c r="AJ41" s="184"/>
      <c r="AK41" s="179"/>
      <c r="AL41" s="179"/>
      <c r="AM41" s="281">
        <v>176.3</v>
      </c>
      <c r="AN41" s="281">
        <v>102.68</v>
      </c>
      <c r="AO41" s="281">
        <v>49.23</v>
      </c>
      <c r="AP41" s="281">
        <v>25.95</v>
      </c>
      <c r="AQ41" s="281">
        <v>215.05</v>
      </c>
      <c r="AR41" s="272"/>
      <c r="AS41" s="270"/>
      <c r="AT41" s="270"/>
      <c r="AU41" s="272">
        <v>44.075000000000003</v>
      </c>
      <c r="AV41" s="272">
        <v>34.226666666666702</v>
      </c>
      <c r="AW41" s="272">
        <v>16.41</v>
      </c>
      <c r="AX41" s="272">
        <v>12.975</v>
      </c>
      <c r="AY41" s="272">
        <v>107.52500000000001</v>
      </c>
      <c r="AZ41" s="184"/>
      <c r="BA41" s="179"/>
    </row>
    <row r="42" spans="1:53" s="185" customFormat="1" x14ac:dyDescent="0.2">
      <c r="A42" s="179"/>
      <c r="B42" s="182" t="s">
        <v>101</v>
      </c>
      <c r="C42" s="182"/>
      <c r="D42" s="209" t="s">
        <v>103</v>
      </c>
      <c r="E42" s="320">
        <v>6</v>
      </c>
      <c r="F42" s="320">
        <v>1</v>
      </c>
      <c r="G42" s="320"/>
      <c r="H42" s="320">
        <v>1</v>
      </c>
      <c r="I42" s="320">
        <v>1</v>
      </c>
      <c r="J42" s="182"/>
      <c r="K42" s="179"/>
      <c r="L42" s="179"/>
      <c r="M42" s="239">
        <v>1907.28</v>
      </c>
      <c r="N42" s="239">
        <v>295.89999999999998</v>
      </c>
      <c r="O42" s="239"/>
      <c r="P42" s="239">
        <v>24.43</v>
      </c>
      <c r="Q42" s="239">
        <v>257.06</v>
      </c>
      <c r="R42" s="239"/>
      <c r="S42" s="179"/>
      <c r="T42" s="179"/>
      <c r="U42" s="334">
        <v>317.88</v>
      </c>
      <c r="V42" s="334">
        <v>295.89999999999998</v>
      </c>
      <c r="W42" s="334"/>
      <c r="X42" s="334">
        <v>24.43</v>
      </c>
      <c r="Y42" s="334">
        <v>257.06</v>
      </c>
      <c r="AA42" s="179"/>
      <c r="AB42" s="182" t="s">
        <v>123</v>
      </c>
      <c r="AC42" s="182"/>
      <c r="AD42" s="183" t="s">
        <v>124</v>
      </c>
      <c r="AE42" s="336">
        <v>2</v>
      </c>
      <c r="AF42" s="336"/>
      <c r="AG42" s="336"/>
      <c r="AH42" s="336"/>
      <c r="AI42" s="336"/>
      <c r="AJ42" s="184"/>
      <c r="AK42" s="179"/>
      <c r="AL42" s="179"/>
      <c r="AM42" s="281">
        <v>419.29</v>
      </c>
      <c r="AN42" s="281"/>
      <c r="AO42" s="281"/>
      <c r="AP42" s="281"/>
      <c r="AQ42" s="281"/>
      <c r="AR42" s="272"/>
      <c r="AS42" s="270"/>
      <c r="AT42" s="270"/>
      <c r="AU42" s="272">
        <v>209.64500000000001</v>
      </c>
      <c r="AV42" s="272"/>
      <c r="AW42" s="272"/>
      <c r="AX42" s="272"/>
      <c r="AY42" s="272"/>
      <c r="AZ42" s="184"/>
      <c r="BA42" s="179"/>
    </row>
    <row r="43" spans="1:53" s="185" customFormat="1" x14ac:dyDescent="0.2">
      <c r="A43" s="179"/>
      <c r="B43" s="182" t="s">
        <v>101</v>
      </c>
      <c r="C43" s="182"/>
      <c r="D43" s="209" t="s">
        <v>104</v>
      </c>
      <c r="E43" s="320">
        <v>1</v>
      </c>
      <c r="F43" s="320"/>
      <c r="G43" s="320"/>
      <c r="H43" s="320"/>
      <c r="I43" s="320"/>
      <c r="J43" s="182"/>
      <c r="K43" s="179"/>
      <c r="L43" s="179"/>
      <c r="M43" s="239">
        <v>65</v>
      </c>
      <c r="N43" s="239"/>
      <c r="O43" s="239"/>
      <c r="P43" s="239"/>
      <c r="Q43" s="239"/>
      <c r="R43" s="239"/>
      <c r="S43" s="179"/>
      <c r="T43" s="179"/>
      <c r="U43" s="334">
        <v>65</v>
      </c>
      <c r="V43" s="334"/>
      <c r="W43" s="334"/>
      <c r="X43" s="334"/>
      <c r="Y43" s="334"/>
      <c r="AA43" s="179"/>
      <c r="AB43" s="182" t="s">
        <v>125</v>
      </c>
      <c r="AC43" s="182"/>
      <c r="AD43" s="183" t="s">
        <v>120</v>
      </c>
      <c r="AE43" s="336">
        <v>2</v>
      </c>
      <c r="AF43" s="336">
        <v>1</v>
      </c>
      <c r="AG43" s="336">
        <v>1</v>
      </c>
      <c r="AH43" s="336"/>
      <c r="AI43" s="336"/>
      <c r="AJ43" s="184"/>
      <c r="AK43" s="179"/>
      <c r="AL43" s="179"/>
      <c r="AM43" s="281">
        <v>621.38</v>
      </c>
      <c r="AN43" s="281">
        <v>44.85</v>
      </c>
      <c r="AO43" s="281">
        <v>23.63</v>
      </c>
      <c r="AP43" s="281"/>
      <c r="AQ43" s="281"/>
      <c r="AR43" s="272"/>
      <c r="AS43" s="270"/>
      <c r="AT43" s="270"/>
      <c r="AU43" s="272">
        <v>310.69</v>
      </c>
      <c r="AV43" s="272">
        <v>44.85</v>
      </c>
      <c r="AW43" s="272">
        <v>23.63</v>
      </c>
      <c r="AX43" s="272"/>
      <c r="AY43" s="272"/>
      <c r="AZ43" s="184"/>
      <c r="BA43" s="179"/>
    </row>
    <row r="44" spans="1:53" s="185" customFormat="1" x14ac:dyDescent="0.2">
      <c r="A44" s="179"/>
      <c r="B44" s="182" t="s">
        <v>101</v>
      </c>
      <c r="C44" s="182"/>
      <c r="D44" s="209" t="s">
        <v>105</v>
      </c>
      <c r="E44" s="320">
        <v>1</v>
      </c>
      <c r="F44" s="320">
        <v>1</v>
      </c>
      <c r="G44" s="320"/>
      <c r="H44" s="320"/>
      <c r="I44" s="320"/>
      <c r="J44" s="182"/>
      <c r="K44" s="179"/>
      <c r="L44" s="179"/>
      <c r="M44" s="239">
        <v>491.42</v>
      </c>
      <c r="N44" s="239">
        <v>358.51</v>
      </c>
      <c r="O44" s="239"/>
      <c r="P44" s="239"/>
      <c r="Q44" s="239"/>
      <c r="R44" s="239"/>
      <c r="S44" s="179"/>
      <c r="T44" s="179"/>
      <c r="U44" s="334">
        <v>491.42</v>
      </c>
      <c r="V44" s="334">
        <v>358.51</v>
      </c>
      <c r="W44" s="334"/>
      <c r="X44" s="334"/>
      <c r="Y44" s="334"/>
      <c r="AA44" s="179"/>
      <c r="AB44" s="182" t="s">
        <v>700</v>
      </c>
      <c r="AC44" s="182"/>
      <c r="AD44" s="183" t="s">
        <v>127</v>
      </c>
      <c r="AE44" s="336">
        <v>7</v>
      </c>
      <c r="AF44" s="336">
        <v>4</v>
      </c>
      <c r="AG44" s="336">
        <v>3</v>
      </c>
      <c r="AH44" s="336">
        <v>1</v>
      </c>
      <c r="AI44" s="336">
        <v>1</v>
      </c>
      <c r="AJ44" s="184"/>
      <c r="AK44" s="179"/>
      <c r="AL44" s="179"/>
      <c r="AM44" s="281">
        <v>1358.77</v>
      </c>
      <c r="AN44" s="281">
        <v>945.44</v>
      </c>
      <c r="AO44" s="281">
        <v>201.19</v>
      </c>
      <c r="AP44" s="281">
        <v>119.9</v>
      </c>
      <c r="AQ44" s="281">
        <v>2043.98</v>
      </c>
      <c r="AR44" s="272"/>
      <c r="AS44" s="270"/>
      <c r="AT44" s="270"/>
      <c r="AU44" s="272">
        <v>194.11</v>
      </c>
      <c r="AV44" s="272">
        <v>236.36</v>
      </c>
      <c r="AW44" s="272">
        <v>67.063333333333304</v>
      </c>
      <c r="AX44" s="272">
        <v>119.9</v>
      </c>
      <c r="AY44" s="272">
        <v>2043.98</v>
      </c>
      <c r="AZ44" s="184"/>
      <c r="BA44" s="179"/>
    </row>
    <row r="45" spans="1:53" s="185" customFormat="1" x14ac:dyDescent="0.2">
      <c r="A45" s="179"/>
      <c r="B45" s="182" t="s">
        <v>635</v>
      </c>
      <c r="C45" s="182"/>
      <c r="D45" s="209" t="s">
        <v>103</v>
      </c>
      <c r="E45" s="320">
        <v>42</v>
      </c>
      <c r="F45" s="320">
        <v>13</v>
      </c>
      <c r="G45" s="320">
        <v>10</v>
      </c>
      <c r="H45" s="320"/>
      <c r="I45" s="320">
        <v>6</v>
      </c>
      <c r="J45" s="182"/>
      <c r="K45" s="179"/>
      <c r="L45" s="179"/>
      <c r="M45" s="239">
        <v>8910.16</v>
      </c>
      <c r="N45" s="239">
        <v>1381.79</v>
      </c>
      <c r="O45" s="239">
        <v>740.85</v>
      </c>
      <c r="P45" s="239"/>
      <c r="Q45" s="239">
        <v>1561.17</v>
      </c>
      <c r="R45" s="239"/>
      <c r="S45" s="179"/>
      <c r="T45" s="179"/>
      <c r="U45" s="334">
        <v>212.14666666666699</v>
      </c>
      <c r="V45" s="334">
        <v>106.291538461538</v>
      </c>
      <c r="W45" s="334">
        <v>74.084999999999994</v>
      </c>
      <c r="X45" s="334"/>
      <c r="Y45" s="334">
        <v>260.19499999999999</v>
      </c>
      <c r="AA45" s="179"/>
      <c r="AB45" s="182" t="s">
        <v>126</v>
      </c>
      <c r="AC45" s="182"/>
      <c r="AD45" s="183" t="s">
        <v>127</v>
      </c>
      <c r="AE45" s="336">
        <v>7</v>
      </c>
      <c r="AF45" s="336">
        <v>4</v>
      </c>
      <c r="AG45" s="336">
        <v>4</v>
      </c>
      <c r="AH45" s="336">
        <v>3</v>
      </c>
      <c r="AI45" s="336">
        <v>3</v>
      </c>
      <c r="AJ45" s="184"/>
      <c r="AK45" s="179"/>
      <c r="AL45" s="179"/>
      <c r="AM45" s="281">
        <v>512.62</v>
      </c>
      <c r="AN45" s="281">
        <v>127.79</v>
      </c>
      <c r="AO45" s="281">
        <v>116.85</v>
      </c>
      <c r="AP45" s="281">
        <v>66.98</v>
      </c>
      <c r="AQ45" s="281">
        <v>186.69</v>
      </c>
      <c r="AR45" s="272"/>
      <c r="AS45" s="270"/>
      <c r="AT45" s="270"/>
      <c r="AU45" s="272">
        <v>73.231428571428594</v>
      </c>
      <c r="AV45" s="272">
        <v>31.947500000000002</v>
      </c>
      <c r="AW45" s="272">
        <v>29.212499999999999</v>
      </c>
      <c r="AX45" s="272">
        <v>22.3266666666667</v>
      </c>
      <c r="AY45" s="272">
        <v>62.23</v>
      </c>
      <c r="AZ45" s="184"/>
      <c r="BA45" s="179"/>
    </row>
    <row r="46" spans="1:53" s="185" customFormat="1" x14ac:dyDescent="0.2">
      <c r="A46" s="179"/>
      <c r="B46" s="182" t="s">
        <v>762</v>
      </c>
      <c r="C46" s="182"/>
      <c r="D46" s="209" t="s">
        <v>102</v>
      </c>
      <c r="E46" s="320">
        <v>1</v>
      </c>
      <c r="F46" s="320"/>
      <c r="G46" s="320"/>
      <c r="H46" s="320"/>
      <c r="I46" s="320"/>
      <c r="J46" s="182"/>
      <c r="K46" s="179"/>
      <c r="L46" s="179"/>
      <c r="M46" s="239">
        <v>91.91</v>
      </c>
      <c r="N46" s="239"/>
      <c r="O46" s="239"/>
      <c r="P46" s="239"/>
      <c r="Q46" s="239"/>
      <c r="R46" s="239"/>
      <c r="S46" s="179"/>
      <c r="T46" s="179"/>
      <c r="U46" s="334">
        <v>91.91</v>
      </c>
      <c r="V46" s="334"/>
      <c r="W46" s="334"/>
      <c r="X46" s="334"/>
      <c r="Y46" s="334"/>
      <c r="AA46" s="179"/>
      <c r="AB46" s="182" t="s">
        <v>128</v>
      </c>
      <c r="AC46" s="182"/>
      <c r="AD46" s="183" t="s">
        <v>68</v>
      </c>
      <c r="AE46" s="336">
        <v>155</v>
      </c>
      <c r="AF46" s="336">
        <v>93</v>
      </c>
      <c r="AG46" s="336">
        <v>64</v>
      </c>
      <c r="AH46" s="336">
        <v>43</v>
      </c>
      <c r="AI46" s="336">
        <v>49</v>
      </c>
      <c r="AJ46" s="184"/>
      <c r="AK46" s="179"/>
      <c r="AL46" s="179"/>
      <c r="AM46" s="281">
        <v>58250.71</v>
      </c>
      <c r="AN46" s="281">
        <v>23959.78</v>
      </c>
      <c r="AO46" s="281">
        <v>12097.89</v>
      </c>
      <c r="AP46" s="281">
        <v>9842.34</v>
      </c>
      <c r="AQ46" s="281">
        <v>84272.84</v>
      </c>
      <c r="AR46" s="272"/>
      <c r="AS46" s="270"/>
      <c r="AT46" s="270"/>
      <c r="AU46" s="272">
        <v>375.81103225806498</v>
      </c>
      <c r="AV46" s="272">
        <v>257.63204301075302</v>
      </c>
      <c r="AW46" s="272">
        <v>189.02953124999999</v>
      </c>
      <c r="AX46" s="272">
        <v>228.89162790697699</v>
      </c>
      <c r="AY46" s="272">
        <v>1719.8538775510201</v>
      </c>
      <c r="AZ46" s="184"/>
      <c r="BA46" s="179"/>
    </row>
    <row r="47" spans="1:53" s="185" customFormat="1" x14ac:dyDescent="0.2">
      <c r="A47" s="179"/>
      <c r="B47" s="182" t="s">
        <v>106</v>
      </c>
      <c r="C47" s="182"/>
      <c r="D47" s="209" t="s">
        <v>107</v>
      </c>
      <c r="E47" s="320">
        <v>64</v>
      </c>
      <c r="F47" s="320">
        <v>38</v>
      </c>
      <c r="G47" s="320">
        <v>22</v>
      </c>
      <c r="H47" s="320">
        <v>20</v>
      </c>
      <c r="I47" s="320">
        <v>30</v>
      </c>
      <c r="J47" s="182"/>
      <c r="K47" s="179"/>
      <c r="L47" s="179"/>
      <c r="M47" s="239">
        <v>20370</v>
      </c>
      <c r="N47" s="239">
        <v>13112.6</v>
      </c>
      <c r="O47" s="239">
        <v>5175.67</v>
      </c>
      <c r="P47" s="239">
        <v>3424.58</v>
      </c>
      <c r="Q47" s="239">
        <v>38880.730000000003</v>
      </c>
      <c r="R47" s="239"/>
      <c r="S47" s="179"/>
      <c r="T47" s="179"/>
      <c r="U47" s="334">
        <v>318.28125</v>
      </c>
      <c r="V47" s="334">
        <v>345.068421052632</v>
      </c>
      <c r="W47" s="334">
        <v>235.25772727272701</v>
      </c>
      <c r="X47" s="334">
        <v>171.22900000000001</v>
      </c>
      <c r="Y47" s="334">
        <v>1296.0243333333301</v>
      </c>
      <c r="AA47" s="179"/>
      <c r="AB47" s="182" t="s">
        <v>128</v>
      </c>
      <c r="AC47" s="182"/>
      <c r="AD47" s="183" t="s">
        <v>75</v>
      </c>
      <c r="AE47" s="336">
        <v>3</v>
      </c>
      <c r="AF47" s="336">
        <v>1</v>
      </c>
      <c r="AG47" s="336">
        <v>1</v>
      </c>
      <c r="AH47" s="336">
        <v>1</v>
      </c>
      <c r="AI47" s="336">
        <v>1</v>
      </c>
      <c r="AJ47" s="184"/>
      <c r="AK47" s="179"/>
      <c r="AL47" s="179"/>
      <c r="AM47" s="281">
        <v>920.38</v>
      </c>
      <c r="AN47" s="281">
        <v>15.48</v>
      </c>
      <c r="AO47" s="281">
        <v>14.93</v>
      </c>
      <c r="AP47" s="281">
        <v>13.8</v>
      </c>
      <c r="AQ47" s="281">
        <v>0.41</v>
      </c>
      <c r="AR47" s="272"/>
      <c r="AS47" s="270"/>
      <c r="AT47" s="270"/>
      <c r="AU47" s="272">
        <v>306.79333333333301</v>
      </c>
      <c r="AV47" s="272">
        <v>15.48</v>
      </c>
      <c r="AW47" s="272">
        <v>14.93</v>
      </c>
      <c r="AX47" s="272">
        <v>13.8</v>
      </c>
      <c r="AY47" s="272">
        <v>0.41</v>
      </c>
      <c r="AZ47" s="184"/>
      <c r="BA47" s="179"/>
    </row>
    <row r="48" spans="1:53" s="185" customFormat="1" x14ac:dyDescent="0.2">
      <c r="A48" s="179"/>
      <c r="B48" s="182" t="s">
        <v>636</v>
      </c>
      <c r="C48" s="182"/>
      <c r="D48" s="209" t="s">
        <v>637</v>
      </c>
      <c r="E48" s="320">
        <v>1</v>
      </c>
      <c r="F48" s="320">
        <v>1</v>
      </c>
      <c r="G48" s="320">
        <v>1</v>
      </c>
      <c r="H48" s="320">
        <v>1</v>
      </c>
      <c r="I48" s="320">
        <v>1</v>
      </c>
      <c r="J48" s="182"/>
      <c r="K48" s="179"/>
      <c r="L48" s="179"/>
      <c r="M48" s="239">
        <v>508.74</v>
      </c>
      <c r="N48" s="239">
        <v>522.86</v>
      </c>
      <c r="O48" s="239">
        <v>371.78</v>
      </c>
      <c r="P48" s="239">
        <v>243.35</v>
      </c>
      <c r="Q48" s="239">
        <v>1147.3</v>
      </c>
      <c r="R48" s="239"/>
      <c r="S48" s="179"/>
      <c r="T48" s="179"/>
      <c r="U48" s="334">
        <v>508.74</v>
      </c>
      <c r="V48" s="334">
        <v>522.86</v>
      </c>
      <c r="W48" s="334">
        <v>371.78</v>
      </c>
      <c r="X48" s="334">
        <v>243.35</v>
      </c>
      <c r="Y48" s="334">
        <v>1147.3</v>
      </c>
      <c r="AA48" s="179"/>
      <c r="AB48" s="182" t="s">
        <v>128</v>
      </c>
      <c r="AC48" s="182"/>
      <c r="AD48" s="183" t="s">
        <v>153</v>
      </c>
      <c r="AE48" s="336">
        <v>1</v>
      </c>
      <c r="AF48" s="336">
        <v>1</v>
      </c>
      <c r="AG48" s="336"/>
      <c r="AH48" s="336"/>
      <c r="AI48" s="336"/>
      <c r="AJ48" s="184"/>
      <c r="AK48" s="179"/>
      <c r="AL48" s="179"/>
      <c r="AM48" s="281">
        <v>1493.68</v>
      </c>
      <c r="AN48" s="281">
        <v>1414.97</v>
      </c>
      <c r="AO48" s="281"/>
      <c r="AP48" s="281"/>
      <c r="AQ48" s="281"/>
      <c r="AR48" s="272"/>
      <c r="AS48" s="270"/>
      <c r="AT48" s="270"/>
      <c r="AU48" s="272">
        <v>1493.68</v>
      </c>
      <c r="AV48" s="272">
        <v>1414.97</v>
      </c>
      <c r="AW48" s="272"/>
      <c r="AX48" s="272"/>
      <c r="AY48" s="272"/>
      <c r="AZ48" s="184"/>
      <c r="BA48" s="179"/>
    </row>
    <row r="49" spans="1:53" s="185" customFormat="1" x14ac:dyDescent="0.2">
      <c r="A49" s="179"/>
      <c r="B49" s="182" t="s">
        <v>638</v>
      </c>
      <c r="C49" s="182"/>
      <c r="D49" s="209" t="s">
        <v>79</v>
      </c>
      <c r="E49" s="320">
        <v>6</v>
      </c>
      <c r="F49" s="320">
        <v>5</v>
      </c>
      <c r="G49" s="320">
        <v>3</v>
      </c>
      <c r="H49" s="320">
        <v>3</v>
      </c>
      <c r="I49" s="320">
        <v>3</v>
      </c>
      <c r="J49" s="182"/>
      <c r="K49" s="179"/>
      <c r="L49" s="179"/>
      <c r="M49" s="239">
        <v>1838.21</v>
      </c>
      <c r="N49" s="239">
        <v>1739.34</v>
      </c>
      <c r="O49" s="239">
        <v>466.44</v>
      </c>
      <c r="P49" s="239">
        <v>227.02</v>
      </c>
      <c r="Q49" s="239">
        <v>1015.91</v>
      </c>
      <c r="R49" s="239"/>
      <c r="S49" s="179"/>
      <c r="T49" s="179"/>
      <c r="U49" s="334">
        <v>306.368333333333</v>
      </c>
      <c r="V49" s="334">
        <v>347.86799999999999</v>
      </c>
      <c r="W49" s="334">
        <v>155.47999999999999</v>
      </c>
      <c r="X49" s="334">
        <v>75.673333333333304</v>
      </c>
      <c r="Y49" s="334">
        <v>338.636666666667</v>
      </c>
      <c r="AA49" s="179"/>
      <c r="AB49" s="182" t="s">
        <v>135</v>
      </c>
      <c r="AC49" s="182"/>
      <c r="AD49" s="183" t="s">
        <v>131</v>
      </c>
      <c r="AE49" s="336">
        <v>39</v>
      </c>
      <c r="AF49" s="336">
        <v>11</v>
      </c>
      <c r="AG49" s="336">
        <v>6</v>
      </c>
      <c r="AH49" s="336">
        <v>4</v>
      </c>
      <c r="AI49" s="336">
        <v>4</v>
      </c>
      <c r="AJ49" s="184"/>
      <c r="AK49" s="179"/>
      <c r="AL49" s="179"/>
      <c r="AM49" s="281">
        <v>8390.5400000000009</v>
      </c>
      <c r="AN49" s="281">
        <v>2602.19</v>
      </c>
      <c r="AO49" s="281">
        <v>1796.79</v>
      </c>
      <c r="AP49" s="281">
        <v>1156.79</v>
      </c>
      <c r="AQ49" s="281">
        <v>795.7</v>
      </c>
      <c r="AR49" s="272"/>
      <c r="AS49" s="270"/>
      <c r="AT49" s="270"/>
      <c r="AU49" s="272">
        <v>215.142051282051</v>
      </c>
      <c r="AV49" s="272">
        <v>236.56272727272699</v>
      </c>
      <c r="AW49" s="272">
        <v>299.46499999999997</v>
      </c>
      <c r="AX49" s="272">
        <v>289.19749999999999</v>
      </c>
      <c r="AY49" s="272">
        <v>198.92500000000001</v>
      </c>
      <c r="AZ49" s="184"/>
      <c r="BA49" s="179"/>
    </row>
    <row r="50" spans="1:53" s="185" customFormat="1" x14ac:dyDescent="0.2">
      <c r="A50" s="179"/>
      <c r="B50" s="182" t="s">
        <v>113</v>
      </c>
      <c r="C50" s="182"/>
      <c r="D50" s="209" t="s">
        <v>104</v>
      </c>
      <c r="E50" s="320">
        <v>235</v>
      </c>
      <c r="F50" s="320">
        <v>87</v>
      </c>
      <c r="G50" s="320">
        <v>55</v>
      </c>
      <c r="H50" s="320">
        <v>45</v>
      </c>
      <c r="I50" s="320">
        <v>43</v>
      </c>
      <c r="J50" s="182"/>
      <c r="K50" s="179"/>
      <c r="L50" s="179"/>
      <c r="M50" s="239">
        <v>43038.99</v>
      </c>
      <c r="N50" s="239">
        <v>11602.77</v>
      </c>
      <c r="O50" s="239">
        <v>4313.57</v>
      </c>
      <c r="P50" s="239">
        <v>2767.81</v>
      </c>
      <c r="Q50" s="239">
        <v>13534.66</v>
      </c>
      <c r="R50" s="239"/>
      <c r="S50" s="179"/>
      <c r="T50" s="179"/>
      <c r="U50" s="334">
        <v>183.14463829787201</v>
      </c>
      <c r="V50" s="334">
        <v>133.365172413793</v>
      </c>
      <c r="W50" s="334">
        <v>78.4285454545454</v>
      </c>
      <c r="X50" s="334">
        <v>61.506888888888902</v>
      </c>
      <c r="Y50" s="334">
        <v>314.75953488372102</v>
      </c>
      <c r="AA50" s="179"/>
      <c r="AB50" s="182" t="s">
        <v>136</v>
      </c>
      <c r="AC50" s="182"/>
      <c r="AD50" s="183" t="s">
        <v>79</v>
      </c>
      <c r="AE50" s="336">
        <v>22</v>
      </c>
      <c r="AF50" s="336">
        <v>13</v>
      </c>
      <c r="AG50" s="336">
        <v>10</v>
      </c>
      <c r="AH50" s="336">
        <v>9</v>
      </c>
      <c r="AI50" s="336">
        <v>7</v>
      </c>
      <c r="AJ50" s="184"/>
      <c r="AK50" s="179"/>
      <c r="AL50" s="179"/>
      <c r="AM50" s="281">
        <v>23466.79</v>
      </c>
      <c r="AN50" s="281">
        <v>1676.65</v>
      </c>
      <c r="AO50" s="281">
        <v>471.36</v>
      </c>
      <c r="AP50" s="281">
        <v>525.92999999999995</v>
      </c>
      <c r="AQ50" s="281">
        <v>882.31</v>
      </c>
      <c r="AR50" s="272"/>
      <c r="AS50" s="270"/>
      <c r="AT50" s="270"/>
      <c r="AU50" s="272">
        <v>1066.67227272727</v>
      </c>
      <c r="AV50" s="272">
        <v>128.973076923077</v>
      </c>
      <c r="AW50" s="272">
        <v>47.136000000000003</v>
      </c>
      <c r="AX50" s="272">
        <v>58.436666666666703</v>
      </c>
      <c r="AY50" s="272">
        <v>126.044285714286</v>
      </c>
      <c r="AZ50" s="184"/>
      <c r="BA50" s="179"/>
    </row>
    <row r="51" spans="1:53" s="185" customFormat="1" x14ac:dyDescent="0.2">
      <c r="A51" s="179"/>
      <c r="B51" s="182" t="s">
        <v>114</v>
      </c>
      <c r="C51" s="182"/>
      <c r="D51" s="209" t="s">
        <v>104</v>
      </c>
      <c r="E51" s="320">
        <v>1</v>
      </c>
      <c r="F51" s="320"/>
      <c r="G51" s="320"/>
      <c r="H51" s="320"/>
      <c r="I51" s="320"/>
      <c r="J51" s="182"/>
      <c r="K51" s="179"/>
      <c r="L51" s="179"/>
      <c r="M51" s="239">
        <v>277</v>
      </c>
      <c r="N51" s="239"/>
      <c r="O51" s="239"/>
      <c r="P51" s="239"/>
      <c r="Q51" s="239"/>
      <c r="R51" s="239"/>
      <c r="S51" s="179"/>
      <c r="T51" s="179"/>
      <c r="U51" s="334">
        <v>277</v>
      </c>
      <c r="V51" s="334"/>
      <c r="W51" s="334"/>
      <c r="X51" s="334"/>
      <c r="Y51" s="334"/>
      <c r="AA51" s="179"/>
      <c r="AB51" s="182" t="s">
        <v>763</v>
      </c>
      <c r="AC51" s="182"/>
      <c r="AD51" s="183" t="s">
        <v>764</v>
      </c>
      <c r="AE51" s="336">
        <v>1</v>
      </c>
      <c r="AF51" s="336"/>
      <c r="AG51" s="336"/>
      <c r="AH51" s="336"/>
      <c r="AI51" s="336"/>
      <c r="AJ51" s="184"/>
      <c r="AK51" s="179"/>
      <c r="AL51" s="179"/>
      <c r="AM51" s="281">
        <v>6.79</v>
      </c>
      <c r="AN51" s="281"/>
      <c r="AO51" s="281"/>
      <c r="AP51" s="281"/>
      <c r="AQ51" s="281"/>
      <c r="AR51" s="272"/>
      <c r="AS51" s="270"/>
      <c r="AT51" s="270"/>
      <c r="AU51" s="272">
        <v>6.79</v>
      </c>
      <c r="AV51" s="272"/>
      <c r="AW51" s="272"/>
      <c r="AX51" s="272"/>
      <c r="AY51" s="272"/>
      <c r="AZ51" s="184"/>
      <c r="BA51" s="179"/>
    </row>
    <row r="52" spans="1:53" s="185" customFormat="1" x14ac:dyDescent="0.2">
      <c r="A52" s="179"/>
      <c r="B52" s="182" t="s">
        <v>115</v>
      </c>
      <c r="C52" s="182"/>
      <c r="D52" s="209" t="s">
        <v>104</v>
      </c>
      <c r="E52" s="320">
        <v>5</v>
      </c>
      <c r="F52" s="320">
        <v>3</v>
      </c>
      <c r="G52" s="320">
        <v>2</v>
      </c>
      <c r="H52" s="320">
        <v>2</v>
      </c>
      <c r="I52" s="320">
        <v>2</v>
      </c>
      <c r="J52" s="182"/>
      <c r="K52" s="179"/>
      <c r="L52" s="179"/>
      <c r="M52" s="239">
        <v>884.75</v>
      </c>
      <c r="N52" s="239">
        <v>250.89</v>
      </c>
      <c r="O52" s="239">
        <v>109.66</v>
      </c>
      <c r="P52" s="239">
        <v>101.27</v>
      </c>
      <c r="Q52" s="239">
        <v>325.39999999999998</v>
      </c>
      <c r="R52" s="239"/>
      <c r="S52" s="179"/>
      <c r="T52" s="179"/>
      <c r="U52" s="334">
        <v>176.95</v>
      </c>
      <c r="V52" s="334">
        <v>83.63</v>
      </c>
      <c r="W52" s="334">
        <v>54.83</v>
      </c>
      <c r="X52" s="334">
        <v>50.634999999999998</v>
      </c>
      <c r="Y52" s="334">
        <v>162.69999999999999</v>
      </c>
      <c r="AA52" s="179"/>
      <c r="AB52" s="182" t="s">
        <v>138</v>
      </c>
      <c r="AC52" s="182"/>
      <c r="AD52" s="183" t="s">
        <v>79</v>
      </c>
      <c r="AE52" s="336">
        <v>6</v>
      </c>
      <c r="AF52" s="336"/>
      <c r="AG52" s="336"/>
      <c r="AH52" s="336"/>
      <c r="AI52" s="336"/>
      <c r="AJ52" s="184"/>
      <c r="AK52" s="179"/>
      <c r="AL52" s="179"/>
      <c r="AM52" s="281">
        <v>3223.77</v>
      </c>
      <c r="AN52" s="281"/>
      <c r="AO52" s="281"/>
      <c r="AP52" s="281"/>
      <c r="AQ52" s="281"/>
      <c r="AR52" s="272"/>
      <c r="AS52" s="270"/>
      <c r="AT52" s="270"/>
      <c r="AU52" s="272">
        <v>537.29499999999996</v>
      </c>
      <c r="AV52" s="272"/>
      <c r="AW52" s="272"/>
      <c r="AX52" s="272"/>
      <c r="AY52" s="272"/>
      <c r="AZ52" s="184"/>
      <c r="BA52" s="179"/>
    </row>
    <row r="53" spans="1:53" s="185" customFormat="1" x14ac:dyDescent="0.2">
      <c r="A53" s="179"/>
      <c r="B53" s="182" t="s">
        <v>765</v>
      </c>
      <c r="C53" s="182"/>
      <c r="D53" s="209" t="s">
        <v>104</v>
      </c>
      <c r="E53" s="320">
        <v>10</v>
      </c>
      <c r="F53" s="320">
        <v>7</v>
      </c>
      <c r="G53" s="320">
        <v>5</v>
      </c>
      <c r="H53" s="320">
        <v>4</v>
      </c>
      <c r="I53" s="320">
        <v>4</v>
      </c>
      <c r="J53" s="182"/>
      <c r="K53" s="179"/>
      <c r="L53" s="179"/>
      <c r="M53" s="239">
        <v>813.07</v>
      </c>
      <c r="N53" s="239">
        <v>502.29</v>
      </c>
      <c r="O53" s="239">
        <v>238.61</v>
      </c>
      <c r="P53" s="239">
        <v>161.75</v>
      </c>
      <c r="Q53" s="239">
        <v>573.73</v>
      </c>
      <c r="R53" s="239"/>
      <c r="S53" s="179"/>
      <c r="T53" s="179"/>
      <c r="U53" s="334">
        <v>81.307000000000002</v>
      </c>
      <c r="V53" s="334">
        <v>71.755714285714305</v>
      </c>
      <c r="W53" s="334">
        <v>47.722000000000001</v>
      </c>
      <c r="X53" s="334">
        <v>40.4375</v>
      </c>
      <c r="Y53" s="334">
        <v>143.4325</v>
      </c>
      <c r="AA53" s="179"/>
      <c r="AB53" s="182" t="s">
        <v>141</v>
      </c>
      <c r="AC53" s="182"/>
      <c r="AD53" s="183" t="s">
        <v>104</v>
      </c>
      <c r="AE53" s="336">
        <v>2</v>
      </c>
      <c r="AF53" s="336">
        <v>1</v>
      </c>
      <c r="AG53" s="336"/>
      <c r="AH53" s="336"/>
      <c r="AI53" s="336"/>
      <c r="AJ53" s="184"/>
      <c r="AK53" s="179"/>
      <c r="AL53" s="179"/>
      <c r="AM53" s="281">
        <v>1463.95</v>
      </c>
      <c r="AN53" s="281">
        <v>37.82</v>
      </c>
      <c r="AO53" s="281"/>
      <c r="AP53" s="281"/>
      <c r="AQ53" s="281"/>
      <c r="AR53" s="272"/>
      <c r="AS53" s="270"/>
      <c r="AT53" s="270"/>
      <c r="AU53" s="272">
        <v>731.97500000000002</v>
      </c>
      <c r="AV53" s="272">
        <v>37.82</v>
      </c>
      <c r="AW53" s="272"/>
      <c r="AX53" s="272"/>
      <c r="AY53" s="272"/>
      <c r="AZ53" s="184"/>
      <c r="BA53" s="179"/>
    </row>
    <row r="54" spans="1:53" s="185" customFormat="1" x14ac:dyDescent="0.2">
      <c r="A54" s="179"/>
      <c r="B54" s="182" t="s">
        <v>117</v>
      </c>
      <c r="C54" s="182"/>
      <c r="D54" s="209" t="s">
        <v>104</v>
      </c>
      <c r="E54" s="320">
        <v>5</v>
      </c>
      <c r="F54" s="320">
        <v>2</v>
      </c>
      <c r="G54" s="320">
        <v>1</v>
      </c>
      <c r="H54" s="320">
        <v>1</v>
      </c>
      <c r="I54" s="320">
        <v>1</v>
      </c>
      <c r="J54" s="182"/>
      <c r="K54" s="179"/>
      <c r="L54" s="179"/>
      <c r="M54" s="239">
        <v>945.18</v>
      </c>
      <c r="N54" s="239">
        <v>112.37</v>
      </c>
      <c r="O54" s="239">
        <v>96.4</v>
      </c>
      <c r="P54" s="239">
        <v>36.25</v>
      </c>
      <c r="Q54" s="239">
        <v>411.11</v>
      </c>
      <c r="R54" s="239"/>
      <c r="S54" s="179"/>
      <c r="T54" s="179"/>
      <c r="U54" s="334">
        <v>189.036</v>
      </c>
      <c r="V54" s="334">
        <v>56.185000000000002</v>
      </c>
      <c r="W54" s="334">
        <v>96.4</v>
      </c>
      <c r="X54" s="334">
        <v>36.25</v>
      </c>
      <c r="Y54" s="334">
        <v>411.11</v>
      </c>
      <c r="AA54" s="179"/>
      <c r="AB54" s="182" t="s">
        <v>142</v>
      </c>
      <c r="AC54" s="182"/>
      <c r="AD54" s="183" t="s">
        <v>143</v>
      </c>
      <c r="AE54" s="336">
        <v>31</v>
      </c>
      <c r="AF54" s="336">
        <v>10</v>
      </c>
      <c r="AG54" s="336">
        <v>5</v>
      </c>
      <c r="AH54" s="336">
        <v>1</v>
      </c>
      <c r="AI54" s="336">
        <v>4</v>
      </c>
      <c r="AJ54" s="184"/>
      <c r="AK54" s="179"/>
      <c r="AL54" s="179"/>
      <c r="AM54" s="281">
        <v>37836.07</v>
      </c>
      <c r="AN54" s="281">
        <v>1813.37</v>
      </c>
      <c r="AO54" s="281">
        <v>7579.95</v>
      </c>
      <c r="AP54" s="281">
        <v>14.12</v>
      </c>
      <c r="AQ54" s="281">
        <v>3488.93</v>
      </c>
      <c r="AR54" s="272"/>
      <c r="AS54" s="270"/>
      <c r="AT54" s="270"/>
      <c r="AU54" s="272">
        <v>1220.5183870967701</v>
      </c>
      <c r="AV54" s="272">
        <v>181.33699999999999</v>
      </c>
      <c r="AW54" s="272">
        <v>1515.99</v>
      </c>
      <c r="AX54" s="272">
        <v>14.12</v>
      </c>
      <c r="AY54" s="272">
        <v>872.23249999999996</v>
      </c>
      <c r="AZ54" s="184"/>
      <c r="BA54" s="179"/>
    </row>
    <row r="55" spans="1:53" s="185" customFormat="1" x14ac:dyDescent="0.2">
      <c r="A55" s="179"/>
      <c r="B55" s="182" t="s">
        <v>118</v>
      </c>
      <c r="C55" s="182"/>
      <c r="D55" s="209" t="s">
        <v>105</v>
      </c>
      <c r="E55" s="320">
        <v>288</v>
      </c>
      <c r="F55" s="320">
        <v>119</v>
      </c>
      <c r="G55" s="320">
        <v>65</v>
      </c>
      <c r="H55" s="320">
        <v>42</v>
      </c>
      <c r="I55" s="320">
        <v>54</v>
      </c>
      <c r="J55" s="182"/>
      <c r="K55" s="179"/>
      <c r="L55" s="179"/>
      <c r="M55" s="239">
        <v>70348.3</v>
      </c>
      <c r="N55" s="239">
        <v>24144.7</v>
      </c>
      <c r="O55" s="239">
        <v>6605.6</v>
      </c>
      <c r="P55" s="239">
        <v>2712.3</v>
      </c>
      <c r="Q55" s="239">
        <v>24176.17</v>
      </c>
      <c r="R55" s="239"/>
      <c r="S55" s="179"/>
      <c r="T55" s="179"/>
      <c r="U55" s="334">
        <v>244.264930555555</v>
      </c>
      <c r="V55" s="334">
        <v>202.896638655462</v>
      </c>
      <c r="W55" s="334">
        <v>101.624615384615</v>
      </c>
      <c r="X55" s="334">
        <v>64.578571428571394</v>
      </c>
      <c r="Y55" s="334">
        <v>447.70685185185198</v>
      </c>
      <c r="AA55" s="179"/>
      <c r="AB55" s="182" t="s">
        <v>144</v>
      </c>
      <c r="AC55" s="182"/>
      <c r="AD55" s="183" t="s">
        <v>145</v>
      </c>
      <c r="AE55" s="336">
        <v>394</v>
      </c>
      <c r="AF55" s="336">
        <v>244</v>
      </c>
      <c r="AG55" s="336">
        <v>186</v>
      </c>
      <c r="AH55" s="336">
        <v>130</v>
      </c>
      <c r="AI55" s="336">
        <v>134</v>
      </c>
      <c r="AJ55" s="184"/>
      <c r="AK55" s="179"/>
      <c r="AL55" s="179"/>
      <c r="AM55" s="281">
        <v>258530.44</v>
      </c>
      <c r="AN55" s="281">
        <v>83492.42</v>
      </c>
      <c r="AO55" s="281">
        <v>64058.3</v>
      </c>
      <c r="AP55" s="281">
        <v>15788.44</v>
      </c>
      <c r="AQ55" s="281">
        <v>179305.12</v>
      </c>
      <c r="AR55" s="272"/>
      <c r="AS55" s="270"/>
      <c r="AT55" s="270"/>
      <c r="AU55" s="272">
        <v>656.16862944162494</v>
      </c>
      <c r="AV55" s="272">
        <v>342.18204918032802</v>
      </c>
      <c r="AW55" s="272">
        <v>344.39946236559098</v>
      </c>
      <c r="AX55" s="272">
        <v>121.449538461538</v>
      </c>
      <c r="AY55" s="272">
        <v>1338.0979104477599</v>
      </c>
      <c r="AZ55" s="184"/>
      <c r="BA55" s="179"/>
    </row>
    <row r="56" spans="1:53" s="185" customFormat="1" x14ac:dyDescent="0.2">
      <c r="A56" s="179"/>
      <c r="B56" s="182" t="s">
        <v>119</v>
      </c>
      <c r="C56" s="182"/>
      <c r="D56" s="209" t="s">
        <v>120</v>
      </c>
      <c r="E56" s="320"/>
      <c r="F56" s="320"/>
      <c r="G56" s="320"/>
      <c r="H56" s="320"/>
      <c r="I56" s="320">
        <v>1</v>
      </c>
      <c r="J56" s="182"/>
      <c r="K56" s="179"/>
      <c r="L56" s="179"/>
      <c r="M56" s="239"/>
      <c r="N56" s="239"/>
      <c r="O56" s="239"/>
      <c r="P56" s="239"/>
      <c r="Q56" s="239">
        <v>355.33</v>
      </c>
      <c r="R56" s="239"/>
      <c r="S56" s="179"/>
      <c r="T56" s="179"/>
      <c r="U56" s="334"/>
      <c r="V56" s="334"/>
      <c r="W56" s="334"/>
      <c r="X56" s="334"/>
      <c r="Y56" s="334">
        <v>355.33</v>
      </c>
      <c r="AA56" s="179"/>
      <c r="AB56" s="182" t="s">
        <v>146</v>
      </c>
      <c r="AC56" s="182"/>
      <c r="AD56" s="183" t="s">
        <v>148</v>
      </c>
      <c r="AE56" s="336">
        <v>93</v>
      </c>
      <c r="AF56" s="336">
        <v>39</v>
      </c>
      <c r="AG56" s="336">
        <v>23</v>
      </c>
      <c r="AH56" s="336">
        <v>14</v>
      </c>
      <c r="AI56" s="336">
        <v>14</v>
      </c>
      <c r="AJ56" s="184"/>
      <c r="AK56" s="179"/>
      <c r="AL56" s="179"/>
      <c r="AM56" s="281">
        <v>54966.65</v>
      </c>
      <c r="AN56" s="281">
        <v>7291.47</v>
      </c>
      <c r="AO56" s="281">
        <v>4342.6099999999997</v>
      </c>
      <c r="AP56" s="281">
        <v>4115.46</v>
      </c>
      <c r="AQ56" s="281">
        <v>7347.89</v>
      </c>
      <c r="AR56" s="272"/>
      <c r="AS56" s="270"/>
      <c r="AT56" s="270"/>
      <c r="AU56" s="272">
        <v>591.03924731182803</v>
      </c>
      <c r="AV56" s="272">
        <v>186.96076923076899</v>
      </c>
      <c r="AW56" s="272">
        <v>188.80913043478299</v>
      </c>
      <c r="AX56" s="272">
        <v>293.961428571429</v>
      </c>
      <c r="AY56" s="272">
        <v>524.849285714286</v>
      </c>
      <c r="AZ56" s="184"/>
      <c r="BA56" s="179"/>
    </row>
    <row r="57" spans="1:53" s="185" customFormat="1" x14ac:dyDescent="0.2">
      <c r="A57" s="179"/>
      <c r="B57" s="182" t="s">
        <v>122</v>
      </c>
      <c r="C57" s="182"/>
      <c r="D57" s="209" t="s">
        <v>79</v>
      </c>
      <c r="E57" s="320">
        <v>1</v>
      </c>
      <c r="F57" s="320">
        <v>1</v>
      </c>
      <c r="G57" s="320">
        <v>1</v>
      </c>
      <c r="H57" s="320">
        <v>1</v>
      </c>
      <c r="I57" s="320">
        <v>1</v>
      </c>
      <c r="J57" s="182"/>
      <c r="K57" s="179"/>
      <c r="L57" s="179"/>
      <c r="M57" s="239">
        <v>693.65</v>
      </c>
      <c r="N57" s="239">
        <v>614.48</v>
      </c>
      <c r="O57" s="239">
        <v>352.84</v>
      </c>
      <c r="P57" s="239">
        <v>444.39</v>
      </c>
      <c r="Q57" s="239">
        <v>330.91</v>
      </c>
      <c r="R57" s="239"/>
      <c r="S57" s="179"/>
      <c r="T57" s="179"/>
      <c r="U57" s="334">
        <v>693.65</v>
      </c>
      <c r="V57" s="334">
        <v>614.48</v>
      </c>
      <c r="W57" s="334">
        <v>352.84</v>
      </c>
      <c r="X57" s="334">
        <v>444.39</v>
      </c>
      <c r="Y57" s="334">
        <v>330.91</v>
      </c>
      <c r="AA57" s="179"/>
      <c r="AB57" s="182" t="s">
        <v>718</v>
      </c>
      <c r="AC57" s="182"/>
      <c r="AD57" s="183" t="s">
        <v>719</v>
      </c>
      <c r="AE57" s="336">
        <v>5</v>
      </c>
      <c r="AF57" s="336">
        <v>5</v>
      </c>
      <c r="AG57" s="336">
        <v>5</v>
      </c>
      <c r="AH57" s="336">
        <v>5</v>
      </c>
      <c r="AI57" s="336">
        <v>5</v>
      </c>
      <c r="AJ57" s="184"/>
      <c r="AK57" s="179"/>
      <c r="AL57" s="179"/>
      <c r="AM57" s="281">
        <v>64.14</v>
      </c>
      <c r="AN57" s="281">
        <v>68.34</v>
      </c>
      <c r="AO57" s="281">
        <v>66.16</v>
      </c>
      <c r="AP57" s="281">
        <v>114.51</v>
      </c>
      <c r="AQ57" s="281">
        <v>783.28</v>
      </c>
      <c r="AR57" s="272"/>
      <c r="AS57" s="270"/>
      <c r="AT57" s="270"/>
      <c r="AU57" s="272">
        <v>12.827999999999999</v>
      </c>
      <c r="AV57" s="272">
        <v>13.667999999999999</v>
      </c>
      <c r="AW57" s="272">
        <v>13.231999999999999</v>
      </c>
      <c r="AX57" s="272">
        <v>22.902000000000001</v>
      </c>
      <c r="AY57" s="272">
        <v>156.65600000000001</v>
      </c>
      <c r="AZ57" s="184"/>
      <c r="BA57" s="179"/>
    </row>
    <row r="58" spans="1:53" s="185" customFormat="1" x14ac:dyDescent="0.2">
      <c r="A58" s="179"/>
      <c r="B58" s="182" t="s">
        <v>123</v>
      </c>
      <c r="C58" s="182"/>
      <c r="D58" s="209" t="s">
        <v>124</v>
      </c>
      <c r="E58" s="320">
        <v>52</v>
      </c>
      <c r="F58" s="320">
        <v>24</v>
      </c>
      <c r="G58" s="320">
        <v>10</v>
      </c>
      <c r="H58" s="320">
        <v>6</v>
      </c>
      <c r="I58" s="320">
        <v>10</v>
      </c>
      <c r="J58" s="182"/>
      <c r="K58" s="179"/>
      <c r="L58" s="179"/>
      <c r="M58" s="239">
        <v>20782.52</v>
      </c>
      <c r="N58" s="239">
        <v>6704.69</v>
      </c>
      <c r="O58" s="239">
        <v>1278.8599999999999</v>
      </c>
      <c r="P58" s="239">
        <v>688.26</v>
      </c>
      <c r="Q58" s="239">
        <v>5203.2299999999996</v>
      </c>
      <c r="R58" s="239"/>
      <c r="S58" s="179"/>
      <c r="T58" s="179"/>
      <c r="U58" s="334">
        <v>399.66384615384601</v>
      </c>
      <c r="V58" s="334">
        <v>279.36208333333298</v>
      </c>
      <c r="W58" s="334">
        <v>127.886</v>
      </c>
      <c r="X58" s="334">
        <v>114.71</v>
      </c>
      <c r="Y58" s="334">
        <v>520.32299999999998</v>
      </c>
      <c r="AA58" s="179"/>
      <c r="AB58" s="182" t="s">
        <v>150</v>
      </c>
      <c r="AC58" s="182"/>
      <c r="AD58" s="183" t="s">
        <v>102</v>
      </c>
      <c r="AE58" s="336">
        <v>6</v>
      </c>
      <c r="AF58" s="336">
        <v>3</v>
      </c>
      <c r="AG58" s="336"/>
      <c r="AH58" s="336"/>
      <c r="AI58" s="336"/>
      <c r="AJ58" s="184"/>
      <c r="AK58" s="179"/>
      <c r="AL58" s="179"/>
      <c r="AM58" s="281">
        <v>2282.48</v>
      </c>
      <c r="AN58" s="281">
        <v>160.41</v>
      </c>
      <c r="AO58" s="281"/>
      <c r="AP58" s="281"/>
      <c r="AQ58" s="281"/>
      <c r="AR58" s="272"/>
      <c r="AS58" s="270"/>
      <c r="AT58" s="270"/>
      <c r="AU58" s="272">
        <v>380.41333333333301</v>
      </c>
      <c r="AV58" s="272">
        <v>53.47</v>
      </c>
      <c r="AW58" s="272"/>
      <c r="AX58" s="272"/>
      <c r="AY58" s="272"/>
      <c r="AZ58" s="184"/>
      <c r="BA58" s="179"/>
    </row>
    <row r="59" spans="1:53" s="185" customFormat="1" x14ac:dyDescent="0.2">
      <c r="A59" s="179"/>
      <c r="B59" s="182" t="s">
        <v>125</v>
      </c>
      <c r="C59" s="182"/>
      <c r="D59" s="209" t="s">
        <v>120</v>
      </c>
      <c r="E59" s="320">
        <v>67</v>
      </c>
      <c r="F59" s="320">
        <v>38</v>
      </c>
      <c r="G59" s="320">
        <v>25</v>
      </c>
      <c r="H59" s="320">
        <v>23</v>
      </c>
      <c r="I59" s="320">
        <v>38</v>
      </c>
      <c r="J59" s="182"/>
      <c r="K59" s="179"/>
      <c r="L59" s="179"/>
      <c r="M59" s="239">
        <v>13361.9</v>
      </c>
      <c r="N59" s="239">
        <v>6952.15</v>
      </c>
      <c r="O59" s="239">
        <v>3732.5</v>
      </c>
      <c r="P59" s="239">
        <v>8077.85</v>
      </c>
      <c r="Q59" s="239">
        <v>42646.14</v>
      </c>
      <c r="R59" s="239"/>
      <c r="S59" s="179"/>
      <c r="T59" s="179"/>
      <c r="U59" s="334">
        <v>199.43134328358201</v>
      </c>
      <c r="V59" s="334">
        <v>182.95131578947399</v>
      </c>
      <c r="W59" s="334">
        <v>149.30000000000001</v>
      </c>
      <c r="X59" s="334">
        <v>351.21086956521702</v>
      </c>
      <c r="Y59" s="334">
        <v>1122.2668421052599</v>
      </c>
      <c r="AA59" s="179"/>
      <c r="AB59" s="182" t="s">
        <v>151</v>
      </c>
      <c r="AC59" s="182"/>
      <c r="AD59" s="183" t="s">
        <v>145</v>
      </c>
      <c r="AE59" s="336">
        <v>3</v>
      </c>
      <c r="AF59" s="336">
        <v>1</v>
      </c>
      <c r="AG59" s="336">
        <v>1</v>
      </c>
      <c r="AH59" s="336"/>
      <c r="AI59" s="336"/>
      <c r="AJ59" s="184"/>
      <c r="AK59" s="179"/>
      <c r="AL59" s="179"/>
      <c r="AM59" s="281">
        <v>660.86</v>
      </c>
      <c r="AN59" s="281">
        <v>70.290000000000006</v>
      </c>
      <c r="AO59" s="281">
        <v>54.24</v>
      </c>
      <c r="AP59" s="281"/>
      <c r="AQ59" s="281"/>
      <c r="AR59" s="272"/>
      <c r="AS59" s="270"/>
      <c r="AT59" s="270"/>
      <c r="AU59" s="272">
        <v>220.286666666667</v>
      </c>
      <c r="AV59" s="272">
        <v>70.290000000000006</v>
      </c>
      <c r="AW59" s="272">
        <v>54.24</v>
      </c>
      <c r="AX59" s="272"/>
      <c r="AY59" s="272"/>
      <c r="AZ59" s="184"/>
      <c r="BA59" s="179"/>
    </row>
    <row r="60" spans="1:53" s="185" customFormat="1" x14ac:dyDescent="0.2">
      <c r="A60" s="179"/>
      <c r="B60" s="182" t="s">
        <v>700</v>
      </c>
      <c r="C60" s="182"/>
      <c r="D60" s="209" t="s">
        <v>127</v>
      </c>
      <c r="E60" s="320">
        <v>2</v>
      </c>
      <c r="F60" s="320">
        <v>1</v>
      </c>
      <c r="G60" s="320">
        <v>1</v>
      </c>
      <c r="H60" s="320">
        <v>1</v>
      </c>
      <c r="I60" s="320">
        <v>2</v>
      </c>
      <c r="J60" s="182"/>
      <c r="K60" s="179"/>
      <c r="L60" s="179"/>
      <c r="M60" s="239">
        <v>89.97</v>
      </c>
      <c r="N60" s="239">
        <v>11.28</v>
      </c>
      <c r="O60" s="239">
        <v>15.43</v>
      </c>
      <c r="P60" s="239">
        <v>25.97</v>
      </c>
      <c r="Q60" s="239">
        <v>291.35000000000002</v>
      </c>
      <c r="R60" s="239"/>
      <c r="S60" s="179"/>
      <c r="T60" s="179"/>
      <c r="U60" s="334">
        <v>44.984999999999999</v>
      </c>
      <c r="V60" s="334">
        <v>11.28</v>
      </c>
      <c r="W60" s="334">
        <v>15.43</v>
      </c>
      <c r="X60" s="334">
        <v>25.97</v>
      </c>
      <c r="Y60" s="334">
        <v>145.67500000000001</v>
      </c>
      <c r="AA60" s="179"/>
      <c r="AB60" s="182" t="s">
        <v>152</v>
      </c>
      <c r="AC60" s="182"/>
      <c r="AD60" s="183" t="s">
        <v>153</v>
      </c>
      <c r="AE60" s="336">
        <v>85</v>
      </c>
      <c r="AF60" s="336">
        <v>32</v>
      </c>
      <c r="AG60" s="336">
        <v>17</v>
      </c>
      <c r="AH60" s="336">
        <v>11</v>
      </c>
      <c r="AI60" s="336">
        <v>9</v>
      </c>
      <c r="AJ60" s="184"/>
      <c r="AK60" s="179"/>
      <c r="AL60" s="179"/>
      <c r="AM60" s="281">
        <v>74432.539999999994</v>
      </c>
      <c r="AN60" s="281">
        <v>24307.83</v>
      </c>
      <c r="AO60" s="281">
        <v>5152.6499999999996</v>
      </c>
      <c r="AP60" s="281">
        <v>1782.23</v>
      </c>
      <c r="AQ60" s="281">
        <v>5885.77</v>
      </c>
      <c r="AR60" s="272"/>
      <c r="AS60" s="270"/>
      <c r="AT60" s="270"/>
      <c r="AU60" s="272">
        <v>875.67694117647102</v>
      </c>
      <c r="AV60" s="272">
        <v>759.61968750000005</v>
      </c>
      <c r="AW60" s="272">
        <v>303.09705882352898</v>
      </c>
      <c r="AX60" s="272">
        <v>162.02090909090899</v>
      </c>
      <c r="AY60" s="272">
        <v>653.974444444445</v>
      </c>
      <c r="AZ60" s="184"/>
      <c r="BA60" s="179"/>
    </row>
    <row r="61" spans="1:53" s="185" customFormat="1" x14ac:dyDescent="0.2">
      <c r="A61" s="179"/>
      <c r="B61" s="182" t="s">
        <v>126</v>
      </c>
      <c r="C61" s="182"/>
      <c r="D61" s="209" t="s">
        <v>127</v>
      </c>
      <c r="E61" s="320">
        <v>40</v>
      </c>
      <c r="F61" s="320">
        <v>22</v>
      </c>
      <c r="G61" s="320">
        <v>10</v>
      </c>
      <c r="H61" s="320">
        <v>5</v>
      </c>
      <c r="I61" s="320">
        <v>20</v>
      </c>
      <c r="J61" s="182"/>
      <c r="K61" s="179"/>
      <c r="L61" s="179"/>
      <c r="M61" s="239">
        <v>16563.66</v>
      </c>
      <c r="N61" s="239">
        <v>6952.59</v>
      </c>
      <c r="O61" s="239">
        <v>1512.3</v>
      </c>
      <c r="P61" s="239">
        <v>853.04</v>
      </c>
      <c r="Q61" s="239">
        <v>7622.74</v>
      </c>
      <c r="R61" s="239"/>
      <c r="S61" s="179"/>
      <c r="T61" s="179"/>
      <c r="U61" s="334">
        <v>414.0915</v>
      </c>
      <c r="V61" s="334">
        <v>316.02681818181799</v>
      </c>
      <c r="W61" s="334">
        <v>151.22999999999999</v>
      </c>
      <c r="X61" s="334">
        <v>170.608</v>
      </c>
      <c r="Y61" s="334">
        <v>381.137</v>
      </c>
      <c r="AA61" s="179"/>
      <c r="AB61" s="182" t="s">
        <v>158</v>
      </c>
      <c r="AC61" s="182"/>
      <c r="AD61" s="183" t="s">
        <v>153</v>
      </c>
      <c r="AE61" s="336">
        <v>9</v>
      </c>
      <c r="AF61" s="336">
        <v>1</v>
      </c>
      <c r="AG61" s="336">
        <v>1</v>
      </c>
      <c r="AH61" s="336"/>
      <c r="AI61" s="336"/>
      <c r="AJ61" s="184"/>
      <c r="AK61" s="179"/>
      <c r="AL61" s="179"/>
      <c r="AM61" s="281">
        <v>28709.5</v>
      </c>
      <c r="AN61" s="281">
        <v>13.69</v>
      </c>
      <c r="AO61" s="281">
        <v>12.05</v>
      </c>
      <c r="AP61" s="281"/>
      <c r="AQ61" s="281"/>
      <c r="AR61" s="272"/>
      <c r="AS61" s="270"/>
      <c r="AT61" s="270"/>
      <c r="AU61" s="272">
        <v>3189.9444444444398</v>
      </c>
      <c r="AV61" s="272">
        <v>13.69</v>
      </c>
      <c r="AW61" s="272">
        <v>12.05</v>
      </c>
      <c r="AX61" s="272"/>
      <c r="AY61" s="272"/>
      <c r="AZ61" s="184"/>
      <c r="BA61" s="179"/>
    </row>
    <row r="62" spans="1:53" s="185" customFormat="1" x14ac:dyDescent="0.2">
      <c r="A62" s="179"/>
      <c r="B62" s="182" t="s">
        <v>128</v>
      </c>
      <c r="C62" s="182"/>
      <c r="D62" s="209" t="s">
        <v>68</v>
      </c>
      <c r="E62" s="320">
        <v>1037</v>
      </c>
      <c r="F62" s="320">
        <v>592</v>
      </c>
      <c r="G62" s="320">
        <v>319</v>
      </c>
      <c r="H62" s="320">
        <v>230</v>
      </c>
      <c r="I62" s="320">
        <v>309</v>
      </c>
      <c r="J62" s="182"/>
      <c r="K62" s="179"/>
      <c r="L62" s="179"/>
      <c r="M62" s="239">
        <v>284656.02</v>
      </c>
      <c r="N62" s="239">
        <v>167714.15</v>
      </c>
      <c r="O62" s="239">
        <v>51292.44</v>
      </c>
      <c r="P62" s="239">
        <v>26410.720000000001</v>
      </c>
      <c r="Q62" s="239">
        <v>314733.74</v>
      </c>
      <c r="R62" s="239"/>
      <c r="S62" s="179"/>
      <c r="T62" s="179"/>
      <c r="U62" s="334">
        <v>274.499537126326</v>
      </c>
      <c r="V62" s="334">
        <v>283.300929054054</v>
      </c>
      <c r="W62" s="334">
        <v>160.79134796238199</v>
      </c>
      <c r="X62" s="334">
        <v>114.829217391304</v>
      </c>
      <c r="Y62" s="334">
        <v>1018.55579288026</v>
      </c>
      <c r="AA62" s="179"/>
      <c r="AB62" s="182" t="s">
        <v>159</v>
      </c>
      <c r="AC62" s="182"/>
      <c r="AD62" s="183" t="s">
        <v>107</v>
      </c>
      <c r="AE62" s="336">
        <v>3</v>
      </c>
      <c r="AF62" s="336">
        <v>2</v>
      </c>
      <c r="AG62" s="336">
        <v>2</v>
      </c>
      <c r="AH62" s="336">
        <v>2</v>
      </c>
      <c r="AI62" s="336">
        <v>2</v>
      </c>
      <c r="AJ62" s="184"/>
      <c r="AK62" s="179"/>
      <c r="AL62" s="179"/>
      <c r="AM62" s="281">
        <v>507.15</v>
      </c>
      <c r="AN62" s="281">
        <v>131.16</v>
      </c>
      <c r="AO62" s="281">
        <v>156.94999999999999</v>
      </c>
      <c r="AP62" s="281">
        <v>190.3</v>
      </c>
      <c r="AQ62" s="281">
        <v>199.73</v>
      </c>
      <c r="AR62" s="272"/>
      <c r="AS62" s="270"/>
      <c r="AT62" s="270"/>
      <c r="AU62" s="272">
        <v>169.05</v>
      </c>
      <c r="AV62" s="272">
        <v>65.58</v>
      </c>
      <c r="AW62" s="272">
        <v>78.474999999999994</v>
      </c>
      <c r="AX62" s="272">
        <v>95.15</v>
      </c>
      <c r="AY62" s="272">
        <v>99.864999999999995</v>
      </c>
      <c r="AZ62" s="184"/>
      <c r="BA62" s="179"/>
    </row>
    <row r="63" spans="1:53" s="185" customFormat="1" x14ac:dyDescent="0.2">
      <c r="A63" s="179"/>
      <c r="B63" s="182" t="s">
        <v>128</v>
      </c>
      <c r="C63" s="182"/>
      <c r="D63" s="209" t="s">
        <v>75</v>
      </c>
      <c r="E63" s="320">
        <v>1</v>
      </c>
      <c r="F63" s="320"/>
      <c r="G63" s="320"/>
      <c r="H63" s="320"/>
      <c r="I63" s="320">
        <v>1</v>
      </c>
      <c r="J63" s="182"/>
      <c r="K63" s="179"/>
      <c r="L63" s="179"/>
      <c r="M63" s="239">
        <v>75.41</v>
      </c>
      <c r="N63" s="239"/>
      <c r="O63" s="239"/>
      <c r="P63" s="239"/>
      <c r="Q63" s="239">
        <v>1791.06</v>
      </c>
      <c r="R63" s="239"/>
      <c r="S63" s="179"/>
      <c r="T63" s="179"/>
      <c r="U63" s="334">
        <v>75.41</v>
      </c>
      <c r="V63" s="334"/>
      <c r="W63" s="334"/>
      <c r="X63" s="334"/>
      <c r="Y63" s="334">
        <v>1791.06</v>
      </c>
      <c r="AA63" s="179"/>
      <c r="AB63" s="182" t="s">
        <v>160</v>
      </c>
      <c r="AC63" s="182"/>
      <c r="AD63" s="183" t="s">
        <v>97</v>
      </c>
      <c r="AE63" s="336">
        <v>26</v>
      </c>
      <c r="AF63" s="336">
        <v>12</v>
      </c>
      <c r="AG63" s="336">
        <v>6</v>
      </c>
      <c r="AH63" s="336">
        <v>3</v>
      </c>
      <c r="AI63" s="336">
        <v>4</v>
      </c>
      <c r="AJ63" s="184"/>
      <c r="AK63" s="179"/>
      <c r="AL63" s="179"/>
      <c r="AM63" s="281">
        <v>4580.05</v>
      </c>
      <c r="AN63" s="281">
        <v>1394.37</v>
      </c>
      <c r="AO63" s="281">
        <v>347.51</v>
      </c>
      <c r="AP63" s="281">
        <v>195.14</v>
      </c>
      <c r="AQ63" s="281">
        <v>2446.69</v>
      </c>
      <c r="AR63" s="272"/>
      <c r="AS63" s="270"/>
      <c r="AT63" s="270"/>
      <c r="AU63" s="272">
        <v>176.15576923076901</v>
      </c>
      <c r="AV63" s="272">
        <v>116.19750000000001</v>
      </c>
      <c r="AW63" s="272">
        <v>57.918333333333301</v>
      </c>
      <c r="AX63" s="272">
        <v>65.046666666666695</v>
      </c>
      <c r="AY63" s="272">
        <v>611.67250000000001</v>
      </c>
      <c r="AZ63" s="184"/>
      <c r="BA63" s="179"/>
    </row>
    <row r="64" spans="1:53" s="185" customFormat="1" x14ac:dyDescent="0.2">
      <c r="A64" s="179"/>
      <c r="B64" s="182" t="s">
        <v>128</v>
      </c>
      <c r="C64" s="182"/>
      <c r="D64" s="209" t="s">
        <v>578</v>
      </c>
      <c r="E64" s="320">
        <v>1</v>
      </c>
      <c r="F64" s="320">
        <v>1</v>
      </c>
      <c r="G64" s="320"/>
      <c r="H64" s="320"/>
      <c r="I64" s="320"/>
      <c r="J64" s="182"/>
      <c r="K64" s="179"/>
      <c r="L64" s="179"/>
      <c r="M64" s="239">
        <v>245.67</v>
      </c>
      <c r="N64" s="239">
        <v>25.21</v>
      </c>
      <c r="O64" s="239"/>
      <c r="P64" s="239"/>
      <c r="Q64" s="239"/>
      <c r="R64" s="239"/>
      <c r="S64" s="179"/>
      <c r="T64" s="179"/>
      <c r="U64" s="334">
        <v>245.67</v>
      </c>
      <c r="V64" s="334">
        <v>25.21</v>
      </c>
      <c r="W64" s="334"/>
      <c r="X64" s="334"/>
      <c r="Y64" s="334"/>
      <c r="AA64" s="179"/>
      <c r="AB64" s="182" t="s">
        <v>163</v>
      </c>
      <c r="AC64" s="182"/>
      <c r="AD64" s="183" t="s">
        <v>164</v>
      </c>
      <c r="AE64" s="336">
        <v>2</v>
      </c>
      <c r="AF64" s="336"/>
      <c r="AG64" s="336"/>
      <c r="AH64" s="336"/>
      <c r="AI64" s="336"/>
      <c r="AJ64" s="184"/>
      <c r="AK64" s="179"/>
      <c r="AL64" s="179"/>
      <c r="AM64" s="281">
        <v>143.13999999999999</v>
      </c>
      <c r="AN64" s="281"/>
      <c r="AO64" s="281"/>
      <c r="AP64" s="281"/>
      <c r="AQ64" s="281"/>
      <c r="AR64" s="272"/>
      <c r="AS64" s="270"/>
      <c r="AT64" s="270"/>
      <c r="AU64" s="272">
        <v>71.569999999999993</v>
      </c>
      <c r="AV64" s="272"/>
      <c r="AW64" s="272"/>
      <c r="AX64" s="272"/>
      <c r="AY64" s="272"/>
      <c r="AZ64" s="184"/>
      <c r="BA64" s="179"/>
    </row>
    <row r="65" spans="1:53" s="185" customFormat="1" x14ac:dyDescent="0.2">
      <c r="A65" s="179"/>
      <c r="B65" s="182" t="s">
        <v>639</v>
      </c>
      <c r="C65" s="182"/>
      <c r="D65" s="209" t="s">
        <v>131</v>
      </c>
      <c r="E65" s="320"/>
      <c r="F65" s="320">
        <v>1</v>
      </c>
      <c r="G65" s="320">
        <v>1</v>
      </c>
      <c r="H65" s="320">
        <v>1</v>
      </c>
      <c r="I65" s="320"/>
      <c r="J65" s="182"/>
      <c r="K65" s="179"/>
      <c r="L65" s="179"/>
      <c r="M65" s="239"/>
      <c r="N65" s="239">
        <v>384.87</v>
      </c>
      <c r="O65" s="239">
        <v>253.58</v>
      </c>
      <c r="P65" s="239">
        <v>119.07</v>
      </c>
      <c r="Q65" s="239"/>
      <c r="R65" s="239"/>
      <c r="S65" s="179"/>
      <c r="T65" s="179"/>
      <c r="U65" s="334"/>
      <c r="V65" s="334">
        <v>384.87</v>
      </c>
      <c r="W65" s="334">
        <v>253.58</v>
      </c>
      <c r="X65" s="334">
        <v>119.07</v>
      </c>
      <c r="Y65" s="334"/>
      <c r="AA65" s="179"/>
      <c r="AB65" s="182" t="s">
        <v>165</v>
      </c>
      <c r="AC65" s="182"/>
      <c r="AD65" s="183" t="s">
        <v>64</v>
      </c>
      <c r="AE65" s="336">
        <v>101</v>
      </c>
      <c r="AF65" s="336">
        <v>41</v>
      </c>
      <c r="AG65" s="336">
        <v>31</v>
      </c>
      <c r="AH65" s="336">
        <v>27</v>
      </c>
      <c r="AI65" s="336">
        <v>18</v>
      </c>
      <c r="AJ65" s="184"/>
      <c r="AK65" s="179"/>
      <c r="AL65" s="179"/>
      <c r="AM65" s="281">
        <v>37107.339999999997</v>
      </c>
      <c r="AN65" s="281">
        <v>9824.1200000000008</v>
      </c>
      <c r="AO65" s="281">
        <v>4707.91</v>
      </c>
      <c r="AP65" s="281">
        <v>2496.5700000000002</v>
      </c>
      <c r="AQ65" s="281">
        <v>19333.810000000001</v>
      </c>
      <c r="AR65" s="272"/>
      <c r="AS65" s="270"/>
      <c r="AT65" s="270"/>
      <c r="AU65" s="272">
        <v>367.39940594059402</v>
      </c>
      <c r="AV65" s="272">
        <v>239.612682926829</v>
      </c>
      <c r="AW65" s="272">
        <v>151.86806451612901</v>
      </c>
      <c r="AX65" s="272">
        <v>92.465555555555596</v>
      </c>
      <c r="AY65" s="272">
        <v>1074.10055555556</v>
      </c>
      <c r="AZ65" s="184"/>
      <c r="BA65" s="179"/>
    </row>
    <row r="66" spans="1:53" s="185" customFormat="1" x14ac:dyDescent="0.2">
      <c r="A66" s="179"/>
      <c r="B66" s="182" t="s">
        <v>130</v>
      </c>
      <c r="C66" s="182"/>
      <c r="D66" s="209" t="s">
        <v>131</v>
      </c>
      <c r="E66" s="320">
        <v>1</v>
      </c>
      <c r="F66" s="320">
        <v>1</v>
      </c>
      <c r="G66" s="320">
        <v>1</v>
      </c>
      <c r="H66" s="320"/>
      <c r="I66" s="320">
        <v>1</v>
      </c>
      <c r="J66" s="182"/>
      <c r="K66" s="179"/>
      <c r="L66" s="179"/>
      <c r="M66" s="239">
        <v>13.73</v>
      </c>
      <c r="N66" s="239">
        <v>6.53</v>
      </c>
      <c r="O66" s="239">
        <v>6.75</v>
      </c>
      <c r="P66" s="239"/>
      <c r="Q66" s="239">
        <v>153.72</v>
      </c>
      <c r="R66" s="239"/>
      <c r="S66" s="179"/>
      <c r="T66" s="179"/>
      <c r="U66" s="334">
        <v>13.73</v>
      </c>
      <c r="V66" s="334">
        <v>6.53</v>
      </c>
      <c r="W66" s="334">
        <v>6.75</v>
      </c>
      <c r="X66" s="334"/>
      <c r="Y66" s="334">
        <v>153.72</v>
      </c>
      <c r="AA66" s="179"/>
      <c r="AB66" s="182" t="s">
        <v>169</v>
      </c>
      <c r="AC66" s="182"/>
      <c r="AD66" s="183" t="s">
        <v>64</v>
      </c>
      <c r="AE66" s="336">
        <v>1</v>
      </c>
      <c r="AF66" s="336">
        <v>1</v>
      </c>
      <c r="AG66" s="336">
        <v>1</v>
      </c>
      <c r="AH66" s="336">
        <v>1</v>
      </c>
      <c r="AI66" s="336"/>
      <c r="AJ66" s="184"/>
      <c r="AK66" s="179"/>
      <c r="AL66" s="179"/>
      <c r="AM66" s="281">
        <v>18.22</v>
      </c>
      <c r="AN66" s="281">
        <v>14.53</v>
      </c>
      <c r="AO66" s="281">
        <v>16.34</v>
      </c>
      <c r="AP66" s="281">
        <v>19</v>
      </c>
      <c r="AQ66" s="281"/>
      <c r="AR66" s="272"/>
      <c r="AS66" s="270"/>
      <c r="AT66" s="270"/>
      <c r="AU66" s="272">
        <v>18.22</v>
      </c>
      <c r="AV66" s="272">
        <v>14.53</v>
      </c>
      <c r="AW66" s="272">
        <v>16.34</v>
      </c>
      <c r="AX66" s="272">
        <v>19</v>
      </c>
      <c r="AY66" s="272"/>
      <c r="AZ66" s="184"/>
      <c r="BA66" s="179"/>
    </row>
    <row r="67" spans="1:53" s="185" customFormat="1" x14ac:dyDescent="0.2">
      <c r="A67" s="179"/>
      <c r="B67" s="182" t="s">
        <v>130</v>
      </c>
      <c r="C67" s="182"/>
      <c r="D67" s="209" t="s">
        <v>107</v>
      </c>
      <c r="E67" s="320">
        <v>9</v>
      </c>
      <c r="F67" s="320">
        <v>8</v>
      </c>
      <c r="G67" s="320">
        <v>3</v>
      </c>
      <c r="H67" s="320">
        <v>3</v>
      </c>
      <c r="I67" s="320">
        <v>2</v>
      </c>
      <c r="J67" s="182"/>
      <c r="K67" s="179"/>
      <c r="L67" s="179"/>
      <c r="M67" s="239">
        <v>2822</v>
      </c>
      <c r="N67" s="239">
        <v>1642</v>
      </c>
      <c r="O67" s="239">
        <v>374.68</v>
      </c>
      <c r="P67" s="239">
        <v>240.03</v>
      </c>
      <c r="Q67" s="239">
        <v>15979.89</v>
      </c>
      <c r="R67" s="239"/>
      <c r="S67" s="179"/>
      <c r="T67" s="179"/>
      <c r="U67" s="334">
        <v>313.555555555556</v>
      </c>
      <c r="V67" s="334">
        <v>205.25</v>
      </c>
      <c r="W67" s="334">
        <v>124.893333333333</v>
      </c>
      <c r="X67" s="334">
        <v>80.010000000000005</v>
      </c>
      <c r="Y67" s="334">
        <v>7989.9449999999997</v>
      </c>
      <c r="AA67" s="179"/>
      <c r="AB67" s="182" t="s">
        <v>171</v>
      </c>
      <c r="AC67" s="182"/>
      <c r="AD67" s="183" t="s">
        <v>97</v>
      </c>
      <c r="AE67" s="336">
        <v>159</v>
      </c>
      <c r="AF67" s="336">
        <v>51</v>
      </c>
      <c r="AG67" s="336">
        <v>23</v>
      </c>
      <c r="AH67" s="336">
        <v>13</v>
      </c>
      <c r="AI67" s="336">
        <v>45</v>
      </c>
      <c r="AJ67" s="184"/>
      <c r="AK67" s="179"/>
      <c r="AL67" s="179"/>
      <c r="AM67" s="281">
        <v>164447.01</v>
      </c>
      <c r="AN67" s="281">
        <v>66706.64</v>
      </c>
      <c r="AO67" s="281">
        <v>22894.58</v>
      </c>
      <c r="AP67" s="281">
        <v>5159.01</v>
      </c>
      <c r="AQ67" s="281">
        <v>44526.48</v>
      </c>
      <c r="AR67" s="272"/>
      <c r="AS67" s="270"/>
      <c r="AT67" s="270"/>
      <c r="AU67" s="272">
        <v>1034.2579245283</v>
      </c>
      <c r="AV67" s="272">
        <v>1307.9733333333299</v>
      </c>
      <c r="AW67" s="272">
        <v>995.41652173912996</v>
      </c>
      <c r="AX67" s="272">
        <v>396.84692307692302</v>
      </c>
      <c r="AY67" s="272">
        <v>989.47733333333304</v>
      </c>
      <c r="AZ67" s="184"/>
      <c r="BA67" s="179"/>
    </row>
    <row r="68" spans="1:53" s="185" customFormat="1" x14ac:dyDescent="0.2">
      <c r="A68" s="179"/>
      <c r="B68" s="182" t="s">
        <v>135</v>
      </c>
      <c r="C68" s="182"/>
      <c r="D68" s="209" t="s">
        <v>131</v>
      </c>
      <c r="E68" s="320">
        <v>750</v>
      </c>
      <c r="F68" s="320">
        <v>422</v>
      </c>
      <c r="G68" s="320">
        <v>300</v>
      </c>
      <c r="H68" s="320">
        <v>179</v>
      </c>
      <c r="I68" s="320">
        <v>269</v>
      </c>
      <c r="J68" s="182"/>
      <c r="K68" s="179"/>
      <c r="L68" s="179"/>
      <c r="M68" s="239">
        <v>165143.82999999999</v>
      </c>
      <c r="N68" s="239">
        <v>99425.749999999898</v>
      </c>
      <c r="O68" s="239">
        <v>49044.04</v>
      </c>
      <c r="P68" s="239">
        <v>18226.09</v>
      </c>
      <c r="Q68" s="239">
        <v>178224.23</v>
      </c>
      <c r="R68" s="239"/>
      <c r="S68" s="179"/>
      <c r="T68" s="179"/>
      <c r="U68" s="334">
        <v>220.191773333333</v>
      </c>
      <c r="V68" s="334">
        <v>235.60604265402799</v>
      </c>
      <c r="W68" s="334">
        <v>163.48013333333299</v>
      </c>
      <c r="X68" s="334">
        <v>101.82173184357499</v>
      </c>
      <c r="Y68" s="334">
        <v>662.54360594795503</v>
      </c>
      <c r="AA68" s="179"/>
      <c r="AB68" s="182" t="s">
        <v>172</v>
      </c>
      <c r="AC68" s="182"/>
      <c r="AD68" s="183" t="s">
        <v>166</v>
      </c>
      <c r="AE68" s="336">
        <v>2</v>
      </c>
      <c r="AF68" s="336">
        <v>1</v>
      </c>
      <c r="AG68" s="336"/>
      <c r="AH68" s="336"/>
      <c r="AI68" s="336"/>
      <c r="AJ68" s="184"/>
      <c r="AK68" s="179"/>
      <c r="AL68" s="179"/>
      <c r="AM68" s="281">
        <v>38.51</v>
      </c>
      <c r="AN68" s="281">
        <v>34.700000000000003</v>
      </c>
      <c r="AO68" s="281"/>
      <c r="AP68" s="281"/>
      <c r="AQ68" s="281"/>
      <c r="AR68" s="272"/>
      <c r="AS68" s="270"/>
      <c r="AT68" s="270"/>
      <c r="AU68" s="272">
        <v>19.254999999999999</v>
      </c>
      <c r="AV68" s="272">
        <v>34.700000000000003</v>
      </c>
      <c r="AW68" s="272"/>
      <c r="AX68" s="272"/>
      <c r="AY68" s="272"/>
      <c r="AZ68" s="184"/>
      <c r="BA68" s="179"/>
    </row>
    <row r="69" spans="1:53" s="185" customFormat="1" x14ac:dyDescent="0.2">
      <c r="A69" s="179"/>
      <c r="B69" s="182" t="s">
        <v>135</v>
      </c>
      <c r="C69" s="182"/>
      <c r="D69" s="209" t="s">
        <v>73</v>
      </c>
      <c r="E69" s="320">
        <v>1</v>
      </c>
      <c r="F69" s="320">
        <v>1</v>
      </c>
      <c r="G69" s="320"/>
      <c r="H69" s="320">
        <v>1</v>
      </c>
      <c r="I69" s="320"/>
      <c r="J69" s="182"/>
      <c r="K69" s="179"/>
      <c r="L69" s="179"/>
      <c r="M69" s="239">
        <v>227.43</v>
      </c>
      <c r="N69" s="239">
        <v>289.83</v>
      </c>
      <c r="O69" s="239"/>
      <c r="P69" s="239">
        <v>78.91</v>
      </c>
      <c r="Q69" s="239"/>
      <c r="R69" s="239"/>
      <c r="S69" s="179"/>
      <c r="T69" s="179"/>
      <c r="U69" s="334">
        <v>227.43</v>
      </c>
      <c r="V69" s="334">
        <v>289.83</v>
      </c>
      <c r="W69" s="334"/>
      <c r="X69" s="334">
        <v>78.91</v>
      </c>
      <c r="Y69" s="334"/>
      <c r="AA69" s="179"/>
      <c r="AB69" s="182" t="s">
        <v>173</v>
      </c>
      <c r="AC69" s="182"/>
      <c r="AD69" s="183" t="s">
        <v>100</v>
      </c>
      <c r="AE69" s="336">
        <v>10</v>
      </c>
      <c r="AF69" s="336">
        <v>4</v>
      </c>
      <c r="AG69" s="336">
        <v>1</v>
      </c>
      <c r="AH69" s="336">
        <v>1</v>
      </c>
      <c r="AI69" s="336">
        <v>1</v>
      </c>
      <c r="AJ69" s="184"/>
      <c r="AK69" s="179"/>
      <c r="AL69" s="179"/>
      <c r="AM69" s="281">
        <v>1104.1099999999999</v>
      </c>
      <c r="AN69" s="281">
        <v>785.15</v>
      </c>
      <c r="AO69" s="281">
        <v>192.95</v>
      </c>
      <c r="AP69" s="281">
        <v>250.68</v>
      </c>
      <c r="AQ69" s="281">
        <v>794.53</v>
      </c>
      <c r="AR69" s="272"/>
      <c r="AS69" s="270"/>
      <c r="AT69" s="270"/>
      <c r="AU69" s="272">
        <v>110.411</v>
      </c>
      <c r="AV69" s="272">
        <v>196.28749999999999</v>
      </c>
      <c r="AW69" s="272">
        <v>192.95</v>
      </c>
      <c r="AX69" s="272">
        <v>250.68</v>
      </c>
      <c r="AY69" s="272">
        <v>794.53</v>
      </c>
      <c r="AZ69" s="184"/>
      <c r="BA69" s="179"/>
    </row>
    <row r="70" spans="1:53" s="185" customFormat="1" x14ac:dyDescent="0.2">
      <c r="A70" s="179"/>
      <c r="B70" s="182" t="s">
        <v>136</v>
      </c>
      <c r="C70" s="182"/>
      <c r="D70" s="209" t="s">
        <v>79</v>
      </c>
      <c r="E70" s="320">
        <v>109</v>
      </c>
      <c r="F70" s="320">
        <v>58</v>
      </c>
      <c r="G70" s="320">
        <v>35</v>
      </c>
      <c r="H70" s="320">
        <v>24</v>
      </c>
      <c r="I70" s="320">
        <v>34</v>
      </c>
      <c r="J70" s="182"/>
      <c r="K70" s="179"/>
      <c r="L70" s="179"/>
      <c r="M70" s="239">
        <v>32362.42</v>
      </c>
      <c r="N70" s="239">
        <v>19661.189999999999</v>
      </c>
      <c r="O70" s="239">
        <v>6976.87</v>
      </c>
      <c r="P70" s="239">
        <v>2964.09</v>
      </c>
      <c r="Q70" s="239">
        <v>33723.040000000001</v>
      </c>
      <c r="R70" s="239"/>
      <c r="S70" s="179"/>
      <c r="T70" s="179"/>
      <c r="U70" s="334">
        <v>296.90293577981703</v>
      </c>
      <c r="V70" s="334">
        <v>338.98603448275901</v>
      </c>
      <c r="W70" s="334">
        <v>199.339142857143</v>
      </c>
      <c r="X70" s="334">
        <v>123.50375</v>
      </c>
      <c r="Y70" s="334">
        <v>991.85411764705896</v>
      </c>
      <c r="AA70" s="179"/>
      <c r="AB70" s="182" t="s">
        <v>173</v>
      </c>
      <c r="AC70" s="182"/>
      <c r="AD70" s="183" t="s">
        <v>77</v>
      </c>
      <c r="AE70" s="336">
        <v>20</v>
      </c>
      <c r="AF70" s="336">
        <v>4</v>
      </c>
      <c r="AG70" s="336">
        <v>2</v>
      </c>
      <c r="AH70" s="336">
        <v>2</v>
      </c>
      <c r="AI70" s="336">
        <v>2</v>
      </c>
      <c r="AJ70" s="184"/>
      <c r="AK70" s="179"/>
      <c r="AL70" s="179"/>
      <c r="AM70" s="281">
        <v>8556.43</v>
      </c>
      <c r="AN70" s="281">
        <v>465.37</v>
      </c>
      <c r="AO70" s="281">
        <v>149.72</v>
      </c>
      <c r="AP70" s="281">
        <v>164.18</v>
      </c>
      <c r="AQ70" s="281">
        <v>14379.25</v>
      </c>
      <c r="AR70" s="272"/>
      <c r="AS70" s="270"/>
      <c r="AT70" s="270"/>
      <c r="AU70" s="272">
        <v>427.82150000000001</v>
      </c>
      <c r="AV70" s="272">
        <v>116.3425</v>
      </c>
      <c r="AW70" s="272">
        <v>74.86</v>
      </c>
      <c r="AX70" s="272">
        <v>82.09</v>
      </c>
      <c r="AY70" s="272">
        <v>7189.625</v>
      </c>
      <c r="AZ70" s="184"/>
      <c r="BA70" s="179"/>
    </row>
    <row r="71" spans="1:53" s="185" customFormat="1" x14ac:dyDescent="0.2">
      <c r="A71" s="179"/>
      <c r="B71" s="182" t="s">
        <v>138</v>
      </c>
      <c r="C71" s="182"/>
      <c r="D71" s="209" t="s">
        <v>79</v>
      </c>
      <c r="E71" s="320">
        <v>39</v>
      </c>
      <c r="F71" s="320">
        <v>18</v>
      </c>
      <c r="G71" s="320">
        <v>9</v>
      </c>
      <c r="H71" s="320">
        <v>8</v>
      </c>
      <c r="I71" s="320">
        <v>10</v>
      </c>
      <c r="J71" s="182"/>
      <c r="K71" s="179"/>
      <c r="L71" s="179"/>
      <c r="M71" s="239">
        <v>10491.64</v>
      </c>
      <c r="N71" s="239">
        <v>5086.3500000000004</v>
      </c>
      <c r="O71" s="239">
        <v>1183.47</v>
      </c>
      <c r="P71" s="239">
        <v>950.26</v>
      </c>
      <c r="Q71" s="239">
        <v>8137.6</v>
      </c>
      <c r="R71" s="239"/>
      <c r="S71" s="179"/>
      <c r="T71" s="179"/>
      <c r="U71" s="334">
        <v>269.01641025640998</v>
      </c>
      <c r="V71" s="334">
        <v>282.57499999999999</v>
      </c>
      <c r="W71" s="334">
        <v>131.49666666666701</v>
      </c>
      <c r="X71" s="334">
        <v>118.7825</v>
      </c>
      <c r="Y71" s="334">
        <v>813.76</v>
      </c>
      <c r="AA71" s="179"/>
      <c r="AB71" s="182" t="s">
        <v>595</v>
      </c>
      <c r="AC71" s="182"/>
      <c r="AD71" s="183" t="s">
        <v>145</v>
      </c>
      <c r="AE71" s="336">
        <v>4</v>
      </c>
      <c r="AF71" s="336">
        <v>2</v>
      </c>
      <c r="AG71" s="336">
        <v>2</v>
      </c>
      <c r="AH71" s="336"/>
      <c r="AI71" s="336"/>
      <c r="AJ71" s="184"/>
      <c r="AK71" s="179"/>
      <c r="AL71" s="179"/>
      <c r="AM71" s="281">
        <v>147.58000000000001</v>
      </c>
      <c r="AN71" s="281">
        <v>67.400000000000006</v>
      </c>
      <c r="AO71" s="281">
        <v>65.260000000000005</v>
      </c>
      <c r="AP71" s="281"/>
      <c r="AQ71" s="281"/>
      <c r="AR71" s="272"/>
      <c r="AS71" s="270"/>
      <c r="AT71" s="270"/>
      <c r="AU71" s="272">
        <v>36.895000000000003</v>
      </c>
      <c r="AV71" s="272">
        <v>33.700000000000003</v>
      </c>
      <c r="AW71" s="272">
        <v>32.630000000000003</v>
      </c>
      <c r="AX71" s="272"/>
      <c r="AY71" s="272"/>
      <c r="AZ71" s="184"/>
      <c r="BA71" s="179"/>
    </row>
    <row r="72" spans="1:53" s="185" customFormat="1" x14ac:dyDescent="0.2">
      <c r="A72" s="179"/>
      <c r="B72" s="182" t="s">
        <v>139</v>
      </c>
      <c r="C72" s="182"/>
      <c r="D72" s="209" t="s">
        <v>140</v>
      </c>
      <c r="E72" s="320">
        <v>3</v>
      </c>
      <c r="F72" s="320">
        <v>2</v>
      </c>
      <c r="G72" s="320"/>
      <c r="H72" s="320"/>
      <c r="I72" s="320"/>
      <c r="J72" s="182"/>
      <c r="K72" s="179"/>
      <c r="L72" s="179"/>
      <c r="M72" s="239">
        <v>494.15</v>
      </c>
      <c r="N72" s="239">
        <v>200.41</v>
      </c>
      <c r="O72" s="239"/>
      <c r="P72" s="239"/>
      <c r="Q72" s="239"/>
      <c r="R72" s="239"/>
      <c r="S72" s="179"/>
      <c r="T72" s="179"/>
      <c r="U72" s="334">
        <v>164.71666666666701</v>
      </c>
      <c r="V72" s="334">
        <v>100.205</v>
      </c>
      <c r="W72" s="334"/>
      <c r="X72" s="334"/>
      <c r="Y72" s="334"/>
      <c r="AA72" s="179"/>
      <c r="AB72" s="182" t="s">
        <v>174</v>
      </c>
      <c r="AC72" s="182"/>
      <c r="AD72" s="183" t="s">
        <v>175</v>
      </c>
      <c r="AE72" s="336">
        <v>12</v>
      </c>
      <c r="AF72" s="336">
        <v>7</v>
      </c>
      <c r="AG72" s="336">
        <v>5</v>
      </c>
      <c r="AH72" s="336">
        <v>3</v>
      </c>
      <c r="AI72" s="336">
        <v>4</v>
      </c>
      <c r="AJ72" s="184"/>
      <c r="AK72" s="179"/>
      <c r="AL72" s="179"/>
      <c r="AM72" s="281">
        <v>2046.95</v>
      </c>
      <c r="AN72" s="281">
        <v>1156.1400000000001</v>
      </c>
      <c r="AO72" s="281">
        <v>644.62</v>
      </c>
      <c r="AP72" s="281">
        <v>81.33</v>
      </c>
      <c r="AQ72" s="281">
        <v>1642.62</v>
      </c>
      <c r="AR72" s="272"/>
      <c r="AS72" s="270"/>
      <c r="AT72" s="270"/>
      <c r="AU72" s="272">
        <v>170.57916666666699</v>
      </c>
      <c r="AV72" s="272">
        <v>165.16285714285701</v>
      </c>
      <c r="AW72" s="272">
        <v>128.92400000000001</v>
      </c>
      <c r="AX72" s="272">
        <v>27.11</v>
      </c>
      <c r="AY72" s="272">
        <v>410.65499999999997</v>
      </c>
      <c r="AZ72" s="184"/>
      <c r="BA72" s="179"/>
    </row>
    <row r="73" spans="1:53" s="185" customFormat="1" x14ac:dyDescent="0.2">
      <c r="A73" s="179"/>
      <c r="B73" s="182" t="s">
        <v>141</v>
      </c>
      <c r="C73" s="182"/>
      <c r="D73" s="209" t="s">
        <v>104</v>
      </c>
      <c r="E73" s="320">
        <v>44</v>
      </c>
      <c r="F73" s="320">
        <v>12</v>
      </c>
      <c r="G73" s="320">
        <v>6</v>
      </c>
      <c r="H73" s="320">
        <v>3</v>
      </c>
      <c r="I73" s="320">
        <v>4</v>
      </c>
      <c r="J73" s="182"/>
      <c r="K73" s="179"/>
      <c r="L73" s="179"/>
      <c r="M73" s="239">
        <v>10919.54</v>
      </c>
      <c r="N73" s="239">
        <v>1612.65</v>
      </c>
      <c r="O73" s="239">
        <v>441.2</v>
      </c>
      <c r="P73" s="239">
        <v>248.73</v>
      </c>
      <c r="Q73" s="239">
        <v>1089.74</v>
      </c>
      <c r="R73" s="239"/>
      <c r="S73" s="179"/>
      <c r="T73" s="179"/>
      <c r="U73" s="334">
        <v>248.17136363636399</v>
      </c>
      <c r="V73" s="334">
        <v>134.38749999999999</v>
      </c>
      <c r="W73" s="334">
        <v>73.533333333333303</v>
      </c>
      <c r="X73" s="334">
        <v>82.91</v>
      </c>
      <c r="Y73" s="334">
        <v>272.435</v>
      </c>
      <c r="AA73" s="179"/>
      <c r="AB73" s="182" t="s">
        <v>176</v>
      </c>
      <c r="AC73" s="182"/>
      <c r="AD73" s="183" t="s">
        <v>177</v>
      </c>
      <c r="AE73" s="336">
        <v>37</v>
      </c>
      <c r="AF73" s="336">
        <v>28</v>
      </c>
      <c r="AG73" s="336">
        <v>18</v>
      </c>
      <c r="AH73" s="336">
        <v>17</v>
      </c>
      <c r="AI73" s="336">
        <v>14</v>
      </c>
      <c r="AJ73" s="184"/>
      <c r="AK73" s="179"/>
      <c r="AL73" s="179"/>
      <c r="AM73" s="281">
        <v>29691.34</v>
      </c>
      <c r="AN73" s="281">
        <v>5304.66</v>
      </c>
      <c r="AO73" s="281">
        <v>1434.38</v>
      </c>
      <c r="AP73" s="281">
        <v>1110.8800000000001</v>
      </c>
      <c r="AQ73" s="281">
        <v>19031.37</v>
      </c>
      <c r="AR73" s="272"/>
      <c r="AS73" s="270"/>
      <c r="AT73" s="270"/>
      <c r="AU73" s="272">
        <v>802.46864864864904</v>
      </c>
      <c r="AV73" s="272">
        <v>189.452142857143</v>
      </c>
      <c r="AW73" s="272">
        <v>79.687777777777796</v>
      </c>
      <c r="AX73" s="272">
        <v>65.345882352941203</v>
      </c>
      <c r="AY73" s="272">
        <v>1359.3835714285699</v>
      </c>
      <c r="AZ73" s="184"/>
      <c r="BA73" s="179"/>
    </row>
    <row r="74" spans="1:53" s="185" customFormat="1" x14ac:dyDescent="0.2">
      <c r="A74" s="179"/>
      <c r="B74" s="182" t="s">
        <v>142</v>
      </c>
      <c r="C74" s="182"/>
      <c r="D74" s="209" t="s">
        <v>143</v>
      </c>
      <c r="E74" s="320">
        <v>40</v>
      </c>
      <c r="F74" s="320">
        <v>24</v>
      </c>
      <c r="G74" s="320">
        <v>19</v>
      </c>
      <c r="H74" s="320">
        <v>14</v>
      </c>
      <c r="I74" s="320">
        <v>20</v>
      </c>
      <c r="J74" s="182"/>
      <c r="K74" s="179"/>
      <c r="L74" s="179"/>
      <c r="M74" s="239">
        <v>11448.82</v>
      </c>
      <c r="N74" s="239">
        <v>3887.67</v>
      </c>
      <c r="O74" s="239">
        <v>2329.8200000000002</v>
      </c>
      <c r="P74" s="239">
        <v>1199.1600000000001</v>
      </c>
      <c r="Q74" s="239">
        <v>17748.400000000001</v>
      </c>
      <c r="R74" s="239"/>
      <c r="S74" s="179"/>
      <c r="T74" s="179"/>
      <c r="U74" s="334">
        <v>286.22050000000002</v>
      </c>
      <c r="V74" s="334">
        <v>161.98625000000001</v>
      </c>
      <c r="W74" s="334">
        <v>122.62210526315801</v>
      </c>
      <c r="X74" s="334">
        <v>85.654285714285706</v>
      </c>
      <c r="Y74" s="334">
        <v>887.42</v>
      </c>
      <c r="AA74" s="179"/>
      <c r="AB74" s="182" t="s">
        <v>178</v>
      </c>
      <c r="AC74" s="182"/>
      <c r="AD74" s="183" t="s">
        <v>179</v>
      </c>
      <c r="AE74" s="336">
        <v>16</v>
      </c>
      <c r="AF74" s="336">
        <v>12</v>
      </c>
      <c r="AG74" s="336">
        <v>9</v>
      </c>
      <c r="AH74" s="336">
        <v>4</v>
      </c>
      <c r="AI74" s="336">
        <v>4</v>
      </c>
      <c r="AJ74" s="184"/>
      <c r="AK74" s="179"/>
      <c r="AL74" s="179"/>
      <c r="AM74" s="281">
        <v>5043.18</v>
      </c>
      <c r="AN74" s="281">
        <v>3570.71</v>
      </c>
      <c r="AO74" s="281">
        <v>2075.44</v>
      </c>
      <c r="AP74" s="281">
        <v>421.47</v>
      </c>
      <c r="AQ74" s="281">
        <v>3634.49</v>
      </c>
      <c r="AR74" s="272"/>
      <c r="AS74" s="270"/>
      <c r="AT74" s="270"/>
      <c r="AU74" s="272">
        <v>315.19875000000002</v>
      </c>
      <c r="AV74" s="272">
        <v>297.55916666666701</v>
      </c>
      <c r="AW74" s="272">
        <v>230.604444444444</v>
      </c>
      <c r="AX74" s="272">
        <v>105.36750000000001</v>
      </c>
      <c r="AY74" s="272">
        <v>908.62249999999995</v>
      </c>
      <c r="AZ74" s="184"/>
      <c r="BA74" s="179"/>
    </row>
    <row r="75" spans="1:53" s="185" customFormat="1" x14ac:dyDescent="0.2">
      <c r="A75" s="179"/>
      <c r="B75" s="182" t="s">
        <v>144</v>
      </c>
      <c r="C75" s="182"/>
      <c r="D75" s="209" t="s">
        <v>145</v>
      </c>
      <c r="E75" s="320">
        <v>4009</v>
      </c>
      <c r="F75" s="320">
        <v>2412</v>
      </c>
      <c r="G75" s="320">
        <v>1461</v>
      </c>
      <c r="H75" s="320">
        <v>1010</v>
      </c>
      <c r="I75" s="320">
        <v>2132</v>
      </c>
      <c r="J75" s="182"/>
      <c r="K75" s="179"/>
      <c r="L75" s="179"/>
      <c r="M75" s="239">
        <v>1037339.51</v>
      </c>
      <c r="N75" s="239">
        <v>604709.94000000099</v>
      </c>
      <c r="O75" s="239">
        <v>283382.33</v>
      </c>
      <c r="P75" s="239">
        <v>152144.57999999999</v>
      </c>
      <c r="Q75" s="239">
        <v>1924945.19</v>
      </c>
      <c r="R75" s="239"/>
      <c r="S75" s="179"/>
      <c r="T75" s="179"/>
      <c r="U75" s="334">
        <v>258.75268396108697</v>
      </c>
      <c r="V75" s="334">
        <v>250.708930348259</v>
      </c>
      <c r="W75" s="334">
        <v>193.96463381245701</v>
      </c>
      <c r="X75" s="334">
        <v>150.63819801980199</v>
      </c>
      <c r="Y75" s="334">
        <v>902.88235928705399</v>
      </c>
      <c r="AA75" s="179"/>
      <c r="AB75" s="182" t="s">
        <v>181</v>
      </c>
      <c r="AC75" s="182"/>
      <c r="AD75" s="183" t="s">
        <v>68</v>
      </c>
      <c r="AE75" s="336">
        <v>1</v>
      </c>
      <c r="AF75" s="336">
        <v>1</v>
      </c>
      <c r="AG75" s="336">
        <v>1</v>
      </c>
      <c r="AH75" s="336">
        <v>1</v>
      </c>
      <c r="AI75" s="336">
        <v>1</v>
      </c>
      <c r="AJ75" s="184"/>
      <c r="AK75" s="179"/>
      <c r="AL75" s="179"/>
      <c r="AM75" s="281">
        <v>32.950000000000003</v>
      </c>
      <c r="AN75" s="281">
        <v>42.38</v>
      </c>
      <c r="AO75" s="281">
        <v>37.130000000000003</v>
      </c>
      <c r="AP75" s="281">
        <v>43.46</v>
      </c>
      <c r="AQ75" s="281">
        <v>578.53</v>
      </c>
      <c r="AR75" s="272"/>
      <c r="AS75" s="270"/>
      <c r="AT75" s="270"/>
      <c r="AU75" s="272">
        <v>32.950000000000003</v>
      </c>
      <c r="AV75" s="272">
        <v>42.38</v>
      </c>
      <c r="AW75" s="272">
        <v>37.130000000000003</v>
      </c>
      <c r="AX75" s="272">
        <v>43.46</v>
      </c>
      <c r="AY75" s="272">
        <v>578.53</v>
      </c>
      <c r="AZ75" s="184"/>
      <c r="BA75" s="179"/>
    </row>
    <row r="76" spans="1:53" s="185" customFormat="1" x14ac:dyDescent="0.2">
      <c r="A76" s="179"/>
      <c r="B76" s="182" t="s">
        <v>144</v>
      </c>
      <c r="C76" s="182"/>
      <c r="D76" s="209" t="s">
        <v>272</v>
      </c>
      <c r="E76" s="320">
        <v>1</v>
      </c>
      <c r="F76" s="320">
        <v>1</v>
      </c>
      <c r="G76" s="320"/>
      <c r="H76" s="320"/>
      <c r="I76" s="320"/>
      <c r="J76" s="182"/>
      <c r="K76" s="179"/>
      <c r="L76" s="179"/>
      <c r="M76" s="239">
        <v>359.94</v>
      </c>
      <c r="N76" s="239">
        <v>69.31</v>
      </c>
      <c r="O76" s="239"/>
      <c r="P76" s="239"/>
      <c r="Q76" s="239"/>
      <c r="R76" s="239"/>
      <c r="S76" s="179"/>
      <c r="T76" s="179"/>
      <c r="U76" s="334">
        <v>359.94</v>
      </c>
      <c r="V76" s="334">
        <v>69.31</v>
      </c>
      <c r="W76" s="334"/>
      <c r="X76" s="334"/>
      <c r="Y76" s="334"/>
      <c r="AA76" s="179"/>
      <c r="AB76" s="182" t="s">
        <v>181</v>
      </c>
      <c r="AC76" s="182"/>
      <c r="AD76" s="183" t="s">
        <v>182</v>
      </c>
      <c r="AE76" s="336">
        <v>42</v>
      </c>
      <c r="AF76" s="336">
        <v>18</v>
      </c>
      <c r="AG76" s="336">
        <v>13</v>
      </c>
      <c r="AH76" s="336">
        <v>11</v>
      </c>
      <c r="AI76" s="336">
        <v>10</v>
      </c>
      <c r="AJ76" s="184"/>
      <c r="AK76" s="179"/>
      <c r="AL76" s="179"/>
      <c r="AM76" s="281">
        <v>21927.71</v>
      </c>
      <c r="AN76" s="281">
        <v>10892.02</v>
      </c>
      <c r="AO76" s="281">
        <v>6854.69</v>
      </c>
      <c r="AP76" s="281">
        <v>4018.84</v>
      </c>
      <c r="AQ76" s="281">
        <v>20229.82</v>
      </c>
      <c r="AR76" s="272"/>
      <c r="AS76" s="270"/>
      <c r="AT76" s="270"/>
      <c r="AU76" s="272">
        <v>522.08833333333303</v>
      </c>
      <c r="AV76" s="272">
        <v>605.11222222222204</v>
      </c>
      <c r="AW76" s="272">
        <v>527.28384615384596</v>
      </c>
      <c r="AX76" s="272">
        <v>365.34909090909099</v>
      </c>
      <c r="AY76" s="272">
        <v>2022.982</v>
      </c>
      <c r="AZ76" s="184"/>
      <c r="BA76" s="179"/>
    </row>
    <row r="77" spans="1:53" s="185" customFormat="1" x14ac:dyDescent="0.2">
      <c r="A77" s="179"/>
      <c r="B77" s="182" t="s">
        <v>146</v>
      </c>
      <c r="C77" s="182"/>
      <c r="D77" s="209" t="s">
        <v>148</v>
      </c>
      <c r="E77" s="320">
        <v>1040</v>
      </c>
      <c r="F77" s="320">
        <v>443</v>
      </c>
      <c r="G77" s="320">
        <v>218</v>
      </c>
      <c r="H77" s="320">
        <v>147</v>
      </c>
      <c r="I77" s="320">
        <v>209</v>
      </c>
      <c r="J77" s="182"/>
      <c r="K77" s="179"/>
      <c r="L77" s="179"/>
      <c r="M77" s="239">
        <v>209272.63</v>
      </c>
      <c r="N77" s="239">
        <v>80560.359999999899</v>
      </c>
      <c r="O77" s="239">
        <v>27966.22</v>
      </c>
      <c r="P77" s="239">
        <v>18582.82</v>
      </c>
      <c r="Q77" s="239">
        <v>157839.97</v>
      </c>
      <c r="R77" s="239"/>
      <c r="S77" s="179"/>
      <c r="T77" s="179"/>
      <c r="U77" s="334">
        <v>201.22368269230799</v>
      </c>
      <c r="V77" s="334">
        <v>181.85182844243801</v>
      </c>
      <c r="W77" s="334">
        <v>128.28541284403701</v>
      </c>
      <c r="X77" s="334">
        <v>126.413741496599</v>
      </c>
      <c r="Y77" s="334">
        <v>755.21516746411498</v>
      </c>
      <c r="AA77" s="179"/>
      <c r="AB77" s="182" t="s">
        <v>183</v>
      </c>
      <c r="AC77" s="182"/>
      <c r="AD77" s="183" t="s">
        <v>86</v>
      </c>
      <c r="AE77" s="336">
        <v>5</v>
      </c>
      <c r="AF77" s="336">
        <v>1</v>
      </c>
      <c r="AG77" s="336">
        <v>1</v>
      </c>
      <c r="AH77" s="336">
        <v>1</v>
      </c>
      <c r="AI77" s="336">
        <v>1</v>
      </c>
      <c r="AJ77" s="184"/>
      <c r="AK77" s="179"/>
      <c r="AL77" s="179"/>
      <c r="AM77" s="281">
        <v>933.21</v>
      </c>
      <c r="AN77" s="281">
        <v>17.89</v>
      </c>
      <c r="AO77" s="281">
        <v>28.59</v>
      </c>
      <c r="AP77" s="281">
        <v>19.46</v>
      </c>
      <c r="AQ77" s="281">
        <v>182.47</v>
      </c>
      <c r="AR77" s="272"/>
      <c r="AS77" s="270"/>
      <c r="AT77" s="270"/>
      <c r="AU77" s="272">
        <v>186.642</v>
      </c>
      <c r="AV77" s="272">
        <v>17.89</v>
      </c>
      <c r="AW77" s="272">
        <v>28.59</v>
      </c>
      <c r="AX77" s="272">
        <v>19.46</v>
      </c>
      <c r="AY77" s="272">
        <v>182.47</v>
      </c>
      <c r="AZ77" s="184"/>
      <c r="BA77" s="179"/>
    </row>
    <row r="78" spans="1:53" s="185" customFormat="1" x14ac:dyDescent="0.2">
      <c r="A78" s="179"/>
      <c r="B78" s="182" t="s">
        <v>149</v>
      </c>
      <c r="C78" s="182"/>
      <c r="D78" s="209" t="s">
        <v>104</v>
      </c>
      <c r="E78" s="320">
        <v>1</v>
      </c>
      <c r="F78" s="320">
        <v>1</v>
      </c>
      <c r="G78" s="320"/>
      <c r="H78" s="320"/>
      <c r="I78" s="320"/>
      <c r="J78" s="182"/>
      <c r="K78" s="179"/>
      <c r="L78" s="179"/>
      <c r="M78" s="239">
        <v>292.3</v>
      </c>
      <c r="N78" s="239">
        <v>15</v>
      </c>
      <c r="O78" s="239"/>
      <c r="P78" s="239"/>
      <c r="Q78" s="239"/>
      <c r="R78" s="239"/>
      <c r="S78" s="179"/>
      <c r="T78" s="179"/>
      <c r="U78" s="334">
        <v>292.3</v>
      </c>
      <c r="V78" s="334">
        <v>15</v>
      </c>
      <c r="W78" s="334"/>
      <c r="X78" s="334"/>
      <c r="Y78" s="334"/>
      <c r="AA78" s="179"/>
      <c r="AB78" s="182" t="s">
        <v>184</v>
      </c>
      <c r="AC78" s="182"/>
      <c r="AD78" s="183" t="s">
        <v>185</v>
      </c>
      <c r="AE78" s="336">
        <v>32</v>
      </c>
      <c r="AF78" s="336">
        <v>18</v>
      </c>
      <c r="AG78" s="336">
        <v>13</v>
      </c>
      <c r="AH78" s="336">
        <v>9</v>
      </c>
      <c r="AI78" s="336">
        <v>11</v>
      </c>
      <c r="AJ78" s="184"/>
      <c r="AK78" s="179"/>
      <c r="AL78" s="179"/>
      <c r="AM78" s="281">
        <v>9143.19</v>
      </c>
      <c r="AN78" s="281">
        <v>613.55999999999995</v>
      </c>
      <c r="AO78" s="281">
        <v>297.3</v>
      </c>
      <c r="AP78" s="281">
        <v>175.57</v>
      </c>
      <c r="AQ78" s="281">
        <v>1955.12</v>
      </c>
      <c r="AR78" s="272"/>
      <c r="AS78" s="270"/>
      <c r="AT78" s="270"/>
      <c r="AU78" s="272">
        <v>285.72468750000002</v>
      </c>
      <c r="AV78" s="272">
        <v>34.086666666666702</v>
      </c>
      <c r="AW78" s="272">
        <v>22.8692307692308</v>
      </c>
      <c r="AX78" s="272">
        <v>19.5077777777778</v>
      </c>
      <c r="AY78" s="272">
        <v>177.738181818182</v>
      </c>
      <c r="AZ78" s="184"/>
      <c r="BA78" s="179"/>
    </row>
    <row r="79" spans="1:53" s="185" customFormat="1" x14ac:dyDescent="0.2">
      <c r="A79" s="179"/>
      <c r="B79" s="182" t="s">
        <v>150</v>
      </c>
      <c r="C79" s="182"/>
      <c r="D79" s="209" t="s">
        <v>102</v>
      </c>
      <c r="E79" s="320">
        <v>3</v>
      </c>
      <c r="F79" s="320">
        <v>3</v>
      </c>
      <c r="G79" s="320">
        <v>3</v>
      </c>
      <c r="H79" s="320">
        <v>3</v>
      </c>
      <c r="I79" s="320">
        <v>3</v>
      </c>
      <c r="J79" s="182"/>
      <c r="K79" s="179"/>
      <c r="L79" s="179"/>
      <c r="M79" s="239">
        <v>1954.63</v>
      </c>
      <c r="N79" s="239">
        <v>1581.51</v>
      </c>
      <c r="O79" s="239">
        <v>806.38</v>
      </c>
      <c r="P79" s="239">
        <v>625.44000000000005</v>
      </c>
      <c r="Q79" s="239">
        <v>12629.84</v>
      </c>
      <c r="R79" s="239"/>
      <c r="S79" s="179"/>
      <c r="T79" s="179"/>
      <c r="U79" s="334">
        <v>651.54333333333295</v>
      </c>
      <c r="V79" s="334">
        <v>527.16999999999996</v>
      </c>
      <c r="W79" s="334">
        <v>268.79333333333301</v>
      </c>
      <c r="X79" s="334">
        <v>208.48</v>
      </c>
      <c r="Y79" s="334">
        <v>4209.9466666666704</v>
      </c>
      <c r="AA79" s="179"/>
      <c r="AB79" s="182" t="s">
        <v>189</v>
      </c>
      <c r="AC79" s="182"/>
      <c r="AD79" s="183" t="s">
        <v>70</v>
      </c>
      <c r="AE79" s="336">
        <v>5</v>
      </c>
      <c r="AF79" s="336">
        <v>4</v>
      </c>
      <c r="AG79" s="336">
        <v>4</v>
      </c>
      <c r="AH79" s="336">
        <v>3</v>
      </c>
      <c r="AI79" s="336">
        <v>3</v>
      </c>
      <c r="AJ79" s="184"/>
      <c r="AK79" s="179"/>
      <c r="AL79" s="179"/>
      <c r="AM79" s="281">
        <v>142.94</v>
      </c>
      <c r="AN79" s="281">
        <v>900.86</v>
      </c>
      <c r="AO79" s="281">
        <v>692.06</v>
      </c>
      <c r="AP79" s="281">
        <v>60.53</v>
      </c>
      <c r="AQ79" s="281">
        <v>238.7</v>
      </c>
      <c r="AR79" s="272"/>
      <c r="AS79" s="270"/>
      <c r="AT79" s="270"/>
      <c r="AU79" s="272">
        <v>28.588000000000001</v>
      </c>
      <c r="AV79" s="272">
        <v>225.215</v>
      </c>
      <c r="AW79" s="272">
        <v>173.01499999999999</v>
      </c>
      <c r="AX79" s="272">
        <v>20.176666666666701</v>
      </c>
      <c r="AY79" s="272">
        <v>79.566666666666706</v>
      </c>
      <c r="AZ79" s="184"/>
      <c r="BA79" s="179"/>
    </row>
    <row r="80" spans="1:53" s="185" customFormat="1" x14ac:dyDescent="0.2">
      <c r="A80" s="179"/>
      <c r="B80" s="182" t="s">
        <v>151</v>
      </c>
      <c r="C80" s="182"/>
      <c r="D80" s="209" t="s">
        <v>140</v>
      </c>
      <c r="E80" s="320">
        <v>1</v>
      </c>
      <c r="F80" s="320">
        <v>1</v>
      </c>
      <c r="G80" s="320">
        <v>1</v>
      </c>
      <c r="H80" s="320">
        <v>1</v>
      </c>
      <c r="I80" s="320">
        <v>1</v>
      </c>
      <c r="J80" s="182"/>
      <c r="K80" s="179"/>
      <c r="L80" s="179"/>
      <c r="M80" s="239">
        <v>593.16</v>
      </c>
      <c r="N80" s="239">
        <v>571.05999999999995</v>
      </c>
      <c r="O80" s="239">
        <v>410.71</v>
      </c>
      <c r="P80" s="239">
        <v>254.97</v>
      </c>
      <c r="Q80" s="239">
        <v>4250.59</v>
      </c>
      <c r="R80" s="239"/>
      <c r="S80" s="179"/>
      <c r="T80" s="179"/>
      <c r="U80" s="334">
        <v>593.16</v>
      </c>
      <c r="V80" s="334">
        <v>571.05999999999995</v>
      </c>
      <c r="W80" s="334">
        <v>410.71</v>
      </c>
      <c r="X80" s="334">
        <v>254.97</v>
      </c>
      <c r="Y80" s="334">
        <v>4250.59</v>
      </c>
      <c r="AA80" s="179"/>
      <c r="AB80" s="182" t="s">
        <v>191</v>
      </c>
      <c r="AC80" s="182"/>
      <c r="AD80" s="183" t="s">
        <v>192</v>
      </c>
      <c r="AE80" s="336">
        <v>19</v>
      </c>
      <c r="AF80" s="336">
        <v>5</v>
      </c>
      <c r="AG80" s="336">
        <v>3</v>
      </c>
      <c r="AH80" s="336">
        <v>2</v>
      </c>
      <c r="AI80" s="336">
        <v>1</v>
      </c>
      <c r="AJ80" s="184"/>
      <c r="AK80" s="179"/>
      <c r="AL80" s="179"/>
      <c r="AM80" s="281">
        <v>12133.57</v>
      </c>
      <c r="AN80" s="281">
        <v>3666.81</v>
      </c>
      <c r="AO80" s="281">
        <v>942.64</v>
      </c>
      <c r="AP80" s="281">
        <v>48.37</v>
      </c>
      <c r="AQ80" s="281">
        <v>5.08</v>
      </c>
      <c r="AR80" s="272"/>
      <c r="AS80" s="270"/>
      <c r="AT80" s="270"/>
      <c r="AU80" s="272">
        <v>638.60894736842101</v>
      </c>
      <c r="AV80" s="272">
        <v>733.36199999999997</v>
      </c>
      <c r="AW80" s="272">
        <v>314.21333333333303</v>
      </c>
      <c r="AX80" s="272">
        <v>24.184999999999999</v>
      </c>
      <c r="AY80" s="272">
        <v>5.08</v>
      </c>
      <c r="AZ80" s="184"/>
      <c r="BA80" s="179"/>
    </row>
    <row r="81" spans="1:53" s="185" customFormat="1" x14ac:dyDescent="0.2">
      <c r="A81" s="179"/>
      <c r="B81" s="182" t="s">
        <v>151</v>
      </c>
      <c r="C81" s="182"/>
      <c r="D81" s="209" t="s">
        <v>145</v>
      </c>
      <c r="E81" s="320">
        <v>37</v>
      </c>
      <c r="F81" s="320">
        <v>17</v>
      </c>
      <c r="G81" s="320">
        <v>16</v>
      </c>
      <c r="H81" s="320">
        <v>10</v>
      </c>
      <c r="I81" s="320">
        <v>16</v>
      </c>
      <c r="J81" s="182"/>
      <c r="K81" s="179"/>
      <c r="L81" s="179"/>
      <c r="M81" s="239">
        <v>10216.83</v>
      </c>
      <c r="N81" s="239">
        <v>5243.24</v>
      </c>
      <c r="O81" s="239">
        <v>2908.39</v>
      </c>
      <c r="P81" s="239">
        <v>1557.54</v>
      </c>
      <c r="Q81" s="239">
        <v>25955.9</v>
      </c>
      <c r="R81" s="239"/>
      <c r="S81" s="179"/>
      <c r="T81" s="179"/>
      <c r="U81" s="334">
        <v>276.13054054054101</v>
      </c>
      <c r="V81" s="334">
        <v>308.42588235294102</v>
      </c>
      <c r="W81" s="334">
        <v>181.77437499999999</v>
      </c>
      <c r="X81" s="334">
        <v>155.75399999999999</v>
      </c>
      <c r="Y81" s="334">
        <v>1622.2437500000001</v>
      </c>
      <c r="AA81" s="179"/>
      <c r="AB81" s="182" t="s">
        <v>193</v>
      </c>
      <c r="AC81" s="182"/>
      <c r="AD81" s="183" t="s">
        <v>194</v>
      </c>
      <c r="AE81" s="336">
        <v>14</v>
      </c>
      <c r="AF81" s="336">
        <v>7</v>
      </c>
      <c r="AG81" s="336">
        <v>4</v>
      </c>
      <c r="AH81" s="336">
        <v>4</v>
      </c>
      <c r="AI81" s="336">
        <v>3</v>
      </c>
      <c r="AJ81" s="184"/>
      <c r="AK81" s="179"/>
      <c r="AL81" s="179"/>
      <c r="AM81" s="281">
        <v>6059.79</v>
      </c>
      <c r="AN81" s="281">
        <v>9453.35</v>
      </c>
      <c r="AO81" s="281">
        <v>206.76</v>
      </c>
      <c r="AP81" s="281">
        <v>252.96</v>
      </c>
      <c r="AQ81" s="281">
        <v>5202.51</v>
      </c>
      <c r="AR81" s="272"/>
      <c r="AS81" s="270"/>
      <c r="AT81" s="270"/>
      <c r="AU81" s="272">
        <v>432.84214285714302</v>
      </c>
      <c r="AV81" s="272">
        <v>1350.4785714285699</v>
      </c>
      <c r="AW81" s="272">
        <v>51.69</v>
      </c>
      <c r="AX81" s="272">
        <v>63.24</v>
      </c>
      <c r="AY81" s="272">
        <v>1734.17</v>
      </c>
      <c r="AZ81" s="184"/>
      <c r="BA81" s="179"/>
    </row>
    <row r="82" spans="1:53" s="185" customFormat="1" x14ac:dyDescent="0.2">
      <c r="A82" s="179"/>
      <c r="B82" s="182" t="s">
        <v>151</v>
      </c>
      <c r="C82" s="182"/>
      <c r="D82" s="209" t="s">
        <v>70</v>
      </c>
      <c r="E82" s="320">
        <v>1</v>
      </c>
      <c r="F82" s="320">
        <v>1</v>
      </c>
      <c r="G82" s="320">
        <v>1</v>
      </c>
      <c r="H82" s="320">
        <v>1</v>
      </c>
      <c r="I82" s="320">
        <v>1</v>
      </c>
      <c r="J82" s="182"/>
      <c r="K82" s="179"/>
      <c r="L82" s="179"/>
      <c r="M82" s="239">
        <v>221.12</v>
      </c>
      <c r="N82" s="239">
        <v>329.52</v>
      </c>
      <c r="O82" s="239">
        <v>266.57</v>
      </c>
      <c r="P82" s="239">
        <v>210.53</v>
      </c>
      <c r="Q82" s="239">
        <v>964.49</v>
      </c>
      <c r="R82" s="239"/>
      <c r="S82" s="179"/>
      <c r="T82" s="179"/>
      <c r="U82" s="334">
        <v>221.12</v>
      </c>
      <c r="V82" s="334">
        <v>329.52</v>
      </c>
      <c r="W82" s="334">
        <v>266.57</v>
      </c>
      <c r="X82" s="334">
        <v>210.53</v>
      </c>
      <c r="Y82" s="334">
        <v>964.49</v>
      </c>
      <c r="AA82" s="179"/>
      <c r="AB82" s="182" t="s">
        <v>197</v>
      </c>
      <c r="AC82" s="182"/>
      <c r="AD82" s="183" t="s">
        <v>380</v>
      </c>
      <c r="AE82" s="336">
        <v>24</v>
      </c>
      <c r="AF82" s="336">
        <v>12</v>
      </c>
      <c r="AG82" s="336">
        <v>7</v>
      </c>
      <c r="AH82" s="336">
        <v>2</v>
      </c>
      <c r="AI82" s="336">
        <v>7</v>
      </c>
      <c r="AJ82" s="184"/>
      <c r="AK82" s="179"/>
      <c r="AL82" s="179"/>
      <c r="AM82" s="281">
        <v>21042.26</v>
      </c>
      <c r="AN82" s="281">
        <v>11091.99</v>
      </c>
      <c r="AO82" s="281">
        <v>8163.03</v>
      </c>
      <c r="AP82" s="281">
        <v>188.85</v>
      </c>
      <c r="AQ82" s="281">
        <v>15602.97</v>
      </c>
      <c r="AR82" s="272"/>
      <c r="AS82" s="270"/>
      <c r="AT82" s="270"/>
      <c r="AU82" s="272">
        <v>876.76083333333304</v>
      </c>
      <c r="AV82" s="272">
        <v>924.33249999999998</v>
      </c>
      <c r="AW82" s="272">
        <v>1166.1471428571399</v>
      </c>
      <c r="AX82" s="272">
        <v>94.424999999999997</v>
      </c>
      <c r="AY82" s="272">
        <v>2228.9957142857102</v>
      </c>
      <c r="AZ82" s="184"/>
      <c r="BA82" s="179"/>
    </row>
    <row r="83" spans="1:53" s="185" customFormat="1" x14ac:dyDescent="0.2">
      <c r="A83" s="179"/>
      <c r="B83" s="182" t="s">
        <v>152</v>
      </c>
      <c r="C83" s="182"/>
      <c r="D83" s="209" t="s">
        <v>153</v>
      </c>
      <c r="E83" s="320">
        <v>246</v>
      </c>
      <c r="F83" s="320">
        <v>114</v>
      </c>
      <c r="G83" s="320">
        <v>63</v>
      </c>
      <c r="H83" s="320">
        <v>51</v>
      </c>
      <c r="I83" s="320">
        <v>81</v>
      </c>
      <c r="J83" s="182"/>
      <c r="K83" s="179"/>
      <c r="L83" s="179"/>
      <c r="M83" s="239">
        <v>63786.720000000001</v>
      </c>
      <c r="N83" s="239">
        <v>25443.56</v>
      </c>
      <c r="O83" s="239">
        <v>9012.65</v>
      </c>
      <c r="P83" s="239">
        <v>5260.34</v>
      </c>
      <c r="Q83" s="239">
        <v>70795.600000000006</v>
      </c>
      <c r="R83" s="239"/>
      <c r="S83" s="179"/>
      <c r="T83" s="179"/>
      <c r="U83" s="334">
        <v>259.29560975609701</v>
      </c>
      <c r="V83" s="334">
        <v>223.18912280701801</v>
      </c>
      <c r="W83" s="334">
        <v>143.05793650793601</v>
      </c>
      <c r="X83" s="334">
        <v>103.14392156862699</v>
      </c>
      <c r="Y83" s="334">
        <v>874.01975308642</v>
      </c>
      <c r="AA83" s="179"/>
      <c r="AB83" s="182" t="s">
        <v>200</v>
      </c>
      <c r="AC83" s="182"/>
      <c r="AD83" s="183" t="s">
        <v>644</v>
      </c>
      <c r="AE83" s="336">
        <v>48</v>
      </c>
      <c r="AF83" s="336">
        <v>25</v>
      </c>
      <c r="AG83" s="336">
        <v>14</v>
      </c>
      <c r="AH83" s="336">
        <v>11</v>
      </c>
      <c r="AI83" s="336">
        <v>8</v>
      </c>
      <c r="AJ83" s="184"/>
      <c r="AK83" s="179"/>
      <c r="AL83" s="179"/>
      <c r="AM83" s="281">
        <v>80364.539999999994</v>
      </c>
      <c r="AN83" s="281">
        <v>51740.03</v>
      </c>
      <c r="AO83" s="281">
        <v>1340.82</v>
      </c>
      <c r="AP83" s="281">
        <v>318.7</v>
      </c>
      <c r="AQ83" s="281">
        <v>1018.18</v>
      </c>
      <c r="AR83" s="272"/>
      <c r="AS83" s="270"/>
      <c r="AT83" s="270"/>
      <c r="AU83" s="272">
        <v>1674.26125</v>
      </c>
      <c r="AV83" s="272">
        <v>2069.6012000000001</v>
      </c>
      <c r="AW83" s="272">
        <v>95.772857142857106</v>
      </c>
      <c r="AX83" s="272">
        <v>28.972727272727301</v>
      </c>
      <c r="AY83" s="272">
        <v>127.27249999999999</v>
      </c>
      <c r="AZ83" s="184"/>
      <c r="BA83" s="179"/>
    </row>
    <row r="84" spans="1:53" s="185" customFormat="1" x14ac:dyDescent="0.2">
      <c r="A84" s="179"/>
      <c r="B84" s="182" t="s">
        <v>152</v>
      </c>
      <c r="C84" s="182"/>
      <c r="D84" s="209" t="s">
        <v>154</v>
      </c>
      <c r="E84" s="320">
        <v>1</v>
      </c>
      <c r="F84" s="320">
        <v>1</v>
      </c>
      <c r="G84" s="320">
        <v>1</v>
      </c>
      <c r="H84" s="320"/>
      <c r="I84" s="320"/>
      <c r="J84" s="182"/>
      <c r="K84" s="179"/>
      <c r="L84" s="179"/>
      <c r="M84" s="239">
        <v>367.36</v>
      </c>
      <c r="N84" s="239">
        <v>428.1</v>
      </c>
      <c r="O84" s="239">
        <v>158.77000000000001</v>
      </c>
      <c r="P84" s="239"/>
      <c r="Q84" s="239"/>
      <c r="R84" s="239"/>
      <c r="S84" s="179"/>
      <c r="T84" s="179"/>
      <c r="U84" s="334">
        <v>367.36</v>
      </c>
      <c r="V84" s="334">
        <v>428.1</v>
      </c>
      <c r="W84" s="334">
        <v>158.77000000000001</v>
      </c>
      <c r="X84" s="334"/>
      <c r="Y84" s="334"/>
      <c r="AA84" s="179"/>
      <c r="AB84" s="182" t="s">
        <v>203</v>
      </c>
      <c r="AC84" s="182"/>
      <c r="AD84" s="183" t="s">
        <v>204</v>
      </c>
      <c r="AE84" s="336">
        <v>78</v>
      </c>
      <c r="AF84" s="336">
        <v>39</v>
      </c>
      <c r="AG84" s="336">
        <v>21</v>
      </c>
      <c r="AH84" s="336">
        <v>14</v>
      </c>
      <c r="AI84" s="336">
        <v>16</v>
      </c>
      <c r="AJ84" s="184"/>
      <c r="AK84" s="179"/>
      <c r="AL84" s="179"/>
      <c r="AM84" s="281">
        <v>25714.48</v>
      </c>
      <c r="AN84" s="281">
        <v>11038.82</v>
      </c>
      <c r="AO84" s="281">
        <v>4728.6099999999997</v>
      </c>
      <c r="AP84" s="281">
        <v>2158.58</v>
      </c>
      <c r="AQ84" s="281">
        <v>17035.95</v>
      </c>
      <c r="AR84" s="272"/>
      <c r="AS84" s="270"/>
      <c r="AT84" s="270"/>
      <c r="AU84" s="272">
        <v>329.67282051282001</v>
      </c>
      <c r="AV84" s="272">
        <v>283.04666666666702</v>
      </c>
      <c r="AW84" s="272">
        <v>225.17190476190501</v>
      </c>
      <c r="AX84" s="272">
        <v>154.18428571428601</v>
      </c>
      <c r="AY84" s="272">
        <v>1064.746875</v>
      </c>
      <c r="AZ84" s="184"/>
      <c r="BA84" s="179"/>
    </row>
    <row r="85" spans="1:53" s="185" customFormat="1" x14ac:dyDescent="0.2">
      <c r="A85" s="179"/>
      <c r="B85" s="182" t="s">
        <v>152</v>
      </c>
      <c r="C85" s="182"/>
      <c r="D85" s="209" t="s">
        <v>156</v>
      </c>
      <c r="E85" s="320">
        <v>1</v>
      </c>
      <c r="F85" s="320">
        <v>1</v>
      </c>
      <c r="G85" s="320"/>
      <c r="H85" s="320"/>
      <c r="I85" s="320"/>
      <c r="J85" s="182"/>
      <c r="K85" s="179"/>
      <c r="L85" s="179"/>
      <c r="M85" s="239">
        <v>312.47000000000003</v>
      </c>
      <c r="N85" s="239">
        <v>15.37</v>
      </c>
      <c r="O85" s="239"/>
      <c r="P85" s="239"/>
      <c r="Q85" s="239"/>
      <c r="R85" s="239"/>
      <c r="S85" s="179"/>
      <c r="T85" s="179"/>
      <c r="U85" s="334">
        <v>312.47000000000003</v>
      </c>
      <c r="V85" s="334">
        <v>15.37</v>
      </c>
      <c r="W85" s="334"/>
      <c r="X85" s="334"/>
      <c r="Y85" s="334"/>
      <c r="AA85" s="179"/>
      <c r="AB85" s="182" t="s">
        <v>205</v>
      </c>
      <c r="AC85" s="182"/>
      <c r="AD85" s="183" t="s">
        <v>97</v>
      </c>
      <c r="AE85" s="336">
        <v>17</v>
      </c>
      <c r="AF85" s="336">
        <v>8</v>
      </c>
      <c r="AG85" s="336">
        <v>4</v>
      </c>
      <c r="AH85" s="336">
        <v>2</v>
      </c>
      <c r="AI85" s="336">
        <v>3</v>
      </c>
      <c r="AJ85" s="184"/>
      <c r="AK85" s="179"/>
      <c r="AL85" s="179"/>
      <c r="AM85" s="281">
        <v>3933.76</v>
      </c>
      <c r="AN85" s="281">
        <v>686.51</v>
      </c>
      <c r="AO85" s="281">
        <v>400.27</v>
      </c>
      <c r="AP85" s="281">
        <v>176.95</v>
      </c>
      <c r="AQ85" s="281">
        <v>3919.7</v>
      </c>
      <c r="AR85" s="272"/>
      <c r="AS85" s="270"/>
      <c r="AT85" s="270"/>
      <c r="AU85" s="272">
        <v>231.39764705882399</v>
      </c>
      <c r="AV85" s="272">
        <v>85.813749999999999</v>
      </c>
      <c r="AW85" s="272">
        <v>100.0675</v>
      </c>
      <c r="AX85" s="272">
        <v>88.474999999999994</v>
      </c>
      <c r="AY85" s="272">
        <v>1306.56666666667</v>
      </c>
      <c r="AZ85" s="184"/>
      <c r="BA85" s="179"/>
    </row>
    <row r="86" spans="1:53" s="185" customFormat="1" x14ac:dyDescent="0.2">
      <c r="A86" s="179"/>
      <c r="B86" s="182" t="s">
        <v>152</v>
      </c>
      <c r="C86" s="182"/>
      <c r="D86" s="209" t="s">
        <v>98</v>
      </c>
      <c r="E86" s="320">
        <v>1</v>
      </c>
      <c r="F86" s="320"/>
      <c r="G86" s="320"/>
      <c r="H86" s="320"/>
      <c r="I86" s="320"/>
      <c r="J86" s="182"/>
      <c r="K86" s="179"/>
      <c r="L86" s="179"/>
      <c r="M86" s="239">
        <v>239.29</v>
      </c>
      <c r="N86" s="239"/>
      <c r="O86" s="239"/>
      <c r="P86" s="239"/>
      <c r="Q86" s="239"/>
      <c r="R86" s="239"/>
      <c r="S86" s="179"/>
      <c r="T86" s="179"/>
      <c r="U86" s="334">
        <v>239.29</v>
      </c>
      <c r="V86" s="334"/>
      <c r="W86" s="334"/>
      <c r="X86" s="334"/>
      <c r="Y86" s="334"/>
      <c r="AA86" s="179"/>
      <c r="AB86" s="182" t="s">
        <v>208</v>
      </c>
      <c r="AC86" s="182"/>
      <c r="AD86" s="183" t="s">
        <v>64</v>
      </c>
      <c r="AE86" s="336">
        <v>48</v>
      </c>
      <c r="AF86" s="336">
        <v>16</v>
      </c>
      <c r="AG86" s="336">
        <v>7</v>
      </c>
      <c r="AH86" s="336">
        <v>4</v>
      </c>
      <c r="AI86" s="336">
        <v>3</v>
      </c>
      <c r="AJ86" s="184"/>
      <c r="AK86" s="179"/>
      <c r="AL86" s="179"/>
      <c r="AM86" s="281">
        <v>17918.34</v>
      </c>
      <c r="AN86" s="281">
        <v>1376.04</v>
      </c>
      <c r="AO86" s="281">
        <v>176.63</v>
      </c>
      <c r="AP86" s="281">
        <v>56.71</v>
      </c>
      <c r="AQ86" s="281">
        <v>367.26</v>
      </c>
      <c r="AR86" s="272"/>
      <c r="AS86" s="270"/>
      <c r="AT86" s="270"/>
      <c r="AU86" s="272">
        <v>373.29874999999998</v>
      </c>
      <c r="AV86" s="272">
        <v>86.002499999999998</v>
      </c>
      <c r="AW86" s="272">
        <v>25.2328571428571</v>
      </c>
      <c r="AX86" s="272">
        <v>14.1775</v>
      </c>
      <c r="AY86" s="272">
        <v>122.42</v>
      </c>
      <c r="AZ86" s="184"/>
      <c r="BA86" s="179"/>
    </row>
    <row r="87" spans="1:53" s="185" customFormat="1" x14ac:dyDescent="0.2">
      <c r="A87" s="179"/>
      <c r="B87" s="182" t="s">
        <v>766</v>
      </c>
      <c r="C87" s="182"/>
      <c r="D87" s="209" t="s">
        <v>153</v>
      </c>
      <c r="E87" s="320">
        <v>1</v>
      </c>
      <c r="F87" s="320"/>
      <c r="G87" s="320"/>
      <c r="H87" s="320"/>
      <c r="I87" s="320"/>
      <c r="J87" s="182"/>
      <c r="K87" s="179"/>
      <c r="L87" s="179"/>
      <c r="M87" s="239">
        <v>147.03</v>
      </c>
      <c r="N87" s="239"/>
      <c r="O87" s="239"/>
      <c r="P87" s="239"/>
      <c r="Q87" s="239"/>
      <c r="R87" s="239"/>
      <c r="S87" s="179"/>
      <c r="T87" s="179"/>
      <c r="U87" s="334">
        <v>147.03</v>
      </c>
      <c r="V87" s="334"/>
      <c r="W87" s="334"/>
      <c r="X87" s="334"/>
      <c r="Y87" s="334"/>
      <c r="AA87" s="179"/>
      <c r="AB87" s="182" t="s">
        <v>767</v>
      </c>
      <c r="AC87" s="182"/>
      <c r="AD87" s="183" t="s">
        <v>64</v>
      </c>
      <c r="AE87" s="336">
        <v>4</v>
      </c>
      <c r="AF87" s="336"/>
      <c r="AG87" s="336"/>
      <c r="AH87" s="336"/>
      <c r="AI87" s="336"/>
      <c r="AJ87" s="184"/>
      <c r="AK87" s="179"/>
      <c r="AL87" s="179"/>
      <c r="AM87" s="281">
        <v>353.31</v>
      </c>
      <c r="AN87" s="281"/>
      <c r="AO87" s="281"/>
      <c r="AP87" s="281"/>
      <c r="AQ87" s="281"/>
      <c r="AR87" s="272"/>
      <c r="AS87" s="270"/>
      <c r="AT87" s="270"/>
      <c r="AU87" s="272">
        <v>88.327500000000001</v>
      </c>
      <c r="AV87" s="272"/>
      <c r="AW87" s="272"/>
      <c r="AX87" s="272"/>
      <c r="AY87" s="272"/>
      <c r="AZ87" s="184"/>
      <c r="BA87" s="179"/>
    </row>
    <row r="88" spans="1:53" s="185" customFormat="1" x14ac:dyDescent="0.2">
      <c r="A88" s="179"/>
      <c r="B88" s="182" t="s">
        <v>158</v>
      </c>
      <c r="C88" s="182"/>
      <c r="D88" s="209" t="s">
        <v>153</v>
      </c>
      <c r="E88" s="320">
        <v>10</v>
      </c>
      <c r="F88" s="320">
        <v>5</v>
      </c>
      <c r="G88" s="320">
        <v>2</v>
      </c>
      <c r="H88" s="320">
        <v>1</v>
      </c>
      <c r="I88" s="320">
        <v>4</v>
      </c>
      <c r="J88" s="182"/>
      <c r="K88" s="179"/>
      <c r="L88" s="179"/>
      <c r="M88" s="239">
        <v>3300.69</v>
      </c>
      <c r="N88" s="239">
        <v>886.26</v>
      </c>
      <c r="O88" s="239">
        <v>289.33</v>
      </c>
      <c r="P88" s="239">
        <v>6.75</v>
      </c>
      <c r="Q88" s="239">
        <v>1034.77</v>
      </c>
      <c r="R88" s="239"/>
      <c r="S88" s="179"/>
      <c r="T88" s="179"/>
      <c r="U88" s="334">
        <v>330.06900000000002</v>
      </c>
      <c r="V88" s="334">
        <v>177.25200000000001</v>
      </c>
      <c r="W88" s="334">
        <v>144.66499999999999</v>
      </c>
      <c r="X88" s="334">
        <v>6.75</v>
      </c>
      <c r="Y88" s="334">
        <v>258.6925</v>
      </c>
      <c r="AA88" s="179"/>
      <c r="AB88" s="182" t="s">
        <v>209</v>
      </c>
      <c r="AC88" s="182"/>
      <c r="AD88" s="183" t="s">
        <v>179</v>
      </c>
      <c r="AE88" s="336">
        <v>9</v>
      </c>
      <c r="AF88" s="336">
        <v>3</v>
      </c>
      <c r="AG88" s="336">
        <v>2</v>
      </c>
      <c r="AH88" s="336">
        <v>2</v>
      </c>
      <c r="AI88" s="336">
        <v>2</v>
      </c>
      <c r="AJ88" s="184"/>
      <c r="AK88" s="179"/>
      <c r="AL88" s="179"/>
      <c r="AM88" s="281">
        <v>6210.34</v>
      </c>
      <c r="AN88" s="281">
        <v>127.95</v>
      </c>
      <c r="AO88" s="281">
        <v>118.59</v>
      </c>
      <c r="AP88" s="281">
        <v>108.22</v>
      </c>
      <c r="AQ88" s="281">
        <v>1200.1600000000001</v>
      </c>
      <c r="AR88" s="272"/>
      <c r="AS88" s="270"/>
      <c r="AT88" s="270"/>
      <c r="AU88" s="272">
        <v>690.03777777777805</v>
      </c>
      <c r="AV88" s="272">
        <v>42.65</v>
      </c>
      <c r="AW88" s="272">
        <v>59.295000000000002</v>
      </c>
      <c r="AX88" s="272">
        <v>54.11</v>
      </c>
      <c r="AY88" s="272">
        <v>600.08000000000004</v>
      </c>
      <c r="AZ88" s="184"/>
      <c r="BA88" s="179"/>
    </row>
    <row r="89" spans="1:53" s="185" customFormat="1" x14ac:dyDescent="0.2">
      <c r="A89" s="179"/>
      <c r="B89" s="182" t="s">
        <v>768</v>
      </c>
      <c r="C89" s="182"/>
      <c r="D89" s="209" t="s">
        <v>153</v>
      </c>
      <c r="E89" s="320">
        <v>1</v>
      </c>
      <c r="F89" s="320"/>
      <c r="G89" s="320"/>
      <c r="H89" s="320"/>
      <c r="I89" s="320"/>
      <c r="J89" s="182"/>
      <c r="K89" s="179"/>
      <c r="L89" s="179"/>
      <c r="M89" s="239">
        <v>538.14</v>
      </c>
      <c r="N89" s="239"/>
      <c r="O89" s="239"/>
      <c r="P89" s="239"/>
      <c r="Q89" s="239"/>
      <c r="R89" s="239"/>
      <c r="S89" s="179"/>
      <c r="T89" s="179"/>
      <c r="U89" s="334">
        <v>538.14</v>
      </c>
      <c r="V89" s="334"/>
      <c r="W89" s="334"/>
      <c r="X89" s="334"/>
      <c r="Y89" s="334"/>
      <c r="AA89" s="179"/>
      <c r="AB89" s="182" t="s">
        <v>210</v>
      </c>
      <c r="AC89" s="182"/>
      <c r="AD89" s="183" t="s">
        <v>211</v>
      </c>
      <c r="AE89" s="336">
        <v>6</v>
      </c>
      <c r="AF89" s="336">
        <v>3</v>
      </c>
      <c r="AG89" s="336">
        <v>1</v>
      </c>
      <c r="AH89" s="336">
        <v>1</v>
      </c>
      <c r="AI89" s="336"/>
      <c r="AJ89" s="184"/>
      <c r="AK89" s="179"/>
      <c r="AL89" s="179"/>
      <c r="AM89" s="281">
        <v>1336.39</v>
      </c>
      <c r="AN89" s="281">
        <v>210.05</v>
      </c>
      <c r="AO89" s="281">
        <v>18.59</v>
      </c>
      <c r="AP89" s="281">
        <v>20.39</v>
      </c>
      <c r="AQ89" s="281"/>
      <c r="AR89" s="272"/>
      <c r="AS89" s="270"/>
      <c r="AT89" s="270"/>
      <c r="AU89" s="272">
        <v>222.731666666667</v>
      </c>
      <c r="AV89" s="272">
        <v>70.016666666666694</v>
      </c>
      <c r="AW89" s="272">
        <v>18.59</v>
      </c>
      <c r="AX89" s="272">
        <v>20.39</v>
      </c>
      <c r="AY89" s="272"/>
      <c r="AZ89" s="184"/>
      <c r="BA89" s="179"/>
    </row>
    <row r="90" spans="1:53" s="185" customFormat="1" x14ac:dyDescent="0.2">
      <c r="A90" s="179"/>
      <c r="B90" s="182" t="s">
        <v>159</v>
      </c>
      <c r="C90" s="182"/>
      <c r="D90" s="209" t="s">
        <v>107</v>
      </c>
      <c r="E90" s="320"/>
      <c r="F90" s="320">
        <v>1</v>
      </c>
      <c r="G90" s="320">
        <v>1</v>
      </c>
      <c r="H90" s="320"/>
      <c r="I90" s="320"/>
      <c r="J90" s="182"/>
      <c r="K90" s="179"/>
      <c r="L90" s="179"/>
      <c r="M90" s="239"/>
      <c r="N90" s="239">
        <v>512.21</v>
      </c>
      <c r="O90" s="239">
        <v>9.39</v>
      </c>
      <c r="P90" s="239"/>
      <c r="Q90" s="239"/>
      <c r="R90" s="239"/>
      <c r="S90" s="179"/>
      <c r="T90" s="179"/>
      <c r="U90" s="334"/>
      <c r="V90" s="334">
        <v>512.21</v>
      </c>
      <c r="W90" s="334">
        <v>9.39</v>
      </c>
      <c r="X90" s="334"/>
      <c r="Y90" s="334"/>
      <c r="AA90" s="179"/>
      <c r="AB90" s="182" t="s">
        <v>213</v>
      </c>
      <c r="AC90" s="182"/>
      <c r="AD90" s="183" t="s">
        <v>63</v>
      </c>
      <c r="AE90" s="336">
        <v>1</v>
      </c>
      <c r="AF90" s="336"/>
      <c r="AG90" s="336"/>
      <c r="AH90" s="336"/>
      <c r="AI90" s="336"/>
      <c r="AJ90" s="184"/>
      <c r="AK90" s="179"/>
      <c r="AL90" s="179"/>
      <c r="AM90" s="281">
        <v>334.72</v>
      </c>
      <c r="AN90" s="281"/>
      <c r="AO90" s="281"/>
      <c r="AP90" s="281"/>
      <c r="AQ90" s="281"/>
      <c r="AR90" s="272"/>
      <c r="AS90" s="270"/>
      <c r="AT90" s="270"/>
      <c r="AU90" s="272">
        <v>334.72</v>
      </c>
      <c r="AV90" s="272"/>
      <c r="AW90" s="272"/>
      <c r="AX90" s="272"/>
      <c r="AY90" s="272"/>
      <c r="AZ90" s="184"/>
      <c r="BA90" s="179"/>
    </row>
    <row r="91" spans="1:53" s="185" customFormat="1" x14ac:dyDescent="0.2">
      <c r="A91" s="179"/>
      <c r="B91" s="182" t="s">
        <v>160</v>
      </c>
      <c r="C91" s="182"/>
      <c r="D91" s="209" t="s">
        <v>97</v>
      </c>
      <c r="E91" s="320">
        <v>102</v>
      </c>
      <c r="F91" s="320">
        <v>60</v>
      </c>
      <c r="G91" s="320">
        <v>30</v>
      </c>
      <c r="H91" s="320">
        <v>22</v>
      </c>
      <c r="I91" s="320">
        <v>47</v>
      </c>
      <c r="J91" s="182"/>
      <c r="K91" s="179"/>
      <c r="L91" s="179"/>
      <c r="M91" s="239">
        <v>25896.31</v>
      </c>
      <c r="N91" s="239">
        <v>14697.02</v>
      </c>
      <c r="O91" s="239">
        <v>4786.12</v>
      </c>
      <c r="P91" s="239">
        <v>2800.33</v>
      </c>
      <c r="Q91" s="239">
        <v>40871.980000000003</v>
      </c>
      <c r="R91" s="239"/>
      <c r="S91" s="179"/>
      <c r="T91" s="179"/>
      <c r="U91" s="334">
        <v>253.88539215686299</v>
      </c>
      <c r="V91" s="334">
        <v>244.95033333333299</v>
      </c>
      <c r="W91" s="334">
        <v>159.53733333333301</v>
      </c>
      <c r="X91" s="334">
        <v>127.287727272727</v>
      </c>
      <c r="Y91" s="334">
        <v>869.61659574468104</v>
      </c>
      <c r="AA91" s="179"/>
      <c r="AB91" s="182" t="s">
        <v>214</v>
      </c>
      <c r="AC91" s="182"/>
      <c r="AD91" s="183" t="s">
        <v>127</v>
      </c>
      <c r="AE91" s="336">
        <v>10</v>
      </c>
      <c r="AF91" s="336">
        <v>4</v>
      </c>
      <c r="AG91" s="336">
        <v>3</v>
      </c>
      <c r="AH91" s="336">
        <v>3</v>
      </c>
      <c r="AI91" s="336">
        <v>2</v>
      </c>
      <c r="AJ91" s="184"/>
      <c r="AK91" s="179"/>
      <c r="AL91" s="179"/>
      <c r="AM91" s="281">
        <v>2135.34</v>
      </c>
      <c r="AN91" s="281">
        <v>963.45</v>
      </c>
      <c r="AO91" s="281">
        <v>416.76</v>
      </c>
      <c r="AP91" s="281">
        <v>41.56</v>
      </c>
      <c r="AQ91" s="281">
        <v>440.8</v>
      </c>
      <c r="AR91" s="272"/>
      <c r="AS91" s="270"/>
      <c r="AT91" s="270"/>
      <c r="AU91" s="272">
        <v>213.53399999999999</v>
      </c>
      <c r="AV91" s="272">
        <v>240.86250000000001</v>
      </c>
      <c r="AW91" s="272">
        <v>138.91999999999999</v>
      </c>
      <c r="AX91" s="272">
        <v>13.8533333333333</v>
      </c>
      <c r="AY91" s="272">
        <v>220.4</v>
      </c>
      <c r="AZ91" s="184"/>
      <c r="BA91" s="179"/>
    </row>
    <row r="92" spans="1:53" s="185" customFormat="1" x14ac:dyDescent="0.2">
      <c r="A92" s="179"/>
      <c r="B92" s="182" t="s">
        <v>161</v>
      </c>
      <c r="C92" s="182"/>
      <c r="D92" s="209" t="s">
        <v>162</v>
      </c>
      <c r="E92" s="320">
        <v>1</v>
      </c>
      <c r="F92" s="320">
        <v>1</v>
      </c>
      <c r="G92" s="320">
        <v>1</v>
      </c>
      <c r="H92" s="320">
        <v>1</v>
      </c>
      <c r="I92" s="320">
        <v>1</v>
      </c>
      <c r="J92" s="182"/>
      <c r="K92" s="179"/>
      <c r="L92" s="179"/>
      <c r="M92" s="239">
        <v>63.72</v>
      </c>
      <c r="N92" s="239">
        <v>121.14</v>
      </c>
      <c r="O92" s="239">
        <v>87.3</v>
      </c>
      <c r="P92" s="239">
        <v>79.13</v>
      </c>
      <c r="Q92" s="239">
        <v>4433.72</v>
      </c>
      <c r="R92" s="239"/>
      <c r="S92" s="179"/>
      <c r="T92" s="179"/>
      <c r="U92" s="334">
        <v>63.72</v>
      </c>
      <c r="V92" s="334">
        <v>121.14</v>
      </c>
      <c r="W92" s="334">
        <v>87.3</v>
      </c>
      <c r="X92" s="334">
        <v>79.13</v>
      </c>
      <c r="Y92" s="334">
        <v>4433.72</v>
      </c>
      <c r="AA92" s="179"/>
      <c r="AB92" s="182" t="s">
        <v>647</v>
      </c>
      <c r="AC92" s="182"/>
      <c r="AD92" s="183" t="s">
        <v>107</v>
      </c>
      <c r="AE92" s="336">
        <v>2</v>
      </c>
      <c r="AF92" s="336">
        <v>1</v>
      </c>
      <c r="AG92" s="336">
        <v>1</v>
      </c>
      <c r="AH92" s="336"/>
      <c r="AI92" s="336">
        <v>1</v>
      </c>
      <c r="AJ92" s="184"/>
      <c r="AK92" s="179"/>
      <c r="AL92" s="179"/>
      <c r="AM92" s="281">
        <v>98.56</v>
      </c>
      <c r="AN92" s="281">
        <v>42.61</v>
      </c>
      <c r="AO92" s="281">
        <v>49.51</v>
      </c>
      <c r="AP92" s="281"/>
      <c r="AQ92" s="281">
        <v>2371.85</v>
      </c>
      <c r="AR92" s="272"/>
      <c r="AS92" s="270"/>
      <c r="AT92" s="270"/>
      <c r="AU92" s="272">
        <v>49.28</v>
      </c>
      <c r="AV92" s="272">
        <v>42.61</v>
      </c>
      <c r="AW92" s="272">
        <v>49.51</v>
      </c>
      <c r="AX92" s="272"/>
      <c r="AY92" s="272">
        <v>2371.85</v>
      </c>
      <c r="AZ92" s="184"/>
      <c r="BA92" s="179"/>
    </row>
    <row r="93" spans="1:53" s="185" customFormat="1" x14ac:dyDescent="0.2">
      <c r="A93" s="179"/>
      <c r="B93" s="182" t="s">
        <v>640</v>
      </c>
      <c r="C93" s="182"/>
      <c r="D93" s="209" t="s">
        <v>641</v>
      </c>
      <c r="E93" s="320">
        <v>1</v>
      </c>
      <c r="F93" s="320">
        <v>1</v>
      </c>
      <c r="G93" s="320">
        <v>1</v>
      </c>
      <c r="H93" s="320"/>
      <c r="I93" s="320">
        <v>1</v>
      </c>
      <c r="J93" s="182"/>
      <c r="K93" s="179"/>
      <c r="L93" s="179"/>
      <c r="M93" s="239">
        <v>136.69</v>
      </c>
      <c r="N93" s="239">
        <v>157.85</v>
      </c>
      <c r="O93" s="239">
        <v>77.11</v>
      </c>
      <c r="P93" s="239"/>
      <c r="Q93" s="239">
        <v>336.74</v>
      </c>
      <c r="R93" s="239"/>
      <c r="S93" s="179"/>
      <c r="T93" s="179"/>
      <c r="U93" s="334">
        <v>136.69</v>
      </c>
      <c r="V93" s="334">
        <v>157.85</v>
      </c>
      <c r="W93" s="334">
        <v>77.11</v>
      </c>
      <c r="X93" s="334"/>
      <c r="Y93" s="334">
        <v>336.74</v>
      </c>
      <c r="AA93" s="179"/>
      <c r="AB93" s="182" t="s">
        <v>720</v>
      </c>
      <c r="AC93" s="182"/>
      <c r="AD93" s="183" t="s">
        <v>179</v>
      </c>
      <c r="AE93" s="336">
        <v>2</v>
      </c>
      <c r="AF93" s="336">
        <v>1</v>
      </c>
      <c r="AG93" s="336">
        <v>1</v>
      </c>
      <c r="AH93" s="336">
        <v>1</v>
      </c>
      <c r="AI93" s="336">
        <v>1</v>
      </c>
      <c r="AJ93" s="184"/>
      <c r="AK93" s="179"/>
      <c r="AL93" s="179"/>
      <c r="AM93" s="281">
        <v>120.55</v>
      </c>
      <c r="AN93" s="281">
        <v>106.64</v>
      </c>
      <c r="AO93" s="281">
        <v>106.58</v>
      </c>
      <c r="AP93" s="281">
        <v>87.12</v>
      </c>
      <c r="AQ93" s="281">
        <v>1086.28</v>
      </c>
      <c r="AR93" s="272"/>
      <c r="AS93" s="270"/>
      <c r="AT93" s="270"/>
      <c r="AU93" s="272">
        <v>60.274999999999999</v>
      </c>
      <c r="AV93" s="272">
        <v>106.64</v>
      </c>
      <c r="AW93" s="272">
        <v>106.58</v>
      </c>
      <c r="AX93" s="272">
        <v>87.12</v>
      </c>
      <c r="AY93" s="272">
        <v>1086.28</v>
      </c>
      <c r="AZ93" s="184"/>
      <c r="BA93" s="179"/>
    </row>
    <row r="94" spans="1:53" s="185" customFormat="1" x14ac:dyDescent="0.2">
      <c r="A94" s="179"/>
      <c r="B94" s="182" t="s">
        <v>163</v>
      </c>
      <c r="C94" s="182"/>
      <c r="D94" s="209" t="s">
        <v>164</v>
      </c>
      <c r="E94" s="320">
        <v>3</v>
      </c>
      <c r="F94" s="320">
        <v>1</v>
      </c>
      <c r="G94" s="320">
        <v>1</v>
      </c>
      <c r="H94" s="320"/>
      <c r="I94" s="320"/>
      <c r="J94" s="182"/>
      <c r="K94" s="179"/>
      <c r="L94" s="179"/>
      <c r="M94" s="239">
        <v>47.43</v>
      </c>
      <c r="N94" s="239">
        <v>15.21</v>
      </c>
      <c r="O94" s="239">
        <v>13.99</v>
      </c>
      <c r="P94" s="239"/>
      <c r="Q94" s="239"/>
      <c r="R94" s="239"/>
      <c r="S94" s="179"/>
      <c r="T94" s="179"/>
      <c r="U94" s="334">
        <v>15.81</v>
      </c>
      <c r="V94" s="334">
        <v>15.21</v>
      </c>
      <c r="W94" s="334">
        <v>13.99</v>
      </c>
      <c r="X94" s="334"/>
      <c r="Y94" s="334"/>
      <c r="AA94" s="179"/>
      <c r="AB94" s="182" t="s">
        <v>596</v>
      </c>
      <c r="AC94" s="182"/>
      <c r="AD94" s="183" t="s">
        <v>175</v>
      </c>
      <c r="AE94" s="336">
        <v>1</v>
      </c>
      <c r="AF94" s="336">
        <v>1</v>
      </c>
      <c r="AG94" s="336">
        <v>1</v>
      </c>
      <c r="AH94" s="336"/>
      <c r="AI94" s="336"/>
      <c r="AJ94" s="184"/>
      <c r="AK94" s="179"/>
      <c r="AL94" s="179"/>
      <c r="AM94" s="281">
        <v>120.05</v>
      </c>
      <c r="AN94" s="281">
        <v>100.68</v>
      </c>
      <c r="AO94" s="281">
        <v>38.32</v>
      </c>
      <c r="AP94" s="281"/>
      <c r="AQ94" s="281"/>
      <c r="AR94" s="272"/>
      <c r="AS94" s="270"/>
      <c r="AT94" s="270"/>
      <c r="AU94" s="272">
        <v>120.05</v>
      </c>
      <c r="AV94" s="272">
        <v>100.68</v>
      </c>
      <c r="AW94" s="272">
        <v>38.32</v>
      </c>
      <c r="AX94" s="272"/>
      <c r="AY94" s="272"/>
      <c r="AZ94" s="184"/>
      <c r="BA94" s="179"/>
    </row>
    <row r="95" spans="1:53" s="185" customFormat="1" x14ac:dyDescent="0.2">
      <c r="A95" s="179"/>
      <c r="B95" s="182" t="s">
        <v>165</v>
      </c>
      <c r="C95" s="182"/>
      <c r="D95" s="209" t="s">
        <v>64</v>
      </c>
      <c r="E95" s="320">
        <v>390</v>
      </c>
      <c r="F95" s="320">
        <v>166</v>
      </c>
      <c r="G95" s="320">
        <v>87</v>
      </c>
      <c r="H95" s="320">
        <v>50</v>
      </c>
      <c r="I95" s="320">
        <v>59</v>
      </c>
      <c r="J95" s="182"/>
      <c r="K95" s="179"/>
      <c r="L95" s="179"/>
      <c r="M95" s="239">
        <v>77891.089999999895</v>
      </c>
      <c r="N95" s="239">
        <v>27579.58</v>
      </c>
      <c r="O95" s="239">
        <v>7523.18</v>
      </c>
      <c r="P95" s="239">
        <v>3619.68</v>
      </c>
      <c r="Q95" s="239">
        <v>21936.31</v>
      </c>
      <c r="R95" s="239"/>
      <c r="S95" s="179"/>
      <c r="T95" s="179"/>
      <c r="U95" s="334">
        <v>199.72074358974299</v>
      </c>
      <c r="V95" s="334">
        <v>166.142048192771</v>
      </c>
      <c r="W95" s="334">
        <v>86.4733333333334</v>
      </c>
      <c r="X95" s="334">
        <v>72.393600000000006</v>
      </c>
      <c r="Y95" s="334">
        <v>371.80186440678</v>
      </c>
      <c r="AA95" s="179"/>
      <c r="AB95" s="182" t="s">
        <v>215</v>
      </c>
      <c r="AC95" s="182"/>
      <c r="AD95" s="183" t="s">
        <v>79</v>
      </c>
      <c r="AE95" s="336">
        <v>1</v>
      </c>
      <c r="AF95" s="336"/>
      <c r="AG95" s="336"/>
      <c r="AH95" s="336"/>
      <c r="AI95" s="336"/>
      <c r="AJ95" s="184"/>
      <c r="AK95" s="179"/>
      <c r="AL95" s="179"/>
      <c r="AM95" s="281">
        <v>15</v>
      </c>
      <c r="AN95" s="281"/>
      <c r="AO95" s="281"/>
      <c r="AP95" s="281"/>
      <c r="AQ95" s="281"/>
      <c r="AR95" s="272"/>
      <c r="AS95" s="270"/>
      <c r="AT95" s="270"/>
      <c r="AU95" s="272">
        <v>15</v>
      </c>
      <c r="AV95" s="272"/>
      <c r="AW95" s="272"/>
      <c r="AX95" s="272"/>
      <c r="AY95" s="272"/>
      <c r="AZ95" s="184"/>
      <c r="BA95" s="179"/>
    </row>
    <row r="96" spans="1:53" s="185" customFormat="1" x14ac:dyDescent="0.2">
      <c r="A96" s="179"/>
      <c r="B96" s="182" t="s">
        <v>169</v>
      </c>
      <c r="C96" s="182"/>
      <c r="D96" s="209" t="s">
        <v>64</v>
      </c>
      <c r="E96" s="320">
        <v>24</v>
      </c>
      <c r="F96" s="320">
        <v>10</v>
      </c>
      <c r="G96" s="320">
        <v>3</v>
      </c>
      <c r="H96" s="320">
        <v>3</v>
      </c>
      <c r="I96" s="320">
        <v>8</v>
      </c>
      <c r="J96" s="182"/>
      <c r="K96" s="179"/>
      <c r="L96" s="179"/>
      <c r="M96" s="239">
        <v>6256.77</v>
      </c>
      <c r="N96" s="239">
        <v>1243.9100000000001</v>
      </c>
      <c r="O96" s="239">
        <v>91.94</v>
      </c>
      <c r="P96" s="239">
        <v>51.08</v>
      </c>
      <c r="Q96" s="239">
        <v>6310.94</v>
      </c>
      <c r="R96" s="239"/>
      <c r="S96" s="179"/>
      <c r="T96" s="179"/>
      <c r="U96" s="334">
        <v>260.69875000000002</v>
      </c>
      <c r="V96" s="334">
        <v>124.39100000000001</v>
      </c>
      <c r="W96" s="334">
        <v>30.6466666666667</v>
      </c>
      <c r="X96" s="334">
        <v>17.026666666666699</v>
      </c>
      <c r="Y96" s="334">
        <v>788.86749999999995</v>
      </c>
      <c r="AA96" s="179"/>
      <c r="AB96" s="182" t="s">
        <v>216</v>
      </c>
      <c r="AC96" s="182"/>
      <c r="AD96" s="183" t="s">
        <v>70</v>
      </c>
      <c r="AE96" s="336">
        <v>4</v>
      </c>
      <c r="AF96" s="336">
        <v>3</v>
      </c>
      <c r="AG96" s="336">
        <v>2</v>
      </c>
      <c r="AH96" s="336">
        <v>1</v>
      </c>
      <c r="AI96" s="336">
        <v>2</v>
      </c>
      <c r="AJ96" s="184"/>
      <c r="AK96" s="179"/>
      <c r="AL96" s="179"/>
      <c r="AM96" s="281">
        <v>169.21</v>
      </c>
      <c r="AN96" s="281">
        <v>257.54000000000002</v>
      </c>
      <c r="AO96" s="281">
        <v>127.04</v>
      </c>
      <c r="AP96" s="281">
        <v>62.65</v>
      </c>
      <c r="AQ96" s="281">
        <v>386.98</v>
      </c>
      <c r="AR96" s="272"/>
      <c r="AS96" s="270"/>
      <c r="AT96" s="270"/>
      <c r="AU96" s="272">
        <v>42.302500000000002</v>
      </c>
      <c r="AV96" s="272">
        <v>85.846666666666593</v>
      </c>
      <c r="AW96" s="272">
        <v>63.52</v>
      </c>
      <c r="AX96" s="272">
        <v>62.65</v>
      </c>
      <c r="AY96" s="272">
        <v>193.49</v>
      </c>
      <c r="AZ96" s="184"/>
      <c r="BA96" s="179"/>
    </row>
    <row r="97" spans="1:53" s="185" customFormat="1" x14ac:dyDescent="0.2">
      <c r="A97" s="179"/>
      <c r="B97" s="182" t="s">
        <v>169</v>
      </c>
      <c r="C97" s="182"/>
      <c r="D97" s="209" t="s">
        <v>170</v>
      </c>
      <c r="E97" s="320">
        <v>1</v>
      </c>
      <c r="F97" s="320"/>
      <c r="G97" s="320"/>
      <c r="H97" s="320"/>
      <c r="I97" s="320"/>
      <c r="J97" s="182"/>
      <c r="K97" s="179"/>
      <c r="L97" s="179"/>
      <c r="M97" s="239">
        <v>236.58</v>
      </c>
      <c r="N97" s="239"/>
      <c r="O97" s="239"/>
      <c r="P97" s="239"/>
      <c r="Q97" s="239"/>
      <c r="R97" s="239"/>
      <c r="S97" s="179"/>
      <c r="T97" s="179"/>
      <c r="U97" s="334">
        <v>236.58</v>
      </c>
      <c r="V97" s="334"/>
      <c r="W97" s="334"/>
      <c r="X97" s="334"/>
      <c r="Y97" s="334"/>
      <c r="AA97" s="179"/>
      <c r="AB97" s="182" t="s">
        <v>769</v>
      </c>
      <c r="AC97" s="182"/>
      <c r="AD97" s="183" t="s">
        <v>131</v>
      </c>
      <c r="AE97" s="336">
        <v>3</v>
      </c>
      <c r="AF97" s="336">
        <v>2</v>
      </c>
      <c r="AG97" s="336">
        <v>1</v>
      </c>
      <c r="AH97" s="336">
        <v>1</v>
      </c>
      <c r="AI97" s="336">
        <v>1</v>
      </c>
      <c r="AJ97" s="184"/>
      <c r="AK97" s="179"/>
      <c r="AL97" s="179"/>
      <c r="AM97" s="281">
        <v>80.61</v>
      </c>
      <c r="AN97" s="281">
        <v>18.079999999999998</v>
      </c>
      <c r="AO97" s="281">
        <v>15.34</v>
      </c>
      <c r="AP97" s="281">
        <v>15.06</v>
      </c>
      <c r="AQ97" s="281">
        <v>40.01</v>
      </c>
      <c r="AR97" s="272"/>
      <c r="AS97" s="270"/>
      <c r="AT97" s="270"/>
      <c r="AU97" s="272">
        <v>26.87</v>
      </c>
      <c r="AV97" s="272">
        <v>9.0399999999999991</v>
      </c>
      <c r="AW97" s="272">
        <v>15.34</v>
      </c>
      <c r="AX97" s="272">
        <v>15.06</v>
      </c>
      <c r="AY97" s="272">
        <v>40.01</v>
      </c>
      <c r="AZ97" s="184"/>
      <c r="BA97" s="179"/>
    </row>
    <row r="98" spans="1:53" s="185" customFormat="1" x14ac:dyDescent="0.2">
      <c r="A98" s="179"/>
      <c r="B98" s="182" t="s">
        <v>770</v>
      </c>
      <c r="C98" s="182"/>
      <c r="D98" s="209" t="s">
        <v>97</v>
      </c>
      <c r="E98" s="320">
        <v>3</v>
      </c>
      <c r="F98" s="320"/>
      <c r="G98" s="320"/>
      <c r="H98" s="320"/>
      <c r="I98" s="320"/>
      <c r="J98" s="182"/>
      <c r="K98" s="179"/>
      <c r="L98" s="179"/>
      <c r="M98" s="239">
        <v>281.89999999999998</v>
      </c>
      <c r="N98" s="239"/>
      <c r="O98" s="239"/>
      <c r="P98" s="239"/>
      <c r="Q98" s="239"/>
      <c r="R98" s="239"/>
      <c r="S98" s="179"/>
      <c r="T98" s="179"/>
      <c r="U98" s="334">
        <v>93.966666666666697</v>
      </c>
      <c r="V98" s="334"/>
      <c r="W98" s="334"/>
      <c r="X98" s="334"/>
      <c r="Y98" s="334"/>
      <c r="AA98" s="179"/>
      <c r="AB98" s="182" t="s">
        <v>217</v>
      </c>
      <c r="AC98" s="182"/>
      <c r="AD98" s="183" t="s">
        <v>147</v>
      </c>
      <c r="AE98" s="336">
        <v>9</v>
      </c>
      <c r="AF98" s="336">
        <v>6</v>
      </c>
      <c r="AG98" s="336">
        <v>4</v>
      </c>
      <c r="AH98" s="336">
        <v>3</v>
      </c>
      <c r="AI98" s="336">
        <v>4</v>
      </c>
      <c r="AJ98" s="184"/>
      <c r="AK98" s="179"/>
      <c r="AL98" s="179"/>
      <c r="AM98" s="281">
        <v>3305.8</v>
      </c>
      <c r="AN98" s="281">
        <v>427.62</v>
      </c>
      <c r="AO98" s="281">
        <v>70.540000000000006</v>
      </c>
      <c r="AP98" s="281">
        <v>53.01</v>
      </c>
      <c r="AQ98" s="281">
        <v>3159.35</v>
      </c>
      <c r="AR98" s="272"/>
      <c r="AS98" s="270"/>
      <c r="AT98" s="270"/>
      <c r="AU98" s="272">
        <v>367.31111111111102</v>
      </c>
      <c r="AV98" s="272">
        <v>71.27</v>
      </c>
      <c r="AW98" s="272">
        <v>17.635000000000002</v>
      </c>
      <c r="AX98" s="272">
        <v>17.670000000000002</v>
      </c>
      <c r="AY98" s="272">
        <v>789.83749999999998</v>
      </c>
      <c r="AZ98" s="184"/>
      <c r="BA98" s="179"/>
    </row>
    <row r="99" spans="1:53" s="185" customFormat="1" x14ac:dyDescent="0.2">
      <c r="A99" s="179"/>
      <c r="B99" s="182" t="s">
        <v>171</v>
      </c>
      <c r="C99" s="182"/>
      <c r="D99" s="209" t="s">
        <v>63</v>
      </c>
      <c r="E99" s="320">
        <v>1</v>
      </c>
      <c r="F99" s="320"/>
      <c r="G99" s="320"/>
      <c r="H99" s="320"/>
      <c r="I99" s="320"/>
      <c r="J99" s="182"/>
      <c r="K99" s="179"/>
      <c r="L99" s="179"/>
      <c r="M99" s="239">
        <v>3.87</v>
      </c>
      <c r="N99" s="239"/>
      <c r="O99" s="239"/>
      <c r="P99" s="239"/>
      <c r="Q99" s="239"/>
      <c r="R99" s="239"/>
      <c r="S99" s="179"/>
      <c r="T99" s="179"/>
      <c r="U99" s="334">
        <v>3.87</v>
      </c>
      <c r="V99" s="334"/>
      <c r="W99" s="334"/>
      <c r="X99" s="334"/>
      <c r="Y99" s="334"/>
      <c r="AA99" s="179"/>
      <c r="AB99" s="182" t="s">
        <v>218</v>
      </c>
      <c r="AC99" s="182"/>
      <c r="AD99" s="183" t="s">
        <v>219</v>
      </c>
      <c r="AE99" s="336">
        <v>7</v>
      </c>
      <c r="AF99" s="336">
        <v>3</v>
      </c>
      <c r="AG99" s="336">
        <v>1</v>
      </c>
      <c r="AH99" s="336">
        <v>1</v>
      </c>
      <c r="AI99" s="336">
        <v>2</v>
      </c>
      <c r="AJ99" s="184"/>
      <c r="AK99" s="179"/>
      <c r="AL99" s="179"/>
      <c r="AM99" s="281">
        <v>1371.68</v>
      </c>
      <c r="AN99" s="281">
        <v>453.41</v>
      </c>
      <c r="AO99" s="281">
        <v>14.94</v>
      </c>
      <c r="AP99" s="281">
        <v>12.88</v>
      </c>
      <c r="AQ99" s="281">
        <v>2224.0300000000002</v>
      </c>
      <c r="AR99" s="272"/>
      <c r="AS99" s="270"/>
      <c r="AT99" s="270"/>
      <c r="AU99" s="272">
        <v>195.95428571428599</v>
      </c>
      <c r="AV99" s="272">
        <v>151.136666666667</v>
      </c>
      <c r="AW99" s="272">
        <v>14.94</v>
      </c>
      <c r="AX99" s="272">
        <v>12.88</v>
      </c>
      <c r="AY99" s="272">
        <v>1112.0150000000001</v>
      </c>
      <c r="AZ99" s="184"/>
      <c r="BA99" s="179"/>
    </row>
    <row r="100" spans="1:53" s="185" customFormat="1" x14ac:dyDescent="0.2">
      <c r="A100" s="179"/>
      <c r="B100" s="182" t="s">
        <v>171</v>
      </c>
      <c r="C100" s="182"/>
      <c r="D100" s="209" t="s">
        <v>97</v>
      </c>
      <c r="E100" s="320">
        <v>773</v>
      </c>
      <c r="F100" s="320">
        <v>322</v>
      </c>
      <c r="G100" s="320">
        <v>156</v>
      </c>
      <c r="H100" s="320">
        <v>104</v>
      </c>
      <c r="I100" s="320">
        <v>198</v>
      </c>
      <c r="J100" s="182"/>
      <c r="K100" s="179"/>
      <c r="L100" s="179"/>
      <c r="M100" s="239">
        <v>210283.84</v>
      </c>
      <c r="N100" s="239">
        <v>83046.149999999994</v>
      </c>
      <c r="O100" s="239">
        <v>26381.63</v>
      </c>
      <c r="P100" s="239">
        <v>10419.540000000001</v>
      </c>
      <c r="Q100" s="239">
        <v>136107.29999999999</v>
      </c>
      <c r="R100" s="239"/>
      <c r="S100" s="179"/>
      <c r="T100" s="179"/>
      <c r="U100" s="334">
        <v>272.03601552393297</v>
      </c>
      <c r="V100" s="334">
        <v>257.90729813664598</v>
      </c>
      <c r="W100" s="334">
        <v>169.11301282051301</v>
      </c>
      <c r="X100" s="334">
        <v>100.187884615385</v>
      </c>
      <c r="Y100" s="334">
        <v>687.41060606060603</v>
      </c>
      <c r="AA100" s="179"/>
      <c r="AB100" s="182" t="s">
        <v>771</v>
      </c>
      <c r="AC100" s="182"/>
      <c r="AD100" s="183" t="s">
        <v>145</v>
      </c>
      <c r="AE100" s="336">
        <v>2</v>
      </c>
      <c r="AF100" s="336">
        <v>2</v>
      </c>
      <c r="AG100" s="336">
        <v>1</v>
      </c>
      <c r="AH100" s="336"/>
      <c r="AI100" s="336"/>
      <c r="AJ100" s="184"/>
      <c r="AK100" s="179"/>
      <c r="AL100" s="179"/>
      <c r="AM100" s="281">
        <v>74.290000000000006</v>
      </c>
      <c r="AN100" s="281">
        <v>43.62</v>
      </c>
      <c r="AO100" s="281">
        <v>28.18</v>
      </c>
      <c r="AP100" s="281"/>
      <c r="AQ100" s="281"/>
      <c r="AR100" s="272"/>
      <c r="AS100" s="270"/>
      <c r="AT100" s="270"/>
      <c r="AU100" s="272">
        <v>37.145000000000003</v>
      </c>
      <c r="AV100" s="272">
        <v>21.81</v>
      </c>
      <c r="AW100" s="272">
        <v>28.18</v>
      </c>
      <c r="AX100" s="272"/>
      <c r="AY100" s="272"/>
      <c r="AZ100" s="184"/>
      <c r="BA100" s="179"/>
    </row>
    <row r="101" spans="1:53" s="185" customFormat="1" x14ac:dyDescent="0.2">
      <c r="A101" s="179"/>
      <c r="B101" s="182" t="s">
        <v>772</v>
      </c>
      <c r="C101" s="182"/>
      <c r="D101" s="209" t="s">
        <v>97</v>
      </c>
      <c r="E101" s="320">
        <v>1</v>
      </c>
      <c r="F101" s="320">
        <v>1</v>
      </c>
      <c r="G101" s="320"/>
      <c r="H101" s="320"/>
      <c r="I101" s="320"/>
      <c r="J101" s="182"/>
      <c r="K101" s="179"/>
      <c r="L101" s="179"/>
      <c r="M101" s="239">
        <v>206.01</v>
      </c>
      <c r="N101" s="239">
        <v>93.99</v>
      </c>
      <c r="O101" s="239"/>
      <c r="P101" s="239"/>
      <c r="Q101" s="239"/>
      <c r="R101" s="239"/>
      <c r="S101" s="179"/>
      <c r="T101" s="179"/>
      <c r="U101" s="334">
        <v>206.01</v>
      </c>
      <c r="V101" s="334">
        <v>93.99</v>
      </c>
      <c r="W101" s="334"/>
      <c r="X101" s="334"/>
      <c r="Y101" s="334"/>
      <c r="AA101" s="179"/>
      <c r="AB101" s="182" t="s">
        <v>221</v>
      </c>
      <c r="AC101" s="182"/>
      <c r="AD101" s="183" t="s">
        <v>64</v>
      </c>
      <c r="AE101" s="336">
        <v>1</v>
      </c>
      <c r="AF101" s="336">
        <v>1</v>
      </c>
      <c r="AG101" s="336"/>
      <c r="AH101" s="336"/>
      <c r="AI101" s="336"/>
      <c r="AJ101" s="184"/>
      <c r="AK101" s="179"/>
      <c r="AL101" s="179"/>
      <c r="AM101" s="281">
        <v>229.77</v>
      </c>
      <c r="AN101" s="281">
        <v>258.04000000000002</v>
      </c>
      <c r="AO101" s="281"/>
      <c r="AP101" s="281"/>
      <c r="AQ101" s="281"/>
      <c r="AR101" s="272"/>
      <c r="AS101" s="270"/>
      <c r="AT101" s="270"/>
      <c r="AU101" s="272">
        <v>229.77</v>
      </c>
      <c r="AV101" s="272">
        <v>258.04000000000002</v>
      </c>
      <c r="AW101" s="272"/>
      <c r="AX101" s="272"/>
      <c r="AY101" s="272"/>
      <c r="AZ101" s="184"/>
      <c r="BA101" s="179"/>
    </row>
    <row r="102" spans="1:53" s="185" customFormat="1" x14ac:dyDescent="0.2">
      <c r="A102" s="179"/>
      <c r="B102" s="182" t="s">
        <v>772</v>
      </c>
      <c r="C102" s="182"/>
      <c r="D102" s="209" t="s">
        <v>572</v>
      </c>
      <c r="E102" s="320">
        <v>1</v>
      </c>
      <c r="F102" s="320">
        <v>1</v>
      </c>
      <c r="G102" s="320"/>
      <c r="H102" s="320"/>
      <c r="I102" s="320"/>
      <c r="J102" s="182"/>
      <c r="K102" s="179"/>
      <c r="L102" s="179"/>
      <c r="M102" s="239">
        <v>114.2</v>
      </c>
      <c r="N102" s="239">
        <v>66.41</v>
      </c>
      <c r="O102" s="239"/>
      <c r="P102" s="239"/>
      <c r="Q102" s="239"/>
      <c r="R102" s="239"/>
      <c r="S102" s="179"/>
      <c r="T102" s="179"/>
      <c r="U102" s="334">
        <v>114.2</v>
      </c>
      <c r="V102" s="334">
        <v>66.41</v>
      </c>
      <c r="W102" s="334"/>
      <c r="X102" s="334"/>
      <c r="Y102" s="334"/>
      <c r="AA102" s="179"/>
      <c r="AB102" s="182" t="s">
        <v>221</v>
      </c>
      <c r="AC102" s="182"/>
      <c r="AD102" s="183" t="s">
        <v>170</v>
      </c>
      <c r="AE102" s="336">
        <v>5</v>
      </c>
      <c r="AF102" s="336">
        <v>3</v>
      </c>
      <c r="AG102" s="336">
        <v>3</v>
      </c>
      <c r="AH102" s="336">
        <v>3</v>
      </c>
      <c r="AI102" s="336">
        <v>3</v>
      </c>
      <c r="AJ102" s="184"/>
      <c r="AK102" s="179"/>
      <c r="AL102" s="179"/>
      <c r="AM102" s="281">
        <v>172.36</v>
      </c>
      <c r="AN102" s="281">
        <v>163.38999999999999</v>
      </c>
      <c r="AO102" s="281">
        <v>152.93</v>
      </c>
      <c r="AP102" s="281">
        <v>497.82</v>
      </c>
      <c r="AQ102" s="281">
        <v>340.03</v>
      </c>
      <c r="AR102" s="272"/>
      <c r="AS102" s="270"/>
      <c r="AT102" s="270"/>
      <c r="AU102" s="272">
        <v>34.472000000000001</v>
      </c>
      <c r="AV102" s="272">
        <v>54.463333333333303</v>
      </c>
      <c r="AW102" s="272">
        <v>50.976666666666702</v>
      </c>
      <c r="AX102" s="272">
        <v>165.94</v>
      </c>
      <c r="AY102" s="272">
        <v>113.34333333333301</v>
      </c>
      <c r="AZ102" s="184"/>
      <c r="BA102" s="179"/>
    </row>
    <row r="103" spans="1:53" s="185" customFormat="1" x14ac:dyDescent="0.2">
      <c r="A103" s="179"/>
      <c r="B103" s="182" t="s">
        <v>172</v>
      </c>
      <c r="C103" s="182"/>
      <c r="D103" s="209" t="s">
        <v>166</v>
      </c>
      <c r="E103" s="320">
        <v>31</v>
      </c>
      <c r="F103" s="320">
        <v>14</v>
      </c>
      <c r="G103" s="320">
        <v>7</v>
      </c>
      <c r="H103" s="320">
        <v>3</v>
      </c>
      <c r="I103" s="320">
        <v>3</v>
      </c>
      <c r="J103" s="182"/>
      <c r="K103" s="179"/>
      <c r="L103" s="179"/>
      <c r="M103" s="239">
        <v>5547.61</v>
      </c>
      <c r="N103" s="239">
        <v>2189.33</v>
      </c>
      <c r="O103" s="239">
        <v>369.15</v>
      </c>
      <c r="P103" s="239">
        <v>146.27000000000001</v>
      </c>
      <c r="Q103" s="239">
        <v>234.03</v>
      </c>
      <c r="R103" s="239"/>
      <c r="S103" s="179"/>
      <c r="T103" s="179"/>
      <c r="U103" s="334">
        <v>178.95516129032299</v>
      </c>
      <c r="V103" s="334">
        <v>156.38071428571399</v>
      </c>
      <c r="W103" s="334">
        <v>52.735714285714302</v>
      </c>
      <c r="X103" s="334">
        <v>48.756666666666703</v>
      </c>
      <c r="Y103" s="334">
        <v>78.010000000000005</v>
      </c>
      <c r="AA103" s="179"/>
      <c r="AB103" s="182" t="s">
        <v>222</v>
      </c>
      <c r="AC103" s="182"/>
      <c r="AD103" s="183" t="s">
        <v>223</v>
      </c>
      <c r="AE103" s="336">
        <v>2</v>
      </c>
      <c r="AF103" s="336">
        <v>2</v>
      </c>
      <c r="AG103" s="336">
        <v>1</v>
      </c>
      <c r="AH103" s="336">
        <v>1</v>
      </c>
      <c r="AI103" s="336">
        <v>1</v>
      </c>
      <c r="AJ103" s="184"/>
      <c r="AK103" s="179"/>
      <c r="AL103" s="179"/>
      <c r="AM103" s="281">
        <v>71.489999999999995</v>
      </c>
      <c r="AN103" s="281">
        <v>75.48</v>
      </c>
      <c r="AO103" s="281">
        <v>34.33</v>
      </c>
      <c r="AP103" s="281">
        <v>17.52</v>
      </c>
      <c r="AQ103" s="281">
        <v>45.02</v>
      </c>
      <c r="AR103" s="272"/>
      <c r="AS103" s="270"/>
      <c r="AT103" s="270"/>
      <c r="AU103" s="272">
        <v>35.744999999999997</v>
      </c>
      <c r="AV103" s="272">
        <v>37.74</v>
      </c>
      <c r="AW103" s="272">
        <v>34.33</v>
      </c>
      <c r="AX103" s="272">
        <v>17.52</v>
      </c>
      <c r="AY103" s="272">
        <v>45.02</v>
      </c>
      <c r="AZ103" s="184"/>
      <c r="BA103" s="179"/>
    </row>
    <row r="104" spans="1:53" s="185" customFormat="1" x14ac:dyDescent="0.2">
      <c r="A104" s="179"/>
      <c r="B104" s="182" t="s">
        <v>173</v>
      </c>
      <c r="C104" s="182"/>
      <c r="D104" s="209" t="s">
        <v>100</v>
      </c>
      <c r="E104" s="320">
        <v>23</v>
      </c>
      <c r="F104" s="320">
        <v>18</v>
      </c>
      <c r="G104" s="320">
        <v>6</v>
      </c>
      <c r="H104" s="320">
        <v>5</v>
      </c>
      <c r="I104" s="320">
        <v>8</v>
      </c>
      <c r="J104" s="182"/>
      <c r="K104" s="179"/>
      <c r="L104" s="179"/>
      <c r="M104" s="239">
        <v>5647.91</v>
      </c>
      <c r="N104" s="239">
        <v>4115.07</v>
      </c>
      <c r="O104" s="239">
        <v>927.93</v>
      </c>
      <c r="P104" s="239">
        <v>556.94000000000005</v>
      </c>
      <c r="Q104" s="239">
        <v>6557.65</v>
      </c>
      <c r="R104" s="239"/>
      <c r="S104" s="179"/>
      <c r="T104" s="179"/>
      <c r="U104" s="334">
        <v>245.561304347826</v>
      </c>
      <c r="V104" s="334">
        <v>228.61500000000001</v>
      </c>
      <c r="W104" s="334">
        <v>154.655</v>
      </c>
      <c r="X104" s="334">
        <v>111.38800000000001</v>
      </c>
      <c r="Y104" s="334">
        <v>819.70624999999995</v>
      </c>
      <c r="AA104" s="179"/>
      <c r="AB104" s="182" t="s">
        <v>773</v>
      </c>
      <c r="AC104" s="182"/>
      <c r="AD104" s="183" t="s">
        <v>774</v>
      </c>
      <c r="AE104" s="336">
        <v>1</v>
      </c>
      <c r="AF104" s="336">
        <v>1</v>
      </c>
      <c r="AG104" s="336">
        <v>1</v>
      </c>
      <c r="AH104" s="336">
        <v>1</v>
      </c>
      <c r="AI104" s="336"/>
      <c r="AJ104" s="184"/>
      <c r="AK104" s="179"/>
      <c r="AL104" s="179"/>
      <c r="AM104" s="281">
        <v>38.520000000000003</v>
      </c>
      <c r="AN104" s="281">
        <v>35.6</v>
      </c>
      <c r="AO104" s="281">
        <v>38.5</v>
      </c>
      <c r="AP104" s="281">
        <v>34.159999999999997</v>
      </c>
      <c r="AQ104" s="281"/>
      <c r="AR104" s="272"/>
      <c r="AS104" s="270"/>
      <c r="AT104" s="270"/>
      <c r="AU104" s="272">
        <v>38.520000000000003</v>
      </c>
      <c r="AV104" s="272">
        <v>35.6</v>
      </c>
      <c r="AW104" s="272">
        <v>38.5</v>
      </c>
      <c r="AX104" s="272">
        <v>34.159999999999997</v>
      </c>
      <c r="AY104" s="272"/>
      <c r="AZ104" s="184"/>
      <c r="BA104" s="179"/>
    </row>
    <row r="105" spans="1:53" s="185" customFormat="1" x14ac:dyDescent="0.2">
      <c r="A105" s="179"/>
      <c r="B105" s="182" t="s">
        <v>173</v>
      </c>
      <c r="C105" s="182"/>
      <c r="D105" s="209" t="s">
        <v>77</v>
      </c>
      <c r="E105" s="320">
        <v>81</v>
      </c>
      <c r="F105" s="320">
        <v>50</v>
      </c>
      <c r="G105" s="320">
        <v>36</v>
      </c>
      <c r="H105" s="320">
        <v>30</v>
      </c>
      <c r="I105" s="320">
        <v>41</v>
      </c>
      <c r="J105" s="182"/>
      <c r="K105" s="179"/>
      <c r="L105" s="179"/>
      <c r="M105" s="239">
        <v>14396.69</v>
      </c>
      <c r="N105" s="239">
        <v>8900.4</v>
      </c>
      <c r="O105" s="239">
        <v>4953.08</v>
      </c>
      <c r="P105" s="239">
        <v>4030.78</v>
      </c>
      <c r="Q105" s="239">
        <v>46764.66</v>
      </c>
      <c r="R105" s="239"/>
      <c r="S105" s="179"/>
      <c r="T105" s="179"/>
      <c r="U105" s="334">
        <v>177.73691358024701</v>
      </c>
      <c r="V105" s="334">
        <v>178.00800000000001</v>
      </c>
      <c r="W105" s="334">
        <v>137.585555555556</v>
      </c>
      <c r="X105" s="334">
        <v>134.35933333333301</v>
      </c>
      <c r="Y105" s="334">
        <v>1140.60146341463</v>
      </c>
      <c r="AA105" s="179"/>
      <c r="AB105" s="182" t="s">
        <v>775</v>
      </c>
      <c r="AC105" s="182"/>
      <c r="AD105" s="183" t="s">
        <v>97</v>
      </c>
      <c r="AE105" s="336">
        <v>1</v>
      </c>
      <c r="AF105" s="336"/>
      <c r="AG105" s="336"/>
      <c r="AH105" s="336"/>
      <c r="AI105" s="336"/>
      <c r="AJ105" s="184"/>
      <c r="AK105" s="179"/>
      <c r="AL105" s="179"/>
      <c r="AM105" s="281">
        <v>28.04</v>
      </c>
      <c r="AN105" s="281"/>
      <c r="AO105" s="281"/>
      <c r="AP105" s="281"/>
      <c r="AQ105" s="281"/>
      <c r="AR105" s="272"/>
      <c r="AS105" s="270"/>
      <c r="AT105" s="270"/>
      <c r="AU105" s="272">
        <v>28.04</v>
      </c>
      <c r="AV105" s="272"/>
      <c r="AW105" s="272"/>
      <c r="AX105" s="272"/>
      <c r="AY105" s="272"/>
      <c r="AZ105" s="184"/>
      <c r="BA105" s="179"/>
    </row>
    <row r="106" spans="1:53" s="185" customFormat="1" x14ac:dyDescent="0.2">
      <c r="A106" s="179"/>
      <c r="B106" s="182" t="s">
        <v>174</v>
      </c>
      <c r="C106" s="182"/>
      <c r="D106" s="209" t="s">
        <v>175</v>
      </c>
      <c r="E106" s="320">
        <v>44</v>
      </c>
      <c r="F106" s="320">
        <v>35</v>
      </c>
      <c r="G106" s="320">
        <v>15</v>
      </c>
      <c r="H106" s="320">
        <v>6</v>
      </c>
      <c r="I106" s="320">
        <v>14</v>
      </c>
      <c r="J106" s="182"/>
      <c r="K106" s="179"/>
      <c r="L106" s="179"/>
      <c r="M106" s="239">
        <v>11578.14</v>
      </c>
      <c r="N106" s="239">
        <v>7945.04</v>
      </c>
      <c r="O106" s="239">
        <v>1863.87</v>
      </c>
      <c r="P106" s="239">
        <v>503.05</v>
      </c>
      <c r="Q106" s="239">
        <v>4238.4399999999996</v>
      </c>
      <c r="R106" s="239"/>
      <c r="S106" s="179"/>
      <c r="T106" s="179"/>
      <c r="U106" s="334">
        <v>263.13954545454499</v>
      </c>
      <c r="V106" s="334">
        <v>227.00114285714301</v>
      </c>
      <c r="W106" s="334">
        <v>124.258</v>
      </c>
      <c r="X106" s="334">
        <v>83.841666666666697</v>
      </c>
      <c r="Y106" s="334">
        <v>302.74571428571397</v>
      </c>
      <c r="AA106" s="179"/>
      <c r="AB106" s="182" t="s">
        <v>224</v>
      </c>
      <c r="AC106" s="182"/>
      <c r="AD106" s="183" t="s">
        <v>206</v>
      </c>
      <c r="AE106" s="336">
        <v>19</v>
      </c>
      <c r="AF106" s="336">
        <v>9</v>
      </c>
      <c r="AG106" s="336">
        <v>5</v>
      </c>
      <c r="AH106" s="336">
        <v>5</v>
      </c>
      <c r="AI106" s="336">
        <v>5</v>
      </c>
      <c r="AJ106" s="184"/>
      <c r="AK106" s="179"/>
      <c r="AL106" s="179"/>
      <c r="AM106" s="281">
        <v>9956.64</v>
      </c>
      <c r="AN106" s="281">
        <v>420.33</v>
      </c>
      <c r="AO106" s="281">
        <v>150.94</v>
      </c>
      <c r="AP106" s="281">
        <v>147.28</v>
      </c>
      <c r="AQ106" s="281">
        <v>1262.8900000000001</v>
      </c>
      <c r="AR106" s="272"/>
      <c r="AS106" s="270"/>
      <c r="AT106" s="270"/>
      <c r="AU106" s="272">
        <v>524.03368421052596</v>
      </c>
      <c r="AV106" s="272">
        <v>46.703333333333298</v>
      </c>
      <c r="AW106" s="272">
        <v>30.187999999999999</v>
      </c>
      <c r="AX106" s="272">
        <v>29.456</v>
      </c>
      <c r="AY106" s="272">
        <v>252.578</v>
      </c>
      <c r="AZ106" s="184"/>
      <c r="BA106" s="179"/>
    </row>
    <row r="107" spans="1:53" s="185" customFormat="1" x14ac:dyDescent="0.2">
      <c r="A107" s="179"/>
      <c r="B107" s="182" t="s">
        <v>176</v>
      </c>
      <c r="C107" s="182"/>
      <c r="D107" s="209" t="s">
        <v>177</v>
      </c>
      <c r="E107" s="320">
        <v>532</v>
      </c>
      <c r="F107" s="320">
        <v>271</v>
      </c>
      <c r="G107" s="320">
        <v>187</v>
      </c>
      <c r="H107" s="320">
        <v>148</v>
      </c>
      <c r="I107" s="320">
        <v>290</v>
      </c>
      <c r="J107" s="182"/>
      <c r="K107" s="179"/>
      <c r="L107" s="179"/>
      <c r="M107" s="239">
        <v>148213.68</v>
      </c>
      <c r="N107" s="239">
        <v>59250.7</v>
      </c>
      <c r="O107" s="239">
        <v>28833.21</v>
      </c>
      <c r="P107" s="239">
        <v>21317.439999999999</v>
      </c>
      <c r="Q107" s="239">
        <v>220469.56</v>
      </c>
      <c r="R107" s="239"/>
      <c r="S107" s="179"/>
      <c r="T107" s="179"/>
      <c r="U107" s="334">
        <v>278.59714285714301</v>
      </c>
      <c r="V107" s="334">
        <v>218.63726937269399</v>
      </c>
      <c r="W107" s="334">
        <v>154.18828877005399</v>
      </c>
      <c r="X107" s="334">
        <v>144.036756756757</v>
      </c>
      <c r="Y107" s="334">
        <v>760.23986206896495</v>
      </c>
      <c r="AA107" s="179"/>
      <c r="AB107" s="182" t="s">
        <v>231</v>
      </c>
      <c r="AC107" s="182"/>
      <c r="AD107" s="183" t="s">
        <v>212</v>
      </c>
      <c r="AE107" s="336">
        <v>16</v>
      </c>
      <c r="AF107" s="336">
        <v>8</v>
      </c>
      <c r="AG107" s="336">
        <v>7</v>
      </c>
      <c r="AH107" s="336">
        <v>7</v>
      </c>
      <c r="AI107" s="336">
        <v>3</v>
      </c>
      <c r="AJ107" s="184"/>
      <c r="AK107" s="179"/>
      <c r="AL107" s="179"/>
      <c r="AM107" s="281">
        <v>2955.88</v>
      </c>
      <c r="AN107" s="281">
        <v>1434.1</v>
      </c>
      <c r="AO107" s="281">
        <v>463.34</v>
      </c>
      <c r="AP107" s="281">
        <v>375.01</v>
      </c>
      <c r="AQ107" s="281">
        <v>534.62</v>
      </c>
      <c r="AR107" s="272"/>
      <c r="AS107" s="270"/>
      <c r="AT107" s="270"/>
      <c r="AU107" s="272">
        <v>184.74250000000001</v>
      </c>
      <c r="AV107" s="272">
        <v>179.26249999999999</v>
      </c>
      <c r="AW107" s="272">
        <v>66.191428571428602</v>
      </c>
      <c r="AX107" s="272">
        <v>53.572857142857103</v>
      </c>
      <c r="AY107" s="272">
        <v>178.20666666666699</v>
      </c>
      <c r="AZ107" s="184"/>
      <c r="BA107" s="179"/>
    </row>
    <row r="108" spans="1:53" s="185" customFormat="1" x14ac:dyDescent="0.2">
      <c r="A108" s="179"/>
      <c r="B108" s="182" t="s">
        <v>178</v>
      </c>
      <c r="C108" s="182"/>
      <c r="D108" s="209" t="s">
        <v>179</v>
      </c>
      <c r="E108" s="320">
        <v>99</v>
      </c>
      <c r="F108" s="320">
        <v>55</v>
      </c>
      <c r="G108" s="320">
        <v>36</v>
      </c>
      <c r="H108" s="320">
        <v>30</v>
      </c>
      <c r="I108" s="320">
        <v>41</v>
      </c>
      <c r="J108" s="182"/>
      <c r="K108" s="179"/>
      <c r="L108" s="179"/>
      <c r="M108" s="239">
        <v>30447.54</v>
      </c>
      <c r="N108" s="239">
        <v>16596.78</v>
      </c>
      <c r="O108" s="239">
        <v>5595.04</v>
      </c>
      <c r="P108" s="239">
        <v>3608.21</v>
      </c>
      <c r="Q108" s="239">
        <v>32226.1</v>
      </c>
      <c r="R108" s="239"/>
      <c r="S108" s="179"/>
      <c r="T108" s="179"/>
      <c r="U108" s="334">
        <v>307.55090909090899</v>
      </c>
      <c r="V108" s="334">
        <v>301.75963636363599</v>
      </c>
      <c r="W108" s="334">
        <v>155.41777777777801</v>
      </c>
      <c r="X108" s="334">
        <v>120.273666666667</v>
      </c>
      <c r="Y108" s="334">
        <v>786.00243902439001</v>
      </c>
      <c r="AA108" s="179"/>
      <c r="AB108" s="182" t="s">
        <v>233</v>
      </c>
      <c r="AC108" s="182"/>
      <c r="AD108" s="183" t="s">
        <v>97</v>
      </c>
      <c r="AE108" s="336">
        <v>3</v>
      </c>
      <c r="AF108" s="336"/>
      <c r="AG108" s="336"/>
      <c r="AH108" s="336"/>
      <c r="AI108" s="336"/>
      <c r="AJ108" s="184"/>
      <c r="AK108" s="179"/>
      <c r="AL108" s="179"/>
      <c r="AM108" s="281">
        <v>515.67999999999995</v>
      </c>
      <c r="AN108" s="281"/>
      <c r="AO108" s="281"/>
      <c r="AP108" s="281"/>
      <c r="AQ108" s="281"/>
      <c r="AR108" s="272"/>
      <c r="AS108" s="270"/>
      <c r="AT108" s="270"/>
      <c r="AU108" s="272">
        <v>171.893333333333</v>
      </c>
      <c r="AV108" s="272"/>
      <c r="AW108" s="272"/>
      <c r="AX108" s="272"/>
      <c r="AY108" s="272"/>
      <c r="AZ108" s="184"/>
      <c r="BA108" s="179"/>
    </row>
    <row r="109" spans="1:53" s="185" customFormat="1" x14ac:dyDescent="0.2">
      <c r="A109" s="179"/>
      <c r="B109" s="182" t="s">
        <v>180</v>
      </c>
      <c r="C109" s="182"/>
      <c r="D109" s="209" t="s">
        <v>105</v>
      </c>
      <c r="E109" s="320">
        <v>1</v>
      </c>
      <c r="F109" s="320">
        <v>1</v>
      </c>
      <c r="G109" s="320">
        <v>1</v>
      </c>
      <c r="H109" s="320">
        <v>1</v>
      </c>
      <c r="I109" s="320">
        <v>1</v>
      </c>
      <c r="J109" s="182"/>
      <c r="K109" s="179"/>
      <c r="L109" s="179"/>
      <c r="M109" s="239">
        <v>65.900000000000006</v>
      </c>
      <c r="N109" s="239">
        <v>50.22</v>
      </c>
      <c r="O109" s="239">
        <v>49.45</v>
      </c>
      <c r="P109" s="239">
        <v>46.07</v>
      </c>
      <c r="Q109" s="239">
        <v>57.72</v>
      </c>
      <c r="R109" s="239"/>
      <c r="S109" s="179"/>
      <c r="T109" s="179"/>
      <c r="U109" s="334">
        <v>65.900000000000006</v>
      </c>
      <c r="V109" s="334">
        <v>50.22</v>
      </c>
      <c r="W109" s="334">
        <v>49.45</v>
      </c>
      <c r="X109" s="334">
        <v>46.07</v>
      </c>
      <c r="Y109" s="334">
        <v>57.72</v>
      </c>
      <c r="AA109" s="179"/>
      <c r="AB109" s="182" t="s">
        <v>234</v>
      </c>
      <c r="AC109" s="182"/>
      <c r="AD109" s="183" t="s">
        <v>235</v>
      </c>
      <c r="AE109" s="336">
        <v>5</v>
      </c>
      <c r="AF109" s="336">
        <v>3</v>
      </c>
      <c r="AG109" s="336">
        <v>4</v>
      </c>
      <c r="AH109" s="336">
        <v>3</v>
      </c>
      <c r="AI109" s="336">
        <v>4</v>
      </c>
      <c r="AJ109" s="184"/>
      <c r="AK109" s="179"/>
      <c r="AL109" s="179"/>
      <c r="AM109" s="281">
        <v>115.12</v>
      </c>
      <c r="AN109" s="281">
        <v>47.87</v>
      </c>
      <c r="AO109" s="281">
        <v>61.33</v>
      </c>
      <c r="AP109" s="281">
        <v>42.26</v>
      </c>
      <c r="AQ109" s="281">
        <v>553.66</v>
      </c>
      <c r="AR109" s="272"/>
      <c r="AS109" s="270"/>
      <c r="AT109" s="270"/>
      <c r="AU109" s="272">
        <v>23.024000000000001</v>
      </c>
      <c r="AV109" s="272">
        <v>15.956666666666701</v>
      </c>
      <c r="AW109" s="272">
        <v>15.3325</v>
      </c>
      <c r="AX109" s="272">
        <v>14.0866666666667</v>
      </c>
      <c r="AY109" s="272">
        <v>138.41499999999999</v>
      </c>
      <c r="AZ109" s="184"/>
      <c r="BA109" s="179"/>
    </row>
    <row r="110" spans="1:53" s="185" customFormat="1" x14ac:dyDescent="0.2">
      <c r="A110" s="179"/>
      <c r="B110" s="182" t="s">
        <v>181</v>
      </c>
      <c r="C110" s="182"/>
      <c r="D110" s="209" t="s">
        <v>182</v>
      </c>
      <c r="E110" s="320">
        <v>389</v>
      </c>
      <c r="F110" s="320">
        <v>234</v>
      </c>
      <c r="G110" s="320">
        <v>118</v>
      </c>
      <c r="H110" s="320">
        <v>76</v>
      </c>
      <c r="I110" s="320">
        <v>118</v>
      </c>
      <c r="J110" s="182"/>
      <c r="K110" s="179"/>
      <c r="L110" s="179"/>
      <c r="M110" s="239">
        <v>132384.35</v>
      </c>
      <c r="N110" s="239">
        <v>94185.17</v>
      </c>
      <c r="O110" s="239">
        <v>29597.74</v>
      </c>
      <c r="P110" s="239">
        <v>13451.12</v>
      </c>
      <c r="Q110" s="239">
        <v>181710.79</v>
      </c>
      <c r="R110" s="239"/>
      <c r="S110" s="179"/>
      <c r="T110" s="179"/>
      <c r="U110" s="334">
        <v>340.31966580976899</v>
      </c>
      <c r="V110" s="334">
        <v>402.50072649572701</v>
      </c>
      <c r="W110" s="334">
        <v>250.82830508474601</v>
      </c>
      <c r="X110" s="334">
        <v>176.98842105263199</v>
      </c>
      <c r="Y110" s="334">
        <v>1539.92194915254</v>
      </c>
      <c r="AA110" s="179"/>
      <c r="AB110" s="182" t="s">
        <v>236</v>
      </c>
      <c r="AC110" s="182"/>
      <c r="AD110" s="183" t="s">
        <v>237</v>
      </c>
      <c r="AE110" s="336">
        <v>3</v>
      </c>
      <c r="AF110" s="336">
        <v>2</v>
      </c>
      <c r="AG110" s="336">
        <v>1</v>
      </c>
      <c r="AH110" s="336">
        <v>1</v>
      </c>
      <c r="AI110" s="336"/>
      <c r="AJ110" s="184"/>
      <c r="AK110" s="179"/>
      <c r="AL110" s="179"/>
      <c r="AM110" s="281">
        <v>231.25</v>
      </c>
      <c r="AN110" s="281">
        <v>154.91999999999999</v>
      </c>
      <c r="AO110" s="281">
        <v>4.41</v>
      </c>
      <c r="AP110" s="281">
        <v>65</v>
      </c>
      <c r="AQ110" s="281"/>
      <c r="AR110" s="272"/>
      <c r="AS110" s="270"/>
      <c r="AT110" s="270"/>
      <c r="AU110" s="272">
        <v>77.0833333333333</v>
      </c>
      <c r="AV110" s="272">
        <v>77.459999999999994</v>
      </c>
      <c r="AW110" s="272">
        <v>4.41</v>
      </c>
      <c r="AX110" s="272">
        <v>65</v>
      </c>
      <c r="AY110" s="272"/>
      <c r="AZ110" s="184"/>
      <c r="BA110" s="179"/>
    </row>
    <row r="111" spans="1:53" s="185" customFormat="1" x14ac:dyDescent="0.2">
      <c r="A111" s="179"/>
      <c r="B111" s="182" t="s">
        <v>183</v>
      </c>
      <c r="C111" s="182"/>
      <c r="D111" s="209" t="s">
        <v>86</v>
      </c>
      <c r="E111" s="320">
        <v>80</v>
      </c>
      <c r="F111" s="320">
        <v>31</v>
      </c>
      <c r="G111" s="320">
        <v>11</v>
      </c>
      <c r="H111" s="320">
        <v>7</v>
      </c>
      <c r="I111" s="320">
        <v>16</v>
      </c>
      <c r="J111" s="182"/>
      <c r="K111" s="179"/>
      <c r="L111" s="179"/>
      <c r="M111" s="239">
        <v>28663.18</v>
      </c>
      <c r="N111" s="239">
        <v>9418.34</v>
      </c>
      <c r="O111" s="239">
        <v>1757.72</v>
      </c>
      <c r="P111" s="239">
        <v>821.19</v>
      </c>
      <c r="Q111" s="239">
        <v>13731.16</v>
      </c>
      <c r="R111" s="239"/>
      <c r="S111" s="179"/>
      <c r="T111" s="179"/>
      <c r="U111" s="334">
        <v>358.28975000000003</v>
      </c>
      <c r="V111" s="334">
        <v>303.81741935483899</v>
      </c>
      <c r="W111" s="334">
        <v>159.79272727272701</v>
      </c>
      <c r="X111" s="334">
        <v>117.312857142857</v>
      </c>
      <c r="Y111" s="334">
        <v>858.19749999999999</v>
      </c>
      <c r="AA111" s="179"/>
      <c r="AB111" s="182" t="s">
        <v>238</v>
      </c>
      <c r="AC111" s="182"/>
      <c r="AD111" s="183" t="s">
        <v>239</v>
      </c>
      <c r="AE111" s="336">
        <v>5</v>
      </c>
      <c r="AF111" s="336">
        <v>5</v>
      </c>
      <c r="AG111" s="336">
        <v>5</v>
      </c>
      <c r="AH111" s="336">
        <v>5</v>
      </c>
      <c r="AI111" s="336">
        <v>5</v>
      </c>
      <c r="AJ111" s="184"/>
      <c r="AK111" s="179"/>
      <c r="AL111" s="179"/>
      <c r="AM111" s="281">
        <v>204.83</v>
      </c>
      <c r="AN111" s="281">
        <v>238.65</v>
      </c>
      <c r="AO111" s="281">
        <v>224.94</v>
      </c>
      <c r="AP111" s="281">
        <v>253.44</v>
      </c>
      <c r="AQ111" s="281">
        <v>3335.48</v>
      </c>
      <c r="AR111" s="272"/>
      <c r="AS111" s="270"/>
      <c r="AT111" s="270"/>
      <c r="AU111" s="272">
        <v>40.966000000000001</v>
      </c>
      <c r="AV111" s="272">
        <v>47.73</v>
      </c>
      <c r="AW111" s="272">
        <v>44.988</v>
      </c>
      <c r="AX111" s="272">
        <v>50.688000000000002</v>
      </c>
      <c r="AY111" s="272">
        <v>667.096</v>
      </c>
      <c r="AZ111" s="184"/>
      <c r="BA111" s="179"/>
    </row>
    <row r="112" spans="1:53" s="185" customFormat="1" x14ac:dyDescent="0.2">
      <c r="A112" s="179"/>
      <c r="B112" s="182" t="s">
        <v>184</v>
      </c>
      <c r="C112" s="182"/>
      <c r="D112" s="209" t="s">
        <v>185</v>
      </c>
      <c r="E112" s="320">
        <v>261</v>
      </c>
      <c r="F112" s="320">
        <v>147</v>
      </c>
      <c r="G112" s="320">
        <v>77</v>
      </c>
      <c r="H112" s="320">
        <v>47</v>
      </c>
      <c r="I112" s="320">
        <v>118</v>
      </c>
      <c r="J112" s="182"/>
      <c r="K112" s="179"/>
      <c r="L112" s="179"/>
      <c r="M112" s="239">
        <v>86312.35</v>
      </c>
      <c r="N112" s="239">
        <v>40063.019999999997</v>
      </c>
      <c r="O112" s="239">
        <v>17070.53</v>
      </c>
      <c r="P112" s="239">
        <v>6069.7</v>
      </c>
      <c r="Q112" s="239">
        <v>147489.57999999999</v>
      </c>
      <c r="R112" s="239"/>
      <c r="S112" s="179"/>
      <c r="T112" s="179"/>
      <c r="U112" s="334">
        <v>330.69865900383201</v>
      </c>
      <c r="V112" s="334">
        <v>272.53755102040799</v>
      </c>
      <c r="W112" s="334">
        <v>221.695194805195</v>
      </c>
      <c r="X112" s="334">
        <v>129.14255319148899</v>
      </c>
      <c r="Y112" s="334">
        <v>1249.9116949152501</v>
      </c>
      <c r="AA112" s="179"/>
      <c r="AB112" s="182" t="s">
        <v>240</v>
      </c>
      <c r="AC112" s="182"/>
      <c r="AD112" s="183" t="s">
        <v>179</v>
      </c>
      <c r="AE112" s="336">
        <v>1</v>
      </c>
      <c r="AF112" s="336"/>
      <c r="AG112" s="336"/>
      <c r="AH112" s="336"/>
      <c r="AI112" s="336"/>
      <c r="AJ112" s="184"/>
      <c r="AK112" s="179"/>
      <c r="AL112" s="179"/>
      <c r="AM112" s="281">
        <v>3.16</v>
      </c>
      <c r="AN112" s="281"/>
      <c r="AO112" s="281"/>
      <c r="AP112" s="281"/>
      <c r="AQ112" s="281"/>
      <c r="AR112" s="272"/>
      <c r="AS112" s="270"/>
      <c r="AT112" s="270"/>
      <c r="AU112" s="272">
        <v>3.16</v>
      </c>
      <c r="AV112" s="272"/>
      <c r="AW112" s="272"/>
      <c r="AX112" s="272"/>
      <c r="AY112" s="272"/>
      <c r="AZ112" s="184"/>
      <c r="BA112" s="179"/>
    </row>
    <row r="113" spans="1:53" s="185" customFormat="1" x14ac:dyDescent="0.2">
      <c r="A113" s="179"/>
      <c r="B113" s="182" t="s">
        <v>189</v>
      </c>
      <c r="C113" s="182"/>
      <c r="D113" s="209" t="s">
        <v>70</v>
      </c>
      <c r="E113" s="320">
        <v>86</v>
      </c>
      <c r="F113" s="320">
        <v>48</v>
      </c>
      <c r="G113" s="320">
        <v>33</v>
      </c>
      <c r="H113" s="320">
        <v>20</v>
      </c>
      <c r="I113" s="320">
        <v>24</v>
      </c>
      <c r="J113" s="182"/>
      <c r="K113" s="179"/>
      <c r="L113" s="179"/>
      <c r="M113" s="239">
        <v>25359.27</v>
      </c>
      <c r="N113" s="239">
        <v>12902.95</v>
      </c>
      <c r="O113" s="239">
        <v>6151.82</v>
      </c>
      <c r="P113" s="239">
        <v>2780.27</v>
      </c>
      <c r="Q113" s="239">
        <v>24770</v>
      </c>
      <c r="R113" s="239"/>
      <c r="S113" s="179"/>
      <c r="T113" s="179"/>
      <c r="U113" s="334">
        <v>294.87523255814</v>
      </c>
      <c r="V113" s="334">
        <v>268.81145833333301</v>
      </c>
      <c r="W113" s="334">
        <v>186.41878787878801</v>
      </c>
      <c r="X113" s="334">
        <v>139.01349999999999</v>
      </c>
      <c r="Y113" s="334">
        <v>1032.0833333333301</v>
      </c>
      <c r="AA113" s="179"/>
      <c r="AB113" s="182" t="s">
        <v>241</v>
      </c>
      <c r="AC113" s="182"/>
      <c r="AD113" s="183" t="s">
        <v>153</v>
      </c>
      <c r="AE113" s="336">
        <v>4</v>
      </c>
      <c r="AF113" s="336">
        <v>4</v>
      </c>
      <c r="AG113" s="336">
        <v>3</v>
      </c>
      <c r="AH113" s="336"/>
      <c r="AI113" s="336"/>
      <c r="AJ113" s="184"/>
      <c r="AK113" s="179"/>
      <c r="AL113" s="179"/>
      <c r="AM113" s="281">
        <v>689.92</v>
      </c>
      <c r="AN113" s="281">
        <v>698.24</v>
      </c>
      <c r="AO113" s="281">
        <v>574.1</v>
      </c>
      <c r="AP113" s="281"/>
      <c r="AQ113" s="281"/>
      <c r="AR113" s="272"/>
      <c r="AS113" s="270"/>
      <c r="AT113" s="270"/>
      <c r="AU113" s="272">
        <v>172.48</v>
      </c>
      <c r="AV113" s="272">
        <v>174.56</v>
      </c>
      <c r="AW113" s="272">
        <v>191.36666666666699</v>
      </c>
      <c r="AX113" s="272"/>
      <c r="AY113" s="272"/>
      <c r="AZ113" s="184"/>
      <c r="BA113" s="179"/>
    </row>
    <row r="114" spans="1:53" s="185" customFormat="1" x14ac:dyDescent="0.2">
      <c r="A114" s="179"/>
      <c r="B114" s="182" t="s">
        <v>190</v>
      </c>
      <c r="C114" s="182"/>
      <c r="D114" s="209" t="s">
        <v>107</v>
      </c>
      <c r="E114" s="320">
        <v>6</v>
      </c>
      <c r="F114" s="320">
        <v>3</v>
      </c>
      <c r="G114" s="320">
        <v>2</v>
      </c>
      <c r="H114" s="320">
        <v>1</v>
      </c>
      <c r="I114" s="320"/>
      <c r="J114" s="182"/>
      <c r="K114" s="179"/>
      <c r="L114" s="179"/>
      <c r="M114" s="239">
        <v>820.61</v>
      </c>
      <c r="N114" s="239">
        <v>486</v>
      </c>
      <c r="O114" s="239">
        <v>107.22</v>
      </c>
      <c r="P114" s="239">
        <v>36.9</v>
      </c>
      <c r="Q114" s="239"/>
      <c r="R114" s="239"/>
      <c r="S114" s="179"/>
      <c r="T114" s="179"/>
      <c r="U114" s="334">
        <v>136.768333333333</v>
      </c>
      <c r="V114" s="334">
        <v>162</v>
      </c>
      <c r="W114" s="334">
        <v>53.61</v>
      </c>
      <c r="X114" s="334">
        <v>36.9</v>
      </c>
      <c r="Y114" s="334"/>
      <c r="AA114" s="179"/>
      <c r="AB114" s="182" t="s">
        <v>242</v>
      </c>
      <c r="AC114" s="182"/>
      <c r="AD114" s="183" t="s">
        <v>81</v>
      </c>
      <c r="AE114" s="336">
        <v>1</v>
      </c>
      <c r="AF114" s="336">
        <v>1</v>
      </c>
      <c r="AG114" s="336">
        <v>1</v>
      </c>
      <c r="AH114" s="336"/>
      <c r="AI114" s="336"/>
      <c r="AJ114" s="184"/>
      <c r="AK114" s="179"/>
      <c r="AL114" s="179"/>
      <c r="AM114" s="281">
        <v>79.13</v>
      </c>
      <c r="AN114" s="281">
        <v>76.239999999999995</v>
      </c>
      <c r="AO114" s="281">
        <v>79.69</v>
      </c>
      <c r="AP114" s="281"/>
      <c r="AQ114" s="281"/>
      <c r="AR114" s="272"/>
      <c r="AS114" s="270"/>
      <c r="AT114" s="270"/>
      <c r="AU114" s="272">
        <v>79.13</v>
      </c>
      <c r="AV114" s="272">
        <v>76.239999999999995</v>
      </c>
      <c r="AW114" s="272">
        <v>79.69</v>
      </c>
      <c r="AX114" s="272"/>
      <c r="AY114" s="272"/>
      <c r="AZ114" s="184"/>
      <c r="BA114" s="179"/>
    </row>
    <row r="115" spans="1:53" s="185" customFormat="1" x14ac:dyDescent="0.2">
      <c r="A115" s="179"/>
      <c r="B115" s="182" t="s">
        <v>191</v>
      </c>
      <c r="C115" s="182"/>
      <c r="D115" s="209" t="s">
        <v>192</v>
      </c>
      <c r="E115" s="320">
        <v>71</v>
      </c>
      <c r="F115" s="320">
        <v>31</v>
      </c>
      <c r="G115" s="320">
        <v>20</v>
      </c>
      <c r="H115" s="320">
        <v>13</v>
      </c>
      <c r="I115" s="320">
        <v>17</v>
      </c>
      <c r="J115" s="182"/>
      <c r="K115" s="179"/>
      <c r="L115" s="179"/>
      <c r="M115" s="239">
        <v>24052.33</v>
      </c>
      <c r="N115" s="239">
        <v>9176.34</v>
      </c>
      <c r="O115" s="239">
        <v>4598.5600000000004</v>
      </c>
      <c r="P115" s="239">
        <v>2106.89</v>
      </c>
      <c r="Q115" s="239">
        <v>23908.97</v>
      </c>
      <c r="R115" s="239"/>
      <c r="S115" s="179"/>
      <c r="T115" s="179"/>
      <c r="U115" s="334">
        <v>338.76521126760599</v>
      </c>
      <c r="V115" s="334">
        <v>296.01096774193502</v>
      </c>
      <c r="W115" s="334">
        <v>229.928</v>
      </c>
      <c r="X115" s="334">
        <v>162.068461538462</v>
      </c>
      <c r="Y115" s="334">
        <v>1406.41</v>
      </c>
      <c r="AA115" s="179"/>
      <c r="AB115" s="182" t="s">
        <v>652</v>
      </c>
      <c r="AC115" s="182"/>
      <c r="AD115" s="183" t="s">
        <v>212</v>
      </c>
      <c r="AE115" s="336">
        <v>116</v>
      </c>
      <c r="AF115" s="336">
        <v>44</v>
      </c>
      <c r="AG115" s="336">
        <v>33</v>
      </c>
      <c r="AH115" s="336">
        <v>29</v>
      </c>
      <c r="AI115" s="336">
        <v>23</v>
      </c>
      <c r="AJ115" s="184"/>
      <c r="AK115" s="179"/>
      <c r="AL115" s="179"/>
      <c r="AM115" s="281">
        <v>45653.82</v>
      </c>
      <c r="AN115" s="281">
        <v>6121.26</v>
      </c>
      <c r="AO115" s="281">
        <v>3695.45</v>
      </c>
      <c r="AP115" s="281">
        <v>2107.19</v>
      </c>
      <c r="AQ115" s="281">
        <v>19937.39</v>
      </c>
      <c r="AR115" s="272"/>
      <c r="AS115" s="270"/>
      <c r="AT115" s="270"/>
      <c r="AU115" s="272">
        <v>393.56741379310398</v>
      </c>
      <c r="AV115" s="272">
        <v>139.119545454545</v>
      </c>
      <c r="AW115" s="272">
        <v>111.98333333333299</v>
      </c>
      <c r="AX115" s="272">
        <v>72.661724137931003</v>
      </c>
      <c r="AY115" s="272">
        <v>866.84304347826105</v>
      </c>
      <c r="AZ115" s="184"/>
      <c r="BA115" s="179"/>
    </row>
    <row r="116" spans="1:53" s="185" customFormat="1" x14ac:dyDescent="0.2">
      <c r="A116" s="179"/>
      <c r="B116" s="182" t="s">
        <v>776</v>
      </c>
      <c r="C116" s="182"/>
      <c r="D116" s="209" t="s">
        <v>777</v>
      </c>
      <c r="E116" s="320">
        <v>1</v>
      </c>
      <c r="F116" s="320"/>
      <c r="G116" s="320"/>
      <c r="H116" s="320"/>
      <c r="I116" s="320"/>
      <c r="J116" s="182"/>
      <c r="K116" s="179"/>
      <c r="L116" s="179"/>
      <c r="M116" s="239">
        <v>171.66</v>
      </c>
      <c r="N116" s="239"/>
      <c r="O116" s="239"/>
      <c r="P116" s="239"/>
      <c r="Q116" s="239"/>
      <c r="R116" s="239"/>
      <c r="S116" s="179"/>
      <c r="T116" s="179"/>
      <c r="U116" s="334">
        <v>171.66</v>
      </c>
      <c r="V116" s="334"/>
      <c r="W116" s="334"/>
      <c r="X116" s="334"/>
      <c r="Y116" s="334"/>
      <c r="AA116" s="179"/>
      <c r="AB116" s="182" t="s">
        <v>247</v>
      </c>
      <c r="AC116" s="182"/>
      <c r="AD116" s="183" t="s">
        <v>212</v>
      </c>
      <c r="AE116" s="336">
        <v>15</v>
      </c>
      <c r="AF116" s="336">
        <v>7</v>
      </c>
      <c r="AG116" s="336">
        <v>4</v>
      </c>
      <c r="AH116" s="336">
        <v>2</v>
      </c>
      <c r="AI116" s="336"/>
      <c r="AJ116" s="184"/>
      <c r="AK116" s="179"/>
      <c r="AL116" s="179"/>
      <c r="AM116" s="281">
        <v>3758.81</v>
      </c>
      <c r="AN116" s="281">
        <v>211.99</v>
      </c>
      <c r="AO116" s="281">
        <v>63.59</v>
      </c>
      <c r="AP116" s="281">
        <v>80.989999999999995</v>
      </c>
      <c r="AQ116" s="281"/>
      <c r="AR116" s="272"/>
      <c r="AS116" s="270"/>
      <c r="AT116" s="270"/>
      <c r="AU116" s="272">
        <v>250.58733333333299</v>
      </c>
      <c r="AV116" s="272">
        <v>30.284285714285701</v>
      </c>
      <c r="AW116" s="272">
        <v>15.897500000000001</v>
      </c>
      <c r="AX116" s="272">
        <v>40.494999999999997</v>
      </c>
      <c r="AY116" s="272"/>
      <c r="AZ116" s="184"/>
      <c r="BA116" s="179"/>
    </row>
    <row r="117" spans="1:53" s="185" customFormat="1" x14ac:dyDescent="0.2">
      <c r="A117" s="179"/>
      <c r="B117" s="182" t="s">
        <v>193</v>
      </c>
      <c r="C117" s="182"/>
      <c r="D117" s="209" t="s">
        <v>194</v>
      </c>
      <c r="E117" s="320">
        <v>181</v>
      </c>
      <c r="F117" s="320">
        <v>104</v>
      </c>
      <c r="G117" s="320">
        <v>64</v>
      </c>
      <c r="H117" s="320">
        <v>50</v>
      </c>
      <c r="I117" s="320">
        <v>87</v>
      </c>
      <c r="J117" s="182"/>
      <c r="K117" s="179"/>
      <c r="L117" s="179"/>
      <c r="M117" s="239">
        <v>47870.19</v>
      </c>
      <c r="N117" s="239">
        <v>25258.54</v>
      </c>
      <c r="O117" s="239">
        <v>13732.6</v>
      </c>
      <c r="P117" s="239">
        <v>6577.07</v>
      </c>
      <c r="Q117" s="239">
        <v>174738.6</v>
      </c>
      <c r="R117" s="239"/>
      <c r="S117" s="179"/>
      <c r="T117" s="179"/>
      <c r="U117" s="334">
        <v>264.47618784530403</v>
      </c>
      <c r="V117" s="334">
        <v>242.87057692307701</v>
      </c>
      <c r="W117" s="334">
        <v>214.57187500000001</v>
      </c>
      <c r="X117" s="334">
        <v>131.54140000000001</v>
      </c>
      <c r="Y117" s="334">
        <v>2008.48965517241</v>
      </c>
      <c r="AA117" s="179"/>
      <c r="AB117" s="182" t="s">
        <v>248</v>
      </c>
      <c r="AC117" s="182"/>
      <c r="AD117" s="183" t="s">
        <v>77</v>
      </c>
      <c r="AE117" s="336">
        <v>95</v>
      </c>
      <c r="AF117" s="336">
        <v>45</v>
      </c>
      <c r="AG117" s="336">
        <v>38</v>
      </c>
      <c r="AH117" s="336">
        <v>29</v>
      </c>
      <c r="AI117" s="336">
        <v>25</v>
      </c>
      <c r="AJ117" s="184"/>
      <c r="AK117" s="179"/>
      <c r="AL117" s="179"/>
      <c r="AM117" s="281">
        <v>190496.62</v>
      </c>
      <c r="AN117" s="281">
        <v>16643.84</v>
      </c>
      <c r="AO117" s="281">
        <v>75371.009999999995</v>
      </c>
      <c r="AP117" s="281">
        <v>8874.24</v>
      </c>
      <c r="AQ117" s="281">
        <v>66620.240000000005</v>
      </c>
      <c r="AR117" s="272"/>
      <c r="AS117" s="270"/>
      <c r="AT117" s="270"/>
      <c r="AU117" s="272">
        <v>2005.2275789473699</v>
      </c>
      <c r="AV117" s="272">
        <v>369.86311111111098</v>
      </c>
      <c r="AW117" s="272">
        <v>1983.44763157895</v>
      </c>
      <c r="AX117" s="272">
        <v>306.00827586206901</v>
      </c>
      <c r="AY117" s="272">
        <v>2664.8096</v>
      </c>
      <c r="AZ117" s="184"/>
      <c r="BA117" s="179"/>
    </row>
    <row r="118" spans="1:53" s="185" customFormat="1" x14ac:dyDescent="0.2">
      <c r="A118" s="179"/>
      <c r="B118" s="182" t="s">
        <v>197</v>
      </c>
      <c r="C118" s="182"/>
      <c r="D118" s="209" t="s">
        <v>380</v>
      </c>
      <c r="E118" s="320">
        <v>97</v>
      </c>
      <c r="F118" s="320">
        <v>43</v>
      </c>
      <c r="G118" s="320">
        <v>30</v>
      </c>
      <c r="H118" s="320">
        <v>23</v>
      </c>
      <c r="I118" s="320">
        <v>36</v>
      </c>
      <c r="J118" s="182"/>
      <c r="K118" s="179"/>
      <c r="L118" s="179"/>
      <c r="M118" s="239">
        <v>25454.46</v>
      </c>
      <c r="N118" s="239">
        <v>7308.62</v>
      </c>
      <c r="O118" s="239">
        <v>3150.01</v>
      </c>
      <c r="P118" s="239">
        <v>2515.0100000000002</v>
      </c>
      <c r="Q118" s="239">
        <v>34947.68</v>
      </c>
      <c r="R118" s="239"/>
      <c r="S118" s="179"/>
      <c r="T118" s="179"/>
      <c r="U118" s="334">
        <v>262.417113402062</v>
      </c>
      <c r="V118" s="334">
        <v>169.96790697674399</v>
      </c>
      <c r="W118" s="334">
        <v>105.000333333333</v>
      </c>
      <c r="X118" s="334">
        <v>109.348260869565</v>
      </c>
      <c r="Y118" s="334">
        <v>970.76888888888902</v>
      </c>
      <c r="AA118" s="179"/>
      <c r="AB118" s="182" t="s">
        <v>655</v>
      </c>
      <c r="AC118" s="182"/>
      <c r="AD118" s="183" t="s">
        <v>77</v>
      </c>
      <c r="AE118" s="336">
        <v>3</v>
      </c>
      <c r="AF118" s="336">
        <v>4</v>
      </c>
      <c r="AG118" s="336">
        <v>3</v>
      </c>
      <c r="AH118" s="336">
        <v>3</v>
      </c>
      <c r="AI118" s="336">
        <v>3</v>
      </c>
      <c r="AJ118" s="184"/>
      <c r="AK118" s="179"/>
      <c r="AL118" s="179"/>
      <c r="AM118" s="281">
        <v>994.06</v>
      </c>
      <c r="AN118" s="281">
        <v>1143.02</v>
      </c>
      <c r="AO118" s="281">
        <v>578.78</v>
      </c>
      <c r="AP118" s="281">
        <v>419.36</v>
      </c>
      <c r="AQ118" s="281">
        <v>3330.5</v>
      </c>
      <c r="AR118" s="272"/>
      <c r="AS118" s="270"/>
      <c r="AT118" s="270"/>
      <c r="AU118" s="272">
        <v>331.35333333333301</v>
      </c>
      <c r="AV118" s="272">
        <v>285.755</v>
      </c>
      <c r="AW118" s="272">
        <v>192.92666666666699</v>
      </c>
      <c r="AX118" s="272">
        <v>139.786666666667</v>
      </c>
      <c r="AY118" s="272">
        <v>1110.1666666666699</v>
      </c>
      <c r="AZ118" s="184"/>
      <c r="BA118" s="179"/>
    </row>
    <row r="119" spans="1:53" s="185" customFormat="1" ht="13.5" thickBot="1" x14ac:dyDescent="0.25">
      <c r="A119" s="179"/>
      <c r="B119" s="186" t="s">
        <v>200</v>
      </c>
      <c r="C119" s="186"/>
      <c r="D119" s="211" t="s">
        <v>644</v>
      </c>
      <c r="E119" s="321">
        <v>896</v>
      </c>
      <c r="F119" s="321">
        <v>531</v>
      </c>
      <c r="G119" s="321">
        <v>252</v>
      </c>
      <c r="H119" s="321">
        <v>179</v>
      </c>
      <c r="I119" s="321">
        <v>338</v>
      </c>
      <c r="J119" s="186"/>
      <c r="K119" s="179"/>
      <c r="L119" s="179"/>
      <c r="M119" s="263">
        <v>243696.49</v>
      </c>
      <c r="N119" s="263">
        <v>141011.31</v>
      </c>
      <c r="O119" s="263">
        <v>42995.06</v>
      </c>
      <c r="P119" s="263">
        <v>21593.96</v>
      </c>
      <c r="Q119" s="263">
        <v>258371.67</v>
      </c>
      <c r="R119" s="263"/>
      <c r="S119" s="179"/>
      <c r="T119" s="179"/>
      <c r="U119" s="334">
        <v>271.982689732143</v>
      </c>
      <c r="V119" s="334">
        <v>265.55802259887002</v>
      </c>
      <c r="W119" s="334">
        <v>170.61531746031699</v>
      </c>
      <c r="X119" s="334">
        <v>120.636648044693</v>
      </c>
      <c r="Y119" s="334">
        <v>764.41322485207002</v>
      </c>
      <c r="AA119" s="179"/>
      <c r="AB119" s="186" t="s">
        <v>249</v>
      </c>
      <c r="AC119" s="186"/>
      <c r="AD119" s="187" t="s">
        <v>127</v>
      </c>
      <c r="AE119" s="337">
        <v>3</v>
      </c>
      <c r="AF119" s="337">
        <v>1</v>
      </c>
      <c r="AG119" s="337"/>
      <c r="AH119" s="337"/>
      <c r="AI119" s="337"/>
      <c r="AJ119" s="189"/>
      <c r="AK119" s="179"/>
      <c r="AL119" s="179"/>
      <c r="AM119" s="282">
        <v>56.46</v>
      </c>
      <c r="AN119" s="283">
        <v>3.99</v>
      </c>
      <c r="AO119" s="283"/>
      <c r="AP119" s="283"/>
      <c r="AQ119" s="283"/>
      <c r="AR119" s="274"/>
      <c r="AS119" s="270"/>
      <c r="AT119" s="270"/>
      <c r="AU119" s="273">
        <v>18.82</v>
      </c>
      <c r="AV119" s="274">
        <v>3.99</v>
      </c>
      <c r="AW119" s="274"/>
      <c r="AX119" s="274"/>
      <c r="AY119" s="274"/>
      <c r="AZ119" s="189"/>
      <c r="BA119" s="179"/>
    </row>
    <row r="120" spans="1:53" s="185" customFormat="1" x14ac:dyDescent="0.2">
      <c r="A120" s="179"/>
      <c r="B120" s="182" t="s">
        <v>200</v>
      </c>
      <c r="C120" s="182"/>
      <c r="D120" s="209" t="s">
        <v>778</v>
      </c>
      <c r="E120" s="320">
        <v>1</v>
      </c>
      <c r="F120" s="320"/>
      <c r="G120" s="320"/>
      <c r="H120" s="320"/>
      <c r="I120" s="320"/>
      <c r="J120" s="182"/>
      <c r="K120" s="179"/>
      <c r="L120" s="179"/>
      <c r="M120" s="239">
        <v>13.54</v>
      </c>
      <c r="N120" s="239"/>
      <c r="O120" s="239"/>
      <c r="P120" s="239"/>
      <c r="Q120" s="239"/>
      <c r="R120" s="239"/>
      <c r="S120" s="179"/>
      <c r="T120" s="179"/>
      <c r="U120" s="334">
        <v>13.54</v>
      </c>
      <c r="V120" s="334"/>
      <c r="W120" s="334"/>
      <c r="X120" s="334"/>
      <c r="Y120" s="334"/>
      <c r="AA120" s="179"/>
      <c r="AB120" s="182" t="s">
        <v>251</v>
      </c>
      <c r="AC120" s="182"/>
      <c r="AD120" s="183" t="s">
        <v>79</v>
      </c>
      <c r="AE120" s="336">
        <v>21</v>
      </c>
      <c r="AF120" s="336">
        <v>6</v>
      </c>
      <c r="AG120" s="336">
        <v>6</v>
      </c>
      <c r="AH120" s="336">
        <v>2</v>
      </c>
      <c r="AI120" s="336">
        <v>4</v>
      </c>
      <c r="AJ120" s="184"/>
      <c r="AK120" s="179"/>
      <c r="AL120" s="179"/>
      <c r="AM120" s="281">
        <v>3450.34</v>
      </c>
      <c r="AN120" s="281">
        <v>347.59</v>
      </c>
      <c r="AO120" s="281">
        <v>407.31</v>
      </c>
      <c r="AP120" s="281">
        <v>59.58</v>
      </c>
      <c r="AQ120" s="281">
        <v>1334.3</v>
      </c>
      <c r="AR120" s="272"/>
      <c r="AS120" s="270"/>
      <c r="AT120" s="270"/>
      <c r="AU120" s="272">
        <v>164.30190476190501</v>
      </c>
      <c r="AV120" s="272">
        <v>57.9316666666667</v>
      </c>
      <c r="AW120" s="272">
        <v>67.885000000000005</v>
      </c>
      <c r="AX120" s="272">
        <v>29.79</v>
      </c>
      <c r="AY120" s="272">
        <v>333.57499999999999</v>
      </c>
      <c r="AZ120" s="184"/>
      <c r="BA120" s="179"/>
    </row>
    <row r="121" spans="1:53" s="185" customFormat="1" x14ac:dyDescent="0.2">
      <c r="A121" s="179"/>
      <c r="B121" s="182" t="s">
        <v>203</v>
      </c>
      <c r="C121" s="182"/>
      <c r="D121" s="209" t="s">
        <v>204</v>
      </c>
      <c r="E121" s="320">
        <v>2011</v>
      </c>
      <c r="F121" s="320">
        <v>1288</v>
      </c>
      <c r="G121" s="320">
        <v>843</v>
      </c>
      <c r="H121" s="320">
        <v>661</v>
      </c>
      <c r="I121" s="320">
        <v>1020</v>
      </c>
      <c r="J121" s="182"/>
      <c r="K121" s="179"/>
      <c r="L121" s="179"/>
      <c r="M121" s="239">
        <v>477018.3</v>
      </c>
      <c r="N121" s="239">
        <v>299858.77</v>
      </c>
      <c r="O121" s="239">
        <v>137211.09</v>
      </c>
      <c r="P121" s="239">
        <v>91094.07</v>
      </c>
      <c r="Q121" s="239">
        <v>940434.11</v>
      </c>
      <c r="R121" s="239"/>
      <c r="S121" s="179"/>
      <c r="T121" s="179"/>
      <c r="U121" s="334">
        <v>237.204525111885</v>
      </c>
      <c r="V121" s="334">
        <v>232.80960403726701</v>
      </c>
      <c r="W121" s="334">
        <v>162.76523131672599</v>
      </c>
      <c r="X121" s="334">
        <v>137.81251134644501</v>
      </c>
      <c r="Y121" s="334">
        <v>921.99422549019698</v>
      </c>
      <c r="AA121" s="179"/>
      <c r="AB121" s="182" t="s">
        <v>252</v>
      </c>
      <c r="AC121" s="182"/>
      <c r="AD121" s="183" t="s">
        <v>70</v>
      </c>
      <c r="AE121" s="336">
        <v>89</v>
      </c>
      <c r="AF121" s="336">
        <v>35</v>
      </c>
      <c r="AG121" s="336">
        <v>24</v>
      </c>
      <c r="AH121" s="336">
        <v>18</v>
      </c>
      <c r="AI121" s="336">
        <v>17</v>
      </c>
      <c r="AJ121" s="184"/>
      <c r="AK121" s="179"/>
      <c r="AL121" s="179"/>
      <c r="AM121" s="281">
        <v>44408.94</v>
      </c>
      <c r="AN121" s="281">
        <v>16217.69</v>
      </c>
      <c r="AO121" s="281">
        <v>3530.37</v>
      </c>
      <c r="AP121" s="281">
        <v>1513.54</v>
      </c>
      <c r="AQ121" s="281">
        <v>16171.59</v>
      </c>
      <c r="AR121" s="272"/>
      <c r="AS121" s="270"/>
      <c r="AT121" s="270"/>
      <c r="AU121" s="272">
        <v>498.97685393258399</v>
      </c>
      <c r="AV121" s="272">
        <v>463.36257142857102</v>
      </c>
      <c r="AW121" s="272">
        <v>147.09875</v>
      </c>
      <c r="AX121" s="272">
        <v>84.085555555555601</v>
      </c>
      <c r="AY121" s="272">
        <v>951.27</v>
      </c>
      <c r="AZ121" s="184"/>
      <c r="BA121" s="179"/>
    </row>
    <row r="122" spans="1:53" s="185" customFormat="1" x14ac:dyDescent="0.2">
      <c r="A122" s="179"/>
      <c r="B122" s="182" t="s">
        <v>203</v>
      </c>
      <c r="C122" s="182"/>
      <c r="D122" s="209" t="s">
        <v>779</v>
      </c>
      <c r="E122" s="320">
        <v>1</v>
      </c>
      <c r="F122" s="320">
        <v>1</v>
      </c>
      <c r="G122" s="320"/>
      <c r="H122" s="320"/>
      <c r="I122" s="320"/>
      <c r="J122" s="182"/>
      <c r="K122" s="179"/>
      <c r="L122" s="179"/>
      <c r="M122" s="239">
        <v>136.53</v>
      </c>
      <c r="N122" s="239">
        <v>90.77</v>
      </c>
      <c r="O122" s="239"/>
      <c r="P122" s="239"/>
      <c r="Q122" s="239"/>
      <c r="R122" s="239"/>
      <c r="S122" s="179"/>
      <c r="T122" s="179"/>
      <c r="U122" s="334">
        <v>136.53</v>
      </c>
      <c r="V122" s="334">
        <v>90.77</v>
      </c>
      <c r="W122" s="334"/>
      <c r="X122" s="334"/>
      <c r="Y122" s="334"/>
      <c r="AA122" s="179"/>
      <c r="AB122" s="182" t="s">
        <v>254</v>
      </c>
      <c r="AC122" s="182"/>
      <c r="AD122" s="183" t="s">
        <v>164</v>
      </c>
      <c r="AE122" s="336">
        <v>2</v>
      </c>
      <c r="AF122" s="336"/>
      <c r="AG122" s="336"/>
      <c r="AH122" s="336"/>
      <c r="AI122" s="336"/>
      <c r="AJ122" s="184"/>
      <c r="AK122" s="179"/>
      <c r="AL122" s="179"/>
      <c r="AM122" s="281">
        <v>36.799999999999997</v>
      </c>
      <c r="AN122" s="281"/>
      <c r="AO122" s="281"/>
      <c r="AP122" s="281"/>
      <c r="AQ122" s="281"/>
      <c r="AR122" s="272"/>
      <c r="AS122" s="270"/>
      <c r="AT122" s="270"/>
      <c r="AU122" s="272">
        <v>18.399999999999999</v>
      </c>
      <c r="AV122" s="272"/>
      <c r="AW122" s="272"/>
      <c r="AX122" s="272"/>
      <c r="AY122" s="272"/>
      <c r="AZ122" s="184"/>
      <c r="BA122" s="179"/>
    </row>
    <row r="123" spans="1:53" s="185" customFormat="1" x14ac:dyDescent="0.2">
      <c r="A123" s="179"/>
      <c r="B123" s="182" t="s">
        <v>205</v>
      </c>
      <c r="C123" s="182"/>
      <c r="D123" s="209" t="s">
        <v>97</v>
      </c>
      <c r="E123" s="320">
        <v>76</v>
      </c>
      <c r="F123" s="320">
        <v>32</v>
      </c>
      <c r="G123" s="320">
        <v>13</v>
      </c>
      <c r="H123" s="320">
        <v>7</v>
      </c>
      <c r="I123" s="320">
        <v>15</v>
      </c>
      <c r="J123" s="182"/>
      <c r="K123" s="179"/>
      <c r="L123" s="179"/>
      <c r="M123" s="239">
        <v>24312.87</v>
      </c>
      <c r="N123" s="239">
        <v>7746.4</v>
      </c>
      <c r="O123" s="239">
        <v>2016.07</v>
      </c>
      <c r="P123" s="239">
        <v>1009.75</v>
      </c>
      <c r="Q123" s="239">
        <v>9450.9</v>
      </c>
      <c r="R123" s="239"/>
      <c r="S123" s="179"/>
      <c r="T123" s="179"/>
      <c r="U123" s="334">
        <v>319.90618421052602</v>
      </c>
      <c r="V123" s="334">
        <v>242.07499999999999</v>
      </c>
      <c r="W123" s="334">
        <v>155.08230769230801</v>
      </c>
      <c r="X123" s="334">
        <v>144.25</v>
      </c>
      <c r="Y123" s="334">
        <v>630.05999999999995</v>
      </c>
      <c r="AA123" s="179"/>
      <c r="AB123" s="182" t="s">
        <v>255</v>
      </c>
      <c r="AC123" s="182"/>
      <c r="AD123" s="183" t="s">
        <v>256</v>
      </c>
      <c r="AE123" s="336">
        <v>28</v>
      </c>
      <c r="AF123" s="336">
        <v>16</v>
      </c>
      <c r="AG123" s="336">
        <v>14</v>
      </c>
      <c r="AH123" s="336">
        <v>11</v>
      </c>
      <c r="AI123" s="336">
        <v>12</v>
      </c>
      <c r="AJ123" s="184"/>
      <c r="AK123" s="179"/>
      <c r="AL123" s="179"/>
      <c r="AM123" s="281">
        <v>4687.1899999999996</v>
      </c>
      <c r="AN123" s="281">
        <v>3567.66</v>
      </c>
      <c r="AO123" s="281">
        <v>1731.94</v>
      </c>
      <c r="AP123" s="281">
        <v>1318.5</v>
      </c>
      <c r="AQ123" s="281">
        <v>21992.54</v>
      </c>
      <c r="AR123" s="272"/>
      <c r="AS123" s="270"/>
      <c r="AT123" s="270"/>
      <c r="AU123" s="272">
        <v>167.39964285714299</v>
      </c>
      <c r="AV123" s="272">
        <v>222.97874999999999</v>
      </c>
      <c r="AW123" s="272">
        <v>123.71</v>
      </c>
      <c r="AX123" s="272">
        <v>119.863636363636</v>
      </c>
      <c r="AY123" s="272">
        <v>1832.71166666667</v>
      </c>
      <c r="AZ123" s="184"/>
      <c r="BA123" s="179"/>
    </row>
    <row r="124" spans="1:53" s="185" customFormat="1" x14ac:dyDescent="0.2">
      <c r="A124" s="179"/>
      <c r="B124" s="182" t="s">
        <v>208</v>
      </c>
      <c r="C124" s="182"/>
      <c r="D124" s="209" t="s">
        <v>64</v>
      </c>
      <c r="E124" s="320">
        <v>222</v>
      </c>
      <c r="F124" s="320">
        <v>97</v>
      </c>
      <c r="G124" s="320">
        <v>55</v>
      </c>
      <c r="H124" s="320">
        <v>38</v>
      </c>
      <c r="I124" s="320">
        <v>49</v>
      </c>
      <c r="J124" s="182"/>
      <c r="K124" s="179"/>
      <c r="L124" s="179"/>
      <c r="M124" s="239">
        <v>39826.76</v>
      </c>
      <c r="N124" s="239">
        <v>16842.79</v>
      </c>
      <c r="O124" s="239">
        <v>4989.34</v>
      </c>
      <c r="P124" s="239">
        <v>1999.04</v>
      </c>
      <c r="Q124" s="239">
        <v>13653.92</v>
      </c>
      <c r="R124" s="239"/>
      <c r="S124" s="179"/>
      <c r="T124" s="179"/>
      <c r="U124" s="334">
        <v>179.39981981982001</v>
      </c>
      <c r="V124" s="334">
        <v>173.637010309278</v>
      </c>
      <c r="W124" s="334">
        <v>90.715272727272705</v>
      </c>
      <c r="X124" s="334">
        <v>52.606315789473697</v>
      </c>
      <c r="Y124" s="334">
        <v>278.65142857142899</v>
      </c>
      <c r="AA124" s="179"/>
      <c r="AB124" s="182" t="s">
        <v>260</v>
      </c>
      <c r="AC124" s="182"/>
      <c r="AD124" s="183" t="s">
        <v>77</v>
      </c>
      <c r="AE124" s="336">
        <v>1</v>
      </c>
      <c r="AF124" s="336">
        <v>1</v>
      </c>
      <c r="AG124" s="336">
        <v>1</v>
      </c>
      <c r="AH124" s="336">
        <v>1</v>
      </c>
      <c r="AI124" s="336">
        <v>1</v>
      </c>
      <c r="AJ124" s="184"/>
      <c r="AK124" s="179"/>
      <c r="AL124" s="179"/>
      <c r="AM124" s="281">
        <v>347.84</v>
      </c>
      <c r="AN124" s="281">
        <v>343.99</v>
      </c>
      <c r="AO124" s="281">
        <v>312.3</v>
      </c>
      <c r="AP124" s="281">
        <v>660.38</v>
      </c>
      <c r="AQ124" s="281">
        <v>1322.34</v>
      </c>
      <c r="AR124" s="272"/>
      <c r="AS124" s="270"/>
      <c r="AT124" s="270"/>
      <c r="AU124" s="272">
        <v>347.84</v>
      </c>
      <c r="AV124" s="272">
        <v>343.99</v>
      </c>
      <c r="AW124" s="272">
        <v>312.3</v>
      </c>
      <c r="AX124" s="272">
        <v>660.38</v>
      </c>
      <c r="AY124" s="272">
        <v>1322.34</v>
      </c>
      <c r="AZ124" s="184"/>
      <c r="BA124" s="179"/>
    </row>
    <row r="125" spans="1:53" s="185" customFormat="1" x14ac:dyDescent="0.2">
      <c r="A125" s="179"/>
      <c r="B125" s="182" t="s">
        <v>209</v>
      </c>
      <c r="C125" s="182"/>
      <c r="D125" s="209" t="s">
        <v>179</v>
      </c>
      <c r="E125" s="320">
        <v>291</v>
      </c>
      <c r="F125" s="320">
        <v>164</v>
      </c>
      <c r="G125" s="320">
        <v>79</v>
      </c>
      <c r="H125" s="320">
        <v>56</v>
      </c>
      <c r="I125" s="320">
        <v>104</v>
      </c>
      <c r="J125" s="182"/>
      <c r="K125" s="179"/>
      <c r="L125" s="179"/>
      <c r="M125" s="239">
        <v>80064</v>
      </c>
      <c r="N125" s="239">
        <v>48288.160000000003</v>
      </c>
      <c r="O125" s="239">
        <v>15881.16</v>
      </c>
      <c r="P125" s="239">
        <v>9202.15</v>
      </c>
      <c r="Q125" s="239">
        <v>102433.43</v>
      </c>
      <c r="R125" s="239"/>
      <c r="S125" s="179"/>
      <c r="T125" s="179"/>
      <c r="U125" s="334">
        <v>275.13402061855697</v>
      </c>
      <c r="V125" s="334">
        <v>294.44</v>
      </c>
      <c r="W125" s="334">
        <v>201.027341772152</v>
      </c>
      <c r="X125" s="334">
        <v>164.324107142857</v>
      </c>
      <c r="Y125" s="334">
        <v>984.93682692307698</v>
      </c>
      <c r="AA125" s="179"/>
      <c r="AB125" s="182" t="s">
        <v>260</v>
      </c>
      <c r="AC125" s="182"/>
      <c r="AD125" s="183" t="s">
        <v>120</v>
      </c>
      <c r="AE125" s="336">
        <v>2</v>
      </c>
      <c r="AF125" s="336">
        <v>1</v>
      </c>
      <c r="AG125" s="336"/>
      <c r="AH125" s="336"/>
      <c r="AI125" s="336"/>
      <c r="AJ125" s="184"/>
      <c r="AK125" s="179"/>
      <c r="AL125" s="179"/>
      <c r="AM125" s="281">
        <v>150.24</v>
      </c>
      <c r="AN125" s="281">
        <v>20.02</v>
      </c>
      <c r="AO125" s="281"/>
      <c r="AP125" s="281"/>
      <c r="AQ125" s="281"/>
      <c r="AR125" s="272"/>
      <c r="AS125" s="270"/>
      <c r="AT125" s="270"/>
      <c r="AU125" s="272">
        <v>75.12</v>
      </c>
      <c r="AV125" s="272">
        <v>20.02</v>
      </c>
      <c r="AW125" s="272"/>
      <c r="AX125" s="272"/>
      <c r="AY125" s="272"/>
      <c r="AZ125" s="184"/>
      <c r="BA125" s="179"/>
    </row>
    <row r="126" spans="1:53" s="185" customFormat="1" x14ac:dyDescent="0.2">
      <c r="A126" s="179"/>
      <c r="B126" s="182" t="s">
        <v>210</v>
      </c>
      <c r="C126" s="182"/>
      <c r="D126" s="209" t="s">
        <v>211</v>
      </c>
      <c r="E126" s="320">
        <v>66</v>
      </c>
      <c r="F126" s="320">
        <v>35</v>
      </c>
      <c r="G126" s="320">
        <v>20</v>
      </c>
      <c r="H126" s="320">
        <v>14</v>
      </c>
      <c r="I126" s="320">
        <v>18</v>
      </c>
      <c r="J126" s="182"/>
      <c r="K126" s="179"/>
      <c r="L126" s="179"/>
      <c r="M126" s="239">
        <v>25577.46</v>
      </c>
      <c r="N126" s="239">
        <v>16769.27</v>
      </c>
      <c r="O126" s="239">
        <v>4131.54</v>
      </c>
      <c r="P126" s="239">
        <v>1987.73</v>
      </c>
      <c r="Q126" s="239">
        <v>15416.62</v>
      </c>
      <c r="R126" s="239"/>
      <c r="S126" s="179"/>
      <c r="T126" s="179"/>
      <c r="U126" s="334">
        <v>387.53727272727298</v>
      </c>
      <c r="V126" s="334">
        <v>479.12200000000001</v>
      </c>
      <c r="W126" s="334">
        <v>206.577</v>
      </c>
      <c r="X126" s="334">
        <v>141.98071428571399</v>
      </c>
      <c r="Y126" s="334">
        <v>856.47888888888895</v>
      </c>
      <c r="AA126" s="179"/>
      <c r="AB126" s="182" t="s">
        <v>261</v>
      </c>
      <c r="AC126" s="182"/>
      <c r="AD126" s="183" t="s">
        <v>73</v>
      </c>
      <c r="AE126" s="336">
        <v>70</v>
      </c>
      <c r="AF126" s="336">
        <v>35</v>
      </c>
      <c r="AG126" s="336">
        <v>29</v>
      </c>
      <c r="AH126" s="336">
        <v>23</v>
      </c>
      <c r="AI126" s="336">
        <v>24</v>
      </c>
      <c r="AJ126" s="184"/>
      <c r="AK126" s="179"/>
      <c r="AL126" s="179"/>
      <c r="AM126" s="281">
        <v>31927.96</v>
      </c>
      <c r="AN126" s="281">
        <v>3357.82</v>
      </c>
      <c r="AO126" s="281">
        <v>2405.5300000000002</v>
      </c>
      <c r="AP126" s="281">
        <v>1087</v>
      </c>
      <c r="AQ126" s="281">
        <v>16336.75</v>
      </c>
      <c r="AR126" s="272"/>
      <c r="AS126" s="270"/>
      <c r="AT126" s="270"/>
      <c r="AU126" s="272">
        <v>456.11371428571402</v>
      </c>
      <c r="AV126" s="272">
        <v>95.937714285714307</v>
      </c>
      <c r="AW126" s="272">
        <v>82.949310344827595</v>
      </c>
      <c r="AX126" s="272">
        <v>47.260869565217398</v>
      </c>
      <c r="AY126" s="272">
        <v>680.69791666666697</v>
      </c>
      <c r="AZ126" s="184"/>
      <c r="BA126" s="179"/>
    </row>
    <row r="127" spans="1:53" s="185" customFormat="1" x14ac:dyDescent="0.2">
      <c r="A127" s="179"/>
      <c r="B127" s="182" t="s">
        <v>214</v>
      </c>
      <c r="C127" s="182"/>
      <c r="D127" s="209" t="s">
        <v>127</v>
      </c>
      <c r="E127" s="320">
        <v>46</v>
      </c>
      <c r="F127" s="320">
        <v>17</v>
      </c>
      <c r="G127" s="320">
        <v>7</v>
      </c>
      <c r="H127" s="320">
        <v>6</v>
      </c>
      <c r="I127" s="320">
        <v>11</v>
      </c>
      <c r="J127" s="182"/>
      <c r="K127" s="179"/>
      <c r="L127" s="179"/>
      <c r="M127" s="239">
        <v>12353.65</v>
      </c>
      <c r="N127" s="239">
        <v>3431.05</v>
      </c>
      <c r="O127" s="239">
        <v>727.32</v>
      </c>
      <c r="P127" s="239">
        <v>2513.87</v>
      </c>
      <c r="Q127" s="239">
        <v>12447.76</v>
      </c>
      <c r="R127" s="239"/>
      <c r="S127" s="179"/>
      <c r="T127" s="179"/>
      <c r="U127" s="334">
        <v>268.55760869565199</v>
      </c>
      <c r="V127" s="334">
        <v>201.826470588235</v>
      </c>
      <c r="W127" s="334">
        <v>103.902857142857</v>
      </c>
      <c r="X127" s="334">
        <v>418.97833333333301</v>
      </c>
      <c r="Y127" s="334">
        <v>1131.6145454545499</v>
      </c>
      <c r="AA127" s="179"/>
      <c r="AB127" s="182" t="s">
        <v>264</v>
      </c>
      <c r="AC127" s="182"/>
      <c r="AD127" s="183" t="s">
        <v>64</v>
      </c>
      <c r="AE127" s="336">
        <v>38</v>
      </c>
      <c r="AF127" s="336">
        <v>18</v>
      </c>
      <c r="AG127" s="336">
        <v>6</v>
      </c>
      <c r="AH127" s="336">
        <v>3</v>
      </c>
      <c r="AI127" s="336">
        <v>3</v>
      </c>
      <c r="AJ127" s="184"/>
      <c r="AK127" s="179"/>
      <c r="AL127" s="179"/>
      <c r="AM127" s="281">
        <v>15090.86</v>
      </c>
      <c r="AN127" s="281">
        <v>4839.32</v>
      </c>
      <c r="AO127" s="281">
        <v>272.89</v>
      </c>
      <c r="AP127" s="281">
        <v>150.06</v>
      </c>
      <c r="AQ127" s="281">
        <v>787.92</v>
      </c>
      <c r="AR127" s="272"/>
      <c r="AS127" s="270"/>
      <c r="AT127" s="270"/>
      <c r="AU127" s="272">
        <v>397.12789473684199</v>
      </c>
      <c r="AV127" s="272">
        <v>268.85111111111098</v>
      </c>
      <c r="AW127" s="272">
        <v>45.481666666666698</v>
      </c>
      <c r="AX127" s="272">
        <v>50.02</v>
      </c>
      <c r="AY127" s="272">
        <v>262.64</v>
      </c>
      <c r="AZ127" s="184"/>
      <c r="BA127" s="179"/>
    </row>
    <row r="128" spans="1:53" s="185" customFormat="1" x14ac:dyDescent="0.2">
      <c r="A128" s="179"/>
      <c r="B128" s="182" t="s">
        <v>647</v>
      </c>
      <c r="C128" s="182"/>
      <c r="D128" s="209" t="s">
        <v>107</v>
      </c>
      <c r="E128" s="320">
        <v>28</v>
      </c>
      <c r="F128" s="320">
        <v>19</v>
      </c>
      <c r="G128" s="320">
        <v>10</v>
      </c>
      <c r="H128" s="320">
        <v>8</v>
      </c>
      <c r="I128" s="320">
        <v>18</v>
      </c>
      <c r="J128" s="182"/>
      <c r="K128" s="179"/>
      <c r="L128" s="179"/>
      <c r="M128" s="239">
        <v>6552.72</v>
      </c>
      <c r="N128" s="239">
        <v>4085.2</v>
      </c>
      <c r="O128" s="239">
        <v>1690.93</v>
      </c>
      <c r="P128" s="239">
        <v>1054.76</v>
      </c>
      <c r="Q128" s="239">
        <v>8045.39</v>
      </c>
      <c r="R128" s="239"/>
      <c r="S128" s="179"/>
      <c r="T128" s="179"/>
      <c r="U128" s="334">
        <v>234.025714285714</v>
      </c>
      <c r="V128" s="334">
        <v>215.01052631579</v>
      </c>
      <c r="W128" s="334">
        <v>169.09299999999999</v>
      </c>
      <c r="X128" s="334">
        <v>131.845</v>
      </c>
      <c r="Y128" s="334">
        <v>446.96611111111099</v>
      </c>
      <c r="AA128" s="179"/>
      <c r="AB128" s="182" t="s">
        <v>266</v>
      </c>
      <c r="AC128" s="182"/>
      <c r="AD128" s="183" t="s">
        <v>267</v>
      </c>
      <c r="AE128" s="336">
        <v>12</v>
      </c>
      <c r="AF128" s="336">
        <v>8</v>
      </c>
      <c r="AG128" s="336">
        <v>4</v>
      </c>
      <c r="AH128" s="336">
        <v>5</v>
      </c>
      <c r="AI128" s="336">
        <v>6</v>
      </c>
      <c r="AJ128" s="184"/>
      <c r="AK128" s="179"/>
      <c r="AL128" s="179"/>
      <c r="AM128" s="281">
        <v>820.68</v>
      </c>
      <c r="AN128" s="281">
        <v>563.79999999999995</v>
      </c>
      <c r="AO128" s="281">
        <v>185.99</v>
      </c>
      <c r="AP128" s="281">
        <v>204.67</v>
      </c>
      <c r="AQ128" s="281">
        <v>3268.88</v>
      </c>
      <c r="AR128" s="272"/>
      <c r="AS128" s="270"/>
      <c r="AT128" s="270"/>
      <c r="AU128" s="272">
        <v>68.39</v>
      </c>
      <c r="AV128" s="272">
        <v>70.474999999999994</v>
      </c>
      <c r="AW128" s="272">
        <v>46.497500000000002</v>
      </c>
      <c r="AX128" s="272">
        <v>40.933999999999997</v>
      </c>
      <c r="AY128" s="272">
        <v>544.81333333333305</v>
      </c>
      <c r="AZ128" s="184"/>
      <c r="BA128" s="179"/>
    </row>
    <row r="129" spans="1:53" s="185" customFormat="1" ht="13.5" thickBot="1" x14ac:dyDescent="0.25">
      <c r="A129" s="179"/>
      <c r="B129" s="186" t="s">
        <v>780</v>
      </c>
      <c r="C129" s="186"/>
      <c r="D129" s="211" t="s">
        <v>73</v>
      </c>
      <c r="E129" s="321">
        <v>2</v>
      </c>
      <c r="F129" s="321">
        <v>2</v>
      </c>
      <c r="G129" s="321"/>
      <c r="H129" s="321"/>
      <c r="I129" s="321"/>
      <c r="J129" s="186"/>
      <c r="K129" s="179"/>
      <c r="L129" s="179"/>
      <c r="M129" s="263">
        <v>295.56</v>
      </c>
      <c r="N129" s="263">
        <v>89.16</v>
      </c>
      <c r="O129" s="263"/>
      <c r="P129" s="263"/>
      <c r="Q129" s="263"/>
      <c r="R129" s="263"/>
      <c r="S129" s="179"/>
      <c r="T129" s="179"/>
      <c r="U129" s="334">
        <v>147.78</v>
      </c>
      <c r="V129" s="334">
        <v>44.58</v>
      </c>
      <c r="W129" s="334"/>
      <c r="X129" s="334"/>
      <c r="Y129" s="334"/>
      <c r="AA129" s="179"/>
      <c r="AB129" s="186" t="s">
        <v>268</v>
      </c>
      <c r="AC129" s="186"/>
      <c r="AD129" s="187" t="s">
        <v>269</v>
      </c>
      <c r="AE129" s="337">
        <v>3</v>
      </c>
      <c r="AF129" s="337">
        <v>1</v>
      </c>
      <c r="AG129" s="337">
        <v>1</v>
      </c>
      <c r="AH129" s="337">
        <v>1</v>
      </c>
      <c r="AI129" s="337">
        <v>1</v>
      </c>
      <c r="AJ129" s="189"/>
      <c r="AK129" s="179"/>
      <c r="AL129" s="179"/>
      <c r="AM129" s="282">
        <v>305.52999999999997</v>
      </c>
      <c r="AN129" s="283">
        <v>245.29</v>
      </c>
      <c r="AO129" s="283">
        <v>176.04</v>
      </c>
      <c r="AP129" s="283">
        <v>228.19</v>
      </c>
      <c r="AQ129" s="283">
        <v>3160.21</v>
      </c>
      <c r="AR129" s="274"/>
      <c r="AS129" s="270"/>
      <c r="AT129" s="270"/>
      <c r="AU129" s="273">
        <v>101.84333333333301</v>
      </c>
      <c r="AV129" s="274">
        <v>245.29</v>
      </c>
      <c r="AW129" s="274">
        <v>176.04</v>
      </c>
      <c r="AX129" s="274">
        <v>228.19</v>
      </c>
      <c r="AY129" s="274">
        <v>3160.21</v>
      </c>
      <c r="AZ129" s="189"/>
      <c r="BA129" s="179"/>
    </row>
    <row r="130" spans="1:53" s="185" customFormat="1" x14ac:dyDescent="0.2">
      <c r="A130" s="179"/>
      <c r="B130" s="182" t="s">
        <v>216</v>
      </c>
      <c r="C130" s="182"/>
      <c r="D130" s="209" t="s">
        <v>70</v>
      </c>
      <c r="E130" s="320">
        <v>13</v>
      </c>
      <c r="F130" s="320">
        <v>6</v>
      </c>
      <c r="G130" s="320">
        <v>3</v>
      </c>
      <c r="H130" s="320">
        <v>2</v>
      </c>
      <c r="I130" s="320">
        <v>2</v>
      </c>
      <c r="J130" s="182"/>
      <c r="K130" s="179"/>
      <c r="L130" s="179"/>
      <c r="M130" s="239">
        <v>3220.13</v>
      </c>
      <c r="N130" s="239">
        <v>1543.72</v>
      </c>
      <c r="O130" s="239">
        <v>449.08</v>
      </c>
      <c r="P130" s="239">
        <v>96.71</v>
      </c>
      <c r="Q130" s="239">
        <v>316.20999999999998</v>
      </c>
      <c r="R130" s="239"/>
      <c r="S130" s="179"/>
      <c r="T130" s="179"/>
      <c r="U130" s="334">
        <v>247.70230769230801</v>
      </c>
      <c r="V130" s="334">
        <v>257.28666666666697</v>
      </c>
      <c r="W130" s="334">
        <v>149.69333333333299</v>
      </c>
      <c r="X130" s="334">
        <v>48.354999999999997</v>
      </c>
      <c r="Y130" s="334">
        <v>158.10499999999999</v>
      </c>
      <c r="AA130" s="179"/>
      <c r="AB130" s="182" t="s">
        <v>270</v>
      </c>
      <c r="AC130" s="182"/>
      <c r="AD130" s="183" t="s">
        <v>145</v>
      </c>
      <c r="AE130" s="336">
        <v>8</v>
      </c>
      <c r="AF130" s="336">
        <v>4</v>
      </c>
      <c r="AG130" s="336">
        <v>4</v>
      </c>
      <c r="AH130" s="336">
        <v>3</v>
      </c>
      <c r="AI130" s="336">
        <v>3</v>
      </c>
      <c r="AJ130" s="184"/>
      <c r="AK130" s="179"/>
      <c r="AL130" s="179"/>
      <c r="AM130" s="281">
        <v>2239.84</v>
      </c>
      <c r="AN130" s="281">
        <v>138.24</v>
      </c>
      <c r="AO130" s="281">
        <v>240.41</v>
      </c>
      <c r="AP130" s="281">
        <v>96.08</v>
      </c>
      <c r="AQ130" s="281">
        <v>2103.83</v>
      </c>
      <c r="AR130" s="272"/>
      <c r="AS130" s="270"/>
      <c r="AT130" s="270"/>
      <c r="AU130" s="272">
        <v>279.98</v>
      </c>
      <c r="AV130" s="272">
        <v>34.56</v>
      </c>
      <c r="AW130" s="272">
        <v>60.102499999999999</v>
      </c>
      <c r="AX130" s="272">
        <v>32.026666666666699</v>
      </c>
      <c r="AY130" s="272">
        <v>701.27666666666698</v>
      </c>
      <c r="AZ130" s="184"/>
      <c r="BA130" s="179"/>
    </row>
    <row r="131" spans="1:53" s="185" customFormat="1" x14ac:dyDescent="0.2">
      <c r="A131" s="179"/>
      <c r="B131" s="182" t="s">
        <v>769</v>
      </c>
      <c r="C131" s="182"/>
      <c r="D131" s="209" t="s">
        <v>131</v>
      </c>
      <c r="E131" s="320">
        <v>1</v>
      </c>
      <c r="F131" s="320"/>
      <c r="G131" s="320"/>
      <c r="H131" s="320"/>
      <c r="I131" s="320"/>
      <c r="J131" s="182"/>
      <c r="K131" s="179"/>
      <c r="L131" s="179"/>
      <c r="M131" s="239">
        <v>453.68</v>
      </c>
      <c r="N131" s="239"/>
      <c r="O131" s="239"/>
      <c r="P131" s="239"/>
      <c r="Q131" s="239"/>
      <c r="R131" s="239"/>
      <c r="S131" s="179"/>
      <c r="T131" s="179"/>
      <c r="U131" s="334">
        <v>453.68</v>
      </c>
      <c r="V131" s="334"/>
      <c r="W131" s="334"/>
      <c r="X131" s="334"/>
      <c r="Y131" s="334"/>
      <c r="AA131" s="179"/>
      <c r="AB131" s="182" t="s">
        <v>270</v>
      </c>
      <c r="AC131" s="182"/>
      <c r="AD131" s="183" t="s">
        <v>272</v>
      </c>
      <c r="AE131" s="336">
        <v>2</v>
      </c>
      <c r="AF131" s="336"/>
      <c r="AG131" s="336"/>
      <c r="AH131" s="336"/>
      <c r="AI131" s="336"/>
      <c r="AJ131" s="184"/>
      <c r="AK131" s="179"/>
      <c r="AL131" s="179"/>
      <c r="AM131" s="281">
        <v>218.47</v>
      </c>
      <c r="AN131" s="281"/>
      <c r="AO131" s="281"/>
      <c r="AP131" s="281"/>
      <c r="AQ131" s="281"/>
      <c r="AR131" s="272"/>
      <c r="AS131" s="270"/>
      <c r="AT131" s="270"/>
      <c r="AU131" s="272">
        <v>109.235</v>
      </c>
      <c r="AV131" s="272"/>
      <c r="AW131" s="272"/>
      <c r="AX131" s="272"/>
      <c r="AY131" s="272"/>
      <c r="AZ131" s="184"/>
      <c r="BA131" s="179"/>
    </row>
    <row r="132" spans="1:53" s="185" customFormat="1" x14ac:dyDescent="0.2">
      <c r="A132" s="179"/>
      <c r="B132" s="182" t="s">
        <v>217</v>
      </c>
      <c r="C132" s="182"/>
      <c r="D132" s="209" t="s">
        <v>147</v>
      </c>
      <c r="E132" s="320">
        <v>55</v>
      </c>
      <c r="F132" s="320">
        <v>25</v>
      </c>
      <c r="G132" s="320">
        <v>16</v>
      </c>
      <c r="H132" s="320">
        <v>4</v>
      </c>
      <c r="I132" s="320">
        <v>30</v>
      </c>
      <c r="J132" s="182"/>
      <c r="K132" s="179"/>
      <c r="L132" s="179"/>
      <c r="M132" s="239">
        <v>14930.23</v>
      </c>
      <c r="N132" s="239">
        <v>5198.66</v>
      </c>
      <c r="O132" s="239">
        <v>2328.0300000000002</v>
      </c>
      <c r="P132" s="239">
        <v>527.30999999999995</v>
      </c>
      <c r="Q132" s="239">
        <v>49295.53</v>
      </c>
      <c r="R132" s="239"/>
      <c r="S132" s="179"/>
      <c r="T132" s="179"/>
      <c r="U132" s="334">
        <v>271.458727272727</v>
      </c>
      <c r="V132" s="334">
        <v>207.94640000000001</v>
      </c>
      <c r="W132" s="334">
        <v>145.50187500000001</v>
      </c>
      <c r="X132" s="334">
        <v>131.82749999999999</v>
      </c>
      <c r="Y132" s="334">
        <v>1643.18433333333</v>
      </c>
      <c r="AA132" s="179"/>
      <c r="AB132" s="182" t="s">
        <v>273</v>
      </c>
      <c r="AC132" s="182"/>
      <c r="AD132" s="183" t="s">
        <v>272</v>
      </c>
      <c r="AE132" s="336">
        <v>16</v>
      </c>
      <c r="AF132" s="336">
        <v>11</v>
      </c>
      <c r="AG132" s="336">
        <v>7</v>
      </c>
      <c r="AH132" s="336">
        <v>2</v>
      </c>
      <c r="AI132" s="336">
        <v>4</v>
      </c>
      <c r="AJ132" s="184"/>
      <c r="AK132" s="179"/>
      <c r="AL132" s="179"/>
      <c r="AM132" s="281">
        <v>1808.84</v>
      </c>
      <c r="AN132" s="281">
        <v>1220.5</v>
      </c>
      <c r="AO132" s="281">
        <v>916.77</v>
      </c>
      <c r="AP132" s="281">
        <v>93.57</v>
      </c>
      <c r="AQ132" s="281">
        <v>2917.45</v>
      </c>
      <c r="AR132" s="272"/>
      <c r="AS132" s="270"/>
      <c r="AT132" s="270"/>
      <c r="AU132" s="272">
        <v>113.05249999999999</v>
      </c>
      <c r="AV132" s="272">
        <v>110.954545454545</v>
      </c>
      <c r="AW132" s="272">
        <v>130.96714285714299</v>
      </c>
      <c r="AX132" s="272">
        <v>46.784999999999997</v>
      </c>
      <c r="AY132" s="272">
        <v>729.36249999999995</v>
      </c>
      <c r="AZ132" s="184"/>
      <c r="BA132" s="179"/>
    </row>
    <row r="133" spans="1:53" s="185" customFormat="1" x14ac:dyDescent="0.2">
      <c r="A133" s="179"/>
      <c r="B133" s="182" t="s">
        <v>218</v>
      </c>
      <c r="C133" s="182"/>
      <c r="D133" s="209" t="s">
        <v>219</v>
      </c>
      <c r="E133" s="320">
        <v>47</v>
      </c>
      <c r="F133" s="320">
        <v>30</v>
      </c>
      <c r="G133" s="320">
        <v>20</v>
      </c>
      <c r="H133" s="320">
        <v>13</v>
      </c>
      <c r="I133" s="320">
        <v>24</v>
      </c>
      <c r="J133" s="182"/>
      <c r="K133" s="179"/>
      <c r="L133" s="179"/>
      <c r="M133" s="239">
        <v>13750.57</v>
      </c>
      <c r="N133" s="239">
        <v>8745.06</v>
      </c>
      <c r="O133" s="239">
        <v>2558.4899999999998</v>
      </c>
      <c r="P133" s="239">
        <v>1365.5</v>
      </c>
      <c r="Q133" s="239">
        <v>39838.19</v>
      </c>
      <c r="R133" s="239"/>
      <c r="S133" s="179"/>
      <c r="T133" s="179"/>
      <c r="U133" s="334">
        <v>292.565319148936</v>
      </c>
      <c r="V133" s="334">
        <v>291.50200000000001</v>
      </c>
      <c r="W133" s="334">
        <v>127.92449999999999</v>
      </c>
      <c r="X133" s="334">
        <v>105.038461538462</v>
      </c>
      <c r="Y133" s="334">
        <v>1659.92458333333</v>
      </c>
      <c r="AA133" s="179"/>
      <c r="AB133" s="182" t="s">
        <v>275</v>
      </c>
      <c r="AC133" s="182"/>
      <c r="AD133" s="183" t="s">
        <v>100</v>
      </c>
      <c r="AE133" s="336"/>
      <c r="AF133" s="336"/>
      <c r="AG133" s="336">
        <v>1</v>
      </c>
      <c r="AH133" s="336"/>
      <c r="AI133" s="336"/>
      <c r="AJ133" s="184"/>
      <c r="AK133" s="179"/>
      <c r="AL133" s="179"/>
      <c r="AM133" s="281"/>
      <c r="AN133" s="281"/>
      <c r="AO133" s="281">
        <v>65</v>
      </c>
      <c r="AP133" s="281"/>
      <c r="AQ133" s="281"/>
      <c r="AR133" s="272"/>
      <c r="AS133" s="270"/>
      <c r="AT133" s="270"/>
      <c r="AU133" s="272"/>
      <c r="AV133" s="272"/>
      <c r="AW133" s="272">
        <v>65</v>
      </c>
      <c r="AX133" s="272"/>
      <c r="AY133" s="272"/>
      <c r="AZ133" s="184"/>
      <c r="BA133" s="179"/>
    </row>
    <row r="134" spans="1:53" s="185" customFormat="1" x14ac:dyDescent="0.2">
      <c r="A134" s="179"/>
      <c r="B134" s="182" t="s">
        <v>781</v>
      </c>
      <c r="C134" s="182"/>
      <c r="D134" s="209" t="s">
        <v>219</v>
      </c>
      <c r="E134" s="320">
        <v>1</v>
      </c>
      <c r="F134" s="320">
        <v>1</v>
      </c>
      <c r="G134" s="320"/>
      <c r="H134" s="320"/>
      <c r="I134" s="320"/>
      <c r="J134" s="182"/>
      <c r="K134" s="179"/>
      <c r="L134" s="179"/>
      <c r="M134" s="239">
        <v>29.15</v>
      </c>
      <c r="N134" s="239">
        <v>15</v>
      </c>
      <c r="O134" s="239"/>
      <c r="P134" s="239"/>
      <c r="Q134" s="239"/>
      <c r="R134" s="239"/>
      <c r="S134" s="179"/>
      <c r="T134" s="179"/>
      <c r="U134" s="334">
        <v>29.15</v>
      </c>
      <c r="V134" s="334">
        <v>15</v>
      </c>
      <c r="W134" s="334"/>
      <c r="X134" s="334"/>
      <c r="Y134" s="334"/>
      <c r="AA134" s="179"/>
      <c r="AB134" s="182" t="s">
        <v>275</v>
      </c>
      <c r="AC134" s="182"/>
      <c r="AD134" s="183" t="s">
        <v>77</v>
      </c>
      <c r="AE134" s="336">
        <v>2</v>
      </c>
      <c r="AF134" s="336"/>
      <c r="AG134" s="336"/>
      <c r="AH134" s="336">
        <v>1</v>
      </c>
      <c r="AI134" s="336">
        <v>1</v>
      </c>
      <c r="AJ134" s="184"/>
      <c r="AK134" s="179"/>
      <c r="AL134" s="179"/>
      <c r="AM134" s="281">
        <v>305.93</v>
      </c>
      <c r="AN134" s="281"/>
      <c r="AO134" s="281"/>
      <c r="AP134" s="281">
        <v>435.8</v>
      </c>
      <c r="AQ134" s="281">
        <v>1870.83</v>
      </c>
      <c r="AR134" s="272"/>
      <c r="AS134" s="270"/>
      <c r="AT134" s="270"/>
      <c r="AU134" s="272">
        <v>152.965</v>
      </c>
      <c r="AV134" s="272"/>
      <c r="AW134" s="272"/>
      <c r="AX134" s="272">
        <v>435.8</v>
      </c>
      <c r="AY134" s="272">
        <v>1870.83</v>
      </c>
      <c r="AZ134" s="184"/>
      <c r="BA134" s="179"/>
    </row>
    <row r="135" spans="1:53" s="185" customFormat="1" x14ac:dyDescent="0.2">
      <c r="A135" s="179"/>
      <c r="B135" s="182" t="s">
        <v>221</v>
      </c>
      <c r="C135" s="182"/>
      <c r="D135" s="209" t="s">
        <v>170</v>
      </c>
      <c r="E135" s="320">
        <v>111</v>
      </c>
      <c r="F135" s="320">
        <v>54</v>
      </c>
      <c r="G135" s="320">
        <v>22</v>
      </c>
      <c r="H135" s="320">
        <v>19</v>
      </c>
      <c r="I135" s="320">
        <v>38</v>
      </c>
      <c r="J135" s="182"/>
      <c r="K135" s="179"/>
      <c r="L135" s="179"/>
      <c r="M135" s="239">
        <v>22813.71</v>
      </c>
      <c r="N135" s="239">
        <v>11809.83</v>
      </c>
      <c r="O135" s="239">
        <v>3204.37</v>
      </c>
      <c r="P135" s="239">
        <v>1703.14</v>
      </c>
      <c r="Q135" s="239">
        <v>59752.160000000003</v>
      </c>
      <c r="R135" s="239"/>
      <c r="S135" s="179"/>
      <c r="T135" s="179"/>
      <c r="U135" s="334">
        <v>205.528918918919</v>
      </c>
      <c r="V135" s="334">
        <v>218.70055555555601</v>
      </c>
      <c r="W135" s="334">
        <v>145.65318181818199</v>
      </c>
      <c r="X135" s="334">
        <v>89.638947368421</v>
      </c>
      <c r="Y135" s="334">
        <v>1572.42526315789</v>
      </c>
      <c r="AA135" s="179"/>
      <c r="AB135" s="182" t="s">
        <v>279</v>
      </c>
      <c r="AC135" s="182"/>
      <c r="AD135" s="183" t="s">
        <v>93</v>
      </c>
      <c r="AE135" s="336">
        <v>1</v>
      </c>
      <c r="AF135" s="336">
        <v>1</v>
      </c>
      <c r="AG135" s="336">
        <v>1</v>
      </c>
      <c r="AH135" s="336">
        <v>1</v>
      </c>
      <c r="AI135" s="336"/>
      <c r="AJ135" s="184"/>
      <c r="AK135" s="179"/>
      <c r="AL135" s="179"/>
      <c r="AM135" s="281">
        <v>27.95</v>
      </c>
      <c r="AN135" s="281">
        <v>22.59</v>
      </c>
      <c r="AO135" s="281">
        <v>61.95</v>
      </c>
      <c r="AP135" s="281">
        <v>79.94</v>
      </c>
      <c r="AQ135" s="281"/>
      <c r="AR135" s="272"/>
      <c r="AS135" s="270"/>
      <c r="AT135" s="270"/>
      <c r="AU135" s="272">
        <v>27.95</v>
      </c>
      <c r="AV135" s="272">
        <v>22.59</v>
      </c>
      <c r="AW135" s="272">
        <v>61.95</v>
      </c>
      <c r="AX135" s="272">
        <v>79.94</v>
      </c>
      <c r="AY135" s="272"/>
      <c r="AZ135" s="184"/>
      <c r="BA135" s="179"/>
    </row>
    <row r="136" spans="1:53" s="185" customFormat="1" x14ac:dyDescent="0.2">
      <c r="A136" s="179"/>
      <c r="B136" s="182" t="s">
        <v>222</v>
      </c>
      <c r="C136" s="182"/>
      <c r="D136" s="209" t="s">
        <v>223</v>
      </c>
      <c r="E136" s="320">
        <v>27</v>
      </c>
      <c r="F136" s="320">
        <v>21</v>
      </c>
      <c r="G136" s="320">
        <v>14</v>
      </c>
      <c r="H136" s="320">
        <v>13</v>
      </c>
      <c r="I136" s="320">
        <v>14</v>
      </c>
      <c r="J136" s="182"/>
      <c r="K136" s="179"/>
      <c r="L136" s="179"/>
      <c r="M136" s="239">
        <v>6419.87</v>
      </c>
      <c r="N136" s="239">
        <v>3751.86</v>
      </c>
      <c r="O136" s="239">
        <v>1778.05</v>
      </c>
      <c r="P136" s="239">
        <v>998.94</v>
      </c>
      <c r="Q136" s="239">
        <v>6842.03</v>
      </c>
      <c r="R136" s="239"/>
      <c r="S136" s="179"/>
      <c r="T136" s="179"/>
      <c r="U136" s="334">
        <v>237.77296296296299</v>
      </c>
      <c r="V136" s="334">
        <v>178.66</v>
      </c>
      <c r="W136" s="334">
        <v>127.00357142857099</v>
      </c>
      <c r="X136" s="334">
        <v>76.841538461538505</v>
      </c>
      <c r="Y136" s="334">
        <v>488.71642857142803</v>
      </c>
      <c r="AA136" s="179"/>
      <c r="AB136" s="182" t="s">
        <v>280</v>
      </c>
      <c r="AC136" s="182"/>
      <c r="AD136" s="183" t="s">
        <v>64</v>
      </c>
      <c r="AE136" s="336">
        <v>4</v>
      </c>
      <c r="AF136" s="336">
        <v>1</v>
      </c>
      <c r="AG136" s="336"/>
      <c r="AH136" s="336"/>
      <c r="AI136" s="336"/>
      <c r="AJ136" s="184"/>
      <c r="AK136" s="179"/>
      <c r="AL136" s="179"/>
      <c r="AM136" s="281">
        <v>530.99</v>
      </c>
      <c r="AN136" s="281">
        <v>104.88</v>
      </c>
      <c r="AO136" s="281"/>
      <c r="AP136" s="281"/>
      <c r="AQ136" s="281"/>
      <c r="AR136" s="272"/>
      <c r="AS136" s="270"/>
      <c r="AT136" s="270"/>
      <c r="AU136" s="272">
        <v>132.7475</v>
      </c>
      <c r="AV136" s="272">
        <v>104.88</v>
      </c>
      <c r="AW136" s="272"/>
      <c r="AX136" s="272"/>
      <c r="AY136" s="272"/>
      <c r="AZ136" s="184"/>
      <c r="BA136" s="179"/>
    </row>
    <row r="137" spans="1:53" s="185" customFormat="1" x14ac:dyDescent="0.2">
      <c r="A137" s="179"/>
      <c r="B137" s="182" t="s">
        <v>224</v>
      </c>
      <c r="C137" s="182"/>
      <c r="D137" s="209" t="s">
        <v>206</v>
      </c>
      <c r="E137" s="320">
        <v>106</v>
      </c>
      <c r="F137" s="320">
        <v>36</v>
      </c>
      <c r="G137" s="320">
        <v>15</v>
      </c>
      <c r="H137" s="320">
        <v>11</v>
      </c>
      <c r="I137" s="320">
        <v>19</v>
      </c>
      <c r="J137" s="182"/>
      <c r="K137" s="179"/>
      <c r="L137" s="179"/>
      <c r="M137" s="239">
        <v>27746</v>
      </c>
      <c r="N137" s="239">
        <v>9102.27</v>
      </c>
      <c r="O137" s="239">
        <v>1704.19</v>
      </c>
      <c r="P137" s="239">
        <v>1127.0999999999999</v>
      </c>
      <c r="Q137" s="239">
        <v>11096.1</v>
      </c>
      <c r="R137" s="239"/>
      <c r="S137" s="179"/>
      <c r="T137" s="179"/>
      <c r="U137" s="334">
        <v>261.75471698113199</v>
      </c>
      <c r="V137" s="334">
        <v>252.84083333333299</v>
      </c>
      <c r="W137" s="334">
        <v>113.612666666667</v>
      </c>
      <c r="X137" s="334">
        <v>102.463636363636</v>
      </c>
      <c r="Y137" s="334">
        <v>584.005263157895</v>
      </c>
      <c r="AA137" s="179"/>
      <c r="AB137" s="182" t="s">
        <v>280</v>
      </c>
      <c r="AC137" s="182"/>
      <c r="AD137" s="183" t="s">
        <v>170</v>
      </c>
      <c r="AE137" s="336">
        <v>7</v>
      </c>
      <c r="AF137" s="336">
        <v>1</v>
      </c>
      <c r="AG137" s="336">
        <v>1</v>
      </c>
      <c r="AH137" s="336">
        <v>1</v>
      </c>
      <c r="AI137" s="336">
        <v>1</v>
      </c>
      <c r="AJ137" s="184"/>
      <c r="AK137" s="179"/>
      <c r="AL137" s="179"/>
      <c r="AM137" s="281">
        <v>1227.07</v>
      </c>
      <c r="AN137" s="281">
        <v>54.91</v>
      </c>
      <c r="AO137" s="281">
        <v>34.49</v>
      </c>
      <c r="AP137" s="281">
        <v>29.89</v>
      </c>
      <c r="AQ137" s="281">
        <v>220.81</v>
      </c>
      <c r="AR137" s="272"/>
      <c r="AS137" s="270"/>
      <c r="AT137" s="270"/>
      <c r="AU137" s="272">
        <v>175.29571428571401</v>
      </c>
      <c r="AV137" s="272">
        <v>54.91</v>
      </c>
      <c r="AW137" s="272">
        <v>34.49</v>
      </c>
      <c r="AX137" s="272">
        <v>29.89</v>
      </c>
      <c r="AY137" s="272">
        <v>220.81</v>
      </c>
      <c r="AZ137" s="184"/>
      <c r="BA137" s="179"/>
    </row>
    <row r="138" spans="1:53" s="185" customFormat="1" x14ac:dyDescent="0.2">
      <c r="A138" s="179"/>
      <c r="B138" s="182" t="s">
        <v>648</v>
      </c>
      <c r="C138" s="182"/>
      <c r="D138" s="209" t="s">
        <v>228</v>
      </c>
      <c r="E138" s="320">
        <v>55</v>
      </c>
      <c r="F138" s="320">
        <v>29</v>
      </c>
      <c r="G138" s="320">
        <v>11</v>
      </c>
      <c r="H138" s="320">
        <v>10</v>
      </c>
      <c r="I138" s="320">
        <v>24</v>
      </c>
      <c r="J138" s="182"/>
      <c r="K138" s="179"/>
      <c r="L138" s="179"/>
      <c r="M138" s="239">
        <v>18363.400000000001</v>
      </c>
      <c r="N138" s="239">
        <v>8319.5499999999993</v>
      </c>
      <c r="O138" s="239">
        <v>2134.2600000000002</v>
      </c>
      <c r="P138" s="239">
        <v>810.54</v>
      </c>
      <c r="Q138" s="239">
        <v>28736.29</v>
      </c>
      <c r="R138" s="239"/>
      <c r="S138" s="179"/>
      <c r="T138" s="179"/>
      <c r="U138" s="334">
        <v>333.88</v>
      </c>
      <c r="V138" s="334">
        <v>286.88103448275899</v>
      </c>
      <c r="W138" s="334">
        <v>194.023636363636</v>
      </c>
      <c r="X138" s="334">
        <v>81.054000000000002</v>
      </c>
      <c r="Y138" s="334">
        <v>1197.34541666667</v>
      </c>
      <c r="AA138" s="179"/>
      <c r="AB138" s="182" t="s">
        <v>282</v>
      </c>
      <c r="AC138" s="182"/>
      <c r="AD138" s="183" t="s">
        <v>79</v>
      </c>
      <c r="AE138" s="336">
        <v>21</v>
      </c>
      <c r="AF138" s="336">
        <v>9</v>
      </c>
      <c r="AG138" s="336">
        <v>4</v>
      </c>
      <c r="AH138" s="336">
        <v>3</v>
      </c>
      <c r="AI138" s="336">
        <v>4</v>
      </c>
      <c r="AJ138" s="184"/>
      <c r="AK138" s="179"/>
      <c r="AL138" s="179"/>
      <c r="AM138" s="281">
        <v>19493.02</v>
      </c>
      <c r="AN138" s="281">
        <v>5164.49</v>
      </c>
      <c r="AO138" s="281">
        <v>1677.55</v>
      </c>
      <c r="AP138" s="281">
        <v>2834.95</v>
      </c>
      <c r="AQ138" s="281">
        <v>8560.99</v>
      </c>
      <c r="AR138" s="272"/>
      <c r="AS138" s="270"/>
      <c r="AT138" s="270"/>
      <c r="AU138" s="272">
        <v>928.23904761904703</v>
      </c>
      <c r="AV138" s="272">
        <v>573.83222222222196</v>
      </c>
      <c r="AW138" s="272">
        <v>419.38749999999999</v>
      </c>
      <c r="AX138" s="272">
        <v>944.98333333333301</v>
      </c>
      <c r="AY138" s="272">
        <v>2140.2474999999999</v>
      </c>
      <c r="AZ138" s="184"/>
      <c r="BA138" s="179"/>
    </row>
    <row r="139" spans="1:53" s="185" customFormat="1" ht="13.5" thickBot="1" x14ac:dyDescent="0.25">
      <c r="A139" s="179"/>
      <c r="B139" s="186" t="s">
        <v>231</v>
      </c>
      <c r="C139" s="186"/>
      <c r="D139" s="211" t="s">
        <v>212</v>
      </c>
      <c r="E139" s="321">
        <v>108</v>
      </c>
      <c r="F139" s="321">
        <v>62</v>
      </c>
      <c r="G139" s="321">
        <v>36</v>
      </c>
      <c r="H139" s="321">
        <v>27</v>
      </c>
      <c r="I139" s="321">
        <v>46</v>
      </c>
      <c r="J139" s="186"/>
      <c r="K139" s="179"/>
      <c r="L139" s="179"/>
      <c r="M139" s="263">
        <v>32182.68</v>
      </c>
      <c r="N139" s="263">
        <v>16988.96</v>
      </c>
      <c r="O139" s="263">
        <v>6277.66</v>
      </c>
      <c r="P139" s="263">
        <v>5354.04</v>
      </c>
      <c r="Q139" s="263">
        <v>46776.31</v>
      </c>
      <c r="R139" s="263"/>
      <c r="S139" s="179"/>
      <c r="T139" s="179"/>
      <c r="U139" s="334">
        <v>297.98777777777798</v>
      </c>
      <c r="V139" s="334">
        <v>274.01548387096801</v>
      </c>
      <c r="W139" s="334">
        <v>174.379444444444</v>
      </c>
      <c r="X139" s="334">
        <v>198.29777777777801</v>
      </c>
      <c r="Y139" s="334">
        <v>1016.87630434783</v>
      </c>
      <c r="AA139" s="179"/>
      <c r="AB139" s="186" t="s">
        <v>284</v>
      </c>
      <c r="AC139" s="186"/>
      <c r="AD139" s="187" t="s">
        <v>782</v>
      </c>
      <c r="AE139" s="337">
        <v>1</v>
      </c>
      <c r="AF139" s="337">
        <v>1</v>
      </c>
      <c r="AG139" s="337"/>
      <c r="AH139" s="337"/>
      <c r="AI139" s="337"/>
      <c r="AJ139" s="189"/>
      <c r="AK139" s="179"/>
      <c r="AL139" s="179"/>
      <c r="AM139" s="282">
        <v>136.22</v>
      </c>
      <c r="AN139" s="283">
        <v>53.85</v>
      </c>
      <c r="AO139" s="283"/>
      <c r="AP139" s="283"/>
      <c r="AQ139" s="283"/>
      <c r="AR139" s="274"/>
      <c r="AS139" s="270"/>
      <c r="AT139" s="270"/>
      <c r="AU139" s="273">
        <v>136.22</v>
      </c>
      <c r="AV139" s="274">
        <v>53.85</v>
      </c>
      <c r="AW139" s="274"/>
      <c r="AX139" s="274"/>
      <c r="AY139" s="274"/>
      <c r="AZ139" s="189"/>
      <c r="BA139" s="179"/>
    </row>
    <row r="140" spans="1:53" s="185" customFormat="1" x14ac:dyDescent="0.2">
      <c r="A140" s="179"/>
      <c r="B140" s="182" t="s">
        <v>232</v>
      </c>
      <c r="C140" s="182"/>
      <c r="D140" s="209" t="s">
        <v>167</v>
      </c>
      <c r="E140" s="320">
        <v>2</v>
      </c>
      <c r="F140" s="320">
        <v>1</v>
      </c>
      <c r="G140" s="320">
        <v>1</v>
      </c>
      <c r="H140" s="320"/>
      <c r="I140" s="320"/>
      <c r="J140" s="182"/>
      <c r="K140" s="179"/>
      <c r="L140" s="179"/>
      <c r="M140" s="239">
        <v>363.57</v>
      </c>
      <c r="N140" s="239">
        <v>99.87</v>
      </c>
      <c r="O140" s="239">
        <v>72.239999999999995</v>
      </c>
      <c r="P140" s="239"/>
      <c r="Q140" s="239"/>
      <c r="R140" s="239"/>
      <c r="S140" s="179"/>
      <c r="T140" s="179"/>
      <c r="U140" s="334">
        <v>181.785</v>
      </c>
      <c r="V140" s="334">
        <v>99.87</v>
      </c>
      <c r="W140" s="334">
        <v>72.239999999999995</v>
      </c>
      <c r="X140" s="334"/>
      <c r="Y140" s="334"/>
      <c r="AA140" s="179"/>
      <c r="AB140" s="182" t="s">
        <v>284</v>
      </c>
      <c r="AC140" s="182"/>
      <c r="AD140" s="183" t="s">
        <v>285</v>
      </c>
      <c r="AE140" s="336">
        <v>2</v>
      </c>
      <c r="AF140" s="336">
        <v>3</v>
      </c>
      <c r="AG140" s="336">
        <v>2</v>
      </c>
      <c r="AH140" s="336">
        <v>1</v>
      </c>
      <c r="AI140" s="336">
        <v>1</v>
      </c>
      <c r="AJ140" s="184"/>
      <c r="AK140" s="179"/>
      <c r="AL140" s="179"/>
      <c r="AM140" s="281">
        <v>478.56</v>
      </c>
      <c r="AN140" s="281">
        <v>2668.6</v>
      </c>
      <c r="AO140" s="281">
        <v>1617.73</v>
      </c>
      <c r="AP140" s="281">
        <v>159.27000000000001</v>
      </c>
      <c r="AQ140" s="281">
        <v>50.76</v>
      </c>
      <c r="AR140" s="272"/>
      <c r="AS140" s="270"/>
      <c r="AT140" s="270"/>
      <c r="AU140" s="272">
        <v>239.28</v>
      </c>
      <c r="AV140" s="272">
        <v>889.53333333333296</v>
      </c>
      <c r="AW140" s="272">
        <v>808.86500000000001</v>
      </c>
      <c r="AX140" s="272">
        <v>159.27000000000001</v>
      </c>
      <c r="AY140" s="272">
        <v>50.76</v>
      </c>
      <c r="AZ140" s="184"/>
      <c r="BA140" s="179"/>
    </row>
    <row r="141" spans="1:53" s="185" customFormat="1" x14ac:dyDescent="0.2">
      <c r="A141" s="179"/>
      <c r="B141" s="182" t="s">
        <v>233</v>
      </c>
      <c r="C141" s="182"/>
      <c r="D141" s="209" t="s">
        <v>97</v>
      </c>
      <c r="E141" s="320">
        <v>47</v>
      </c>
      <c r="F141" s="320">
        <v>18</v>
      </c>
      <c r="G141" s="320">
        <v>10</v>
      </c>
      <c r="H141" s="320">
        <v>7</v>
      </c>
      <c r="I141" s="320">
        <v>7</v>
      </c>
      <c r="J141" s="182"/>
      <c r="K141" s="179"/>
      <c r="L141" s="179"/>
      <c r="M141" s="239">
        <v>4629.8100000000004</v>
      </c>
      <c r="N141" s="239">
        <v>1379.13</v>
      </c>
      <c r="O141" s="239">
        <v>371.7</v>
      </c>
      <c r="P141" s="239">
        <v>121.61</v>
      </c>
      <c r="Q141" s="239">
        <v>1217.95</v>
      </c>
      <c r="R141" s="239"/>
      <c r="S141" s="179"/>
      <c r="T141" s="179"/>
      <c r="U141" s="334">
        <v>98.506595744680894</v>
      </c>
      <c r="V141" s="334">
        <v>76.618333333333297</v>
      </c>
      <c r="W141" s="334">
        <v>37.17</v>
      </c>
      <c r="X141" s="334">
        <v>17.3728571428571</v>
      </c>
      <c r="Y141" s="334">
        <v>173.99285714285699</v>
      </c>
      <c r="AA141" s="179"/>
      <c r="AB141" s="182" t="s">
        <v>286</v>
      </c>
      <c r="AC141" s="182"/>
      <c r="AD141" s="183" t="s">
        <v>202</v>
      </c>
      <c r="AE141" s="336">
        <v>1</v>
      </c>
      <c r="AF141" s="336">
        <v>1</v>
      </c>
      <c r="AG141" s="336">
        <v>1</v>
      </c>
      <c r="AH141" s="336">
        <v>1</v>
      </c>
      <c r="AI141" s="336">
        <v>1</v>
      </c>
      <c r="AJ141" s="184"/>
      <c r="AK141" s="179"/>
      <c r="AL141" s="179"/>
      <c r="AM141" s="281">
        <v>103.09</v>
      </c>
      <c r="AN141" s="281">
        <v>93.02</v>
      </c>
      <c r="AO141" s="281">
        <v>103.11</v>
      </c>
      <c r="AP141" s="281">
        <v>94.32</v>
      </c>
      <c r="AQ141" s="281">
        <v>8583.41</v>
      </c>
      <c r="AR141" s="272"/>
      <c r="AS141" s="270"/>
      <c r="AT141" s="270"/>
      <c r="AU141" s="272">
        <v>103.09</v>
      </c>
      <c r="AV141" s="272">
        <v>93.02</v>
      </c>
      <c r="AW141" s="272">
        <v>103.11</v>
      </c>
      <c r="AX141" s="272">
        <v>94.32</v>
      </c>
      <c r="AY141" s="272">
        <v>8583.41</v>
      </c>
      <c r="AZ141" s="184"/>
      <c r="BA141" s="179"/>
    </row>
    <row r="142" spans="1:53" s="185" customFormat="1" x14ac:dyDescent="0.2">
      <c r="A142" s="179"/>
      <c r="B142" s="182" t="s">
        <v>234</v>
      </c>
      <c r="C142" s="182"/>
      <c r="D142" s="209" t="s">
        <v>235</v>
      </c>
      <c r="E142" s="320">
        <v>40</v>
      </c>
      <c r="F142" s="320">
        <v>25</v>
      </c>
      <c r="G142" s="320">
        <v>14</v>
      </c>
      <c r="H142" s="320">
        <v>5</v>
      </c>
      <c r="I142" s="320">
        <v>17</v>
      </c>
      <c r="J142" s="182"/>
      <c r="K142" s="179"/>
      <c r="L142" s="179"/>
      <c r="M142" s="239">
        <v>12812.27</v>
      </c>
      <c r="N142" s="239">
        <v>7143.77</v>
      </c>
      <c r="O142" s="239">
        <v>3615.51</v>
      </c>
      <c r="P142" s="239">
        <v>758.13</v>
      </c>
      <c r="Q142" s="239">
        <v>11573.94</v>
      </c>
      <c r="R142" s="239"/>
      <c r="S142" s="179"/>
      <c r="T142" s="179"/>
      <c r="U142" s="334">
        <v>320.30675000000002</v>
      </c>
      <c r="V142" s="334">
        <v>285.75080000000003</v>
      </c>
      <c r="W142" s="334">
        <v>258.25071428571403</v>
      </c>
      <c r="X142" s="334">
        <v>151.626</v>
      </c>
      <c r="Y142" s="334">
        <v>680.82</v>
      </c>
      <c r="AA142" s="179"/>
      <c r="AB142" s="182" t="s">
        <v>286</v>
      </c>
      <c r="AC142" s="182"/>
      <c r="AD142" s="183" t="s">
        <v>287</v>
      </c>
      <c r="AE142" s="336">
        <v>5</v>
      </c>
      <c r="AF142" s="336">
        <v>3</v>
      </c>
      <c r="AG142" s="336">
        <v>1</v>
      </c>
      <c r="AH142" s="336">
        <v>4</v>
      </c>
      <c r="AI142" s="336">
        <v>2</v>
      </c>
      <c r="AJ142" s="184"/>
      <c r="AK142" s="179"/>
      <c r="AL142" s="179"/>
      <c r="AM142" s="281">
        <v>7781.28</v>
      </c>
      <c r="AN142" s="281">
        <v>83.32</v>
      </c>
      <c r="AO142" s="281">
        <v>39.97</v>
      </c>
      <c r="AP142" s="281">
        <v>210.1</v>
      </c>
      <c r="AQ142" s="281">
        <v>913.72</v>
      </c>
      <c r="AR142" s="272"/>
      <c r="AS142" s="270"/>
      <c r="AT142" s="270"/>
      <c r="AU142" s="272">
        <v>1556.2560000000001</v>
      </c>
      <c r="AV142" s="272">
        <v>27.773333333333301</v>
      </c>
      <c r="AW142" s="272">
        <v>39.97</v>
      </c>
      <c r="AX142" s="272">
        <v>52.524999999999999</v>
      </c>
      <c r="AY142" s="272">
        <v>456.86</v>
      </c>
      <c r="AZ142" s="184"/>
      <c r="BA142" s="179"/>
    </row>
    <row r="143" spans="1:53" s="185" customFormat="1" x14ac:dyDescent="0.2">
      <c r="A143" s="179"/>
      <c r="B143" s="182" t="s">
        <v>649</v>
      </c>
      <c r="C143" s="182"/>
      <c r="D143" s="209" t="s">
        <v>105</v>
      </c>
      <c r="E143" s="320">
        <v>2</v>
      </c>
      <c r="F143" s="320">
        <v>2</v>
      </c>
      <c r="G143" s="320">
        <v>2</v>
      </c>
      <c r="H143" s="320">
        <v>1</v>
      </c>
      <c r="I143" s="320">
        <v>1</v>
      </c>
      <c r="J143" s="182"/>
      <c r="K143" s="179"/>
      <c r="L143" s="179"/>
      <c r="M143" s="239">
        <v>463.65</v>
      </c>
      <c r="N143" s="239">
        <v>286.70999999999998</v>
      </c>
      <c r="O143" s="239">
        <v>118.93</v>
      </c>
      <c r="P143" s="239">
        <v>37.81</v>
      </c>
      <c r="Q143" s="239">
        <v>20.7</v>
      </c>
      <c r="R143" s="239"/>
      <c r="S143" s="179"/>
      <c r="T143" s="179"/>
      <c r="U143" s="334">
        <v>231.82499999999999</v>
      </c>
      <c r="V143" s="334">
        <v>143.35499999999999</v>
      </c>
      <c r="W143" s="334">
        <v>59.465000000000003</v>
      </c>
      <c r="X143" s="334">
        <v>37.81</v>
      </c>
      <c r="Y143" s="334">
        <v>20.7</v>
      </c>
      <c r="AA143" s="179"/>
      <c r="AB143" s="182" t="s">
        <v>289</v>
      </c>
      <c r="AC143" s="182"/>
      <c r="AD143" s="183" t="s">
        <v>202</v>
      </c>
      <c r="AE143" s="336">
        <v>99</v>
      </c>
      <c r="AF143" s="336">
        <v>45</v>
      </c>
      <c r="AG143" s="336">
        <v>35</v>
      </c>
      <c r="AH143" s="336">
        <v>47</v>
      </c>
      <c r="AI143" s="336">
        <v>45</v>
      </c>
      <c r="AJ143" s="184"/>
      <c r="AK143" s="179"/>
      <c r="AL143" s="179"/>
      <c r="AM143" s="281">
        <v>37077.919999999998</v>
      </c>
      <c r="AN143" s="281">
        <v>24918.26</v>
      </c>
      <c r="AO143" s="281">
        <v>5168.1499999999996</v>
      </c>
      <c r="AP143" s="281">
        <v>8354.34</v>
      </c>
      <c r="AQ143" s="281">
        <v>46432.88</v>
      </c>
      <c r="AR143" s="272"/>
      <c r="AS143" s="270"/>
      <c r="AT143" s="270"/>
      <c r="AU143" s="272">
        <v>374.52444444444399</v>
      </c>
      <c r="AV143" s="272">
        <v>553.73911111111101</v>
      </c>
      <c r="AW143" s="272">
        <v>147.66142857142901</v>
      </c>
      <c r="AX143" s="272">
        <v>177.751914893617</v>
      </c>
      <c r="AY143" s="272">
        <v>1031.84177777778</v>
      </c>
      <c r="AZ143" s="184"/>
      <c r="BA143" s="179"/>
    </row>
    <row r="144" spans="1:53" s="185" customFormat="1" x14ac:dyDescent="0.2">
      <c r="A144" s="179"/>
      <c r="B144" s="182" t="s">
        <v>236</v>
      </c>
      <c r="C144" s="182"/>
      <c r="D144" s="209" t="s">
        <v>237</v>
      </c>
      <c r="E144" s="320">
        <v>40</v>
      </c>
      <c r="F144" s="320">
        <v>20</v>
      </c>
      <c r="G144" s="320">
        <v>13</v>
      </c>
      <c r="H144" s="320">
        <v>8</v>
      </c>
      <c r="I144" s="320">
        <v>16</v>
      </c>
      <c r="J144" s="182"/>
      <c r="K144" s="179"/>
      <c r="L144" s="179"/>
      <c r="M144" s="239">
        <v>13287.62</v>
      </c>
      <c r="N144" s="239">
        <v>6789.74</v>
      </c>
      <c r="O144" s="239">
        <v>3784.2</v>
      </c>
      <c r="P144" s="239">
        <v>1480.8</v>
      </c>
      <c r="Q144" s="239">
        <v>33896.089999999997</v>
      </c>
      <c r="R144" s="239"/>
      <c r="S144" s="179"/>
      <c r="T144" s="179"/>
      <c r="U144" s="334">
        <v>332.19049999999999</v>
      </c>
      <c r="V144" s="334">
        <v>339.48700000000002</v>
      </c>
      <c r="W144" s="334">
        <v>291.092307692308</v>
      </c>
      <c r="X144" s="334">
        <v>185.1</v>
      </c>
      <c r="Y144" s="334">
        <v>2118.5056249999998</v>
      </c>
      <c r="AA144" s="179"/>
      <c r="AB144" s="182" t="s">
        <v>289</v>
      </c>
      <c r="AC144" s="182"/>
      <c r="AD144" s="183" t="s">
        <v>175</v>
      </c>
      <c r="AE144" s="336">
        <v>1</v>
      </c>
      <c r="AF144" s="336">
        <v>1</v>
      </c>
      <c r="AG144" s="336">
        <v>1</v>
      </c>
      <c r="AH144" s="336">
        <v>1</v>
      </c>
      <c r="AI144" s="336">
        <v>1</v>
      </c>
      <c r="AJ144" s="184"/>
      <c r="AK144" s="179"/>
      <c r="AL144" s="179"/>
      <c r="AM144" s="281">
        <v>1742.16</v>
      </c>
      <c r="AN144" s="281">
        <v>1623.11</v>
      </c>
      <c r="AO144" s="281">
        <v>1343.35</v>
      </c>
      <c r="AP144" s="281">
        <v>1023.22</v>
      </c>
      <c r="AQ144" s="281">
        <v>1396.36</v>
      </c>
      <c r="AR144" s="272"/>
      <c r="AS144" s="270"/>
      <c r="AT144" s="270"/>
      <c r="AU144" s="272">
        <v>1742.16</v>
      </c>
      <c r="AV144" s="272">
        <v>1623.11</v>
      </c>
      <c r="AW144" s="272">
        <v>1343.35</v>
      </c>
      <c r="AX144" s="272">
        <v>1023.22</v>
      </c>
      <c r="AY144" s="272">
        <v>1396.36</v>
      </c>
      <c r="AZ144" s="184"/>
      <c r="BA144" s="179"/>
    </row>
    <row r="145" spans="1:53" s="185" customFormat="1" x14ac:dyDescent="0.2">
      <c r="A145" s="179"/>
      <c r="B145" s="182" t="s">
        <v>236</v>
      </c>
      <c r="C145" s="182"/>
      <c r="D145" s="209" t="s">
        <v>70</v>
      </c>
      <c r="E145" s="320">
        <v>1</v>
      </c>
      <c r="F145" s="320"/>
      <c r="G145" s="320"/>
      <c r="H145" s="320"/>
      <c r="I145" s="320">
        <v>1</v>
      </c>
      <c r="J145" s="182"/>
      <c r="K145" s="179"/>
      <c r="L145" s="179"/>
      <c r="M145" s="239">
        <v>314.42</v>
      </c>
      <c r="N145" s="239"/>
      <c r="O145" s="239"/>
      <c r="P145" s="239"/>
      <c r="Q145" s="239">
        <v>734.04</v>
      </c>
      <c r="R145" s="239"/>
      <c r="S145" s="179"/>
      <c r="T145" s="179"/>
      <c r="U145" s="334">
        <v>314.42</v>
      </c>
      <c r="V145" s="334"/>
      <c r="W145" s="334"/>
      <c r="X145" s="334"/>
      <c r="Y145" s="334">
        <v>734.04</v>
      </c>
      <c r="AA145" s="179"/>
      <c r="AB145" s="182" t="s">
        <v>289</v>
      </c>
      <c r="AC145" s="182"/>
      <c r="AD145" s="183" t="s">
        <v>287</v>
      </c>
      <c r="AE145" s="336">
        <v>1</v>
      </c>
      <c r="AF145" s="336">
        <v>1</v>
      </c>
      <c r="AG145" s="336">
        <v>1</v>
      </c>
      <c r="AH145" s="336">
        <v>1</v>
      </c>
      <c r="AI145" s="336">
        <v>1</v>
      </c>
      <c r="AJ145" s="184"/>
      <c r="AK145" s="179"/>
      <c r="AL145" s="179"/>
      <c r="AM145" s="281">
        <v>123.5</v>
      </c>
      <c r="AN145" s="281">
        <v>122.73</v>
      </c>
      <c r="AO145" s="281">
        <v>99.96</v>
      </c>
      <c r="AP145" s="281">
        <v>86.26</v>
      </c>
      <c r="AQ145" s="281">
        <v>344.11</v>
      </c>
      <c r="AR145" s="272"/>
      <c r="AS145" s="270"/>
      <c r="AT145" s="270"/>
      <c r="AU145" s="272">
        <v>123.5</v>
      </c>
      <c r="AV145" s="272">
        <v>122.73</v>
      </c>
      <c r="AW145" s="272">
        <v>99.96</v>
      </c>
      <c r="AX145" s="272">
        <v>86.26</v>
      </c>
      <c r="AY145" s="272">
        <v>344.11</v>
      </c>
      <c r="AZ145" s="184"/>
      <c r="BA145" s="179"/>
    </row>
    <row r="146" spans="1:53" s="185" customFormat="1" x14ac:dyDescent="0.2">
      <c r="A146" s="179"/>
      <c r="B146" s="182" t="s">
        <v>238</v>
      </c>
      <c r="C146" s="182"/>
      <c r="D146" s="209" t="s">
        <v>77</v>
      </c>
      <c r="E146" s="320">
        <v>1</v>
      </c>
      <c r="F146" s="320"/>
      <c r="G146" s="320"/>
      <c r="H146" s="320"/>
      <c r="I146" s="320"/>
      <c r="J146" s="182"/>
      <c r="K146" s="179"/>
      <c r="L146" s="179"/>
      <c r="M146" s="239">
        <v>283.25</v>
      </c>
      <c r="N146" s="239"/>
      <c r="O146" s="239"/>
      <c r="P146" s="239"/>
      <c r="Q146" s="239"/>
      <c r="R146" s="239"/>
      <c r="S146" s="179"/>
      <c r="T146" s="179"/>
      <c r="U146" s="334">
        <v>283.25</v>
      </c>
      <c r="V146" s="334"/>
      <c r="W146" s="334"/>
      <c r="X146" s="334"/>
      <c r="Y146" s="334"/>
      <c r="AA146" s="179"/>
      <c r="AB146" s="182" t="s">
        <v>290</v>
      </c>
      <c r="AC146" s="182"/>
      <c r="AD146" s="183" t="s">
        <v>202</v>
      </c>
      <c r="AE146" s="336">
        <v>1</v>
      </c>
      <c r="AF146" s="336"/>
      <c r="AG146" s="336"/>
      <c r="AH146" s="336"/>
      <c r="AI146" s="336"/>
      <c r="AJ146" s="184"/>
      <c r="AK146" s="179"/>
      <c r="AL146" s="179"/>
      <c r="AM146" s="281">
        <v>51.1</v>
      </c>
      <c r="AN146" s="281"/>
      <c r="AO146" s="281"/>
      <c r="AP146" s="281"/>
      <c r="AQ146" s="281"/>
      <c r="AR146" s="272"/>
      <c r="AS146" s="270"/>
      <c r="AT146" s="270"/>
      <c r="AU146" s="272">
        <v>51.1</v>
      </c>
      <c r="AV146" s="272"/>
      <c r="AW146" s="272"/>
      <c r="AX146" s="272"/>
      <c r="AY146" s="272"/>
      <c r="AZ146" s="184"/>
      <c r="BA146" s="179"/>
    </row>
    <row r="147" spans="1:53" s="185" customFormat="1" x14ac:dyDescent="0.2">
      <c r="A147" s="179"/>
      <c r="B147" s="182" t="s">
        <v>238</v>
      </c>
      <c r="C147" s="182"/>
      <c r="D147" s="209" t="s">
        <v>239</v>
      </c>
      <c r="E147" s="320">
        <v>95</v>
      </c>
      <c r="F147" s="320">
        <v>46</v>
      </c>
      <c r="G147" s="320">
        <v>26</v>
      </c>
      <c r="H147" s="320">
        <v>26</v>
      </c>
      <c r="I147" s="320">
        <v>43</v>
      </c>
      <c r="J147" s="182"/>
      <c r="K147" s="179"/>
      <c r="L147" s="179"/>
      <c r="M147" s="239">
        <v>33119.31</v>
      </c>
      <c r="N147" s="239">
        <v>12408.58</v>
      </c>
      <c r="O147" s="239">
        <v>5489.9</v>
      </c>
      <c r="P147" s="239">
        <v>4772.45</v>
      </c>
      <c r="Q147" s="239">
        <v>33728.57</v>
      </c>
      <c r="R147" s="239"/>
      <c r="S147" s="179"/>
      <c r="T147" s="179"/>
      <c r="U147" s="334">
        <v>348.624315789474</v>
      </c>
      <c r="V147" s="334">
        <v>269.751739130435</v>
      </c>
      <c r="W147" s="334">
        <v>211.15</v>
      </c>
      <c r="X147" s="334">
        <v>183.55576923076899</v>
      </c>
      <c r="Y147" s="334">
        <v>784.38534883720899</v>
      </c>
      <c r="AA147" s="179"/>
      <c r="AB147" s="182" t="s">
        <v>291</v>
      </c>
      <c r="AC147" s="182"/>
      <c r="AD147" s="183" t="s">
        <v>63</v>
      </c>
      <c r="AE147" s="336">
        <v>2</v>
      </c>
      <c r="AF147" s="336">
        <v>2</v>
      </c>
      <c r="AG147" s="336">
        <v>2</v>
      </c>
      <c r="AH147" s="336">
        <v>1</v>
      </c>
      <c r="AI147" s="336">
        <v>1</v>
      </c>
      <c r="AJ147" s="184"/>
      <c r="AK147" s="179"/>
      <c r="AL147" s="179"/>
      <c r="AM147" s="281">
        <v>61.92</v>
      </c>
      <c r="AN147" s="281">
        <v>58.62</v>
      </c>
      <c r="AO147" s="281">
        <v>62.92</v>
      </c>
      <c r="AP147" s="281">
        <v>23.59</v>
      </c>
      <c r="AQ147" s="281">
        <v>83.15</v>
      </c>
      <c r="AR147" s="272"/>
      <c r="AS147" s="270"/>
      <c r="AT147" s="270"/>
      <c r="AU147" s="272">
        <v>30.96</v>
      </c>
      <c r="AV147" s="272">
        <v>29.31</v>
      </c>
      <c r="AW147" s="272">
        <v>31.46</v>
      </c>
      <c r="AX147" s="272">
        <v>23.59</v>
      </c>
      <c r="AY147" s="272">
        <v>83.15</v>
      </c>
      <c r="AZ147" s="184"/>
      <c r="BA147" s="179"/>
    </row>
    <row r="148" spans="1:53" s="185" customFormat="1" x14ac:dyDescent="0.2">
      <c r="A148" s="179"/>
      <c r="B148" s="182" t="s">
        <v>238</v>
      </c>
      <c r="C148" s="182"/>
      <c r="D148" s="209" t="s">
        <v>267</v>
      </c>
      <c r="E148" s="320">
        <v>1</v>
      </c>
      <c r="F148" s="320"/>
      <c r="G148" s="320"/>
      <c r="H148" s="320"/>
      <c r="I148" s="320">
        <v>1</v>
      </c>
      <c r="J148" s="182"/>
      <c r="K148" s="179"/>
      <c r="L148" s="179"/>
      <c r="M148" s="239">
        <v>294.07</v>
      </c>
      <c r="N148" s="239"/>
      <c r="O148" s="239"/>
      <c r="P148" s="239"/>
      <c r="Q148" s="239">
        <v>1252.1099999999999</v>
      </c>
      <c r="R148" s="239"/>
      <c r="S148" s="179"/>
      <c r="T148" s="179"/>
      <c r="U148" s="334">
        <v>294.07</v>
      </c>
      <c r="V148" s="334"/>
      <c r="W148" s="334"/>
      <c r="X148" s="334"/>
      <c r="Y148" s="334">
        <v>1252.1099999999999</v>
      </c>
      <c r="AA148" s="179"/>
      <c r="AB148" s="182" t="s">
        <v>291</v>
      </c>
      <c r="AC148" s="182"/>
      <c r="AD148" s="183" t="s">
        <v>65</v>
      </c>
      <c r="AE148" s="336">
        <v>61</v>
      </c>
      <c r="AF148" s="336">
        <v>39</v>
      </c>
      <c r="AG148" s="336">
        <v>30</v>
      </c>
      <c r="AH148" s="336">
        <v>20</v>
      </c>
      <c r="AI148" s="336">
        <v>17</v>
      </c>
      <c r="AJ148" s="184"/>
      <c r="AK148" s="179"/>
      <c r="AL148" s="179"/>
      <c r="AM148" s="281">
        <v>38368.51</v>
      </c>
      <c r="AN148" s="281">
        <v>15506.82</v>
      </c>
      <c r="AO148" s="281">
        <v>4722.3999999999996</v>
      </c>
      <c r="AP148" s="281">
        <v>2723.84</v>
      </c>
      <c r="AQ148" s="281">
        <v>8212.66</v>
      </c>
      <c r="AR148" s="272"/>
      <c r="AS148" s="270"/>
      <c r="AT148" s="270"/>
      <c r="AU148" s="272">
        <v>628.991967213115</v>
      </c>
      <c r="AV148" s="272">
        <v>397.61076923076899</v>
      </c>
      <c r="AW148" s="272">
        <v>157.41333333333299</v>
      </c>
      <c r="AX148" s="272">
        <v>136.19200000000001</v>
      </c>
      <c r="AY148" s="272">
        <v>483.09764705882299</v>
      </c>
      <c r="AZ148" s="184"/>
      <c r="BA148" s="179"/>
    </row>
    <row r="149" spans="1:53" s="185" customFormat="1" ht="13.5" thickBot="1" x14ac:dyDescent="0.25">
      <c r="A149" s="179"/>
      <c r="B149" s="186" t="s">
        <v>238</v>
      </c>
      <c r="C149" s="186"/>
      <c r="D149" s="211" t="s">
        <v>120</v>
      </c>
      <c r="E149" s="321">
        <v>1</v>
      </c>
      <c r="F149" s="321">
        <v>1</v>
      </c>
      <c r="G149" s="321">
        <v>1</v>
      </c>
      <c r="H149" s="321">
        <v>1</v>
      </c>
      <c r="I149" s="321">
        <v>1</v>
      </c>
      <c r="J149" s="186"/>
      <c r="K149" s="179"/>
      <c r="L149" s="179"/>
      <c r="M149" s="263">
        <v>189.69</v>
      </c>
      <c r="N149" s="263">
        <v>157.1</v>
      </c>
      <c r="O149" s="263">
        <v>111.96</v>
      </c>
      <c r="P149" s="263">
        <v>94.98</v>
      </c>
      <c r="Q149" s="263">
        <v>2079.25</v>
      </c>
      <c r="R149" s="263"/>
      <c r="S149" s="179"/>
      <c r="T149" s="179"/>
      <c r="U149" s="334">
        <v>189.69</v>
      </c>
      <c r="V149" s="334">
        <v>157.1</v>
      </c>
      <c r="W149" s="334">
        <v>111.96</v>
      </c>
      <c r="X149" s="334">
        <v>94.98</v>
      </c>
      <c r="Y149" s="334">
        <v>2079.25</v>
      </c>
      <c r="AA149" s="179"/>
      <c r="AB149" s="186" t="s">
        <v>296</v>
      </c>
      <c r="AC149" s="186"/>
      <c r="AD149" s="187" t="s">
        <v>212</v>
      </c>
      <c r="AE149" s="337">
        <v>16</v>
      </c>
      <c r="AF149" s="337">
        <v>10</v>
      </c>
      <c r="AG149" s="337">
        <v>7</v>
      </c>
      <c r="AH149" s="337">
        <v>6</v>
      </c>
      <c r="AI149" s="337">
        <v>6</v>
      </c>
      <c r="AJ149" s="189"/>
      <c r="AK149" s="179"/>
      <c r="AL149" s="179"/>
      <c r="AM149" s="282">
        <v>1682.16</v>
      </c>
      <c r="AN149" s="283">
        <v>715.03</v>
      </c>
      <c r="AO149" s="283">
        <v>219.32</v>
      </c>
      <c r="AP149" s="283">
        <v>121.44</v>
      </c>
      <c r="AQ149" s="283">
        <v>2013.91</v>
      </c>
      <c r="AR149" s="274"/>
      <c r="AS149" s="270"/>
      <c r="AT149" s="270"/>
      <c r="AU149" s="273">
        <v>105.13500000000001</v>
      </c>
      <c r="AV149" s="274">
        <v>71.503</v>
      </c>
      <c r="AW149" s="274">
        <v>31.331428571428599</v>
      </c>
      <c r="AX149" s="274">
        <v>20.239999999999998</v>
      </c>
      <c r="AY149" s="274">
        <v>335.65166666666698</v>
      </c>
      <c r="AZ149" s="189"/>
      <c r="BA149" s="179"/>
    </row>
    <row r="150" spans="1:53" s="185" customFormat="1" x14ac:dyDescent="0.2">
      <c r="A150" s="179"/>
      <c r="B150" s="182" t="s">
        <v>241</v>
      </c>
      <c r="C150" s="182"/>
      <c r="D150" s="209" t="s">
        <v>153</v>
      </c>
      <c r="E150" s="320">
        <v>8</v>
      </c>
      <c r="F150" s="320">
        <v>3</v>
      </c>
      <c r="G150" s="320">
        <v>4</v>
      </c>
      <c r="H150" s="320">
        <v>1</v>
      </c>
      <c r="I150" s="320"/>
      <c r="J150" s="182"/>
      <c r="K150" s="179"/>
      <c r="L150" s="179"/>
      <c r="M150" s="239">
        <v>2568.4299999999998</v>
      </c>
      <c r="N150" s="239">
        <v>1368.45</v>
      </c>
      <c r="O150" s="239">
        <v>597.6</v>
      </c>
      <c r="P150" s="239">
        <v>302.52999999999997</v>
      </c>
      <c r="Q150" s="239"/>
      <c r="R150" s="239"/>
      <c r="S150" s="179"/>
      <c r="T150" s="179"/>
      <c r="U150" s="334">
        <v>321.05374999999998</v>
      </c>
      <c r="V150" s="334">
        <v>456.15</v>
      </c>
      <c r="W150" s="334">
        <v>149.4</v>
      </c>
      <c r="X150" s="334">
        <v>302.52999999999997</v>
      </c>
      <c r="Y150" s="334"/>
      <c r="AA150" s="179"/>
      <c r="AB150" s="182" t="s">
        <v>297</v>
      </c>
      <c r="AC150" s="182"/>
      <c r="AD150" s="183" t="s">
        <v>298</v>
      </c>
      <c r="AE150" s="336">
        <v>23</v>
      </c>
      <c r="AF150" s="336">
        <v>12</v>
      </c>
      <c r="AG150" s="336">
        <v>10</v>
      </c>
      <c r="AH150" s="336">
        <v>10</v>
      </c>
      <c r="AI150" s="336">
        <v>8</v>
      </c>
      <c r="AJ150" s="184"/>
      <c r="AK150" s="179"/>
      <c r="AL150" s="179"/>
      <c r="AM150" s="281">
        <v>15684.77</v>
      </c>
      <c r="AN150" s="281">
        <v>6235</v>
      </c>
      <c r="AO150" s="281">
        <v>12676.91</v>
      </c>
      <c r="AP150" s="281">
        <v>11598.6</v>
      </c>
      <c r="AQ150" s="281">
        <v>95133.9</v>
      </c>
      <c r="AR150" s="272"/>
      <c r="AS150" s="270"/>
      <c r="AT150" s="270"/>
      <c r="AU150" s="272">
        <v>681.94652173913096</v>
      </c>
      <c r="AV150" s="272">
        <v>519.58333333333303</v>
      </c>
      <c r="AW150" s="272">
        <v>1267.691</v>
      </c>
      <c r="AX150" s="272">
        <v>1159.8599999999999</v>
      </c>
      <c r="AY150" s="272">
        <v>11891.737499999999</v>
      </c>
      <c r="AZ150" s="184"/>
      <c r="BA150" s="179"/>
    </row>
    <row r="151" spans="1:53" s="185" customFormat="1" x14ac:dyDescent="0.2">
      <c r="A151" s="179"/>
      <c r="B151" s="182" t="s">
        <v>243</v>
      </c>
      <c r="C151" s="182"/>
      <c r="D151" s="209" t="s">
        <v>68</v>
      </c>
      <c r="E151" s="320">
        <v>2</v>
      </c>
      <c r="F151" s="320">
        <v>2</v>
      </c>
      <c r="G151" s="320">
        <v>1</v>
      </c>
      <c r="H151" s="320">
        <v>1</v>
      </c>
      <c r="I151" s="320">
        <v>1</v>
      </c>
      <c r="J151" s="182"/>
      <c r="K151" s="179"/>
      <c r="L151" s="179"/>
      <c r="M151" s="239">
        <v>1049.0899999999999</v>
      </c>
      <c r="N151" s="239">
        <v>538.49</v>
      </c>
      <c r="O151" s="239">
        <v>142.91</v>
      </c>
      <c r="P151" s="239">
        <v>64.319999999999993</v>
      </c>
      <c r="Q151" s="239">
        <v>1189.74</v>
      </c>
      <c r="R151" s="239"/>
      <c r="S151" s="179"/>
      <c r="T151" s="179"/>
      <c r="U151" s="334">
        <v>524.54499999999996</v>
      </c>
      <c r="V151" s="334">
        <v>269.245</v>
      </c>
      <c r="W151" s="334">
        <v>142.91</v>
      </c>
      <c r="X151" s="334">
        <v>64.319999999999993</v>
      </c>
      <c r="Y151" s="334">
        <v>1189.74</v>
      </c>
      <c r="AA151" s="179"/>
      <c r="AB151" s="182" t="s">
        <v>299</v>
      </c>
      <c r="AC151" s="182"/>
      <c r="AD151" s="183" t="s">
        <v>300</v>
      </c>
      <c r="AE151" s="336">
        <v>23</v>
      </c>
      <c r="AF151" s="336">
        <v>13</v>
      </c>
      <c r="AG151" s="336">
        <v>14</v>
      </c>
      <c r="AH151" s="336">
        <v>8</v>
      </c>
      <c r="AI151" s="336">
        <v>10</v>
      </c>
      <c r="AJ151" s="184"/>
      <c r="AK151" s="179"/>
      <c r="AL151" s="179"/>
      <c r="AM151" s="281">
        <v>2749.91</v>
      </c>
      <c r="AN151" s="281">
        <v>1149.8399999999999</v>
      </c>
      <c r="AO151" s="281">
        <v>1214.93</v>
      </c>
      <c r="AP151" s="281">
        <v>776.21</v>
      </c>
      <c r="AQ151" s="281">
        <v>4588.8</v>
      </c>
      <c r="AR151" s="272"/>
      <c r="AS151" s="270"/>
      <c r="AT151" s="270"/>
      <c r="AU151" s="272">
        <v>119.561304347826</v>
      </c>
      <c r="AV151" s="272">
        <v>88.449230769230795</v>
      </c>
      <c r="AW151" s="272">
        <v>86.780714285714296</v>
      </c>
      <c r="AX151" s="272">
        <v>97.026250000000005</v>
      </c>
      <c r="AY151" s="272">
        <v>458.88</v>
      </c>
      <c r="AZ151" s="184"/>
      <c r="BA151" s="179"/>
    </row>
    <row r="152" spans="1:53" s="185" customFormat="1" x14ac:dyDescent="0.2">
      <c r="A152" s="179"/>
      <c r="B152" s="182" t="s">
        <v>243</v>
      </c>
      <c r="C152" s="182"/>
      <c r="D152" s="209" t="s">
        <v>75</v>
      </c>
      <c r="E152" s="320">
        <v>1</v>
      </c>
      <c r="F152" s="320"/>
      <c r="G152" s="320"/>
      <c r="H152" s="320"/>
      <c r="I152" s="320"/>
      <c r="J152" s="182"/>
      <c r="K152" s="179"/>
      <c r="L152" s="179"/>
      <c r="M152" s="239">
        <v>149.26</v>
      </c>
      <c r="N152" s="239"/>
      <c r="O152" s="239"/>
      <c r="P152" s="239"/>
      <c r="Q152" s="239"/>
      <c r="R152" s="239"/>
      <c r="S152" s="179"/>
      <c r="T152" s="179"/>
      <c r="U152" s="334">
        <v>149.26</v>
      </c>
      <c r="V152" s="334"/>
      <c r="W152" s="334"/>
      <c r="X152" s="334"/>
      <c r="Y152" s="334"/>
      <c r="AA152" s="179"/>
      <c r="AB152" s="182" t="s">
        <v>301</v>
      </c>
      <c r="AC152" s="182"/>
      <c r="AD152" s="183" t="s">
        <v>92</v>
      </c>
      <c r="AE152" s="336">
        <v>150</v>
      </c>
      <c r="AF152" s="336">
        <v>66</v>
      </c>
      <c r="AG152" s="336">
        <v>40</v>
      </c>
      <c r="AH152" s="336">
        <v>29</v>
      </c>
      <c r="AI152" s="336">
        <v>28</v>
      </c>
      <c r="AJ152" s="184"/>
      <c r="AK152" s="179"/>
      <c r="AL152" s="179"/>
      <c r="AM152" s="281">
        <v>121604.99</v>
      </c>
      <c r="AN152" s="281">
        <v>51398.15</v>
      </c>
      <c r="AO152" s="281">
        <v>14792.94</v>
      </c>
      <c r="AP152" s="281">
        <v>7665.38</v>
      </c>
      <c r="AQ152" s="281">
        <v>46189.08</v>
      </c>
      <c r="AR152" s="272"/>
      <c r="AS152" s="270"/>
      <c r="AT152" s="270"/>
      <c r="AU152" s="272">
        <v>810.69993333333298</v>
      </c>
      <c r="AV152" s="272">
        <v>778.75984848484802</v>
      </c>
      <c r="AW152" s="272">
        <v>369.82350000000002</v>
      </c>
      <c r="AX152" s="272">
        <v>264.32344827586201</v>
      </c>
      <c r="AY152" s="272">
        <v>1649.61</v>
      </c>
      <c r="AZ152" s="184"/>
      <c r="BA152" s="179"/>
    </row>
    <row r="153" spans="1:53" s="185" customFormat="1" x14ac:dyDescent="0.2">
      <c r="A153" s="179"/>
      <c r="B153" s="182" t="s">
        <v>650</v>
      </c>
      <c r="C153" s="182"/>
      <c r="D153" s="209" t="s">
        <v>331</v>
      </c>
      <c r="E153" s="320">
        <v>2</v>
      </c>
      <c r="F153" s="320">
        <v>1</v>
      </c>
      <c r="G153" s="320"/>
      <c r="H153" s="320"/>
      <c r="I153" s="320"/>
      <c r="J153" s="182"/>
      <c r="K153" s="179"/>
      <c r="L153" s="179"/>
      <c r="M153" s="239">
        <v>653.55999999999995</v>
      </c>
      <c r="N153" s="239">
        <v>452.52</v>
      </c>
      <c r="O153" s="239"/>
      <c r="P153" s="239"/>
      <c r="Q153" s="239"/>
      <c r="R153" s="239"/>
      <c r="S153" s="179"/>
      <c r="T153" s="179"/>
      <c r="U153" s="334">
        <v>326.77999999999997</v>
      </c>
      <c r="V153" s="334">
        <v>452.52</v>
      </c>
      <c r="W153" s="334"/>
      <c r="X153" s="334"/>
      <c r="Y153" s="334"/>
      <c r="AA153" s="179"/>
      <c r="AB153" s="182" t="s">
        <v>303</v>
      </c>
      <c r="AC153" s="182"/>
      <c r="AD153" s="183" t="s">
        <v>304</v>
      </c>
      <c r="AE153" s="336">
        <v>4</v>
      </c>
      <c r="AF153" s="336">
        <v>3</v>
      </c>
      <c r="AG153" s="336">
        <v>3</v>
      </c>
      <c r="AH153" s="336">
        <v>2</v>
      </c>
      <c r="AI153" s="336">
        <v>2</v>
      </c>
      <c r="AJ153" s="184"/>
      <c r="AK153" s="179"/>
      <c r="AL153" s="179"/>
      <c r="AM153" s="281">
        <v>70.099999999999994</v>
      </c>
      <c r="AN153" s="281">
        <v>57.29</v>
      </c>
      <c r="AO153" s="281">
        <v>65.27</v>
      </c>
      <c r="AP153" s="281">
        <v>68.23</v>
      </c>
      <c r="AQ153" s="281">
        <v>106.98</v>
      </c>
      <c r="AR153" s="272"/>
      <c r="AS153" s="270"/>
      <c r="AT153" s="270"/>
      <c r="AU153" s="272">
        <v>17.524999999999999</v>
      </c>
      <c r="AV153" s="272">
        <v>19.0966666666667</v>
      </c>
      <c r="AW153" s="272">
        <v>21.7566666666667</v>
      </c>
      <c r="AX153" s="272">
        <v>34.115000000000002</v>
      </c>
      <c r="AY153" s="272">
        <v>53.49</v>
      </c>
      <c r="AZ153" s="184"/>
      <c r="BA153" s="179"/>
    </row>
    <row r="154" spans="1:53" s="185" customFormat="1" x14ac:dyDescent="0.2">
      <c r="A154" s="179"/>
      <c r="B154" s="182" t="s">
        <v>244</v>
      </c>
      <c r="C154" s="182"/>
      <c r="D154" s="209" t="s">
        <v>157</v>
      </c>
      <c r="E154" s="320"/>
      <c r="F154" s="320"/>
      <c r="G154" s="320"/>
      <c r="H154" s="320"/>
      <c r="I154" s="320">
        <v>1</v>
      </c>
      <c r="J154" s="182"/>
      <c r="K154" s="179"/>
      <c r="L154" s="179"/>
      <c r="M154" s="239"/>
      <c r="N154" s="239"/>
      <c r="O154" s="239"/>
      <c r="P154" s="239"/>
      <c r="Q154" s="239">
        <v>280.81</v>
      </c>
      <c r="R154" s="239"/>
      <c r="S154" s="179"/>
      <c r="T154" s="179"/>
      <c r="U154" s="334"/>
      <c r="V154" s="334"/>
      <c r="W154" s="334"/>
      <c r="X154" s="334"/>
      <c r="Y154" s="334">
        <v>280.81</v>
      </c>
      <c r="AA154" s="179"/>
      <c r="AB154" s="182" t="s">
        <v>305</v>
      </c>
      <c r="AC154" s="182"/>
      <c r="AD154" s="183" t="s">
        <v>145</v>
      </c>
      <c r="AE154" s="336">
        <v>4</v>
      </c>
      <c r="AF154" s="336">
        <v>2</v>
      </c>
      <c r="AG154" s="336">
        <v>2</v>
      </c>
      <c r="AH154" s="336">
        <v>2</v>
      </c>
      <c r="AI154" s="336">
        <v>1</v>
      </c>
      <c r="AJ154" s="184"/>
      <c r="AK154" s="179"/>
      <c r="AL154" s="179"/>
      <c r="AM154" s="281">
        <v>80.91</v>
      </c>
      <c r="AN154" s="281">
        <v>37.29</v>
      </c>
      <c r="AO154" s="281">
        <v>39.46</v>
      </c>
      <c r="AP154" s="281">
        <v>32.71</v>
      </c>
      <c r="AQ154" s="281">
        <v>298.24</v>
      </c>
      <c r="AR154" s="272"/>
      <c r="AS154" s="270"/>
      <c r="AT154" s="270"/>
      <c r="AU154" s="272">
        <v>20.227499999999999</v>
      </c>
      <c r="AV154" s="272">
        <v>18.645</v>
      </c>
      <c r="AW154" s="272">
        <v>19.73</v>
      </c>
      <c r="AX154" s="272">
        <v>16.355</v>
      </c>
      <c r="AY154" s="272">
        <v>298.24</v>
      </c>
      <c r="AZ154" s="184"/>
      <c r="BA154" s="179"/>
    </row>
    <row r="155" spans="1:53" s="185" customFormat="1" x14ac:dyDescent="0.2">
      <c r="A155" s="179"/>
      <c r="B155" s="182" t="s">
        <v>245</v>
      </c>
      <c r="C155" s="182"/>
      <c r="D155" s="209" t="s">
        <v>246</v>
      </c>
      <c r="E155" s="320">
        <v>4</v>
      </c>
      <c r="F155" s="320">
        <v>1</v>
      </c>
      <c r="G155" s="320">
        <v>2</v>
      </c>
      <c r="H155" s="320">
        <v>2</v>
      </c>
      <c r="I155" s="320">
        <v>3</v>
      </c>
      <c r="J155" s="182"/>
      <c r="K155" s="179"/>
      <c r="L155" s="179"/>
      <c r="M155" s="239">
        <v>729.38</v>
      </c>
      <c r="N155" s="239">
        <v>411.59</v>
      </c>
      <c r="O155" s="239">
        <v>373.17</v>
      </c>
      <c r="P155" s="239">
        <v>298.57</v>
      </c>
      <c r="Q155" s="239">
        <v>2012.05</v>
      </c>
      <c r="R155" s="239"/>
      <c r="S155" s="179"/>
      <c r="T155" s="179"/>
      <c r="U155" s="334">
        <v>182.345</v>
      </c>
      <c r="V155" s="334">
        <v>411.59</v>
      </c>
      <c r="W155" s="334">
        <v>186.58500000000001</v>
      </c>
      <c r="X155" s="334">
        <v>149.285</v>
      </c>
      <c r="Y155" s="334">
        <v>670.68333333333305</v>
      </c>
      <c r="AA155" s="179"/>
      <c r="AB155" s="182" t="s">
        <v>306</v>
      </c>
      <c r="AC155" s="182"/>
      <c r="AD155" s="183" t="s">
        <v>167</v>
      </c>
      <c r="AE155" s="336">
        <v>2</v>
      </c>
      <c r="AF155" s="336">
        <v>1</v>
      </c>
      <c r="AG155" s="336">
        <v>1</v>
      </c>
      <c r="AH155" s="336">
        <v>1</v>
      </c>
      <c r="AI155" s="336">
        <v>1</v>
      </c>
      <c r="AJ155" s="184"/>
      <c r="AK155" s="179"/>
      <c r="AL155" s="179"/>
      <c r="AM155" s="281">
        <v>124.64</v>
      </c>
      <c r="AN155" s="281">
        <v>11.71</v>
      </c>
      <c r="AO155" s="281">
        <v>13.81</v>
      </c>
      <c r="AP155" s="281">
        <v>12.55</v>
      </c>
      <c r="AQ155" s="281">
        <v>125.17</v>
      </c>
      <c r="AR155" s="272"/>
      <c r="AS155" s="270"/>
      <c r="AT155" s="270"/>
      <c r="AU155" s="272">
        <v>62.32</v>
      </c>
      <c r="AV155" s="272">
        <v>11.71</v>
      </c>
      <c r="AW155" s="272">
        <v>13.81</v>
      </c>
      <c r="AX155" s="272">
        <v>12.55</v>
      </c>
      <c r="AY155" s="272">
        <v>125.17</v>
      </c>
      <c r="AZ155" s="184"/>
      <c r="BA155" s="179"/>
    </row>
    <row r="156" spans="1:53" s="185" customFormat="1" x14ac:dyDescent="0.2">
      <c r="A156" s="179"/>
      <c r="B156" s="182" t="s">
        <v>651</v>
      </c>
      <c r="C156" s="182"/>
      <c r="D156" s="209" t="s">
        <v>212</v>
      </c>
      <c r="E156" s="320">
        <v>1</v>
      </c>
      <c r="F156" s="320">
        <v>1</v>
      </c>
      <c r="G156" s="320">
        <v>1</v>
      </c>
      <c r="H156" s="320">
        <v>1</v>
      </c>
      <c r="I156" s="320">
        <v>1</v>
      </c>
      <c r="J156" s="182"/>
      <c r="K156" s="179"/>
      <c r="L156" s="179"/>
      <c r="M156" s="239">
        <v>387.15</v>
      </c>
      <c r="N156" s="239">
        <v>480.72</v>
      </c>
      <c r="O156" s="239">
        <v>258.49</v>
      </c>
      <c r="P156" s="239">
        <v>263.20999999999998</v>
      </c>
      <c r="Q156" s="239">
        <v>161.28</v>
      </c>
      <c r="R156" s="239"/>
      <c r="S156" s="179"/>
      <c r="T156" s="179"/>
      <c r="U156" s="334">
        <v>387.15</v>
      </c>
      <c r="V156" s="334">
        <v>480.72</v>
      </c>
      <c r="W156" s="334">
        <v>258.49</v>
      </c>
      <c r="X156" s="334">
        <v>263.20999999999998</v>
      </c>
      <c r="Y156" s="334">
        <v>161.28</v>
      </c>
      <c r="AA156" s="179"/>
      <c r="AB156" s="182" t="s">
        <v>660</v>
      </c>
      <c r="AC156" s="182"/>
      <c r="AD156" s="183" t="s">
        <v>167</v>
      </c>
      <c r="AE156" s="336">
        <v>4</v>
      </c>
      <c r="AF156" s="336">
        <v>3</v>
      </c>
      <c r="AG156" s="336">
        <v>1</v>
      </c>
      <c r="AH156" s="336"/>
      <c r="AI156" s="336">
        <v>1</v>
      </c>
      <c r="AJ156" s="184"/>
      <c r="AK156" s="179"/>
      <c r="AL156" s="179"/>
      <c r="AM156" s="281">
        <v>331.15</v>
      </c>
      <c r="AN156" s="281">
        <v>100.1</v>
      </c>
      <c r="AO156" s="281">
        <v>22.91</v>
      </c>
      <c r="AP156" s="281"/>
      <c r="AQ156" s="281">
        <v>39.53</v>
      </c>
      <c r="AR156" s="272"/>
      <c r="AS156" s="270"/>
      <c r="AT156" s="270"/>
      <c r="AU156" s="272">
        <v>82.787499999999994</v>
      </c>
      <c r="AV156" s="272">
        <v>33.366666666666703</v>
      </c>
      <c r="AW156" s="272">
        <v>22.91</v>
      </c>
      <c r="AX156" s="272"/>
      <c r="AY156" s="272">
        <v>39.53</v>
      </c>
      <c r="AZ156" s="184"/>
      <c r="BA156" s="179"/>
    </row>
    <row r="157" spans="1:53" s="185" customFormat="1" x14ac:dyDescent="0.2">
      <c r="A157" s="179"/>
      <c r="B157" s="182" t="s">
        <v>652</v>
      </c>
      <c r="C157" s="182"/>
      <c r="D157" s="209" t="s">
        <v>212</v>
      </c>
      <c r="E157" s="320">
        <v>613</v>
      </c>
      <c r="F157" s="320">
        <v>382</v>
      </c>
      <c r="G157" s="320">
        <v>254</v>
      </c>
      <c r="H157" s="320">
        <v>197</v>
      </c>
      <c r="I157" s="320">
        <v>321</v>
      </c>
      <c r="J157" s="182"/>
      <c r="K157" s="179"/>
      <c r="L157" s="179"/>
      <c r="M157" s="239">
        <v>140864.82999999999</v>
      </c>
      <c r="N157" s="239">
        <v>82265.559999999896</v>
      </c>
      <c r="O157" s="239">
        <v>34222.080000000002</v>
      </c>
      <c r="P157" s="239">
        <v>27167.93</v>
      </c>
      <c r="Q157" s="239">
        <v>263204.76</v>
      </c>
      <c r="R157" s="239"/>
      <c r="S157" s="179"/>
      <c r="T157" s="179"/>
      <c r="U157" s="334">
        <v>229.795807504078</v>
      </c>
      <c r="V157" s="334">
        <v>215.354869109948</v>
      </c>
      <c r="W157" s="334">
        <v>134.73259842519701</v>
      </c>
      <c r="X157" s="334">
        <v>137.90827411167501</v>
      </c>
      <c r="Y157" s="334">
        <v>819.95252336448698</v>
      </c>
      <c r="AA157" s="179"/>
      <c r="AB157" s="182" t="s">
        <v>307</v>
      </c>
      <c r="AC157" s="182"/>
      <c r="AD157" s="183" t="s">
        <v>212</v>
      </c>
      <c r="AE157" s="336">
        <v>6</v>
      </c>
      <c r="AF157" s="336">
        <v>3</v>
      </c>
      <c r="AG157" s="336">
        <v>2</v>
      </c>
      <c r="AH157" s="336">
        <v>1</v>
      </c>
      <c r="AI157" s="336">
        <v>1</v>
      </c>
      <c r="AJ157" s="184"/>
      <c r="AK157" s="179"/>
      <c r="AL157" s="179"/>
      <c r="AM157" s="281">
        <v>9515.57</v>
      </c>
      <c r="AN157" s="281">
        <v>76.599999999999994</v>
      </c>
      <c r="AO157" s="281">
        <v>42.93</v>
      </c>
      <c r="AP157" s="281">
        <v>2.71</v>
      </c>
      <c r="AQ157" s="281">
        <v>2.31</v>
      </c>
      <c r="AR157" s="272"/>
      <c r="AS157" s="270"/>
      <c r="AT157" s="270"/>
      <c r="AU157" s="272">
        <v>1585.9283333333301</v>
      </c>
      <c r="AV157" s="272">
        <v>25.533333333333299</v>
      </c>
      <c r="AW157" s="272">
        <v>21.465</v>
      </c>
      <c r="AX157" s="272">
        <v>2.71</v>
      </c>
      <c r="AY157" s="272">
        <v>2.31</v>
      </c>
      <c r="AZ157" s="184"/>
      <c r="BA157" s="179"/>
    </row>
    <row r="158" spans="1:53" s="185" customFormat="1" x14ac:dyDescent="0.2">
      <c r="A158" s="179"/>
      <c r="B158" s="182" t="s">
        <v>247</v>
      </c>
      <c r="C158" s="182"/>
      <c r="D158" s="209" t="s">
        <v>206</v>
      </c>
      <c r="E158" s="320">
        <v>1</v>
      </c>
      <c r="F158" s="320">
        <v>1</v>
      </c>
      <c r="G158" s="320">
        <v>1</v>
      </c>
      <c r="H158" s="320"/>
      <c r="I158" s="320"/>
      <c r="J158" s="182"/>
      <c r="K158" s="179"/>
      <c r="L158" s="179"/>
      <c r="M158" s="239">
        <v>255.18</v>
      </c>
      <c r="N158" s="239">
        <v>201.72</v>
      </c>
      <c r="O158" s="239">
        <v>117.89</v>
      </c>
      <c r="P158" s="239"/>
      <c r="Q158" s="239"/>
      <c r="R158" s="239"/>
      <c r="S158" s="179"/>
      <c r="T158" s="179"/>
      <c r="U158" s="334">
        <v>255.18</v>
      </c>
      <c r="V158" s="334">
        <v>201.72</v>
      </c>
      <c r="W158" s="334">
        <v>117.89</v>
      </c>
      <c r="X158" s="334"/>
      <c r="Y158" s="334"/>
      <c r="AA158" s="179"/>
      <c r="AB158" s="182" t="s">
        <v>308</v>
      </c>
      <c r="AC158" s="182"/>
      <c r="AD158" s="183" t="s">
        <v>309</v>
      </c>
      <c r="AE158" s="336">
        <v>10</v>
      </c>
      <c r="AF158" s="336">
        <v>2</v>
      </c>
      <c r="AG158" s="336">
        <v>1</v>
      </c>
      <c r="AH158" s="336">
        <v>1</v>
      </c>
      <c r="AI158" s="336">
        <v>1</v>
      </c>
      <c r="AJ158" s="184"/>
      <c r="AK158" s="179"/>
      <c r="AL158" s="179"/>
      <c r="AM158" s="281">
        <v>2907.64</v>
      </c>
      <c r="AN158" s="281">
        <v>90.22</v>
      </c>
      <c r="AO158" s="281">
        <v>22.77</v>
      </c>
      <c r="AP158" s="281">
        <v>21.89</v>
      </c>
      <c r="AQ158" s="281">
        <v>185.28</v>
      </c>
      <c r="AR158" s="272"/>
      <c r="AS158" s="270"/>
      <c r="AT158" s="270"/>
      <c r="AU158" s="272">
        <v>290.76400000000001</v>
      </c>
      <c r="AV158" s="272">
        <v>45.11</v>
      </c>
      <c r="AW158" s="272">
        <v>22.77</v>
      </c>
      <c r="AX158" s="272">
        <v>21.89</v>
      </c>
      <c r="AY158" s="272">
        <v>185.28</v>
      </c>
      <c r="AZ158" s="184"/>
      <c r="BA158" s="179"/>
    </row>
    <row r="159" spans="1:53" s="185" customFormat="1" ht="13.5" thickBot="1" x14ac:dyDescent="0.25">
      <c r="A159" s="179"/>
      <c r="B159" s="186" t="s">
        <v>247</v>
      </c>
      <c r="C159" s="186"/>
      <c r="D159" s="211" t="s">
        <v>212</v>
      </c>
      <c r="E159" s="321">
        <v>117</v>
      </c>
      <c r="F159" s="321">
        <v>49</v>
      </c>
      <c r="G159" s="321">
        <v>31</v>
      </c>
      <c r="H159" s="321">
        <v>26</v>
      </c>
      <c r="I159" s="321">
        <v>34</v>
      </c>
      <c r="J159" s="186"/>
      <c r="K159" s="179"/>
      <c r="L159" s="179"/>
      <c r="M159" s="263">
        <v>24652.45</v>
      </c>
      <c r="N159" s="263">
        <v>6808.94</v>
      </c>
      <c r="O159" s="263">
        <v>3280.98</v>
      </c>
      <c r="P159" s="263">
        <v>2298.2199999999998</v>
      </c>
      <c r="Q159" s="263">
        <v>27478.01</v>
      </c>
      <c r="R159" s="263"/>
      <c r="S159" s="179"/>
      <c r="T159" s="179"/>
      <c r="U159" s="334">
        <v>210.704700854701</v>
      </c>
      <c r="V159" s="334">
        <v>138.95795918367301</v>
      </c>
      <c r="W159" s="334">
        <v>105.83806451612899</v>
      </c>
      <c r="X159" s="334">
        <v>88.393076923076904</v>
      </c>
      <c r="Y159" s="334">
        <v>808.17676470588196</v>
      </c>
      <c r="AA159" s="179"/>
      <c r="AB159" s="186" t="s">
        <v>311</v>
      </c>
      <c r="AC159" s="186"/>
      <c r="AD159" s="187" t="s">
        <v>312</v>
      </c>
      <c r="AE159" s="337">
        <v>8</v>
      </c>
      <c r="AF159" s="337">
        <v>7</v>
      </c>
      <c r="AG159" s="337">
        <v>2</v>
      </c>
      <c r="AH159" s="337">
        <v>2</v>
      </c>
      <c r="AI159" s="337">
        <v>2</v>
      </c>
      <c r="AJ159" s="189"/>
      <c r="AK159" s="179"/>
      <c r="AL159" s="179"/>
      <c r="AM159" s="282">
        <v>2173.0700000000002</v>
      </c>
      <c r="AN159" s="283">
        <v>2560.33</v>
      </c>
      <c r="AO159" s="283">
        <v>61.83</v>
      </c>
      <c r="AP159" s="283">
        <v>57.6</v>
      </c>
      <c r="AQ159" s="283">
        <v>1035.3</v>
      </c>
      <c r="AR159" s="274"/>
      <c r="AS159" s="270"/>
      <c r="AT159" s="270"/>
      <c r="AU159" s="273">
        <v>271.63375000000002</v>
      </c>
      <c r="AV159" s="274">
        <v>365.76142857142798</v>
      </c>
      <c r="AW159" s="274">
        <v>30.914999999999999</v>
      </c>
      <c r="AX159" s="274">
        <v>28.8</v>
      </c>
      <c r="AY159" s="274">
        <v>517.65</v>
      </c>
      <c r="AZ159" s="189"/>
      <c r="BA159" s="179"/>
    </row>
    <row r="160" spans="1:53" s="185" customFormat="1" x14ac:dyDescent="0.2">
      <c r="A160" s="179"/>
      <c r="B160" s="182" t="s">
        <v>783</v>
      </c>
      <c r="C160" s="182"/>
      <c r="D160" s="209" t="s">
        <v>77</v>
      </c>
      <c r="E160" s="320">
        <v>1</v>
      </c>
      <c r="F160" s="320"/>
      <c r="G160" s="320"/>
      <c r="H160" s="320"/>
      <c r="I160" s="320"/>
      <c r="J160" s="182"/>
      <c r="K160" s="179"/>
      <c r="L160" s="179"/>
      <c r="M160" s="239">
        <v>350.84</v>
      </c>
      <c r="N160" s="239"/>
      <c r="O160" s="239"/>
      <c r="P160" s="239"/>
      <c r="Q160" s="239"/>
      <c r="R160" s="239"/>
      <c r="S160" s="179"/>
      <c r="T160" s="179"/>
      <c r="U160" s="334">
        <v>350.84</v>
      </c>
      <c r="V160" s="334"/>
      <c r="W160" s="334"/>
      <c r="X160" s="334"/>
      <c r="Y160" s="334"/>
      <c r="AA160" s="179"/>
      <c r="AB160" s="182" t="s">
        <v>313</v>
      </c>
      <c r="AC160" s="182"/>
      <c r="AD160" s="183" t="s">
        <v>314</v>
      </c>
      <c r="AE160" s="336">
        <v>4</v>
      </c>
      <c r="AF160" s="336"/>
      <c r="AG160" s="336"/>
      <c r="AH160" s="336"/>
      <c r="AI160" s="336"/>
      <c r="AJ160" s="184"/>
      <c r="AK160" s="179"/>
      <c r="AL160" s="179"/>
      <c r="AM160" s="281">
        <v>2556.5</v>
      </c>
      <c r="AN160" s="281"/>
      <c r="AO160" s="281"/>
      <c r="AP160" s="281"/>
      <c r="AQ160" s="281"/>
      <c r="AR160" s="272"/>
      <c r="AS160" s="270"/>
      <c r="AT160" s="270"/>
      <c r="AU160" s="272">
        <v>639.125</v>
      </c>
      <c r="AV160" s="272"/>
      <c r="AW160" s="272"/>
      <c r="AX160" s="272"/>
      <c r="AY160" s="272"/>
      <c r="AZ160" s="184"/>
      <c r="BA160" s="179"/>
    </row>
    <row r="161" spans="1:53" s="185" customFormat="1" x14ac:dyDescent="0.2">
      <c r="A161" s="179"/>
      <c r="B161" s="182" t="s">
        <v>248</v>
      </c>
      <c r="C161" s="182"/>
      <c r="D161" s="209" t="s">
        <v>77</v>
      </c>
      <c r="E161" s="320">
        <v>1656</v>
      </c>
      <c r="F161" s="320">
        <v>951</v>
      </c>
      <c r="G161" s="320">
        <v>553</v>
      </c>
      <c r="H161" s="320">
        <v>442</v>
      </c>
      <c r="I161" s="320">
        <v>764</v>
      </c>
      <c r="J161" s="182"/>
      <c r="K161" s="179"/>
      <c r="L161" s="179"/>
      <c r="M161" s="239">
        <v>414833.72</v>
      </c>
      <c r="N161" s="239">
        <v>207257.55</v>
      </c>
      <c r="O161" s="239">
        <v>89362.599999999904</v>
      </c>
      <c r="P161" s="239">
        <v>52384.92</v>
      </c>
      <c r="Q161" s="239">
        <v>604557.57999999996</v>
      </c>
      <c r="R161" s="239"/>
      <c r="S161" s="179"/>
      <c r="T161" s="179"/>
      <c r="U161" s="334">
        <v>250.503454106281</v>
      </c>
      <c r="V161" s="334">
        <v>217.936435331231</v>
      </c>
      <c r="W161" s="334">
        <v>161.596021699819</v>
      </c>
      <c r="X161" s="334">
        <v>118.51791855203599</v>
      </c>
      <c r="Y161" s="334">
        <v>791.30573298429294</v>
      </c>
      <c r="AA161" s="179"/>
      <c r="AB161" s="182" t="s">
        <v>317</v>
      </c>
      <c r="AC161" s="182"/>
      <c r="AD161" s="183" t="s">
        <v>79</v>
      </c>
      <c r="AE161" s="336">
        <v>234</v>
      </c>
      <c r="AF161" s="336">
        <v>106</v>
      </c>
      <c r="AG161" s="336">
        <v>77</v>
      </c>
      <c r="AH161" s="336">
        <v>54</v>
      </c>
      <c r="AI161" s="336">
        <v>50</v>
      </c>
      <c r="AJ161" s="184"/>
      <c r="AK161" s="179"/>
      <c r="AL161" s="179"/>
      <c r="AM161" s="281">
        <v>227029.87</v>
      </c>
      <c r="AN161" s="281">
        <v>33354.82</v>
      </c>
      <c r="AO161" s="281">
        <v>19569.240000000002</v>
      </c>
      <c r="AP161" s="281">
        <v>7075.71</v>
      </c>
      <c r="AQ161" s="281">
        <v>28988.53</v>
      </c>
      <c r="AR161" s="272"/>
      <c r="AS161" s="270"/>
      <c r="AT161" s="270"/>
      <c r="AU161" s="272">
        <v>970.21311965812095</v>
      </c>
      <c r="AV161" s="272">
        <v>314.66811320754698</v>
      </c>
      <c r="AW161" s="272">
        <v>254.145974025974</v>
      </c>
      <c r="AX161" s="272">
        <v>131.03166666666701</v>
      </c>
      <c r="AY161" s="272">
        <v>579.77059999999994</v>
      </c>
      <c r="AZ161" s="184"/>
      <c r="BA161" s="179"/>
    </row>
    <row r="162" spans="1:53" s="185" customFormat="1" x14ac:dyDescent="0.2">
      <c r="A162" s="179"/>
      <c r="B162" s="182" t="s">
        <v>248</v>
      </c>
      <c r="C162" s="182"/>
      <c r="D162" s="209" t="s">
        <v>784</v>
      </c>
      <c r="E162" s="320">
        <v>1</v>
      </c>
      <c r="F162" s="320"/>
      <c r="G162" s="320"/>
      <c r="H162" s="320"/>
      <c r="I162" s="320">
        <v>1</v>
      </c>
      <c r="J162" s="182"/>
      <c r="K162" s="179"/>
      <c r="L162" s="179"/>
      <c r="M162" s="239">
        <v>132.41999999999999</v>
      </c>
      <c r="N162" s="239"/>
      <c r="O162" s="239"/>
      <c r="P162" s="239"/>
      <c r="Q162" s="239">
        <v>2803.17</v>
      </c>
      <c r="R162" s="239"/>
      <c r="S162" s="179"/>
      <c r="T162" s="179"/>
      <c r="U162" s="334">
        <v>132.41999999999999</v>
      </c>
      <c r="V162" s="334"/>
      <c r="W162" s="334"/>
      <c r="X162" s="334"/>
      <c r="Y162" s="334">
        <v>2803.17</v>
      </c>
      <c r="AA162" s="179"/>
      <c r="AB162" s="182" t="s">
        <v>318</v>
      </c>
      <c r="AC162" s="182"/>
      <c r="AD162" s="183" t="s">
        <v>319</v>
      </c>
      <c r="AE162" s="336">
        <v>6</v>
      </c>
      <c r="AF162" s="336">
        <v>5</v>
      </c>
      <c r="AG162" s="336">
        <v>3</v>
      </c>
      <c r="AH162" s="336">
        <v>3</v>
      </c>
      <c r="AI162" s="336">
        <v>4</v>
      </c>
      <c r="AJ162" s="184"/>
      <c r="AK162" s="179"/>
      <c r="AL162" s="179"/>
      <c r="AM162" s="281">
        <v>516.6</v>
      </c>
      <c r="AN162" s="281">
        <v>291.93</v>
      </c>
      <c r="AO162" s="281">
        <v>111.12</v>
      </c>
      <c r="AP162" s="281">
        <v>95.07</v>
      </c>
      <c r="AQ162" s="281">
        <v>2450.6999999999998</v>
      </c>
      <c r="AR162" s="272"/>
      <c r="AS162" s="270"/>
      <c r="AT162" s="270"/>
      <c r="AU162" s="272">
        <v>86.1</v>
      </c>
      <c r="AV162" s="272">
        <v>58.386000000000003</v>
      </c>
      <c r="AW162" s="272">
        <v>37.04</v>
      </c>
      <c r="AX162" s="272">
        <v>31.69</v>
      </c>
      <c r="AY162" s="272">
        <v>612.67499999999995</v>
      </c>
      <c r="AZ162" s="184"/>
      <c r="BA162" s="179"/>
    </row>
    <row r="163" spans="1:53" s="185" customFormat="1" x14ac:dyDescent="0.2">
      <c r="A163" s="179"/>
      <c r="B163" s="182" t="s">
        <v>653</v>
      </c>
      <c r="C163" s="182"/>
      <c r="D163" s="209" t="s">
        <v>77</v>
      </c>
      <c r="E163" s="320"/>
      <c r="F163" s="320"/>
      <c r="G163" s="320"/>
      <c r="H163" s="320"/>
      <c r="I163" s="320">
        <v>1</v>
      </c>
      <c r="J163" s="182"/>
      <c r="K163" s="179"/>
      <c r="L163" s="179"/>
      <c r="M163" s="239"/>
      <c r="N163" s="239"/>
      <c r="O163" s="239"/>
      <c r="P163" s="239"/>
      <c r="Q163" s="239">
        <v>58.88</v>
      </c>
      <c r="R163" s="239"/>
      <c r="S163" s="179"/>
      <c r="T163" s="179"/>
      <c r="U163" s="334"/>
      <c r="V163" s="334"/>
      <c r="W163" s="334"/>
      <c r="X163" s="334"/>
      <c r="Y163" s="334">
        <v>58.88</v>
      </c>
      <c r="AA163" s="179"/>
      <c r="AB163" s="182" t="s">
        <v>321</v>
      </c>
      <c r="AC163" s="182"/>
      <c r="AD163" s="183" t="s">
        <v>93</v>
      </c>
      <c r="AE163" s="336">
        <v>1</v>
      </c>
      <c r="AF163" s="336"/>
      <c r="AG163" s="336"/>
      <c r="AH163" s="336"/>
      <c r="AI163" s="336"/>
      <c r="AJ163" s="184"/>
      <c r="AK163" s="179"/>
      <c r="AL163" s="179"/>
      <c r="AM163" s="281">
        <v>18.29</v>
      </c>
      <c r="AN163" s="281"/>
      <c r="AO163" s="281"/>
      <c r="AP163" s="281"/>
      <c r="AQ163" s="281"/>
      <c r="AR163" s="272"/>
      <c r="AS163" s="270"/>
      <c r="AT163" s="270"/>
      <c r="AU163" s="272">
        <v>18.29</v>
      </c>
      <c r="AV163" s="272"/>
      <c r="AW163" s="272"/>
      <c r="AX163" s="272"/>
      <c r="AY163" s="272"/>
      <c r="AZ163" s="184"/>
      <c r="BA163" s="179"/>
    </row>
    <row r="164" spans="1:53" s="185" customFormat="1" x14ac:dyDescent="0.2">
      <c r="A164" s="179"/>
      <c r="B164" s="182" t="s">
        <v>655</v>
      </c>
      <c r="C164" s="182"/>
      <c r="D164" s="209" t="s">
        <v>77</v>
      </c>
      <c r="E164" s="320">
        <v>20</v>
      </c>
      <c r="F164" s="320">
        <v>15</v>
      </c>
      <c r="G164" s="320">
        <v>12</v>
      </c>
      <c r="H164" s="320">
        <v>8</v>
      </c>
      <c r="I164" s="320">
        <v>14</v>
      </c>
      <c r="J164" s="182"/>
      <c r="K164" s="179"/>
      <c r="L164" s="179"/>
      <c r="M164" s="239">
        <v>3231.73</v>
      </c>
      <c r="N164" s="239">
        <v>2280.16</v>
      </c>
      <c r="O164" s="239">
        <v>1279.27</v>
      </c>
      <c r="P164" s="239">
        <v>978.73</v>
      </c>
      <c r="Q164" s="239">
        <v>10631.69</v>
      </c>
      <c r="R164" s="239"/>
      <c r="S164" s="179"/>
      <c r="T164" s="179"/>
      <c r="U164" s="334">
        <v>161.5865</v>
      </c>
      <c r="V164" s="334">
        <v>152.01066666666699</v>
      </c>
      <c r="W164" s="334">
        <v>106.605833333333</v>
      </c>
      <c r="X164" s="334">
        <v>122.34125</v>
      </c>
      <c r="Y164" s="334">
        <v>759.40642857142802</v>
      </c>
      <c r="AA164" s="179"/>
      <c r="AB164" s="182" t="s">
        <v>322</v>
      </c>
      <c r="AC164" s="182"/>
      <c r="AD164" s="183" t="s">
        <v>164</v>
      </c>
      <c r="AE164" s="336">
        <v>3</v>
      </c>
      <c r="AF164" s="336">
        <v>2</v>
      </c>
      <c r="AG164" s="336">
        <v>1</v>
      </c>
      <c r="AH164" s="336">
        <v>1</v>
      </c>
      <c r="AI164" s="336">
        <v>1</v>
      </c>
      <c r="AJ164" s="184"/>
      <c r="AK164" s="179"/>
      <c r="AL164" s="179"/>
      <c r="AM164" s="281">
        <v>111.15</v>
      </c>
      <c r="AN164" s="281">
        <v>13.51</v>
      </c>
      <c r="AO164" s="281">
        <v>12.97</v>
      </c>
      <c r="AP164" s="281">
        <v>12.13</v>
      </c>
      <c r="AQ164" s="281">
        <v>63.68</v>
      </c>
      <c r="AR164" s="272"/>
      <c r="AS164" s="270"/>
      <c r="AT164" s="270"/>
      <c r="AU164" s="272">
        <v>37.049999999999997</v>
      </c>
      <c r="AV164" s="272">
        <v>6.7549999999999999</v>
      </c>
      <c r="AW164" s="272">
        <v>12.97</v>
      </c>
      <c r="AX164" s="272">
        <v>12.13</v>
      </c>
      <c r="AY164" s="272">
        <v>63.68</v>
      </c>
      <c r="AZ164" s="184"/>
      <c r="BA164" s="179"/>
    </row>
    <row r="165" spans="1:53" s="185" customFormat="1" x14ac:dyDescent="0.2">
      <c r="A165" s="179"/>
      <c r="B165" s="182" t="s">
        <v>785</v>
      </c>
      <c r="C165" s="182"/>
      <c r="D165" s="209" t="s">
        <v>77</v>
      </c>
      <c r="E165" s="320">
        <v>1</v>
      </c>
      <c r="F165" s="320"/>
      <c r="G165" s="320"/>
      <c r="H165" s="320"/>
      <c r="I165" s="320"/>
      <c r="J165" s="182"/>
      <c r="K165" s="179"/>
      <c r="L165" s="179"/>
      <c r="M165" s="239">
        <v>247.59</v>
      </c>
      <c r="N165" s="239"/>
      <c r="O165" s="239"/>
      <c r="P165" s="239"/>
      <c r="Q165" s="239"/>
      <c r="R165" s="239"/>
      <c r="S165" s="179"/>
      <c r="T165" s="179"/>
      <c r="U165" s="334">
        <v>247.59</v>
      </c>
      <c r="V165" s="334"/>
      <c r="W165" s="334"/>
      <c r="X165" s="334"/>
      <c r="Y165" s="334"/>
      <c r="AA165" s="179"/>
      <c r="AB165" s="182" t="s">
        <v>325</v>
      </c>
      <c r="AC165" s="182"/>
      <c r="AD165" s="183" t="s">
        <v>326</v>
      </c>
      <c r="AE165" s="336">
        <v>9</v>
      </c>
      <c r="AF165" s="336">
        <v>5</v>
      </c>
      <c r="AG165" s="336">
        <v>4</v>
      </c>
      <c r="AH165" s="336">
        <v>4</v>
      </c>
      <c r="AI165" s="336">
        <v>4</v>
      </c>
      <c r="AJ165" s="184"/>
      <c r="AK165" s="179"/>
      <c r="AL165" s="179"/>
      <c r="AM165" s="281">
        <v>1360.9</v>
      </c>
      <c r="AN165" s="281">
        <v>2680.43</v>
      </c>
      <c r="AO165" s="281">
        <v>137.88</v>
      </c>
      <c r="AP165" s="281">
        <v>145.59</v>
      </c>
      <c r="AQ165" s="281">
        <v>1068.6500000000001</v>
      </c>
      <c r="AR165" s="272"/>
      <c r="AS165" s="270"/>
      <c r="AT165" s="270"/>
      <c r="AU165" s="272">
        <v>151.21111111111099</v>
      </c>
      <c r="AV165" s="272">
        <v>536.08600000000001</v>
      </c>
      <c r="AW165" s="272">
        <v>34.47</v>
      </c>
      <c r="AX165" s="272">
        <v>36.397500000000001</v>
      </c>
      <c r="AY165" s="272">
        <v>267.16250000000002</v>
      </c>
      <c r="AZ165" s="184"/>
      <c r="BA165" s="179"/>
    </row>
    <row r="166" spans="1:53" s="185" customFormat="1" x14ac:dyDescent="0.2">
      <c r="A166" s="179"/>
      <c r="B166" s="182" t="s">
        <v>249</v>
      </c>
      <c r="C166" s="182"/>
      <c r="D166" s="209" t="s">
        <v>127</v>
      </c>
      <c r="E166" s="320">
        <v>32</v>
      </c>
      <c r="F166" s="320">
        <v>15</v>
      </c>
      <c r="G166" s="320">
        <v>8</v>
      </c>
      <c r="H166" s="320">
        <v>8</v>
      </c>
      <c r="I166" s="320">
        <v>13</v>
      </c>
      <c r="J166" s="182"/>
      <c r="K166" s="179"/>
      <c r="L166" s="179"/>
      <c r="M166" s="239">
        <v>10735.68</v>
      </c>
      <c r="N166" s="239">
        <v>3483.84</v>
      </c>
      <c r="O166" s="239">
        <v>1288.3</v>
      </c>
      <c r="P166" s="239">
        <v>756.18</v>
      </c>
      <c r="Q166" s="239">
        <v>21441.599999999999</v>
      </c>
      <c r="R166" s="239"/>
      <c r="S166" s="179"/>
      <c r="T166" s="179"/>
      <c r="U166" s="334">
        <v>335.49</v>
      </c>
      <c r="V166" s="334">
        <v>232.256</v>
      </c>
      <c r="W166" s="334">
        <v>161.03749999999999</v>
      </c>
      <c r="X166" s="334">
        <v>94.522499999999994</v>
      </c>
      <c r="Y166" s="334">
        <v>1649.3538461538501</v>
      </c>
      <c r="AA166" s="179"/>
      <c r="AB166" s="182" t="s">
        <v>327</v>
      </c>
      <c r="AC166" s="182"/>
      <c r="AD166" s="183" t="s">
        <v>104</v>
      </c>
      <c r="AE166" s="336">
        <v>3</v>
      </c>
      <c r="AF166" s="336">
        <v>2</v>
      </c>
      <c r="AG166" s="336">
        <v>2</v>
      </c>
      <c r="AH166" s="336">
        <v>1</v>
      </c>
      <c r="AI166" s="336">
        <v>1</v>
      </c>
      <c r="AJ166" s="184"/>
      <c r="AK166" s="179"/>
      <c r="AL166" s="179"/>
      <c r="AM166" s="281">
        <v>45.06</v>
      </c>
      <c r="AN166" s="281">
        <v>29.21</v>
      </c>
      <c r="AO166" s="281">
        <v>75.2</v>
      </c>
      <c r="AP166" s="281">
        <v>19.89</v>
      </c>
      <c r="AQ166" s="281">
        <v>110.13</v>
      </c>
      <c r="AR166" s="272"/>
      <c r="AS166" s="270"/>
      <c r="AT166" s="270"/>
      <c r="AU166" s="272">
        <v>15.02</v>
      </c>
      <c r="AV166" s="272">
        <v>14.605</v>
      </c>
      <c r="AW166" s="272">
        <v>37.6</v>
      </c>
      <c r="AX166" s="272">
        <v>19.89</v>
      </c>
      <c r="AY166" s="272">
        <v>110.13</v>
      </c>
      <c r="AZ166" s="184"/>
      <c r="BA166" s="179"/>
    </row>
    <row r="167" spans="1:53" s="185" customFormat="1" x14ac:dyDescent="0.2">
      <c r="A167" s="179"/>
      <c r="B167" s="182" t="s">
        <v>786</v>
      </c>
      <c r="C167" s="182"/>
      <c r="D167" s="209" t="s">
        <v>92</v>
      </c>
      <c r="E167" s="320">
        <v>1</v>
      </c>
      <c r="F167" s="320"/>
      <c r="G167" s="320"/>
      <c r="H167" s="320"/>
      <c r="I167" s="320"/>
      <c r="J167" s="182"/>
      <c r="K167" s="179"/>
      <c r="L167" s="179"/>
      <c r="M167" s="239">
        <v>255.86</v>
      </c>
      <c r="N167" s="239"/>
      <c r="O167" s="239"/>
      <c r="P167" s="239"/>
      <c r="Q167" s="239"/>
      <c r="R167" s="239"/>
      <c r="S167" s="179"/>
      <c r="T167" s="179"/>
      <c r="U167" s="334">
        <v>255.86</v>
      </c>
      <c r="V167" s="334"/>
      <c r="W167" s="334"/>
      <c r="X167" s="334"/>
      <c r="Y167" s="334"/>
      <c r="AA167" s="179"/>
      <c r="AB167" s="182" t="s">
        <v>721</v>
      </c>
      <c r="AC167" s="182"/>
      <c r="AD167" s="183" t="s">
        <v>104</v>
      </c>
      <c r="AE167" s="336">
        <v>1</v>
      </c>
      <c r="AF167" s="336">
        <v>1</v>
      </c>
      <c r="AG167" s="336">
        <v>1</v>
      </c>
      <c r="AH167" s="336">
        <v>1</v>
      </c>
      <c r="AI167" s="336">
        <v>1</v>
      </c>
      <c r="AJ167" s="184"/>
      <c r="AK167" s="179"/>
      <c r="AL167" s="179"/>
      <c r="AM167" s="281">
        <v>77.62</v>
      </c>
      <c r="AN167" s="281">
        <v>93.72</v>
      </c>
      <c r="AO167" s="281">
        <v>180.68</v>
      </c>
      <c r="AP167" s="281">
        <v>83.64</v>
      </c>
      <c r="AQ167" s="281">
        <v>2485.02</v>
      </c>
      <c r="AR167" s="272"/>
      <c r="AS167" s="270"/>
      <c r="AT167" s="270"/>
      <c r="AU167" s="272">
        <v>77.62</v>
      </c>
      <c r="AV167" s="272">
        <v>93.72</v>
      </c>
      <c r="AW167" s="272">
        <v>180.68</v>
      </c>
      <c r="AX167" s="272">
        <v>83.64</v>
      </c>
      <c r="AY167" s="272">
        <v>2485.02</v>
      </c>
      <c r="AZ167" s="184"/>
      <c r="BA167" s="179"/>
    </row>
    <row r="168" spans="1:53" s="185" customFormat="1" x14ac:dyDescent="0.2">
      <c r="A168" s="179"/>
      <c r="B168" s="182" t="s">
        <v>787</v>
      </c>
      <c r="C168" s="182"/>
      <c r="D168" s="209" t="s">
        <v>93</v>
      </c>
      <c r="E168" s="320">
        <v>1</v>
      </c>
      <c r="F168" s="320"/>
      <c r="G168" s="320"/>
      <c r="H168" s="320"/>
      <c r="I168" s="320"/>
      <c r="J168" s="182"/>
      <c r="K168" s="179"/>
      <c r="L168" s="179"/>
      <c r="M168" s="239">
        <v>310.19</v>
      </c>
      <c r="N168" s="239"/>
      <c r="O168" s="239"/>
      <c r="P168" s="239"/>
      <c r="Q168" s="239"/>
      <c r="R168" s="239"/>
      <c r="S168" s="179"/>
      <c r="T168" s="179"/>
      <c r="U168" s="334">
        <v>310.19</v>
      </c>
      <c r="V168" s="334"/>
      <c r="W168" s="334"/>
      <c r="X168" s="334"/>
      <c r="Y168" s="334"/>
      <c r="AA168" s="179"/>
      <c r="AB168" s="182" t="s">
        <v>330</v>
      </c>
      <c r="AC168" s="182"/>
      <c r="AD168" s="183" t="s">
        <v>331</v>
      </c>
      <c r="AE168" s="336">
        <v>2</v>
      </c>
      <c r="AF168" s="336">
        <v>2</v>
      </c>
      <c r="AG168" s="336">
        <v>2</v>
      </c>
      <c r="AH168" s="336">
        <v>1</v>
      </c>
      <c r="AI168" s="336">
        <v>1</v>
      </c>
      <c r="AJ168" s="184"/>
      <c r="AK168" s="179"/>
      <c r="AL168" s="179"/>
      <c r="AM168" s="281">
        <v>41.99</v>
      </c>
      <c r="AN168" s="281">
        <v>16.440000000000001</v>
      </c>
      <c r="AO168" s="281">
        <v>18.100000000000001</v>
      </c>
      <c r="AP168" s="281">
        <v>3.58</v>
      </c>
      <c r="AQ168" s="281">
        <v>106.04</v>
      </c>
      <c r="AR168" s="272"/>
      <c r="AS168" s="270"/>
      <c r="AT168" s="270"/>
      <c r="AU168" s="272">
        <v>20.995000000000001</v>
      </c>
      <c r="AV168" s="272">
        <v>8.2200000000000006</v>
      </c>
      <c r="AW168" s="272">
        <v>9.0500000000000007</v>
      </c>
      <c r="AX168" s="272">
        <v>3.58</v>
      </c>
      <c r="AY168" s="272">
        <v>106.04</v>
      </c>
      <c r="AZ168" s="184"/>
      <c r="BA168" s="179"/>
    </row>
    <row r="169" spans="1:53" s="185" customFormat="1" ht="13.5" thickBot="1" x14ac:dyDescent="0.25">
      <c r="A169" s="179"/>
      <c r="B169" s="186" t="s">
        <v>250</v>
      </c>
      <c r="C169" s="186"/>
      <c r="D169" s="211" t="s">
        <v>93</v>
      </c>
      <c r="E169" s="321">
        <v>1</v>
      </c>
      <c r="F169" s="321">
        <v>1</v>
      </c>
      <c r="G169" s="321">
        <v>1</v>
      </c>
      <c r="H169" s="321">
        <v>1</v>
      </c>
      <c r="I169" s="321">
        <v>1</v>
      </c>
      <c r="J169" s="186"/>
      <c r="K169" s="179"/>
      <c r="L169" s="179"/>
      <c r="M169" s="263">
        <v>6.75</v>
      </c>
      <c r="N169" s="263">
        <v>7.43</v>
      </c>
      <c r="O169" s="263">
        <v>6.76</v>
      </c>
      <c r="P169" s="263">
        <v>6.75</v>
      </c>
      <c r="Q169" s="263">
        <v>245.72</v>
      </c>
      <c r="R169" s="263"/>
      <c r="S169" s="179"/>
      <c r="T169" s="179"/>
      <c r="U169" s="334">
        <v>6.75</v>
      </c>
      <c r="V169" s="334">
        <v>7.43</v>
      </c>
      <c r="W169" s="334">
        <v>6.76</v>
      </c>
      <c r="X169" s="334">
        <v>6.75</v>
      </c>
      <c r="Y169" s="334">
        <v>245.72</v>
      </c>
      <c r="AA169" s="179"/>
      <c r="AB169" s="186" t="s">
        <v>332</v>
      </c>
      <c r="AC169" s="186"/>
      <c r="AD169" s="187" t="s">
        <v>333</v>
      </c>
      <c r="AE169" s="337">
        <v>1</v>
      </c>
      <c r="AF169" s="337"/>
      <c r="AG169" s="337"/>
      <c r="AH169" s="337"/>
      <c r="AI169" s="337"/>
      <c r="AJ169" s="189"/>
      <c r="AK169" s="179"/>
      <c r="AL169" s="179"/>
      <c r="AM169" s="282">
        <v>20.99</v>
      </c>
      <c r="AN169" s="283"/>
      <c r="AO169" s="283"/>
      <c r="AP169" s="283"/>
      <c r="AQ169" s="283"/>
      <c r="AR169" s="274"/>
      <c r="AS169" s="270"/>
      <c r="AT169" s="270"/>
      <c r="AU169" s="273">
        <v>20.99</v>
      </c>
      <c r="AV169" s="274"/>
      <c r="AW169" s="274"/>
      <c r="AX169" s="274"/>
      <c r="AY169" s="274"/>
      <c r="AZ169" s="189"/>
      <c r="BA169" s="179"/>
    </row>
    <row r="170" spans="1:53" s="185" customFormat="1" x14ac:dyDescent="0.2">
      <c r="A170" s="179"/>
      <c r="B170" s="182" t="s">
        <v>251</v>
      </c>
      <c r="C170" s="182"/>
      <c r="D170" s="209" t="s">
        <v>79</v>
      </c>
      <c r="E170" s="320">
        <v>68</v>
      </c>
      <c r="F170" s="320">
        <v>30</v>
      </c>
      <c r="G170" s="320">
        <v>21</v>
      </c>
      <c r="H170" s="320">
        <v>15</v>
      </c>
      <c r="I170" s="320">
        <v>25</v>
      </c>
      <c r="J170" s="182"/>
      <c r="K170" s="179"/>
      <c r="L170" s="179"/>
      <c r="M170" s="239">
        <v>20020.169999999998</v>
      </c>
      <c r="N170" s="239">
        <v>5602</v>
      </c>
      <c r="O170" s="239">
        <v>2463.52</v>
      </c>
      <c r="P170" s="239">
        <v>1376.48</v>
      </c>
      <c r="Q170" s="239">
        <v>17849.509999999998</v>
      </c>
      <c r="R170" s="239"/>
      <c r="S170" s="179"/>
      <c r="T170" s="179"/>
      <c r="U170" s="334">
        <v>294.41426470588198</v>
      </c>
      <c r="V170" s="334">
        <v>186.73333333333301</v>
      </c>
      <c r="W170" s="334">
        <v>117.310476190476</v>
      </c>
      <c r="X170" s="334">
        <v>91.765333333333302</v>
      </c>
      <c r="Y170" s="334">
        <v>713.98040000000003</v>
      </c>
      <c r="AA170" s="179"/>
      <c r="AB170" s="182" t="s">
        <v>337</v>
      </c>
      <c r="AC170" s="182"/>
      <c r="AD170" s="183" t="s">
        <v>145</v>
      </c>
      <c r="AE170" s="336">
        <v>4</v>
      </c>
      <c r="AF170" s="336">
        <v>4</v>
      </c>
      <c r="AG170" s="336">
        <v>4</v>
      </c>
      <c r="AH170" s="336">
        <v>2</v>
      </c>
      <c r="AI170" s="336">
        <v>2</v>
      </c>
      <c r="AJ170" s="184"/>
      <c r="AK170" s="179"/>
      <c r="AL170" s="179"/>
      <c r="AM170" s="281">
        <v>477.21</v>
      </c>
      <c r="AN170" s="281">
        <v>394.04</v>
      </c>
      <c r="AO170" s="281">
        <v>190.41</v>
      </c>
      <c r="AP170" s="281">
        <v>101.46</v>
      </c>
      <c r="AQ170" s="281">
        <v>532.41</v>
      </c>
      <c r="AR170" s="272"/>
      <c r="AS170" s="270"/>
      <c r="AT170" s="270"/>
      <c r="AU170" s="272">
        <v>119.30249999999999</v>
      </c>
      <c r="AV170" s="272">
        <v>98.51</v>
      </c>
      <c r="AW170" s="272">
        <v>47.602499999999999</v>
      </c>
      <c r="AX170" s="272">
        <v>50.73</v>
      </c>
      <c r="AY170" s="272">
        <v>266.20499999999998</v>
      </c>
      <c r="AZ170" s="184"/>
      <c r="BA170" s="179"/>
    </row>
    <row r="171" spans="1:53" s="185" customFormat="1" x14ac:dyDescent="0.2">
      <c r="A171" s="179"/>
      <c r="B171" s="182" t="s">
        <v>252</v>
      </c>
      <c r="C171" s="182"/>
      <c r="D171" s="209" t="s">
        <v>219</v>
      </c>
      <c r="E171" s="320">
        <v>1</v>
      </c>
      <c r="F171" s="320"/>
      <c r="G171" s="320"/>
      <c r="H171" s="320"/>
      <c r="I171" s="320"/>
      <c r="J171" s="182"/>
      <c r="K171" s="179"/>
      <c r="L171" s="179"/>
      <c r="M171" s="239">
        <v>4.0599999999999996</v>
      </c>
      <c r="N171" s="239"/>
      <c r="O171" s="239"/>
      <c r="P171" s="239"/>
      <c r="Q171" s="239"/>
      <c r="R171" s="239"/>
      <c r="S171" s="179"/>
      <c r="T171" s="179"/>
      <c r="U171" s="334">
        <v>4.0599999999999996</v>
      </c>
      <c r="V171" s="334"/>
      <c r="W171" s="334"/>
      <c r="X171" s="334"/>
      <c r="Y171" s="334"/>
      <c r="AA171" s="179"/>
      <c r="AB171" s="182" t="s">
        <v>340</v>
      </c>
      <c r="AC171" s="182"/>
      <c r="AD171" s="183" t="s">
        <v>107</v>
      </c>
      <c r="AE171" s="336">
        <v>45</v>
      </c>
      <c r="AF171" s="336">
        <v>19</v>
      </c>
      <c r="AG171" s="336">
        <v>11</v>
      </c>
      <c r="AH171" s="336">
        <v>7</v>
      </c>
      <c r="AI171" s="336">
        <v>8</v>
      </c>
      <c r="AJ171" s="184"/>
      <c r="AK171" s="179"/>
      <c r="AL171" s="179"/>
      <c r="AM171" s="281">
        <v>50694.59</v>
      </c>
      <c r="AN171" s="281">
        <v>9173</v>
      </c>
      <c r="AO171" s="281">
        <v>20505.64</v>
      </c>
      <c r="AP171" s="281">
        <v>397.86</v>
      </c>
      <c r="AQ171" s="281">
        <v>3370.67</v>
      </c>
      <c r="AR171" s="272"/>
      <c r="AS171" s="270"/>
      <c r="AT171" s="270"/>
      <c r="AU171" s="272">
        <v>1126.5464444444401</v>
      </c>
      <c r="AV171" s="272">
        <v>482.78947368421098</v>
      </c>
      <c r="AW171" s="272">
        <v>1864.1490909090901</v>
      </c>
      <c r="AX171" s="272">
        <v>56.837142857142901</v>
      </c>
      <c r="AY171" s="272">
        <v>421.33375000000001</v>
      </c>
      <c r="AZ171" s="184"/>
      <c r="BA171" s="179"/>
    </row>
    <row r="172" spans="1:53" s="185" customFormat="1" x14ac:dyDescent="0.2">
      <c r="A172" s="179"/>
      <c r="B172" s="182" t="s">
        <v>252</v>
      </c>
      <c r="C172" s="182"/>
      <c r="D172" s="209" t="s">
        <v>70</v>
      </c>
      <c r="E172" s="320">
        <v>595</v>
      </c>
      <c r="F172" s="320">
        <v>300</v>
      </c>
      <c r="G172" s="320">
        <v>153</v>
      </c>
      <c r="H172" s="320">
        <v>99</v>
      </c>
      <c r="I172" s="320">
        <v>162</v>
      </c>
      <c r="J172" s="182"/>
      <c r="K172" s="179"/>
      <c r="L172" s="179"/>
      <c r="M172" s="239">
        <v>194481.67</v>
      </c>
      <c r="N172" s="239">
        <v>83811.759999999995</v>
      </c>
      <c r="O172" s="239">
        <v>28868.39</v>
      </c>
      <c r="P172" s="239">
        <v>19356.73</v>
      </c>
      <c r="Q172" s="239">
        <v>153971.21</v>
      </c>
      <c r="R172" s="239"/>
      <c r="S172" s="179"/>
      <c r="T172" s="179"/>
      <c r="U172" s="334">
        <v>326.859949579832</v>
      </c>
      <c r="V172" s="334">
        <v>279.37253333333302</v>
      </c>
      <c r="W172" s="334">
        <v>188.682287581699</v>
      </c>
      <c r="X172" s="334">
        <v>195.52252525252501</v>
      </c>
      <c r="Y172" s="334">
        <v>950.43956790123502</v>
      </c>
      <c r="AA172" s="179"/>
      <c r="AB172" s="182" t="s">
        <v>341</v>
      </c>
      <c r="AC172" s="182"/>
      <c r="AD172" s="183" t="s">
        <v>88</v>
      </c>
      <c r="AE172" s="336">
        <v>7</v>
      </c>
      <c r="AF172" s="336">
        <v>6</v>
      </c>
      <c r="AG172" s="336">
        <v>5</v>
      </c>
      <c r="AH172" s="336">
        <v>4</v>
      </c>
      <c r="AI172" s="336">
        <v>3</v>
      </c>
      <c r="AJ172" s="184"/>
      <c r="AK172" s="179"/>
      <c r="AL172" s="179"/>
      <c r="AM172" s="281">
        <v>4890.09</v>
      </c>
      <c r="AN172" s="281">
        <v>4034.47</v>
      </c>
      <c r="AO172" s="281">
        <v>3436.06</v>
      </c>
      <c r="AP172" s="281">
        <v>1436.75</v>
      </c>
      <c r="AQ172" s="281">
        <v>4664.8</v>
      </c>
      <c r="AR172" s="272"/>
      <c r="AS172" s="270"/>
      <c r="AT172" s="270"/>
      <c r="AU172" s="272">
        <v>698.58428571428601</v>
      </c>
      <c r="AV172" s="272">
        <v>672.41166666666697</v>
      </c>
      <c r="AW172" s="272">
        <v>687.21199999999999</v>
      </c>
      <c r="AX172" s="272">
        <v>359.1875</v>
      </c>
      <c r="AY172" s="272">
        <v>1554.93333333333</v>
      </c>
      <c r="AZ172" s="184"/>
      <c r="BA172" s="179"/>
    </row>
    <row r="173" spans="1:53" s="185" customFormat="1" x14ac:dyDescent="0.2">
      <c r="A173" s="179"/>
      <c r="B173" s="182" t="s">
        <v>254</v>
      </c>
      <c r="C173" s="182"/>
      <c r="D173" s="209" t="s">
        <v>164</v>
      </c>
      <c r="E173" s="320">
        <v>2</v>
      </c>
      <c r="F173" s="320">
        <v>1</v>
      </c>
      <c r="G173" s="320">
        <v>1</v>
      </c>
      <c r="H173" s="320"/>
      <c r="I173" s="320"/>
      <c r="J173" s="182"/>
      <c r="K173" s="179"/>
      <c r="L173" s="179"/>
      <c r="M173" s="239">
        <v>55.35</v>
      </c>
      <c r="N173" s="239">
        <v>40.119999999999997</v>
      </c>
      <c r="O173" s="239">
        <v>36.64</v>
      </c>
      <c r="P173" s="239"/>
      <c r="Q173" s="239"/>
      <c r="R173" s="239"/>
      <c r="S173" s="179"/>
      <c r="T173" s="179"/>
      <c r="U173" s="334">
        <v>27.675000000000001</v>
      </c>
      <c r="V173" s="334">
        <v>40.119999999999997</v>
      </c>
      <c r="W173" s="334">
        <v>36.64</v>
      </c>
      <c r="X173" s="334"/>
      <c r="Y173" s="334"/>
      <c r="AA173" s="179"/>
      <c r="AB173" s="182" t="s">
        <v>342</v>
      </c>
      <c r="AC173" s="182"/>
      <c r="AD173" s="183" t="s">
        <v>202</v>
      </c>
      <c r="AE173" s="336">
        <v>2</v>
      </c>
      <c r="AF173" s="336">
        <v>2</v>
      </c>
      <c r="AG173" s="336">
        <v>2</v>
      </c>
      <c r="AH173" s="336">
        <v>1</v>
      </c>
      <c r="AI173" s="336">
        <v>1</v>
      </c>
      <c r="AJ173" s="184"/>
      <c r="AK173" s="179"/>
      <c r="AL173" s="179"/>
      <c r="AM173" s="281">
        <v>103.28</v>
      </c>
      <c r="AN173" s="281">
        <v>108.34</v>
      </c>
      <c r="AO173" s="281">
        <v>101.63</v>
      </c>
      <c r="AP173" s="281">
        <v>19.97</v>
      </c>
      <c r="AQ173" s="281">
        <v>33.39</v>
      </c>
      <c r="AR173" s="272"/>
      <c r="AS173" s="270"/>
      <c r="AT173" s="270"/>
      <c r="AU173" s="272">
        <v>51.64</v>
      </c>
      <c r="AV173" s="272">
        <v>54.17</v>
      </c>
      <c r="AW173" s="272">
        <v>50.814999999999998</v>
      </c>
      <c r="AX173" s="272">
        <v>19.97</v>
      </c>
      <c r="AY173" s="272">
        <v>33.39</v>
      </c>
      <c r="AZ173" s="184"/>
      <c r="BA173" s="179"/>
    </row>
    <row r="174" spans="1:53" s="185" customFormat="1" x14ac:dyDescent="0.2">
      <c r="A174" s="179"/>
      <c r="B174" s="182" t="s">
        <v>255</v>
      </c>
      <c r="C174" s="182"/>
      <c r="D174" s="209" t="s">
        <v>256</v>
      </c>
      <c r="E174" s="320">
        <v>194</v>
      </c>
      <c r="F174" s="320">
        <v>111</v>
      </c>
      <c r="G174" s="320">
        <v>70</v>
      </c>
      <c r="H174" s="320">
        <v>55</v>
      </c>
      <c r="I174" s="320">
        <v>80</v>
      </c>
      <c r="J174" s="182"/>
      <c r="K174" s="179"/>
      <c r="L174" s="179"/>
      <c r="M174" s="239">
        <v>58305.47</v>
      </c>
      <c r="N174" s="239">
        <v>35732.400000000001</v>
      </c>
      <c r="O174" s="239">
        <v>14590.17</v>
      </c>
      <c r="P174" s="239">
        <v>9638.99</v>
      </c>
      <c r="Q174" s="239">
        <v>187770.7</v>
      </c>
      <c r="R174" s="239"/>
      <c r="S174" s="179"/>
      <c r="T174" s="179"/>
      <c r="U174" s="334">
        <v>300.54365979381402</v>
      </c>
      <c r="V174" s="334">
        <v>321.91351351351398</v>
      </c>
      <c r="W174" s="334">
        <v>208.43100000000001</v>
      </c>
      <c r="X174" s="334">
        <v>175.25436363636399</v>
      </c>
      <c r="Y174" s="334">
        <v>2347.13375</v>
      </c>
      <c r="AA174" s="179"/>
      <c r="AB174" s="182" t="s">
        <v>343</v>
      </c>
      <c r="AC174" s="182"/>
      <c r="AD174" s="183" t="s">
        <v>202</v>
      </c>
      <c r="AE174" s="336">
        <v>3</v>
      </c>
      <c r="AF174" s="336">
        <v>2</v>
      </c>
      <c r="AG174" s="336">
        <v>2</v>
      </c>
      <c r="AH174" s="336">
        <v>2</v>
      </c>
      <c r="AI174" s="336">
        <v>2</v>
      </c>
      <c r="AJ174" s="184"/>
      <c r="AK174" s="179"/>
      <c r="AL174" s="179"/>
      <c r="AM174" s="281">
        <v>94.66</v>
      </c>
      <c r="AN174" s="281">
        <v>86.21</v>
      </c>
      <c r="AO174" s="281">
        <v>82.6</v>
      </c>
      <c r="AP174" s="281">
        <v>77.78</v>
      </c>
      <c r="AQ174" s="281">
        <v>285.55</v>
      </c>
      <c r="AR174" s="272"/>
      <c r="AS174" s="270"/>
      <c r="AT174" s="270"/>
      <c r="AU174" s="272">
        <v>31.553333333333299</v>
      </c>
      <c r="AV174" s="272">
        <v>43.104999999999997</v>
      </c>
      <c r="AW174" s="272">
        <v>41.3</v>
      </c>
      <c r="AX174" s="272">
        <v>38.89</v>
      </c>
      <c r="AY174" s="272">
        <v>142.77500000000001</v>
      </c>
      <c r="AZ174" s="184"/>
      <c r="BA174" s="179"/>
    </row>
    <row r="175" spans="1:53" s="185" customFormat="1" x14ac:dyDescent="0.2">
      <c r="A175" s="179"/>
      <c r="B175" s="182" t="s">
        <v>257</v>
      </c>
      <c r="C175" s="182"/>
      <c r="D175" s="209" t="s">
        <v>259</v>
      </c>
      <c r="E175" s="320">
        <v>3</v>
      </c>
      <c r="F175" s="320">
        <v>2</v>
      </c>
      <c r="G175" s="320">
        <v>2</v>
      </c>
      <c r="H175" s="320">
        <v>1</v>
      </c>
      <c r="I175" s="320">
        <v>2</v>
      </c>
      <c r="J175" s="182"/>
      <c r="K175" s="179"/>
      <c r="L175" s="179"/>
      <c r="M175" s="239">
        <v>1514.8</v>
      </c>
      <c r="N175" s="239">
        <v>1521.67</v>
      </c>
      <c r="O175" s="239">
        <v>714.42</v>
      </c>
      <c r="P175" s="239">
        <v>509.19</v>
      </c>
      <c r="Q175" s="239">
        <v>4985.5600000000004</v>
      </c>
      <c r="R175" s="239"/>
      <c r="S175" s="179"/>
      <c r="T175" s="179"/>
      <c r="U175" s="334">
        <v>504.933333333333</v>
      </c>
      <c r="V175" s="334">
        <v>760.83500000000004</v>
      </c>
      <c r="W175" s="334">
        <v>357.21</v>
      </c>
      <c r="X175" s="334">
        <v>509.19</v>
      </c>
      <c r="Y175" s="334">
        <v>2492.7800000000002</v>
      </c>
      <c r="AA175" s="179"/>
      <c r="AB175" s="182" t="s">
        <v>344</v>
      </c>
      <c r="AC175" s="182"/>
      <c r="AD175" s="183" t="s">
        <v>107</v>
      </c>
      <c r="AE175" s="336">
        <v>1</v>
      </c>
      <c r="AF175" s="336"/>
      <c r="AG175" s="336">
        <v>1</v>
      </c>
      <c r="AH175" s="336"/>
      <c r="AI175" s="336">
        <v>1</v>
      </c>
      <c r="AJ175" s="184"/>
      <c r="AK175" s="179"/>
      <c r="AL175" s="179"/>
      <c r="AM175" s="281">
        <v>23.69</v>
      </c>
      <c r="AN175" s="281"/>
      <c r="AO175" s="281">
        <v>46.14</v>
      </c>
      <c r="AP175" s="281"/>
      <c r="AQ175" s="281">
        <v>71.489999999999995</v>
      </c>
      <c r="AR175" s="272"/>
      <c r="AS175" s="270"/>
      <c r="AT175" s="270"/>
      <c r="AU175" s="272">
        <v>23.69</v>
      </c>
      <c r="AV175" s="272"/>
      <c r="AW175" s="272">
        <v>46.14</v>
      </c>
      <c r="AX175" s="272"/>
      <c r="AY175" s="272">
        <v>71.489999999999995</v>
      </c>
      <c r="AZ175" s="184"/>
      <c r="BA175" s="179"/>
    </row>
    <row r="176" spans="1:53" s="185" customFormat="1" x14ac:dyDescent="0.2">
      <c r="A176" s="179"/>
      <c r="B176" s="182" t="s">
        <v>260</v>
      </c>
      <c r="C176" s="182"/>
      <c r="D176" s="209" t="s">
        <v>77</v>
      </c>
      <c r="E176" s="320">
        <v>13</v>
      </c>
      <c r="F176" s="320">
        <v>6</v>
      </c>
      <c r="G176" s="320">
        <v>3</v>
      </c>
      <c r="H176" s="320">
        <v>2</v>
      </c>
      <c r="I176" s="320">
        <v>4</v>
      </c>
      <c r="J176" s="182"/>
      <c r="K176" s="179"/>
      <c r="L176" s="179"/>
      <c r="M176" s="239">
        <v>3585.57</v>
      </c>
      <c r="N176" s="239">
        <v>1577.71</v>
      </c>
      <c r="O176" s="239">
        <v>605.63</v>
      </c>
      <c r="P176" s="239">
        <v>365.82</v>
      </c>
      <c r="Q176" s="239">
        <v>5297.4</v>
      </c>
      <c r="R176" s="239"/>
      <c r="S176" s="179"/>
      <c r="T176" s="179"/>
      <c r="U176" s="334">
        <v>275.81307692307701</v>
      </c>
      <c r="V176" s="334">
        <v>262.95166666666699</v>
      </c>
      <c r="W176" s="334">
        <v>201.87666666666701</v>
      </c>
      <c r="X176" s="334">
        <v>182.91</v>
      </c>
      <c r="Y176" s="334">
        <v>1324.35</v>
      </c>
      <c r="AA176" s="179"/>
      <c r="AB176" s="182" t="s">
        <v>345</v>
      </c>
      <c r="AC176" s="182"/>
      <c r="AD176" s="183" t="s">
        <v>192</v>
      </c>
      <c r="AE176" s="336">
        <v>11</v>
      </c>
      <c r="AF176" s="336"/>
      <c r="AG176" s="336"/>
      <c r="AH176" s="336"/>
      <c r="AI176" s="336"/>
      <c r="AJ176" s="184"/>
      <c r="AK176" s="179"/>
      <c r="AL176" s="179"/>
      <c r="AM176" s="281">
        <v>10671.13</v>
      </c>
      <c r="AN176" s="281"/>
      <c r="AO176" s="281"/>
      <c r="AP176" s="281"/>
      <c r="AQ176" s="281"/>
      <c r="AR176" s="272"/>
      <c r="AS176" s="270"/>
      <c r="AT176" s="270"/>
      <c r="AU176" s="272">
        <v>970.10272727272695</v>
      </c>
      <c r="AV176" s="272"/>
      <c r="AW176" s="272"/>
      <c r="AX176" s="272"/>
      <c r="AY176" s="272"/>
      <c r="AZ176" s="184"/>
      <c r="BA176" s="179"/>
    </row>
    <row r="177" spans="1:53" s="185" customFormat="1" x14ac:dyDescent="0.2">
      <c r="A177" s="179"/>
      <c r="B177" s="182" t="s">
        <v>260</v>
      </c>
      <c r="C177" s="182"/>
      <c r="D177" s="209" t="s">
        <v>120</v>
      </c>
      <c r="E177" s="320">
        <v>62</v>
      </c>
      <c r="F177" s="320">
        <v>25</v>
      </c>
      <c r="G177" s="320">
        <v>16</v>
      </c>
      <c r="H177" s="320">
        <v>12</v>
      </c>
      <c r="I177" s="320">
        <v>18</v>
      </c>
      <c r="J177" s="182"/>
      <c r="K177" s="179"/>
      <c r="L177" s="179"/>
      <c r="M177" s="239">
        <v>19815.23</v>
      </c>
      <c r="N177" s="239">
        <v>6673.88</v>
      </c>
      <c r="O177" s="239">
        <v>2534.0100000000002</v>
      </c>
      <c r="P177" s="239">
        <v>1761.98</v>
      </c>
      <c r="Q177" s="239">
        <v>17969.84</v>
      </c>
      <c r="R177" s="239"/>
      <c r="S177" s="179"/>
      <c r="T177" s="179"/>
      <c r="U177" s="334">
        <v>319.60048387096799</v>
      </c>
      <c r="V177" s="334">
        <v>266.95519999999999</v>
      </c>
      <c r="W177" s="334">
        <v>158.37562500000001</v>
      </c>
      <c r="X177" s="334">
        <v>146.83166666666699</v>
      </c>
      <c r="Y177" s="334">
        <v>998.32444444444502</v>
      </c>
      <c r="AA177" s="179"/>
      <c r="AB177" s="182" t="s">
        <v>348</v>
      </c>
      <c r="AC177" s="182"/>
      <c r="AD177" s="183" t="s">
        <v>349</v>
      </c>
      <c r="AE177" s="336">
        <v>13</v>
      </c>
      <c r="AF177" s="336">
        <v>10</v>
      </c>
      <c r="AG177" s="336">
        <v>7</v>
      </c>
      <c r="AH177" s="336">
        <v>5</v>
      </c>
      <c r="AI177" s="336">
        <v>7</v>
      </c>
      <c r="AJ177" s="184"/>
      <c r="AK177" s="179"/>
      <c r="AL177" s="179"/>
      <c r="AM177" s="281">
        <v>9217.77</v>
      </c>
      <c r="AN177" s="281">
        <v>2458.4699999999998</v>
      </c>
      <c r="AO177" s="281">
        <v>643.72</v>
      </c>
      <c r="AP177" s="281">
        <v>406.91</v>
      </c>
      <c r="AQ177" s="281">
        <v>18352.29</v>
      </c>
      <c r="AR177" s="272"/>
      <c r="AS177" s="270"/>
      <c r="AT177" s="270"/>
      <c r="AU177" s="272">
        <v>709.05923076923102</v>
      </c>
      <c r="AV177" s="272">
        <v>245.84700000000001</v>
      </c>
      <c r="AW177" s="272">
        <v>91.96</v>
      </c>
      <c r="AX177" s="272">
        <v>81.382000000000005</v>
      </c>
      <c r="AY177" s="272">
        <v>2621.7557142857099</v>
      </c>
      <c r="AZ177" s="184"/>
      <c r="BA177" s="179"/>
    </row>
    <row r="178" spans="1:53" s="185" customFormat="1" x14ac:dyDescent="0.2">
      <c r="A178" s="179"/>
      <c r="B178" s="182" t="s">
        <v>261</v>
      </c>
      <c r="C178" s="182"/>
      <c r="D178" s="209" t="s">
        <v>73</v>
      </c>
      <c r="E178" s="320">
        <v>1873</v>
      </c>
      <c r="F178" s="320">
        <v>1065</v>
      </c>
      <c r="G178" s="320">
        <v>617</v>
      </c>
      <c r="H178" s="320">
        <v>425</v>
      </c>
      <c r="I178" s="320">
        <v>717</v>
      </c>
      <c r="J178" s="182"/>
      <c r="K178" s="179"/>
      <c r="L178" s="179"/>
      <c r="M178" s="239">
        <v>540911.57999999903</v>
      </c>
      <c r="N178" s="239">
        <v>300099.86</v>
      </c>
      <c r="O178" s="239">
        <v>139651.14000000001</v>
      </c>
      <c r="P178" s="239">
        <v>71889.77</v>
      </c>
      <c r="Q178" s="239">
        <v>838129.94</v>
      </c>
      <c r="R178" s="239"/>
      <c r="S178" s="179"/>
      <c r="T178" s="179"/>
      <c r="U178" s="334">
        <v>288.79422317138301</v>
      </c>
      <c r="V178" s="334">
        <v>281.78390610328597</v>
      </c>
      <c r="W178" s="334">
        <v>226.33896272285301</v>
      </c>
      <c r="X178" s="334">
        <v>169.1524</v>
      </c>
      <c r="Y178" s="334">
        <v>1168.93994421199</v>
      </c>
      <c r="AA178" s="179"/>
      <c r="AB178" s="182" t="s">
        <v>350</v>
      </c>
      <c r="AC178" s="182"/>
      <c r="AD178" s="183" t="s">
        <v>187</v>
      </c>
      <c r="AE178" s="336">
        <v>16</v>
      </c>
      <c r="AF178" s="336">
        <v>10</v>
      </c>
      <c r="AG178" s="336">
        <v>9</v>
      </c>
      <c r="AH178" s="336">
        <v>8</v>
      </c>
      <c r="AI178" s="336">
        <v>9</v>
      </c>
      <c r="AJ178" s="184"/>
      <c r="AK178" s="179"/>
      <c r="AL178" s="179"/>
      <c r="AM178" s="281">
        <v>6673.83</v>
      </c>
      <c r="AN178" s="281">
        <v>2602.1999999999998</v>
      </c>
      <c r="AO178" s="281">
        <v>2233.48</v>
      </c>
      <c r="AP178" s="281">
        <v>1419.47</v>
      </c>
      <c r="AQ178" s="281">
        <v>5839.03</v>
      </c>
      <c r="AR178" s="272"/>
      <c r="AS178" s="270"/>
      <c r="AT178" s="270"/>
      <c r="AU178" s="272">
        <v>417.114375</v>
      </c>
      <c r="AV178" s="272">
        <v>260.22000000000003</v>
      </c>
      <c r="AW178" s="272">
        <v>248.164444444444</v>
      </c>
      <c r="AX178" s="272">
        <v>177.43375</v>
      </c>
      <c r="AY178" s="272">
        <v>648.78111111111104</v>
      </c>
      <c r="AZ178" s="184"/>
      <c r="BA178" s="179"/>
    </row>
    <row r="179" spans="1:53" s="185" customFormat="1" ht="13.5" thickBot="1" x14ac:dyDescent="0.25">
      <c r="A179" s="179"/>
      <c r="B179" s="186" t="s">
        <v>264</v>
      </c>
      <c r="C179" s="186"/>
      <c r="D179" s="211" t="s">
        <v>64</v>
      </c>
      <c r="E179" s="321">
        <v>301</v>
      </c>
      <c r="F179" s="321">
        <v>137</v>
      </c>
      <c r="G179" s="321">
        <v>64</v>
      </c>
      <c r="H179" s="321">
        <v>50</v>
      </c>
      <c r="I179" s="321">
        <v>79</v>
      </c>
      <c r="J179" s="186"/>
      <c r="K179" s="179"/>
      <c r="L179" s="179"/>
      <c r="M179" s="263">
        <v>77837.8</v>
      </c>
      <c r="N179" s="263">
        <v>32806.629999999997</v>
      </c>
      <c r="O179" s="263">
        <v>10191.17</v>
      </c>
      <c r="P179" s="263">
        <v>4135.17</v>
      </c>
      <c r="Q179" s="263">
        <v>44165.08</v>
      </c>
      <c r="R179" s="263"/>
      <c r="S179" s="179"/>
      <c r="T179" s="179"/>
      <c r="U179" s="334">
        <v>258.59734219269097</v>
      </c>
      <c r="V179" s="334">
        <v>239.46445255474501</v>
      </c>
      <c r="W179" s="334">
        <v>159.23703125</v>
      </c>
      <c r="X179" s="334">
        <v>82.703400000000002</v>
      </c>
      <c r="Y179" s="334">
        <v>559.05164556961995</v>
      </c>
      <c r="AA179" s="179"/>
      <c r="AB179" s="186" t="s">
        <v>661</v>
      </c>
      <c r="AC179" s="186"/>
      <c r="AD179" s="187" t="s">
        <v>287</v>
      </c>
      <c r="AE179" s="337">
        <v>1</v>
      </c>
      <c r="AF179" s="337"/>
      <c r="AG179" s="337"/>
      <c r="AH179" s="337"/>
      <c r="AI179" s="337"/>
      <c r="AJ179" s="189"/>
      <c r="AK179" s="179"/>
      <c r="AL179" s="179"/>
      <c r="AM179" s="282">
        <v>39.94</v>
      </c>
      <c r="AN179" s="283"/>
      <c r="AO179" s="283"/>
      <c r="AP179" s="283"/>
      <c r="AQ179" s="283"/>
      <c r="AR179" s="274"/>
      <c r="AS179" s="270"/>
      <c r="AT179" s="270"/>
      <c r="AU179" s="273">
        <v>39.94</v>
      </c>
      <c r="AV179" s="274"/>
      <c r="AW179" s="274"/>
      <c r="AX179" s="274"/>
      <c r="AY179" s="274"/>
      <c r="AZ179" s="189"/>
      <c r="BA179" s="179"/>
    </row>
    <row r="180" spans="1:53" s="185" customFormat="1" x14ac:dyDescent="0.2">
      <c r="A180" s="179"/>
      <c r="B180" s="182" t="s">
        <v>266</v>
      </c>
      <c r="C180" s="182"/>
      <c r="D180" s="209" t="s">
        <v>267</v>
      </c>
      <c r="E180" s="320">
        <v>86</v>
      </c>
      <c r="F180" s="320">
        <v>48</v>
      </c>
      <c r="G180" s="320">
        <v>32</v>
      </c>
      <c r="H180" s="320">
        <v>22</v>
      </c>
      <c r="I180" s="320">
        <v>29</v>
      </c>
      <c r="J180" s="182"/>
      <c r="K180" s="179"/>
      <c r="L180" s="179"/>
      <c r="M180" s="239">
        <v>22272.83</v>
      </c>
      <c r="N180" s="239">
        <v>24056.03</v>
      </c>
      <c r="O180" s="239">
        <v>3504.15</v>
      </c>
      <c r="P180" s="239">
        <v>2665.55</v>
      </c>
      <c r="Q180" s="239">
        <v>29638.34</v>
      </c>
      <c r="R180" s="239"/>
      <c r="S180" s="179"/>
      <c r="T180" s="179"/>
      <c r="U180" s="334">
        <v>258.98639534883699</v>
      </c>
      <c r="V180" s="334">
        <v>501.16729166666698</v>
      </c>
      <c r="W180" s="334">
        <v>109.5046875</v>
      </c>
      <c r="X180" s="334">
        <v>121.161363636364</v>
      </c>
      <c r="Y180" s="334">
        <v>1022.0117241379299</v>
      </c>
      <c r="AA180" s="179"/>
      <c r="AB180" s="182" t="s">
        <v>788</v>
      </c>
      <c r="AC180" s="182"/>
      <c r="AD180" s="183" t="s">
        <v>789</v>
      </c>
      <c r="AE180" s="336">
        <v>1</v>
      </c>
      <c r="AF180" s="336"/>
      <c r="AG180" s="336"/>
      <c r="AH180" s="336"/>
      <c r="AI180" s="336"/>
      <c r="AJ180" s="184"/>
      <c r="AK180" s="179"/>
      <c r="AL180" s="179"/>
      <c r="AM180" s="281">
        <v>202.8</v>
      </c>
      <c r="AN180" s="281"/>
      <c r="AO180" s="281"/>
      <c r="AP180" s="281"/>
      <c r="AQ180" s="281"/>
      <c r="AR180" s="272"/>
      <c r="AS180" s="270"/>
      <c r="AT180" s="270"/>
      <c r="AU180" s="272">
        <v>202.8</v>
      </c>
      <c r="AV180" s="272"/>
      <c r="AW180" s="272"/>
      <c r="AX180" s="272"/>
      <c r="AY180" s="272"/>
      <c r="AZ180" s="184"/>
      <c r="BA180" s="179"/>
    </row>
    <row r="181" spans="1:53" s="185" customFormat="1" x14ac:dyDescent="0.2">
      <c r="A181" s="179"/>
      <c r="B181" s="182" t="s">
        <v>266</v>
      </c>
      <c r="C181" s="182"/>
      <c r="D181" s="209" t="s">
        <v>120</v>
      </c>
      <c r="E181" s="320">
        <v>2</v>
      </c>
      <c r="F181" s="320">
        <v>2</v>
      </c>
      <c r="G181" s="320">
        <v>2</v>
      </c>
      <c r="H181" s="320">
        <v>1</v>
      </c>
      <c r="I181" s="320">
        <v>1</v>
      </c>
      <c r="J181" s="182"/>
      <c r="K181" s="179"/>
      <c r="L181" s="179"/>
      <c r="M181" s="239">
        <v>301.86</v>
      </c>
      <c r="N181" s="239">
        <v>302.06</v>
      </c>
      <c r="O181" s="239">
        <v>186.22</v>
      </c>
      <c r="P181" s="239">
        <v>6.98</v>
      </c>
      <c r="Q181" s="239">
        <v>873.58</v>
      </c>
      <c r="R181" s="239"/>
      <c r="S181" s="179"/>
      <c r="T181" s="179"/>
      <c r="U181" s="334">
        <v>150.93</v>
      </c>
      <c r="V181" s="334">
        <v>151.03</v>
      </c>
      <c r="W181" s="334">
        <v>93.11</v>
      </c>
      <c r="X181" s="334">
        <v>6.98</v>
      </c>
      <c r="Y181" s="334">
        <v>873.58</v>
      </c>
      <c r="AA181" s="179"/>
      <c r="AB181" s="182" t="s">
        <v>353</v>
      </c>
      <c r="AC181" s="182"/>
      <c r="AD181" s="183" t="s">
        <v>73</v>
      </c>
      <c r="AE181" s="336">
        <v>1</v>
      </c>
      <c r="AF181" s="336">
        <v>1</v>
      </c>
      <c r="AG181" s="336">
        <v>1</v>
      </c>
      <c r="AH181" s="336">
        <v>1</v>
      </c>
      <c r="AI181" s="336">
        <v>1</v>
      </c>
      <c r="AJ181" s="184"/>
      <c r="AK181" s="179"/>
      <c r="AL181" s="179"/>
      <c r="AM181" s="281">
        <v>33.49</v>
      </c>
      <c r="AN181" s="281">
        <v>15.4</v>
      </c>
      <c r="AO181" s="281">
        <v>11.72</v>
      </c>
      <c r="AP181" s="281">
        <v>13.9</v>
      </c>
      <c r="AQ181" s="281">
        <v>486.46</v>
      </c>
      <c r="AR181" s="272"/>
      <c r="AS181" s="270"/>
      <c r="AT181" s="270"/>
      <c r="AU181" s="272">
        <v>33.49</v>
      </c>
      <c r="AV181" s="272">
        <v>15.4</v>
      </c>
      <c r="AW181" s="272">
        <v>11.72</v>
      </c>
      <c r="AX181" s="272">
        <v>13.9</v>
      </c>
      <c r="AY181" s="272">
        <v>486.46</v>
      </c>
      <c r="AZ181" s="184"/>
      <c r="BA181" s="179"/>
    </row>
    <row r="182" spans="1:53" s="185" customFormat="1" x14ac:dyDescent="0.2">
      <c r="A182" s="179"/>
      <c r="B182" s="182" t="s">
        <v>656</v>
      </c>
      <c r="C182" s="182"/>
      <c r="D182" s="209" t="s">
        <v>267</v>
      </c>
      <c r="E182" s="320">
        <v>2</v>
      </c>
      <c r="F182" s="320">
        <v>2</v>
      </c>
      <c r="G182" s="320">
        <v>1</v>
      </c>
      <c r="H182" s="320">
        <v>1</v>
      </c>
      <c r="I182" s="320">
        <v>1</v>
      </c>
      <c r="J182" s="182"/>
      <c r="K182" s="179"/>
      <c r="L182" s="179"/>
      <c r="M182" s="239">
        <v>448.28</v>
      </c>
      <c r="N182" s="239">
        <v>108.46</v>
      </c>
      <c r="O182" s="239">
        <v>23.94</v>
      </c>
      <c r="P182" s="239">
        <v>24.61</v>
      </c>
      <c r="Q182" s="239">
        <v>55.71</v>
      </c>
      <c r="R182" s="239"/>
      <c r="S182" s="179"/>
      <c r="T182" s="179"/>
      <c r="U182" s="334">
        <v>224.14</v>
      </c>
      <c r="V182" s="334">
        <v>54.23</v>
      </c>
      <c r="W182" s="334">
        <v>23.94</v>
      </c>
      <c r="X182" s="334">
        <v>24.61</v>
      </c>
      <c r="Y182" s="334">
        <v>55.71</v>
      </c>
      <c r="AA182" s="179"/>
      <c r="AB182" s="182" t="s">
        <v>354</v>
      </c>
      <c r="AC182" s="182"/>
      <c r="AD182" s="183" t="s">
        <v>154</v>
      </c>
      <c r="AE182" s="336">
        <v>32</v>
      </c>
      <c r="AF182" s="336">
        <v>15</v>
      </c>
      <c r="AG182" s="336">
        <v>10</v>
      </c>
      <c r="AH182" s="336">
        <v>9</v>
      </c>
      <c r="AI182" s="336">
        <v>5</v>
      </c>
      <c r="AJ182" s="184"/>
      <c r="AK182" s="179"/>
      <c r="AL182" s="179"/>
      <c r="AM182" s="281">
        <v>9932.52</v>
      </c>
      <c r="AN182" s="281">
        <v>2577.4699999999998</v>
      </c>
      <c r="AO182" s="281">
        <v>1514.15</v>
      </c>
      <c r="AP182" s="281">
        <v>593.07000000000005</v>
      </c>
      <c r="AQ182" s="281">
        <v>3648.21</v>
      </c>
      <c r="AR182" s="272"/>
      <c r="AS182" s="270"/>
      <c r="AT182" s="270"/>
      <c r="AU182" s="272">
        <v>310.39125000000001</v>
      </c>
      <c r="AV182" s="272">
        <v>171.83133333333299</v>
      </c>
      <c r="AW182" s="272">
        <v>151.41499999999999</v>
      </c>
      <c r="AX182" s="272">
        <v>65.896666666666704</v>
      </c>
      <c r="AY182" s="272">
        <v>729.64200000000005</v>
      </c>
      <c r="AZ182" s="184"/>
      <c r="BA182" s="179"/>
    </row>
    <row r="183" spans="1:53" s="185" customFormat="1" x14ac:dyDescent="0.2">
      <c r="A183" s="179"/>
      <c r="B183" s="182" t="s">
        <v>268</v>
      </c>
      <c r="C183" s="182"/>
      <c r="D183" s="209" t="s">
        <v>269</v>
      </c>
      <c r="E183" s="320">
        <v>28</v>
      </c>
      <c r="F183" s="320">
        <v>15</v>
      </c>
      <c r="G183" s="320">
        <v>7</v>
      </c>
      <c r="H183" s="320">
        <v>4</v>
      </c>
      <c r="I183" s="320">
        <v>9</v>
      </c>
      <c r="J183" s="182"/>
      <c r="K183" s="179"/>
      <c r="L183" s="179"/>
      <c r="M183" s="239">
        <v>8634.6299999999992</v>
      </c>
      <c r="N183" s="239">
        <v>3753.75</v>
      </c>
      <c r="O183" s="239">
        <v>1033.6099999999999</v>
      </c>
      <c r="P183" s="239">
        <v>553.14</v>
      </c>
      <c r="Q183" s="239">
        <v>4768.47</v>
      </c>
      <c r="R183" s="239"/>
      <c r="S183" s="179"/>
      <c r="T183" s="179"/>
      <c r="U183" s="334">
        <v>308.37964285714298</v>
      </c>
      <c r="V183" s="334">
        <v>250.25</v>
      </c>
      <c r="W183" s="334">
        <v>147.65857142857101</v>
      </c>
      <c r="X183" s="334">
        <v>138.285</v>
      </c>
      <c r="Y183" s="334">
        <v>529.83000000000004</v>
      </c>
      <c r="AA183" s="179"/>
      <c r="AB183" s="182" t="s">
        <v>355</v>
      </c>
      <c r="AC183" s="182"/>
      <c r="AD183" s="183" t="s">
        <v>175</v>
      </c>
      <c r="AE183" s="336">
        <v>10</v>
      </c>
      <c r="AF183" s="336">
        <v>8</v>
      </c>
      <c r="AG183" s="336">
        <v>5</v>
      </c>
      <c r="AH183" s="336">
        <v>1</v>
      </c>
      <c r="AI183" s="336">
        <v>4</v>
      </c>
      <c r="AJ183" s="184"/>
      <c r="AK183" s="179"/>
      <c r="AL183" s="179"/>
      <c r="AM183" s="281">
        <v>3297.72</v>
      </c>
      <c r="AN183" s="281">
        <v>4362.82</v>
      </c>
      <c r="AO183" s="281">
        <v>663.21</v>
      </c>
      <c r="AP183" s="281">
        <v>17.05</v>
      </c>
      <c r="AQ183" s="281">
        <v>7300.17</v>
      </c>
      <c r="AR183" s="272"/>
      <c r="AS183" s="270"/>
      <c r="AT183" s="270"/>
      <c r="AU183" s="272">
        <v>329.77199999999999</v>
      </c>
      <c r="AV183" s="272">
        <v>545.35249999999996</v>
      </c>
      <c r="AW183" s="272">
        <v>132.642</v>
      </c>
      <c r="AX183" s="272">
        <v>17.05</v>
      </c>
      <c r="AY183" s="272">
        <v>1825.0425</v>
      </c>
      <c r="AZ183" s="184"/>
      <c r="BA183" s="179"/>
    </row>
    <row r="184" spans="1:53" s="185" customFormat="1" x14ac:dyDescent="0.2">
      <c r="A184" s="179"/>
      <c r="B184" s="182" t="s">
        <v>270</v>
      </c>
      <c r="C184" s="182"/>
      <c r="D184" s="209" t="s">
        <v>271</v>
      </c>
      <c r="E184" s="320">
        <v>1</v>
      </c>
      <c r="F184" s="320"/>
      <c r="G184" s="320"/>
      <c r="H184" s="320"/>
      <c r="I184" s="320"/>
      <c r="J184" s="182"/>
      <c r="K184" s="179"/>
      <c r="L184" s="179"/>
      <c r="M184" s="239">
        <v>180.69</v>
      </c>
      <c r="N184" s="239"/>
      <c r="O184" s="239"/>
      <c r="P184" s="239"/>
      <c r="Q184" s="239"/>
      <c r="R184" s="239"/>
      <c r="S184" s="179"/>
      <c r="T184" s="179"/>
      <c r="U184" s="334">
        <v>180.69</v>
      </c>
      <c r="V184" s="334"/>
      <c r="W184" s="334"/>
      <c r="X184" s="334"/>
      <c r="Y184" s="334"/>
      <c r="AA184" s="179"/>
      <c r="AB184" s="182" t="s">
        <v>356</v>
      </c>
      <c r="AC184" s="182"/>
      <c r="AD184" s="183" t="s">
        <v>204</v>
      </c>
      <c r="AE184" s="336">
        <v>15</v>
      </c>
      <c r="AF184" s="336">
        <v>10</v>
      </c>
      <c r="AG184" s="336">
        <v>6</v>
      </c>
      <c r="AH184" s="336">
        <v>5</v>
      </c>
      <c r="AI184" s="336">
        <v>6</v>
      </c>
      <c r="AJ184" s="184"/>
      <c r="AK184" s="179"/>
      <c r="AL184" s="179"/>
      <c r="AM184" s="281">
        <v>4584.08</v>
      </c>
      <c r="AN184" s="281">
        <v>2580.1</v>
      </c>
      <c r="AO184" s="281">
        <v>836.24</v>
      </c>
      <c r="AP184" s="281">
        <v>561.20000000000005</v>
      </c>
      <c r="AQ184" s="281">
        <v>2743.12</v>
      </c>
      <c r="AR184" s="272"/>
      <c r="AS184" s="270"/>
      <c r="AT184" s="270"/>
      <c r="AU184" s="272">
        <v>305.60533333333302</v>
      </c>
      <c r="AV184" s="272">
        <v>258.01</v>
      </c>
      <c r="AW184" s="272">
        <v>139.37333333333299</v>
      </c>
      <c r="AX184" s="272">
        <v>112.24</v>
      </c>
      <c r="AY184" s="272">
        <v>457.18666666666701</v>
      </c>
      <c r="AZ184" s="184"/>
      <c r="BA184" s="179"/>
    </row>
    <row r="185" spans="1:53" s="185" customFormat="1" x14ac:dyDescent="0.2">
      <c r="A185" s="179"/>
      <c r="B185" s="182" t="s">
        <v>270</v>
      </c>
      <c r="C185" s="182"/>
      <c r="D185" s="209" t="s">
        <v>145</v>
      </c>
      <c r="E185" s="320">
        <v>37</v>
      </c>
      <c r="F185" s="320">
        <v>18</v>
      </c>
      <c r="G185" s="320">
        <v>15</v>
      </c>
      <c r="H185" s="320">
        <v>13</v>
      </c>
      <c r="I185" s="320">
        <v>24</v>
      </c>
      <c r="J185" s="182"/>
      <c r="K185" s="179"/>
      <c r="L185" s="179"/>
      <c r="M185" s="239">
        <v>7330.64</v>
      </c>
      <c r="N185" s="239">
        <v>4514.3</v>
      </c>
      <c r="O185" s="239">
        <v>1689.36</v>
      </c>
      <c r="P185" s="239">
        <v>1977.88</v>
      </c>
      <c r="Q185" s="239">
        <v>21784.19</v>
      </c>
      <c r="R185" s="239"/>
      <c r="S185" s="179"/>
      <c r="T185" s="179"/>
      <c r="U185" s="334">
        <v>198.12540540540499</v>
      </c>
      <c r="V185" s="334">
        <v>250.794444444444</v>
      </c>
      <c r="W185" s="334">
        <v>112.624</v>
      </c>
      <c r="X185" s="334">
        <v>152.14461538461501</v>
      </c>
      <c r="Y185" s="334">
        <v>907.67458333333298</v>
      </c>
      <c r="AA185" s="179"/>
      <c r="AB185" s="182" t="s">
        <v>357</v>
      </c>
      <c r="AC185" s="182"/>
      <c r="AD185" s="183" t="s">
        <v>120</v>
      </c>
      <c r="AE185" s="336">
        <v>2</v>
      </c>
      <c r="AF185" s="336"/>
      <c r="AG185" s="336"/>
      <c r="AH185" s="336"/>
      <c r="AI185" s="336"/>
      <c r="AJ185" s="184"/>
      <c r="AK185" s="179"/>
      <c r="AL185" s="179"/>
      <c r="AM185" s="281">
        <v>263.26</v>
      </c>
      <c r="AN185" s="281"/>
      <c r="AO185" s="281"/>
      <c r="AP185" s="281"/>
      <c r="AQ185" s="281"/>
      <c r="AR185" s="272"/>
      <c r="AS185" s="270"/>
      <c r="AT185" s="270"/>
      <c r="AU185" s="272">
        <v>131.63</v>
      </c>
      <c r="AV185" s="272"/>
      <c r="AW185" s="272"/>
      <c r="AX185" s="272"/>
      <c r="AY185" s="272"/>
      <c r="AZ185" s="184"/>
      <c r="BA185" s="179"/>
    </row>
    <row r="186" spans="1:53" s="185" customFormat="1" x14ac:dyDescent="0.2">
      <c r="A186" s="179"/>
      <c r="B186" s="182" t="s">
        <v>270</v>
      </c>
      <c r="C186" s="182"/>
      <c r="D186" s="209" t="s">
        <v>272</v>
      </c>
      <c r="E186" s="320">
        <v>1</v>
      </c>
      <c r="F186" s="320"/>
      <c r="G186" s="320"/>
      <c r="H186" s="320"/>
      <c r="I186" s="320">
        <v>1</v>
      </c>
      <c r="J186" s="182"/>
      <c r="K186" s="179"/>
      <c r="L186" s="179"/>
      <c r="M186" s="239">
        <v>450.34</v>
      </c>
      <c r="N186" s="239"/>
      <c r="O186" s="239"/>
      <c r="P186" s="239"/>
      <c r="Q186" s="239">
        <v>2259.69</v>
      </c>
      <c r="R186" s="239"/>
      <c r="S186" s="179"/>
      <c r="T186" s="179"/>
      <c r="U186" s="334">
        <v>450.34</v>
      </c>
      <c r="V186" s="334"/>
      <c r="W186" s="334"/>
      <c r="X186" s="334"/>
      <c r="Y186" s="334">
        <v>2259.69</v>
      </c>
      <c r="AA186" s="179"/>
      <c r="AB186" s="182" t="s">
        <v>358</v>
      </c>
      <c r="AC186" s="182"/>
      <c r="AD186" s="183" t="s">
        <v>63</v>
      </c>
      <c r="AE186" s="336">
        <v>1</v>
      </c>
      <c r="AF186" s="336">
        <v>1</v>
      </c>
      <c r="AG186" s="336"/>
      <c r="AH186" s="336"/>
      <c r="AI186" s="336"/>
      <c r="AJ186" s="184"/>
      <c r="AK186" s="179"/>
      <c r="AL186" s="179"/>
      <c r="AM186" s="281">
        <v>473.02</v>
      </c>
      <c r="AN186" s="281">
        <v>40.909999999999997</v>
      </c>
      <c r="AO186" s="281"/>
      <c r="AP186" s="281"/>
      <c r="AQ186" s="281"/>
      <c r="AR186" s="272"/>
      <c r="AS186" s="270"/>
      <c r="AT186" s="270"/>
      <c r="AU186" s="272">
        <v>473.02</v>
      </c>
      <c r="AV186" s="272">
        <v>40.909999999999997</v>
      </c>
      <c r="AW186" s="272"/>
      <c r="AX186" s="272"/>
      <c r="AY186" s="272"/>
      <c r="AZ186" s="184"/>
      <c r="BA186" s="179"/>
    </row>
    <row r="187" spans="1:53" s="185" customFormat="1" x14ac:dyDescent="0.2">
      <c r="A187" s="179"/>
      <c r="B187" s="182" t="s">
        <v>790</v>
      </c>
      <c r="C187" s="182"/>
      <c r="D187" s="209" t="s">
        <v>791</v>
      </c>
      <c r="E187" s="320">
        <v>1</v>
      </c>
      <c r="F187" s="320"/>
      <c r="G187" s="320"/>
      <c r="H187" s="320"/>
      <c r="I187" s="320"/>
      <c r="J187" s="182"/>
      <c r="K187" s="179"/>
      <c r="L187" s="179"/>
      <c r="M187" s="239">
        <v>394.57</v>
      </c>
      <c r="N187" s="239"/>
      <c r="O187" s="239"/>
      <c r="P187" s="239"/>
      <c r="Q187" s="239"/>
      <c r="R187" s="239"/>
      <c r="S187" s="179"/>
      <c r="T187" s="179"/>
      <c r="U187" s="334">
        <v>394.57</v>
      </c>
      <c r="V187" s="334"/>
      <c r="W187" s="334"/>
      <c r="X187" s="334"/>
      <c r="Y187" s="334"/>
      <c r="AA187" s="179"/>
      <c r="AB187" s="182" t="s">
        <v>361</v>
      </c>
      <c r="AC187" s="182"/>
      <c r="AD187" s="183" t="s">
        <v>363</v>
      </c>
      <c r="AE187" s="336">
        <v>8</v>
      </c>
      <c r="AF187" s="336">
        <v>2</v>
      </c>
      <c r="AG187" s="336">
        <v>2</v>
      </c>
      <c r="AH187" s="336">
        <v>1</v>
      </c>
      <c r="AI187" s="336">
        <v>1</v>
      </c>
      <c r="AJ187" s="184"/>
      <c r="AK187" s="179"/>
      <c r="AL187" s="179"/>
      <c r="AM187" s="281">
        <v>3221.72</v>
      </c>
      <c r="AN187" s="281">
        <v>159.44</v>
      </c>
      <c r="AO187" s="281">
        <v>60.29</v>
      </c>
      <c r="AP187" s="281">
        <v>12.13</v>
      </c>
      <c r="AQ187" s="281">
        <v>24.68</v>
      </c>
      <c r="AR187" s="272"/>
      <c r="AS187" s="270"/>
      <c r="AT187" s="270"/>
      <c r="AU187" s="272">
        <v>402.71499999999997</v>
      </c>
      <c r="AV187" s="272">
        <v>79.72</v>
      </c>
      <c r="AW187" s="272">
        <v>30.145</v>
      </c>
      <c r="AX187" s="272">
        <v>12.13</v>
      </c>
      <c r="AY187" s="272">
        <v>24.68</v>
      </c>
      <c r="AZ187" s="184"/>
      <c r="BA187" s="179"/>
    </row>
    <row r="188" spans="1:53" s="185" customFormat="1" x14ac:dyDescent="0.2">
      <c r="A188" s="179"/>
      <c r="B188" s="182" t="s">
        <v>273</v>
      </c>
      <c r="C188" s="182"/>
      <c r="D188" s="209" t="s">
        <v>272</v>
      </c>
      <c r="E188" s="320">
        <v>76</v>
      </c>
      <c r="F188" s="320">
        <v>44</v>
      </c>
      <c r="G188" s="320">
        <v>40</v>
      </c>
      <c r="H188" s="320">
        <v>24</v>
      </c>
      <c r="I188" s="320">
        <v>37</v>
      </c>
      <c r="J188" s="182"/>
      <c r="K188" s="179"/>
      <c r="L188" s="179"/>
      <c r="M188" s="239">
        <v>19746.72</v>
      </c>
      <c r="N188" s="239">
        <v>12758.22</v>
      </c>
      <c r="O188" s="239">
        <v>7619.42</v>
      </c>
      <c r="P188" s="239">
        <v>3641.88</v>
      </c>
      <c r="Q188" s="239">
        <v>36039.980000000003</v>
      </c>
      <c r="R188" s="239"/>
      <c r="S188" s="179"/>
      <c r="T188" s="179"/>
      <c r="U188" s="334">
        <v>259.82526315789499</v>
      </c>
      <c r="V188" s="334">
        <v>289.959545454546</v>
      </c>
      <c r="W188" s="334">
        <v>190.4855</v>
      </c>
      <c r="X188" s="334">
        <v>151.745</v>
      </c>
      <c r="Y188" s="334">
        <v>974.05351351351305</v>
      </c>
      <c r="AA188" s="179"/>
      <c r="AB188" s="182" t="s">
        <v>364</v>
      </c>
      <c r="AC188" s="182"/>
      <c r="AD188" s="183" t="s">
        <v>204</v>
      </c>
      <c r="AE188" s="336">
        <v>83</v>
      </c>
      <c r="AF188" s="336">
        <v>45</v>
      </c>
      <c r="AG188" s="336">
        <v>30</v>
      </c>
      <c r="AH188" s="336">
        <v>24</v>
      </c>
      <c r="AI188" s="336">
        <v>20</v>
      </c>
      <c r="AJ188" s="184"/>
      <c r="AK188" s="179"/>
      <c r="AL188" s="179"/>
      <c r="AM188" s="281">
        <v>68311.899999999994</v>
      </c>
      <c r="AN188" s="281">
        <v>39607.19</v>
      </c>
      <c r="AO188" s="281">
        <v>15208.73</v>
      </c>
      <c r="AP188" s="281">
        <v>5907.17</v>
      </c>
      <c r="AQ188" s="281">
        <v>30038.1</v>
      </c>
      <c r="AR188" s="272"/>
      <c r="AS188" s="270"/>
      <c r="AT188" s="270"/>
      <c r="AU188" s="272">
        <v>823.03493975903598</v>
      </c>
      <c r="AV188" s="272">
        <v>880.159777777778</v>
      </c>
      <c r="AW188" s="272">
        <v>506.957666666666</v>
      </c>
      <c r="AX188" s="272">
        <v>246.13208333333299</v>
      </c>
      <c r="AY188" s="272">
        <v>1501.905</v>
      </c>
      <c r="AZ188" s="184"/>
      <c r="BA188" s="179"/>
    </row>
    <row r="189" spans="1:53" s="185" customFormat="1" ht="13.5" thickBot="1" x14ac:dyDescent="0.25">
      <c r="A189" s="179"/>
      <c r="B189" s="186" t="s">
        <v>274</v>
      </c>
      <c r="C189" s="186"/>
      <c r="D189" s="211" t="s">
        <v>107</v>
      </c>
      <c r="E189" s="321">
        <v>1</v>
      </c>
      <c r="F189" s="321"/>
      <c r="G189" s="321"/>
      <c r="H189" s="321"/>
      <c r="I189" s="321"/>
      <c r="J189" s="186"/>
      <c r="K189" s="179"/>
      <c r="L189" s="179"/>
      <c r="M189" s="263">
        <v>22.56</v>
      </c>
      <c r="N189" s="263"/>
      <c r="O189" s="263"/>
      <c r="P189" s="263"/>
      <c r="Q189" s="263"/>
      <c r="R189" s="263"/>
      <c r="S189" s="179"/>
      <c r="T189" s="179"/>
      <c r="U189" s="334">
        <v>22.56</v>
      </c>
      <c r="V189" s="334"/>
      <c r="W189" s="334"/>
      <c r="X189" s="334"/>
      <c r="Y189" s="334"/>
      <c r="AA189" s="179"/>
      <c r="AB189" s="186" t="s">
        <v>366</v>
      </c>
      <c r="AC189" s="186"/>
      <c r="AD189" s="187" t="s">
        <v>367</v>
      </c>
      <c r="AE189" s="337">
        <v>32</v>
      </c>
      <c r="AF189" s="337">
        <v>20</v>
      </c>
      <c r="AG189" s="337">
        <v>9</v>
      </c>
      <c r="AH189" s="337">
        <v>6</v>
      </c>
      <c r="AI189" s="337">
        <v>5</v>
      </c>
      <c r="AJ189" s="189"/>
      <c r="AK189" s="179"/>
      <c r="AL189" s="179"/>
      <c r="AM189" s="282">
        <v>20201.13</v>
      </c>
      <c r="AN189" s="283">
        <v>2862.92</v>
      </c>
      <c r="AO189" s="283">
        <v>740.66</v>
      </c>
      <c r="AP189" s="283">
        <v>197.3</v>
      </c>
      <c r="AQ189" s="283">
        <v>3791.88</v>
      </c>
      <c r="AR189" s="274"/>
      <c r="AS189" s="270"/>
      <c r="AT189" s="270"/>
      <c r="AU189" s="273">
        <v>631.28531250000003</v>
      </c>
      <c r="AV189" s="274">
        <v>143.14599999999999</v>
      </c>
      <c r="AW189" s="274">
        <v>82.295555555555495</v>
      </c>
      <c r="AX189" s="274">
        <v>32.883333333333297</v>
      </c>
      <c r="AY189" s="274">
        <v>758.37599999999998</v>
      </c>
      <c r="AZ189" s="189"/>
      <c r="BA189" s="179"/>
    </row>
    <row r="190" spans="1:53" s="185" customFormat="1" x14ac:dyDescent="0.2">
      <c r="A190" s="179"/>
      <c r="B190" s="182" t="s">
        <v>792</v>
      </c>
      <c r="C190" s="182"/>
      <c r="D190" s="209" t="s">
        <v>480</v>
      </c>
      <c r="E190" s="320">
        <v>1</v>
      </c>
      <c r="F190" s="320"/>
      <c r="G190" s="320"/>
      <c r="H190" s="320"/>
      <c r="I190" s="320"/>
      <c r="J190" s="182"/>
      <c r="K190" s="179"/>
      <c r="L190" s="179"/>
      <c r="M190" s="239">
        <v>401.87</v>
      </c>
      <c r="N190" s="239"/>
      <c r="O190" s="239"/>
      <c r="P190" s="239"/>
      <c r="Q190" s="239"/>
      <c r="R190" s="239"/>
      <c r="S190" s="179"/>
      <c r="T190" s="179"/>
      <c r="U190" s="334">
        <v>401.87</v>
      </c>
      <c r="V190" s="334"/>
      <c r="W190" s="334"/>
      <c r="X190" s="334"/>
      <c r="Y190" s="334"/>
      <c r="AA190" s="179"/>
      <c r="AB190" s="182" t="s">
        <v>664</v>
      </c>
      <c r="AC190" s="182"/>
      <c r="AD190" s="183" t="s">
        <v>109</v>
      </c>
      <c r="AE190" s="336">
        <v>2</v>
      </c>
      <c r="AF190" s="336">
        <v>1</v>
      </c>
      <c r="AG190" s="336">
        <v>1</v>
      </c>
      <c r="AH190" s="336"/>
      <c r="AI190" s="336"/>
      <c r="AJ190" s="184"/>
      <c r="AK190" s="179"/>
      <c r="AL190" s="179"/>
      <c r="AM190" s="281">
        <v>15.28</v>
      </c>
      <c r="AN190" s="281">
        <v>13.12</v>
      </c>
      <c r="AO190" s="281">
        <v>1.88</v>
      </c>
      <c r="AP190" s="281"/>
      <c r="AQ190" s="281"/>
      <c r="AR190" s="272"/>
      <c r="AS190" s="270"/>
      <c r="AT190" s="270"/>
      <c r="AU190" s="272">
        <v>7.64</v>
      </c>
      <c r="AV190" s="272">
        <v>13.12</v>
      </c>
      <c r="AW190" s="272">
        <v>1.88</v>
      </c>
      <c r="AX190" s="272"/>
      <c r="AY190" s="272"/>
      <c r="AZ190" s="184"/>
      <c r="BA190" s="179"/>
    </row>
    <row r="191" spans="1:53" s="185" customFormat="1" x14ac:dyDescent="0.2">
      <c r="A191" s="179"/>
      <c r="B191" s="182" t="s">
        <v>275</v>
      </c>
      <c r="C191" s="182"/>
      <c r="D191" s="209" t="s">
        <v>100</v>
      </c>
      <c r="E191" s="320">
        <v>6</v>
      </c>
      <c r="F191" s="320">
        <v>2</v>
      </c>
      <c r="G191" s="320">
        <v>1</v>
      </c>
      <c r="H191" s="320"/>
      <c r="I191" s="320">
        <v>2</v>
      </c>
      <c r="J191" s="182"/>
      <c r="K191" s="179"/>
      <c r="L191" s="179"/>
      <c r="M191" s="239">
        <v>2006.75</v>
      </c>
      <c r="N191" s="239">
        <v>394.25</v>
      </c>
      <c r="O191" s="239">
        <v>13.96</v>
      </c>
      <c r="P191" s="239"/>
      <c r="Q191" s="239">
        <v>1219.07</v>
      </c>
      <c r="R191" s="239"/>
      <c r="S191" s="179"/>
      <c r="T191" s="179"/>
      <c r="U191" s="334">
        <v>334.45833333333297</v>
      </c>
      <c r="V191" s="334">
        <v>197.125</v>
      </c>
      <c r="W191" s="334">
        <v>13.96</v>
      </c>
      <c r="X191" s="334"/>
      <c r="Y191" s="334">
        <v>609.53499999999997</v>
      </c>
      <c r="AA191" s="179"/>
      <c r="AB191" s="182" t="s">
        <v>665</v>
      </c>
      <c r="AC191" s="182"/>
      <c r="AD191" s="183" t="s">
        <v>109</v>
      </c>
      <c r="AE191" s="336">
        <v>10</v>
      </c>
      <c r="AF191" s="336">
        <v>5</v>
      </c>
      <c r="AG191" s="336">
        <v>1</v>
      </c>
      <c r="AH191" s="336"/>
      <c r="AI191" s="336">
        <v>1</v>
      </c>
      <c r="AJ191" s="184"/>
      <c r="AK191" s="179"/>
      <c r="AL191" s="179"/>
      <c r="AM191" s="281">
        <v>2256.6799999999998</v>
      </c>
      <c r="AN191" s="281">
        <v>474.9</v>
      </c>
      <c r="AO191" s="281">
        <v>76.72</v>
      </c>
      <c r="AP191" s="281"/>
      <c r="AQ191" s="281">
        <v>221.86</v>
      </c>
      <c r="AR191" s="272"/>
      <c r="AS191" s="270"/>
      <c r="AT191" s="270"/>
      <c r="AU191" s="272">
        <v>225.66800000000001</v>
      </c>
      <c r="AV191" s="272">
        <v>94.98</v>
      </c>
      <c r="AW191" s="272">
        <v>76.72</v>
      </c>
      <c r="AX191" s="272"/>
      <c r="AY191" s="272">
        <v>221.86</v>
      </c>
      <c r="AZ191" s="184"/>
      <c r="BA191" s="179"/>
    </row>
    <row r="192" spans="1:53" s="185" customFormat="1" x14ac:dyDescent="0.2">
      <c r="A192" s="179"/>
      <c r="B192" s="182" t="s">
        <v>702</v>
      </c>
      <c r="C192" s="182"/>
      <c r="D192" s="209" t="s">
        <v>105</v>
      </c>
      <c r="E192" s="320">
        <v>1</v>
      </c>
      <c r="F192" s="320"/>
      <c r="G192" s="320"/>
      <c r="H192" s="320"/>
      <c r="I192" s="320"/>
      <c r="J192" s="182"/>
      <c r="K192" s="179"/>
      <c r="L192" s="179"/>
      <c r="M192" s="239">
        <v>30.16</v>
      </c>
      <c r="N192" s="239"/>
      <c r="O192" s="239"/>
      <c r="P192" s="239"/>
      <c r="Q192" s="239"/>
      <c r="R192" s="239"/>
      <c r="S192" s="179"/>
      <c r="T192" s="179"/>
      <c r="U192" s="334">
        <v>30.16</v>
      </c>
      <c r="V192" s="334"/>
      <c r="W192" s="334"/>
      <c r="X192" s="334"/>
      <c r="Y192" s="334"/>
      <c r="AA192" s="179"/>
      <c r="AB192" s="182" t="s">
        <v>372</v>
      </c>
      <c r="AC192" s="182"/>
      <c r="AD192" s="183" t="s">
        <v>104</v>
      </c>
      <c r="AE192" s="336">
        <v>8</v>
      </c>
      <c r="AF192" s="336">
        <v>5</v>
      </c>
      <c r="AG192" s="336">
        <v>5</v>
      </c>
      <c r="AH192" s="336">
        <v>4</v>
      </c>
      <c r="AI192" s="336">
        <v>4</v>
      </c>
      <c r="AJ192" s="184"/>
      <c r="AK192" s="179"/>
      <c r="AL192" s="179"/>
      <c r="AM192" s="281">
        <v>264.82</v>
      </c>
      <c r="AN192" s="281">
        <v>180.17</v>
      </c>
      <c r="AO192" s="281">
        <v>140.43</v>
      </c>
      <c r="AP192" s="281">
        <v>46.41</v>
      </c>
      <c r="AQ192" s="281">
        <v>1267.1500000000001</v>
      </c>
      <c r="AR192" s="272"/>
      <c r="AS192" s="270"/>
      <c r="AT192" s="270"/>
      <c r="AU192" s="272">
        <v>33.102499999999999</v>
      </c>
      <c r="AV192" s="272">
        <v>36.033999999999999</v>
      </c>
      <c r="AW192" s="272">
        <v>28.085999999999999</v>
      </c>
      <c r="AX192" s="272">
        <v>11.602499999999999</v>
      </c>
      <c r="AY192" s="272">
        <v>316.78750000000002</v>
      </c>
      <c r="AZ192" s="184"/>
      <c r="BA192" s="179"/>
    </row>
    <row r="193" spans="1:53" s="185" customFormat="1" x14ac:dyDescent="0.2">
      <c r="A193" s="179"/>
      <c r="B193" s="182" t="s">
        <v>278</v>
      </c>
      <c r="C193" s="182"/>
      <c r="D193" s="209" t="s">
        <v>277</v>
      </c>
      <c r="E193" s="320">
        <v>5</v>
      </c>
      <c r="F193" s="320">
        <v>2</v>
      </c>
      <c r="G193" s="320"/>
      <c r="H193" s="320">
        <v>1</v>
      </c>
      <c r="I193" s="320"/>
      <c r="J193" s="182"/>
      <c r="K193" s="179"/>
      <c r="L193" s="179"/>
      <c r="M193" s="239">
        <v>1091.05</v>
      </c>
      <c r="N193" s="239">
        <v>384.27</v>
      </c>
      <c r="O193" s="239"/>
      <c r="P193" s="239">
        <v>218.49</v>
      </c>
      <c r="Q193" s="239"/>
      <c r="R193" s="239"/>
      <c r="S193" s="179"/>
      <c r="T193" s="179"/>
      <c r="U193" s="334">
        <v>218.21</v>
      </c>
      <c r="V193" s="334">
        <v>192.13499999999999</v>
      </c>
      <c r="W193" s="334"/>
      <c r="X193" s="334">
        <v>218.49</v>
      </c>
      <c r="Y193" s="334"/>
      <c r="AA193" s="179"/>
      <c r="AB193" s="182" t="s">
        <v>373</v>
      </c>
      <c r="AC193" s="182"/>
      <c r="AD193" s="183" t="s">
        <v>374</v>
      </c>
      <c r="AE193" s="336">
        <v>15</v>
      </c>
      <c r="AF193" s="336">
        <v>10</v>
      </c>
      <c r="AG193" s="336">
        <v>6</v>
      </c>
      <c r="AH193" s="336">
        <v>5</v>
      </c>
      <c r="AI193" s="336">
        <v>4</v>
      </c>
      <c r="AJ193" s="184"/>
      <c r="AK193" s="179"/>
      <c r="AL193" s="179"/>
      <c r="AM193" s="281">
        <v>12214.52</v>
      </c>
      <c r="AN193" s="281">
        <v>1920.99</v>
      </c>
      <c r="AO193" s="281">
        <v>161.31</v>
      </c>
      <c r="AP193" s="281">
        <v>161.69</v>
      </c>
      <c r="AQ193" s="281">
        <v>5344.39</v>
      </c>
      <c r="AR193" s="272"/>
      <c r="AS193" s="270"/>
      <c r="AT193" s="270"/>
      <c r="AU193" s="272">
        <v>814.30133333333299</v>
      </c>
      <c r="AV193" s="272">
        <v>192.09899999999999</v>
      </c>
      <c r="AW193" s="272">
        <v>26.885000000000002</v>
      </c>
      <c r="AX193" s="272">
        <v>32.338000000000001</v>
      </c>
      <c r="AY193" s="272">
        <v>1336.0975000000001</v>
      </c>
      <c r="AZ193" s="184"/>
      <c r="BA193" s="179"/>
    </row>
    <row r="194" spans="1:53" s="185" customFormat="1" x14ac:dyDescent="0.2">
      <c r="A194" s="179"/>
      <c r="B194" s="182" t="s">
        <v>279</v>
      </c>
      <c r="C194" s="182"/>
      <c r="D194" s="209" t="s">
        <v>93</v>
      </c>
      <c r="E194" s="320">
        <v>22</v>
      </c>
      <c r="F194" s="320">
        <v>10</v>
      </c>
      <c r="G194" s="320">
        <v>6</v>
      </c>
      <c r="H194" s="320">
        <v>4</v>
      </c>
      <c r="I194" s="320">
        <v>6</v>
      </c>
      <c r="J194" s="182"/>
      <c r="K194" s="179"/>
      <c r="L194" s="179"/>
      <c r="M194" s="239">
        <v>6262.08</v>
      </c>
      <c r="N194" s="239">
        <v>2495.11</v>
      </c>
      <c r="O194" s="239">
        <v>829.66</v>
      </c>
      <c r="P194" s="239">
        <v>648.29</v>
      </c>
      <c r="Q194" s="239">
        <v>20672.09</v>
      </c>
      <c r="R194" s="239"/>
      <c r="S194" s="179"/>
      <c r="T194" s="179"/>
      <c r="U194" s="334">
        <v>284.64</v>
      </c>
      <c r="V194" s="334">
        <v>249.511</v>
      </c>
      <c r="W194" s="334">
        <v>138.27666666666701</v>
      </c>
      <c r="X194" s="334">
        <v>162.07249999999999</v>
      </c>
      <c r="Y194" s="334">
        <v>3445.3483333333302</v>
      </c>
      <c r="AA194" s="179"/>
      <c r="AB194" s="182" t="s">
        <v>375</v>
      </c>
      <c r="AC194" s="182"/>
      <c r="AD194" s="183" t="s">
        <v>104</v>
      </c>
      <c r="AE194" s="336">
        <v>2</v>
      </c>
      <c r="AF194" s="336">
        <v>2</v>
      </c>
      <c r="AG194" s="336">
        <v>2</v>
      </c>
      <c r="AH194" s="336">
        <v>2</v>
      </c>
      <c r="AI194" s="336">
        <v>2</v>
      </c>
      <c r="AJ194" s="184"/>
      <c r="AK194" s="179"/>
      <c r="AL194" s="179"/>
      <c r="AM194" s="281">
        <v>52.22</v>
      </c>
      <c r="AN194" s="281">
        <v>41.84</v>
      </c>
      <c r="AO194" s="281">
        <v>49.1</v>
      </c>
      <c r="AP194" s="281">
        <v>39.299999999999997</v>
      </c>
      <c r="AQ194" s="281">
        <v>715.42</v>
      </c>
      <c r="AR194" s="272"/>
      <c r="AS194" s="270"/>
      <c r="AT194" s="270"/>
      <c r="AU194" s="272">
        <v>26.11</v>
      </c>
      <c r="AV194" s="272">
        <v>20.92</v>
      </c>
      <c r="AW194" s="272">
        <v>24.55</v>
      </c>
      <c r="AX194" s="272">
        <v>19.649999999999999</v>
      </c>
      <c r="AY194" s="272">
        <v>357.71</v>
      </c>
      <c r="AZ194" s="184"/>
      <c r="BA194" s="179"/>
    </row>
    <row r="195" spans="1:53" s="185" customFormat="1" x14ac:dyDescent="0.2">
      <c r="A195" s="179"/>
      <c r="B195" s="182" t="s">
        <v>280</v>
      </c>
      <c r="C195" s="182"/>
      <c r="D195" s="209" t="s">
        <v>64</v>
      </c>
      <c r="E195" s="320">
        <v>96</v>
      </c>
      <c r="F195" s="320">
        <v>48</v>
      </c>
      <c r="G195" s="320">
        <v>20</v>
      </c>
      <c r="H195" s="320">
        <v>16</v>
      </c>
      <c r="I195" s="320">
        <v>26</v>
      </c>
      <c r="J195" s="182"/>
      <c r="K195" s="179"/>
      <c r="L195" s="179"/>
      <c r="M195" s="239">
        <v>26489.22</v>
      </c>
      <c r="N195" s="239">
        <v>12114.4</v>
      </c>
      <c r="O195" s="239">
        <v>3483.36</v>
      </c>
      <c r="P195" s="239">
        <v>2306.13</v>
      </c>
      <c r="Q195" s="239">
        <v>17842.63</v>
      </c>
      <c r="R195" s="239"/>
      <c r="S195" s="179"/>
      <c r="T195" s="179"/>
      <c r="U195" s="334">
        <v>275.92937499999999</v>
      </c>
      <c r="V195" s="334">
        <v>252.38333333333301</v>
      </c>
      <c r="W195" s="334">
        <v>174.16800000000001</v>
      </c>
      <c r="X195" s="334">
        <v>144.13312500000001</v>
      </c>
      <c r="Y195" s="334">
        <v>686.255</v>
      </c>
      <c r="AA195" s="179"/>
      <c r="AB195" s="182" t="s">
        <v>376</v>
      </c>
      <c r="AC195" s="182"/>
      <c r="AD195" s="183" t="s">
        <v>212</v>
      </c>
      <c r="AE195" s="336">
        <v>5</v>
      </c>
      <c r="AF195" s="336">
        <v>3</v>
      </c>
      <c r="AG195" s="336">
        <v>2</v>
      </c>
      <c r="AH195" s="336"/>
      <c r="AI195" s="336"/>
      <c r="AJ195" s="184"/>
      <c r="AK195" s="179"/>
      <c r="AL195" s="179"/>
      <c r="AM195" s="281">
        <v>1730.63</v>
      </c>
      <c r="AN195" s="281">
        <v>317.35000000000002</v>
      </c>
      <c r="AO195" s="281">
        <v>249.77</v>
      </c>
      <c r="AP195" s="281"/>
      <c r="AQ195" s="281"/>
      <c r="AR195" s="272"/>
      <c r="AS195" s="270"/>
      <c r="AT195" s="270"/>
      <c r="AU195" s="272">
        <v>346.12599999999998</v>
      </c>
      <c r="AV195" s="272">
        <v>105.783333333333</v>
      </c>
      <c r="AW195" s="272">
        <v>124.88500000000001</v>
      </c>
      <c r="AX195" s="272"/>
      <c r="AY195" s="272"/>
      <c r="AZ195" s="184"/>
      <c r="BA195" s="179"/>
    </row>
    <row r="196" spans="1:53" s="185" customFormat="1" x14ac:dyDescent="0.2">
      <c r="A196" s="179"/>
      <c r="B196" s="182" t="s">
        <v>280</v>
      </c>
      <c r="C196" s="182"/>
      <c r="D196" s="209" t="s">
        <v>170</v>
      </c>
      <c r="E196" s="320">
        <v>5</v>
      </c>
      <c r="F196" s="320"/>
      <c r="G196" s="320"/>
      <c r="H196" s="320"/>
      <c r="I196" s="320">
        <v>1</v>
      </c>
      <c r="J196" s="182"/>
      <c r="K196" s="179"/>
      <c r="L196" s="179"/>
      <c r="M196" s="239">
        <v>1165.72</v>
      </c>
      <c r="N196" s="239"/>
      <c r="O196" s="239"/>
      <c r="P196" s="239"/>
      <c r="Q196" s="239">
        <v>119.21</v>
      </c>
      <c r="R196" s="239"/>
      <c r="S196" s="179"/>
      <c r="T196" s="179"/>
      <c r="U196" s="334">
        <v>233.14400000000001</v>
      </c>
      <c r="V196" s="334"/>
      <c r="W196" s="334"/>
      <c r="X196" s="334"/>
      <c r="Y196" s="334">
        <v>119.21</v>
      </c>
      <c r="AA196" s="179"/>
      <c r="AB196" s="182" t="s">
        <v>377</v>
      </c>
      <c r="AC196" s="182"/>
      <c r="AD196" s="183" t="s">
        <v>92</v>
      </c>
      <c r="AE196" s="336">
        <v>1</v>
      </c>
      <c r="AF196" s="336"/>
      <c r="AG196" s="336"/>
      <c r="AH196" s="336"/>
      <c r="AI196" s="336"/>
      <c r="AJ196" s="184"/>
      <c r="AK196" s="179"/>
      <c r="AL196" s="179"/>
      <c r="AM196" s="281">
        <v>10</v>
      </c>
      <c r="AN196" s="281"/>
      <c r="AO196" s="281"/>
      <c r="AP196" s="281"/>
      <c r="AQ196" s="281"/>
      <c r="AR196" s="272"/>
      <c r="AS196" s="270"/>
      <c r="AT196" s="270"/>
      <c r="AU196" s="272">
        <v>10</v>
      </c>
      <c r="AV196" s="272"/>
      <c r="AW196" s="272"/>
      <c r="AX196" s="272"/>
      <c r="AY196" s="272"/>
      <c r="AZ196" s="184"/>
      <c r="BA196" s="179"/>
    </row>
    <row r="197" spans="1:53" s="185" customFormat="1" x14ac:dyDescent="0.2">
      <c r="A197" s="179"/>
      <c r="B197" s="182" t="s">
        <v>281</v>
      </c>
      <c r="C197" s="182"/>
      <c r="D197" s="209" t="s">
        <v>68</v>
      </c>
      <c r="E197" s="320"/>
      <c r="F197" s="320"/>
      <c r="G197" s="320"/>
      <c r="H197" s="320"/>
      <c r="I197" s="320">
        <v>1</v>
      </c>
      <c r="J197" s="182"/>
      <c r="K197" s="179"/>
      <c r="L197" s="179"/>
      <c r="M197" s="239"/>
      <c r="N197" s="239"/>
      <c r="O197" s="239"/>
      <c r="P197" s="239"/>
      <c r="Q197" s="239">
        <v>1362.92</v>
      </c>
      <c r="R197" s="239"/>
      <c r="S197" s="179"/>
      <c r="T197" s="179"/>
      <c r="U197" s="334"/>
      <c r="V197" s="334"/>
      <c r="W197" s="334"/>
      <c r="X197" s="334"/>
      <c r="Y197" s="334">
        <v>1362.92</v>
      </c>
      <c r="AA197" s="179"/>
      <c r="AB197" s="182" t="s">
        <v>377</v>
      </c>
      <c r="AC197" s="182"/>
      <c r="AD197" s="183" t="s">
        <v>302</v>
      </c>
      <c r="AE197" s="336">
        <v>18</v>
      </c>
      <c r="AF197" s="336">
        <v>8</v>
      </c>
      <c r="AG197" s="336">
        <v>7</v>
      </c>
      <c r="AH197" s="336">
        <v>7</v>
      </c>
      <c r="AI197" s="336">
        <v>7</v>
      </c>
      <c r="AJ197" s="184"/>
      <c r="AK197" s="179"/>
      <c r="AL197" s="179"/>
      <c r="AM197" s="281">
        <v>6146.6</v>
      </c>
      <c r="AN197" s="281">
        <v>1491.12</v>
      </c>
      <c r="AO197" s="281">
        <v>332.71</v>
      </c>
      <c r="AP197" s="281">
        <v>396.61</v>
      </c>
      <c r="AQ197" s="281">
        <v>3332.41</v>
      </c>
      <c r="AR197" s="272"/>
      <c r="AS197" s="270"/>
      <c r="AT197" s="270"/>
      <c r="AU197" s="272">
        <v>341.47777777777799</v>
      </c>
      <c r="AV197" s="272">
        <v>186.39</v>
      </c>
      <c r="AW197" s="272">
        <v>47.53</v>
      </c>
      <c r="AX197" s="272">
        <v>56.658571428571399</v>
      </c>
      <c r="AY197" s="272">
        <v>476.05857142857099</v>
      </c>
      <c r="AZ197" s="184"/>
      <c r="BA197" s="179"/>
    </row>
    <row r="198" spans="1:53" s="185" customFormat="1" x14ac:dyDescent="0.2">
      <c r="A198" s="179"/>
      <c r="B198" s="182" t="s">
        <v>282</v>
      </c>
      <c r="C198" s="182"/>
      <c r="D198" s="209" t="s">
        <v>79</v>
      </c>
      <c r="E198" s="320">
        <v>82</v>
      </c>
      <c r="F198" s="320">
        <v>37</v>
      </c>
      <c r="G198" s="320">
        <v>21</v>
      </c>
      <c r="H198" s="320">
        <v>13</v>
      </c>
      <c r="I198" s="320">
        <v>26</v>
      </c>
      <c r="J198" s="182"/>
      <c r="K198" s="179"/>
      <c r="L198" s="179"/>
      <c r="M198" s="239">
        <v>23760.880000000001</v>
      </c>
      <c r="N198" s="239">
        <v>9282.34</v>
      </c>
      <c r="O198" s="239">
        <v>4481.1499999999996</v>
      </c>
      <c r="P198" s="239">
        <v>1977.09</v>
      </c>
      <c r="Q198" s="239">
        <v>50272.37</v>
      </c>
      <c r="R198" s="239"/>
      <c r="S198" s="179"/>
      <c r="T198" s="179"/>
      <c r="U198" s="334">
        <v>289.76682926829301</v>
      </c>
      <c r="V198" s="334">
        <v>250.874054054054</v>
      </c>
      <c r="W198" s="334">
        <v>213.38809523809499</v>
      </c>
      <c r="X198" s="334">
        <v>152.083846153846</v>
      </c>
      <c r="Y198" s="334">
        <v>1933.55269230769</v>
      </c>
      <c r="AA198" s="179"/>
      <c r="AB198" s="182" t="s">
        <v>378</v>
      </c>
      <c r="AC198" s="182"/>
      <c r="AD198" s="183" t="s">
        <v>105</v>
      </c>
      <c r="AE198" s="336">
        <v>126</v>
      </c>
      <c r="AF198" s="336">
        <v>61</v>
      </c>
      <c r="AG198" s="336">
        <v>34</v>
      </c>
      <c r="AH198" s="336">
        <v>23</v>
      </c>
      <c r="AI198" s="336">
        <v>26</v>
      </c>
      <c r="AJ198" s="184"/>
      <c r="AK198" s="179"/>
      <c r="AL198" s="179"/>
      <c r="AM198" s="281">
        <v>71640.42</v>
      </c>
      <c r="AN198" s="281">
        <v>26222.5</v>
      </c>
      <c r="AO198" s="281">
        <v>11590.07</v>
      </c>
      <c r="AP198" s="281">
        <v>7409.34</v>
      </c>
      <c r="AQ198" s="281">
        <v>31026.03</v>
      </c>
      <c r="AR198" s="272"/>
      <c r="AS198" s="270"/>
      <c r="AT198" s="270"/>
      <c r="AU198" s="272">
        <v>568.574761904762</v>
      </c>
      <c r="AV198" s="272">
        <v>429.87704918032802</v>
      </c>
      <c r="AW198" s="272">
        <v>340.88441176470599</v>
      </c>
      <c r="AX198" s="272">
        <v>322.14521739130402</v>
      </c>
      <c r="AY198" s="272">
        <v>1193.30884615385</v>
      </c>
      <c r="AZ198" s="184"/>
      <c r="BA198" s="179"/>
    </row>
    <row r="199" spans="1:53" s="185" customFormat="1" ht="13.5" thickBot="1" x14ac:dyDescent="0.25">
      <c r="A199" s="179"/>
      <c r="B199" s="186" t="s">
        <v>284</v>
      </c>
      <c r="C199" s="186"/>
      <c r="D199" s="211" t="s">
        <v>285</v>
      </c>
      <c r="E199" s="321">
        <v>61</v>
      </c>
      <c r="F199" s="321">
        <v>34</v>
      </c>
      <c r="G199" s="321">
        <v>22</v>
      </c>
      <c r="H199" s="321">
        <v>16</v>
      </c>
      <c r="I199" s="321">
        <v>28</v>
      </c>
      <c r="J199" s="186"/>
      <c r="K199" s="179"/>
      <c r="L199" s="179"/>
      <c r="M199" s="263">
        <v>9477.2800000000007</v>
      </c>
      <c r="N199" s="263">
        <v>11352.24</v>
      </c>
      <c r="O199" s="263">
        <v>3112.43</v>
      </c>
      <c r="P199" s="263">
        <v>2393.0700000000002</v>
      </c>
      <c r="Q199" s="263">
        <v>15259.43</v>
      </c>
      <c r="R199" s="263"/>
      <c r="S199" s="179"/>
      <c r="T199" s="179"/>
      <c r="U199" s="334">
        <v>155.36524590163901</v>
      </c>
      <c r="V199" s="334">
        <v>333.88941176470598</v>
      </c>
      <c r="W199" s="334">
        <v>141.47409090909099</v>
      </c>
      <c r="X199" s="334">
        <v>149.56687500000001</v>
      </c>
      <c r="Y199" s="334">
        <v>544.97964285714295</v>
      </c>
      <c r="AA199" s="179"/>
      <c r="AB199" s="186" t="s">
        <v>793</v>
      </c>
      <c r="AC199" s="186"/>
      <c r="AD199" s="187" t="s">
        <v>105</v>
      </c>
      <c r="AE199" s="337">
        <v>1</v>
      </c>
      <c r="AF199" s="337"/>
      <c r="AG199" s="337"/>
      <c r="AH199" s="337"/>
      <c r="AI199" s="337"/>
      <c r="AJ199" s="189"/>
      <c r="AK199" s="179"/>
      <c r="AL199" s="179"/>
      <c r="AM199" s="282">
        <v>494.28</v>
      </c>
      <c r="AN199" s="283"/>
      <c r="AO199" s="283"/>
      <c r="AP199" s="283"/>
      <c r="AQ199" s="283"/>
      <c r="AR199" s="274"/>
      <c r="AS199" s="270"/>
      <c r="AT199" s="270"/>
      <c r="AU199" s="273">
        <v>494.28</v>
      </c>
      <c r="AV199" s="274"/>
      <c r="AW199" s="274"/>
      <c r="AX199" s="274"/>
      <c r="AY199" s="274"/>
      <c r="AZ199" s="189"/>
      <c r="BA199" s="179"/>
    </row>
    <row r="200" spans="1:53" s="185" customFormat="1" x14ac:dyDescent="0.2">
      <c r="A200" s="179"/>
      <c r="B200" s="182" t="s">
        <v>286</v>
      </c>
      <c r="C200" s="182"/>
      <c r="D200" s="209" t="s">
        <v>202</v>
      </c>
      <c r="E200" s="320">
        <v>2</v>
      </c>
      <c r="F200" s="320">
        <v>1</v>
      </c>
      <c r="G200" s="320"/>
      <c r="H200" s="320"/>
      <c r="I200" s="320"/>
      <c r="J200" s="182"/>
      <c r="K200" s="179"/>
      <c r="L200" s="179"/>
      <c r="M200" s="239">
        <v>295.62</v>
      </c>
      <c r="N200" s="239">
        <v>151.43</v>
      </c>
      <c r="O200" s="239"/>
      <c r="P200" s="239"/>
      <c r="Q200" s="239"/>
      <c r="R200" s="239"/>
      <c r="S200" s="179"/>
      <c r="T200" s="179"/>
      <c r="U200" s="334">
        <v>147.81</v>
      </c>
      <c r="V200" s="334">
        <v>151.43</v>
      </c>
      <c r="W200" s="334"/>
      <c r="X200" s="334"/>
      <c r="Y200" s="334"/>
      <c r="AA200" s="179"/>
      <c r="AB200" s="182" t="s">
        <v>381</v>
      </c>
      <c r="AC200" s="182"/>
      <c r="AD200" s="183" t="s">
        <v>164</v>
      </c>
      <c r="AE200" s="336">
        <v>22</v>
      </c>
      <c r="AF200" s="336">
        <v>14</v>
      </c>
      <c r="AG200" s="336">
        <v>11</v>
      </c>
      <c r="AH200" s="336">
        <v>10</v>
      </c>
      <c r="AI200" s="336">
        <v>8</v>
      </c>
      <c r="AJ200" s="184"/>
      <c r="AK200" s="179"/>
      <c r="AL200" s="179"/>
      <c r="AM200" s="281">
        <v>10470.67</v>
      </c>
      <c r="AN200" s="281">
        <v>1031.93</v>
      </c>
      <c r="AO200" s="281">
        <v>564.71</v>
      </c>
      <c r="AP200" s="281">
        <v>713.47</v>
      </c>
      <c r="AQ200" s="281">
        <v>2460.9499999999998</v>
      </c>
      <c r="AR200" s="272"/>
      <c r="AS200" s="270"/>
      <c r="AT200" s="270"/>
      <c r="AU200" s="272">
        <v>475.93954545454602</v>
      </c>
      <c r="AV200" s="272">
        <v>73.709285714285699</v>
      </c>
      <c r="AW200" s="272">
        <v>51.337272727272698</v>
      </c>
      <c r="AX200" s="272">
        <v>71.346999999999994</v>
      </c>
      <c r="AY200" s="272">
        <v>307.61874999999998</v>
      </c>
      <c r="AZ200" s="184"/>
      <c r="BA200" s="179"/>
    </row>
    <row r="201" spans="1:53" s="185" customFormat="1" x14ac:dyDescent="0.2">
      <c r="A201" s="179"/>
      <c r="B201" s="182" t="s">
        <v>286</v>
      </c>
      <c r="C201" s="182"/>
      <c r="D201" s="209" t="s">
        <v>287</v>
      </c>
      <c r="E201" s="320">
        <v>25</v>
      </c>
      <c r="F201" s="320">
        <v>16</v>
      </c>
      <c r="G201" s="320">
        <v>9</v>
      </c>
      <c r="H201" s="320">
        <v>4</v>
      </c>
      <c r="I201" s="320">
        <v>9</v>
      </c>
      <c r="J201" s="182"/>
      <c r="K201" s="179"/>
      <c r="L201" s="179"/>
      <c r="M201" s="239">
        <v>9586.33</v>
      </c>
      <c r="N201" s="239">
        <v>4225.6400000000003</v>
      </c>
      <c r="O201" s="239">
        <v>1377.58</v>
      </c>
      <c r="P201" s="239">
        <v>411.05</v>
      </c>
      <c r="Q201" s="239">
        <v>4132.55</v>
      </c>
      <c r="R201" s="239"/>
      <c r="S201" s="179"/>
      <c r="T201" s="179"/>
      <c r="U201" s="334">
        <v>383.45319999999998</v>
      </c>
      <c r="V201" s="334">
        <v>264.10250000000002</v>
      </c>
      <c r="W201" s="334">
        <v>153.06444444444401</v>
      </c>
      <c r="X201" s="334">
        <v>102.7625</v>
      </c>
      <c r="Y201" s="334">
        <v>459.17222222222199</v>
      </c>
      <c r="AA201" s="179"/>
      <c r="AB201" s="182" t="s">
        <v>382</v>
      </c>
      <c r="AC201" s="182"/>
      <c r="AD201" s="183" t="s">
        <v>383</v>
      </c>
      <c r="AE201" s="336">
        <v>79</v>
      </c>
      <c r="AF201" s="336">
        <v>26</v>
      </c>
      <c r="AG201" s="336">
        <v>47</v>
      </c>
      <c r="AH201" s="336">
        <v>45</v>
      </c>
      <c r="AI201" s="336">
        <v>43</v>
      </c>
      <c r="AJ201" s="184"/>
      <c r="AK201" s="179"/>
      <c r="AL201" s="179"/>
      <c r="AM201" s="281">
        <v>22016.19</v>
      </c>
      <c r="AN201" s="281">
        <v>4230.88</v>
      </c>
      <c r="AO201" s="281">
        <v>1533.72</v>
      </c>
      <c r="AP201" s="281">
        <v>1132.8</v>
      </c>
      <c r="AQ201" s="281">
        <v>12297.97</v>
      </c>
      <c r="AR201" s="272"/>
      <c r="AS201" s="270"/>
      <c r="AT201" s="270"/>
      <c r="AU201" s="272">
        <v>278.68594936708803</v>
      </c>
      <c r="AV201" s="272">
        <v>162.72615384615401</v>
      </c>
      <c r="AW201" s="272">
        <v>32.632340425531901</v>
      </c>
      <c r="AX201" s="272">
        <v>25.1733333333333</v>
      </c>
      <c r="AY201" s="272">
        <v>285.99930232558103</v>
      </c>
      <c r="AZ201" s="184"/>
      <c r="BA201" s="179"/>
    </row>
    <row r="202" spans="1:53" s="185" customFormat="1" x14ac:dyDescent="0.2">
      <c r="A202" s="179"/>
      <c r="B202" s="182" t="s">
        <v>286</v>
      </c>
      <c r="C202" s="182"/>
      <c r="D202" s="209" t="s">
        <v>288</v>
      </c>
      <c r="E202" s="320">
        <v>2</v>
      </c>
      <c r="F202" s="320"/>
      <c r="G202" s="320"/>
      <c r="H202" s="320"/>
      <c r="I202" s="320"/>
      <c r="J202" s="182"/>
      <c r="K202" s="179"/>
      <c r="L202" s="179"/>
      <c r="M202" s="239">
        <v>628.75</v>
      </c>
      <c r="N202" s="239"/>
      <c r="O202" s="239"/>
      <c r="P202" s="239"/>
      <c r="Q202" s="239"/>
      <c r="R202" s="239"/>
      <c r="S202" s="179"/>
      <c r="T202" s="179"/>
      <c r="U202" s="334">
        <v>314.375</v>
      </c>
      <c r="V202" s="334"/>
      <c r="W202" s="334"/>
      <c r="X202" s="334"/>
      <c r="Y202" s="334"/>
      <c r="AA202" s="179"/>
      <c r="AB202" s="182" t="s">
        <v>669</v>
      </c>
      <c r="AC202" s="182"/>
      <c r="AD202" s="183" t="s">
        <v>84</v>
      </c>
      <c r="AE202" s="336">
        <v>3</v>
      </c>
      <c r="AF202" s="336">
        <v>3</v>
      </c>
      <c r="AG202" s="336">
        <v>2</v>
      </c>
      <c r="AH202" s="336">
        <v>2</v>
      </c>
      <c r="AI202" s="336">
        <v>2</v>
      </c>
      <c r="AJ202" s="184"/>
      <c r="AK202" s="179"/>
      <c r="AL202" s="179"/>
      <c r="AM202" s="281">
        <v>380.17</v>
      </c>
      <c r="AN202" s="281">
        <v>192.86</v>
      </c>
      <c r="AO202" s="281">
        <v>131.41</v>
      </c>
      <c r="AP202" s="281">
        <v>97.18</v>
      </c>
      <c r="AQ202" s="281">
        <v>1130.57</v>
      </c>
      <c r="AR202" s="272"/>
      <c r="AS202" s="270"/>
      <c r="AT202" s="270"/>
      <c r="AU202" s="272">
        <v>126.723333333333</v>
      </c>
      <c r="AV202" s="272">
        <v>64.286666666666704</v>
      </c>
      <c r="AW202" s="272">
        <v>65.704999999999998</v>
      </c>
      <c r="AX202" s="272">
        <v>48.59</v>
      </c>
      <c r="AY202" s="272">
        <v>565.28499999999997</v>
      </c>
      <c r="AZ202" s="184"/>
      <c r="BA202" s="179"/>
    </row>
    <row r="203" spans="1:53" s="185" customFormat="1" x14ac:dyDescent="0.2">
      <c r="A203" s="179"/>
      <c r="B203" s="182" t="s">
        <v>289</v>
      </c>
      <c r="C203" s="182"/>
      <c r="D203" s="209" t="s">
        <v>202</v>
      </c>
      <c r="E203" s="320">
        <v>878</v>
      </c>
      <c r="F203" s="320">
        <v>419</v>
      </c>
      <c r="G203" s="320">
        <v>215</v>
      </c>
      <c r="H203" s="320">
        <v>156</v>
      </c>
      <c r="I203" s="320">
        <v>260</v>
      </c>
      <c r="J203" s="182"/>
      <c r="K203" s="179"/>
      <c r="L203" s="179"/>
      <c r="M203" s="239">
        <v>282665.63</v>
      </c>
      <c r="N203" s="239">
        <v>122921.89</v>
      </c>
      <c r="O203" s="239">
        <v>37960.19</v>
      </c>
      <c r="P203" s="239">
        <v>26380.49</v>
      </c>
      <c r="Q203" s="239">
        <v>276747.11</v>
      </c>
      <c r="R203" s="239"/>
      <c r="S203" s="179"/>
      <c r="T203" s="179"/>
      <c r="U203" s="334">
        <v>321.94263097949897</v>
      </c>
      <c r="V203" s="334">
        <v>293.36966587112198</v>
      </c>
      <c r="W203" s="334">
        <v>176.559023255814</v>
      </c>
      <c r="X203" s="334">
        <v>169.10570512820499</v>
      </c>
      <c r="Y203" s="334">
        <v>1064.41196153846</v>
      </c>
      <c r="AA203" s="179"/>
      <c r="AB203" s="182" t="s">
        <v>385</v>
      </c>
      <c r="AC203" s="182"/>
      <c r="AD203" s="183" t="s">
        <v>84</v>
      </c>
      <c r="AE203" s="336">
        <v>50</v>
      </c>
      <c r="AF203" s="336">
        <v>25</v>
      </c>
      <c r="AG203" s="336">
        <v>18</v>
      </c>
      <c r="AH203" s="336">
        <v>12</v>
      </c>
      <c r="AI203" s="336">
        <v>11</v>
      </c>
      <c r="AJ203" s="184"/>
      <c r="AK203" s="179"/>
      <c r="AL203" s="179"/>
      <c r="AM203" s="281">
        <v>16827.009999999998</v>
      </c>
      <c r="AN203" s="281">
        <v>5122.67</v>
      </c>
      <c r="AO203" s="281">
        <v>3833.13</v>
      </c>
      <c r="AP203" s="281">
        <v>474.69</v>
      </c>
      <c r="AQ203" s="281">
        <v>8346.61</v>
      </c>
      <c r="AR203" s="272"/>
      <c r="AS203" s="270"/>
      <c r="AT203" s="270"/>
      <c r="AU203" s="272">
        <v>336.54020000000003</v>
      </c>
      <c r="AV203" s="272">
        <v>204.9068</v>
      </c>
      <c r="AW203" s="272">
        <v>212.95166666666699</v>
      </c>
      <c r="AX203" s="272">
        <v>39.557499999999997</v>
      </c>
      <c r="AY203" s="272">
        <v>758.78272727272702</v>
      </c>
      <c r="AZ203" s="184"/>
      <c r="BA203" s="179"/>
    </row>
    <row r="204" spans="1:53" s="185" customFormat="1" x14ac:dyDescent="0.2">
      <c r="A204" s="179"/>
      <c r="B204" s="182" t="s">
        <v>290</v>
      </c>
      <c r="C204" s="182"/>
      <c r="D204" s="209" t="s">
        <v>202</v>
      </c>
      <c r="E204" s="320">
        <v>5</v>
      </c>
      <c r="F204" s="320">
        <v>2</v>
      </c>
      <c r="G204" s="320"/>
      <c r="H204" s="320"/>
      <c r="I204" s="320">
        <v>1</v>
      </c>
      <c r="J204" s="182"/>
      <c r="K204" s="179"/>
      <c r="L204" s="179"/>
      <c r="M204" s="239">
        <v>177.12</v>
      </c>
      <c r="N204" s="239">
        <v>69.34</v>
      </c>
      <c r="O204" s="239"/>
      <c r="P204" s="239"/>
      <c r="Q204" s="239">
        <v>143.78</v>
      </c>
      <c r="R204" s="239"/>
      <c r="S204" s="179"/>
      <c r="T204" s="179"/>
      <c r="U204" s="334">
        <v>35.423999999999999</v>
      </c>
      <c r="V204" s="334">
        <v>34.67</v>
      </c>
      <c r="W204" s="334"/>
      <c r="X204" s="334"/>
      <c r="Y204" s="334">
        <v>143.78</v>
      </c>
      <c r="AA204" s="179"/>
      <c r="AB204" s="182" t="s">
        <v>388</v>
      </c>
      <c r="AC204" s="182"/>
      <c r="AD204" s="183" t="s">
        <v>187</v>
      </c>
      <c r="AE204" s="336">
        <v>3</v>
      </c>
      <c r="AF204" s="336">
        <v>1</v>
      </c>
      <c r="AG204" s="336">
        <v>1</v>
      </c>
      <c r="AH204" s="336">
        <v>1</v>
      </c>
      <c r="AI204" s="336">
        <v>1</v>
      </c>
      <c r="AJ204" s="184"/>
      <c r="AK204" s="179"/>
      <c r="AL204" s="179"/>
      <c r="AM204" s="281">
        <v>175.49</v>
      </c>
      <c r="AN204" s="281">
        <v>12.74</v>
      </c>
      <c r="AO204" s="281">
        <v>12.87</v>
      </c>
      <c r="AP204" s="281">
        <v>11.04</v>
      </c>
      <c r="AQ204" s="281">
        <v>277.25</v>
      </c>
      <c r="AR204" s="272"/>
      <c r="AS204" s="270"/>
      <c r="AT204" s="270"/>
      <c r="AU204" s="272">
        <v>58.496666666666698</v>
      </c>
      <c r="AV204" s="272">
        <v>12.74</v>
      </c>
      <c r="AW204" s="272">
        <v>12.87</v>
      </c>
      <c r="AX204" s="272">
        <v>11.04</v>
      </c>
      <c r="AY204" s="272">
        <v>277.25</v>
      </c>
      <c r="AZ204" s="184"/>
      <c r="BA204" s="179"/>
    </row>
    <row r="205" spans="1:53" s="185" customFormat="1" x14ac:dyDescent="0.2">
      <c r="A205" s="179"/>
      <c r="B205" s="182" t="s">
        <v>291</v>
      </c>
      <c r="C205" s="182"/>
      <c r="D205" s="209" t="s">
        <v>657</v>
      </c>
      <c r="E205" s="320">
        <v>1</v>
      </c>
      <c r="F205" s="320">
        <v>1</v>
      </c>
      <c r="G205" s="320"/>
      <c r="H205" s="320"/>
      <c r="I205" s="320"/>
      <c r="J205" s="182"/>
      <c r="K205" s="179"/>
      <c r="L205" s="179"/>
      <c r="M205" s="239">
        <v>405.57</v>
      </c>
      <c r="N205" s="239">
        <v>460.37</v>
      </c>
      <c r="O205" s="239"/>
      <c r="P205" s="239"/>
      <c r="Q205" s="239"/>
      <c r="R205" s="239"/>
      <c r="S205" s="179"/>
      <c r="T205" s="179"/>
      <c r="U205" s="334">
        <v>405.57</v>
      </c>
      <c r="V205" s="334">
        <v>460.37</v>
      </c>
      <c r="W205" s="334"/>
      <c r="X205" s="334"/>
      <c r="Y205" s="334"/>
      <c r="AA205" s="179"/>
      <c r="AB205" s="182" t="s">
        <v>670</v>
      </c>
      <c r="AC205" s="182"/>
      <c r="AD205" s="183" t="s">
        <v>187</v>
      </c>
      <c r="AE205" s="336">
        <v>3</v>
      </c>
      <c r="AF205" s="336">
        <v>2</v>
      </c>
      <c r="AG205" s="336">
        <v>2</v>
      </c>
      <c r="AH205" s="336"/>
      <c r="AI205" s="336"/>
      <c r="AJ205" s="184"/>
      <c r="AK205" s="179"/>
      <c r="AL205" s="179"/>
      <c r="AM205" s="281">
        <v>870.03</v>
      </c>
      <c r="AN205" s="281">
        <v>292.64</v>
      </c>
      <c r="AO205" s="281">
        <v>728.01</v>
      </c>
      <c r="AP205" s="281"/>
      <c r="AQ205" s="281"/>
      <c r="AR205" s="272"/>
      <c r="AS205" s="270"/>
      <c r="AT205" s="270"/>
      <c r="AU205" s="272">
        <v>290.01</v>
      </c>
      <c r="AV205" s="272">
        <v>146.32</v>
      </c>
      <c r="AW205" s="272">
        <v>364.005</v>
      </c>
      <c r="AX205" s="272"/>
      <c r="AY205" s="272"/>
      <c r="AZ205" s="184"/>
      <c r="BA205" s="179"/>
    </row>
    <row r="206" spans="1:53" s="185" customFormat="1" x14ac:dyDescent="0.2">
      <c r="A206" s="179"/>
      <c r="B206" s="182" t="s">
        <v>291</v>
      </c>
      <c r="C206" s="182"/>
      <c r="D206" s="209" t="s">
        <v>63</v>
      </c>
      <c r="E206" s="320">
        <v>17</v>
      </c>
      <c r="F206" s="320">
        <v>14</v>
      </c>
      <c r="G206" s="320">
        <v>9</v>
      </c>
      <c r="H206" s="320">
        <v>7</v>
      </c>
      <c r="I206" s="320">
        <v>13</v>
      </c>
      <c r="J206" s="182"/>
      <c r="K206" s="179"/>
      <c r="L206" s="179"/>
      <c r="M206" s="239">
        <v>2650.7</v>
      </c>
      <c r="N206" s="239">
        <v>1981.82</v>
      </c>
      <c r="O206" s="239">
        <v>1268.93</v>
      </c>
      <c r="P206" s="239">
        <v>702.7</v>
      </c>
      <c r="Q206" s="239">
        <v>12115.53</v>
      </c>
      <c r="R206" s="239"/>
      <c r="S206" s="179"/>
      <c r="T206" s="179"/>
      <c r="U206" s="334">
        <v>155.923529411765</v>
      </c>
      <c r="V206" s="334">
        <v>141.55857142857101</v>
      </c>
      <c r="W206" s="334">
        <v>140.99222222222201</v>
      </c>
      <c r="X206" s="334">
        <v>100.385714285714</v>
      </c>
      <c r="Y206" s="334">
        <v>931.96384615384602</v>
      </c>
      <c r="AA206" s="179"/>
      <c r="AB206" s="182" t="s">
        <v>390</v>
      </c>
      <c r="AC206" s="182"/>
      <c r="AD206" s="183" t="s">
        <v>124</v>
      </c>
      <c r="AE206" s="336">
        <v>38</v>
      </c>
      <c r="AF206" s="336">
        <v>18</v>
      </c>
      <c r="AG206" s="336">
        <v>10</v>
      </c>
      <c r="AH206" s="336">
        <v>7</v>
      </c>
      <c r="AI206" s="336">
        <v>7</v>
      </c>
      <c r="AJ206" s="184"/>
      <c r="AK206" s="179"/>
      <c r="AL206" s="179"/>
      <c r="AM206" s="281">
        <v>13964.98</v>
      </c>
      <c r="AN206" s="281">
        <v>1158.97</v>
      </c>
      <c r="AO206" s="281">
        <v>422.82</v>
      </c>
      <c r="AP206" s="281">
        <v>194.52</v>
      </c>
      <c r="AQ206" s="281">
        <v>519.84</v>
      </c>
      <c r="AR206" s="272"/>
      <c r="AS206" s="270"/>
      <c r="AT206" s="270"/>
      <c r="AU206" s="272">
        <v>367.49947368420999</v>
      </c>
      <c r="AV206" s="272">
        <v>64.387222222222206</v>
      </c>
      <c r="AW206" s="272">
        <v>42.281999999999996</v>
      </c>
      <c r="AX206" s="272">
        <v>27.788571428571402</v>
      </c>
      <c r="AY206" s="272">
        <v>74.262857142857101</v>
      </c>
      <c r="AZ206" s="184"/>
      <c r="BA206" s="179"/>
    </row>
    <row r="207" spans="1:53" s="185" customFormat="1" x14ac:dyDescent="0.2">
      <c r="A207" s="179"/>
      <c r="B207" s="182" t="s">
        <v>291</v>
      </c>
      <c r="C207" s="182"/>
      <c r="D207" s="209" t="s">
        <v>65</v>
      </c>
      <c r="E207" s="320">
        <v>1837</v>
      </c>
      <c r="F207" s="320">
        <v>1102</v>
      </c>
      <c r="G207" s="320">
        <v>645</v>
      </c>
      <c r="H207" s="320">
        <v>444</v>
      </c>
      <c r="I207" s="320">
        <v>681</v>
      </c>
      <c r="J207" s="182"/>
      <c r="K207" s="179"/>
      <c r="L207" s="179"/>
      <c r="M207" s="239">
        <v>421157.17</v>
      </c>
      <c r="N207" s="239">
        <v>245410.71</v>
      </c>
      <c r="O207" s="239">
        <v>106831.33</v>
      </c>
      <c r="P207" s="239">
        <v>47479.34</v>
      </c>
      <c r="Q207" s="239">
        <v>526233.30999999901</v>
      </c>
      <c r="R207" s="239"/>
      <c r="S207" s="179"/>
      <c r="T207" s="179"/>
      <c r="U207" s="334">
        <v>229.26356559608001</v>
      </c>
      <c r="V207" s="334">
        <v>222.69574410163401</v>
      </c>
      <c r="W207" s="334">
        <v>165.629968992248</v>
      </c>
      <c r="X207" s="334">
        <v>106.935450450451</v>
      </c>
      <c r="Y207" s="334">
        <v>772.73613803230501</v>
      </c>
      <c r="AA207" s="179"/>
      <c r="AB207" s="182" t="s">
        <v>395</v>
      </c>
      <c r="AC207" s="182"/>
      <c r="AD207" s="183" t="s">
        <v>396</v>
      </c>
      <c r="AE207" s="336">
        <v>2</v>
      </c>
      <c r="AF207" s="336">
        <v>1</v>
      </c>
      <c r="AG207" s="336">
        <v>1</v>
      </c>
      <c r="AH207" s="336">
        <v>1</v>
      </c>
      <c r="AI207" s="336"/>
      <c r="AJ207" s="184"/>
      <c r="AK207" s="179"/>
      <c r="AL207" s="179"/>
      <c r="AM207" s="281">
        <v>123.33</v>
      </c>
      <c r="AN207" s="281">
        <v>65.010000000000005</v>
      </c>
      <c r="AO207" s="281">
        <v>81.98</v>
      </c>
      <c r="AP207" s="281">
        <v>79.52</v>
      </c>
      <c r="AQ207" s="281"/>
      <c r="AR207" s="272"/>
      <c r="AS207" s="270"/>
      <c r="AT207" s="270"/>
      <c r="AU207" s="272">
        <v>61.664999999999999</v>
      </c>
      <c r="AV207" s="272">
        <v>65.010000000000005</v>
      </c>
      <c r="AW207" s="272">
        <v>81.98</v>
      </c>
      <c r="AX207" s="272">
        <v>79.52</v>
      </c>
      <c r="AY207" s="272"/>
      <c r="AZ207" s="184"/>
      <c r="BA207" s="179"/>
    </row>
    <row r="208" spans="1:53" s="185" customFormat="1" x14ac:dyDescent="0.2">
      <c r="A208" s="179"/>
      <c r="B208" s="182" t="s">
        <v>291</v>
      </c>
      <c r="C208" s="182"/>
      <c r="D208" s="209" t="s">
        <v>794</v>
      </c>
      <c r="E208" s="320">
        <v>1</v>
      </c>
      <c r="F208" s="320"/>
      <c r="G208" s="320"/>
      <c r="H208" s="320"/>
      <c r="I208" s="320"/>
      <c r="J208" s="182"/>
      <c r="K208" s="179"/>
      <c r="L208" s="179"/>
      <c r="M208" s="239">
        <v>41.85</v>
      </c>
      <c r="N208" s="239"/>
      <c r="O208" s="239"/>
      <c r="P208" s="239"/>
      <c r="Q208" s="239"/>
      <c r="R208" s="239"/>
      <c r="S208" s="179"/>
      <c r="T208" s="179"/>
      <c r="U208" s="334">
        <v>41.85</v>
      </c>
      <c r="V208" s="334"/>
      <c r="W208" s="334"/>
      <c r="X208" s="334"/>
      <c r="Y208" s="334"/>
      <c r="AA208" s="179"/>
      <c r="AB208" s="182" t="s">
        <v>397</v>
      </c>
      <c r="AC208" s="182"/>
      <c r="AD208" s="183" t="s">
        <v>86</v>
      </c>
      <c r="AE208" s="336">
        <v>7</v>
      </c>
      <c r="AF208" s="336">
        <v>1</v>
      </c>
      <c r="AG208" s="336">
        <v>2</v>
      </c>
      <c r="AH208" s="336">
        <v>1</v>
      </c>
      <c r="AI208" s="336">
        <v>3</v>
      </c>
      <c r="AJ208" s="184"/>
      <c r="AK208" s="179"/>
      <c r="AL208" s="179"/>
      <c r="AM208" s="281">
        <v>2402.3000000000002</v>
      </c>
      <c r="AN208" s="281">
        <v>162.63</v>
      </c>
      <c r="AO208" s="281">
        <v>1105.52</v>
      </c>
      <c r="AP208" s="281">
        <v>44.08</v>
      </c>
      <c r="AQ208" s="281">
        <v>9913.59</v>
      </c>
      <c r="AR208" s="272"/>
      <c r="AS208" s="270"/>
      <c r="AT208" s="270"/>
      <c r="AU208" s="272">
        <v>343.18571428571403</v>
      </c>
      <c r="AV208" s="272">
        <v>162.63</v>
      </c>
      <c r="AW208" s="272">
        <v>552.76</v>
      </c>
      <c r="AX208" s="272">
        <v>44.08</v>
      </c>
      <c r="AY208" s="272">
        <v>3304.53</v>
      </c>
      <c r="AZ208" s="184"/>
      <c r="BA208" s="179"/>
    </row>
    <row r="209" spans="1:53" s="185" customFormat="1" ht="13.5" thickBot="1" x14ac:dyDescent="0.25">
      <c r="A209" s="179"/>
      <c r="B209" s="186" t="s">
        <v>291</v>
      </c>
      <c r="C209" s="186"/>
      <c r="D209" s="211" t="s">
        <v>293</v>
      </c>
      <c r="E209" s="321">
        <v>1</v>
      </c>
      <c r="F209" s="321"/>
      <c r="G209" s="321"/>
      <c r="H209" s="321"/>
      <c r="I209" s="321"/>
      <c r="J209" s="186"/>
      <c r="K209" s="179"/>
      <c r="L209" s="179"/>
      <c r="M209" s="263">
        <v>86.46</v>
      </c>
      <c r="N209" s="263"/>
      <c r="O209" s="263"/>
      <c r="P209" s="263"/>
      <c r="Q209" s="263"/>
      <c r="R209" s="263"/>
      <c r="S209" s="179"/>
      <c r="T209" s="179"/>
      <c r="U209" s="334">
        <v>86.46</v>
      </c>
      <c r="V209" s="334"/>
      <c r="W209" s="334"/>
      <c r="X209" s="334"/>
      <c r="Y209" s="334"/>
      <c r="AA209" s="179"/>
      <c r="AB209" s="186" t="s">
        <v>398</v>
      </c>
      <c r="AC209" s="186"/>
      <c r="AD209" s="187" t="s">
        <v>187</v>
      </c>
      <c r="AE209" s="337">
        <v>1</v>
      </c>
      <c r="AF209" s="337"/>
      <c r="AG209" s="337"/>
      <c r="AH209" s="337"/>
      <c r="AI209" s="337"/>
      <c r="AJ209" s="189"/>
      <c r="AK209" s="179"/>
      <c r="AL209" s="179"/>
      <c r="AM209" s="282">
        <v>82.67</v>
      </c>
      <c r="AN209" s="283"/>
      <c r="AO209" s="283"/>
      <c r="AP209" s="283"/>
      <c r="AQ209" s="283"/>
      <c r="AR209" s="274"/>
      <c r="AS209" s="270"/>
      <c r="AT209" s="270"/>
      <c r="AU209" s="273">
        <v>82.67</v>
      </c>
      <c r="AV209" s="274"/>
      <c r="AW209" s="274"/>
      <c r="AX209" s="274"/>
      <c r="AY209" s="274"/>
      <c r="AZ209" s="189"/>
      <c r="BA209" s="179"/>
    </row>
    <row r="210" spans="1:53" s="185" customFormat="1" x14ac:dyDescent="0.2">
      <c r="A210" s="179"/>
      <c r="B210" s="182" t="s">
        <v>795</v>
      </c>
      <c r="C210" s="182"/>
      <c r="D210" s="209" t="s">
        <v>65</v>
      </c>
      <c r="E210" s="320">
        <v>1</v>
      </c>
      <c r="F210" s="320"/>
      <c r="G210" s="320"/>
      <c r="H210" s="320"/>
      <c r="I210" s="320"/>
      <c r="J210" s="182"/>
      <c r="K210" s="179"/>
      <c r="L210" s="179"/>
      <c r="M210" s="239">
        <v>178.42</v>
      </c>
      <c r="N210" s="239"/>
      <c r="O210" s="239"/>
      <c r="P210" s="239"/>
      <c r="Q210" s="239"/>
      <c r="R210" s="239"/>
      <c r="S210" s="179"/>
      <c r="T210" s="179"/>
      <c r="U210" s="334">
        <v>178.42</v>
      </c>
      <c r="V210" s="334"/>
      <c r="W210" s="334"/>
      <c r="X210" s="334"/>
      <c r="Y210" s="334"/>
      <c r="AA210" s="179"/>
      <c r="AB210" s="182" t="s">
        <v>398</v>
      </c>
      <c r="AC210" s="182"/>
      <c r="AD210" s="183" t="s">
        <v>120</v>
      </c>
      <c r="AE210" s="336">
        <v>195</v>
      </c>
      <c r="AF210" s="336">
        <v>94</v>
      </c>
      <c r="AG210" s="336">
        <v>52</v>
      </c>
      <c r="AH210" s="336">
        <v>37</v>
      </c>
      <c r="AI210" s="336">
        <v>33</v>
      </c>
      <c r="AJ210" s="184"/>
      <c r="AK210" s="179"/>
      <c r="AL210" s="179"/>
      <c r="AM210" s="281">
        <v>89345.99</v>
      </c>
      <c r="AN210" s="281">
        <v>24391.45</v>
      </c>
      <c r="AO210" s="281">
        <v>5029.18</v>
      </c>
      <c r="AP210" s="281">
        <v>2114.35</v>
      </c>
      <c r="AQ210" s="281">
        <v>41092.019999999997</v>
      </c>
      <c r="AR210" s="272"/>
      <c r="AS210" s="270"/>
      <c r="AT210" s="270"/>
      <c r="AU210" s="272">
        <v>458.18456410256402</v>
      </c>
      <c r="AV210" s="272">
        <v>259.48351063829801</v>
      </c>
      <c r="AW210" s="272">
        <v>96.715000000000003</v>
      </c>
      <c r="AX210" s="272">
        <v>57.144594594594601</v>
      </c>
      <c r="AY210" s="272">
        <v>1245.21272727273</v>
      </c>
      <c r="AZ210" s="184"/>
      <c r="BA210" s="179"/>
    </row>
    <row r="211" spans="1:53" s="185" customFormat="1" x14ac:dyDescent="0.2">
      <c r="A211" s="179"/>
      <c r="B211" s="182" t="s">
        <v>294</v>
      </c>
      <c r="C211" s="182"/>
      <c r="D211" s="209" t="s">
        <v>295</v>
      </c>
      <c r="E211" s="320">
        <v>11</v>
      </c>
      <c r="F211" s="320">
        <v>5</v>
      </c>
      <c r="G211" s="320">
        <v>5</v>
      </c>
      <c r="H211" s="320">
        <v>2</v>
      </c>
      <c r="I211" s="320">
        <v>2</v>
      </c>
      <c r="J211" s="182"/>
      <c r="K211" s="179"/>
      <c r="L211" s="179"/>
      <c r="M211" s="239">
        <v>2967.4</v>
      </c>
      <c r="N211" s="239">
        <v>973.6</v>
      </c>
      <c r="O211" s="239">
        <v>510.61</v>
      </c>
      <c r="P211" s="239">
        <v>216.6</v>
      </c>
      <c r="Q211" s="239">
        <v>377.25</v>
      </c>
      <c r="R211" s="239"/>
      <c r="S211" s="179"/>
      <c r="T211" s="179"/>
      <c r="U211" s="334">
        <v>269.76363636363601</v>
      </c>
      <c r="V211" s="334">
        <v>194.72</v>
      </c>
      <c r="W211" s="334">
        <v>102.122</v>
      </c>
      <c r="X211" s="334">
        <v>108.3</v>
      </c>
      <c r="Y211" s="334">
        <v>188.625</v>
      </c>
      <c r="AA211" s="179"/>
      <c r="AB211" s="182" t="s">
        <v>399</v>
      </c>
      <c r="AC211" s="182"/>
      <c r="AD211" s="183" t="s">
        <v>97</v>
      </c>
      <c r="AE211" s="336">
        <v>7</v>
      </c>
      <c r="AF211" s="336">
        <v>2</v>
      </c>
      <c r="AG211" s="336">
        <v>1</v>
      </c>
      <c r="AH211" s="336">
        <v>1</v>
      </c>
      <c r="AI211" s="336">
        <v>1</v>
      </c>
      <c r="AJ211" s="184"/>
      <c r="AK211" s="179"/>
      <c r="AL211" s="179"/>
      <c r="AM211" s="281">
        <v>1369.49</v>
      </c>
      <c r="AN211" s="281">
        <v>547.41999999999996</v>
      </c>
      <c r="AO211" s="281">
        <v>243.1</v>
      </c>
      <c r="AP211" s="281">
        <v>148.6</v>
      </c>
      <c r="AQ211" s="281">
        <v>614.96</v>
      </c>
      <c r="AR211" s="272"/>
      <c r="AS211" s="270"/>
      <c r="AT211" s="270"/>
      <c r="AU211" s="272">
        <v>195.641428571429</v>
      </c>
      <c r="AV211" s="272">
        <v>273.70999999999998</v>
      </c>
      <c r="AW211" s="272">
        <v>243.1</v>
      </c>
      <c r="AX211" s="272">
        <v>148.6</v>
      </c>
      <c r="AY211" s="272">
        <v>614.96</v>
      </c>
      <c r="AZ211" s="184"/>
      <c r="BA211" s="179"/>
    </row>
    <row r="212" spans="1:53" s="185" customFormat="1" x14ac:dyDescent="0.2">
      <c r="A212" s="179"/>
      <c r="B212" s="182" t="s">
        <v>296</v>
      </c>
      <c r="C212" s="182"/>
      <c r="D212" s="209" t="s">
        <v>212</v>
      </c>
      <c r="E212" s="320">
        <v>140</v>
      </c>
      <c r="F212" s="320">
        <v>67</v>
      </c>
      <c r="G212" s="320">
        <v>36</v>
      </c>
      <c r="H212" s="320">
        <v>32</v>
      </c>
      <c r="I212" s="320">
        <v>45</v>
      </c>
      <c r="J212" s="182"/>
      <c r="K212" s="179"/>
      <c r="L212" s="179"/>
      <c r="M212" s="239">
        <v>46094.59</v>
      </c>
      <c r="N212" s="239">
        <v>20279.580000000002</v>
      </c>
      <c r="O212" s="239">
        <v>7189.77</v>
      </c>
      <c r="P212" s="239">
        <v>4918.08</v>
      </c>
      <c r="Q212" s="239">
        <v>28083.38</v>
      </c>
      <c r="R212" s="239"/>
      <c r="S212" s="179"/>
      <c r="T212" s="179"/>
      <c r="U212" s="334">
        <v>329.24707142857102</v>
      </c>
      <c r="V212" s="334">
        <v>302.68029850746302</v>
      </c>
      <c r="W212" s="334">
        <v>199.71583333333299</v>
      </c>
      <c r="X212" s="334">
        <v>153.69</v>
      </c>
      <c r="Y212" s="334">
        <v>624.07511111111103</v>
      </c>
      <c r="AA212" s="179"/>
      <c r="AB212" s="182" t="s">
        <v>673</v>
      </c>
      <c r="AC212" s="182"/>
      <c r="AD212" s="183" t="s">
        <v>100</v>
      </c>
      <c r="AE212" s="336">
        <v>7</v>
      </c>
      <c r="AF212" s="336">
        <v>4</v>
      </c>
      <c r="AG212" s="336">
        <v>1</v>
      </c>
      <c r="AH212" s="336">
        <v>1</v>
      </c>
      <c r="AI212" s="336">
        <v>1</v>
      </c>
      <c r="AJ212" s="184"/>
      <c r="AK212" s="179"/>
      <c r="AL212" s="179"/>
      <c r="AM212" s="281">
        <v>2010.26</v>
      </c>
      <c r="AN212" s="281">
        <v>2875.82</v>
      </c>
      <c r="AO212" s="281">
        <v>26.16</v>
      </c>
      <c r="AP212" s="281">
        <v>146.52000000000001</v>
      </c>
      <c r="AQ212" s="281">
        <v>28.33</v>
      </c>
      <c r="AR212" s="272"/>
      <c r="AS212" s="270"/>
      <c r="AT212" s="270"/>
      <c r="AU212" s="272">
        <v>287.18</v>
      </c>
      <c r="AV212" s="272">
        <v>718.95500000000004</v>
      </c>
      <c r="AW212" s="272">
        <v>26.16</v>
      </c>
      <c r="AX212" s="272">
        <v>146.52000000000001</v>
      </c>
      <c r="AY212" s="272">
        <v>28.33</v>
      </c>
      <c r="AZ212" s="184"/>
      <c r="BA212" s="179"/>
    </row>
    <row r="213" spans="1:53" s="185" customFormat="1" x14ac:dyDescent="0.2">
      <c r="A213" s="179"/>
      <c r="B213" s="182" t="s">
        <v>297</v>
      </c>
      <c r="C213" s="182"/>
      <c r="D213" s="209" t="s">
        <v>298</v>
      </c>
      <c r="E213" s="320">
        <v>145</v>
      </c>
      <c r="F213" s="320">
        <v>76</v>
      </c>
      <c r="G213" s="320">
        <v>44</v>
      </c>
      <c r="H213" s="320">
        <v>36</v>
      </c>
      <c r="I213" s="320">
        <v>58</v>
      </c>
      <c r="J213" s="182"/>
      <c r="K213" s="179"/>
      <c r="L213" s="179"/>
      <c r="M213" s="239">
        <v>39268.36</v>
      </c>
      <c r="N213" s="239">
        <v>16011.12</v>
      </c>
      <c r="O213" s="239">
        <v>5423.28</v>
      </c>
      <c r="P213" s="239">
        <v>3861.03</v>
      </c>
      <c r="Q213" s="239">
        <v>41413.919999999998</v>
      </c>
      <c r="R213" s="239"/>
      <c r="S213" s="179"/>
      <c r="T213" s="179"/>
      <c r="U213" s="334">
        <v>270.81627586206901</v>
      </c>
      <c r="V213" s="334">
        <v>210.672631578947</v>
      </c>
      <c r="W213" s="334">
        <v>123.256363636364</v>
      </c>
      <c r="X213" s="334">
        <v>107.25083333333301</v>
      </c>
      <c r="Y213" s="334">
        <v>714.03310344827605</v>
      </c>
      <c r="AA213" s="179"/>
      <c r="AB213" s="182" t="s">
        <v>673</v>
      </c>
      <c r="AC213" s="182"/>
      <c r="AD213" s="183" t="s">
        <v>77</v>
      </c>
      <c r="AE213" s="336">
        <v>6</v>
      </c>
      <c r="AF213" s="336">
        <v>3</v>
      </c>
      <c r="AG213" s="336"/>
      <c r="AH213" s="336"/>
      <c r="AI213" s="336"/>
      <c r="AJ213" s="184"/>
      <c r="AK213" s="179"/>
      <c r="AL213" s="179"/>
      <c r="AM213" s="281">
        <v>441.47</v>
      </c>
      <c r="AN213" s="281">
        <v>37.61</v>
      </c>
      <c r="AO213" s="281"/>
      <c r="AP213" s="281"/>
      <c r="AQ213" s="281"/>
      <c r="AR213" s="272"/>
      <c r="AS213" s="270"/>
      <c r="AT213" s="270"/>
      <c r="AU213" s="272">
        <v>73.578333333333305</v>
      </c>
      <c r="AV213" s="272">
        <v>12.536666666666701</v>
      </c>
      <c r="AW213" s="272"/>
      <c r="AX213" s="272"/>
      <c r="AY213" s="272"/>
      <c r="AZ213" s="184"/>
      <c r="BA213" s="179"/>
    </row>
    <row r="214" spans="1:53" s="185" customFormat="1" x14ac:dyDescent="0.2">
      <c r="A214" s="179"/>
      <c r="B214" s="182" t="s">
        <v>299</v>
      </c>
      <c r="C214" s="182"/>
      <c r="D214" s="209" t="s">
        <v>300</v>
      </c>
      <c r="E214" s="320">
        <v>324</v>
      </c>
      <c r="F214" s="320">
        <v>160</v>
      </c>
      <c r="G214" s="320">
        <v>128</v>
      </c>
      <c r="H214" s="320">
        <v>54</v>
      </c>
      <c r="I214" s="320">
        <v>155</v>
      </c>
      <c r="J214" s="182"/>
      <c r="K214" s="179"/>
      <c r="L214" s="179"/>
      <c r="M214" s="239">
        <v>90542.99</v>
      </c>
      <c r="N214" s="239">
        <v>32212.880000000001</v>
      </c>
      <c r="O214" s="239">
        <v>20017.990000000002</v>
      </c>
      <c r="P214" s="239">
        <v>8018.75</v>
      </c>
      <c r="Q214" s="239">
        <v>241424.77</v>
      </c>
      <c r="R214" s="239"/>
      <c r="S214" s="179"/>
      <c r="T214" s="179"/>
      <c r="U214" s="334">
        <v>279.453672839506</v>
      </c>
      <c r="V214" s="334">
        <v>201.3305</v>
      </c>
      <c r="W214" s="334">
        <v>156.39054687500001</v>
      </c>
      <c r="X214" s="334">
        <v>148.49537037037001</v>
      </c>
      <c r="Y214" s="334">
        <v>1557.5791612903199</v>
      </c>
      <c r="AA214" s="179"/>
      <c r="AB214" s="182" t="s">
        <v>400</v>
      </c>
      <c r="AC214" s="182"/>
      <c r="AD214" s="183" t="s">
        <v>77</v>
      </c>
      <c r="AE214" s="336">
        <v>33</v>
      </c>
      <c r="AF214" s="336">
        <v>19</v>
      </c>
      <c r="AG214" s="336">
        <v>17</v>
      </c>
      <c r="AH214" s="336">
        <v>15</v>
      </c>
      <c r="AI214" s="336">
        <v>12</v>
      </c>
      <c r="AJ214" s="184"/>
      <c r="AK214" s="179"/>
      <c r="AL214" s="179"/>
      <c r="AM214" s="281">
        <v>37129.47</v>
      </c>
      <c r="AN214" s="281">
        <v>28871.49</v>
      </c>
      <c r="AO214" s="281">
        <v>26998.32</v>
      </c>
      <c r="AP214" s="281">
        <v>21590.97</v>
      </c>
      <c r="AQ214" s="281">
        <v>28198.48</v>
      </c>
      <c r="AR214" s="272"/>
      <c r="AS214" s="270"/>
      <c r="AT214" s="270"/>
      <c r="AU214" s="272">
        <v>1125.1354545454501</v>
      </c>
      <c r="AV214" s="272">
        <v>1519.55210526316</v>
      </c>
      <c r="AW214" s="272">
        <v>1588.1364705882399</v>
      </c>
      <c r="AX214" s="272">
        <v>1439.3979999999999</v>
      </c>
      <c r="AY214" s="272">
        <v>2349.8733333333298</v>
      </c>
      <c r="AZ214" s="184"/>
      <c r="BA214" s="179"/>
    </row>
    <row r="215" spans="1:53" s="185" customFormat="1" x14ac:dyDescent="0.2">
      <c r="A215" s="179"/>
      <c r="B215" s="182" t="s">
        <v>301</v>
      </c>
      <c r="C215" s="182"/>
      <c r="D215" s="209" t="s">
        <v>92</v>
      </c>
      <c r="E215" s="320">
        <v>1847</v>
      </c>
      <c r="F215" s="320">
        <v>1044</v>
      </c>
      <c r="G215" s="320">
        <v>614</v>
      </c>
      <c r="H215" s="320">
        <v>452</v>
      </c>
      <c r="I215" s="320">
        <v>718</v>
      </c>
      <c r="J215" s="182"/>
      <c r="K215" s="179"/>
      <c r="L215" s="179"/>
      <c r="M215" s="239">
        <v>436348.10000000102</v>
      </c>
      <c r="N215" s="239">
        <v>255345.04</v>
      </c>
      <c r="O215" s="239">
        <v>99046.05</v>
      </c>
      <c r="P215" s="239">
        <v>55178.51</v>
      </c>
      <c r="Q215" s="239">
        <v>505544.75</v>
      </c>
      <c r="R215" s="239"/>
      <c r="S215" s="179"/>
      <c r="T215" s="179"/>
      <c r="U215" s="334">
        <v>236.246940985382</v>
      </c>
      <c r="V215" s="334">
        <v>244.58337164751001</v>
      </c>
      <c r="W215" s="334">
        <v>161.31278501628699</v>
      </c>
      <c r="X215" s="334">
        <v>122.07634955752199</v>
      </c>
      <c r="Y215" s="334">
        <v>704.10132311977702</v>
      </c>
      <c r="AA215" s="179"/>
      <c r="AB215" s="182" t="s">
        <v>401</v>
      </c>
      <c r="AC215" s="182"/>
      <c r="AD215" s="183" t="s">
        <v>389</v>
      </c>
      <c r="AE215" s="336">
        <v>8</v>
      </c>
      <c r="AF215" s="336">
        <v>1</v>
      </c>
      <c r="AG215" s="336">
        <v>2</v>
      </c>
      <c r="AH215" s="336">
        <v>1</v>
      </c>
      <c r="AI215" s="336">
        <v>1</v>
      </c>
      <c r="AJ215" s="184"/>
      <c r="AK215" s="179"/>
      <c r="AL215" s="179"/>
      <c r="AM215" s="281">
        <v>304.08</v>
      </c>
      <c r="AN215" s="281">
        <v>13.28</v>
      </c>
      <c r="AO215" s="281">
        <v>42.36</v>
      </c>
      <c r="AP215" s="281">
        <v>15</v>
      </c>
      <c r="AQ215" s="281">
        <v>94.16</v>
      </c>
      <c r="AR215" s="272"/>
      <c r="AS215" s="270"/>
      <c r="AT215" s="270"/>
      <c r="AU215" s="272">
        <v>38.01</v>
      </c>
      <c r="AV215" s="272">
        <v>13.28</v>
      </c>
      <c r="AW215" s="272">
        <v>21.18</v>
      </c>
      <c r="AX215" s="272">
        <v>15</v>
      </c>
      <c r="AY215" s="272">
        <v>94.16</v>
      </c>
      <c r="AZ215" s="184"/>
      <c r="BA215" s="179"/>
    </row>
    <row r="216" spans="1:53" s="185" customFormat="1" x14ac:dyDescent="0.2">
      <c r="A216" s="179"/>
      <c r="B216" s="182" t="s">
        <v>301</v>
      </c>
      <c r="C216" s="182"/>
      <c r="D216" s="209" t="s">
        <v>658</v>
      </c>
      <c r="E216" s="320">
        <v>1</v>
      </c>
      <c r="F216" s="320">
        <v>1</v>
      </c>
      <c r="G216" s="320">
        <v>1</v>
      </c>
      <c r="H216" s="320">
        <v>1</v>
      </c>
      <c r="I216" s="320">
        <v>1</v>
      </c>
      <c r="J216" s="182"/>
      <c r="K216" s="179"/>
      <c r="L216" s="179"/>
      <c r="M216" s="239">
        <v>143.25</v>
      </c>
      <c r="N216" s="239">
        <v>180.44</v>
      </c>
      <c r="O216" s="239">
        <v>94.21</v>
      </c>
      <c r="P216" s="239">
        <v>47.87</v>
      </c>
      <c r="Q216" s="239">
        <v>24.23</v>
      </c>
      <c r="R216" s="239"/>
      <c r="S216" s="179"/>
      <c r="T216" s="179"/>
      <c r="U216" s="334">
        <v>143.25</v>
      </c>
      <c r="V216" s="334">
        <v>180.44</v>
      </c>
      <c r="W216" s="334">
        <v>94.21</v>
      </c>
      <c r="X216" s="334">
        <v>47.87</v>
      </c>
      <c r="Y216" s="334">
        <v>24.23</v>
      </c>
      <c r="AA216" s="179"/>
      <c r="AB216" s="182" t="s">
        <v>796</v>
      </c>
      <c r="AC216" s="182"/>
      <c r="AD216" s="183" t="s">
        <v>389</v>
      </c>
      <c r="AE216" s="336">
        <v>1</v>
      </c>
      <c r="AF216" s="336"/>
      <c r="AG216" s="336"/>
      <c r="AH216" s="336"/>
      <c r="AI216" s="336"/>
      <c r="AJ216" s="184"/>
      <c r="AK216" s="179"/>
      <c r="AL216" s="179"/>
      <c r="AM216" s="281">
        <v>13.39</v>
      </c>
      <c r="AN216" s="281"/>
      <c r="AO216" s="281"/>
      <c r="AP216" s="281"/>
      <c r="AQ216" s="281"/>
      <c r="AR216" s="272"/>
      <c r="AS216" s="270"/>
      <c r="AT216" s="270"/>
      <c r="AU216" s="272">
        <v>13.39</v>
      </c>
      <c r="AV216" s="272"/>
      <c r="AW216" s="272"/>
      <c r="AX216" s="272"/>
      <c r="AY216" s="272"/>
      <c r="AZ216" s="184"/>
      <c r="BA216" s="179"/>
    </row>
    <row r="217" spans="1:53" s="185" customFormat="1" x14ac:dyDescent="0.2">
      <c r="A217" s="179"/>
      <c r="B217" s="182" t="s">
        <v>659</v>
      </c>
      <c r="C217" s="182"/>
      <c r="D217" s="209" t="s">
        <v>92</v>
      </c>
      <c r="E217" s="320">
        <v>26</v>
      </c>
      <c r="F217" s="320">
        <v>16</v>
      </c>
      <c r="G217" s="320">
        <v>10</v>
      </c>
      <c r="H217" s="320">
        <v>7</v>
      </c>
      <c r="I217" s="320">
        <v>8</v>
      </c>
      <c r="J217" s="182"/>
      <c r="K217" s="179"/>
      <c r="L217" s="179"/>
      <c r="M217" s="239">
        <v>4024.05</v>
      </c>
      <c r="N217" s="239">
        <v>2815.42</v>
      </c>
      <c r="O217" s="239">
        <v>1294.9000000000001</v>
      </c>
      <c r="P217" s="239">
        <v>3082.52</v>
      </c>
      <c r="Q217" s="239">
        <v>2851.28</v>
      </c>
      <c r="R217" s="239"/>
      <c r="S217" s="179"/>
      <c r="T217" s="179"/>
      <c r="U217" s="334">
        <v>154.77115384615399</v>
      </c>
      <c r="V217" s="334">
        <v>175.96375</v>
      </c>
      <c r="W217" s="334">
        <v>129.49</v>
      </c>
      <c r="X217" s="334">
        <v>440.36</v>
      </c>
      <c r="Y217" s="334">
        <v>356.41</v>
      </c>
      <c r="AA217" s="179"/>
      <c r="AB217" s="182" t="s">
        <v>674</v>
      </c>
      <c r="AC217" s="182"/>
      <c r="AD217" s="183" t="s">
        <v>389</v>
      </c>
      <c r="AE217" s="336">
        <v>3</v>
      </c>
      <c r="AF217" s="336">
        <v>2</v>
      </c>
      <c r="AG217" s="336">
        <v>2</v>
      </c>
      <c r="AH217" s="336">
        <v>1</v>
      </c>
      <c r="AI217" s="336"/>
      <c r="AJ217" s="184"/>
      <c r="AK217" s="179"/>
      <c r="AL217" s="179"/>
      <c r="AM217" s="281">
        <v>714.23</v>
      </c>
      <c r="AN217" s="281">
        <v>134.77000000000001</v>
      </c>
      <c r="AO217" s="281">
        <v>81.63</v>
      </c>
      <c r="AP217" s="281">
        <v>15</v>
      </c>
      <c r="AQ217" s="281"/>
      <c r="AR217" s="272"/>
      <c r="AS217" s="270"/>
      <c r="AT217" s="270"/>
      <c r="AU217" s="272">
        <v>238.07666666666699</v>
      </c>
      <c r="AV217" s="272">
        <v>67.385000000000005</v>
      </c>
      <c r="AW217" s="272">
        <v>40.814999999999998</v>
      </c>
      <c r="AX217" s="272">
        <v>15</v>
      </c>
      <c r="AY217" s="272"/>
      <c r="AZ217" s="184"/>
      <c r="BA217" s="179"/>
    </row>
    <row r="218" spans="1:53" s="185" customFormat="1" x14ac:dyDescent="0.2">
      <c r="A218" s="179"/>
      <c r="B218" s="182" t="s">
        <v>303</v>
      </c>
      <c r="C218" s="182"/>
      <c r="D218" s="209" t="s">
        <v>97</v>
      </c>
      <c r="E218" s="320">
        <v>1</v>
      </c>
      <c r="F218" s="320"/>
      <c r="G218" s="320"/>
      <c r="H218" s="320"/>
      <c r="I218" s="320"/>
      <c r="J218" s="182"/>
      <c r="K218" s="179"/>
      <c r="L218" s="179"/>
      <c r="M218" s="239">
        <v>338.8</v>
      </c>
      <c r="N218" s="239"/>
      <c r="O218" s="239"/>
      <c r="P218" s="239"/>
      <c r="Q218" s="239"/>
      <c r="R218" s="239"/>
      <c r="S218" s="179"/>
      <c r="T218" s="179"/>
      <c r="U218" s="334">
        <v>338.8</v>
      </c>
      <c r="V218" s="334"/>
      <c r="W218" s="334"/>
      <c r="X218" s="334"/>
      <c r="Y218" s="334"/>
      <c r="AA218" s="179"/>
      <c r="AB218" s="182" t="s">
        <v>403</v>
      </c>
      <c r="AC218" s="182"/>
      <c r="AD218" s="183" t="s">
        <v>384</v>
      </c>
      <c r="AE218" s="336">
        <v>25</v>
      </c>
      <c r="AF218" s="336">
        <v>12</v>
      </c>
      <c r="AG218" s="336">
        <v>7</v>
      </c>
      <c r="AH218" s="336">
        <v>6</v>
      </c>
      <c r="AI218" s="336">
        <v>6</v>
      </c>
      <c r="AJ218" s="184"/>
      <c r="AK218" s="179"/>
      <c r="AL218" s="179"/>
      <c r="AM218" s="281">
        <v>8831.24</v>
      </c>
      <c r="AN218" s="281">
        <v>3440.75</v>
      </c>
      <c r="AO218" s="281">
        <v>3711.47</v>
      </c>
      <c r="AP218" s="281">
        <v>2286.29</v>
      </c>
      <c r="AQ218" s="281">
        <v>6409.96</v>
      </c>
      <c r="AR218" s="272"/>
      <c r="AS218" s="270"/>
      <c r="AT218" s="270"/>
      <c r="AU218" s="272">
        <v>353.24959999999999</v>
      </c>
      <c r="AV218" s="272">
        <v>286.72916666666703</v>
      </c>
      <c r="AW218" s="272">
        <v>530.21</v>
      </c>
      <c r="AX218" s="272">
        <v>381.04833333333301</v>
      </c>
      <c r="AY218" s="272">
        <v>1068.32666666667</v>
      </c>
      <c r="AZ218" s="184"/>
      <c r="BA218" s="179"/>
    </row>
    <row r="219" spans="1:53" s="185" customFormat="1" ht="13.5" thickBot="1" x14ac:dyDescent="0.25">
      <c r="A219" s="179"/>
      <c r="B219" s="186" t="s">
        <v>303</v>
      </c>
      <c r="C219" s="186"/>
      <c r="D219" s="211" t="s">
        <v>304</v>
      </c>
      <c r="E219" s="321">
        <v>46</v>
      </c>
      <c r="F219" s="321">
        <v>15</v>
      </c>
      <c r="G219" s="321">
        <v>9</v>
      </c>
      <c r="H219" s="321">
        <v>9</v>
      </c>
      <c r="I219" s="321">
        <v>13</v>
      </c>
      <c r="J219" s="186"/>
      <c r="K219" s="179"/>
      <c r="L219" s="179"/>
      <c r="M219" s="263">
        <v>11362.42</v>
      </c>
      <c r="N219" s="263">
        <v>3649.29</v>
      </c>
      <c r="O219" s="263">
        <v>1298.6199999999999</v>
      </c>
      <c r="P219" s="263">
        <v>925.61</v>
      </c>
      <c r="Q219" s="263">
        <v>12938.76</v>
      </c>
      <c r="R219" s="263"/>
      <c r="S219" s="179"/>
      <c r="T219" s="179"/>
      <c r="U219" s="334">
        <v>247.009130434783</v>
      </c>
      <c r="V219" s="334">
        <v>243.286</v>
      </c>
      <c r="W219" s="334">
        <v>144.29111111111101</v>
      </c>
      <c r="X219" s="334">
        <v>102.845555555556</v>
      </c>
      <c r="Y219" s="334">
        <v>995.28923076923104</v>
      </c>
      <c r="AA219" s="179"/>
      <c r="AB219" s="186" t="s">
        <v>404</v>
      </c>
      <c r="AC219" s="186"/>
      <c r="AD219" s="187" t="s">
        <v>175</v>
      </c>
      <c r="AE219" s="337">
        <v>290</v>
      </c>
      <c r="AF219" s="337">
        <v>160</v>
      </c>
      <c r="AG219" s="337">
        <v>115</v>
      </c>
      <c r="AH219" s="337">
        <v>83</v>
      </c>
      <c r="AI219" s="337">
        <v>79</v>
      </c>
      <c r="AJ219" s="189"/>
      <c r="AK219" s="179"/>
      <c r="AL219" s="179"/>
      <c r="AM219" s="282">
        <v>118142.26</v>
      </c>
      <c r="AN219" s="283">
        <v>35488.769999999997</v>
      </c>
      <c r="AO219" s="283">
        <v>18988.240000000002</v>
      </c>
      <c r="AP219" s="283">
        <v>22159.919999999998</v>
      </c>
      <c r="AQ219" s="283">
        <v>131374.85</v>
      </c>
      <c r="AR219" s="274"/>
      <c r="AS219" s="270"/>
      <c r="AT219" s="270"/>
      <c r="AU219" s="273">
        <v>407.38710344827598</v>
      </c>
      <c r="AV219" s="274">
        <v>221.8048125</v>
      </c>
      <c r="AW219" s="274">
        <v>165.115130434783</v>
      </c>
      <c r="AX219" s="274">
        <v>266.98698795180701</v>
      </c>
      <c r="AY219" s="274">
        <v>1662.97278481013</v>
      </c>
      <c r="AZ219" s="189"/>
      <c r="BA219" s="179"/>
    </row>
    <row r="220" spans="1:53" s="185" customFormat="1" x14ac:dyDescent="0.2">
      <c r="A220" s="179"/>
      <c r="B220" s="182" t="s">
        <v>305</v>
      </c>
      <c r="C220" s="182"/>
      <c r="D220" s="209" t="s">
        <v>145</v>
      </c>
      <c r="E220" s="320">
        <v>1</v>
      </c>
      <c r="F220" s="320"/>
      <c r="G220" s="320"/>
      <c r="H220" s="320"/>
      <c r="I220" s="320"/>
      <c r="J220" s="182"/>
      <c r="K220" s="179"/>
      <c r="L220" s="179"/>
      <c r="M220" s="239">
        <v>375</v>
      </c>
      <c r="N220" s="239"/>
      <c r="O220" s="239"/>
      <c r="P220" s="239"/>
      <c r="Q220" s="239"/>
      <c r="R220" s="239"/>
      <c r="S220" s="179"/>
      <c r="T220" s="179"/>
      <c r="U220" s="334">
        <v>375</v>
      </c>
      <c r="V220" s="334"/>
      <c r="W220" s="334"/>
      <c r="X220" s="334"/>
      <c r="Y220" s="334"/>
      <c r="AA220" s="179"/>
      <c r="AB220" s="182" t="s">
        <v>405</v>
      </c>
      <c r="AC220" s="182"/>
      <c r="AD220" s="183" t="s">
        <v>394</v>
      </c>
      <c r="AE220" s="336">
        <v>10</v>
      </c>
      <c r="AF220" s="336">
        <v>4</v>
      </c>
      <c r="AG220" s="336">
        <v>3</v>
      </c>
      <c r="AH220" s="336">
        <v>3</v>
      </c>
      <c r="AI220" s="336">
        <v>2</v>
      </c>
      <c r="AJ220" s="184"/>
      <c r="AK220" s="179"/>
      <c r="AL220" s="179"/>
      <c r="AM220" s="281">
        <v>1365.24</v>
      </c>
      <c r="AN220" s="281">
        <v>115.92</v>
      </c>
      <c r="AO220" s="281">
        <v>71.069999999999993</v>
      </c>
      <c r="AP220" s="281">
        <v>189.27</v>
      </c>
      <c r="AQ220" s="281">
        <v>421.25</v>
      </c>
      <c r="AR220" s="272"/>
      <c r="AS220" s="270"/>
      <c r="AT220" s="270"/>
      <c r="AU220" s="272">
        <v>136.524</v>
      </c>
      <c r="AV220" s="272">
        <v>28.98</v>
      </c>
      <c r="AW220" s="272">
        <v>23.69</v>
      </c>
      <c r="AX220" s="272">
        <v>63.09</v>
      </c>
      <c r="AY220" s="272">
        <v>210.625</v>
      </c>
      <c r="AZ220" s="184"/>
      <c r="BA220" s="179"/>
    </row>
    <row r="221" spans="1:53" s="185" customFormat="1" x14ac:dyDescent="0.2">
      <c r="A221" s="179"/>
      <c r="B221" s="182" t="s">
        <v>306</v>
      </c>
      <c r="C221" s="182"/>
      <c r="D221" s="209" t="s">
        <v>167</v>
      </c>
      <c r="E221" s="320">
        <v>1</v>
      </c>
      <c r="F221" s="320">
        <v>1</v>
      </c>
      <c r="G221" s="320">
        <v>1</v>
      </c>
      <c r="H221" s="320"/>
      <c r="I221" s="320">
        <v>1</v>
      </c>
      <c r="J221" s="182"/>
      <c r="K221" s="179"/>
      <c r="L221" s="179"/>
      <c r="M221" s="239">
        <v>6.98</v>
      </c>
      <c r="N221" s="239">
        <v>6.52</v>
      </c>
      <c r="O221" s="239">
        <v>7.43</v>
      </c>
      <c r="P221" s="239"/>
      <c r="Q221" s="239">
        <v>415.96</v>
      </c>
      <c r="R221" s="239"/>
      <c r="S221" s="179"/>
      <c r="T221" s="179"/>
      <c r="U221" s="334">
        <v>6.98</v>
      </c>
      <c r="V221" s="334">
        <v>6.52</v>
      </c>
      <c r="W221" s="334">
        <v>7.43</v>
      </c>
      <c r="X221" s="334"/>
      <c r="Y221" s="334">
        <v>415.96</v>
      </c>
      <c r="AA221" s="179"/>
      <c r="AB221" s="182" t="s">
        <v>407</v>
      </c>
      <c r="AC221" s="182"/>
      <c r="AD221" s="183" t="s">
        <v>155</v>
      </c>
      <c r="AE221" s="336">
        <v>18</v>
      </c>
      <c r="AF221" s="336">
        <v>12</v>
      </c>
      <c r="AG221" s="336">
        <v>10</v>
      </c>
      <c r="AH221" s="336">
        <v>5</v>
      </c>
      <c r="AI221" s="336">
        <v>5</v>
      </c>
      <c r="AJ221" s="184"/>
      <c r="AK221" s="179"/>
      <c r="AL221" s="179"/>
      <c r="AM221" s="281">
        <v>12593.76</v>
      </c>
      <c r="AN221" s="281">
        <v>1246.51</v>
      </c>
      <c r="AO221" s="281">
        <v>668.9</v>
      </c>
      <c r="AP221" s="281">
        <v>486.04</v>
      </c>
      <c r="AQ221" s="281">
        <v>2850.46</v>
      </c>
      <c r="AR221" s="272"/>
      <c r="AS221" s="270"/>
      <c r="AT221" s="270"/>
      <c r="AU221" s="272">
        <v>699.65333333333297</v>
      </c>
      <c r="AV221" s="272">
        <v>103.87583333333301</v>
      </c>
      <c r="AW221" s="272">
        <v>66.89</v>
      </c>
      <c r="AX221" s="272">
        <v>97.207999999999998</v>
      </c>
      <c r="AY221" s="272">
        <v>570.09199999999998</v>
      </c>
      <c r="AZ221" s="184"/>
      <c r="BA221" s="179"/>
    </row>
    <row r="222" spans="1:53" s="185" customFormat="1" x14ac:dyDescent="0.2">
      <c r="A222" s="179"/>
      <c r="B222" s="182" t="s">
        <v>660</v>
      </c>
      <c r="C222" s="182"/>
      <c r="D222" s="209" t="s">
        <v>167</v>
      </c>
      <c r="E222" s="320">
        <v>5</v>
      </c>
      <c r="F222" s="320">
        <v>5</v>
      </c>
      <c r="G222" s="320">
        <v>4</v>
      </c>
      <c r="H222" s="320"/>
      <c r="I222" s="320">
        <v>6</v>
      </c>
      <c r="J222" s="182"/>
      <c r="K222" s="179"/>
      <c r="L222" s="179"/>
      <c r="M222" s="239">
        <v>631.9</v>
      </c>
      <c r="N222" s="239">
        <v>439.66</v>
      </c>
      <c r="O222" s="239">
        <v>44.92</v>
      </c>
      <c r="P222" s="239"/>
      <c r="Q222" s="239">
        <v>565.88</v>
      </c>
      <c r="R222" s="239"/>
      <c r="S222" s="179"/>
      <c r="T222" s="179"/>
      <c r="U222" s="334">
        <v>126.38</v>
      </c>
      <c r="V222" s="334">
        <v>87.932000000000002</v>
      </c>
      <c r="W222" s="334">
        <v>11.23</v>
      </c>
      <c r="X222" s="334"/>
      <c r="Y222" s="334">
        <v>94.313333333333304</v>
      </c>
      <c r="AA222" s="179"/>
      <c r="AB222" s="182" t="s">
        <v>408</v>
      </c>
      <c r="AC222" s="182"/>
      <c r="AD222" s="183" t="s">
        <v>409</v>
      </c>
      <c r="AE222" s="336">
        <v>21</v>
      </c>
      <c r="AF222" s="336">
        <v>13</v>
      </c>
      <c r="AG222" s="336">
        <v>11</v>
      </c>
      <c r="AH222" s="336">
        <v>10</v>
      </c>
      <c r="AI222" s="336">
        <v>10</v>
      </c>
      <c r="AJ222" s="184"/>
      <c r="AK222" s="179"/>
      <c r="AL222" s="179"/>
      <c r="AM222" s="281">
        <v>5543.25</v>
      </c>
      <c r="AN222" s="281">
        <v>2466.87</v>
      </c>
      <c r="AO222" s="281">
        <v>1517.16</v>
      </c>
      <c r="AP222" s="281">
        <v>1454.15</v>
      </c>
      <c r="AQ222" s="281">
        <v>4922.8900000000003</v>
      </c>
      <c r="AR222" s="272"/>
      <c r="AS222" s="270"/>
      <c r="AT222" s="270"/>
      <c r="AU222" s="272">
        <v>263.96428571428601</v>
      </c>
      <c r="AV222" s="272">
        <v>189.75923076923101</v>
      </c>
      <c r="AW222" s="272">
        <v>137.92363636363601</v>
      </c>
      <c r="AX222" s="272">
        <v>145.41499999999999</v>
      </c>
      <c r="AY222" s="272">
        <v>492.28899999999999</v>
      </c>
      <c r="AZ222" s="184"/>
      <c r="BA222" s="179"/>
    </row>
    <row r="223" spans="1:53" s="185" customFormat="1" x14ac:dyDescent="0.2">
      <c r="A223" s="179"/>
      <c r="B223" s="182" t="s">
        <v>307</v>
      </c>
      <c r="C223" s="182"/>
      <c r="D223" s="209" t="s">
        <v>212</v>
      </c>
      <c r="E223" s="320">
        <v>79</v>
      </c>
      <c r="F223" s="320">
        <v>47</v>
      </c>
      <c r="G223" s="320">
        <v>27</v>
      </c>
      <c r="H223" s="320">
        <v>16</v>
      </c>
      <c r="I223" s="320">
        <v>16</v>
      </c>
      <c r="J223" s="182"/>
      <c r="K223" s="179"/>
      <c r="L223" s="179"/>
      <c r="M223" s="239">
        <v>9883.64</v>
      </c>
      <c r="N223" s="239">
        <v>5438.05</v>
      </c>
      <c r="O223" s="239">
        <v>1884.73</v>
      </c>
      <c r="P223" s="239">
        <v>700.71</v>
      </c>
      <c r="Q223" s="239">
        <v>6061.74</v>
      </c>
      <c r="R223" s="239"/>
      <c r="S223" s="179"/>
      <c r="T223" s="179"/>
      <c r="U223" s="334">
        <v>125.109367088608</v>
      </c>
      <c r="V223" s="334">
        <v>115.703191489362</v>
      </c>
      <c r="W223" s="334">
        <v>69.804814814814804</v>
      </c>
      <c r="X223" s="334">
        <v>43.794375000000002</v>
      </c>
      <c r="Y223" s="334">
        <v>378.85874999999999</v>
      </c>
      <c r="AA223" s="179"/>
      <c r="AB223" s="182" t="s">
        <v>411</v>
      </c>
      <c r="AC223" s="182"/>
      <c r="AD223" s="183" t="s">
        <v>93</v>
      </c>
      <c r="AE223" s="336">
        <v>27</v>
      </c>
      <c r="AF223" s="336">
        <v>11</v>
      </c>
      <c r="AG223" s="336">
        <v>7</v>
      </c>
      <c r="AH223" s="336">
        <v>7</v>
      </c>
      <c r="AI223" s="336">
        <v>5</v>
      </c>
      <c r="AJ223" s="184"/>
      <c r="AK223" s="179"/>
      <c r="AL223" s="179"/>
      <c r="AM223" s="281">
        <v>3197.94</v>
      </c>
      <c r="AN223" s="281">
        <v>582.92999999999995</v>
      </c>
      <c r="AO223" s="281">
        <v>338.05</v>
      </c>
      <c r="AP223" s="281">
        <v>232.75</v>
      </c>
      <c r="AQ223" s="281">
        <v>844.25</v>
      </c>
      <c r="AR223" s="272"/>
      <c r="AS223" s="270"/>
      <c r="AT223" s="270"/>
      <c r="AU223" s="272">
        <v>118.442222222222</v>
      </c>
      <c r="AV223" s="272">
        <v>52.993636363636398</v>
      </c>
      <c r="AW223" s="272">
        <v>48.292857142857102</v>
      </c>
      <c r="AX223" s="272">
        <v>33.25</v>
      </c>
      <c r="AY223" s="272">
        <v>168.85</v>
      </c>
      <c r="AZ223" s="184"/>
      <c r="BA223" s="179"/>
    </row>
    <row r="224" spans="1:53" s="185" customFormat="1" x14ac:dyDescent="0.2">
      <c r="A224" s="179"/>
      <c r="B224" s="182" t="s">
        <v>308</v>
      </c>
      <c r="C224" s="182"/>
      <c r="D224" s="209" t="s">
        <v>309</v>
      </c>
      <c r="E224" s="320">
        <v>116</v>
      </c>
      <c r="F224" s="320">
        <v>53</v>
      </c>
      <c r="G224" s="320">
        <v>25</v>
      </c>
      <c r="H224" s="320">
        <v>18</v>
      </c>
      <c r="I224" s="320">
        <v>47</v>
      </c>
      <c r="J224" s="182"/>
      <c r="K224" s="179"/>
      <c r="L224" s="179"/>
      <c r="M224" s="239">
        <v>28803.35</v>
      </c>
      <c r="N224" s="239">
        <v>15303.81</v>
      </c>
      <c r="O224" s="239">
        <v>10412.31</v>
      </c>
      <c r="P224" s="239">
        <v>1862.93</v>
      </c>
      <c r="Q224" s="239">
        <v>33647.050000000003</v>
      </c>
      <c r="R224" s="239"/>
      <c r="S224" s="179"/>
      <c r="T224" s="179"/>
      <c r="U224" s="334">
        <v>248.30474137931</v>
      </c>
      <c r="V224" s="334">
        <v>288.75113207547201</v>
      </c>
      <c r="W224" s="334">
        <v>416.49239999999998</v>
      </c>
      <c r="X224" s="334">
        <v>103.49611111111101</v>
      </c>
      <c r="Y224" s="334">
        <v>715.89468085106398</v>
      </c>
      <c r="AA224" s="179"/>
      <c r="AB224" s="182" t="s">
        <v>413</v>
      </c>
      <c r="AC224" s="182"/>
      <c r="AD224" s="183" t="s">
        <v>349</v>
      </c>
      <c r="AE224" s="336">
        <v>1</v>
      </c>
      <c r="AF224" s="336"/>
      <c r="AG224" s="336"/>
      <c r="AH224" s="336"/>
      <c r="AI224" s="336"/>
      <c r="AJ224" s="184"/>
      <c r="AK224" s="179"/>
      <c r="AL224" s="179"/>
      <c r="AM224" s="281">
        <v>9.51</v>
      </c>
      <c r="AN224" s="281"/>
      <c r="AO224" s="281"/>
      <c r="AP224" s="281"/>
      <c r="AQ224" s="281"/>
      <c r="AR224" s="272"/>
      <c r="AS224" s="270"/>
      <c r="AT224" s="270"/>
      <c r="AU224" s="272">
        <v>9.51</v>
      </c>
      <c r="AV224" s="272"/>
      <c r="AW224" s="272"/>
      <c r="AX224" s="272"/>
      <c r="AY224" s="272"/>
      <c r="AZ224" s="184"/>
      <c r="BA224" s="179"/>
    </row>
    <row r="225" spans="1:53" s="185" customFormat="1" x14ac:dyDescent="0.2">
      <c r="A225" s="179"/>
      <c r="B225" s="182" t="s">
        <v>310</v>
      </c>
      <c r="C225" s="182"/>
      <c r="D225" s="209" t="s">
        <v>225</v>
      </c>
      <c r="E225" s="320">
        <v>1</v>
      </c>
      <c r="F225" s="320"/>
      <c r="G225" s="320"/>
      <c r="H225" s="320"/>
      <c r="I225" s="320"/>
      <c r="J225" s="182"/>
      <c r="K225" s="179"/>
      <c r="L225" s="179"/>
      <c r="M225" s="239">
        <v>289</v>
      </c>
      <c r="N225" s="239"/>
      <c r="O225" s="239"/>
      <c r="P225" s="239"/>
      <c r="Q225" s="239"/>
      <c r="R225" s="239"/>
      <c r="S225" s="179"/>
      <c r="T225" s="179"/>
      <c r="U225" s="334">
        <v>289</v>
      </c>
      <c r="V225" s="334"/>
      <c r="W225" s="334"/>
      <c r="X225" s="334"/>
      <c r="Y225" s="334"/>
      <c r="AA225" s="179"/>
      <c r="AB225" s="182" t="s">
        <v>413</v>
      </c>
      <c r="AC225" s="182"/>
      <c r="AD225" s="183" t="s">
        <v>414</v>
      </c>
      <c r="AE225" s="336">
        <v>5</v>
      </c>
      <c r="AF225" s="336">
        <v>1</v>
      </c>
      <c r="AG225" s="336">
        <v>1</v>
      </c>
      <c r="AH225" s="336"/>
      <c r="AI225" s="336">
        <v>1</v>
      </c>
      <c r="AJ225" s="184"/>
      <c r="AK225" s="179"/>
      <c r="AL225" s="179"/>
      <c r="AM225" s="281">
        <v>400.65</v>
      </c>
      <c r="AN225" s="281">
        <v>12.04</v>
      </c>
      <c r="AO225" s="281">
        <v>13.81</v>
      </c>
      <c r="AP225" s="281"/>
      <c r="AQ225" s="281">
        <v>133.37</v>
      </c>
      <c r="AR225" s="272"/>
      <c r="AS225" s="270"/>
      <c r="AT225" s="270"/>
      <c r="AU225" s="272">
        <v>80.13</v>
      </c>
      <c r="AV225" s="272">
        <v>12.04</v>
      </c>
      <c r="AW225" s="272">
        <v>13.81</v>
      </c>
      <c r="AX225" s="272"/>
      <c r="AY225" s="272">
        <v>133.37</v>
      </c>
      <c r="AZ225" s="184"/>
      <c r="BA225" s="179"/>
    </row>
    <row r="226" spans="1:53" s="185" customFormat="1" x14ac:dyDescent="0.2">
      <c r="A226" s="179"/>
      <c r="B226" s="182" t="s">
        <v>310</v>
      </c>
      <c r="C226" s="182"/>
      <c r="D226" s="209" t="s">
        <v>127</v>
      </c>
      <c r="E226" s="320">
        <v>1</v>
      </c>
      <c r="F226" s="320">
        <v>1</v>
      </c>
      <c r="G226" s="320"/>
      <c r="H226" s="320">
        <v>1</v>
      </c>
      <c r="I226" s="320"/>
      <c r="J226" s="182"/>
      <c r="K226" s="179"/>
      <c r="L226" s="179"/>
      <c r="M226" s="239">
        <v>278.11</v>
      </c>
      <c r="N226" s="239">
        <v>85.49</v>
      </c>
      <c r="O226" s="239"/>
      <c r="P226" s="239">
        <v>115.5</v>
      </c>
      <c r="Q226" s="239"/>
      <c r="R226" s="239"/>
      <c r="S226" s="179"/>
      <c r="T226" s="179"/>
      <c r="U226" s="334">
        <v>278.11</v>
      </c>
      <c r="V226" s="334">
        <v>85.49</v>
      </c>
      <c r="W226" s="334"/>
      <c r="X226" s="334">
        <v>115.5</v>
      </c>
      <c r="Y226" s="334"/>
      <c r="AA226" s="179"/>
      <c r="AB226" s="182" t="s">
        <v>797</v>
      </c>
      <c r="AC226" s="182"/>
      <c r="AD226" s="183" t="s">
        <v>414</v>
      </c>
      <c r="AE226" s="336">
        <v>1</v>
      </c>
      <c r="AF226" s="336">
        <v>1</v>
      </c>
      <c r="AG226" s="336">
        <v>1</v>
      </c>
      <c r="AH226" s="336"/>
      <c r="AI226" s="336">
        <v>1</v>
      </c>
      <c r="AJ226" s="184"/>
      <c r="AK226" s="179"/>
      <c r="AL226" s="179"/>
      <c r="AM226" s="281">
        <v>45.71</v>
      </c>
      <c r="AN226" s="281">
        <v>75.25</v>
      </c>
      <c r="AO226" s="281">
        <v>37.369999999999997</v>
      </c>
      <c r="AP226" s="281"/>
      <c r="AQ226" s="281">
        <v>1227.32</v>
      </c>
      <c r="AR226" s="272"/>
      <c r="AS226" s="270"/>
      <c r="AT226" s="270"/>
      <c r="AU226" s="272">
        <v>45.71</v>
      </c>
      <c r="AV226" s="272">
        <v>75.25</v>
      </c>
      <c r="AW226" s="272">
        <v>37.369999999999997</v>
      </c>
      <c r="AX226" s="272"/>
      <c r="AY226" s="272">
        <v>1227.32</v>
      </c>
      <c r="AZ226" s="184"/>
      <c r="BA226" s="179"/>
    </row>
    <row r="227" spans="1:53" s="185" customFormat="1" x14ac:dyDescent="0.2">
      <c r="A227" s="179"/>
      <c r="B227" s="182" t="s">
        <v>311</v>
      </c>
      <c r="C227" s="182"/>
      <c r="D227" s="209" t="s">
        <v>312</v>
      </c>
      <c r="E227" s="320">
        <v>76</v>
      </c>
      <c r="F227" s="320">
        <v>39</v>
      </c>
      <c r="G227" s="320">
        <v>20</v>
      </c>
      <c r="H227" s="320">
        <v>13</v>
      </c>
      <c r="I227" s="320">
        <v>20</v>
      </c>
      <c r="J227" s="182"/>
      <c r="K227" s="179"/>
      <c r="L227" s="179"/>
      <c r="M227" s="239">
        <v>22062.55</v>
      </c>
      <c r="N227" s="239">
        <v>12279.95</v>
      </c>
      <c r="O227" s="239">
        <v>4917</v>
      </c>
      <c r="P227" s="239">
        <v>2112</v>
      </c>
      <c r="Q227" s="239">
        <v>32617.13</v>
      </c>
      <c r="R227" s="239"/>
      <c r="S227" s="179"/>
      <c r="T227" s="179"/>
      <c r="U227" s="334">
        <v>290.29671052631602</v>
      </c>
      <c r="V227" s="334">
        <v>314.870512820513</v>
      </c>
      <c r="W227" s="334">
        <v>245.85</v>
      </c>
      <c r="X227" s="334">
        <v>162.461538461538</v>
      </c>
      <c r="Y227" s="334">
        <v>1630.8565000000001</v>
      </c>
      <c r="AA227" s="179"/>
      <c r="AB227" s="182" t="s">
        <v>415</v>
      </c>
      <c r="AC227" s="182"/>
      <c r="AD227" s="183" t="s">
        <v>324</v>
      </c>
      <c r="AE227" s="336">
        <v>65</v>
      </c>
      <c r="AF227" s="336">
        <v>28</v>
      </c>
      <c r="AG227" s="336">
        <v>17</v>
      </c>
      <c r="AH227" s="336">
        <v>12</v>
      </c>
      <c r="AI227" s="336">
        <v>12</v>
      </c>
      <c r="AJ227" s="184"/>
      <c r="AK227" s="179"/>
      <c r="AL227" s="179"/>
      <c r="AM227" s="281">
        <v>118331.52</v>
      </c>
      <c r="AN227" s="281">
        <v>1339.26</v>
      </c>
      <c r="AO227" s="281">
        <v>761.13</v>
      </c>
      <c r="AP227" s="281">
        <v>409.93</v>
      </c>
      <c r="AQ227" s="281">
        <v>4539.9399999999996</v>
      </c>
      <c r="AR227" s="272"/>
      <c r="AS227" s="270"/>
      <c r="AT227" s="270"/>
      <c r="AU227" s="272">
        <v>1820.48492307692</v>
      </c>
      <c r="AV227" s="272">
        <v>47.830714285714301</v>
      </c>
      <c r="AW227" s="272">
        <v>44.7723529411765</v>
      </c>
      <c r="AX227" s="272">
        <v>34.160833333333301</v>
      </c>
      <c r="AY227" s="272">
        <v>378.32833333333298</v>
      </c>
      <c r="AZ227" s="184"/>
      <c r="BA227" s="179"/>
    </row>
    <row r="228" spans="1:53" s="185" customFormat="1" x14ac:dyDescent="0.2">
      <c r="A228" s="179"/>
      <c r="B228" s="182" t="s">
        <v>313</v>
      </c>
      <c r="C228" s="182"/>
      <c r="D228" s="209" t="s">
        <v>314</v>
      </c>
      <c r="E228" s="320">
        <v>58</v>
      </c>
      <c r="F228" s="320">
        <v>39</v>
      </c>
      <c r="G228" s="320">
        <v>16</v>
      </c>
      <c r="H228" s="320">
        <v>12</v>
      </c>
      <c r="I228" s="320">
        <v>22</v>
      </c>
      <c r="J228" s="182"/>
      <c r="K228" s="179"/>
      <c r="L228" s="179"/>
      <c r="M228" s="239">
        <v>17438.47</v>
      </c>
      <c r="N228" s="239">
        <v>14173.89</v>
      </c>
      <c r="O228" s="239">
        <v>3481.6</v>
      </c>
      <c r="P228" s="239">
        <v>1674.69</v>
      </c>
      <c r="Q228" s="239">
        <v>48969.41</v>
      </c>
      <c r="R228" s="239"/>
      <c r="S228" s="179"/>
      <c r="T228" s="179"/>
      <c r="U228" s="334">
        <v>300.66327586206899</v>
      </c>
      <c r="V228" s="334">
        <v>363.43307692307701</v>
      </c>
      <c r="W228" s="334">
        <v>217.6</v>
      </c>
      <c r="X228" s="334">
        <v>139.5575</v>
      </c>
      <c r="Y228" s="334">
        <v>2225.88227272727</v>
      </c>
      <c r="AA228" s="179"/>
      <c r="AB228" s="182" t="s">
        <v>676</v>
      </c>
      <c r="AC228" s="182"/>
      <c r="AD228" s="183" t="s">
        <v>109</v>
      </c>
      <c r="AE228" s="336">
        <v>38</v>
      </c>
      <c r="AF228" s="336">
        <v>8</v>
      </c>
      <c r="AG228" s="336">
        <v>7</v>
      </c>
      <c r="AH228" s="336">
        <v>4</v>
      </c>
      <c r="AI228" s="336">
        <v>1</v>
      </c>
      <c r="AJ228" s="184"/>
      <c r="AK228" s="179"/>
      <c r="AL228" s="179"/>
      <c r="AM228" s="281">
        <v>34475.800000000003</v>
      </c>
      <c r="AN228" s="281">
        <v>12081.05</v>
      </c>
      <c r="AO228" s="281">
        <v>2604.33</v>
      </c>
      <c r="AP228" s="281">
        <v>1724.44</v>
      </c>
      <c r="AQ228" s="281">
        <v>580.4</v>
      </c>
      <c r="AR228" s="272"/>
      <c r="AS228" s="270"/>
      <c r="AT228" s="270"/>
      <c r="AU228" s="272">
        <v>907.25789473684199</v>
      </c>
      <c r="AV228" s="272">
        <v>1510.1312499999999</v>
      </c>
      <c r="AW228" s="272">
        <v>372.047142857143</v>
      </c>
      <c r="AX228" s="272">
        <v>431.11</v>
      </c>
      <c r="AY228" s="272">
        <v>580.4</v>
      </c>
      <c r="AZ228" s="184"/>
      <c r="BA228" s="179"/>
    </row>
    <row r="229" spans="1:53" s="185" customFormat="1" ht="13.5" thickBot="1" x14ac:dyDescent="0.25">
      <c r="A229" s="179"/>
      <c r="B229" s="186" t="s">
        <v>315</v>
      </c>
      <c r="C229" s="186"/>
      <c r="D229" s="211" t="s">
        <v>134</v>
      </c>
      <c r="E229" s="321">
        <v>3</v>
      </c>
      <c r="F229" s="321">
        <v>2</v>
      </c>
      <c r="G229" s="321">
        <v>2</v>
      </c>
      <c r="H229" s="321"/>
      <c r="I229" s="321"/>
      <c r="J229" s="186"/>
      <c r="K229" s="179"/>
      <c r="L229" s="179"/>
      <c r="M229" s="263">
        <v>585.80999999999995</v>
      </c>
      <c r="N229" s="263">
        <v>1025.1400000000001</v>
      </c>
      <c r="O229" s="263">
        <v>344.23</v>
      </c>
      <c r="P229" s="263"/>
      <c r="Q229" s="263"/>
      <c r="R229" s="263"/>
      <c r="S229" s="179"/>
      <c r="T229" s="179"/>
      <c r="U229" s="334">
        <v>195.27</v>
      </c>
      <c r="V229" s="334">
        <v>512.57000000000005</v>
      </c>
      <c r="W229" s="334">
        <v>172.11500000000001</v>
      </c>
      <c r="X229" s="334"/>
      <c r="Y229" s="334"/>
      <c r="AA229" s="179"/>
      <c r="AB229" s="186" t="s">
        <v>418</v>
      </c>
      <c r="AC229" s="186"/>
      <c r="AD229" s="187" t="s">
        <v>79</v>
      </c>
      <c r="AE229" s="337">
        <v>4</v>
      </c>
      <c r="AF229" s="337">
        <v>3</v>
      </c>
      <c r="AG229" s="337">
        <v>1</v>
      </c>
      <c r="AH229" s="337">
        <v>1</v>
      </c>
      <c r="AI229" s="337">
        <v>1</v>
      </c>
      <c r="AJ229" s="189"/>
      <c r="AK229" s="179"/>
      <c r="AL229" s="179"/>
      <c r="AM229" s="282">
        <v>571.57000000000005</v>
      </c>
      <c r="AN229" s="283">
        <v>62.13</v>
      </c>
      <c r="AO229" s="283">
        <v>31.16</v>
      </c>
      <c r="AP229" s="283">
        <v>28.13</v>
      </c>
      <c r="AQ229" s="283">
        <v>242.78</v>
      </c>
      <c r="AR229" s="274"/>
      <c r="AS229" s="270"/>
      <c r="AT229" s="270"/>
      <c r="AU229" s="273">
        <v>142.89250000000001</v>
      </c>
      <c r="AV229" s="274">
        <v>20.71</v>
      </c>
      <c r="AW229" s="274">
        <v>31.16</v>
      </c>
      <c r="AX229" s="274">
        <v>28.13</v>
      </c>
      <c r="AY229" s="274">
        <v>242.78</v>
      </c>
      <c r="AZ229" s="189"/>
      <c r="BA229" s="179"/>
    </row>
    <row r="230" spans="1:53" s="185" customFormat="1" x14ac:dyDescent="0.2">
      <c r="A230" s="179"/>
      <c r="B230" s="182" t="s">
        <v>798</v>
      </c>
      <c r="C230" s="182"/>
      <c r="D230" s="209" t="s">
        <v>256</v>
      </c>
      <c r="E230" s="320">
        <v>1</v>
      </c>
      <c r="F230" s="320">
        <v>1</v>
      </c>
      <c r="G230" s="320">
        <v>1</v>
      </c>
      <c r="H230" s="320"/>
      <c r="I230" s="320"/>
      <c r="J230" s="182"/>
      <c r="K230" s="179"/>
      <c r="L230" s="179"/>
      <c r="M230" s="239">
        <v>221.39</v>
      </c>
      <c r="N230" s="239">
        <v>253.92</v>
      </c>
      <c r="O230" s="239">
        <v>244.65</v>
      </c>
      <c r="P230" s="239"/>
      <c r="Q230" s="239"/>
      <c r="R230" s="239"/>
      <c r="S230" s="179"/>
      <c r="T230" s="179"/>
      <c r="U230" s="334">
        <v>221.39</v>
      </c>
      <c r="V230" s="334">
        <v>253.92</v>
      </c>
      <c r="W230" s="334">
        <v>244.65</v>
      </c>
      <c r="X230" s="334"/>
      <c r="Y230" s="334"/>
      <c r="AA230" s="179"/>
      <c r="AB230" s="182" t="s">
        <v>420</v>
      </c>
      <c r="AC230" s="182"/>
      <c r="AD230" s="183" t="s">
        <v>110</v>
      </c>
      <c r="AE230" s="336">
        <v>42</v>
      </c>
      <c r="AF230" s="336">
        <v>20</v>
      </c>
      <c r="AG230" s="336">
        <v>12</v>
      </c>
      <c r="AH230" s="336">
        <v>8</v>
      </c>
      <c r="AI230" s="336">
        <v>6</v>
      </c>
      <c r="AJ230" s="184"/>
      <c r="AK230" s="179"/>
      <c r="AL230" s="179"/>
      <c r="AM230" s="281">
        <v>31787.63</v>
      </c>
      <c r="AN230" s="281">
        <v>1220.49</v>
      </c>
      <c r="AO230" s="281">
        <v>666.14</v>
      </c>
      <c r="AP230" s="281">
        <v>386.37</v>
      </c>
      <c r="AQ230" s="281">
        <v>5036.4399999999996</v>
      </c>
      <c r="AR230" s="272"/>
      <c r="AS230" s="270"/>
      <c r="AT230" s="270"/>
      <c r="AU230" s="272">
        <v>756.84833333333302</v>
      </c>
      <c r="AV230" s="272">
        <v>61.024500000000003</v>
      </c>
      <c r="AW230" s="272">
        <v>55.511666666666699</v>
      </c>
      <c r="AX230" s="272">
        <v>48.296250000000001</v>
      </c>
      <c r="AY230" s="272">
        <v>839.40666666666698</v>
      </c>
      <c r="AZ230" s="184"/>
      <c r="BA230" s="179"/>
    </row>
    <row r="231" spans="1:53" s="185" customFormat="1" x14ac:dyDescent="0.2">
      <c r="A231" s="179"/>
      <c r="B231" s="182" t="s">
        <v>317</v>
      </c>
      <c r="C231" s="182"/>
      <c r="D231" s="209" t="s">
        <v>79</v>
      </c>
      <c r="E231" s="320">
        <v>1387</v>
      </c>
      <c r="F231" s="320">
        <v>745</v>
      </c>
      <c r="G231" s="320">
        <v>426</v>
      </c>
      <c r="H231" s="320">
        <v>321</v>
      </c>
      <c r="I231" s="320">
        <v>465</v>
      </c>
      <c r="J231" s="182"/>
      <c r="K231" s="179"/>
      <c r="L231" s="179"/>
      <c r="M231" s="239">
        <v>392471.16</v>
      </c>
      <c r="N231" s="239">
        <v>197143.59</v>
      </c>
      <c r="O231" s="239">
        <v>70034.89</v>
      </c>
      <c r="P231" s="239">
        <v>34742.620000000003</v>
      </c>
      <c r="Q231" s="239">
        <v>363129.26</v>
      </c>
      <c r="R231" s="239"/>
      <c r="S231" s="179"/>
      <c r="T231" s="179"/>
      <c r="U231" s="334">
        <v>282.96406633020899</v>
      </c>
      <c r="V231" s="334">
        <v>264.62226845637599</v>
      </c>
      <c r="W231" s="334">
        <v>164.401150234742</v>
      </c>
      <c r="X231" s="334">
        <v>108.23246105919</v>
      </c>
      <c r="Y231" s="334">
        <v>780.92313978494599</v>
      </c>
      <c r="AA231" s="179"/>
      <c r="AB231" s="182" t="s">
        <v>421</v>
      </c>
      <c r="AC231" s="182"/>
      <c r="AD231" s="183" t="s">
        <v>287</v>
      </c>
      <c r="AE231" s="336">
        <v>55</v>
      </c>
      <c r="AF231" s="336">
        <v>29</v>
      </c>
      <c r="AG231" s="336">
        <v>19</v>
      </c>
      <c r="AH231" s="336">
        <v>12</v>
      </c>
      <c r="AI231" s="336">
        <v>9</v>
      </c>
      <c r="AJ231" s="184"/>
      <c r="AK231" s="179"/>
      <c r="AL231" s="179"/>
      <c r="AM231" s="281">
        <v>22152.68</v>
      </c>
      <c r="AN231" s="281">
        <v>2809.94</v>
      </c>
      <c r="AO231" s="281">
        <v>1427.65</v>
      </c>
      <c r="AP231" s="281">
        <v>423.15</v>
      </c>
      <c r="AQ231" s="281">
        <v>2411.86</v>
      </c>
      <c r="AR231" s="272"/>
      <c r="AS231" s="270"/>
      <c r="AT231" s="270"/>
      <c r="AU231" s="272">
        <v>402.77600000000001</v>
      </c>
      <c r="AV231" s="272">
        <v>96.894482758620697</v>
      </c>
      <c r="AW231" s="272">
        <v>75.1394736842105</v>
      </c>
      <c r="AX231" s="272">
        <v>35.262500000000003</v>
      </c>
      <c r="AY231" s="272">
        <v>267.98444444444499</v>
      </c>
      <c r="AZ231" s="184"/>
      <c r="BA231" s="179"/>
    </row>
    <row r="232" spans="1:53" s="185" customFormat="1" x14ac:dyDescent="0.2">
      <c r="A232" s="179"/>
      <c r="B232" s="182" t="s">
        <v>317</v>
      </c>
      <c r="C232" s="182"/>
      <c r="D232" s="209" t="s">
        <v>799</v>
      </c>
      <c r="E232" s="320"/>
      <c r="F232" s="320"/>
      <c r="G232" s="320"/>
      <c r="H232" s="320"/>
      <c r="I232" s="320">
        <v>1</v>
      </c>
      <c r="J232" s="182"/>
      <c r="K232" s="179"/>
      <c r="L232" s="179"/>
      <c r="M232" s="239"/>
      <c r="N232" s="239"/>
      <c r="O232" s="239"/>
      <c r="P232" s="239"/>
      <c r="Q232" s="239">
        <v>270.39999999999998</v>
      </c>
      <c r="R232" s="239"/>
      <c r="S232" s="179"/>
      <c r="T232" s="179"/>
      <c r="U232" s="334"/>
      <c r="V232" s="334"/>
      <c r="W232" s="334"/>
      <c r="X232" s="334"/>
      <c r="Y232" s="334">
        <v>270.39999999999998</v>
      </c>
      <c r="AA232" s="179"/>
      <c r="AB232" s="182" t="s">
        <v>422</v>
      </c>
      <c r="AC232" s="182"/>
      <c r="AD232" s="183" t="s">
        <v>295</v>
      </c>
      <c r="AE232" s="336">
        <v>10</v>
      </c>
      <c r="AF232" s="336">
        <v>8</v>
      </c>
      <c r="AG232" s="336">
        <v>6</v>
      </c>
      <c r="AH232" s="336">
        <v>3</v>
      </c>
      <c r="AI232" s="336">
        <v>3</v>
      </c>
      <c r="AJ232" s="184"/>
      <c r="AK232" s="179"/>
      <c r="AL232" s="179"/>
      <c r="AM232" s="281">
        <v>1196.73</v>
      </c>
      <c r="AN232" s="281">
        <v>463.1</v>
      </c>
      <c r="AO232" s="281">
        <v>199.54</v>
      </c>
      <c r="AP232" s="281">
        <v>53.3</v>
      </c>
      <c r="AQ232" s="281">
        <v>300.01</v>
      </c>
      <c r="AR232" s="272"/>
      <c r="AS232" s="270"/>
      <c r="AT232" s="270"/>
      <c r="AU232" s="272">
        <v>119.673</v>
      </c>
      <c r="AV232" s="272">
        <v>57.887500000000003</v>
      </c>
      <c r="AW232" s="272">
        <v>33.256666666666703</v>
      </c>
      <c r="AX232" s="272">
        <v>17.766666666666701</v>
      </c>
      <c r="AY232" s="272">
        <v>100.003333333333</v>
      </c>
      <c r="AZ232" s="184"/>
      <c r="BA232" s="179"/>
    </row>
    <row r="233" spans="1:53" s="185" customFormat="1" x14ac:dyDescent="0.2">
      <c r="A233" s="179"/>
      <c r="B233" s="182" t="s">
        <v>318</v>
      </c>
      <c r="C233" s="182"/>
      <c r="D233" s="209" t="s">
        <v>319</v>
      </c>
      <c r="E233" s="320">
        <v>33</v>
      </c>
      <c r="F233" s="320">
        <v>16</v>
      </c>
      <c r="G233" s="320">
        <v>4</v>
      </c>
      <c r="H233" s="320">
        <v>5</v>
      </c>
      <c r="I233" s="320">
        <v>10</v>
      </c>
      <c r="J233" s="182"/>
      <c r="K233" s="179"/>
      <c r="L233" s="179"/>
      <c r="M233" s="239">
        <v>8453.75</v>
      </c>
      <c r="N233" s="239">
        <v>4525.05</v>
      </c>
      <c r="O233" s="239">
        <v>853.86</v>
      </c>
      <c r="P233" s="239">
        <v>1081.97</v>
      </c>
      <c r="Q233" s="239">
        <v>4379.18</v>
      </c>
      <c r="R233" s="239"/>
      <c r="S233" s="179"/>
      <c r="T233" s="179"/>
      <c r="U233" s="334">
        <v>256.17424242424198</v>
      </c>
      <c r="V233" s="334">
        <v>282.81562500000001</v>
      </c>
      <c r="W233" s="334">
        <v>213.465</v>
      </c>
      <c r="X233" s="334">
        <v>216.39400000000001</v>
      </c>
      <c r="Y233" s="334">
        <v>437.91800000000001</v>
      </c>
      <c r="AA233" s="179"/>
      <c r="AB233" s="182" t="s">
        <v>423</v>
      </c>
      <c r="AC233" s="182"/>
      <c r="AD233" s="183" t="s">
        <v>153</v>
      </c>
      <c r="AE233" s="336">
        <v>1</v>
      </c>
      <c r="AF233" s="336"/>
      <c r="AG233" s="336"/>
      <c r="AH233" s="336"/>
      <c r="AI233" s="336"/>
      <c r="AJ233" s="184"/>
      <c r="AK233" s="179"/>
      <c r="AL233" s="179"/>
      <c r="AM233" s="281">
        <v>14.96</v>
      </c>
      <c r="AN233" s="281"/>
      <c r="AO233" s="281"/>
      <c r="AP233" s="281"/>
      <c r="AQ233" s="281"/>
      <c r="AR233" s="272"/>
      <c r="AS233" s="270"/>
      <c r="AT233" s="270"/>
      <c r="AU233" s="272">
        <v>14.96</v>
      </c>
      <c r="AV233" s="272"/>
      <c r="AW233" s="272"/>
      <c r="AX233" s="272"/>
      <c r="AY233" s="272"/>
      <c r="AZ233" s="184"/>
      <c r="BA233" s="179"/>
    </row>
    <row r="234" spans="1:53" s="185" customFormat="1" x14ac:dyDescent="0.2">
      <c r="A234" s="179"/>
      <c r="B234" s="182" t="s">
        <v>320</v>
      </c>
      <c r="C234" s="182"/>
      <c r="D234" s="209" t="s">
        <v>287</v>
      </c>
      <c r="E234" s="320">
        <v>72</v>
      </c>
      <c r="F234" s="320">
        <v>42</v>
      </c>
      <c r="G234" s="320">
        <v>32</v>
      </c>
      <c r="H234" s="320">
        <v>19</v>
      </c>
      <c r="I234" s="320">
        <v>42</v>
      </c>
      <c r="J234" s="182"/>
      <c r="K234" s="179"/>
      <c r="L234" s="179"/>
      <c r="M234" s="239">
        <v>21008.37</v>
      </c>
      <c r="N234" s="239">
        <v>12610.14</v>
      </c>
      <c r="O234" s="239">
        <v>6315.42</v>
      </c>
      <c r="P234" s="239">
        <v>2502.83</v>
      </c>
      <c r="Q234" s="239">
        <v>26938.959999999999</v>
      </c>
      <c r="R234" s="239"/>
      <c r="S234" s="179"/>
      <c r="T234" s="179"/>
      <c r="U234" s="334">
        <v>291.78291666666701</v>
      </c>
      <c r="V234" s="334">
        <v>300.241428571428</v>
      </c>
      <c r="W234" s="334">
        <v>197.356875</v>
      </c>
      <c r="X234" s="334">
        <v>131.72789473684199</v>
      </c>
      <c r="Y234" s="334">
        <v>641.40380952380997</v>
      </c>
      <c r="AA234" s="179"/>
      <c r="AB234" s="182" t="s">
        <v>423</v>
      </c>
      <c r="AC234" s="182"/>
      <c r="AD234" s="183" t="s">
        <v>410</v>
      </c>
      <c r="AE234" s="336">
        <v>20</v>
      </c>
      <c r="AF234" s="336">
        <v>9</v>
      </c>
      <c r="AG234" s="336">
        <v>6</v>
      </c>
      <c r="AH234" s="336">
        <v>6</v>
      </c>
      <c r="AI234" s="336">
        <v>6</v>
      </c>
      <c r="AJ234" s="184"/>
      <c r="AK234" s="179"/>
      <c r="AL234" s="179"/>
      <c r="AM234" s="281">
        <v>3381.79</v>
      </c>
      <c r="AN234" s="281">
        <v>1256.68</v>
      </c>
      <c r="AO234" s="281">
        <v>402.88</v>
      </c>
      <c r="AP234" s="281">
        <v>400.66</v>
      </c>
      <c r="AQ234" s="281">
        <v>3088.28</v>
      </c>
      <c r="AR234" s="272"/>
      <c r="AS234" s="270"/>
      <c r="AT234" s="270"/>
      <c r="AU234" s="272">
        <v>169.08949999999999</v>
      </c>
      <c r="AV234" s="272">
        <v>139.63111111111101</v>
      </c>
      <c r="AW234" s="272">
        <v>67.146666666666704</v>
      </c>
      <c r="AX234" s="272">
        <v>66.776666666666699</v>
      </c>
      <c r="AY234" s="272">
        <v>514.71333333333303</v>
      </c>
      <c r="AZ234" s="184"/>
      <c r="BA234" s="179"/>
    </row>
    <row r="235" spans="1:53" s="185" customFormat="1" x14ac:dyDescent="0.2">
      <c r="A235" s="179"/>
      <c r="B235" s="182" t="s">
        <v>322</v>
      </c>
      <c r="C235" s="182"/>
      <c r="D235" s="209" t="s">
        <v>164</v>
      </c>
      <c r="E235" s="320">
        <v>9</v>
      </c>
      <c r="F235" s="320">
        <v>4</v>
      </c>
      <c r="G235" s="320"/>
      <c r="H235" s="320"/>
      <c r="I235" s="320">
        <v>1</v>
      </c>
      <c r="J235" s="182"/>
      <c r="K235" s="179"/>
      <c r="L235" s="179"/>
      <c r="M235" s="239">
        <v>3151</v>
      </c>
      <c r="N235" s="239">
        <v>1396.42</v>
      </c>
      <c r="O235" s="239"/>
      <c r="P235" s="239"/>
      <c r="Q235" s="239">
        <v>369.12</v>
      </c>
      <c r="R235" s="239"/>
      <c r="S235" s="179"/>
      <c r="T235" s="179"/>
      <c r="U235" s="334">
        <v>350.11111111111097</v>
      </c>
      <c r="V235" s="334">
        <v>349.10500000000002</v>
      </c>
      <c r="W235" s="334"/>
      <c r="X235" s="334"/>
      <c r="Y235" s="334">
        <v>369.12</v>
      </c>
      <c r="AA235" s="179"/>
      <c r="AB235" s="182" t="s">
        <v>425</v>
      </c>
      <c r="AC235" s="182"/>
      <c r="AD235" s="183" t="s">
        <v>426</v>
      </c>
      <c r="AE235" s="336">
        <v>17</v>
      </c>
      <c r="AF235" s="336">
        <v>11</v>
      </c>
      <c r="AG235" s="336">
        <v>8</v>
      </c>
      <c r="AH235" s="336">
        <v>5</v>
      </c>
      <c r="AI235" s="336">
        <v>4</v>
      </c>
      <c r="AJ235" s="184"/>
      <c r="AK235" s="179"/>
      <c r="AL235" s="179"/>
      <c r="AM235" s="281">
        <v>8939.68</v>
      </c>
      <c r="AN235" s="281">
        <v>2335.86</v>
      </c>
      <c r="AO235" s="281">
        <v>533.77</v>
      </c>
      <c r="AP235" s="281">
        <v>473.95</v>
      </c>
      <c r="AQ235" s="281">
        <v>2073.21</v>
      </c>
      <c r="AR235" s="272"/>
      <c r="AS235" s="270"/>
      <c r="AT235" s="270"/>
      <c r="AU235" s="272">
        <v>525.86352941176494</v>
      </c>
      <c r="AV235" s="272">
        <v>212.350909090909</v>
      </c>
      <c r="AW235" s="272">
        <v>66.721249999999998</v>
      </c>
      <c r="AX235" s="272">
        <v>94.79</v>
      </c>
      <c r="AY235" s="272">
        <v>518.30250000000001</v>
      </c>
      <c r="AZ235" s="184"/>
      <c r="BA235" s="179"/>
    </row>
    <row r="236" spans="1:53" s="185" customFormat="1" x14ac:dyDescent="0.2">
      <c r="A236" s="179"/>
      <c r="B236" s="182" t="s">
        <v>325</v>
      </c>
      <c r="C236" s="182"/>
      <c r="D236" s="209" t="s">
        <v>326</v>
      </c>
      <c r="E236" s="320">
        <v>24</v>
      </c>
      <c r="F236" s="320">
        <v>14</v>
      </c>
      <c r="G236" s="320">
        <v>6</v>
      </c>
      <c r="H236" s="320">
        <v>2</v>
      </c>
      <c r="I236" s="320">
        <v>9</v>
      </c>
      <c r="J236" s="182"/>
      <c r="K236" s="179"/>
      <c r="L236" s="179"/>
      <c r="M236" s="239">
        <v>8529.61</v>
      </c>
      <c r="N236" s="239">
        <v>2549.6799999999998</v>
      </c>
      <c r="O236" s="239">
        <v>596.25</v>
      </c>
      <c r="P236" s="239">
        <v>110.22</v>
      </c>
      <c r="Q236" s="239">
        <v>3707.12</v>
      </c>
      <c r="R236" s="239"/>
      <c r="S236" s="179"/>
      <c r="T236" s="179"/>
      <c r="U236" s="334">
        <v>355.40041666666701</v>
      </c>
      <c r="V236" s="334">
        <v>182.12</v>
      </c>
      <c r="W236" s="334">
        <v>99.375</v>
      </c>
      <c r="X236" s="334">
        <v>55.11</v>
      </c>
      <c r="Y236" s="334">
        <v>411.90222222222201</v>
      </c>
      <c r="AA236" s="179"/>
      <c r="AB236" s="182" t="s">
        <v>427</v>
      </c>
      <c r="AC236" s="182"/>
      <c r="AD236" s="183" t="s">
        <v>104</v>
      </c>
      <c r="AE236" s="336">
        <v>3</v>
      </c>
      <c r="AF236" s="336">
        <v>3</v>
      </c>
      <c r="AG236" s="336">
        <v>3</v>
      </c>
      <c r="AH236" s="336">
        <v>2</v>
      </c>
      <c r="AI236" s="336">
        <v>2</v>
      </c>
      <c r="AJ236" s="184"/>
      <c r="AK236" s="179"/>
      <c r="AL236" s="179"/>
      <c r="AM236" s="281">
        <v>60.44</v>
      </c>
      <c r="AN236" s="281">
        <v>58.15</v>
      </c>
      <c r="AO236" s="281">
        <v>107.18</v>
      </c>
      <c r="AP236" s="281">
        <v>43.1</v>
      </c>
      <c r="AQ236" s="281">
        <v>152.69</v>
      </c>
      <c r="AR236" s="272"/>
      <c r="AS236" s="270"/>
      <c r="AT236" s="270"/>
      <c r="AU236" s="272">
        <v>20.1466666666667</v>
      </c>
      <c r="AV236" s="272">
        <v>19.383333333333301</v>
      </c>
      <c r="AW236" s="272">
        <v>35.726666666666702</v>
      </c>
      <c r="AX236" s="272">
        <v>21.55</v>
      </c>
      <c r="AY236" s="272">
        <v>76.344999999999999</v>
      </c>
      <c r="AZ236" s="184"/>
      <c r="BA236" s="179"/>
    </row>
    <row r="237" spans="1:53" s="185" customFormat="1" x14ac:dyDescent="0.2">
      <c r="A237" s="179"/>
      <c r="B237" s="182" t="s">
        <v>327</v>
      </c>
      <c r="C237" s="182"/>
      <c r="D237" s="209" t="s">
        <v>104</v>
      </c>
      <c r="E237" s="320">
        <v>25</v>
      </c>
      <c r="F237" s="320">
        <v>7</v>
      </c>
      <c r="G237" s="320">
        <v>6</v>
      </c>
      <c r="H237" s="320">
        <v>5</v>
      </c>
      <c r="I237" s="320">
        <v>3</v>
      </c>
      <c r="J237" s="182"/>
      <c r="K237" s="179"/>
      <c r="L237" s="179"/>
      <c r="M237" s="239">
        <v>6705.4</v>
      </c>
      <c r="N237" s="239">
        <v>468.39</v>
      </c>
      <c r="O237" s="239">
        <v>385.54</v>
      </c>
      <c r="P237" s="239">
        <v>315.43</v>
      </c>
      <c r="Q237" s="239">
        <v>2227.9</v>
      </c>
      <c r="R237" s="239"/>
      <c r="S237" s="179"/>
      <c r="T237" s="179"/>
      <c r="U237" s="334">
        <v>268.21600000000001</v>
      </c>
      <c r="V237" s="334">
        <v>66.912857142857106</v>
      </c>
      <c r="W237" s="334">
        <v>64.256666666666703</v>
      </c>
      <c r="X237" s="334">
        <v>63.085999999999999</v>
      </c>
      <c r="Y237" s="334">
        <v>742.63333333333298</v>
      </c>
      <c r="AA237" s="179"/>
      <c r="AB237" s="182" t="s">
        <v>428</v>
      </c>
      <c r="AC237" s="182"/>
      <c r="AD237" s="183" t="s">
        <v>104</v>
      </c>
      <c r="AE237" s="336">
        <v>1</v>
      </c>
      <c r="AF237" s="336"/>
      <c r="AG237" s="336"/>
      <c r="AH237" s="336"/>
      <c r="AI237" s="336"/>
      <c r="AJ237" s="184"/>
      <c r="AK237" s="179"/>
      <c r="AL237" s="179"/>
      <c r="AM237" s="281">
        <v>287.49</v>
      </c>
      <c r="AN237" s="281"/>
      <c r="AO237" s="281"/>
      <c r="AP237" s="281"/>
      <c r="AQ237" s="281"/>
      <c r="AR237" s="272"/>
      <c r="AS237" s="270"/>
      <c r="AT237" s="270"/>
      <c r="AU237" s="272">
        <v>287.49</v>
      </c>
      <c r="AV237" s="272"/>
      <c r="AW237" s="272"/>
      <c r="AX237" s="272"/>
      <c r="AY237" s="272"/>
      <c r="AZ237" s="184"/>
      <c r="BA237" s="179"/>
    </row>
    <row r="238" spans="1:53" s="185" customFormat="1" x14ac:dyDescent="0.2">
      <c r="A238" s="179"/>
      <c r="B238" s="182" t="s">
        <v>330</v>
      </c>
      <c r="C238" s="182"/>
      <c r="D238" s="209" t="s">
        <v>331</v>
      </c>
      <c r="E238" s="320">
        <v>49</v>
      </c>
      <c r="F238" s="320">
        <v>20</v>
      </c>
      <c r="G238" s="320">
        <v>13</v>
      </c>
      <c r="H238" s="320">
        <v>16</v>
      </c>
      <c r="I238" s="320">
        <v>31</v>
      </c>
      <c r="J238" s="182"/>
      <c r="K238" s="179"/>
      <c r="L238" s="179"/>
      <c r="M238" s="239">
        <v>15384.45</v>
      </c>
      <c r="N238" s="239">
        <v>4431.42</v>
      </c>
      <c r="O238" s="239">
        <v>1458.27</v>
      </c>
      <c r="P238" s="239">
        <v>1394.8</v>
      </c>
      <c r="Q238" s="239">
        <v>17891.36</v>
      </c>
      <c r="R238" s="239"/>
      <c r="S238" s="179"/>
      <c r="T238" s="179"/>
      <c r="U238" s="334">
        <v>313.96836734693898</v>
      </c>
      <c r="V238" s="334">
        <v>221.571</v>
      </c>
      <c r="W238" s="334">
        <v>112.174615384615</v>
      </c>
      <c r="X238" s="334">
        <v>87.174999999999997</v>
      </c>
      <c r="Y238" s="334">
        <v>577.14064516128997</v>
      </c>
      <c r="AA238" s="179"/>
      <c r="AB238" s="182" t="s">
        <v>429</v>
      </c>
      <c r="AC238" s="182"/>
      <c r="AD238" s="183" t="s">
        <v>64</v>
      </c>
      <c r="AE238" s="336">
        <v>24</v>
      </c>
      <c r="AF238" s="336">
        <v>11</v>
      </c>
      <c r="AG238" s="336">
        <v>6</v>
      </c>
      <c r="AH238" s="336">
        <v>6</v>
      </c>
      <c r="AI238" s="336">
        <v>4</v>
      </c>
      <c r="AJ238" s="184"/>
      <c r="AK238" s="179"/>
      <c r="AL238" s="179"/>
      <c r="AM238" s="281">
        <v>23755.88</v>
      </c>
      <c r="AN238" s="281">
        <v>3753.84</v>
      </c>
      <c r="AO238" s="281">
        <v>914.5</v>
      </c>
      <c r="AP238" s="281">
        <v>730.11</v>
      </c>
      <c r="AQ238" s="281">
        <v>3287.89</v>
      </c>
      <c r="AR238" s="272"/>
      <c r="AS238" s="270"/>
      <c r="AT238" s="270"/>
      <c r="AU238" s="272">
        <v>989.82833333333303</v>
      </c>
      <c r="AV238" s="272">
        <v>341.25818181818198</v>
      </c>
      <c r="AW238" s="272">
        <v>152.416666666667</v>
      </c>
      <c r="AX238" s="272">
        <v>121.685</v>
      </c>
      <c r="AY238" s="272">
        <v>821.97249999999997</v>
      </c>
      <c r="AZ238" s="184"/>
      <c r="BA238" s="179"/>
    </row>
    <row r="239" spans="1:53" s="185" customFormat="1" ht="13.5" thickBot="1" x14ac:dyDescent="0.25">
      <c r="A239" s="179"/>
      <c r="B239" s="186" t="s">
        <v>332</v>
      </c>
      <c r="C239" s="186"/>
      <c r="D239" s="211" t="s">
        <v>333</v>
      </c>
      <c r="E239" s="321">
        <v>77</v>
      </c>
      <c r="F239" s="321">
        <v>49</v>
      </c>
      <c r="G239" s="321">
        <v>33</v>
      </c>
      <c r="H239" s="321">
        <v>25</v>
      </c>
      <c r="I239" s="321">
        <v>33</v>
      </c>
      <c r="J239" s="186"/>
      <c r="K239" s="179"/>
      <c r="L239" s="179"/>
      <c r="M239" s="263">
        <v>16109.6</v>
      </c>
      <c r="N239" s="263">
        <v>7800.98</v>
      </c>
      <c r="O239" s="263">
        <v>3587.21</v>
      </c>
      <c r="P239" s="263">
        <v>1999.22</v>
      </c>
      <c r="Q239" s="263">
        <v>15380.13</v>
      </c>
      <c r="R239" s="263"/>
      <c r="S239" s="179"/>
      <c r="T239" s="179"/>
      <c r="U239" s="334">
        <v>209.215584415584</v>
      </c>
      <c r="V239" s="334">
        <v>159.20367346938801</v>
      </c>
      <c r="W239" s="334">
        <v>108.70333333333301</v>
      </c>
      <c r="X239" s="334">
        <v>79.968800000000002</v>
      </c>
      <c r="Y239" s="334">
        <v>466.064545454545</v>
      </c>
      <c r="AA239" s="179"/>
      <c r="AB239" s="186" t="s">
        <v>431</v>
      </c>
      <c r="AC239" s="186"/>
      <c r="AD239" s="187" t="s">
        <v>167</v>
      </c>
      <c r="AE239" s="337">
        <v>68</v>
      </c>
      <c r="AF239" s="337">
        <v>22</v>
      </c>
      <c r="AG239" s="337">
        <v>18</v>
      </c>
      <c r="AH239" s="337">
        <v>13</v>
      </c>
      <c r="AI239" s="337">
        <v>14</v>
      </c>
      <c r="AJ239" s="189"/>
      <c r="AK239" s="179"/>
      <c r="AL239" s="179"/>
      <c r="AM239" s="282">
        <v>30526.43</v>
      </c>
      <c r="AN239" s="283">
        <v>10425.52</v>
      </c>
      <c r="AO239" s="283">
        <v>7201.78</v>
      </c>
      <c r="AP239" s="283">
        <v>4319.71</v>
      </c>
      <c r="AQ239" s="283">
        <v>83755.350000000006</v>
      </c>
      <c r="AR239" s="274"/>
      <c r="AS239" s="270"/>
      <c r="AT239" s="270"/>
      <c r="AU239" s="273">
        <v>448.91808823529402</v>
      </c>
      <c r="AV239" s="274">
        <v>473.887272727273</v>
      </c>
      <c r="AW239" s="274">
        <v>400.09888888888901</v>
      </c>
      <c r="AX239" s="274">
        <v>332.285384615385</v>
      </c>
      <c r="AY239" s="274">
        <v>5982.5249999999996</v>
      </c>
      <c r="AZ239" s="189"/>
      <c r="BA239" s="179"/>
    </row>
    <row r="240" spans="1:53" s="185" customFormat="1" x14ac:dyDescent="0.2">
      <c r="A240" s="179"/>
      <c r="B240" s="182" t="s">
        <v>334</v>
      </c>
      <c r="C240" s="182"/>
      <c r="D240" s="209" t="s">
        <v>103</v>
      </c>
      <c r="E240" s="320">
        <v>1</v>
      </c>
      <c r="F240" s="320">
        <v>1</v>
      </c>
      <c r="G240" s="320">
        <v>1</v>
      </c>
      <c r="H240" s="320"/>
      <c r="I240" s="320">
        <v>1</v>
      </c>
      <c r="J240" s="182"/>
      <c r="K240" s="179"/>
      <c r="L240" s="179"/>
      <c r="M240" s="239">
        <v>382.66</v>
      </c>
      <c r="N240" s="239">
        <v>269.14999999999998</v>
      </c>
      <c r="O240" s="239">
        <v>171.31</v>
      </c>
      <c r="P240" s="239"/>
      <c r="Q240" s="239">
        <v>354.72</v>
      </c>
      <c r="R240" s="239"/>
      <c r="S240" s="179"/>
      <c r="T240" s="179"/>
      <c r="U240" s="334">
        <v>382.66</v>
      </c>
      <c r="V240" s="334">
        <v>269.14999999999998</v>
      </c>
      <c r="W240" s="334">
        <v>171.31</v>
      </c>
      <c r="X240" s="334"/>
      <c r="Y240" s="334">
        <v>354.72</v>
      </c>
      <c r="AA240" s="179"/>
      <c r="AB240" s="182" t="s">
        <v>433</v>
      </c>
      <c r="AC240" s="182"/>
      <c r="AD240" s="183" t="s">
        <v>368</v>
      </c>
      <c r="AE240" s="336">
        <v>63</v>
      </c>
      <c r="AF240" s="336">
        <v>35</v>
      </c>
      <c r="AG240" s="336">
        <v>27</v>
      </c>
      <c r="AH240" s="336">
        <v>18</v>
      </c>
      <c r="AI240" s="336">
        <v>18</v>
      </c>
      <c r="AJ240" s="184"/>
      <c r="AK240" s="179"/>
      <c r="AL240" s="179"/>
      <c r="AM240" s="281">
        <v>20275.43</v>
      </c>
      <c r="AN240" s="281">
        <v>7806.01</v>
      </c>
      <c r="AO240" s="281">
        <v>7974.9</v>
      </c>
      <c r="AP240" s="281">
        <v>13744.32</v>
      </c>
      <c r="AQ240" s="281">
        <v>11538.09</v>
      </c>
      <c r="AR240" s="272"/>
      <c r="AS240" s="270"/>
      <c r="AT240" s="270"/>
      <c r="AU240" s="272">
        <v>321.83222222222201</v>
      </c>
      <c r="AV240" s="272">
        <v>223.02885714285699</v>
      </c>
      <c r="AW240" s="272">
        <v>295.36666666666702</v>
      </c>
      <c r="AX240" s="272">
        <v>763.57333333333304</v>
      </c>
      <c r="AY240" s="272">
        <v>641.005</v>
      </c>
      <c r="AZ240" s="184"/>
      <c r="BA240" s="179"/>
    </row>
    <row r="241" spans="1:53" s="185" customFormat="1" x14ac:dyDescent="0.2">
      <c r="A241" s="179"/>
      <c r="B241" s="182" t="s">
        <v>334</v>
      </c>
      <c r="C241" s="182"/>
      <c r="D241" s="209" t="s">
        <v>104</v>
      </c>
      <c r="E241" s="320">
        <v>10</v>
      </c>
      <c r="F241" s="320">
        <v>5</v>
      </c>
      <c r="G241" s="320">
        <v>5</v>
      </c>
      <c r="H241" s="320"/>
      <c r="I241" s="320">
        <v>6</v>
      </c>
      <c r="J241" s="182"/>
      <c r="K241" s="179"/>
      <c r="L241" s="179"/>
      <c r="M241" s="239">
        <v>2211.4</v>
      </c>
      <c r="N241" s="239">
        <v>792.79</v>
      </c>
      <c r="O241" s="239">
        <v>432.47</v>
      </c>
      <c r="P241" s="239"/>
      <c r="Q241" s="239">
        <v>1016.94</v>
      </c>
      <c r="R241" s="239"/>
      <c r="S241" s="179"/>
      <c r="T241" s="179"/>
      <c r="U241" s="334">
        <v>221.14</v>
      </c>
      <c r="V241" s="334">
        <v>158.55799999999999</v>
      </c>
      <c r="W241" s="334">
        <v>86.494</v>
      </c>
      <c r="X241" s="334"/>
      <c r="Y241" s="334">
        <v>169.49</v>
      </c>
      <c r="AA241" s="179"/>
      <c r="AB241" s="182" t="s">
        <v>435</v>
      </c>
      <c r="AC241" s="182"/>
      <c r="AD241" s="183" t="s">
        <v>164</v>
      </c>
      <c r="AE241" s="336">
        <v>2</v>
      </c>
      <c r="AF241" s="336">
        <v>1</v>
      </c>
      <c r="AG241" s="336">
        <v>1</v>
      </c>
      <c r="AH241" s="336">
        <v>1</v>
      </c>
      <c r="AI241" s="336"/>
      <c r="AJ241" s="184"/>
      <c r="AK241" s="179"/>
      <c r="AL241" s="179"/>
      <c r="AM241" s="281">
        <v>1906.23</v>
      </c>
      <c r="AN241" s="281">
        <v>1939.96</v>
      </c>
      <c r="AO241" s="281">
        <v>1899.57</v>
      </c>
      <c r="AP241" s="281">
        <v>943.19</v>
      </c>
      <c r="AQ241" s="281"/>
      <c r="AR241" s="272"/>
      <c r="AS241" s="270"/>
      <c r="AT241" s="270"/>
      <c r="AU241" s="272">
        <v>953.11500000000001</v>
      </c>
      <c r="AV241" s="272">
        <v>1939.96</v>
      </c>
      <c r="AW241" s="272">
        <v>1899.57</v>
      </c>
      <c r="AX241" s="272">
        <v>943.19</v>
      </c>
      <c r="AY241" s="272"/>
      <c r="AZ241" s="184"/>
      <c r="BA241" s="179"/>
    </row>
    <row r="242" spans="1:53" s="185" customFormat="1" x14ac:dyDescent="0.2">
      <c r="A242" s="179"/>
      <c r="B242" s="182" t="s">
        <v>335</v>
      </c>
      <c r="C242" s="182"/>
      <c r="D242" s="209" t="s">
        <v>104</v>
      </c>
      <c r="E242" s="320">
        <v>1</v>
      </c>
      <c r="F242" s="320"/>
      <c r="G242" s="320"/>
      <c r="H242" s="320"/>
      <c r="I242" s="320"/>
      <c r="J242" s="182"/>
      <c r="K242" s="179"/>
      <c r="L242" s="179"/>
      <c r="M242" s="239">
        <v>270.98</v>
      </c>
      <c r="N242" s="239"/>
      <c r="O242" s="239"/>
      <c r="P242" s="239"/>
      <c r="Q242" s="239"/>
      <c r="R242" s="239"/>
      <c r="S242" s="179"/>
      <c r="T242" s="179"/>
      <c r="U242" s="334">
        <v>270.98</v>
      </c>
      <c r="V242" s="334"/>
      <c r="W242" s="334"/>
      <c r="X242" s="334"/>
      <c r="Y242" s="334"/>
      <c r="AA242" s="179"/>
      <c r="AB242" s="182" t="s">
        <v>437</v>
      </c>
      <c r="AC242" s="182"/>
      <c r="AD242" s="183" t="s">
        <v>391</v>
      </c>
      <c r="AE242" s="336">
        <v>225</v>
      </c>
      <c r="AF242" s="336">
        <v>92</v>
      </c>
      <c r="AG242" s="336">
        <v>57</v>
      </c>
      <c r="AH242" s="336">
        <v>38</v>
      </c>
      <c r="AI242" s="336">
        <v>36</v>
      </c>
      <c r="AJ242" s="184"/>
      <c r="AK242" s="179"/>
      <c r="AL242" s="179"/>
      <c r="AM242" s="281">
        <v>71440.610000000102</v>
      </c>
      <c r="AN242" s="281">
        <v>18093.39</v>
      </c>
      <c r="AO242" s="281">
        <v>3729.46</v>
      </c>
      <c r="AP242" s="281">
        <v>1849.87</v>
      </c>
      <c r="AQ242" s="281">
        <v>7911.86</v>
      </c>
      <c r="AR242" s="272"/>
      <c r="AS242" s="270"/>
      <c r="AT242" s="270"/>
      <c r="AU242" s="272">
        <v>317.51382222222202</v>
      </c>
      <c r="AV242" s="272">
        <v>196.66728260869601</v>
      </c>
      <c r="AW242" s="272">
        <v>65.429122807017507</v>
      </c>
      <c r="AX242" s="272">
        <v>48.6807894736842</v>
      </c>
      <c r="AY242" s="272">
        <v>219.77388888888899</v>
      </c>
      <c r="AZ242" s="184"/>
      <c r="BA242" s="179"/>
    </row>
    <row r="243" spans="1:53" s="185" customFormat="1" x14ac:dyDescent="0.2">
      <c r="A243" s="179"/>
      <c r="B243" s="182" t="s">
        <v>336</v>
      </c>
      <c r="C243" s="182"/>
      <c r="D243" s="209" t="s">
        <v>109</v>
      </c>
      <c r="E243" s="320">
        <v>3</v>
      </c>
      <c r="F243" s="320">
        <v>3</v>
      </c>
      <c r="G243" s="320"/>
      <c r="H243" s="320"/>
      <c r="I243" s="320">
        <v>1</v>
      </c>
      <c r="J243" s="182"/>
      <c r="K243" s="179"/>
      <c r="L243" s="179"/>
      <c r="M243" s="239">
        <v>735.3</v>
      </c>
      <c r="N243" s="239">
        <v>860.2</v>
      </c>
      <c r="O243" s="239"/>
      <c r="P243" s="239"/>
      <c r="Q243" s="239">
        <v>157.01</v>
      </c>
      <c r="R243" s="239"/>
      <c r="S243" s="179"/>
      <c r="T243" s="179"/>
      <c r="U243" s="334">
        <v>245.1</v>
      </c>
      <c r="V243" s="334">
        <v>286.73333333333301</v>
      </c>
      <c r="W243" s="334"/>
      <c r="X243" s="334"/>
      <c r="Y243" s="334">
        <v>157.01</v>
      </c>
      <c r="AA243" s="179"/>
      <c r="AB243" s="182" t="s">
        <v>437</v>
      </c>
      <c r="AC243" s="182"/>
      <c r="AD243" s="183" t="s">
        <v>167</v>
      </c>
      <c r="AE243" s="336">
        <v>1</v>
      </c>
      <c r="AF243" s="336">
        <v>1</v>
      </c>
      <c r="AG243" s="336">
        <v>1</v>
      </c>
      <c r="AH243" s="336"/>
      <c r="AI243" s="336"/>
      <c r="AJ243" s="184"/>
      <c r="AK243" s="179"/>
      <c r="AL243" s="179"/>
      <c r="AM243" s="281">
        <v>263.32</v>
      </c>
      <c r="AN243" s="281">
        <v>35.979999999999997</v>
      </c>
      <c r="AO243" s="281">
        <v>65</v>
      </c>
      <c r="AP243" s="281"/>
      <c r="AQ243" s="281"/>
      <c r="AR243" s="272"/>
      <c r="AS243" s="270"/>
      <c r="AT243" s="270"/>
      <c r="AU243" s="272">
        <v>263.32</v>
      </c>
      <c r="AV243" s="272">
        <v>35.979999999999997</v>
      </c>
      <c r="AW243" s="272">
        <v>65</v>
      </c>
      <c r="AX243" s="272"/>
      <c r="AY243" s="272"/>
      <c r="AZ243" s="184"/>
      <c r="BA243" s="179"/>
    </row>
    <row r="244" spans="1:53" s="185" customFormat="1" x14ac:dyDescent="0.2">
      <c r="A244" s="179"/>
      <c r="B244" s="182" t="s">
        <v>337</v>
      </c>
      <c r="C244" s="182"/>
      <c r="D244" s="209" t="s">
        <v>145</v>
      </c>
      <c r="E244" s="320">
        <v>2</v>
      </c>
      <c r="F244" s="320">
        <v>2</v>
      </c>
      <c r="G244" s="320">
        <v>1</v>
      </c>
      <c r="H244" s="320">
        <v>1</v>
      </c>
      <c r="I244" s="320">
        <v>1</v>
      </c>
      <c r="J244" s="182"/>
      <c r="K244" s="179"/>
      <c r="L244" s="179"/>
      <c r="M244" s="239">
        <v>669.56</v>
      </c>
      <c r="N244" s="239">
        <v>897.44</v>
      </c>
      <c r="O244" s="239">
        <v>261.24</v>
      </c>
      <c r="P244" s="239">
        <v>212.93</v>
      </c>
      <c r="Q244" s="239">
        <v>557.26</v>
      </c>
      <c r="R244" s="239"/>
      <c r="S244" s="179"/>
      <c r="T244" s="179"/>
      <c r="U244" s="334">
        <v>334.78</v>
      </c>
      <c r="V244" s="334">
        <v>448.72</v>
      </c>
      <c r="W244" s="334">
        <v>261.24</v>
      </c>
      <c r="X244" s="334">
        <v>212.93</v>
      </c>
      <c r="Y244" s="334">
        <v>557.26</v>
      </c>
      <c r="AA244" s="179"/>
      <c r="AB244" s="182" t="s">
        <v>439</v>
      </c>
      <c r="AC244" s="182"/>
      <c r="AD244" s="183" t="s">
        <v>225</v>
      </c>
      <c r="AE244" s="336">
        <v>68</v>
      </c>
      <c r="AF244" s="336">
        <v>24</v>
      </c>
      <c r="AG244" s="336">
        <v>15</v>
      </c>
      <c r="AH244" s="336">
        <v>14</v>
      </c>
      <c r="AI244" s="336">
        <v>15</v>
      </c>
      <c r="AJ244" s="184"/>
      <c r="AK244" s="179"/>
      <c r="AL244" s="179"/>
      <c r="AM244" s="281">
        <v>27925.48</v>
      </c>
      <c r="AN244" s="281">
        <v>8747.25</v>
      </c>
      <c r="AO244" s="281">
        <v>3900.74</v>
      </c>
      <c r="AP244" s="281">
        <v>2225.2199999999998</v>
      </c>
      <c r="AQ244" s="281">
        <v>10686.9</v>
      </c>
      <c r="AR244" s="272"/>
      <c r="AS244" s="270"/>
      <c r="AT244" s="270"/>
      <c r="AU244" s="272">
        <v>410.66882352941201</v>
      </c>
      <c r="AV244" s="272">
        <v>364.46875</v>
      </c>
      <c r="AW244" s="272">
        <v>260.04933333333298</v>
      </c>
      <c r="AX244" s="272">
        <v>158.944285714286</v>
      </c>
      <c r="AY244" s="272">
        <v>712.46</v>
      </c>
      <c r="AZ244" s="184"/>
      <c r="BA244" s="179"/>
    </row>
    <row r="245" spans="1:53" s="185" customFormat="1" x14ac:dyDescent="0.2">
      <c r="A245" s="179"/>
      <c r="B245" s="182" t="s">
        <v>340</v>
      </c>
      <c r="C245" s="182"/>
      <c r="D245" s="209" t="s">
        <v>107</v>
      </c>
      <c r="E245" s="320">
        <v>108</v>
      </c>
      <c r="F245" s="320">
        <v>50</v>
      </c>
      <c r="G245" s="320">
        <v>33</v>
      </c>
      <c r="H245" s="320">
        <v>24</v>
      </c>
      <c r="I245" s="320">
        <v>33</v>
      </c>
      <c r="J245" s="182"/>
      <c r="K245" s="179"/>
      <c r="L245" s="179"/>
      <c r="M245" s="239">
        <v>27776.09</v>
      </c>
      <c r="N245" s="239">
        <v>12954.78</v>
      </c>
      <c r="O245" s="239">
        <v>6475.81</v>
      </c>
      <c r="P245" s="239">
        <v>5839.27</v>
      </c>
      <c r="Q245" s="239">
        <v>37124.49</v>
      </c>
      <c r="R245" s="239"/>
      <c r="S245" s="179"/>
      <c r="T245" s="179"/>
      <c r="U245" s="334">
        <v>257.18601851851798</v>
      </c>
      <c r="V245" s="334">
        <v>259.09559999999999</v>
      </c>
      <c r="W245" s="334">
        <v>196.23666666666699</v>
      </c>
      <c r="X245" s="334">
        <v>243.30291666666699</v>
      </c>
      <c r="Y245" s="334">
        <v>1124.98454545455</v>
      </c>
      <c r="AA245" s="179"/>
      <c r="AB245" s="182" t="s">
        <v>441</v>
      </c>
      <c r="AC245" s="182"/>
      <c r="AD245" s="183" t="s">
        <v>292</v>
      </c>
      <c r="AE245" s="336">
        <v>11</v>
      </c>
      <c r="AF245" s="336">
        <v>9</v>
      </c>
      <c r="AG245" s="336">
        <v>5</v>
      </c>
      <c r="AH245" s="336">
        <v>6</v>
      </c>
      <c r="AI245" s="336">
        <v>5</v>
      </c>
      <c r="AJ245" s="184"/>
      <c r="AK245" s="179"/>
      <c r="AL245" s="179"/>
      <c r="AM245" s="281">
        <v>1135.5</v>
      </c>
      <c r="AN245" s="281">
        <v>1020.68</v>
      </c>
      <c r="AO245" s="281">
        <v>231.84</v>
      </c>
      <c r="AP245" s="281">
        <v>3877.12</v>
      </c>
      <c r="AQ245" s="281">
        <v>2531.6</v>
      </c>
      <c r="AR245" s="272"/>
      <c r="AS245" s="270"/>
      <c r="AT245" s="270"/>
      <c r="AU245" s="272">
        <v>103.227272727273</v>
      </c>
      <c r="AV245" s="272">
        <v>113.408888888889</v>
      </c>
      <c r="AW245" s="272">
        <v>46.368000000000002</v>
      </c>
      <c r="AX245" s="272">
        <v>646.18666666666695</v>
      </c>
      <c r="AY245" s="272">
        <v>506.32</v>
      </c>
      <c r="AZ245" s="184"/>
      <c r="BA245" s="179"/>
    </row>
    <row r="246" spans="1:53" s="185" customFormat="1" x14ac:dyDescent="0.2">
      <c r="A246" s="179"/>
      <c r="B246" s="182" t="s">
        <v>341</v>
      </c>
      <c r="C246" s="182"/>
      <c r="D246" s="209" t="s">
        <v>88</v>
      </c>
      <c r="E246" s="320">
        <v>186</v>
      </c>
      <c r="F246" s="320">
        <v>92</v>
      </c>
      <c r="G246" s="320">
        <v>53</v>
      </c>
      <c r="H246" s="320">
        <v>33</v>
      </c>
      <c r="I246" s="320">
        <v>67</v>
      </c>
      <c r="J246" s="182"/>
      <c r="K246" s="179"/>
      <c r="L246" s="179"/>
      <c r="M246" s="239">
        <v>70556.710000000006</v>
      </c>
      <c r="N246" s="239">
        <v>20517.66</v>
      </c>
      <c r="O246" s="239">
        <v>8412.5</v>
      </c>
      <c r="P246" s="239">
        <v>4036.46</v>
      </c>
      <c r="Q246" s="239">
        <v>76059.53</v>
      </c>
      <c r="R246" s="239"/>
      <c r="S246" s="179"/>
      <c r="T246" s="179"/>
      <c r="U246" s="334">
        <v>379.33715053763399</v>
      </c>
      <c r="V246" s="334">
        <v>223.01804347826101</v>
      </c>
      <c r="W246" s="334">
        <v>158.72641509434001</v>
      </c>
      <c r="X246" s="334">
        <v>122.31696969697001</v>
      </c>
      <c r="Y246" s="334">
        <v>1135.2168656716401</v>
      </c>
      <c r="AA246" s="179"/>
      <c r="AB246" s="182" t="s">
        <v>442</v>
      </c>
      <c r="AC246" s="182"/>
      <c r="AD246" s="183" t="s">
        <v>70</v>
      </c>
      <c r="AE246" s="336">
        <v>2</v>
      </c>
      <c r="AF246" s="336"/>
      <c r="AG246" s="336"/>
      <c r="AH246" s="336"/>
      <c r="AI246" s="336"/>
      <c r="AJ246" s="184"/>
      <c r="AK246" s="179"/>
      <c r="AL246" s="179"/>
      <c r="AM246" s="281">
        <v>540.11</v>
      </c>
      <c r="AN246" s="281"/>
      <c r="AO246" s="281"/>
      <c r="AP246" s="281"/>
      <c r="AQ246" s="281"/>
      <c r="AR246" s="272"/>
      <c r="AS246" s="270"/>
      <c r="AT246" s="270"/>
      <c r="AU246" s="272">
        <v>270.05500000000001</v>
      </c>
      <c r="AV246" s="272"/>
      <c r="AW246" s="272"/>
      <c r="AX246" s="272"/>
      <c r="AY246" s="272"/>
      <c r="AZ246" s="184"/>
      <c r="BA246" s="179"/>
    </row>
    <row r="247" spans="1:53" s="185" customFormat="1" x14ac:dyDescent="0.2">
      <c r="A247" s="179"/>
      <c r="B247" s="182" t="s">
        <v>342</v>
      </c>
      <c r="C247" s="182"/>
      <c r="D247" s="209" t="s">
        <v>202</v>
      </c>
      <c r="E247" s="320">
        <v>6</v>
      </c>
      <c r="F247" s="320">
        <v>3</v>
      </c>
      <c r="G247" s="320">
        <v>2</v>
      </c>
      <c r="H247" s="320">
        <v>1</v>
      </c>
      <c r="I247" s="320">
        <v>2</v>
      </c>
      <c r="J247" s="182"/>
      <c r="K247" s="179"/>
      <c r="L247" s="179"/>
      <c r="M247" s="239">
        <v>1869.24</v>
      </c>
      <c r="N247" s="239">
        <v>550.49</v>
      </c>
      <c r="O247" s="239">
        <v>645.73</v>
      </c>
      <c r="P247" s="239">
        <v>46.07</v>
      </c>
      <c r="Q247" s="239">
        <v>923.33</v>
      </c>
      <c r="R247" s="239"/>
      <c r="S247" s="179"/>
      <c r="T247" s="179"/>
      <c r="U247" s="334">
        <v>311.54000000000002</v>
      </c>
      <c r="V247" s="334">
        <v>183.49666666666701</v>
      </c>
      <c r="W247" s="334">
        <v>322.86500000000001</v>
      </c>
      <c r="X247" s="334">
        <v>46.07</v>
      </c>
      <c r="Y247" s="334">
        <v>461.66500000000002</v>
      </c>
      <c r="AA247" s="179"/>
      <c r="AB247" s="182" t="s">
        <v>446</v>
      </c>
      <c r="AC247" s="182"/>
      <c r="AD247" s="183" t="s">
        <v>124</v>
      </c>
      <c r="AE247" s="336">
        <v>12</v>
      </c>
      <c r="AF247" s="336">
        <v>3</v>
      </c>
      <c r="AG247" s="336">
        <v>1</v>
      </c>
      <c r="AH247" s="336">
        <v>1</v>
      </c>
      <c r="AI247" s="336"/>
      <c r="AJ247" s="184"/>
      <c r="AK247" s="179"/>
      <c r="AL247" s="179"/>
      <c r="AM247" s="281">
        <v>2434.5100000000002</v>
      </c>
      <c r="AN247" s="281">
        <v>246.5</v>
      </c>
      <c r="AO247" s="281">
        <v>15.25</v>
      </c>
      <c r="AP247" s="281">
        <v>13.53</v>
      </c>
      <c r="AQ247" s="281"/>
      <c r="AR247" s="272"/>
      <c r="AS247" s="270"/>
      <c r="AT247" s="270"/>
      <c r="AU247" s="272">
        <v>202.87583333333299</v>
      </c>
      <c r="AV247" s="272">
        <v>82.1666666666667</v>
      </c>
      <c r="AW247" s="272">
        <v>15.25</v>
      </c>
      <c r="AX247" s="272">
        <v>13.53</v>
      </c>
      <c r="AY247" s="272"/>
      <c r="AZ247" s="184"/>
      <c r="BA247" s="179"/>
    </row>
    <row r="248" spans="1:53" s="185" customFormat="1" x14ac:dyDescent="0.2">
      <c r="A248" s="179"/>
      <c r="B248" s="182" t="s">
        <v>343</v>
      </c>
      <c r="C248" s="182"/>
      <c r="D248" s="209" t="s">
        <v>202</v>
      </c>
      <c r="E248" s="320">
        <v>14</v>
      </c>
      <c r="F248" s="320">
        <v>7</v>
      </c>
      <c r="G248" s="320">
        <v>4</v>
      </c>
      <c r="H248" s="320">
        <v>3</v>
      </c>
      <c r="I248" s="320">
        <v>7</v>
      </c>
      <c r="J248" s="182"/>
      <c r="K248" s="179"/>
      <c r="L248" s="179"/>
      <c r="M248" s="239">
        <v>2750.02</v>
      </c>
      <c r="N248" s="239">
        <v>2008.77</v>
      </c>
      <c r="O248" s="239">
        <v>467.19</v>
      </c>
      <c r="P248" s="239">
        <v>474.32</v>
      </c>
      <c r="Q248" s="239">
        <v>5747.08</v>
      </c>
      <c r="R248" s="239"/>
      <c r="S248" s="179"/>
      <c r="T248" s="179"/>
      <c r="U248" s="334">
        <v>196.43</v>
      </c>
      <c r="V248" s="334">
        <v>286.96714285714302</v>
      </c>
      <c r="W248" s="334">
        <v>116.7975</v>
      </c>
      <c r="X248" s="334">
        <v>158.106666666667</v>
      </c>
      <c r="Y248" s="334">
        <v>821.01142857142895</v>
      </c>
      <c r="AA248" s="179"/>
      <c r="AB248" s="182" t="s">
        <v>447</v>
      </c>
      <c r="AC248" s="182"/>
      <c r="AD248" s="183" t="s">
        <v>109</v>
      </c>
      <c r="AE248" s="336">
        <v>39</v>
      </c>
      <c r="AF248" s="336">
        <v>24</v>
      </c>
      <c r="AG248" s="336">
        <v>19</v>
      </c>
      <c r="AH248" s="336">
        <v>13</v>
      </c>
      <c r="AI248" s="336">
        <v>11</v>
      </c>
      <c r="AJ248" s="184"/>
      <c r="AK248" s="179"/>
      <c r="AL248" s="179"/>
      <c r="AM248" s="281">
        <v>16333.98</v>
      </c>
      <c r="AN248" s="281">
        <v>4033.29</v>
      </c>
      <c r="AO248" s="281">
        <v>1547.62</v>
      </c>
      <c r="AP248" s="281">
        <v>682.4</v>
      </c>
      <c r="AQ248" s="281">
        <v>4034.1</v>
      </c>
      <c r="AR248" s="272"/>
      <c r="AS248" s="270"/>
      <c r="AT248" s="270"/>
      <c r="AU248" s="272">
        <v>418.82</v>
      </c>
      <c r="AV248" s="272">
        <v>168.05375000000001</v>
      </c>
      <c r="AW248" s="272">
        <v>81.453684210526305</v>
      </c>
      <c r="AX248" s="272">
        <v>52.492307692307698</v>
      </c>
      <c r="AY248" s="272">
        <v>366.73636363636399</v>
      </c>
      <c r="AZ248" s="184"/>
      <c r="BA248" s="179"/>
    </row>
    <row r="249" spans="1:53" s="185" customFormat="1" ht="13.5" thickBot="1" x14ac:dyDescent="0.25">
      <c r="A249" s="179"/>
      <c r="B249" s="186" t="s">
        <v>344</v>
      </c>
      <c r="C249" s="186"/>
      <c r="D249" s="211" t="s">
        <v>107</v>
      </c>
      <c r="E249" s="321">
        <v>5</v>
      </c>
      <c r="F249" s="321">
        <v>2</v>
      </c>
      <c r="G249" s="321">
        <v>1</v>
      </c>
      <c r="H249" s="321">
        <v>1</v>
      </c>
      <c r="I249" s="321">
        <v>3</v>
      </c>
      <c r="J249" s="186"/>
      <c r="K249" s="179"/>
      <c r="L249" s="179"/>
      <c r="M249" s="263">
        <v>1146.9100000000001</v>
      </c>
      <c r="N249" s="263">
        <v>84.51</v>
      </c>
      <c r="O249" s="263">
        <v>55.68</v>
      </c>
      <c r="P249" s="263">
        <v>25.92</v>
      </c>
      <c r="Q249" s="263">
        <v>5231.96</v>
      </c>
      <c r="R249" s="263"/>
      <c r="S249" s="179"/>
      <c r="T249" s="179"/>
      <c r="U249" s="334">
        <v>229.38200000000001</v>
      </c>
      <c r="V249" s="334">
        <v>42.255000000000003</v>
      </c>
      <c r="W249" s="334">
        <v>55.68</v>
      </c>
      <c r="X249" s="334">
        <v>25.92</v>
      </c>
      <c r="Y249" s="334">
        <v>1743.9866666666701</v>
      </c>
      <c r="AA249" s="179"/>
      <c r="AB249" s="186" t="s">
        <v>447</v>
      </c>
      <c r="AC249" s="186"/>
      <c r="AD249" s="187" t="s">
        <v>86</v>
      </c>
      <c r="AE249" s="337">
        <v>1</v>
      </c>
      <c r="AF249" s="337"/>
      <c r="AG249" s="337"/>
      <c r="AH249" s="337"/>
      <c r="AI249" s="337"/>
      <c r="AJ249" s="189"/>
      <c r="AK249" s="179"/>
      <c r="AL249" s="179"/>
      <c r="AM249" s="282">
        <v>1812.37</v>
      </c>
      <c r="AN249" s="283"/>
      <c r="AO249" s="283"/>
      <c r="AP249" s="283"/>
      <c r="AQ249" s="283"/>
      <c r="AR249" s="274"/>
      <c r="AS249" s="270"/>
      <c r="AT249" s="270"/>
      <c r="AU249" s="273">
        <v>1812.37</v>
      </c>
      <c r="AV249" s="274"/>
      <c r="AW249" s="274"/>
      <c r="AX249" s="274"/>
      <c r="AY249" s="274"/>
      <c r="AZ249" s="189"/>
      <c r="BA249" s="179"/>
    </row>
    <row r="250" spans="1:53" s="185" customFormat="1" x14ac:dyDescent="0.2">
      <c r="A250" s="179"/>
      <c r="B250" s="182" t="s">
        <v>345</v>
      </c>
      <c r="C250" s="182"/>
      <c r="D250" s="209" t="s">
        <v>192</v>
      </c>
      <c r="E250" s="320">
        <v>4</v>
      </c>
      <c r="F250" s="320">
        <v>1</v>
      </c>
      <c r="G250" s="320"/>
      <c r="H250" s="320"/>
      <c r="I250" s="320"/>
      <c r="J250" s="182"/>
      <c r="K250" s="179"/>
      <c r="L250" s="179"/>
      <c r="M250" s="239">
        <v>1458.06</v>
      </c>
      <c r="N250" s="239">
        <v>407.21</v>
      </c>
      <c r="O250" s="239"/>
      <c r="P250" s="239"/>
      <c r="Q250" s="239"/>
      <c r="R250" s="239"/>
      <c r="S250" s="179"/>
      <c r="T250" s="179"/>
      <c r="U250" s="334">
        <v>364.51499999999999</v>
      </c>
      <c r="V250" s="334">
        <v>407.21</v>
      </c>
      <c r="W250" s="334"/>
      <c r="X250" s="334"/>
      <c r="Y250" s="334"/>
      <c r="AA250" s="179"/>
      <c r="AB250" s="182" t="s">
        <v>448</v>
      </c>
      <c r="AC250" s="182"/>
      <c r="AD250" s="183" t="s">
        <v>70</v>
      </c>
      <c r="AE250" s="336">
        <v>1</v>
      </c>
      <c r="AF250" s="336">
        <v>1</v>
      </c>
      <c r="AG250" s="336">
        <v>1</v>
      </c>
      <c r="AH250" s="336">
        <v>1</v>
      </c>
      <c r="AI250" s="336"/>
      <c r="AJ250" s="184"/>
      <c r="AK250" s="179"/>
      <c r="AL250" s="179"/>
      <c r="AM250" s="281">
        <v>104.6</v>
      </c>
      <c r="AN250" s="281">
        <v>98.97</v>
      </c>
      <c r="AO250" s="281">
        <v>98.39</v>
      </c>
      <c r="AP250" s="281">
        <v>28.77</v>
      </c>
      <c r="AQ250" s="281"/>
      <c r="AR250" s="272"/>
      <c r="AS250" s="270"/>
      <c r="AT250" s="270"/>
      <c r="AU250" s="272">
        <v>104.6</v>
      </c>
      <c r="AV250" s="272">
        <v>98.97</v>
      </c>
      <c r="AW250" s="272">
        <v>98.39</v>
      </c>
      <c r="AX250" s="272">
        <v>28.77</v>
      </c>
      <c r="AY250" s="272"/>
      <c r="AZ250" s="184"/>
      <c r="BA250" s="179"/>
    </row>
    <row r="251" spans="1:53" s="185" customFormat="1" x14ac:dyDescent="0.2">
      <c r="A251" s="179"/>
      <c r="B251" s="182" t="s">
        <v>346</v>
      </c>
      <c r="C251" s="182"/>
      <c r="D251" s="209" t="s">
        <v>107</v>
      </c>
      <c r="E251" s="320">
        <v>1</v>
      </c>
      <c r="F251" s="320">
        <v>1</v>
      </c>
      <c r="G251" s="320">
        <v>1</v>
      </c>
      <c r="H251" s="320">
        <v>1</v>
      </c>
      <c r="I251" s="320"/>
      <c r="J251" s="182"/>
      <c r="K251" s="179"/>
      <c r="L251" s="179"/>
      <c r="M251" s="239">
        <v>829.29</v>
      </c>
      <c r="N251" s="239">
        <v>205.09</v>
      </c>
      <c r="O251" s="239">
        <v>194.98</v>
      </c>
      <c r="P251" s="239">
        <v>2369.08</v>
      </c>
      <c r="Q251" s="239"/>
      <c r="R251" s="239"/>
      <c r="S251" s="179"/>
      <c r="T251" s="179"/>
      <c r="U251" s="334">
        <v>829.29</v>
      </c>
      <c r="V251" s="334">
        <v>205.09</v>
      </c>
      <c r="W251" s="334">
        <v>194.98</v>
      </c>
      <c r="X251" s="334">
        <v>2369.08</v>
      </c>
      <c r="Y251" s="334"/>
      <c r="AA251" s="179"/>
      <c r="AB251" s="182" t="s">
        <v>449</v>
      </c>
      <c r="AC251" s="182"/>
      <c r="AD251" s="183" t="s">
        <v>450</v>
      </c>
      <c r="AE251" s="336">
        <v>53</v>
      </c>
      <c r="AF251" s="336">
        <v>30</v>
      </c>
      <c r="AG251" s="336">
        <v>26</v>
      </c>
      <c r="AH251" s="336">
        <v>8</v>
      </c>
      <c r="AI251" s="336">
        <v>25</v>
      </c>
      <c r="AJ251" s="184"/>
      <c r="AK251" s="179"/>
      <c r="AL251" s="179"/>
      <c r="AM251" s="281">
        <v>16287.88</v>
      </c>
      <c r="AN251" s="281">
        <v>6813.18</v>
      </c>
      <c r="AO251" s="281">
        <v>3666.04</v>
      </c>
      <c r="AP251" s="281">
        <v>1189.24</v>
      </c>
      <c r="AQ251" s="281">
        <v>19766.78</v>
      </c>
      <c r="AR251" s="272"/>
      <c r="AS251" s="270"/>
      <c r="AT251" s="270"/>
      <c r="AU251" s="272">
        <v>307.31849056603801</v>
      </c>
      <c r="AV251" s="272">
        <v>227.10599999999999</v>
      </c>
      <c r="AW251" s="272">
        <v>141.00153846153799</v>
      </c>
      <c r="AX251" s="272">
        <v>148.655</v>
      </c>
      <c r="AY251" s="272">
        <v>790.6712</v>
      </c>
      <c r="AZ251" s="184"/>
      <c r="BA251" s="179"/>
    </row>
    <row r="252" spans="1:53" s="185" customFormat="1" x14ac:dyDescent="0.2">
      <c r="A252" s="179"/>
      <c r="B252" s="182" t="s">
        <v>347</v>
      </c>
      <c r="C252" s="182"/>
      <c r="D252" s="209" t="s">
        <v>88</v>
      </c>
      <c r="E252" s="320">
        <v>1</v>
      </c>
      <c r="F252" s="320">
        <v>1</v>
      </c>
      <c r="G252" s="320">
        <v>1</v>
      </c>
      <c r="H252" s="320">
        <v>1</v>
      </c>
      <c r="I252" s="320">
        <v>1</v>
      </c>
      <c r="J252" s="182"/>
      <c r="K252" s="179"/>
      <c r="L252" s="179"/>
      <c r="M252" s="239">
        <v>7.2</v>
      </c>
      <c r="N252" s="239">
        <v>6.53</v>
      </c>
      <c r="O252" s="239">
        <v>6.98</v>
      </c>
      <c r="P252" s="239">
        <v>7.2</v>
      </c>
      <c r="Q252" s="239">
        <v>13.06</v>
      </c>
      <c r="R252" s="239"/>
      <c r="S252" s="179"/>
      <c r="T252" s="179"/>
      <c r="U252" s="334">
        <v>7.2</v>
      </c>
      <c r="V252" s="334">
        <v>6.53</v>
      </c>
      <c r="W252" s="334">
        <v>6.98</v>
      </c>
      <c r="X252" s="334">
        <v>7.2</v>
      </c>
      <c r="Y252" s="334">
        <v>13.06</v>
      </c>
      <c r="AA252" s="179"/>
      <c r="AB252" s="182" t="s">
        <v>451</v>
      </c>
      <c r="AC252" s="182"/>
      <c r="AD252" s="183" t="s">
        <v>452</v>
      </c>
      <c r="AE252" s="336">
        <v>29</v>
      </c>
      <c r="AF252" s="336">
        <v>15</v>
      </c>
      <c r="AG252" s="336">
        <v>10</v>
      </c>
      <c r="AH252" s="336">
        <v>8</v>
      </c>
      <c r="AI252" s="336">
        <v>8</v>
      </c>
      <c r="AJ252" s="184"/>
      <c r="AK252" s="179"/>
      <c r="AL252" s="179"/>
      <c r="AM252" s="281">
        <v>39703.99</v>
      </c>
      <c r="AN252" s="281">
        <v>2718.15</v>
      </c>
      <c r="AO252" s="281">
        <v>1689.51</v>
      </c>
      <c r="AP252" s="281">
        <v>1230.57</v>
      </c>
      <c r="AQ252" s="281">
        <v>4976.54</v>
      </c>
      <c r="AR252" s="272"/>
      <c r="AS252" s="270"/>
      <c r="AT252" s="270"/>
      <c r="AU252" s="272">
        <v>1369.1031034482801</v>
      </c>
      <c r="AV252" s="272">
        <v>181.21</v>
      </c>
      <c r="AW252" s="272">
        <v>168.95099999999999</v>
      </c>
      <c r="AX252" s="272">
        <v>153.82124999999999</v>
      </c>
      <c r="AY252" s="272">
        <v>622.0675</v>
      </c>
      <c r="AZ252" s="184"/>
      <c r="BA252" s="179"/>
    </row>
    <row r="253" spans="1:53" s="185" customFormat="1" x14ac:dyDescent="0.2">
      <c r="A253" s="179"/>
      <c r="B253" s="182" t="s">
        <v>800</v>
      </c>
      <c r="C253" s="182"/>
      <c r="D253" s="209" t="s">
        <v>277</v>
      </c>
      <c r="E253" s="320">
        <v>1</v>
      </c>
      <c r="F253" s="320"/>
      <c r="G253" s="320"/>
      <c r="H253" s="320"/>
      <c r="I253" s="320"/>
      <c r="J253" s="182"/>
      <c r="K253" s="179"/>
      <c r="L253" s="179"/>
      <c r="M253" s="239">
        <v>15</v>
      </c>
      <c r="N253" s="239"/>
      <c r="O253" s="239"/>
      <c r="P253" s="239"/>
      <c r="Q253" s="239"/>
      <c r="R253" s="239"/>
      <c r="S253" s="179"/>
      <c r="T253" s="179"/>
      <c r="U253" s="334">
        <v>15</v>
      </c>
      <c r="V253" s="334"/>
      <c r="W253" s="334"/>
      <c r="X253" s="334"/>
      <c r="Y253" s="334"/>
      <c r="AA253" s="179"/>
      <c r="AB253" s="182" t="s">
        <v>454</v>
      </c>
      <c r="AC253" s="182"/>
      <c r="AD253" s="183" t="s">
        <v>177</v>
      </c>
      <c r="AE253" s="336">
        <v>105</v>
      </c>
      <c r="AF253" s="336">
        <v>85</v>
      </c>
      <c r="AG253" s="336">
        <v>63</v>
      </c>
      <c r="AH253" s="336">
        <v>38</v>
      </c>
      <c r="AI253" s="336">
        <v>60</v>
      </c>
      <c r="AJ253" s="184"/>
      <c r="AK253" s="179"/>
      <c r="AL253" s="179"/>
      <c r="AM253" s="281">
        <v>39948.9</v>
      </c>
      <c r="AN253" s="281">
        <v>28182.63</v>
      </c>
      <c r="AO253" s="281">
        <v>8668.3799999999992</v>
      </c>
      <c r="AP253" s="281">
        <v>2403.0300000000002</v>
      </c>
      <c r="AQ253" s="281">
        <v>128192.15</v>
      </c>
      <c r="AR253" s="272"/>
      <c r="AS253" s="270"/>
      <c r="AT253" s="270"/>
      <c r="AU253" s="272">
        <v>380.465714285714</v>
      </c>
      <c r="AV253" s="272">
        <v>331.56035294117601</v>
      </c>
      <c r="AW253" s="272">
        <v>137.59333333333299</v>
      </c>
      <c r="AX253" s="272">
        <v>63.237631578947401</v>
      </c>
      <c r="AY253" s="272">
        <v>2136.5358333333302</v>
      </c>
      <c r="AZ253" s="184"/>
      <c r="BA253" s="179"/>
    </row>
    <row r="254" spans="1:53" s="185" customFormat="1" x14ac:dyDescent="0.2">
      <c r="A254" s="179"/>
      <c r="B254" s="182" t="s">
        <v>348</v>
      </c>
      <c r="C254" s="182"/>
      <c r="D254" s="209" t="s">
        <v>349</v>
      </c>
      <c r="E254" s="320">
        <v>139</v>
      </c>
      <c r="F254" s="320">
        <v>73</v>
      </c>
      <c r="G254" s="320">
        <v>44</v>
      </c>
      <c r="H254" s="320">
        <v>31</v>
      </c>
      <c r="I254" s="320">
        <v>36</v>
      </c>
      <c r="J254" s="182"/>
      <c r="K254" s="179"/>
      <c r="L254" s="179"/>
      <c r="M254" s="239">
        <v>33186.239999999998</v>
      </c>
      <c r="N254" s="239">
        <v>12734.92</v>
      </c>
      <c r="O254" s="239">
        <v>4831.6400000000003</v>
      </c>
      <c r="P254" s="239">
        <v>4777.0200000000004</v>
      </c>
      <c r="Q254" s="239">
        <v>22083.9</v>
      </c>
      <c r="R254" s="239"/>
      <c r="S254" s="179"/>
      <c r="T254" s="179"/>
      <c r="U254" s="334">
        <v>238.749928057554</v>
      </c>
      <c r="V254" s="334">
        <v>174.45095890411</v>
      </c>
      <c r="W254" s="334">
        <v>109.81</v>
      </c>
      <c r="X254" s="334">
        <v>154.09741935483899</v>
      </c>
      <c r="Y254" s="334">
        <v>613.44166666666695</v>
      </c>
      <c r="AA254" s="179"/>
      <c r="AB254" s="182" t="s">
        <v>455</v>
      </c>
      <c r="AC254" s="182"/>
      <c r="AD254" s="183" t="s">
        <v>456</v>
      </c>
      <c r="AE254" s="336">
        <v>81</v>
      </c>
      <c r="AF254" s="336">
        <v>26</v>
      </c>
      <c r="AG254" s="336">
        <v>20</v>
      </c>
      <c r="AH254" s="336">
        <v>9</v>
      </c>
      <c r="AI254" s="336">
        <v>13</v>
      </c>
      <c r="AJ254" s="184"/>
      <c r="AK254" s="179"/>
      <c r="AL254" s="179"/>
      <c r="AM254" s="281">
        <v>65027.78</v>
      </c>
      <c r="AN254" s="281">
        <v>35637.43</v>
      </c>
      <c r="AO254" s="281">
        <v>38039.86</v>
      </c>
      <c r="AP254" s="281">
        <v>328.17</v>
      </c>
      <c r="AQ254" s="281">
        <v>17849.14</v>
      </c>
      <c r="AR254" s="272"/>
      <c r="AS254" s="270"/>
      <c r="AT254" s="270"/>
      <c r="AU254" s="272">
        <v>802.81209876543198</v>
      </c>
      <c r="AV254" s="272">
        <v>1370.67038461538</v>
      </c>
      <c r="AW254" s="272">
        <v>1901.9929999999999</v>
      </c>
      <c r="AX254" s="272">
        <v>36.463333333333303</v>
      </c>
      <c r="AY254" s="272">
        <v>1373.0107692307699</v>
      </c>
      <c r="AZ254" s="184"/>
      <c r="BA254" s="179"/>
    </row>
    <row r="255" spans="1:53" s="185" customFormat="1" x14ac:dyDescent="0.2">
      <c r="A255" s="179"/>
      <c r="B255" s="182" t="s">
        <v>350</v>
      </c>
      <c r="C255" s="182"/>
      <c r="D255" s="209" t="s">
        <v>187</v>
      </c>
      <c r="E255" s="320">
        <v>105</v>
      </c>
      <c r="F255" s="320">
        <v>39</v>
      </c>
      <c r="G255" s="320">
        <v>20</v>
      </c>
      <c r="H255" s="320">
        <v>14</v>
      </c>
      <c r="I255" s="320">
        <v>17</v>
      </c>
      <c r="J255" s="182"/>
      <c r="K255" s="179"/>
      <c r="L255" s="179"/>
      <c r="M255" s="239">
        <v>40036.9</v>
      </c>
      <c r="N255" s="239">
        <v>11853.54</v>
      </c>
      <c r="O255" s="239">
        <v>4104.3900000000003</v>
      </c>
      <c r="P255" s="239">
        <v>1640.83</v>
      </c>
      <c r="Q255" s="239">
        <v>28066.36</v>
      </c>
      <c r="R255" s="239"/>
      <c r="S255" s="179"/>
      <c r="T255" s="179"/>
      <c r="U255" s="334">
        <v>381.30380952381</v>
      </c>
      <c r="V255" s="334">
        <v>303.93692307692299</v>
      </c>
      <c r="W255" s="334">
        <v>205.21950000000001</v>
      </c>
      <c r="X255" s="334">
        <v>117.202142857143</v>
      </c>
      <c r="Y255" s="334">
        <v>1650.9623529411799</v>
      </c>
      <c r="AA255" s="179"/>
      <c r="AB255" s="182" t="s">
        <v>457</v>
      </c>
      <c r="AC255" s="182"/>
      <c r="AD255" s="183" t="s">
        <v>79</v>
      </c>
      <c r="AE255" s="336">
        <v>2</v>
      </c>
      <c r="AF255" s="336">
        <v>2</v>
      </c>
      <c r="AG255" s="336"/>
      <c r="AH255" s="336"/>
      <c r="AI255" s="336"/>
      <c r="AJ255" s="184"/>
      <c r="AK255" s="179"/>
      <c r="AL255" s="179"/>
      <c r="AM255" s="281">
        <v>1181.3699999999999</v>
      </c>
      <c r="AN255" s="281">
        <v>882.44</v>
      </c>
      <c r="AO255" s="281"/>
      <c r="AP255" s="281"/>
      <c r="AQ255" s="281"/>
      <c r="AR255" s="272"/>
      <c r="AS255" s="270"/>
      <c r="AT255" s="270"/>
      <c r="AU255" s="272">
        <v>590.68499999999995</v>
      </c>
      <c r="AV255" s="272">
        <v>441.22</v>
      </c>
      <c r="AW255" s="272"/>
      <c r="AX255" s="272"/>
      <c r="AY255" s="272"/>
      <c r="AZ255" s="184"/>
      <c r="BA255" s="179"/>
    </row>
    <row r="256" spans="1:53" s="185" customFormat="1" x14ac:dyDescent="0.2">
      <c r="A256" s="179"/>
      <c r="B256" s="182" t="s">
        <v>661</v>
      </c>
      <c r="C256" s="182"/>
      <c r="D256" s="209" t="s">
        <v>287</v>
      </c>
      <c r="E256" s="320">
        <v>9</v>
      </c>
      <c r="F256" s="320">
        <v>4</v>
      </c>
      <c r="G256" s="320">
        <v>3</v>
      </c>
      <c r="H256" s="320">
        <v>2</v>
      </c>
      <c r="I256" s="320">
        <v>1</v>
      </c>
      <c r="J256" s="182"/>
      <c r="K256" s="179"/>
      <c r="L256" s="179"/>
      <c r="M256" s="239">
        <v>3762.22</v>
      </c>
      <c r="N256" s="239">
        <v>2092.02</v>
      </c>
      <c r="O256" s="239">
        <v>1199.3699999999999</v>
      </c>
      <c r="P256" s="239">
        <v>548.54</v>
      </c>
      <c r="Q256" s="239">
        <v>7980.39</v>
      </c>
      <c r="R256" s="239"/>
      <c r="S256" s="179"/>
      <c r="T256" s="179"/>
      <c r="U256" s="334">
        <v>418.02444444444399</v>
      </c>
      <c r="V256" s="334">
        <v>523.005</v>
      </c>
      <c r="W256" s="334">
        <v>399.79</v>
      </c>
      <c r="X256" s="334">
        <v>274.27</v>
      </c>
      <c r="Y256" s="334">
        <v>7980.39</v>
      </c>
      <c r="AA256" s="179"/>
      <c r="AB256" s="182" t="s">
        <v>458</v>
      </c>
      <c r="AC256" s="182"/>
      <c r="AD256" s="183" t="s">
        <v>127</v>
      </c>
      <c r="AE256" s="336">
        <v>9</v>
      </c>
      <c r="AF256" s="336">
        <v>4</v>
      </c>
      <c r="AG256" s="336">
        <v>4</v>
      </c>
      <c r="AH256" s="336">
        <v>2</v>
      </c>
      <c r="AI256" s="336">
        <v>2</v>
      </c>
      <c r="AJ256" s="184"/>
      <c r="AK256" s="179"/>
      <c r="AL256" s="179"/>
      <c r="AM256" s="281">
        <v>3370.98</v>
      </c>
      <c r="AN256" s="281">
        <v>351.42</v>
      </c>
      <c r="AO256" s="281">
        <v>303.07</v>
      </c>
      <c r="AP256" s="281">
        <v>232.12</v>
      </c>
      <c r="AQ256" s="281">
        <v>7618.71</v>
      </c>
      <c r="AR256" s="272"/>
      <c r="AS256" s="270"/>
      <c r="AT256" s="270"/>
      <c r="AU256" s="272">
        <v>374.553333333333</v>
      </c>
      <c r="AV256" s="272">
        <v>87.855000000000004</v>
      </c>
      <c r="AW256" s="272">
        <v>75.767499999999998</v>
      </c>
      <c r="AX256" s="272">
        <v>116.06</v>
      </c>
      <c r="AY256" s="272">
        <v>3809.355</v>
      </c>
      <c r="AZ256" s="184"/>
      <c r="BA256" s="179"/>
    </row>
    <row r="257" spans="1:53" s="185" customFormat="1" x14ac:dyDescent="0.2">
      <c r="A257" s="179"/>
      <c r="B257" s="182" t="s">
        <v>351</v>
      </c>
      <c r="C257" s="182"/>
      <c r="D257" s="209" t="s">
        <v>93</v>
      </c>
      <c r="E257" s="320">
        <v>11</v>
      </c>
      <c r="F257" s="320">
        <v>5</v>
      </c>
      <c r="G257" s="320">
        <v>3</v>
      </c>
      <c r="H257" s="320">
        <v>3</v>
      </c>
      <c r="I257" s="320">
        <v>2</v>
      </c>
      <c r="J257" s="182"/>
      <c r="K257" s="179"/>
      <c r="L257" s="179"/>
      <c r="M257" s="239">
        <v>761.08</v>
      </c>
      <c r="N257" s="239">
        <v>463.91</v>
      </c>
      <c r="O257" s="239">
        <v>113.65</v>
      </c>
      <c r="P257" s="239">
        <v>56.21</v>
      </c>
      <c r="Q257" s="239">
        <v>591.78</v>
      </c>
      <c r="R257" s="239"/>
      <c r="S257" s="179"/>
      <c r="T257" s="179"/>
      <c r="U257" s="334">
        <v>69.189090909090893</v>
      </c>
      <c r="V257" s="334">
        <v>92.781999999999996</v>
      </c>
      <c r="W257" s="334">
        <v>37.883333333333297</v>
      </c>
      <c r="X257" s="334">
        <v>18.7366666666667</v>
      </c>
      <c r="Y257" s="334">
        <v>295.89</v>
      </c>
      <c r="AA257" s="179"/>
      <c r="AB257" s="182" t="s">
        <v>460</v>
      </c>
      <c r="AC257" s="182"/>
      <c r="AD257" s="183" t="s">
        <v>461</v>
      </c>
      <c r="AE257" s="336">
        <v>8</v>
      </c>
      <c r="AF257" s="336">
        <v>6</v>
      </c>
      <c r="AG257" s="336">
        <v>4</v>
      </c>
      <c r="AH257" s="336">
        <v>4</v>
      </c>
      <c r="AI257" s="336">
        <v>2</v>
      </c>
      <c r="AJ257" s="184"/>
      <c r="AK257" s="179"/>
      <c r="AL257" s="179"/>
      <c r="AM257" s="281">
        <v>1939.04</v>
      </c>
      <c r="AN257" s="281">
        <v>726.79</v>
      </c>
      <c r="AO257" s="281">
        <v>240.96</v>
      </c>
      <c r="AP257" s="281">
        <v>123.55</v>
      </c>
      <c r="AQ257" s="281">
        <v>1060.8399999999999</v>
      </c>
      <c r="AR257" s="272"/>
      <c r="AS257" s="270"/>
      <c r="AT257" s="270"/>
      <c r="AU257" s="272">
        <v>242.38</v>
      </c>
      <c r="AV257" s="272">
        <v>121.131666666667</v>
      </c>
      <c r="AW257" s="272">
        <v>60.24</v>
      </c>
      <c r="AX257" s="272">
        <v>30.887499999999999</v>
      </c>
      <c r="AY257" s="272">
        <v>530.41999999999996</v>
      </c>
      <c r="AZ257" s="184"/>
      <c r="BA257" s="179"/>
    </row>
    <row r="258" spans="1:53" s="185" customFormat="1" x14ac:dyDescent="0.2">
      <c r="A258" s="179"/>
      <c r="B258" s="182" t="s">
        <v>352</v>
      </c>
      <c r="C258" s="182"/>
      <c r="D258" s="209" t="s">
        <v>93</v>
      </c>
      <c r="E258" s="320">
        <v>3</v>
      </c>
      <c r="F258" s="320">
        <v>3</v>
      </c>
      <c r="G258" s="320">
        <v>1</v>
      </c>
      <c r="H258" s="320">
        <v>1</v>
      </c>
      <c r="I258" s="320">
        <v>1</v>
      </c>
      <c r="J258" s="182"/>
      <c r="K258" s="179"/>
      <c r="L258" s="179"/>
      <c r="M258" s="239">
        <v>742.4</v>
      </c>
      <c r="N258" s="239">
        <v>516.74</v>
      </c>
      <c r="O258" s="239">
        <v>193.74</v>
      </c>
      <c r="P258" s="239">
        <v>155.32</v>
      </c>
      <c r="Q258" s="239">
        <v>4236.3900000000003</v>
      </c>
      <c r="R258" s="239"/>
      <c r="S258" s="179"/>
      <c r="T258" s="179"/>
      <c r="U258" s="334">
        <v>247.46666666666701</v>
      </c>
      <c r="V258" s="334">
        <v>172.24666666666701</v>
      </c>
      <c r="W258" s="334">
        <v>193.74</v>
      </c>
      <c r="X258" s="334">
        <v>155.32</v>
      </c>
      <c r="Y258" s="334">
        <v>4236.3900000000003</v>
      </c>
      <c r="AA258" s="179"/>
      <c r="AB258" s="182" t="s">
        <v>462</v>
      </c>
      <c r="AC258" s="182"/>
      <c r="AD258" s="183" t="s">
        <v>204</v>
      </c>
      <c r="AE258" s="336">
        <v>42</v>
      </c>
      <c r="AF258" s="336">
        <v>14</v>
      </c>
      <c r="AG258" s="336">
        <v>11</v>
      </c>
      <c r="AH258" s="336">
        <v>8</v>
      </c>
      <c r="AI258" s="336">
        <v>7</v>
      </c>
      <c r="AJ258" s="184"/>
      <c r="AK258" s="179"/>
      <c r="AL258" s="179"/>
      <c r="AM258" s="281">
        <v>11592.64</v>
      </c>
      <c r="AN258" s="281">
        <v>5611.38</v>
      </c>
      <c r="AO258" s="281">
        <v>2748.49</v>
      </c>
      <c r="AP258" s="281">
        <v>1526.51</v>
      </c>
      <c r="AQ258" s="281">
        <v>13344.33</v>
      </c>
      <c r="AR258" s="272"/>
      <c r="AS258" s="270"/>
      <c r="AT258" s="270"/>
      <c r="AU258" s="272">
        <v>276.01523809523798</v>
      </c>
      <c r="AV258" s="272">
        <v>400.81285714285701</v>
      </c>
      <c r="AW258" s="272">
        <v>249.862727272727</v>
      </c>
      <c r="AX258" s="272">
        <v>190.81375</v>
      </c>
      <c r="AY258" s="272">
        <v>1906.3328571428599</v>
      </c>
      <c r="AZ258" s="184"/>
      <c r="BA258" s="179"/>
    </row>
    <row r="259" spans="1:53" s="185" customFormat="1" ht="13.5" thickBot="1" x14ac:dyDescent="0.25">
      <c r="A259" s="179"/>
      <c r="B259" s="186" t="s">
        <v>354</v>
      </c>
      <c r="C259" s="186"/>
      <c r="D259" s="211" t="s">
        <v>154</v>
      </c>
      <c r="E259" s="321">
        <v>213</v>
      </c>
      <c r="F259" s="321">
        <v>125</v>
      </c>
      <c r="G259" s="321">
        <v>73</v>
      </c>
      <c r="H259" s="321">
        <v>46</v>
      </c>
      <c r="I259" s="321">
        <v>86</v>
      </c>
      <c r="J259" s="186"/>
      <c r="K259" s="179"/>
      <c r="L259" s="179"/>
      <c r="M259" s="263">
        <v>59562.75</v>
      </c>
      <c r="N259" s="263">
        <v>34015.519999999997</v>
      </c>
      <c r="O259" s="263">
        <v>13297.43</v>
      </c>
      <c r="P259" s="263">
        <v>5291.71</v>
      </c>
      <c r="Q259" s="263">
        <v>82199.539999999994</v>
      </c>
      <c r="R259" s="263"/>
      <c r="S259" s="179"/>
      <c r="T259" s="179"/>
      <c r="U259" s="334">
        <v>279.63732394366201</v>
      </c>
      <c r="V259" s="334">
        <v>272.12416000000002</v>
      </c>
      <c r="W259" s="334">
        <v>182.156575342466</v>
      </c>
      <c r="X259" s="334">
        <v>115.037173913044</v>
      </c>
      <c r="Y259" s="334">
        <v>955.80860465116302</v>
      </c>
      <c r="AA259" s="179"/>
      <c r="AB259" s="186" t="s">
        <v>465</v>
      </c>
      <c r="AC259" s="186"/>
      <c r="AD259" s="187" t="s">
        <v>63</v>
      </c>
      <c r="AE259" s="337">
        <v>4</v>
      </c>
      <c r="AF259" s="337">
        <v>2</v>
      </c>
      <c r="AG259" s="337">
        <v>2</v>
      </c>
      <c r="AH259" s="337">
        <v>2</v>
      </c>
      <c r="AI259" s="337">
        <v>2</v>
      </c>
      <c r="AJ259" s="189"/>
      <c r="AK259" s="179"/>
      <c r="AL259" s="179"/>
      <c r="AM259" s="282">
        <v>1808.02</v>
      </c>
      <c r="AN259" s="283">
        <v>319.95999999999998</v>
      </c>
      <c r="AO259" s="283">
        <v>276.56</v>
      </c>
      <c r="AP259" s="283">
        <v>270.56</v>
      </c>
      <c r="AQ259" s="283">
        <v>359.82</v>
      </c>
      <c r="AR259" s="274"/>
      <c r="AS259" s="270"/>
      <c r="AT259" s="270"/>
      <c r="AU259" s="273">
        <v>452.005</v>
      </c>
      <c r="AV259" s="274">
        <v>159.97999999999999</v>
      </c>
      <c r="AW259" s="274">
        <v>138.28</v>
      </c>
      <c r="AX259" s="274">
        <v>135.28</v>
      </c>
      <c r="AY259" s="274">
        <v>179.91</v>
      </c>
      <c r="AZ259" s="189"/>
      <c r="BA259" s="179"/>
    </row>
    <row r="260" spans="1:53" s="185" customFormat="1" x14ac:dyDescent="0.2">
      <c r="A260" s="179"/>
      <c r="B260" s="182" t="s">
        <v>355</v>
      </c>
      <c r="C260" s="182"/>
      <c r="D260" s="209" t="s">
        <v>175</v>
      </c>
      <c r="E260" s="320">
        <v>371</v>
      </c>
      <c r="F260" s="320">
        <v>256</v>
      </c>
      <c r="G260" s="320">
        <v>180</v>
      </c>
      <c r="H260" s="320">
        <v>145</v>
      </c>
      <c r="I260" s="320">
        <v>271</v>
      </c>
      <c r="J260" s="182"/>
      <c r="K260" s="179"/>
      <c r="L260" s="179"/>
      <c r="M260" s="239">
        <v>114110.28</v>
      </c>
      <c r="N260" s="239">
        <v>56416.04</v>
      </c>
      <c r="O260" s="239">
        <v>29322.79</v>
      </c>
      <c r="P260" s="239">
        <v>22365.66</v>
      </c>
      <c r="Q260" s="239">
        <v>283424.26</v>
      </c>
      <c r="R260" s="239"/>
      <c r="S260" s="179"/>
      <c r="T260" s="179"/>
      <c r="U260" s="334">
        <v>307.57487870620002</v>
      </c>
      <c r="V260" s="334">
        <v>220.37515625</v>
      </c>
      <c r="W260" s="334">
        <v>162.904388888889</v>
      </c>
      <c r="X260" s="334">
        <v>154.24593103448299</v>
      </c>
      <c r="Y260" s="334">
        <v>1045.8459778597801</v>
      </c>
      <c r="AA260" s="179"/>
      <c r="AB260" s="182" t="s">
        <v>466</v>
      </c>
      <c r="AC260" s="182"/>
      <c r="AD260" s="183" t="s">
        <v>179</v>
      </c>
      <c r="AE260" s="336">
        <v>1</v>
      </c>
      <c r="AF260" s="336">
        <v>1</v>
      </c>
      <c r="AG260" s="336">
        <v>1</v>
      </c>
      <c r="AH260" s="336">
        <v>1</v>
      </c>
      <c r="AI260" s="336">
        <v>1</v>
      </c>
      <c r="AJ260" s="184"/>
      <c r="AK260" s="179"/>
      <c r="AL260" s="179"/>
      <c r="AM260" s="281">
        <v>18.559999999999999</v>
      </c>
      <c r="AN260" s="281">
        <v>15.99</v>
      </c>
      <c r="AO260" s="281">
        <v>16.84</v>
      </c>
      <c r="AP260" s="281">
        <v>16.829999999999998</v>
      </c>
      <c r="AQ260" s="281">
        <v>268.18</v>
      </c>
      <c r="AR260" s="272"/>
      <c r="AS260" s="270"/>
      <c r="AT260" s="270"/>
      <c r="AU260" s="272">
        <v>18.559999999999999</v>
      </c>
      <c r="AV260" s="272">
        <v>15.99</v>
      </c>
      <c r="AW260" s="272">
        <v>16.84</v>
      </c>
      <c r="AX260" s="272">
        <v>16.829999999999998</v>
      </c>
      <c r="AY260" s="272">
        <v>268.18</v>
      </c>
      <c r="AZ260" s="184"/>
      <c r="BA260" s="179"/>
    </row>
    <row r="261" spans="1:53" s="185" customFormat="1" x14ac:dyDescent="0.2">
      <c r="A261" s="179"/>
      <c r="B261" s="182" t="s">
        <v>356</v>
      </c>
      <c r="C261" s="182"/>
      <c r="D261" s="209" t="s">
        <v>204</v>
      </c>
      <c r="E261" s="320">
        <v>234</v>
      </c>
      <c r="F261" s="320">
        <v>108</v>
      </c>
      <c r="G261" s="320">
        <v>67</v>
      </c>
      <c r="H261" s="320">
        <v>52</v>
      </c>
      <c r="I261" s="320">
        <v>71</v>
      </c>
      <c r="J261" s="182"/>
      <c r="K261" s="179"/>
      <c r="L261" s="179"/>
      <c r="M261" s="239">
        <v>65267.199999999997</v>
      </c>
      <c r="N261" s="239">
        <v>23977.63</v>
      </c>
      <c r="O261" s="239">
        <v>8879.17</v>
      </c>
      <c r="P261" s="239">
        <v>7306.78</v>
      </c>
      <c r="Q261" s="239">
        <v>77611.27</v>
      </c>
      <c r="R261" s="239"/>
      <c r="S261" s="179"/>
      <c r="T261" s="179"/>
      <c r="U261" s="334">
        <v>278.91965811965798</v>
      </c>
      <c r="V261" s="334">
        <v>222.01509259259299</v>
      </c>
      <c r="W261" s="334">
        <v>132.52492537313401</v>
      </c>
      <c r="X261" s="334">
        <v>140.51499999999999</v>
      </c>
      <c r="Y261" s="334">
        <v>1093.1164788732401</v>
      </c>
      <c r="AA261" s="179"/>
      <c r="AB261" s="182" t="s">
        <v>467</v>
      </c>
      <c r="AC261" s="182"/>
      <c r="AD261" s="183" t="s">
        <v>468</v>
      </c>
      <c r="AE261" s="336">
        <v>60</v>
      </c>
      <c r="AF261" s="336">
        <v>27</v>
      </c>
      <c r="AG261" s="336">
        <v>25</v>
      </c>
      <c r="AH261" s="336">
        <v>16</v>
      </c>
      <c r="AI261" s="336">
        <v>17</v>
      </c>
      <c r="AJ261" s="184"/>
      <c r="AK261" s="179"/>
      <c r="AL261" s="179"/>
      <c r="AM261" s="281">
        <v>25873.5</v>
      </c>
      <c r="AN261" s="281">
        <v>7435.57</v>
      </c>
      <c r="AO261" s="281">
        <v>4668.59</v>
      </c>
      <c r="AP261" s="281">
        <v>1679.79</v>
      </c>
      <c r="AQ261" s="281">
        <v>7490.29</v>
      </c>
      <c r="AR261" s="272"/>
      <c r="AS261" s="270"/>
      <c r="AT261" s="270"/>
      <c r="AU261" s="272">
        <v>431.22500000000002</v>
      </c>
      <c r="AV261" s="272">
        <v>275.39148148148098</v>
      </c>
      <c r="AW261" s="272">
        <v>186.74359999999999</v>
      </c>
      <c r="AX261" s="272">
        <v>104.986875</v>
      </c>
      <c r="AY261" s="272">
        <v>440.60529411764702</v>
      </c>
      <c r="AZ261" s="184"/>
      <c r="BA261" s="179"/>
    </row>
    <row r="262" spans="1:53" s="185" customFormat="1" x14ac:dyDescent="0.2">
      <c r="A262" s="179"/>
      <c r="B262" s="182" t="s">
        <v>357</v>
      </c>
      <c r="C262" s="182"/>
      <c r="D262" s="209" t="s">
        <v>120</v>
      </c>
      <c r="E262" s="320">
        <v>1</v>
      </c>
      <c r="F262" s="320"/>
      <c r="G262" s="320"/>
      <c r="H262" s="320"/>
      <c r="I262" s="320"/>
      <c r="J262" s="182"/>
      <c r="K262" s="179"/>
      <c r="L262" s="179"/>
      <c r="M262" s="239">
        <v>257.33</v>
      </c>
      <c r="N262" s="239"/>
      <c r="O262" s="239"/>
      <c r="P262" s="239"/>
      <c r="Q262" s="239"/>
      <c r="R262" s="239"/>
      <c r="S262" s="179"/>
      <c r="T262" s="179"/>
      <c r="U262" s="334">
        <v>257.33</v>
      </c>
      <c r="V262" s="334"/>
      <c r="W262" s="334"/>
      <c r="X262" s="334"/>
      <c r="Y262" s="334"/>
      <c r="AA262" s="179"/>
      <c r="AB262" s="182" t="s">
        <v>469</v>
      </c>
      <c r="AC262" s="182"/>
      <c r="AD262" s="183" t="s">
        <v>70</v>
      </c>
      <c r="AE262" s="336">
        <v>7</v>
      </c>
      <c r="AF262" s="336">
        <v>5</v>
      </c>
      <c r="AG262" s="336">
        <v>2</v>
      </c>
      <c r="AH262" s="336">
        <v>1</v>
      </c>
      <c r="AI262" s="336"/>
      <c r="AJ262" s="184"/>
      <c r="AK262" s="179"/>
      <c r="AL262" s="179"/>
      <c r="AM262" s="281">
        <v>303.3</v>
      </c>
      <c r="AN262" s="281">
        <v>338.36</v>
      </c>
      <c r="AO262" s="281">
        <v>647.5</v>
      </c>
      <c r="AP262" s="281">
        <v>107.23</v>
      </c>
      <c r="AQ262" s="281"/>
      <c r="AR262" s="272"/>
      <c r="AS262" s="270"/>
      <c r="AT262" s="270"/>
      <c r="AU262" s="272">
        <v>43.328571428571401</v>
      </c>
      <c r="AV262" s="272">
        <v>67.671999999999997</v>
      </c>
      <c r="AW262" s="272">
        <v>323.75</v>
      </c>
      <c r="AX262" s="272">
        <v>107.23</v>
      </c>
      <c r="AY262" s="272"/>
      <c r="AZ262" s="184"/>
      <c r="BA262" s="179"/>
    </row>
    <row r="263" spans="1:53" s="185" customFormat="1" x14ac:dyDescent="0.2">
      <c r="A263" s="179"/>
      <c r="B263" s="182" t="s">
        <v>358</v>
      </c>
      <c r="C263" s="182"/>
      <c r="D263" s="209" t="s">
        <v>359</v>
      </c>
      <c r="E263" s="320">
        <v>53</v>
      </c>
      <c r="F263" s="320">
        <v>26</v>
      </c>
      <c r="G263" s="320">
        <v>13</v>
      </c>
      <c r="H263" s="320">
        <v>5</v>
      </c>
      <c r="I263" s="320">
        <v>8</v>
      </c>
      <c r="J263" s="182"/>
      <c r="K263" s="179"/>
      <c r="L263" s="179"/>
      <c r="M263" s="239">
        <v>14093.65</v>
      </c>
      <c r="N263" s="239">
        <v>7331.82</v>
      </c>
      <c r="O263" s="239">
        <v>2385.7199999999998</v>
      </c>
      <c r="P263" s="239">
        <v>818.15</v>
      </c>
      <c r="Q263" s="239">
        <v>5695.68</v>
      </c>
      <c r="R263" s="239"/>
      <c r="S263" s="179"/>
      <c r="T263" s="179"/>
      <c r="U263" s="334">
        <v>265.91792452830202</v>
      </c>
      <c r="V263" s="334">
        <v>281.99307692307701</v>
      </c>
      <c r="W263" s="334">
        <v>183.51692307692301</v>
      </c>
      <c r="X263" s="334">
        <v>163.63</v>
      </c>
      <c r="Y263" s="334">
        <v>711.96</v>
      </c>
      <c r="AA263" s="179"/>
      <c r="AB263" s="182" t="s">
        <v>469</v>
      </c>
      <c r="AC263" s="182"/>
      <c r="AD263" s="183" t="s">
        <v>426</v>
      </c>
      <c r="AE263" s="336">
        <v>1</v>
      </c>
      <c r="AF263" s="336">
        <v>1</v>
      </c>
      <c r="AG263" s="336"/>
      <c r="AH263" s="336"/>
      <c r="AI263" s="336"/>
      <c r="AJ263" s="184"/>
      <c r="AK263" s="179"/>
      <c r="AL263" s="179"/>
      <c r="AM263" s="281">
        <v>17.3</v>
      </c>
      <c r="AN263" s="281">
        <v>18.510000000000002</v>
      </c>
      <c r="AO263" s="281"/>
      <c r="AP263" s="281"/>
      <c r="AQ263" s="281"/>
      <c r="AR263" s="272"/>
      <c r="AS263" s="270"/>
      <c r="AT263" s="270"/>
      <c r="AU263" s="272">
        <v>17.3</v>
      </c>
      <c r="AV263" s="272">
        <v>18.510000000000002</v>
      </c>
      <c r="AW263" s="272"/>
      <c r="AX263" s="272"/>
      <c r="AY263" s="272"/>
      <c r="AZ263" s="184"/>
      <c r="BA263" s="179"/>
    </row>
    <row r="264" spans="1:53" s="185" customFormat="1" x14ac:dyDescent="0.2">
      <c r="A264" s="179"/>
      <c r="B264" s="182" t="s">
        <v>360</v>
      </c>
      <c r="C264" s="182"/>
      <c r="D264" s="209" t="s">
        <v>110</v>
      </c>
      <c r="E264" s="320">
        <v>14</v>
      </c>
      <c r="F264" s="320">
        <v>8</v>
      </c>
      <c r="G264" s="320">
        <v>3</v>
      </c>
      <c r="H264" s="320">
        <v>4</v>
      </c>
      <c r="I264" s="320">
        <v>4</v>
      </c>
      <c r="J264" s="182"/>
      <c r="K264" s="179"/>
      <c r="L264" s="179"/>
      <c r="M264" s="239">
        <v>4331.5200000000004</v>
      </c>
      <c r="N264" s="239">
        <v>1954.29</v>
      </c>
      <c r="O264" s="239">
        <v>1297.46</v>
      </c>
      <c r="P264" s="239">
        <v>560.15</v>
      </c>
      <c r="Q264" s="239">
        <v>4187.3500000000004</v>
      </c>
      <c r="R264" s="239"/>
      <c r="S264" s="179"/>
      <c r="T264" s="179"/>
      <c r="U264" s="334">
        <v>309.39428571428601</v>
      </c>
      <c r="V264" s="334">
        <v>244.28625</v>
      </c>
      <c r="W264" s="334">
        <v>432.48666666666702</v>
      </c>
      <c r="X264" s="334">
        <v>140.03749999999999</v>
      </c>
      <c r="Y264" s="334">
        <v>1046.8375000000001</v>
      </c>
      <c r="AA264" s="179"/>
      <c r="AB264" s="182" t="s">
        <v>677</v>
      </c>
      <c r="AC264" s="182"/>
      <c r="AD264" s="183" t="s">
        <v>145</v>
      </c>
      <c r="AE264" s="336">
        <v>1</v>
      </c>
      <c r="AF264" s="336">
        <v>1</v>
      </c>
      <c r="AG264" s="336">
        <v>1</v>
      </c>
      <c r="AH264" s="336">
        <v>1</v>
      </c>
      <c r="AI264" s="336">
        <v>1</v>
      </c>
      <c r="AJ264" s="184"/>
      <c r="AK264" s="179"/>
      <c r="AL264" s="179"/>
      <c r="AM264" s="281">
        <v>24.57</v>
      </c>
      <c r="AN264" s="281">
        <v>22.82</v>
      </c>
      <c r="AO264" s="281">
        <v>24.84</v>
      </c>
      <c r="AP264" s="281">
        <v>22.01</v>
      </c>
      <c r="AQ264" s="281">
        <v>257.27999999999997</v>
      </c>
      <c r="AR264" s="272"/>
      <c r="AS264" s="270"/>
      <c r="AT264" s="270"/>
      <c r="AU264" s="272">
        <v>24.57</v>
      </c>
      <c r="AV264" s="272">
        <v>22.82</v>
      </c>
      <c r="AW264" s="272">
        <v>24.84</v>
      </c>
      <c r="AX264" s="272">
        <v>22.01</v>
      </c>
      <c r="AY264" s="272">
        <v>257.27999999999997</v>
      </c>
      <c r="AZ264" s="184"/>
      <c r="BA264" s="179"/>
    </row>
    <row r="265" spans="1:53" s="185" customFormat="1" x14ac:dyDescent="0.2">
      <c r="A265" s="179"/>
      <c r="B265" s="182" t="s">
        <v>361</v>
      </c>
      <c r="C265" s="182"/>
      <c r="D265" s="209" t="s">
        <v>363</v>
      </c>
      <c r="E265" s="320">
        <v>63</v>
      </c>
      <c r="F265" s="320">
        <v>45</v>
      </c>
      <c r="G265" s="320">
        <v>33</v>
      </c>
      <c r="H265" s="320">
        <v>20</v>
      </c>
      <c r="I265" s="320">
        <v>33</v>
      </c>
      <c r="J265" s="182"/>
      <c r="K265" s="179"/>
      <c r="L265" s="179"/>
      <c r="M265" s="239">
        <v>27217.94</v>
      </c>
      <c r="N265" s="239">
        <v>12211.59</v>
      </c>
      <c r="O265" s="239">
        <v>5548.72</v>
      </c>
      <c r="P265" s="239">
        <v>2268.31</v>
      </c>
      <c r="Q265" s="239">
        <v>26991.89</v>
      </c>
      <c r="R265" s="239"/>
      <c r="S265" s="179"/>
      <c r="T265" s="179"/>
      <c r="U265" s="334">
        <v>432.03079365079401</v>
      </c>
      <c r="V265" s="334">
        <v>271.36866666666702</v>
      </c>
      <c r="W265" s="334">
        <v>168.14303030303</v>
      </c>
      <c r="X265" s="334">
        <v>113.41549999999999</v>
      </c>
      <c r="Y265" s="334">
        <v>817.93606060605998</v>
      </c>
      <c r="AA265" s="179"/>
      <c r="AB265" s="182" t="s">
        <v>801</v>
      </c>
      <c r="AC265" s="182"/>
      <c r="AD265" s="183" t="s">
        <v>70</v>
      </c>
      <c r="AE265" s="336">
        <v>1</v>
      </c>
      <c r="AF265" s="336"/>
      <c r="AG265" s="336"/>
      <c r="AH265" s="336"/>
      <c r="AI265" s="336"/>
      <c r="AJ265" s="184"/>
      <c r="AK265" s="179"/>
      <c r="AL265" s="179"/>
      <c r="AM265" s="281">
        <v>58.71</v>
      </c>
      <c r="AN265" s="281"/>
      <c r="AO265" s="281"/>
      <c r="AP265" s="281"/>
      <c r="AQ265" s="281"/>
      <c r="AR265" s="272"/>
      <c r="AS265" s="270"/>
      <c r="AT265" s="270"/>
      <c r="AU265" s="272">
        <v>58.71</v>
      </c>
      <c r="AV265" s="272"/>
      <c r="AW265" s="272"/>
      <c r="AX265" s="272"/>
      <c r="AY265" s="272"/>
      <c r="AZ265" s="184"/>
      <c r="BA265" s="179"/>
    </row>
    <row r="266" spans="1:53" s="185" customFormat="1" x14ac:dyDescent="0.2">
      <c r="A266" s="179"/>
      <c r="B266" s="182" t="s">
        <v>364</v>
      </c>
      <c r="C266" s="182"/>
      <c r="D266" s="209" t="s">
        <v>365</v>
      </c>
      <c r="E266" s="320">
        <v>1</v>
      </c>
      <c r="F266" s="320"/>
      <c r="G266" s="320"/>
      <c r="H266" s="320"/>
      <c r="I266" s="320"/>
      <c r="J266" s="182"/>
      <c r="K266" s="179"/>
      <c r="L266" s="179"/>
      <c r="M266" s="239">
        <v>12.49</v>
      </c>
      <c r="N266" s="239"/>
      <c r="O266" s="239"/>
      <c r="P266" s="239"/>
      <c r="Q266" s="239"/>
      <c r="R266" s="239"/>
      <c r="S266" s="179"/>
      <c r="T266" s="179"/>
      <c r="U266" s="334">
        <v>12.49</v>
      </c>
      <c r="V266" s="334"/>
      <c r="W266" s="334"/>
      <c r="X266" s="334"/>
      <c r="Y266" s="334"/>
      <c r="AA266" s="179"/>
      <c r="AB266" s="182" t="s">
        <v>471</v>
      </c>
      <c r="AC266" s="182"/>
      <c r="AD266" s="183" t="s">
        <v>124</v>
      </c>
      <c r="AE266" s="336">
        <v>1</v>
      </c>
      <c r="AF266" s="336">
        <v>1</v>
      </c>
      <c r="AG266" s="336"/>
      <c r="AH266" s="336"/>
      <c r="AI266" s="336"/>
      <c r="AJ266" s="184"/>
      <c r="AK266" s="179"/>
      <c r="AL266" s="179"/>
      <c r="AM266" s="281">
        <v>463.08</v>
      </c>
      <c r="AN266" s="281">
        <v>498.05</v>
      </c>
      <c r="AO266" s="281"/>
      <c r="AP266" s="281"/>
      <c r="AQ266" s="281"/>
      <c r="AR266" s="272"/>
      <c r="AS266" s="270"/>
      <c r="AT266" s="270"/>
      <c r="AU266" s="272">
        <v>463.08</v>
      </c>
      <c r="AV266" s="272">
        <v>498.05</v>
      </c>
      <c r="AW266" s="272"/>
      <c r="AX266" s="272"/>
      <c r="AY266" s="272"/>
      <c r="AZ266" s="184"/>
      <c r="BA266" s="179"/>
    </row>
    <row r="267" spans="1:53" s="185" customFormat="1" x14ac:dyDescent="0.2">
      <c r="A267" s="179"/>
      <c r="B267" s="182" t="s">
        <v>364</v>
      </c>
      <c r="C267" s="182"/>
      <c r="D267" s="209" t="s">
        <v>204</v>
      </c>
      <c r="E267" s="320">
        <v>3176</v>
      </c>
      <c r="F267" s="320">
        <v>2015</v>
      </c>
      <c r="G267" s="320">
        <v>1319</v>
      </c>
      <c r="H267" s="320">
        <v>1031</v>
      </c>
      <c r="I267" s="320">
        <v>1396</v>
      </c>
      <c r="J267" s="182"/>
      <c r="K267" s="179"/>
      <c r="L267" s="179"/>
      <c r="M267" s="239">
        <v>743735.77</v>
      </c>
      <c r="N267" s="239">
        <v>428871.4</v>
      </c>
      <c r="O267" s="239">
        <v>193264.26</v>
      </c>
      <c r="P267" s="239">
        <v>99406.22</v>
      </c>
      <c r="Q267" s="239">
        <v>983952.47</v>
      </c>
      <c r="R267" s="239"/>
      <c r="S267" s="179"/>
      <c r="T267" s="179"/>
      <c r="U267" s="334">
        <v>234.17373110831201</v>
      </c>
      <c r="V267" s="334">
        <v>212.83940446650101</v>
      </c>
      <c r="W267" s="334">
        <v>146.52332069749801</v>
      </c>
      <c r="X267" s="334">
        <v>96.417284190106798</v>
      </c>
      <c r="Y267" s="334">
        <v>704.837012893983</v>
      </c>
      <c r="AA267" s="179"/>
      <c r="AB267" s="182" t="s">
        <v>471</v>
      </c>
      <c r="AC267" s="182"/>
      <c r="AD267" s="183" t="s">
        <v>100</v>
      </c>
      <c r="AE267" s="336">
        <v>245</v>
      </c>
      <c r="AF267" s="336">
        <v>140</v>
      </c>
      <c r="AG267" s="336">
        <v>108</v>
      </c>
      <c r="AH267" s="336">
        <v>98</v>
      </c>
      <c r="AI267" s="336">
        <v>85</v>
      </c>
      <c r="AJ267" s="184"/>
      <c r="AK267" s="179"/>
      <c r="AL267" s="179"/>
      <c r="AM267" s="281">
        <v>107831.49</v>
      </c>
      <c r="AN267" s="281">
        <v>33035.57</v>
      </c>
      <c r="AO267" s="281">
        <v>19418.71</v>
      </c>
      <c r="AP267" s="281">
        <v>10719.82</v>
      </c>
      <c r="AQ267" s="281">
        <v>85197.35</v>
      </c>
      <c r="AR267" s="272"/>
      <c r="AS267" s="270"/>
      <c r="AT267" s="270"/>
      <c r="AU267" s="272">
        <v>440.12853061224502</v>
      </c>
      <c r="AV267" s="272">
        <v>235.968357142857</v>
      </c>
      <c r="AW267" s="272">
        <v>179.80287037036999</v>
      </c>
      <c r="AX267" s="272">
        <v>109.385918367347</v>
      </c>
      <c r="AY267" s="272">
        <v>1002.32176470588</v>
      </c>
      <c r="AZ267" s="184"/>
      <c r="BA267" s="179"/>
    </row>
    <row r="268" spans="1:53" s="185" customFormat="1" x14ac:dyDescent="0.2">
      <c r="A268" s="179"/>
      <c r="B268" s="182" t="s">
        <v>364</v>
      </c>
      <c r="C268" s="182"/>
      <c r="D268" s="209" t="s">
        <v>802</v>
      </c>
      <c r="E268" s="320">
        <v>1</v>
      </c>
      <c r="F268" s="320">
        <v>1</v>
      </c>
      <c r="G268" s="320"/>
      <c r="H268" s="320"/>
      <c r="I268" s="320"/>
      <c r="J268" s="182"/>
      <c r="K268" s="179"/>
      <c r="L268" s="179"/>
      <c r="M268" s="239">
        <v>177.89</v>
      </c>
      <c r="N268" s="239">
        <v>21.82</v>
      </c>
      <c r="O268" s="239"/>
      <c r="P268" s="239"/>
      <c r="Q268" s="239"/>
      <c r="R268" s="239"/>
      <c r="S268" s="179"/>
      <c r="T268" s="179"/>
      <c r="U268" s="334">
        <v>177.89</v>
      </c>
      <c r="V268" s="334">
        <v>21.82</v>
      </c>
      <c r="W268" s="334"/>
      <c r="X268" s="334"/>
      <c r="Y268" s="334"/>
      <c r="AA268" s="179"/>
      <c r="AB268" s="182" t="s">
        <v>472</v>
      </c>
      <c r="AC268" s="182"/>
      <c r="AD268" s="183" t="s">
        <v>70</v>
      </c>
      <c r="AE268" s="336">
        <v>2</v>
      </c>
      <c r="AF268" s="336">
        <v>2</v>
      </c>
      <c r="AG268" s="336">
        <v>2</v>
      </c>
      <c r="AH268" s="336">
        <v>1</v>
      </c>
      <c r="AI268" s="336">
        <v>1</v>
      </c>
      <c r="AJ268" s="184"/>
      <c r="AK268" s="179"/>
      <c r="AL268" s="179"/>
      <c r="AM268" s="281">
        <v>239.52</v>
      </c>
      <c r="AN268" s="281">
        <v>201.92</v>
      </c>
      <c r="AO268" s="281">
        <v>181.5</v>
      </c>
      <c r="AP268" s="281">
        <v>24.85</v>
      </c>
      <c r="AQ268" s="281">
        <v>369.66</v>
      </c>
      <c r="AR268" s="272"/>
      <c r="AS268" s="270"/>
      <c r="AT268" s="270"/>
      <c r="AU268" s="272">
        <v>119.76</v>
      </c>
      <c r="AV268" s="272">
        <v>100.96</v>
      </c>
      <c r="AW268" s="272">
        <v>90.75</v>
      </c>
      <c r="AX268" s="272">
        <v>24.85</v>
      </c>
      <c r="AY268" s="272">
        <v>369.66</v>
      </c>
      <c r="AZ268" s="184"/>
      <c r="BA268" s="179"/>
    </row>
    <row r="269" spans="1:53" s="185" customFormat="1" ht="13.5" thickBot="1" x14ac:dyDescent="0.25">
      <c r="A269" s="179"/>
      <c r="B269" s="186" t="s">
        <v>366</v>
      </c>
      <c r="C269" s="186"/>
      <c r="D269" s="211" t="s">
        <v>367</v>
      </c>
      <c r="E269" s="321">
        <v>268</v>
      </c>
      <c r="F269" s="321">
        <v>126</v>
      </c>
      <c r="G269" s="321">
        <v>85</v>
      </c>
      <c r="H269" s="321">
        <v>73</v>
      </c>
      <c r="I269" s="321">
        <v>99</v>
      </c>
      <c r="J269" s="186"/>
      <c r="K269" s="179"/>
      <c r="L269" s="179"/>
      <c r="M269" s="263">
        <v>84253.77</v>
      </c>
      <c r="N269" s="263">
        <v>27942.3</v>
      </c>
      <c r="O269" s="263">
        <v>11894.08</v>
      </c>
      <c r="P269" s="263">
        <v>8307.17</v>
      </c>
      <c r="Q269" s="263">
        <v>99497.63</v>
      </c>
      <c r="R269" s="263"/>
      <c r="S269" s="179"/>
      <c r="T269" s="179"/>
      <c r="U269" s="334">
        <v>314.37973880597002</v>
      </c>
      <c r="V269" s="334">
        <v>221.76428571428599</v>
      </c>
      <c r="W269" s="334">
        <v>139.93035294117601</v>
      </c>
      <c r="X269" s="334">
        <v>113.796849315069</v>
      </c>
      <c r="Y269" s="334">
        <v>1005.02656565657</v>
      </c>
      <c r="AA269" s="179"/>
      <c r="AB269" s="186" t="s">
        <v>473</v>
      </c>
      <c r="AC269" s="186"/>
      <c r="AD269" s="187" t="s">
        <v>293</v>
      </c>
      <c r="AE269" s="337">
        <v>22</v>
      </c>
      <c r="AF269" s="337">
        <v>11</v>
      </c>
      <c r="AG269" s="337">
        <v>6</v>
      </c>
      <c r="AH269" s="337"/>
      <c r="AI269" s="337">
        <v>5</v>
      </c>
      <c r="AJ269" s="189"/>
      <c r="AK269" s="179"/>
      <c r="AL269" s="179"/>
      <c r="AM269" s="282">
        <v>9941.89</v>
      </c>
      <c r="AN269" s="283">
        <v>5139.3999999999996</v>
      </c>
      <c r="AO269" s="283">
        <v>1902.16</v>
      </c>
      <c r="AP269" s="283"/>
      <c r="AQ269" s="283">
        <v>3113.25</v>
      </c>
      <c r="AR269" s="274"/>
      <c r="AS269" s="270"/>
      <c r="AT269" s="270"/>
      <c r="AU269" s="273">
        <v>451.904090909091</v>
      </c>
      <c r="AV269" s="274">
        <v>467.21818181818202</v>
      </c>
      <c r="AW269" s="274">
        <v>317.02666666666698</v>
      </c>
      <c r="AX269" s="274"/>
      <c r="AY269" s="274">
        <v>622.65</v>
      </c>
      <c r="AZ269" s="189"/>
      <c r="BA269" s="179"/>
    </row>
    <row r="270" spans="1:53" s="185" customFormat="1" x14ac:dyDescent="0.2">
      <c r="A270" s="179"/>
      <c r="B270" s="182" t="s">
        <v>664</v>
      </c>
      <c r="C270" s="182"/>
      <c r="D270" s="209" t="s">
        <v>109</v>
      </c>
      <c r="E270" s="320">
        <v>23</v>
      </c>
      <c r="F270" s="320">
        <v>7</v>
      </c>
      <c r="G270" s="320">
        <v>2</v>
      </c>
      <c r="H270" s="320">
        <v>1</v>
      </c>
      <c r="I270" s="320">
        <v>3</v>
      </c>
      <c r="J270" s="182"/>
      <c r="K270" s="179"/>
      <c r="L270" s="179"/>
      <c r="M270" s="239">
        <v>5728.48</v>
      </c>
      <c r="N270" s="239">
        <v>1329.09</v>
      </c>
      <c r="O270" s="239">
        <v>166.74</v>
      </c>
      <c r="P270" s="239">
        <v>161.57</v>
      </c>
      <c r="Q270" s="239">
        <v>716.21</v>
      </c>
      <c r="R270" s="239"/>
      <c r="S270" s="179"/>
      <c r="T270" s="179"/>
      <c r="U270" s="334">
        <v>249.06434782608699</v>
      </c>
      <c r="V270" s="334">
        <v>189.87</v>
      </c>
      <c r="W270" s="334">
        <v>83.37</v>
      </c>
      <c r="X270" s="334">
        <v>161.57</v>
      </c>
      <c r="Y270" s="334">
        <v>238.73666666666699</v>
      </c>
      <c r="AA270" s="179"/>
      <c r="AB270" s="182" t="s">
        <v>474</v>
      </c>
      <c r="AC270" s="182"/>
      <c r="AD270" s="183" t="s">
        <v>287</v>
      </c>
      <c r="AE270" s="336">
        <v>3</v>
      </c>
      <c r="AF270" s="336">
        <v>1</v>
      </c>
      <c r="AG270" s="336">
        <v>2</v>
      </c>
      <c r="AH270" s="336">
        <v>2</v>
      </c>
      <c r="AI270" s="336">
        <v>2</v>
      </c>
      <c r="AJ270" s="184"/>
      <c r="AK270" s="179"/>
      <c r="AL270" s="179"/>
      <c r="AM270" s="281">
        <v>1096.6400000000001</v>
      </c>
      <c r="AN270" s="281">
        <v>265.52999999999997</v>
      </c>
      <c r="AO270" s="281">
        <v>834.07</v>
      </c>
      <c r="AP270" s="281">
        <v>895.1</v>
      </c>
      <c r="AQ270" s="281">
        <v>7188.15</v>
      </c>
      <c r="AR270" s="272"/>
      <c r="AS270" s="270"/>
      <c r="AT270" s="270"/>
      <c r="AU270" s="272">
        <v>365.54666666666702</v>
      </c>
      <c r="AV270" s="272">
        <v>265.52999999999997</v>
      </c>
      <c r="AW270" s="272">
        <v>417.03500000000003</v>
      </c>
      <c r="AX270" s="272">
        <v>447.55</v>
      </c>
      <c r="AY270" s="272">
        <v>3594.0749999999998</v>
      </c>
      <c r="AZ270" s="184"/>
      <c r="BA270" s="179"/>
    </row>
    <row r="271" spans="1:53" s="185" customFormat="1" x14ac:dyDescent="0.2">
      <c r="A271" s="179"/>
      <c r="B271" s="182" t="s">
        <v>803</v>
      </c>
      <c r="C271" s="182"/>
      <c r="D271" s="209" t="s">
        <v>109</v>
      </c>
      <c r="E271" s="320">
        <v>1</v>
      </c>
      <c r="F271" s="320">
        <v>1</v>
      </c>
      <c r="G271" s="320"/>
      <c r="H271" s="320"/>
      <c r="I271" s="320">
        <v>1</v>
      </c>
      <c r="J271" s="182"/>
      <c r="K271" s="179"/>
      <c r="L271" s="179"/>
      <c r="M271" s="239">
        <v>345.19</v>
      </c>
      <c r="N271" s="239">
        <v>16.22</v>
      </c>
      <c r="O271" s="239"/>
      <c r="P271" s="239"/>
      <c r="Q271" s="239">
        <v>3612.95</v>
      </c>
      <c r="R271" s="239"/>
      <c r="S271" s="179"/>
      <c r="T271" s="179"/>
      <c r="U271" s="334">
        <v>345.19</v>
      </c>
      <c r="V271" s="334">
        <v>16.22</v>
      </c>
      <c r="W271" s="334"/>
      <c r="X271" s="334"/>
      <c r="Y271" s="334">
        <v>3612.95</v>
      </c>
      <c r="AA271" s="179"/>
      <c r="AB271" s="182" t="s">
        <v>475</v>
      </c>
      <c r="AC271" s="182"/>
      <c r="AD271" s="183" t="s">
        <v>476</v>
      </c>
      <c r="AE271" s="336">
        <v>6</v>
      </c>
      <c r="AF271" s="336">
        <v>2</v>
      </c>
      <c r="AG271" s="336">
        <v>3</v>
      </c>
      <c r="AH271" s="336"/>
      <c r="AI271" s="336">
        <v>2</v>
      </c>
      <c r="AJ271" s="184"/>
      <c r="AK271" s="179"/>
      <c r="AL271" s="179"/>
      <c r="AM271" s="281">
        <v>1308.55</v>
      </c>
      <c r="AN271" s="281">
        <v>44.34</v>
      </c>
      <c r="AO271" s="281">
        <v>98</v>
      </c>
      <c r="AP271" s="281"/>
      <c r="AQ271" s="281">
        <v>530.24</v>
      </c>
      <c r="AR271" s="272"/>
      <c r="AS271" s="270"/>
      <c r="AT271" s="270"/>
      <c r="AU271" s="272">
        <v>218.09166666666701</v>
      </c>
      <c r="AV271" s="272">
        <v>22.17</v>
      </c>
      <c r="AW271" s="272">
        <v>32.6666666666667</v>
      </c>
      <c r="AX271" s="272"/>
      <c r="AY271" s="272">
        <v>265.12</v>
      </c>
      <c r="AZ271" s="184"/>
      <c r="BA271" s="179"/>
    </row>
    <row r="272" spans="1:53" s="185" customFormat="1" x14ac:dyDescent="0.2">
      <c r="A272" s="179"/>
      <c r="B272" s="182" t="s">
        <v>665</v>
      </c>
      <c r="C272" s="182"/>
      <c r="D272" s="209" t="s">
        <v>109</v>
      </c>
      <c r="E272" s="320">
        <v>331</v>
      </c>
      <c r="F272" s="320">
        <v>160</v>
      </c>
      <c r="G272" s="320">
        <v>93</v>
      </c>
      <c r="H272" s="320">
        <v>48</v>
      </c>
      <c r="I272" s="320">
        <v>83</v>
      </c>
      <c r="J272" s="182"/>
      <c r="K272" s="179"/>
      <c r="L272" s="179"/>
      <c r="M272" s="239">
        <v>85475.39</v>
      </c>
      <c r="N272" s="239">
        <v>43333.22</v>
      </c>
      <c r="O272" s="239">
        <v>17677.3</v>
      </c>
      <c r="P272" s="239">
        <v>7040.94</v>
      </c>
      <c r="Q272" s="239">
        <v>55683.65</v>
      </c>
      <c r="R272" s="239"/>
      <c r="S272" s="179"/>
      <c r="T272" s="179"/>
      <c r="U272" s="334">
        <v>258.23380664652598</v>
      </c>
      <c r="V272" s="334">
        <v>270.83262500000001</v>
      </c>
      <c r="W272" s="334">
        <v>190.07849462365601</v>
      </c>
      <c r="X272" s="334">
        <v>146.68625</v>
      </c>
      <c r="Y272" s="334">
        <v>670.88734939759001</v>
      </c>
      <c r="AA272" s="179"/>
      <c r="AB272" s="182" t="s">
        <v>477</v>
      </c>
      <c r="AC272" s="182"/>
      <c r="AD272" s="183" t="s">
        <v>134</v>
      </c>
      <c r="AE272" s="336">
        <v>12</v>
      </c>
      <c r="AF272" s="336">
        <v>7</v>
      </c>
      <c r="AG272" s="336">
        <v>5</v>
      </c>
      <c r="AH272" s="336"/>
      <c r="AI272" s="336">
        <v>4</v>
      </c>
      <c r="AJ272" s="184"/>
      <c r="AK272" s="179"/>
      <c r="AL272" s="179"/>
      <c r="AM272" s="281">
        <v>900</v>
      </c>
      <c r="AN272" s="281">
        <v>427.41</v>
      </c>
      <c r="AO272" s="281">
        <v>324.97000000000003</v>
      </c>
      <c r="AP272" s="281"/>
      <c r="AQ272" s="281">
        <v>873.86</v>
      </c>
      <c r="AR272" s="272"/>
      <c r="AS272" s="270"/>
      <c r="AT272" s="270"/>
      <c r="AU272" s="272">
        <v>75</v>
      </c>
      <c r="AV272" s="272">
        <v>61.058571428571398</v>
      </c>
      <c r="AW272" s="272">
        <v>64.994</v>
      </c>
      <c r="AX272" s="272"/>
      <c r="AY272" s="272">
        <v>218.465</v>
      </c>
      <c r="AZ272" s="184"/>
      <c r="BA272" s="179"/>
    </row>
    <row r="273" spans="1:53" s="185" customFormat="1" x14ac:dyDescent="0.2">
      <c r="A273" s="179"/>
      <c r="B273" s="182" t="s">
        <v>666</v>
      </c>
      <c r="C273" s="182"/>
      <c r="D273" s="209" t="s">
        <v>104</v>
      </c>
      <c r="E273" s="320">
        <v>2</v>
      </c>
      <c r="F273" s="320">
        <v>2</v>
      </c>
      <c r="G273" s="320">
        <v>1</v>
      </c>
      <c r="H273" s="320">
        <v>2</v>
      </c>
      <c r="I273" s="320">
        <v>1</v>
      </c>
      <c r="J273" s="182"/>
      <c r="K273" s="179"/>
      <c r="L273" s="179"/>
      <c r="M273" s="239">
        <v>667.04</v>
      </c>
      <c r="N273" s="239">
        <v>381.85</v>
      </c>
      <c r="O273" s="239">
        <v>157.05000000000001</v>
      </c>
      <c r="P273" s="239">
        <v>107.93</v>
      </c>
      <c r="Q273" s="239">
        <v>1705.73</v>
      </c>
      <c r="R273" s="239"/>
      <c r="S273" s="179"/>
      <c r="T273" s="179"/>
      <c r="U273" s="334">
        <v>333.52</v>
      </c>
      <c r="V273" s="334">
        <v>190.92500000000001</v>
      </c>
      <c r="W273" s="334">
        <v>157.05000000000001</v>
      </c>
      <c r="X273" s="334">
        <v>53.965000000000003</v>
      </c>
      <c r="Y273" s="334">
        <v>1705.73</v>
      </c>
      <c r="AA273" s="179"/>
      <c r="AB273" s="182" t="s">
        <v>478</v>
      </c>
      <c r="AC273" s="182"/>
      <c r="AD273" s="183" t="s">
        <v>212</v>
      </c>
      <c r="AE273" s="336">
        <v>2</v>
      </c>
      <c r="AF273" s="336">
        <v>2</v>
      </c>
      <c r="AG273" s="336">
        <v>2</v>
      </c>
      <c r="AH273" s="336">
        <v>1</v>
      </c>
      <c r="AI273" s="336">
        <v>2</v>
      </c>
      <c r="AJ273" s="184"/>
      <c r="AK273" s="179"/>
      <c r="AL273" s="179"/>
      <c r="AM273" s="281">
        <v>34.74</v>
      </c>
      <c r="AN273" s="281">
        <v>34.43</v>
      </c>
      <c r="AO273" s="281">
        <v>47.86</v>
      </c>
      <c r="AP273" s="281">
        <v>13.8</v>
      </c>
      <c r="AQ273" s="281">
        <v>131.59</v>
      </c>
      <c r="AR273" s="272"/>
      <c r="AS273" s="270"/>
      <c r="AT273" s="270"/>
      <c r="AU273" s="272">
        <v>17.37</v>
      </c>
      <c r="AV273" s="272">
        <v>17.215</v>
      </c>
      <c r="AW273" s="272">
        <v>23.93</v>
      </c>
      <c r="AX273" s="272">
        <v>13.8</v>
      </c>
      <c r="AY273" s="272">
        <v>65.795000000000002</v>
      </c>
      <c r="AZ273" s="184"/>
      <c r="BA273" s="179"/>
    </row>
    <row r="274" spans="1:53" s="185" customFormat="1" x14ac:dyDescent="0.2">
      <c r="A274" s="179"/>
      <c r="B274" s="182" t="s">
        <v>372</v>
      </c>
      <c r="C274" s="182"/>
      <c r="D274" s="209" t="s">
        <v>104</v>
      </c>
      <c r="E274" s="320">
        <v>108</v>
      </c>
      <c r="F274" s="320">
        <v>36</v>
      </c>
      <c r="G274" s="320">
        <v>20</v>
      </c>
      <c r="H274" s="320">
        <v>19</v>
      </c>
      <c r="I274" s="320">
        <v>17</v>
      </c>
      <c r="J274" s="182"/>
      <c r="K274" s="179"/>
      <c r="L274" s="179"/>
      <c r="M274" s="239">
        <v>23139.17</v>
      </c>
      <c r="N274" s="239">
        <v>4909.53</v>
      </c>
      <c r="O274" s="239">
        <v>2933.84</v>
      </c>
      <c r="P274" s="239">
        <v>917.45</v>
      </c>
      <c r="Q274" s="239">
        <v>17176.34</v>
      </c>
      <c r="R274" s="239"/>
      <c r="S274" s="179"/>
      <c r="T274" s="179"/>
      <c r="U274" s="334">
        <v>214.251574074074</v>
      </c>
      <c r="V274" s="334">
        <v>136.37583333333299</v>
      </c>
      <c r="W274" s="334">
        <v>146.69200000000001</v>
      </c>
      <c r="X274" s="334">
        <v>48.286842105263197</v>
      </c>
      <c r="Y274" s="334">
        <v>1010.37294117647</v>
      </c>
      <c r="AA274" s="179"/>
      <c r="AB274" s="182" t="s">
        <v>478</v>
      </c>
      <c r="AC274" s="182"/>
      <c r="AD274" s="183" t="s">
        <v>196</v>
      </c>
      <c r="AE274" s="336">
        <v>25</v>
      </c>
      <c r="AF274" s="336">
        <v>16</v>
      </c>
      <c r="AG274" s="336">
        <v>16</v>
      </c>
      <c r="AH274" s="336">
        <v>13</v>
      </c>
      <c r="AI274" s="336">
        <v>13</v>
      </c>
      <c r="AJ274" s="184"/>
      <c r="AK274" s="179"/>
      <c r="AL274" s="179"/>
      <c r="AM274" s="281">
        <v>9542.6299999999992</v>
      </c>
      <c r="AN274" s="281">
        <v>5282.93</v>
      </c>
      <c r="AO274" s="281">
        <v>5162.6000000000004</v>
      </c>
      <c r="AP274" s="281">
        <v>3726.72</v>
      </c>
      <c r="AQ274" s="281">
        <v>12070.35</v>
      </c>
      <c r="AR274" s="272"/>
      <c r="AS274" s="270"/>
      <c r="AT274" s="270"/>
      <c r="AU274" s="272">
        <v>381.70519999999999</v>
      </c>
      <c r="AV274" s="272">
        <v>330.18312500000002</v>
      </c>
      <c r="AW274" s="272">
        <v>322.66250000000002</v>
      </c>
      <c r="AX274" s="272">
        <v>286.670769230769</v>
      </c>
      <c r="AY274" s="272">
        <v>928.48846153846205</v>
      </c>
      <c r="AZ274" s="184"/>
      <c r="BA274" s="179"/>
    </row>
    <row r="275" spans="1:53" s="185" customFormat="1" x14ac:dyDescent="0.2">
      <c r="A275" s="179"/>
      <c r="B275" s="182" t="s">
        <v>373</v>
      </c>
      <c r="C275" s="182"/>
      <c r="D275" s="209" t="s">
        <v>374</v>
      </c>
      <c r="E275" s="320">
        <v>78</v>
      </c>
      <c r="F275" s="320">
        <v>30</v>
      </c>
      <c r="G275" s="320">
        <v>17</v>
      </c>
      <c r="H275" s="320">
        <v>7</v>
      </c>
      <c r="I275" s="320">
        <v>7</v>
      </c>
      <c r="J275" s="182"/>
      <c r="K275" s="179"/>
      <c r="L275" s="179"/>
      <c r="M275" s="239">
        <v>16405.23</v>
      </c>
      <c r="N275" s="239">
        <v>4976.66</v>
      </c>
      <c r="O275" s="239">
        <v>1955.57</v>
      </c>
      <c r="P275" s="239">
        <v>320.56</v>
      </c>
      <c r="Q275" s="239">
        <v>1113.78</v>
      </c>
      <c r="R275" s="239"/>
      <c r="S275" s="179"/>
      <c r="T275" s="179"/>
      <c r="U275" s="334">
        <v>210.323461538462</v>
      </c>
      <c r="V275" s="334">
        <v>165.88866666666701</v>
      </c>
      <c r="W275" s="334">
        <v>115.033529411765</v>
      </c>
      <c r="X275" s="334">
        <v>45.794285714285699</v>
      </c>
      <c r="Y275" s="334">
        <v>159.111428571429</v>
      </c>
      <c r="AA275" s="179"/>
      <c r="AB275" s="182" t="s">
        <v>479</v>
      </c>
      <c r="AC275" s="182"/>
      <c r="AD275" s="183" t="s">
        <v>72</v>
      </c>
      <c r="AE275" s="336">
        <v>1</v>
      </c>
      <c r="AF275" s="336">
        <v>1</v>
      </c>
      <c r="AG275" s="336"/>
      <c r="AH275" s="336"/>
      <c r="AI275" s="336"/>
      <c r="AJ275" s="184"/>
      <c r="AK275" s="179"/>
      <c r="AL275" s="179"/>
      <c r="AM275" s="281">
        <v>12.91</v>
      </c>
      <c r="AN275" s="281">
        <v>8.08</v>
      </c>
      <c r="AO275" s="281"/>
      <c r="AP275" s="281"/>
      <c r="AQ275" s="281"/>
      <c r="AR275" s="272"/>
      <c r="AS275" s="270"/>
      <c r="AT275" s="270"/>
      <c r="AU275" s="272">
        <v>12.91</v>
      </c>
      <c r="AV275" s="272">
        <v>8.08</v>
      </c>
      <c r="AW275" s="272"/>
      <c r="AX275" s="272"/>
      <c r="AY275" s="272"/>
      <c r="AZ275" s="184"/>
      <c r="BA275" s="179"/>
    </row>
    <row r="276" spans="1:53" s="185" customFormat="1" x14ac:dyDescent="0.2">
      <c r="A276" s="179"/>
      <c r="B276" s="182" t="s">
        <v>375</v>
      </c>
      <c r="C276" s="182"/>
      <c r="D276" s="209" t="s">
        <v>104</v>
      </c>
      <c r="E276" s="320">
        <v>19</v>
      </c>
      <c r="F276" s="320">
        <v>6</v>
      </c>
      <c r="G276" s="320">
        <v>5</v>
      </c>
      <c r="H276" s="320">
        <v>1</v>
      </c>
      <c r="I276" s="320">
        <v>3</v>
      </c>
      <c r="J276" s="182"/>
      <c r="K276" s="179"/>
      <c r="L276" s="179"/>
      <c r="M276" s="239">
        <v>8966.14</v>
      </c>
      <c r="N276" s="239">
        <v>2531.9</v>
      </c>
      <c r="O276" s="239">
        <v>1116.6300000000001</v>
      </c>
      <c r="P276" s="239">
        <v>667.31</v>
      </c>
      <c r="Q276" s="239">
        <v>3480.3</v>
      </c>
      <c r="R276" s="239"/>
      <c r="S276" s="179"/>
      <c r="T276" s="179"/>
      <c r="U276" s="334">
        <v>471.90210526315798</v>
      </c>
      <c r="V276" s="334">
        <v>421.98333333333301</v>
      </c>
      <c r="W276" s="334">
        <v>223.32599999999999</v>
      </c>
      <c r="X276" s="334">
        <v>667.31</v>
      </c>
      <c r="Y276" s="334">
        <v>1160.0999999999999</v>
      </c>
      <c r="AA276" s="179"/>
      <c r="AB276" s="182" t="s">
        <v>479</v>
      </c>
      <c r="AC276" s="182"/>
      <c r="AD276" s="183" t="s">
        <v>480</v>
      </c>
      <c r="AE276" s="336">
        <v>21</v>
      </c>
      <c r="AF276" s="336">
        <v>10</v>
      </c>
      <c r="AG276" s="336">
        <v>7</v>
      </c>
      <c r="AH276" s="336">
        <v>5</v>
      </c>
      <c r="AI276" s="336">
        <v>4</v>
      </c>
      <c r="AJ276" s="184"/>
      <c r="AK276" s="179"/>
      <c r="AL276" s="179"/>
      <c r="AM276" s="281">
        <v>12026.63</v>
      </c>
      <c r="AN276" s="281">
        <v>6939.19</v>
      </c>
      <c r="AO276" s="281">
        <v>2566.79</v>
      </c>
      <c r="AP276" s="281">
        <v>174.88</v>
      </c>
      <c r="AQ276" s="281">
        <v>1066.97</v>
      </c>
      <c r="AR276" s="272"/>
      <c r="AS276" s="270"/>
      <c r="AT276" s="270"/>
      <c r="AU276" s="272">
        <v>572.69666666666706</v>
      </c>
      <c r="AV276" s="272">
        <v>693.91899999999998</v>
      </c>
      <c r="AW276" s="272">
        <v>366.68428571428598</v>
      </c>
      <c r="AX276" s="272">
        <v>34.975999999999999</v>
      </c>
      <c r="AY276" s="272">
        <v>266.74250000000001</v>
      </c>
      <c r="AZ276" s="184"/>
      <c r="BA276" s="179"/>
    </row>
    <row r="277" spans="1:53" s="185" customFormat="1" x14ac:dyDescent="0.2">
      <c r="A277" s="179"/>
      <c r="B277" s="182" t="s">
        <v>376</v>
      </c>
      <c r="C277" s="182"/>
      <c r="D277" s="209" t="s">
        <v>212</v>
      </c>
      <c r="E277" s="320">
        <v>22</v>
      </c>
      <c r="F277" s="320">
        <v>11</v>
      </c>
      <c r="G277" s="320">
        <v>4</v>
      </c>
      <c r="H277" s="320">
        <v>2</v>
      </c>
      <c r="I277" s="320">
        <v>3</v>
      </c>
      <c r="J277" s="182"/>
      <c r="K277" s="179"/>
      <c r="L277" s="179"/>
      <c r="M277" s="239">
        <v>5884.37</v>
      </c>
      <c r="N277" s="239">
        <v>2452.23</v>
      </c>
      <c r="O277" s="239">
        <v>271.33</v>
      </c>
      <c r="P277" s="239">
        <v>203.87</v>
      </c>
      <c r="Q277" s="239">
        <v>10279.700000000001</v>
      </c>
      <c r="R277" s="239"/>
      <c r="S277" s="179"/>
      <c r="T277" s="179"/>
      <c r="U277" s="334">
        <v>267.471363636364</v>
      </c>
      <c r="V277" s="334">
        <v>222.93</v>
      </c>
      <c r="W277" s="334">
        <v>67.832499999999996</v>
      </c>
      <c r="X277" s="334">
        <v>101.935</v>
      </c>
      <c r="Y277" s="334">
        <v>3426.5666666666698</v>
      </c>
      <c r="AA277" s="179"/>
      <c r="AB277" s="182" t="s">
        <v>703</v>
      </c>
      <c r="AC277" s="182"/>
      <c r="AD277" s="183" t="s">
        <v>480</v>
      </c>
      <c r="AE277" s="336">
        <v>1</v>
      </c>
      <c r="AF277" s="336">
        <v>1</v>
      </c>
      <c r="AG277" s="336">
        <v>1</v>
      </c>
      <c r="AH277" s="336">
        <v>1</v>
      </c>
      <c r="AI277" s="336">
        <v>1</v>
      </c>
      <c r="AJ277" s="184"/>
      <c r="AK277" s="179"/>
      <c r="AL277" s="179"/>
      <c r="AM277" s="281">
        <v>24.57</v>
      </c>
      <c r="AN277" s="281">
        <v>22.82</v>
      </c>
      <c r="AO277" s="281">
        <v>24.84</v>
      </c>
      <c r="AP277" s="281">
        <v>22.01</v>
      </c>
      <c r="AQ277" s="281">
        <v>140.72999999999999</v>
      </c>
      <c r="AR277" s="272"/>
      <c r="AS277" s="270"/>
      <c r="AT277" s="270"/>
      <c r="AU277" s="272">
        <v>24.57</v>
      </c>
      <c r="AV277" s="272">
        <v>22.82</v>
      </c>
      <c r="AW277" s="272">
        <v>24.84</v>
      </c>
      <c r="AX277" s="272">
        <v>22.01</v>
      </c>
      <c r="AY277" s="272">
        <v>140.72999999999999</v>
      </c>
      <c r="AZ277" s="184"/>
      <c r="BA277" s="179"/>
    </row>
    <row r="278" spans="1:53" s="185" customFormat="1" x14ac:dyDescent="0.2">
      <c r="A278" s="179"/>
      <c r="B278" s="182" t="s">
        <v>377</v>
      </c>
      <c r="C278" s="182"/>
      <c r="D278" s="209" t="s">
        <v>302</v>
      </c>
      <c r="E278" s="320">
        <v>181</v>
      </c>
      <c r="F278" s="320">
        <v>99</v>
      </c>
      <c r="G278" s="320">
        <v>58</v>
      </c>
      <c r="H278" s="320">
        <v>43</v>
      </c>
      <c r="I278" s="320">
        <v>82</v>
      </c>
      <c r="J278" s="182"/>
      <c r="K278" s="179"/>
      <c r="L278" s="179"/>
      <c r="M278" s="239">
        <v>52130.249999999898</v>
      </c>
      <c r="N278" s="239">
        <v>20972.22</v>
      </c>
      <c r="O278" s="239">
        <v>8818.27</v>
      </c>
      <c r="P278" s="239">
        <v>5352.89</v>
      </c>
      <c r="Q278" s="239">
        <v>103639.37</v>
      </c>
      <c r="R278" s="239"/>
      <c r="S278" s="179"/>
      <c r="T278" s="179"/>
      <c r="U278" s="334">
        <v>288.01243093922602</v>
      </c>
      <c r="V278" s="334">
        <v>211.84060606060601</v>
      </c>
      <c r="W278" s="334">
        <v>152.03913793103399</v>
      </c>
      <c r="X278" s="334">
        <v>124.48581395348801</v>
      </c>
      <c r="Y278" s="334">
        <v>1263.89475609756</v>
      </c>
      <c r="AA278" s="179"/>
      <c r="AB278" s="182" t="s">
        <v>481</v>
      </c>
      <c r="AC278" s="182"/>
      <c r="AD278" s="183" t="s">
        <v>145</v>
      </c>
      <c r="AE278" s="336">
        <v>1</v>
      </c>
      <c r="AF278" s="336">
        <v>1</v>
      </c>
      <c r="AG278" s="336">
        <v>1</v>
      </c>
      <c r="AH278" s="336">
        <v>1</v>
      </c>
      <c r="AI278" s="336"/>
      <c r="AJ278" s="184"/>
      <c r="AK278" s="179"/>
      <c r="AL278" s="179"/>
      <c r="AM278" s="281">
        <v>57.47</v>
      </c>
      <c r="AN278" s="281">
        <v>19.170000000000002</v>
      </c>
      <c r="AO278" s="281">
        <v>16.55</v>
      </c>
      <c r="AP278" s="281">
        <v>15</v>
      </c>
      <c r="AQ278" s="281"/>
      <c r="AR278" s="272"/>
      <c r="AS278" s="270"/>
      <c r="AT278" s="270"/>
      <c r="AU278" s="272">
        <v>57.47</v>
      </c>
      <c r="AV278" s="272">
        <v>19.170000000000002</v>
      </c>
      <c r="AW278" s="272">
        <v>16.55</v>
      </c>
      <c r="AX278" s="272">
        <v>15</v>
      </c>
      <c r="AY278" s="272"/>
      <c r="AZ278" s="184"/>
      <c r="BA278" s="179"/>
    </row>
    <row r="279" spans="1:53" s="185" customFormat="1" ht="13.5" thickBot="1" x14ac:dyDescent="0.25">
      <c r="A279" s="179"/>
      <c r="B279" s="186" t="s">
        <v>804</v>
      </c>
      <c r="C279" s="186"/>
      <c r="D279" s="211" t="s">
        <v>105</v>
      </c>
      <c r="E279" s="321">
        <v>1</v>
      </c>
      <c r="F279" s="321">
        <v>1</v>
      </c>
      <c r="G279" s="321">
        <v>1</v>
      </c>
      <c r="H279" s="321">
        <v>1</v>
      </c>
      <c r="I279" s="321">
        <v>1</v>
      </c>
      <c r="J279" s="186"/>
      <c r="K279" s="179"/>
      <c r="L279" s="179"/>
      <c r="M279" s="263">
        <v>220.02</v>
      </c>
      <c r="N279" s="263">
        <v>248.69</v>
      </c>
      <c r="O279" s="263">
        <v>163.5</v>
      </c>
      <c r="P279" s="263">
        <v>232.18</v>
      </c>
      <c r="Q279" s="263">
        <v>3308.17</v>
      </c>
      <c r="R279" s="263"/>
      <c r="S279" s="179"/>
      <c r="T279" s="179"/>
      <c r="U279" s="334">
        <v>220.02</v>
      </c>
      <c r="V279" s="334">
        <v>248.69</v>
      </c>
      <c r="W279" s="334">
        <v>163.5</v>
      </c>
      <c r="X279" s="334">
        <v>232.18</v>
      </c>
      <c r="Y279" s="334">
        <v>3308.17</v>
      </c>
      <c r="AA279" s="179"/>
      <c r="AB279" s="186" t="s">
        <v>483</v>
      </c>
      <c r="AC279" s="186"/>
      <c r="AD279" s="187" t="s">
        <v>450</v>
      </c>
      <c r="AE279" s="337">
        <v>2</v>
      </c>
      <c r="AF279" s="337">
        <v>2</v>
      </c>
      <c r="AG279" s="337">
        <v>2</v>
      </c>
      <c r="AH279" s="337">
        <v>2</v>
      </c>
      <c r="AI279" s="337">
        <v>2</v>
      </c>
      <c r="AJ279" s="189"/>
      <c r="AK279" s="179"/>
      <c r="AL279" s="179"/>
      <c r="AM279" s="282">
        <v>37.76</v>
      </c>
      <c r="AN279" s="283">
        <v>67.84</v>
      </c>
      <c r="AO279" s="283">
        <v>73.61</v>
      </c>
      <c r="AP279" s="283">
        <v>60.67</v>
      </c>
      <c r="AQ279" s="283">
        <v>486.41</v>
      </c>
      <c r="AR279" s="274"/>
      <c r="AS279" s="270"/>
      <c r="AT279" s="270"/>
      <c r="AU279" s="273">
        <v>18.88</v>
      </c>
      <c r="AV279" s="274">
        <v>33.92</v>
      </c>
      <c r="AW279" s="274">
        <v>36.805</v>
      </c>
      <c r="AX279" s="274">
        <v>30.335000000000001</v>
      </c>
      <c r="AY279" s="274">
        <v>243.20500000000001</v>
      </c>
      <c r="AZ279" s="189"/>
      <c r="BA279" s="179"/>
    </row>
    <row r="280" spans="1:53" s="185" customFormat="1" x14ac:dyDescent="0.2">
      <c r="A280" s="179"/>
      <c r="B280" s="182" t="s">
        <v>378</v>
      </c>
      <c r="C280" s="182"/>
      <c r="D280" s="209" t="s">
        <v>102</v>
      </c>
      <c r="E280" s="320">
        <v>2</v>
      </c>
      <c r="F280" s="320">
        <v>2</v>
      </c>
      <c r="G280" s="320">
        <v>1</v>
      </c>
      <c r="H280" s="320"/>
      <c r="I280" s="320"/>
      <c r="J280" s="182"/>
      <c r="K280" s="179"/>
      <c r="L280" s="179"/>
      <c r="M280" s="239">
        <v>904.86</v>
      </c>
      <c r="N280" s="239">
        <v>781.21</v>
      </c>
      <c r="O280" s="239">
        <v>7.43</v>
      </c>
      <c r="P280" s="239"/>
      <c r="Q280" s="239"/>
      <c r="R280" s="239"/>
      <c r="S280" s="179"/>
      <c r="T280" s="179"/>
      <c r="U280" s="334">
        <v>452.43</v>
      </c>
      <c r="V280" s="334">
        <v>390.60500000000002</v>
      </c>
      <c r="W280" s="334">
        <v>7.43</v>
      </c>
      <c r="X280" s="334"/>
      <c r="Y280" s="334"/>
      <c r="AA280" s="179"/>
      <c r="AB280" s="182" t="s">
        <v>484</v>
      </c>
      <c r="AC280" s="182"/>
      <c r="AD280" s="183" t="s">
        <v>156</v>
      </c>
      <c r="AE280" s="336">
        <v>20</v>
      </c>
      <c r="AF280" s="336">
        <v>4</v>
      </c>
      <c r="AG280" s="336"/>
      <c r="AH280" s="336"/>
      <c r="AI280" s="336"/>
      <c r="AJ280" s="184"/>
      <c r="AK280" s="179"/>
      <c r="AL280" s="179"/>
      <c r="AM280" s="281">
        <v>5777.15</v>
      </c>
      <c r="AN280" s="281">
        <v>105.44</v>
      </c>
      <c r="AO280" s="281"/>
      <c r="AP280" s="281"/>
      <c r="AQ280" s="281"/>
      <c r="AR280" s="272"/>
      <c r="AS280" s="270"/>
      <c r="AT280" s="270"/>
      <c r="AU280" s="272">
        <v>288.85750000000002</v>
      </c>
      <c r="AV280" s="272">
        <v>26.36</v>
      </c>
      <c r="AW280" s="272"/>
      <c r="AX280" s="272"/>
      <c r="AY280" s="272"/>
      <c r="AZ280" s="184"/>
      <c r="BA280" s="179"/>
    </row>
    <row r="281" spans="1:53" s="185" customFormat="1" x14ac:dyDescent="0.2">
      <c r="A281" s="179"/>
      <c r="B281" s="182" t="s">
        <v>378</v>
      </c>
      <c r="C281" s="182"/>
      <c r="D281" s="209" t="s">
        <v>105</v>
      </c>
      <c r="E281" s="320">
        <v>1691</v>
      </c>
      <c r="F281" s="320">
        <v>795</v>
      </c>
      <c r="G281" s="320">
        <v>347</v>
      </c>
      <c r="H281" s="320">
        <v>231</v>
      </c>
      <c r="I281" s="320">
        <v>423</v>
      </c>
      <c r="J281" s="182"/>
      <c r="K281" s="179"/>
      <c r="L281" s="179"/>
      <c r="M281" s="239">
        <v>511871.16</v>
      </c>
      <c r="N281" s="239">
        <v>226439.9</v>
      </c>
      <c r="O281" s="239">
        <v>68107.149999999994</v>
      </c>
      <c r="P281" s="239">
        <v>32638.44</v>
      </c>
      <c r="Q281" s="239">
        <v>399405.39</v>
      </c>
      <c r="R281" s="239"/>
      <c r="S281" s="179"/>
      <c r="T281" s="179"/>
      <c r="U281" s="334">
        <v>302.70322885866301</v>
      </c>
      <c r="V281" s="334">
        <v>284.83006289308202</v>
      </c>
      <c r="W281" s="334">
        <v>196.274207492795</v>
      </c>
      <c r="X281" s="334">
        <v>141.291948051948</v>
      </c>
      <c r="Y281" s="334">
        <v>944.22078014184297</v>
      </c>
      <c r="AA281" s="179"/>
      <c r="AB281" s="182" t="s">
        <v>485</v>
      </c>
      <c r="AC281" s="182"/>
      <c r="AD281" s="183" t="s">
        <v>486</v>
      </c>
      <c r="AE281" s="336">
        <v>5</v>
      </c>
      <c r="AF281" s="336">
        <v>4</v>
      </c>
      <c r="AG281" s="336">
        <v>4</v>
      </c>
      <c r="AH281" s="336">
        <v>3</v>
      </c>
      <c r="AI281" s="336">
        <v>2</v>
      </c>
      <c r="AJ281" s="184"/>
      <c r="AK281" s="179"/>
      <c r="AL281" s="179"/>
      <c r="AM281" s="281">
        <v>336.19</v>
      </c>
      <c r="AN281" s="281">
        <v>325.27999999999997</v>
      </c>
      <c r="AO281" s="281">
        <v>269.64999999999998</v>
      </c>
      <c r="AP281" s="281">
        <v>155.83000000000001</v>
      </c>
      <c r="AQ281" s="281">
        <v>872.81</v>
      </c>
      <c r="AR281" s="272"/>
      <c r="AS281" s="270"/>
      <c r="AT281" s="270"/>
      <c r="AU281" s="272">
        <v>67.238</v>
      </c>
      <c r="AV281" s="272">
        <v>81.319999999999993</v>
      </c>
      <c r="AW281" s="272">
        <v>67.412499999999994</v>
      </c>
      <c r="AX281" s="272">
        <v>51.9433333333333</v>
      </c>
      <c r="AY281" s="272">
        <v>436.40499999999997</v>
      </c>
      <c r="AZ281" s="184"/>
      <c r="BA281" s="179"/>
    </row>
    <row r="282" spans="1:53" s="185" customFormat="1" x14ac:dyDescent="0.2">
      <c r="A282" s="179"/>
      <c r="B282" s="182" t="s">
        <v>381</v>
      </c>
      <c r="C282" s="182"/>
      <c r="D282" s="209" t="s">
        <v>164</v>
      </c>
      <c r="E282" s="320">
        <v>52</v>
      </c>
      <c r="F282" s="320">
        <v>25</v>
      </c>
      <c r="G282" s="320">
        <v>14</v>
      </c>
      <c r="H282" s="320">
        <v>7</v>
      </c>
      <c r="I282" s="320">
        <v>18</v>
      </c>
      <c r="J282" s="182"/>
      <c r="K282" s="179"/>
      <c r="L282" s="179"/>
      <c r="M282" s="239">
        <v>16272.81</v>
      </c>
      <c r="N282" s="239">
        <v>7718.6</v>
      </c>
      <c r="O282" s="239">
        <v>3286.77</v>
      </c>
      <c r="P282" s="239">
        <v>1416.09</v>
      </c>
      <c r="Q282" s="239">
        <v>18772.240000000002</v>
      </c>
      <c r="R282" s="239"/>
      <c r="S282" s="179"/>
      <c r="T282" s="179"/>
      <c r="U282" s="334">
        <v>312.93865384615401</v>
      </c>
      <c r="V282" s="334">
        <v>308.74400000000003</v>
      </c>
      <c r="W282" s="334">
        <v>234.76928571428601</v>
      </c>
      <c r="X282" s="334">
        <v>202.29857142857099</v>
      </c>
      <c r="Y282" s="334">
        <v>1042.90222222222</v>
      </c>
      <c r="AA282" s="179"/>
      <c r="AB282" s="182" t="s">
        <v>487</v>
      </c>
      <c r="AC282" s="182"/>
      <c r="AD282" s="183" t="s">
        <v>246</v>
      </c>
      <c r="AE282" s="336">
        <v>82</v>
      </c>
      <c r="AF282" s="336">
        <v>15</v>
      </c>
      <c r="AG282" s="336">
        <v>14</v>
      </c>
      <c r="AH282" s="336">
        <v>7</v>
      </c>
      <c r="AI282" s="336">
        <v>19</v>
      </c>
      <c r="AJ282" s="184"/>
      <c r="AK282" s="179"/>
      <c r="AL282" s="179"/>
      <c r="AM282" s="281">
        <v>105290.47</v>
      </c>
      <c r="AN282" s="281">
        <v>8584.69</v>
      </c>
      <c r="AO282" s="281">
        <v>5013.93</v>
      </c>
      <c r="AP282" s="281">
        <v>841.32</v>
      </c>
      <c r="AQ282" s="281">
        <v>25406.94</v>
      </c>
      <c r="AR282" s="272"/>
      <c r="AS282" s="270"/>
      <c r="AT282" s="270"/>
      <c r="AU282" s="272">
        <v>1284.0301219512201</v>
      </c>
      <c r="AV282" s="272">
        <v>572.31266666666704</v>
      </c>
      <c r="AW282" s="272">
        <v>358.137857142857</v>
      </c>
      <c r="AX282" s="272">
        <v>120.188571428571</v>
      </c>
      <c r="AY282" s="272">
        <v>1337.20736842105</v>
      </c>
      <c r="AZ282" s="184"/>
      <c r="BA282" s="179"/>
    </row>
    <row r="283" spans="1:53" s="185" customFormat="1" x14ac:dyDescent="0.2">
      <c r="A283" s="179"/>
      <c r="B283" s="182" t="s">
        <v>382</v>
      </c>
      <c r="C283" s="182"/>
      <c r="D283" s="209" t="s">
        <v>383</v>
      </c>
      <c r="E283" s="320">
        <v>763</v>
      </c>
      <c r="F283" s="320">
        <v>354</v>
      </c>
      <c r="G283" s="320">
        <v>196</v>
      </c>
      <c r="H283" s="320">
        <v>154</v>
      </c>
      <c r="I283" s="320">
        <v>243</v>
      </c>
      <c r="J283" s="182"/>
      <c r="K283" s="179"/>
      <c r="L283" s="179"/>
      <c r="M283" s="239">
        <v>207211.09</v>
      </c>
      <c r="N283" s="239">
        <v>75597.3</v>
      </c>
      <c r="O283" s="239">
        <v>29791.7</v>
      </c>
      <c r="P283" s="239">
        <v>17226.490000000002</v>
      </c>
      <c r="Q283" s="239">
        <v>169480.75</v>
      </c>
      <c r="R283" s="239"/>
      <c r="S283" s="179"/>
      <c r="T283" s="179"/>
      <c r="U283" s="334">
        <v>271.57416775884599</v>
      </c>
      <c r="V283" s="334">
        <v>213.55169491525399</v>
      </c>
      <c r="W283" s="334">
        <v>151.99846938775499</v>
      </c>
      <c r="X283" s="334">
        <v>111.860324675325</v>
      </c>
      <c r="Y283" s="334">
        <v>697.45164609053495</v>
      </c>
      <c r="AA283" s="179"/>
      <c r="AB283" s="182" t="s">
        <v>487</v>
      </c>
      <c r="AC283" s="182"/>
      <c r="AD283" s="183" t="s">
        <v>527</v>
      </c>
      <c r="AE283" s="336">
        <v>1</v>
      </c>
      <c r="AF283" s="336">
        <v>1</v>
      </c>
      <c r="AG283" s="336">
        <v>1</v>
      </c>
      <c r="AH283" s="336">
        <v>1</v>
      </c>
      <c r="AI283" s="336">
        <v>1</v>
      </c>
      <c r="AJ283" s="184"/>
      <c r="AK283" s="179"/>
      <c r="AL283" s="179"/>
      <c r="AM283" s="281">
        <v>155.99</v>
      </c>
      <c r="AN283" s="281">
        <v>71.06</v>
      </c>
      <c r="AO283" s="281">
        <v>65.55</v>
      </c>
      <c r="AP283" s="281">
        <v>75.44</v>
      </c>
      <c r="AQ283" s="281">
        <v>330.25</v>
      </c>
      <c r="AR283" s="272"/>
      <c r="AS283" s="270"/>
      <c r="AT283" s="270"/>
      <c r="AU283" s="272">
        <v>155.99</v>
      </c>
      <c r="AV283" s="272">
        <v>71.06</v>
      </c>
      <c r="AW283" s="272">
        <v>65.55</v>
      </c>
      <c r="AX283" s="272">
        <v>75.44</v>
      </c>
      <c r="AY283" s="272">
        <v>330.25</v>
      </c>
      <c r="AZ283" s="184"/>
      <c r="BA283" s="179"/>
    </row>
    <row r="284" spans="1:53" s="185" customFormat="1" x14ac:dyDescent="0.2">
      <c r="A284" s="179"/>
      <c r="B284" s="182" t="s">
        <v>382</v>
      </c>
      <c r="C284" s="182"/>
      <c r="D284" s="209" t="s">
        <v>384</v>
      </c>
      <c r="E284" s="320">
        <v>6</v>
      </c>
      <c r="F284" s="320">
        <v>4</v>
      </c>
      <c r="G284" s="320">
        <v>3</v>
      </c>
      <c r="H284" s="320"/>
      <c r="I284" s="320">
        <v>3</v>
      </c>
      <c r="J284" s="182"/>
      <c r="K284" s="179"/>
      <c r="L284" s="179"/>
      <c r="M284" s="239">
        <v>1243.1500000000001</v>
      </c>
      <c r="N284" s="239">
        <v>624.59</v>
      </c>
      <c r="O284" s="239">
        <v>272.73</v>
      </c>
      <c r="P284" s="239"/>
      <c r="Q284" s="239">
        <v>1569.19</v>
      </c>
      <c r="R284" s="239"/>
      <c r="S284" s="179"/>
      <c r="T284" s="179"/>
      <c r="U284" s="334">
        <v>207.191666666667</v>
      </c>
      <c r="V284" s="334">
        <v>156.14750000000001</v>
      </c>
      <c r="W284" s="334">
        <v>90.91</v>
      </c>
      <c r="X284" s="334"/>
      <c r="Y284" s="334">
        <v>523.06333333333305</v>
      </c>
      <c r="AA284" s="179"/>
      <c r="AB284" s="182" t="s">
        <v>490</v>
      </c>
      <c r="AC284" s="182"/>
      <c r="AD284" s="183" t="s">
        <v>79</v>
      </c>
      <c r="AE284" s="336">
        <v>2</v>
      </c>
      <c r="AF284" s="336"/>
      <c r="AG284" s="336"/>
      <c r="AH284" s="336"/>
      <c r="AI284" s="336"/>
      <c r="AJ284" s="184"/>
      <c r="AK284" s="179"/>
      <c r="AL284" s="179"/>
      <c r="AM284" s="281">
        <v>380.32</v>
      </c>
      <c r="AN284" s="281"/>
      <c r="AO284" s="281"/>
      <c r="AP284" s="281"/>
      <c r="AQ284" s="281"/>
      <c r="AR284" s="272"/>
      <c r="AS284" s="270"/>
      <c r="AT284" s="270"/>
      <c r="AU284" s="272">
        <v>190.16</v>
      </c>
      <c r="AV284" s="272"/>
      <c r="AW284" s="272"/>
      <c r="AX284" s="272"/>
      <c r="AY284" s="272"/>
      <c r="AZ284" s="184"/>
      <c r="BA284" s="179"/>
    </row>
    <row r="285" spans="1:53" s="185" customFormat="1" x14ac:dyDescent="0.2">
      <c r="A285" s="179"/>
      <c r="B285" s="182" t="s">
        <v>382</v>
      </c>
      <c r="C285" s="182"/>
      <c r="D285" s="209" t="s">
        <v>414</v>
      </c>
      <c r="E285" s="320">
        <v>1</v>
      </c>
      <c r="F285" s="320"/>
      <c r="G285" s="320"/>
      <c r="H285" s="320"/>
      <c r="I285" s="320"/>
      <c r="J285" s="182"/>
      <c r="K285" s="179"/>
      <c r="L285" s="179"/>
      <c r="M285" s="239">
        <v>290.98</v>
      </c>
      <c r="N285" s="239"/>
      <c r="O285" s="239"/>
      <c r="P285" s="239"/>
      <c r="Q285" s="239"/>
      <c r="R285" s="239"/>
      <c r="S285" s="179"/>
      <c r="T285" s="179"/>
      <c r="U285" s="334">
        <v>290.98</v>
      </c>
      <c r="V285" s="334"/>
      <c r="W285" s="334"/>
      <c r="X285" s="334"/>
      <c r="Y285" s="334"/>
      <c r="AA285" s="179"/>
      <c r="AB285" s="182" t="s">
        <v>491</v>
      </c>
      <c r="AC285" s="182"/>
      <c r="AD285" s="183" t="s">
        <v>120</v>
      </c>
      <c r="AE285" s="336">
        <v>1</v>
      </c>
      <c r="AF285" s="336">
        <v>1</v>
      </c>
      <c r="AG285" s="336">
        <v>1</v>
      </c>
      <c r="AH285" s="336">
        <v>1</v>
      </c>
      <c r="AI285" s="336">
        <v>1</v>
      </c>
      <c r="AJ285" s="184"/>
      <c r="AK285" s="179"/>
      <c r="AL285" s="179"/>
      <c r="AM285" s="281">
        <v>21.96</v>
      </c>
      <c r="AN285" s="281">
        <v>19.75</v>
      </c>
      <c r="AO285" s="281">
        <v>26.19</v>
      </c>
      <c r="AP285" s="281">
        <v>20.29</v>
      </c>
      <c r="AQ285" s="281">
        <v>627.37</v>
      </c>
      <c r="AR285" s="272"/>
      <c r="AS285" s="270"/>
      <c r="AT285" s="270"/>
      <c r="AU285" s="272">
        <v>21.96</v>
      </c>
      <c r="AV285" s="272">
        <v>19.75</v>
      </c>
      <c r="AW285" s="272">
        <v>26.19</v>
      </c>
      <c r="AX285" s="272">
        <v>20.29</v>
      </c>
      <c r="AY285" s="272">
        <v>627.37</v>
      </c>
      <c r="AZ285" s="184"/>
      <c r="BA285" s="179"/>
    </row>
    <row r="286" spans="1:53" s="185" customFormat="1" x14ac:dyDescent="0.2">
      <c r="A286" s="179"/>
      <c r="B286" s="182" t="s">
        <v>382</v>
      </c>
      <c r="C286" s="182"/>
      <c r="D286" s="209" t="s">
        <v>107</v>
      </c>
      <c r="E286" s="320">
        <v>1</v>
      </c>
      <c r="F286" s="320"/>
      <c r="G286" s="320"/>
      <c r="H286" s="320">
        <v>1</v>
      </c>
      <c r="I286" s="320">
        <v>1</v>
      </c>
      <c r="J286" s="182"/>
      <c r="K286" s="179"/>
      <c r="L286" s="179"/>
      <c r="M286" s="239">
        <v>42.42</v>
      </c>
      <c r="N286" s="239"/>
      <c r="O286" s="239"/>
      <c r="P286" s="239">
        <v>80.94</v>
      </c>
      <c r="Q286" s="239">
        <v>243.8</v>
      </c>
      <c r="R286" s="239"/>
      <c r="S286" s="179"/>
      <c r="T286" s="179"/>
      <c r="U286" s="334">
        <v>42.42</v>
      </c>
      <c r="V286" s="334"/>
      <c r="W286" s="334"/>
      <c r="X286" s="334">
        <v>80.94</v>
      </c>
      <c r="Y286" s="334">
        <v>243.8</v>
      </c>
      <c r="AA286" s="179"/>
      <c r="AB286" s="182" t="s">
        <v>491</v>
      </c>
      <c r="AC286" s="182"/>
      <c r="AD286" s="183" t="s">
        <v>220</v>
      </c>
      <c r="AE286" s="336">
        <v>26</v>
      </c>
      <c r="AF286" s="336">
        <v>18</v>
      </c>
      <c r="AG286" s="336">
        <v>16</v>
      </c>
      <c r="AH286" s="336">
        <v>9</v>
      </c>
      <c r="AI286" s="336">
        <v>5</v>
      </c>
      <c r="AJ286" s="184"/>
      <c r="AK286" s="179"/>
      <c r="AL286" s="179"/>
      <c r="AM286" s="281">
        <v>14959.04</v>
      </c>
      <c r="AN286" s="281">
        <v>14209.5</v>
      </c>
      <c r="AO286" s="281">
        <v>2944.57</v>
      </c>
      <c r="AP286" s="281">
        <v>4096.4799999999996</v>
      </c>
      <c r="AQ286" s="281">
        <v>961.31</v>
      </c>
      <c r="AR286" s="272"/>
      <c r="AS286" s="270"/>
      <c r="AT286" s="270"/>
      <c r="AU286" s="272">
        <v>575.347692307692</v>
      </c>
      <c r="AV286" s="272">
        <v>789.41666666666697</v>
      </c>
      <c r="AW286" s="272">
        <v>184.03562500000001</v>
      </c>
      <c r="AX286" s="272">
        <v>455.16444444444397</v>
      </c>
      <c r="AY286" s="272">
        <v>192.262</v>
      </c>
      <c r="AZ286" s="184"/>
      <c r="BA286" s="179"/>
    </row>
    <row r="287" spans="1:53" s="185" customFormat="1" x14ac:dyDescent="0.2">
      <c r="A287" s="179"/>
      <c r="B287" s="182" t="s">
        <v>669</v>
      </c>
      <c r="C287" s="182"/>
      <c r="D287" s="209" t="s">
        <v>84</v>
      </c>
      <c r="E287" s="320">
        <v>11</v>
      </c>
      <c r="F287" s="320">
        <v>5</v>
      </c>
      <c r="G287" s="320">
        <v>4</v>
      </c>
      <c r="H287" s="320">
        <v>3</v>
      </c>
      <c r="I287" s="320">
        <v>2</v>
      </c>
      <c r="J287" s="182"/>
      <c r="K287" s="179"/>
      <c r="L287" s="179"/>
      <c r="M287" s="239">
        <v>2084.94</v>
      </c>
      <c r="N287" s="239">
        <v>690.55</v>
      </c>
      <c r="O287" s="239">
        <v>424.16</v>
      </c>
      <c r="P287" s="239">
        <v>167.64</v>
      </c>
      <c r="Q287" s="239">
        <v>794.71</v>
      </c>
      <c r="R287" s="239"/>
      <c r="S287" s="179"/>
      <c r="T287" s="179"/>
      <c r="U287" s="334">
        <v>189.54</v>
      </c>
      <c r="V287" s="334">
        <v>138.11000000000001</v>
      </c>
      <c r="W287" s="334">
        <v>106.04</v>
      </c>
      <c r="X287" s="334">
        <v>55.88</v>
      </c>
      <c r="Y287" s="334">
        <v>397.35500000000002</v>
      </c>
      <c r="AA287" s="179"/>
      <c r="AB287" s="182" t="s">
        <v>492</v>
      </c>
      <c r="AC287" s="182"/>
      <c r="AD287" s="183" t="s">
        <v>164</v>
      </c>
      <c r="AE287" s="336">
        <v>110</v>
      </c>
      <c r="AF287" s="336">
        <v>62</v>
      </c>
      <c r="AG287" s="336">
        <v>37</v>
      </c>
      <c r="AH287" s="336">
        <v>31</v>
      </c>
      <c r="AI287" s="336">
        <v>28</v>
      </c>
      <c r="AJ287" s="184"/>
      <c r="AK287" s="179"/>
      <c r="AL287" s="179"/>
      <c r="AM287" s="281">
        <v>67343.240000000005</v>
      </c>
      <c r="AN287" s="281">
        <v>18620.759999999998</v>
      </c>
      <c r="AO287" s="281">
        <v>10998.66</v>
      </c>
      <c r="AP287" s="281">
        <v>35046.239999999998</v>
      </c>
      <c r="AQ287" s="281">
        <v>53787.68</v>
      </c>
      <c r="AR287" s="272"/>
      <c r="AS287" s="270"/>
      <c r="AT287" s="270"/>
      <c r="AU287" s="272">
        <v>612.21127272727301</v>
      </c>
      <c r="AV287" s="272">
        <v>300.334838709677</v>
      </c>
      <c r="AW287" s="272">
        <v>297.26108108108099</v>
      </c>
      <c r="AX287" s="272">
        <v>1130.5238709677401</v>
      </c>
      <c r="AY287" s="272">
        <v>1920.9885714285699</v>
      </c>
      <c r="AZ287" s="184"/>
      <c r="BA287" s="179"/>
    </row>
    <row r="288" spans="1:53" s="185" customFormat="1" x14ac:dyDescent="0.2">
      <c r="A288" s="179"/>
      <c r="B288" s="182" t="s">
        <v>385</v>
      </c>
      <c r="C288" s="182"/>
      <c r="D288" s="209" t="s">
        <v>84</v>
      </c>
      <c r="E288" s="320">
        <v>402</v>
      </c>
      <c r="F288" s="320">
        <v>171</v>
      </c>
      <c r="G288" s="320">
        <v>107</v>
      </c>
      <c r="H288" s="320">
        <v>89</v>
      </c>
      <c r="I288" s="320">
        <v>94</v>
      </c>
      <c r="J288" s="182"/>
      <c r="K288" s="179"/>
      <c r="L288" s="179"/>
      <c r="M288" s="239">
        <v>72545.240000000005</v>
      </c>
      <c r="N288" s="239">
        <v>26004.880000000001</v>
      </c>
      <c r="O288" s="239">
        <v>11133.35</v>
      </c>
      <c r="P288" s="239">
        <v>6987.29</v>
      </c>
      <c r="Q288" s="239">
        <v>57283.63</v>
      </c>
      <c r="R288" s="239"/>
      <c r="S288" s="179"/>
      <c r="T288" s="179"/>
      <c r="U288" s="334">
        <v>180.46079601990101</v>
      </c>
      <c r="V288" s="334">
        <v>152.07532163742701</v>
      </c>
      <c r="W288" s="334">
        <v>104.05</v>
      </c>
      <c r="X288" s="334">
        <v>78.508876404494302</v>
      </c>
      <c r="Y288" s="334">
        <v>609.40031914893598</v>
      </c>
      <c r="AA288" s="179"/>
      <c r="AB288" s="182" t="s">
        <v>493</v>
      </c>
      <c r="AC288" s="182"/>
      <c r="AD288" s="183" t="s">
        <v>97</v>
      </c>
      <c r="AE288" s="336">
        <v>1</v>
      </c>
      <c r="AF288" s="336"/>
      <c r="AG288" s="336"/>
      <c r="AH288" s="336"/>
      <c r="AI288" s="336"/>
      <c r="AJ288" s="184"/>
      <c r="AK288" s="179"/>
      <c r="AL288" s="179"/>
      <c r="AM288" s="281">
        <v>28.52</v>
      </c>
      <c r="AN288" s="281"/>
      <c r="AO288" s="281"/>
      <c r="AP288" s="281"/>
      <c r="AQ288" s="281"/>
      <c r="AR288" s="272"/>
      <c r="AS288" s="270"/>
      <c r="AT288" s="270"/>
      <c r="AU288" s="272">
        <v>28.52</v>
      </c>
      <c r="AV288" s="272"/>
      <c r="AW288" s="272"/>
      <c r="AX288" s="272"/>
      <c r="AY288" s="272"/>
      <c r="AZ288" s="184"/>
      <c r="BA288" s="179"/>
    </row>
    <row r="289" spans="1:53" s="185" customFormat="1" x14ac:dyDescent="0.2">
      <c r="A289" s="179"/>
      <c r="B289" s="182" t="s">
        <v>388</v>
      </c>
      <c r="C289" s="182"/>
      <c r="D289" s="209" t="s">
        <v>187</v>
      </c>
      <c r="E289" s="320">
        <v>335</v>
      </c>
      <c r="F289" s="320">
        <v>162</v>
      </c>
      <c r="G289" s="320">
        <v>105</v>
      </c>
      <c r="H289" s="320">
        <v>24</v>
      </c>
      <c r="I289" s="320">
        <v>106</v>
      </c>
      <c r="J289" s="182"/>
      <c r="K289" s="179"/>
      <c r="L289" s="179"/>
      <c r="M289" s="239">
        <v>94482.940000000104</v>
      </c>
      <c r="N289" s="239">
        <v>34519.230000000003</v>
      </c>
      <c r="O289" s="239">
        <v>17410.419999999998</v>
      </c>
      <c r="P289" s="239">
        <v>3620.88</v>
      </c>
      <c r="Q289" s="239">
        <v>103862.86</v>
      </c>
      <c r="R289" s="239"/>
      <c r="S289" s="179"/>
      <c r="T289" s="179"/>
      <c r="U289" s="334">
        <v>282.03862686567197</v>
      </c>
      <c r="V289" s="334">
        <v>213.08166666666699</v>
      </c>
      <c r="W289" s="334">
        <v>165.81352380952401</v>
      </c>
      <c r="X289" s="334">
        <v>150.87</v>
      </c>
      <c r="Y289" s="334">
        <v>979.83830188679303</v>
      </c>
      <c r="AA289" s="179"/>
      <c r="AB289" s="182" t="s">
        <v>494</v>
      </c>
      <c r="AC289" s="182"/>
      <c r="AD289" s="183" t="s">
        <v>77</v>
      </c>
      <c r="AE289" s="336">
        <v>1</v>
      </c>
      <c r="AF289" s="336">
        <v>1</v>
      </c>
      <c r="AG289" s="336"/>
      <c r="AH289" s="336"/>
      <c r="AI289" s="336"/>
      <c r="AJ289" s="184"/>
      <c r="AK289" s="179"/>
      <c r="AL289" s="179"/>
      <c r="AM289" s="281">
        <v>19.100000000000001</v>
      </c>
      <c r="AN289" s="281">
        <v>5.2</v>
      </c>
      <c r="AO289" s="281"/>
      <c r="AP289" s="281"/>
      <c r="AQ289" s="281"/>
      <c r="AR289" s="272"/>
      <c r="AS289" s="270"/>
      <c r="AT289" s="270"/>
      <c r="AU289" s="272">
        <v>19.100000000000001</v>
      </c>
      <c r="AV289" s="272">
        <v>5.2</v>
      </c>
      <c r="AW289" s="272"/>
      <c r="AX289" s="272"/>
      <c r="AY289" s="272"/>
      <c r="AZ289" s="184"/>
      <c r="BA289" s="179"/>
    </row>
    <row r="290" spans="1:53" s="185" customFormat="1" x14ac:dyDescent="0.2">
      <c r="A290" s="179"/>
      <c r="B290" s="182" t="s">
        <v>670</v>
      </c>
      <c r="C290" s="182"/>
      <c r="D290" s="209" t="s">
        <v>187</v>
      </c>
      <c r="E290" s="320">
        <v>36</v>
      </c>
      <c r="F290" s="320">
        <v>20</v>
      </c>
      <c r="G290" s="320">
        <v>9</v>
      </c>
      <c r="H290" s="320">
        <v>7</v>
      </c>
      <c r="I290" s="320">
        <v>11</v>
      </c>
      <c r="J290" s="182"/>
      <c r="K290" s="179"/>
      <c r="L290" s="179"/>
      <c r="M290" s="239">
        <v>12776.96</v>
      </c>
      <c r="N290" s="239">
        <v>7173.43</v>
      </c>
      <c r="O290" s="239">
        <v>2964.91</v>
      </c>
      <c r="P290" s="239">
        <v>1276.24</v>
      </c>
      <c r="Q290" s="239">
        <v>8505.65</v>
      </c>
      <c r="R290" s="239"/>
      <c r="S290" s="179"/>
      <c r="T290" s="179"/>
      <c r="U290" s="334">
        <v>354.91555555555499</v>
      </c>
      <c r="V290" s="334">
        <v>358.67149999999998</v>
      </c>
      <c r="W290" s="334">
        <v>329.43444444444401</v>
      </c>
      <c r="X290" s="334">
        <v>182.32</v>
      </c>
      <c r="Y290" s="334">
        <v>773.24090909090899</v>
      </c>
      <c r="AA290" s="179"/>
      <c r="AB290" s="182" t="s">
        <v>494</v>
      </c>
      <c r="AC290" s="182"/>
      <c r="AD290" s="183" t="s">
        <v>495</v>
      </c>
      <c r="AE290" s="336">
        <v>1</v>
      </c>
      <c r="AF290" s="336"/>
      <c r="AG290" s="336"/>
      <c r="AH290" s="336"/>
      <c r="AI290" s="336"/>
      <c r="AJ290" s="184"/>
      <c r="AK290" s="179"/>
      <c r="AL290" s="179"/>
      <c r="AM290" s="281">
        <v>22.95</v>
      </c>
      <c r="AN290" s="281"/>
      <c r="AO290" s="281"/>
      <c r="AP290" s="281"/>
      <c r="AQ290" s="281"/>
      <c r="AR290" s="272"/>
      <c r="AS290" s="270"/>
      <c r="AT290" s="270"/>
      <c r="AU290" s="272">
        <v>22.95</v>
      </c>
      <c r="AV290" s="272"/>
      <c r="AW290" s="272"/>
      <c r="AX290" s="272"/>
      <c r="AY290" s="272"/>
      <c r="AZ290" s="184"/>
      <c r="BA290" s="179"/>
    </row>
    <row r="291" spans="1:53" s="185" customFormat="1" x14ac:dyDescent="0.2">
      <c r="A291" s="179"/>
      <c r="B291" s="182" t="s">
        <v>390</v>
      </c>
      <c r="C291" s="182"/>
      <c r="D291" s="209" t="s">
        <v>124</v>
      </c>
      <c r="E291" s="320">
        <v>188</v>
      </c>
      <c r="F291" s="320">
        <v>74</v>
      </c>
      <c r="G291" s="320">
        <v>35</v>
      </c>
      <c r="H291" s="320">
        <v>28</v>
      </c>
      <c r="I291" s="320">
        <v>43</v>
      </c>
      <c r="J291" s="182"/>
      <c r="K291" s="179"/>
      <c r="L291" s="179"/>
      <c r="M291" s="239">
        <v>43944.29</v>
      </c>
      <c r="N291" s="239">
        <v>13852.58</v>
      </c>
      <c r="O291" s="239">
        <v>4920.6400000000003</v>
      </c>
      <c r="P291" s="239">
        <v>4203.82</v>
      </c>
      <c r="Q291" s="239">
        <v>32679.24</v>
      </c>
      <c r="R291" s="239"/>
      <c r="S291" s="179"/>
      <c r="T291" s="179"/>
      <c r="U291" s="334">
        <v>233.74622340425501</v>
      </c>
      <c r="V291" s="334">
        <v>187.19702702702699</v>
      </c>
      <c r="W291" s="334">
        <v>140.589714285714</v>
      </c>
      <c r="X291" s="334">
        <v>150.13642857142901</v>
      </c>
      <c r="Y291" s="334">
        <v>759.98232558139603</v>
      </c>
      <c r="AA291" s="179"/>
      <c r="AB291" s="182" t="s">
        <v>494</v>
      </c>
      <c r="AC291" s="182"/>
      <c r="AD291" s="183" t="s">
        <v>120</v>
      </c>
      <c r="AE291" s="336">
        <v>1</v>
      </c>
      <c r="AF291" s="336">
        <v>1</v>
      </c>
      <c r="AG291" s="336"/>
      <c r="AH291" s="336"/>
      <c r="AI291" s="336"/>
      <c r="AJ291" s="184"/>
      <c r="AK291" s="179"/>
      <c r="AL291" s="179"/>
      <c r="AM291" s="281">
        <v>18.02</v>
      </c>
      <c r="AN291" s="281">
        <v>15.88</v>
      </c>
      <c r="AO291" s="281"/>
      <c r="AP291" s="281"/>
      <c r="AQ291" s="281"/>
      <c r="AR291" s="272"/>
      <c r="AS291" s="270"/>
      <c r="AT291" s="270"/>
      <c r="AU291" s="272">
        <v>18.02</v>
      </c>
      <c r="AV291" s="272">
        <v>15.88</v>
      </c>
      <c r="AW291" s="272"/>
      <c r="AX291" s="272"/>
      <c r="AY291" s="272"/>
      <c r="AZ291" s="184"/>
      <c r="BA291" s="179"/>
    </row>
    <row r="292" spans="1:53" s="185" customFormat="1" x14ac:dyDescent="0.2">
      <c r="A292" s="179"/>
      <c r="B292" s="182" t="s">
        <v>392</v>
      </c>
      <c r="C292" s="182"/>
      <c r="D292" s="209" t="s">
        <v>110</v>
      </c>
      <c r="E292" s="320">
        <v>21</v>
      </c>
      <c r="F292" s="320">
        <v>9</v>
      </c>
      <c r="G292" s="320">
        <v>5</v>
      </c>
      <c r="H292" s="320">
        <v>3</v>
      </c>
      <c r="I292" s="320">
        <v>7</v>
      </c>
      <c r="J292" s="182"/>
      <c r="K292" s="179"/>
      <c r="L292" s="179"/>
      <c r="M292" s="239">
        <v>5969.78</v>
      </c>
      <c r="N292" s="239">
        <v>2302.87</v>
      </c>
      <c r="O292" s="239">
        <v>554.20000000000005</v>
      </c>
      <c r="P292" s="239">
        <v>804.84</v>
      </c>
      <c r="Q292" s="239">
        <v>10060.83</v>
      </c>
      <c r="R292" s="239"/>
      <c r="S292" s="179"/>
      <c r="T292" s="179"/>
      <c r="U292" s="334">
        <v>284.27523809523802</v>
      </c>
      <c r="V292" s="334">
        <v>255.87444444444401</v>
      </c>
      <c r="W292" s="334">
        <v>110.84</v>
      </c>
      <c r="X292" s="334">
        <v>268.27999999999997</v>
      </c>
      <c r="Y292" s="334">
        <v>1437.2614285714301</v>
      </c>
      <c r="AA292" s="179"/>
      <c r="AB292" s="182" t="s">
        <v>497</v>
      </c>
      <c r="AC292" s="182"/>
      <c r="AD292" s="183" t="s">
        <v>440</v>
      </c>
      <c r="AE292" s="336">
        <v>36</v>
      </c>
      <c r="AF292" s="336">
        <v>21</v>
      </c>
      <c r="AG292" s="336">
        <v>13</v>
      </c>
      <c r="AH292" s="336">
        <v>11</v>
      </c>
      <c r="AI292" s="336">
        <v>7</v>
      </c>
      <c r="AJ292" s="184"/>
      <c r="AK292" s="179"/>
      <c r="AL292" s="179"/>
      <c r="AM292" s="281">
        <v>18338.89</v>
      </c>
      <c r="AN292" s="281">
        <v>1853.65</v>
      </c>
      <c r="AO292" s="281">
        <v>920.61</v>
      </c>
      <c r="AP292" s="281">
        <v>719.76</v>
      </c>
      <c r="AQ292" s="281">
        <v>2382.33</v>
      </c>
      <c r="AR292" s="272"/>
      <c r="AS292" s="270"/>
      <c r="AT292" s="270"/>
      <c r="AU292" s="272">
        <v>509.41361111111098</v>
      </c>
      <c r="AV292" s="272">
        <v>88.269047619047598</v>
      </c>
      <c r="AW292" s="272">
        <v>70.816153846153895</v>
      </c>
      <c r="AX292" s="272">
        <v>65.432727272727305</v>
      </c>
      <c r="AY292" s="272">
        <v>340.33285714285699</v>
      </c>
      <c r="AZ292" s="184"/>
      <c r="BA292" s="179"/>
    </row>
    <row r="293" spans="1:53" s="185" customFormat="1" x14ac:dyDescent="0.2">
      <c r="A293" s="179"/>
      <c r="B293" s="182" t="s">
        <v>395</v>
      </c>
      <c r="C293" s="182"/>
      <c r="D293" s="209" t="s">
        <v>396</v>
      </c>
      <c r="E293" s="320">
        <v>12</v>
      </c>
      <c r="F293" s="320">
        <v>4</v>
      </c>
      <c r="G293" s="320">
        <v>3</v>
      </c>
      <c r="H293" s="320">
        <v>1</v>
      </c>
      <c r="I293" s="320">
        <v>4</v>
      </c>
      <c r="J293" s="182"/>
      <c r="K293" s="179"/>
      <c r="L293" s="179"/>
      <c r="M293" s="239">
        <v>3236.89</v>
      </c>
      <c r="N293" s="239">
        <v>400.82</v>
      </c>
      <c r="O293" s="239">
        <v>346.07</v>
      </c>
      <c r="P293" s="239">
        <v>6.75</v>
      </c>
      <c r="Q293" s="239">
        <v>10955.68</v>
      </c>
      <c r="R293" s="239"/>
      <c r="S293" s="179"/>
      <c r="T293" s="179"/>
      <c r="U293" s="334">
        <v>269.740833333333</v>
      </c>
      <c r="V293" s="334">
        <v>100.205</v>
      </c>
      <c r="W293" s="334">
        <v>115.356666666667</v>
      </c>
      <c r="X293" s="334">
        <v>6.75</v>
      </c>
      <c r="Y293" s="334">
        <v>2738.92</v>
      </c>
      <c r="AA293" s="179"/>
      <c r="AB293" s="182" t="s">
        <v>498</v>
      </c>
      <c r="AC293" s="182"/>
      <c r="AD293" s="183" t="s">
        <v>145</v>
      </c>
      <c r="AE293" s="336">
        <v>5</v>
      </c>
      <c r="AF293" s="336">
        <v>4</v>
      </c>
      <c r="AG293" s="336">
        <v>3</v>
      </c>
      <c r="AH293" s="336">
        <v>1</v>
      </c>
      <c r="AI293" s="336">
        <v>1</v>
      </c>
      <c r="AJ293" s="184"/>
      <c r="AK293" s="179"/>
      <c r="AL293" s="179"/>
      <c r="AM293" s="281">
        <v>467.85</v>
      </c>
      <c r="AN293" s="281">
        <v>402.89</v>
      </c>
      <c r="AO293" s="281">
        <v>689.75</v>
      </c>
      <c r="AP293" s="281">
        <v>127.45</v>
      </c>
      <c r="AQ293" s="281">
        <v>2150.89</v>
      </c>
      <c r="AR293" s="272"/>
      <c r="AS293" s="270"/>
      <c r="AT293" s="270"/>
      <c r="AU293" s="272">
        <v>93.57</v>
      </c>
      <c r="AV293" s="272">
        <v>100.7225</v>
      </c>
      <c r="AW293" s="272">
        <v>229.916666666667</v>
      </c>
      <c r="AX293" s="272">
        <v>127.45</v>
      </c>
      <c r="AY293" s="272">
        <v>2150.89</v>
      </c>
      <c r="AZ293" s="184"/>
      <c r="BA293" s="179"/>
    </row>
    <row r="294" spans="1:53" s="185" customFormat="1" x14ac:dyDescent="0.2">
      <c r="A294" s="179"/>
      <c r="B294" s="182" t="s">
        <v>397</v>
      </c>
      <c r="C294" s="182"/>
      <c r="D294" s="209" t="s">
        <v>86</v>
      </c>
      <c r="E294" s="320">
        <v>39</v>
      </c>
      <c r="F294" s="320">
        <v>18</v>
      </c>
      <c r="G294" s="320">
        <v>12</v>
      </c>
      <c r="H294" s="320">
        <v>9</v>
      </c>
      <c r="I294" s="320">
        <v>8</v>
      </c>
      <c r="J294" s="182"/>
      <c r="K294" s="179"/>
      <c r="L294" s="179"/>
      <c r="M294" s="239">
        <v>13885.7</v>
      </c>
      <c r="N294" s="239">
        <v>7671.06</v>
      </c>
      <c r="O294" s="239">
        <v>2845.84</v>
      </c>
      <c r="P294" s="239">
        <v>1693.66</v>
      </c>
      <c r="Q294" s="239">
        <v>12248.98</v>
      </c>
      <c r="R294" s="239"/>
      <c r="S294" s="179"/>
      <c r="T294" s="179"/>
      <c r="U294" s="334">
        <v>356.04358974359002</v>
      </c>
      <c r="V294" s="334">
        <v>426.17</v>
      </c>
      <c r="W294" s="334">
        <v>237.15333333333299</v>
      </c>
      <c r="X294" s="334">
        <v>188.18444444444401</v>
      </c>
      <c r="Y294" s="334">
        <v>1531.1224999999999</v>
      </c>
      <c r="AA294" s="179"/>
      <c r="AB294" s="182" t="s">
        <v>499</v>
      </c>
      <c r="AC294" s="182"/>
      <c r="AD294" s="183" t="s">
        <v>63</v>
      </c>
      <c r="AE294" s="336">
        <v>2</v>
      </c>
      <c r="AF294" s="336">
        <v>2</v>
      </c>
      <c r="AG294" s="336">
        <v>2</v>
      </c>
      <c r="AH294" s="336">
        <v>1</v>
      </c>
      <c r="AI294" s="336">
        <v>1</v>
      </c>
      <c r="AJ294" s="184"/>
      <c r="AK294" s="179"/>
      <c r="AL294" s="179"/>
      <c r="AM294" s="281">
        <v>143.28</v>
      </c>
      <c r="AN294" s="281">
        <v>57.78</v>
      </c>
      <c r="AO294" s="281">
        <v>130.41</v>
      </c>
      <c r="AP294" s="281">
        <v>13.81</v>
      </c>
      <c r="AQ294" s="281">
        <v>18.62</v>
      </c>
      <c r="AR294" s="272"/>
      <c r="AS294" s="270"/>
      <c r="AT294" s="270"/>
      <c r="AU294" s="272">
        <v>71.64</v>
      </c>
      <c r="AV294" s="272">
        <v>28.89</v>
      </c>
      <c r="AW294" s="272">
        <v>65.204999999999998</v>
      </c>
      <c r="AX294" s="272">
        <v>13.81</v>
      </c>
      <c r="AY294" s="272">
        <v>18.62</v>
      </c>
      <c r="AZ294" s="184"/>
      <c r="BA294" s="179"/>
    </row>
    <row r="295" spans="1:53" s="185" customFormat="1" x14ac:dyDescent="0.2">
      <c r="A295" s="179"/>
      <c r="B295" s="182" t="s">
        <v>671</v>
      </c>
      <c r="C295" s="182"/>
      <c r="D295" s="209" t="s">
        <v>212</v>
      </c>
      <c r="E295" s="320">
        <v>1</v>
      </c>
      <c r="F295" s="320"/>
      <c r="G295" s="320"/>
      <c r="H295" s="320"/>
      <c r="I295" s="320"/>
      <c r="J295" s="182"/>
      <c r="K295" s="179"/>
      <c r="L295" s="179"/>
      <c r="M295" s="239">
        <v>100</v>
      </c>
      <c r="N295" s="239"/>
      <c r="O295" s="239"/>
      <c r="P295" s="239"/>
      <c r="Q295" s="239"/>
      <c r="R295" s="239"/>
      <c r="S295" s="179"/>
      <c r="T295" s="179"/>
      <c r="U295" s="334">
        <v>100</v>
      </c>
      <c r="V295" s="334"/>
      <c r="W295" s="334"/>
      <c r="X295" s="334"/>
      <c r="Y295" s="334"/>
      <c r="AA295" s="179"/>
      <c r="AB295" s="182" t="s">
        <v>723</v>
      </c>
      <c r="AC295" s="182"/>
      <c r="AD295" s="183" t="s">
        <v>374</v>
      </c>
      <c r="AE295" s="336">
        <v>1</v>
      </c>
      <c r="AF295" s="336">
        <v>1</v>
      </c>
      <c r="AG295" s="336">
        <v>1</v>
      </c>
      <c r="AH295" s="336">
        <v>1</v>
      </c>
      <c r="AI295" s="336">
        <v>1</v>
      </c>
      <c r="AJ295" s="184"/>
      <c r="AK295" s="179"/>
      <c r="AL295" s="179"/>
      <c r="AM295" s="281">
        <v>13.51</v>
      </c>
      <c r="AN295" s="281">
        <v>12.66</v>
      </c>
      <c r="AO295" s="281">
        <v>13.81</v>
      </c>
      <c r="AP295" s="281">
        <v>12.24</v>
      </c>
      <c r="AQ295" s="281">
        <v>1082.18</v>
      </c>
      <c r="AR295" s="272"/>
      <c r="AS295" s="270"/>
      <c r="AT295" s="270"/>
      <c r="AU295" s="272">
        <v>13.51</v>
      </c>
      <c r="AV295" s="272">
        <v>12.66</v>
      </c>
      <c r="AW295" s="272">
        <v>13.81</v>
      </c>
      <c r="AX295" s="272">
        <v>12.24</v>
      </c>
      <c r="AY295" s="272">
        <v>1082.18</v>
      </c>
      <c r="AZ295" s="184"/>
      <c r="BA295" s="179"/>
    </row>
    <row r="296" spans="1:53" s="185" customFormat="1" x14ac:dyDescent="0.2">
      <c r="A296" s="179"/>
      <c r="B296" s="182" t="s">
        <v>671</v>
      </c>
      <c r="C296" s="182"/>
      <c r="D296" s="209" t="s">
        <v>120</v>
      </c>
      <c r="E296" s="320">
        <v>28</v>
      </c>
      <c r="F296" s="320">
        <v>20</v>
      </c>
      <c r="G296" s="320">
        <v>14</v>
      </c>
      <c r="H296" s="320">
        <v>14</v>
      </c>
      <c r="I296" s="320">
        <v>28</v>
      </c>
      <c r="J296" s="182"/>
      <c r="K296" s="179"/>
      <c r="L296" s="179"/>
      <c r="M296" s="239">
        <v>4787.2700000000004</v>
      </c>
      <c r="N296" s="239">
        <v>2950.6</v>
      </c>
      <c r="O296" s="239">
        <v>1437.62</v>
      </c>
      <c r="P296" s="239">
        <v>887</v>
      </c>
      <c r="Q296" s="239">
        <v>11042.02</v>
      </c>
      <c r="R296" s="239"/>
      <c r="S296" s="179"/>
      <c r="T296" s="179"/>
      <c r="U296" s="334">
        <v>170.97392857142901</v>
      </c>
      <c r="V296" s="334">
        <v>147.53</v>
      </c>
      <c r="W296" s="334">
        <v>102.687142857143</v>
      </c>
      <c r="X296" s="334">
        <v>63.357142857142897</v>
      </c>
      <c r="Y296" s="334">
        <v>394.35785714285697</v>
      </c>
      <c r="AA296" s="179"/>
      <c r="AB296" s="182" t="s">
        <v>500</v>
      </c>
      <c r="AC296" s="182"/>
      <c r="AD296" s="183" t="s">
        <v>225</v>
      </c>
      <c r="AE296" s="336">
        <v>21</v>
      </c>
      <c r="AF296" s="336">
        <v>6</v>
      </c>
      <c r="AG296" s="336">
        <v>6</v>
      </c>
      <c r="AH296" s="336">
        <v>6</v>
      </c>
      <c r="AI296" s="336">
        <v>5</v>
      </c>
      <c r="AJ296" s="184"/>
      <c r="AK296" s="179"/>
      <c r="AL296" s="179"/>
      <c r="AM296" s="281">
        <v>5134.42</v>
      </c>
      <c r="AN296" s="281">
        <v>718.1</v>
      </c>
      <c r="AO296" s="281">
        <v>458.99</v>
      </c>
      <c r="AP296" s="281">
        <v>281.14999999999998</v>
      </c>
      <c r="AQ296" s="281">
        <v>952.6</v>
      </c>
      <c r="AR296" s="272"/>
      <c r="AS296" s="270"/>
      <c r="AT296" s="270"/>
      <c r="AU296" s="272">
        <v>244.49619047619001</v>
      </c>
      <c r="AV296" s="272">
        <v>119.683333333333</v>
      </c>
      <c r="AW296" s="272">
        <v>76.498333333333306</v>
      </c>
      <c r="AX296" s="272">
        <v>46.858333333333299</v>
      </c>
      <c r="AY296" s="272">
        <v>190.52</v>
      </c>
      <c r="AZ296" s="184"/>
      <c r="BA296" s="179"/>
    </row>
    <row r="297" spans="1:53" s="185" customFormat="1" x14ac:dyDescent="0.2">
      <c r="A297" s="179"/>
      <c r="B297" s="182" t="s">
        <v>398</v>
      </c>
      <c r="C297" s="182"/>
      <c r="D297" s="209" t="s">
        <v>120</v>
      </c>
      <c r="E297" s="320">
        <v>2516</v>
      </c>
      <c r="F297" s="320">
        <v>1457</v>
      </c>
      <c r="G297" s="320">
        <v>885</v>
      </c>
      <c r="H297" s="320">
        <v>708</v>
      </c>
      <c r="I297" s="320">
        <v>1201</v>
      </c>
      <c r="J297" s="182"/>
      <c r="K297" s="179"/>
      <c r="L297" s="179"/>
      <c r="M297" s="239">
        <v>689922.90999999898</v>
      </c>
      <c r="N297" s="239">
        <v>367662.02</v>
      </c>
      <c r="O297" s="239">
        <v>150197.6</v>
      </c>
      <c r="P297" s="239">
        <v>104309.12</v>
      </c>
      <c r="Q297" s="239">
        <v>1224433.32</v>
      </c>
      <c r="R297" s="239"/>
      <c r="S297" s="179"/>
      <c r="T297" s="179"/>
      <c r="U297" s="334">
        <v>274.21419316375102</v>
      </c>
      <c r="V297" s="334">
        <v>252.34181194234699</v>
      </c>
      <c r="W297" s="334">
        <v>169.71480225988699</v>
      </c>
      <c r="X297" s="334">
        <v>147.329265536723</v>
      </c>
      <c r="Y297" s="334">
        <v>1019.51150707744</v>
      </c>
      <c r="AA297" s="179"/>
      <c r="AB297" s="182" t="s">
        <v>500</v>
      </c>
      <c r="AC297" s="182"/>
      <c r="AD297" s="183" t="s">
        <v>527</v>
      </c>
      <c r="AE297" s="336">
        <v>1</v>
      </c>
      <c r="AF297" s="336">
        <v>1</v>
      </c>
      <c r="AG297" s="336">
        <v>1</v>
      </c>
      <c r="AH297" s="336">
        <v>1</v>
      </c>
      <c r="AI297" s="336"/>
      <c r="AJ297" s="184"/>
      <c r="AK297" s="179"/>
      <c r="AL297" s="179"/>
      <c r="AM297" s="281">
        <v>18.36</v>
      </c>
      <c r="AN297" s="281">
        <v>15.76</v>
      </c>
      <c r="AO297" s="281">
        <v>11.55</v>
      </c>
      <c r="AP297" s="281">
        <v>65</v>
      </c>
      <c r="AQ297" s="281"/>
      <c r="AR297" s="272"/>
      <c r="AS297" s="270"/>
      <c r="AT297" s="270"/>
      <c r="AU297" s="272">
        <v>18.36</v>
      </c>
      <c r="AV297" s="272">
        <v>15.76</v>
      </c>
      <c r="AW297" s="272">
        <v>11.55</v>
      </c>
      <c r="AX297" s="272">
        <v>65</v>
      </c>
      <c r="AY297" s="272"/>
      <c r="AZ297" s="184"/>
      <c r="BA297" s="179"/>
    </row>
    <row r="298" spans="1:53" s="185" customFormat="1" ht="13.5" thickBot="1" x14ac:dyDescent="0.25">
      <c r="A298" s="179"/>
      <c r="B298" s="186" t="s">
        <v>398</v>
      </c>
      <c r="C298" s="186"/>
      <c r="D298" s="211" t="s">
        <v>672</v>
      </c>
      <c r="E298" s="321">
        <v>1</v>
      </c>
      <c r="F298" s="321">
        <v>1</v>
      </c>
      <c r="G298" s="321">
        <v>1</v>
      </c>
      <c r="H298" s="321">
        <v>1</v>
      </c>
      <c r="I298" s="321">
        <v>1</v>
      </c>
      <c r="J298" s="186"/>
      <c r="K298" s="179"/>
      <c r="L298" s="179"/>
      <c r="M298" s="263">
        <v>171.23</v>
      </c>
      <c r="N298" s="263">
        <v>198.23</v>
      </c>
      <c r="O298" s="263">
        <v>107.34</v>
      </c>
      <c r="P298" s="263">
        <v>252.06</v>
      </c>
      <c r="Q298" s="263">
        <v>1091.6199999999999</v>
      </c>
      <c r="R298" s="263"/>
      <c r="S298" s="179"/>
      <c r="T298" s="179"/>
      <c r="U298" s="334">
        <v>171.23</v>
      </c>
      <c r="V298" s="334">
        <v>198.23</v>
      </c>
      <c r="W298" s="334">
        <v>107.34</v>
      </c>
      <c r="X298" s="334">
        <v>252.06</v>
      </c>
      <c r="Y298" s="334">
        <v>1091.6199999999999</v>
      </c>
      <c r="AA298" s="179"/>
      <c r="AB298" s="186" t="s">
        <v>501</v>
      </c>
      <c r="AC298" s="186"/>
      <c r="AD298" s="187" t="s">
        <v>107</v>
      </c>
      <c r="AE298" s="337">
        <v>82</v>
      </c>
      <c r="AF298" s="337">
        <v>33</v>
      </c>
      <c r="AG298" s="337">
        <v>25</v>
      </c>
      <c r="AH298" s="337">
        <v>17</v>
      </c>
      <c r="AI298" s="337">
        <v>20</v>
      </c>
      <c r="AJ298" s="189"/>
      <c r="AK298" s="179"/>
      <c r="AL298" s="179"/>
      <c r="AM298" s="282">
        <v>55142.22</v>
      </c>
      <c r="AN298" s="283">
        <v>24409.13</v>
      </c>
      <c r="AO298" s="283">
        <v>12554.77</v>
      </c>
      <c r="AP298" s="283">
        <v>1867.68</v>
      </c>
      <c r="AQ298" s="283">
        <v>12878.9</v>
      </c>
      <c r="AR298" s="274"/>
      <c r="AS298" s="270"/>
      <c r="AT298" s="270"/>
      <c r="AU298" s="273">
        <v>672.46609756097598</v>
      </c>
      <c r="AV298" s="274">
        <v>739.67060606060602</v>
      </c>
      <c r="AW298" s="274">
        <v>502.19080000000002</v>
      </c>
      <c r="AX298" s="274">
        <v>109.863529411765</v>
      </c>
      <c r="AY298" s="274">
        <v>643.94500000000005</v>
      </c>
      <c r="AZ298" s="189"/>
      <c r="BA298" s="179"/>
    </row>
    <row r="299" spans="1:53" s="185" customFormat="1" x14ac:dyDescent="0.2">
      <c r="A299" s="179"/>
      <c r="B299" s="182" t="s">
        <v>398</v>
      </c>
      <c r="C299" s="182"/>
      <c r="D299" s="209" t="s">
        <v>805</v>
      </c>
      <c r="E299" s="320"/>
      <c r="F299" s="320"/>
      <c r="G299" s="320"/>
      <c r="H299" s="320"/>
      <c r="I299" s="320">
        <v>1</v>
      </c>
      <c r="J299" s="182"/>
      <c r="K299" s="179"/>
      <c r="L299" s="179"/>
      <c r="M299" s="239"/>
      <c r="N299" s="239"/>
      <c r="O299" s="239"/>
      <c r="P299" s="239"/>
      <c r="Q299" s="239">
        <v>378.96</v>
      </c>
      <c r="R299" s="239"/>
      <c r="S299" s="179"/>
      <c r="T299" s="179"/>
      <c r="U299" s="334"/>
      <c r="V299" s="334"/>
      <c r="W299" s="334"/>
      <c r="X299" s="334"/>
      <c r="Y299" s="334">
        <v>378.96</v>
      </c>
      <c r="AA299" s="179"/>
      <c r="AB299" s="182" t="s">
        <v>503</v>
      </c>
      <c r="AC299" s="182"/>
      <c r="AD299" s="183" t="s">
        <v>88</v>
      </c>
      <c r="AE299" s="336">
        <v>7</v>
      </c>
      <c r="AF299" s="336">
        <v>7</v>
      </c>
      <c r="AG299" s="336">
        <v>7</v>
      </c>
      <c r="AH299" s="336">
        <v>1</v>
      </c>
      <c r="AI299" s="336">
        <v>5</v>
      </c>
      <c r="AJ299" s="184"/>
      <c r="AK299" s="179"/>
      <c r="AL299" s="179"/>
      <c r="AM299" s="281">
        <v>127.07</v>
      </c>
      <c r="AN299" s="281">
        <v>267.69</v>
      </c>
      <c r="AO299" s="281">
        <v>646.04</v>
      </c>
      <c r="AP299" s="281">
        <v>490.2</v>
      </c>
      <c r="AQ299" s="281">
        <v>275.92</v>
      </c>
      <c r="AR299" s="272"/>
      <c r="AS299" s="270"/>
      <c r="AT299" s="270"/>
      <c r="AU299" s="272">
        <v>18.152857142857101</v>
      </c>
      <c r="AV299" s="272">
        <v>38.2414285714286</v>
      </c>
      <c r="AW299" s="272">
        <v>92.291428571428597</v>
      </c>
      <c r="AX299" s="272">
        <v>490.2</v>
      </c>
      <c r="AY299" s="272">
        <v>55.183999999999997</v>
      </c>
      <c r="AZ299" s="184"/>
      <c r="BA299" s="179"/>
    </row>
    <row r="300" spans="1:53" s="185" customFormat="1" x14ac:dyDescent="0.2">
      <c r="A300" s="179"/>
      <c r="B300" s="182" t="s">
        <v>399</v>
      </c>
      <c r="C300" s="182"/>
      <c r="D300" s="209" t="s">
        <v>97</v>
      </c>
      <c r="E300" s="320">
        <v>142</v>
      </c>
      <c r="F300" s="320">
        <v>74</v>
      </c>
      <c r="G300" s="320">
        <v>31</v>
      </c>
      <c r="H300" s="320">
        <v>25</v>
      </c>
      <c r="I300" s="320">
        <v>43</v>
      </c>
      <c r="J300" s="182"/>
      <c r="K300" s="179"/>
      <c r="L300" s="179"/>
      <c r="M300" s="239">
        <v>28824.39</v>
      </c>
      <c r="N300" s="239">
        <v>12570.21</v>
      </c>
      <c r="O300" s="239">
        <v>3698.92</v>
      </c>
      <c r="P300" s="239">
        <v>2196.63</v>
      </c>
      <c r="Q300" s="239">
        <v>30613.65</v>
      </c>
      <c r="R300" s="239"/>
      <c r="S300" s="179"/>
      <c r="T300" s="179"/>
      <c r="U300" s="334">
        <v>202.98866197183099</v>
      </c>
      <c r="V300" s="334">
        <v>169.86770270270301</v>
      </c>
      <c r="W300" s="334">
        <v>119.32</v>
      </c>
      <c r="X300" s="334">
        <v>87.865200000000002</v>
      </c>
      <c r="Y300" s="334">
        <v>711.94534883720905</v>
      </c>
      <c r="AA300" s="179"/>
      <c r="AB300" s="182" t="s">
        <v>504</v>
      </c>
      <c r="AC300" s="182"/>
      <c r="AD300" s="183" t="s">
        <v>461</v>
      </c>
      <c r="AE300" s="336">
        <v>9</v>
      </c>
      <c r="AF300" s="336">
        <v>4</v>
      </c>
      <c r="AG300" s="336">
        <v>2</v>
      </c>
      <c r="AH300" s="336">
        <v>1</v>
      </c>
      <c r="AI300" s="336">
        <v>1</v>
      </c>
      <c r="AJ300" s="184"/>
      <c r="AK300" s="179"/>
      <c r="AL300" s="179"/>
      <c r="AM300" s="281">
        <v>1305.9100000000001</v>
      </c>
      <c r="AN300" s="281">
        <v>543.23</v>
      </c>
      <c r="AO300" s="281">
        <v>99.12</v>
      </c>
      <c r="AP300" s="281">
        <v>35.770000000000003</v>
      </c>
      <c r="AQ300" s="281">
        <v>34.33</v>
      </c>
      <c r="AR300" s="272"/>
      <c r="AS300" s="270"/>
      <c r="AT300" s="270"/>
      <c r="AU300" s="272">
        <v>145.10111111111101</v>
      </c>
      <c r="AV300" s="272">
        <v>135.8075</v>
      </c>
      <c r="AW300" s="272">
        <v>49.56</v>
      </c>
      <c r="AX300" s="272">
        <v>35.770000000000003</v>
      </c>
      <c r="AY300" s="272">
        <v>34.33</v>
      </c>
      <c r="AZ300" s="184"/>
      <c r="BA300" s="179"/>
    </row>
    <row r="301" spans="1:53" s="185" customFormat="1" x14ac:dyDescent="0.2">
      <c r="A301" s="179"/>
      <c r="B301" s="182" t="s">
        <v>673</v>
      </c>
      <c r="C301" s="182"/>
      <c r="D301" s="209" t="s">
        <v>100</v>
      </c>
      <c r="E301" s="320">
        <v>34</v>
      </c>
      <c r="F301" s="320">
        <v>28</v>
      </c>
      <c r="G301" s="320">
        <v>16</v>
      </c>
      <c r="H301" s="320">
        <v>14</v>
      </c>
      <c r="I301" s="320">
        <v>17</v>
      </c>
      <c r="J301" s="182"/>
      <c r="K301" s="179"/>
      <c r="L301" s="179"/>
      <c r="M301" s="239">
        <v>7976.8</v>
      </c>
      <c r="N301" s="239">
        <v>5680.78</v>
      </c>
      <c r="O301" s="239">
        <v>2269</v>
      </c>
      <c r="P301" s="239">
        <v>1984.87</v>
      </c>
      <c r="Q301" s="239">
        <v>12722.88</v>
      </c>
      <c r="R301" s="239"/>
      <c r="S301" s="179"/>
      <c r="T301" s="179"/>
      <c r="U301" s="334">
        <v>234.611764705882</v>
      </c>
      <c r="V301" s="334">
        <v>202.88499999999999</v>
      </c>
      <c r="W301" s="334">
        <v>141.8125</v>
      </c>
      <c r="X301" s="334">
        <v>141.77642857142899</v>
      </c>
      <c r="Y301" s="334">
        <v>748.40470588235303</v>
      </c>
      <c r="AA301" s="179"/>
      <c r="AB301" s="182" t="s">
        <v>506</v>
      </c>
      <c r="AC301" s="182"/>
      <c r="AD301" s="183" t="s">
        <v>507</v>
      </c>
      <c r="AE301" s="336">
        <v>6</v>
      </c>
      <c r="AF301" s="336">
        <v>3</v>
      </c>
      <c r="AG301" s="336">
        <v>2</v>
      </c>
      <c r="AH301" s="336"/>
      <c r="AI301" s="336"/>
      <c r="AJ301" s="184"/>
      <c r="AK301" s="179"/>
      <c r="AL301" s="179"/>
      <c r="AM301" s="281">
        <v>4916.91</v>
      </c>
      <c r="AN301" s="281">
        <v>267.88</v>
      </c>
      <c r="AO301" s="281">
        <v>255.16</v>
      </c>
      <c r="AP301" s="281"/>
      <c r="AQ301" s="281"/>
      <c r="AR301" s="272"/>
      <c r="AS301" s="270"/>
      <c r="AT301" s="270"/>
      <c r="AU301" s="272">
        <v>819.48500000000001</v>
      </c>
      <c r="AV301" s="272">
        <v>89.293333333333294</v>
      </c>
      <c r="AW301" s="272">
        <v>127.58</v>
      </c>
      <c r="AX301" s="272"/>
      <c r="AY301" s="272"/>
      <c r="AZ301" s="184"/>
      <c r="BA301" s="179"/>
    </row>
    <row r="302" spans="1:53" s="185" customFormat="1" x14ac:dyDescent="0.2">
      <c r="A302" s="179"/>
      <c r="B302" s="182" t="s">
        <v>673</v>
      </c>
      <c r="C302" s="182"/>
      <c r="D302" s="209" t="s">
        <v>77</v>
      </c>
      <c r="E302" s="320">
        <v>13</v>
      </c>
      <c r="F302" s="320">
        <v>6</v>
      </c>
      <c r="G302" s="320">
        <v>3</v>
      </c>
      <c r="H302" s="320">
        <v>2</v>
      </c>
      <c r="I302" s="320">
        <v>5</v>
      </c>
      <c r="J302" s="182"/>
      <c r="K302" s="179"/>
      <c r="L302" s="179"/>
      <c r="M302" s="239">
        <v>2555.35</v>
      </c>
      <c r="N302" s="239">
        <v>1636.68</v>
      </c>
      <c r="O302" s="239">
        <v>910.73</v>
      </c>
      <c r="P302" s="239">
        <v>253.66</v>
      </c>
      <c r="Q302" s="239">
        <v>3800.77</v>
      </c>
      <c r="R302" s="239"/>
      <c r="S302" s="179"/>
      <c r="T302" s="179"/>
      <c r="U302" s="334">
        <v>196.565384615385</v>
      </c>
      <c r="V302" s="334">
        <v>272.77999999999997</v>
      </c>
      <c r="W302" s="334">
        <v>303.57666666666699</v>
      </c>
      <c r="X302" s="334">
        <v>126.83</v>
      </c>
      <c r="Y302" s="334">
        <v>760.154</v>
      </c>
      <c r="AA302" s="179"/>
      <c r="AB302" s="182" t="s">
        <v>508</v>
      </c>
      <c r="AC302" s="182"/>
      <c r="AD302" s="183" t="s">
        <v>104</v>
      </c>
      <c r="AE302" s="336">
        <v>21</v>
      </c>
      <c r="AF302" s="336">
        <v>15</v>
      </c>
      <c r="AG302" s="336">
        <v>15</v>
      </c>
      <c r="AH302" s="336">
        <v>8</v>
      </c>
      <c r="AI302" s="336">
        <v>7</v>
      </c>
      <c r="AJ302" s="184"/>
      <c r="AK302" s="179"/>
      <c r="AL302" s="179"/>
      <c r="AM302" s="281">
        <v>4584.68</v>
      </c>
      <c r="AN302" s="281">
        <v>1787.88</v>
      </c>
      <c r="AO302" s="281">
        <v>5136.01</v>
      </c>
      <c r="AP302" s="281">
        <v>637.25</v>
      </c>
      <c r="AQ302" s="281">
        <v>5113.93</v>
      </c>
      <c r="AR302" s="272"/>
      <c r="AS302" s="270"/>
      <c r="AT302" s="270"/>
      <c r="AU302" s="272">
        <v>218.318095238095</v>
      </c>
      <c r="AV302" s="272">
        <v>119.19199999999999</v>
      </c>
      <c r="AW302" s="272">
        <v>342.40066666666701</v>
      </c>
      <c r="AX302" s="272">
        <v>79.65625</v>
      </c>
      <c r="AY302" s="272">
        <v>730.56142857142902</v>
      </c>
      <c r="AZ302" s="184"/>
      <c r="BA302" s="179"/>
    </row>
    <row r="303" spans="1:53" s="185" customFormat="1" x14ac:dyDescent="0.2">
      <c r="A303" s="179"/>
      <c r="B303" s="182" t="s">
        <v>400</v>
      </c>
      <c r="C303" s="182"/>
      <c r="D303" s="209" t="s">
        <v>100</v>
      </c>
      <c r="E303" s="320">
        <v>3</v>
      </c>
      <c r="F303" s="320">
        <v>3</v>
      </c>
      <c r="G303" s="320"/>
      <c r="H303" s="320"/>
      <c r="I303" s="320"/>
      <c r="J303" s="182"/>
      <c r="K303" s="179"/>
      <c r="L303" s="179"/>
      <c r="M303" s="239">
        <v>1280.8</v>
      </c>
      <c r="N303" s="239">
        <v>951.4</v>
      </c>
      <c r="O303" s="239"/>
      <c r="P303" s="239"/>
      <c r="Q303" s="239"/>
      <c r="R303" s="239"/>
      <c r="S303" s="179"/>
      <c r="T303" s="179"/>
      <c r="U303" s="334">
        <v>426.933333333333</v>
      </c>
      <c r="V303" s="334">
        <v>317.13333333333298</v>
      </c>
      <c r="W303" s="334"/>
      <c r="X303" s="334"/>
      <c r="Y303" s="334"/>
      <c r="AA303" s="179"/>
      <c r="AB303" s="182" t="s">
        <v>806</v>
      </c>
      <c r="AC303" s="182"/>
      <c r="AD303" s="183" t="s">
        <v>73</v>
      </c>
      <c r="AE303" s="336">
        <v>1</v>
      </c>
      <c r="AF303" s="336"/>
      <c r="AG303" s="336"/>
      <c r="AH303" s="336"/>
      <c r="AI303" s="336"/>
      <c r="AJ303" s="184"/>
      <c r="AK303" s="179"/>
      <c r="AL303" s="179"/>
      <c r="AM303" s="281">
        <v>24.54</v>
      </c>
      <c r="AN303" s="281"/>
      <c r="AO303" s="281"/>
      <c r="AP303" s="281"/>
      <c r="AQ303" s="281"/>
      <c r="AR303" s="272"/>
      <c r="AS303" s="270"/>
      <c r="AT303" s="270"/>
      <c r="AU303" s="272">
        <v>24.54</v>
      </c>
      <c r="AV303" s="272"/>
      <c r="AW303" s="272"/>
      <c r="AX303" s="272"/>
      <c r="AY303" s="272"/>
      <c r="AZ303" s="184"/>
      <c r="BA303" s="179"/>
    </row>
    <row r="304" spans="1:53" s="185" customFormat="1" x14ac:dyDescent="0.2">
      <c r="A304" s="179"/>
      <c r="B304" s="182" t="s">
        <v>400</v>
      </c>
      <c r="C304" s="182"/>
      <c r="D304" s="209" t="s">
        <v>77</v>
      </c>
      <c r="E304" s="320">
        <v>759</v>
      </c>
      <c r="F304" s="320">
        <v>389</v>
      </c>
      <c r="G304" s="320">
        <v>221</v>
      </c>
      <c r="H304" s="320">
        <v>178</v>
      </c>
      <c r="I304" s="320">
        <v>307</v>
      </c>
      <c r="J304" s="182"/>
      <c r="K304" s="179"/>
      <c r="L304" s="179"/>
      <c r="M304" s="239">
        <v>220051.96</v>
      </c>
      <c r="N304" s="239">
        <v>102986.16</v>
      </c>
      <c r="O304" s="239">
        <v>36179.18</v>
      </c>
      <c r="P304" s="239">
        <v>20062.099999999999</v>
      </c>
      <c r="Q304" s="239">
        <v>268054.49</v>
      </c>
      <c r="R304" s="239"/>
      <c r="S304" s="179"/>
      <c r="T304" s="179"/>
      <c r="U304" s="334">
        <v>289.92353096179198</v>
      </c>
      <c r="V304" s="334">
        <v>264.74591259640101</v>
      </c>
      <c r="W304" s="334">
        <v>163.70669683257901</v>
      </c>
      <c r="X304" s="334">
        <v>112.708426966292</v>
      </c>
      <c r="Y304" s="334">
        <v>873.14166123778398</v>
      </c>
      <c r="AA304" s="179"/>
      <c r="AB304" s="182" t="s">
        <v>510</v>
      </c>
      <c r="AC304" s="182"/>
      <c r="AD304" s="183" t="s">
        <v>73</v>
      </c>
      <c r="AE304" s="336">
        <v>156</v>
      </c>
      <c r="AF304" s="336">
        <v>71</v>
      </c>
      <c r="AG304" s="336">
        <v>51</v>
      </c>
      <c r="AH304" s="336">
        <v>43</v>
      </c>
      <c r="AI304" s="336">
        <v>36</v>
      </c>
      <c r="AJ304" s="184"/>
      <c r="AK304" s="179"/>
      <c r="AL304" s="179"/>
      <c r="AM304" s="281">
        <v>84618.219999999899</v>
      </c>
      <c r="AN304" s="281">
        <v>16598.57</v>
      </c>
      <c r="AO304" s="281">
        <v>16196.37</v>
      </c>
      <c r="AP304" s="281">
        <v>6668.7</v>
      </c>
      <c r="AQ304" s="281">
        <v>28196.86</v>
      </c>
      <c r="AR304" s="272"/>
      <c r="AS304" s="270"/>
      <c r="AT304" s="270"/>
      <c r="AU304" s="272">
        <v>542.42448717948696</v>
      </c>
      <c r="AV304" s="272">
        <v>233.782676056338</v>
      </c>
      <c r="AW304" s="272">
        <v>317.57588235294099</v>
      </c>
      <c r="AX304" s="272">
        <v>155.08604651162801</v>
      </c>
      <c r="AY304" s="272">
        <v>783.24611111111096</v>
      </c>
      <c r="AZ304" s="184"/>
      <c r="BA304" s="179"/>
    </row>
    <row r="305" spans="1:53" s="185" customFormat="1" x14ac:dyDescent="0.2">
      <c r="A305" s="179"/>
      <c r="B305" s="182" t="s">
        <v>401</v>
      </c>
      <c r="C305" s="182"/>
      <c r="D305" s="209" t="s">
        <v>389</v>
      </c>
      <c r="E305" s="320">
        <v>112</v>
      </c>
      <c r="F305" s="320">
        <v>37</v>
      </c>
      <c r="G305" s="320">
        <v>19</v>
      </c>
      <c r="H305" s="320">
        <v>9</v>
      </c>
      <c r="I305" s="320">
        <v>24</v>
      </c>
      <c r="J305" s="182"/>
      <c r="K305" s="179"/>
      <c r="L305" s="179"/>
      <c r="M305" s="239">
        <v>55523.19</v>
      </c>
      <c r="N305" s="239">
        <v>14196.67</v>
      </c>
      <c r="O305" s="239">
        <v>5748.22</v>
      </c>
      <c r="P305" s="239">
        <v>1628.28</v>
      </c>
      <c r="Q305" s="239">
        <v>34037.410000000003</v>
      </c>
      <c r="R305" s="239"/>
      <c r="S305" s="179"/>
      <c r="T305" s="179"/>
      <c r="U305" s="334">
        <v>495.74276785714301</v>
      </c>
      <c r="V305" s="334">
        <v>383.693783783784</v>
      </c>
      <c r="W305" s="334">
        <v>302.53789473684202</v>
      </c>
      <c r="X305" s="334">
        <v>180.92</v>
      </c>
      <c r="Y305" s="334">
        <v>1418.2254166666701</v>
      </c>
      <c r="AA305" s="179"/>
      <c r="AB305" s="182" t="s">
        <v>511</v>
      </c>
      <c r="AC305" s="182"/>
      <c r="AD305" s="183" t="s">
        <v>63</v>
      </c>
      <c r="AE305" s="336">
        <v>15</v>
      </c>
      <c r="AF305" s="336">
        <v>3</v>
      </c>
      <c r="AG305" s="336">
        <v>2</v>
      </c>
      <c r="AH305" s="336">
        <v>1</v>
      </c>
      <c r="AI305" s="336">
        <v>1</v>
      </c>
      <c r="AJ305" s="184"/>
      <c r="AK305" s="179"/>
      <c r="AL305" s="179"/>
      <c r="AM305" s="281">
        <v>4051.85</v>
      </c>
      <c r="AN305" s="281">
        <v>269.62</v>
      </c>
      <c r="AO305" s="281">
        <v>200.13</v>
      </c>
      <c r="AP305" s="281">
        <v>23.81</v>
      </c>
      <c r="AQ305" s="281">
        <v>74.05</v>
      </c>
      <c r="AR305" s="272"/>
      <c r="AS305" s="270"/>
      <c r="AT305" s="270"/>
      <c r="AU305" s="272">
        <v>270.12333333333299</v>
      </c>
      <c r="AV305" s="272">
        <v>89.873333333333306</v>
      </c>
      <c r="AW305" s="272">
        <v>100.065</v>
      </c>
      <c r="AX305" s="272">
        <v>23.81</v>
      </c>
      <c r="AY305" s="272">
        <v>74.05</v>
      </c>
      <c r="AZ305" s="184"/>
      <c r="BA305" s="179"/>
    </row>
    <row r="306" spans="1:53" s="185" customFormat="1" x14ac:dyDescent="0.2">
      <c r="A306" s="179"/>
      <c r="B306" s="182" t="s">
        <v>674</v>
      </c>
      <c r="C306" s="182"/>
      <c r="D306" s="209" t="s">
        <v>389</v>
      </c>
      <c r="E306" s="320">
        <v>52</v>
      </c>
      <c r="F306" s="320">
        <v>19</v>
      </c>
      <c r="G306" s="320">
        <v>10</v>
      </c>
      <c r="H306" s="320">
        <v>7</v>
      </c>
      <c r="I306" s="320">
        <v>10</v>
      </c>
      <c r="J306" s="182"/>
      <c r="K306" s="179"/>
      <c r="L306" s="179"/>
      <c r="M306" s="239">
        <v>22783.41</v>
      </c>
      <c r="N306" s="239">
        <v>9497.5499999999993</v>
      </c>
      <c r="O306" s="239">
        <v>4661.59</v>
      </c>
      <c r="P306" s="239">
        <v>3467.8</v>
      </c>
      <c r="Q306" s="239">
        <v>96372.93</v>
      </c>
      <c r="R306" s="239"/>
      <c r="S306" s="179"/>
      <c r="T306" s="179"/>
      <c r="U306" s="334">
        <v>438.14249999999998</v>
      </c>
      <c r="V306" s="334">
        <v>499.871052631579</v>
      </c>
      <c r="W306" s="334">
        <v>466.15899999999999</v>
      </c>
      <c r="X306" s="334">
        <v>495.4</v>
      </c>
      <c r="Y306" s="334">
        <v>9637.2929999999997</v>
      </c>
      <c r="AA306" s="179"/>
      <c r="AB306" s="182" t="s">
        <v>511</v>
      </c>
      <c r="AC306" s="182"/>
      <c r="AD306" s="183" t="s">
        <v>65</v>
      </c>
      <c r="AE306" s="336">
        <v>24</v>
      </c>
      <c r="AF306" s="336">
        <v>11</v>
      </c>
      <c r="AG306" s="336">
        <v>7</v>
      </c>
      <c r="AH306" s="336">
        <v>5</v>
      </c>
      <c r="AI306" s="336">
        <v>6</v>
      </c>
      <c r="AJ306" s="184"/>
      <c r="AK306" s="179"/>
      <c r="AL306" s="179"/>
      <c r="AM306" s="281">
        <v>6904.89</v>
      </c>
      <c r="AN306" s="281">
        <v>29840.55</v>
      </c>
      <c r="AO306" s="281">
        <v>578.67999999999995</v>
      </c>
      <c r="AP306" s="281">
        <v>345.16</v>
      </c>
      <c r="AQ306" s="281">
        <v>788.13</v>
      </c>
      <c r="AR306" s="272"/>
      <c r="AS306" s="270"/>
      <c r="AT306" s="270"/>
      <c r="AU306" s="272">
        <v>287.70375000000001</v>
      </c>
      <c r="AV306" s="272">
        <v>2712.77727272727</v>
      </c>
      <c r="AW306" s="272">
        <v>82.668571428571397</v>
      </c>
      <c r="AX306" s="272">
        <v>69.031999999999996</v>
      </c>
      <c r="AY306" s="272">
        <v>131.35499999999999</v>
      </c>
      <c r="AZ306" s="184"/>
      <c r="BA306" s="179"/>
    </row>
    <row r="307" spans="1:53" s="185" customFormat="1" x14ac:dyDescent="0.2">
      <c r="A307" s="179"/>
      <c r="B307" s="182" t="s">
        <v>675</v>
      </c>
      <c r="C307" s="182"/>
      <c r="D307" s="209" t="s">
        <v>389</v>
      </c>
      <c r="E307" s="320">
        <v>1</v>
      </c>
      <c r="F307" s="320">
        <v>1</v>
      </c>
      <c r="G307" s="320"/>
      <c r="H307" s="320"/>
      <c r="I307" s="320"/>
      <c r="J307" s="182"/>
      <c r="K307" s="179"/>
      <c r="L307" s="179"/>
      <c r="M307" s="239">
        <v>576.26</v>
      </c>
      <c r="N307" s="239">
        <v>50.09</v>
      </c>
      <c r="O307" s="239"/>
      <c r="P307" s="239"/>
      <c r="Q307" s="239"/>
      <c r="R307" s="239"/>
      <c r="S307" s="179"/>
      <c r="T307" s="179"/>
      <c r="U307" s="334">
        <v>576.26</v>
      </c>
      <c r="V307" s="334">
        <v>50.09</v>
      </c>
      <c r="W307" s="334"/>
      <c r="X307" s="334"/>
      <c r="Y307" s="334"/>
      <c r="AA307" s="179"/>
      <c r="AB307" s="182" t="s">
        <v>512</v>
      </c>
      <c r="AC307" s="182"/>
      <c r="AD307" s="183" t="s">
        <v>333</v>
      </c>
      <c r="AE307" s="336">
        <v>9</v>
      </c>
      <c r="AF307" s="336">
        <v>7</v>
      </c>
      <c r="AG307" s="336">
        <v>5</v>
      </c>
      <c r="AH307" s="336">
        <v>5</v>
      </c>
      <c r="AI307" s="336">
        <v>3</v>
      </c>
      <c r="AJ307" s="184"/>
      <c r="AK307" s="179"/>
      <c r="AL307" s="179"/>
      <c r="AM307" s="281">
        <v>1117.24</v>
      </c>
      <c r="AN307" s="281">
        <v>725.45</v>
      </c>
      <c r="AO307" s="281">
        <v>386.67</v>
      </c>
      <c r="AP307" s="281">
        <v>293.33999999999997</v>
      </c>
      <c r="AQ307" s="281">
        <v>733.16</v>
      </c>
      <c r="AR307" s="272"/>
      <c r="AS307" s="270"/>
      <c r="AT307" s="270"/>
      <c r="AU307" s="272">
        <v>124.137777777778</v>
      </c>
      <c r="AV307" s="272">
        <v>103.635714285714</v>
      </c>
      <c r="AW307" s="272">
        <v>77.334000000000003</v>
      </c>
      <c r="AX307" s="272">
        <v>58.667999999999999</v>
      </c>
      <c r="AY307" s="272">
        <v>244.386666666667</v>
      </c>
      <c r="AZ307" s="184"/>
      <c r="BA307" s="179"/>
    </row>
    <row r="308" spans="1:53" s="185" customFormat="1" ht="13.5" thickBot="1" x14ac:dyDescent="0.25">
      <c r="A308" s="179"/>
      <c r="B308" s="186" t="s">
        <v>403</v>
      </c>
      <c r="C308" s="186"/>
      <c r="D308" s="211" t="s">
        <v>384</v>
      </c>
      <c r="E308" s="321">
        <v>112</v>
      </c>
      <c r="F308" s="321">
        <v>49</v>
      </c>
      <c r="G308" s="321">
        <v>33</v>
      </c>
      <c r="H308" s="321">
        <v>23</v>
      </c>
      <c r="I308" s="321">
        <v>37</v>
      </c>
      <c r="J308" s="186"/>
      <c r="K308" s="179"/>
      <c r="L308" s="179"/>
      <c r="M308" s="263">
        <v>42058.11</v>
      </c>
      <c r="N308" s="263">
        <v>15431.36</v>
      </c>
      <c r="O308" s="263">
        <v>6079.97</v>
      </c>
      <c r="P308" s="263">
        <v>2758.96</v>
      </c>
      <c r="Q308" s="263">
        <v>26671.200000000001</v>
      </c>
      <c r="R308" s="263"/>
      <c r="S308" s="179"/>
      <c r="T308" s="179"/>
      <c r="U308" s="334">
        <v>375.51883928571402</v>
      </c>
      <c r="V308" s="334">
        <v>314.92571428571398</v>
      </c>
      <c r="W308" s="334">
        <v>184.24151515151499</v>
      </c>
      <c r="X308" s="334">
        <v>119.95478260869599</v>
      </c>
      <c r="Y308" s="334">
        <v>720.84324324324302</v>
      </c>
      <c r="AA308" s="179"/>
      <c r="AB308" s="186" t="s">
        <v>513</v>
      </c>
      <c r="AC308" s="186"/>
      <c r="AD308" s="187" t="s">
        <v>369</v>
      </c>
      <c r="AE308" s="337">
        <v>50</v>
      </c>
      <c r="AF308" s="337">
        <v>23</v>
      </c>
      <c r="AG308" s="337">
        <v>16</v>
      </c>
      <c r="AH308" s="337">
        <v>9</v>
      </c>
      <c r="AI308" s="337">
        <v>15</v>
      </c>
      <c r="AJ308" s="189"/>
      <c r="AK308" s="179"/>
      <c r="AL308" s="179"/>
      <c r="AM308" s="282">
        <v>26559.63</v>
      </c>
      <c r="AN308" s="283">
        <v>7610.49</v>
      </c>
      <c r="AO308" s="283">
        <v>2383.1799999999998</v>
      </c>
      <c r="AP308" s="283">
        <v>640.47</v>
      </c>
      <c r="AQ308" s="283">
        <v>4908.71</v>
      </c>
      <c r="AR308" s="274"/>
      <c r="AS308" s="270"/>
      <c r="AT308" s="270"/>
      <c r="AU308" s="273">
        <v>531.19259999999997</v>
      </c>
      <c r="AV308" s="274">
        <v>330.89086956521697</v>
      </c>
      <c r="AW308" s="274">
        <v>148.94874999999999</v>
      </c>
      <c r="AX308" s="274">
        <v>71.163333333333298</v>
      </c>
      <c r="AY308" s="274">
        <v>327.24733333333302</v>
      </c>
      <c r="AZ308" s="189"/>
      <c r="BA308" s="179"/>
    </row>
    <row r="309" spans="1:53" s="185" customFormat="1" x14ac:dyDescent="0.2">
      <c r="A309" s="179"/>
      <c r="B309" s="182" t="s">
        <v>807</v>
      </c>
      <c r="C309" s="182"/>
      <c r="D309" s="209" t="s">
        <v>808</v>
      </c>
      <c r="E309" s="320">
        <v>1</v>
      </c>
      <c r="F309" s="320"/>
      <c r="G309" s="320"/>
      <c r="H309" s="320"/>
      <c r="I309" s="320"/>
      <c r="J309" s="182"/>
      <c r="K309" s="179"/>
      <c r="L309" s="179"/>
      <c r="M309" s="239">
        <v>5.21</v>
      </c>
      <c r="N309" s="239"/>
      <c r="O309" s="239"/>
      <c r="P309" s="239"/>
      <c r="Q309" s="239"/>
      <c r="R309" s="239"/>
      <c r="S309" s="179"/>
      <c r="T309" s="179"/>
      <c r="U309" s="334">
        <v>5.21</v>
      </c>
      <c r="V309" s="334"/>
      <c r="W309" s="334"/>
      <c r="X309" s="334"/>
      <c r="Y309" s="334"/>
      <c r="AA309" s="179"/>
      <c r="AB309" s="182" t="s">
        <v>809</v>
      </c>
      <c r="AC309" s="182"/>
      <c r="AD309" s="183" t="s">
        <v>288</v>
      </c>
      <c r="AE309" s="336">
        <v>1</v>
      </c>
      <c r="AF309" s="336"/>
      <c r="AG309" s="336"/>
      <c r="AH309" s="336"/>
      <c r="AI309" s="336"/>
      <c r="AJ309" s="184"/>
      <c r="AK309" s="179"/>
      <c r="AL309" s="179"/>
      <c r="AM309" s="281">
        <v>20.63</v>
      </c>
      <c r="AN309" s="281"/>
      <c r="AO309" s="281"/>
      <c r="AP309" s="281"/>
      <c r="AQ309" s="281"/>
      <c r="AR309" s="272"/>
      <c r="AS309" s="270"/>
      <c r="AT309" s="270"/>
      <c r="AU309" s="272">
        <v>20.63</v>
      </c>
      <c r="AV309" s="272"/>
      <c r="AW309" s="272"/>
      <c r="AX309" s="272"/>
      <c r="AY309" s="272"/>
      <c r="AZ309" s="184"/>
      <c r="BA309" s="179"/>
    </row>
    <row r="310" spans="1:53" s="185" customFormat="1" x14ac:dyDescent="0.2">
      <c r="A310" s="179"/>
      <c r="B310" s="182" t="s">
        <v>404</v>
      </c>
      <c r="C310" s="182"/>
      <c r="D310" s="209" t="s">
        <v>175</v>
      </c>
      <c r="E310" s="320">
        <v>3560</v>
      </c>
      <c r="F310" s="320">
        <v>2183</v>
      </c>
      <c r="G310" s="320">
        <v>1296</v>
      </c>
      <c r="H310" s="320">
        <v>992</v>
      </c>
      <c r="I310" s="320">
        <v>1809</v>
      </c>
      <c r="J310" s="182"/>
      <c r="K310" s="179"/>
      <c r="L310" s="179"/>
      <c r="M310" s="239">
        <v>940670.65000000095</v>
      </c>
      <c r="N310" s="239">
        <v>560050.81000000006</v>
      </c>
      <c r="O310" s="239">
        <v>229884.55</v>
      </c>
      <c r="P310" s="239">
        <v>138754.88</v>
      </c>
      <c r="Q310" s="239">
        <v>1561089.13</v>
      </c>
      <c r="R310" s="239"/>
      <c r="S310" s="179"/>
      <c r="T310" s="179"/>
      <c r="U310" s="334">
        <v>264.23332865168601</v>
      </c>
      <c r="V310" s="334">
        <v>256.55098946404001</v>
      </c>
      <c r="W310" s="334">
        <v>177.38005401234599</v>
      </c>
      <c r="X310" s="334">
        <v>139.87387096774199</v>
      </c>
      <c r="Y310" s="334">
        <v>862.95695411830002</v>
      </c>
      <c r="AA310" s="179"/>
      <c r="AB310" s="182" t="s">
        <v>809</v>
      </c>
      <c r="AC310" s="182"/>
      <c r="AD310" s="183" t="s">
        <v>810</v>
      </c>
      <c r="AE310" s="336">
        <v>1</v>
      </c>
      <c r="AF310" s="336"/>
      <c r="AG310" s="336"/>
      <c r="AH310" s="336"/>
      <c r="AI310" s="336"/>
      <c r="AJ310" s="184"/>
      <c r="AK310" s="179"/>
      <c r="AL310" s="179"/>
      <c r="AM310" s="281">
        <v>24.28</v>
      </c>
      <c r="AN310" s="281"/>
      <c r="AO310" s="281"/>
      <c r="AP310" s="281"/>
      <c r="AQ310" s="281"/>
      <c r="AR310" s="272"/>
      <c r="AS310" s="270"/>
      <c r="AT310" s="270"/>
      <c r="AU310" s="272">
        <v>24.28</v>
      </c>
      <c r="AV310" s="272"/>
      <c r="AW310" s="272"/>
      <c r="AX310" s="272"/>
      <c r="AY310" s="272"/>
      <c r="AZ310" s="184"/>
      <c r="BA310" s="179"/>
    </row>
    <row r="311" spans="1:53" s="185" customFormat="1" x14ac:dyDescent="0.2">
      <c r="A311" s="179"/>
      <c r="B311" s="182" t="s">
        <v>405</v>
      </c>
      <c r="C311" s="182"/>
      <c r="D311" s="209" t="s">
        <v>394</v>
      </c>
      <c r="E311" s="320">
        <v>43</v>
      </c>
      <c r="F311" s="320">
        <v>21</v>
      </c>
      <c r="G311" s="320">
        <v>16</v>
      </c>
      <c r="H311" s="320">
        <v>11</v>
      </c>
      <c r="I311" s="320">
        <v>27</v>
      </c>
      <c r="J311" s="182"/>
      <c r="K311" s="179"/>
      <c r="L311" s="179"/>
      <c r="M311" s="239">
        <v>14249.48</v>
      </c>
      <c r="N311" s="239">
        <v>5647.05</v>
      </c>
      <c r="O311" s="239">
        <v>3186.5</v>
      </c>
      <c r="P311" s="239">
        <v>2058.3000000000002</v>
      </c>
      <c r="Q311" s="239">
        <v>33538.550000000003</v>
      </c>
      <c r="R311" s="239"/>
      <c r="S311" s="179"/>
      <c r="T311" s="179"/>
      <c r="U311" s="334">
        <v>331.38325581395299</v>
      </c>
      <c r="V311" s="334">
        <v>268.90714285714301</v>
      </c>
      <c r="W311" s="334">
        <v>199.15625</v>
      </c>
      <c r="X311" s="334">
        <v>187.11818181818199</v>
      </c>
      <c r="Y311" s="334">
        <v>1242.1685185185199</v>
      </c>
      <c r="AA311" s="179"/>
      <c r="AB311" s="182" t="s">
        <v>514</v>
      </c>
      <c r="AC311" s="182"/>
      <c r="AD311" s="183" t="s">
        <v>88</v>
      </c>
      <c r="AE311" s="336">
        <v>2</v>
      </c>
      <c r="AF311" s="336"/>
      <c r="AG311" s="336"/>
      <c r="AH311" s="336"/>
      <c r="AI311" s="336"/>
      <c r="AJ311" s="184"/>
      <c r="AK311" s="179"/>
      <c r="AL311" s="179"/>
      <c r="AM311" s="281">
        <v>66.39</v>
      </c>
      <c r="AN311" s="281"/>
      <c r="AO311" s="281"/>
      <c r="AP311" s="281"/>
      <c r="AQ311" s="281"/>
      <c r="AR311" s="272"/>
      <c r="AS311" s="270"/>
      <c r="AT311" s="270"/>
      <c r="AU311" s="272">
        <v>33.195</v>
      </c>
      <c r="AV311" s="272"/>
      <c r="AW311" s="272"/>
      <c r="AX311" s="272"/>
      <c r="AY311" s="272"/>
      <c r="AZ311" s="184"/>
      <c r="BA311" s="179"/>
    </row>
    <row r="312" spans="1:53" s="185" customFormat="1" x14ac:dyDescent="0.2">
      <c r="A312" s="179"/>
      <c r="B312" s="182" t="s">
        <v>811</v>
      </c>
      <c r="C312" s="182"/>
      <c r="D312" s="209" t="s">
        <v>175</v>
      </c>
      <c r="E312" s="320">
        <v>1</v>
      </c>
      <c r="F312" s="320">
        <v>1</v>
      </c>
      <c r="G312" s="320"/>
      <c r="H312" s="320"/>
      <c r="I312" s="320"/>
      <c r="J312" s="182"/>
      <c r="K312" s="179"/>
      <c r="L312" s="179"/>
      <c r="M312" s="239">
        <v>133.02000000000001</v>
      </c>
      <c r="N312" s="239">
        <v>40.32</v>
      </c>
      <c r="O312" s="239"/>
      <c r="P312" s="239"/>
      <c r="Q312" s="239"/>
      <c r="R312" s="239"/>
      <c r="S312" s="179"/>
      <c r="T312" s="179"/>
      <c r="U312" s="334">
        <v>133.02000000000001</v>
      </c>
      <c r="V312" s="334">
        <v>40.32</v>
      </c>
      <c r="W312" s="334"/>
      <c r="X312" s="334"/>
      <c r="Y312" s="334"/>
      <c r="AA312" s="179"/>
      <c r="AB312" s="182" t="s">
        <v>515</v>
      </c>
      <c r="AC312" s="182"/>
      <c r="AD312" s="183" t="s">
        <v>516</v>
      </c>
      <c r="AE312" s="336">
        <v>9</v>
      </c>
      <c r="AF312" s="336">
        <v>5</v>
      </c>
      <c r="AG312" s="336">
        <v>4</v>
      </c>
      <c r="AH312" s="336">
        <v>4</v>
      </c>
      <c r="AI312" s="336">
        <v>3</v>
      </c>
      <c r="AJ312" s="184"/>
      <c r="AK312" s="179"/>
      <c r="AL312" s="179"/>
      <c r="AM312" s="281">
        <v>689.93</v>
      </c>
      <c r="AN312" s="281">
        <v>439.58</v>
      </c>
      <c r="AO312" s="281">
        <v>102.98</v>
      </c>
      <c r="AP312" s="281">
        <v>123.92</v>
      </c>
      <c r="AQ312" s="281">
        <v>321.02</v>
      </c>
      <c r="AR312" s="272"/>
      <c r="AS312" s="270"/>
      <c r="AT312" s="270"/>
      <c r="AU312" s="272">
        <v>76.658888888888896</v>
      </c>
      <c r="AV312" s="272">
        <v>87.915999999999997</v>
      </c>
      <c r="AW312" s="272">
        <v>25.745000000000001</v>
      </c>
      <c r="AX312" s="272">
        <v>30.98</v>
      </c>
      <c r="AY312" s="272">
        <v>107.006666666667</v>
      </c>
      <c r="AZ312" s="184"/>
      <c r="BA312" s="179"/>
    </row>
    <row r="313" spans="1:53" s="185" customFormat="1" x14ac:dyDescent="0.2">
      <c r="A313" s="179"/>
      <c r="B313" s="182" t="s">
        <v>406</v>
      </c>
      <c r="C313" s="182"/>
      <c r="D313" s="209" t="s">
        <v>187</v>
      </c>
      <c r="E313" s="320">
        <v>4</v>
      </c>
      <c r="F313" s="320">
        <v>2</v>
      </c>
      <c r="G313" s="320">
        <v>1</v>
      </c>
      <c r="H313" s="320">
        <v>1</v>
      </c>
      <c r="I313" s="320">
        <v>1</v>
      </c>
      <c r="J313" s="182"/>
      <c r="K313" s="179"/>
      <c r="L313" s="179"/>
      <c r="M313" s="239">
        <v>502.82</v>
      </c>
      <c r="N313" s="239">
        <v>184.56</v>
      </c>
      <c r="O313" s="239">
        <v>77.52</v>
      </c>
      <c r="P313" s="239">
        <v>97.43</v>
      </c>
      <c r="Q313" s="239">
        <v>56.06</v>
      </c>
      <c r="R313" s="239"/>
      <c r="S313" s="179"/>
      <c r="T313" s="179"/>
      <c r="U313" s="334">
        <v>125.705</v>
      </c>
      <c r="V313" s="334">
        <v>92.28</v>
      </c>
      <c r="W313" s="334">
        <v>77.52</v>
      </c>
      <c r="X313" s="334">
        <v>97.43</v>
      </c>
      <c r="Y313" s="334">
        <v>56.06</v>
      </c>
      <c r="AA313" s="179"/>
      <c r="AB313" s="182" t="s">
        <v>517</v>
      </c>
      <c r="AC313" s="182"/>
      <c r="AD313" s="183" t="s">
        <v>212</v>
      </c>
      <c r="AE313" s="336">
        <v>12</v>
      </c>
      <c r="AF313" s="336">
        <v>6</v>
      </c>
      <c r="AG313" s="336">
        <v>2</v>
      </c>
      <c r="AH313" s="336">
        <v>1</v>
      </c>
      <c r="AI313" s="336">
        <v>1</v>
      </c>
      <c r="AJ313" s="184"/>
      <c r="AK313" s="179"/>
      <c r="AL313" s="179"/>
      <c r="AM313" s="281">
        <v>961.09</v>
      </c>
      <c r="AN313" s="281">
        <v>110.29</v>
      </c>
      <c r="AO313" s="281">
        <v>30.38</v>
      </c>
      <c r="AP313" s="281">
        <v>27.21</v>
      </c>
      <c r="AQ313" s="281">
        <v>121.3</v>
      </c>
      <c r="AR313" s="272"/>
      <c r="AS313" s="270"/>
      <c r="AT313" s="270"/>
      <c r="AU313" s="272">
        <v>80.090833333333407</v>
      </c>
      <c r="AV313" s="272">
        <v>18.3816666666667</v>
      </c>
      <c r="AW313" s="272">
        <v>15.19</v>
      </c>
      <c r="AX313" s="272">
        <v>27.21</v>
      </c>
      <c r="AY313" s="272">
        <v>121.3</v>
      </c>
      <c r="AZ313" s="184"/>
      <c r="BA313" s="179"/>
    </row>
    <row r="314" spans="1:53" s="185" customFormat="1" x14ac:dyDescent="0.2">
      <c r="A314" s="179"/>
      <c r="B314" s="182" t="s">
        <v>407</v>
      </c>
      <c r="C314" s="182"/>
      <c r="D314" s="209" t="s">
        <v>155</v>
      </c>
      <c r="E314" s="320">
        <v>266</v>
      </c>
      <c r="F314" s="320">
        <v>158</v>
      </c>
      <c r="G314" s="320">
        <v>103</v>
      </c>
      <c r="H314" s="320">
        <v>81</v>
      </c>
      <c r="I314" s="320">
        <v>130</v>
      </c>
      <c r="J314" s="182"/>
      <c r="K314" s="179"/>
      <c r="L314" s="179"/>
      <c r="M314" s="239">
        <v>67387.100000000006</v>
      </c>
      <c r="N314" s="239">
        <v>42825.67</v>
      </c>
      <c r="O314" s="239">
        <v>19282.060000000001</v>
      </c>
      <c r="P314" s="239">
        <v>10771.83</v>
      </c>
      <c r="Q314" s="239">
        <v>109802.47</v>
      </c>
      <c r="R314" s="239"/>
      <c r="S314" s="179"/>
      <c r="T314" s="179"/>
      <c r="U314" s="334">
        <v>253.33496240601499</v>
      </c>
      <c r="V314" s="334">
        <v>271.048544303798</v>
      </c>
      <c r="W314" s="334">
        <v>187.20446601941799</v>
      </c>
      <c r="X314" s="334">
        <v>132.985555555556</v>
      </c>
      <c r="Y314" s="334">
        <v>844.63438461538499</v>
      </c>
      <c r="AA314" s="179"/>
      <c r="AB314" s="182" t="s">
        <v>518</v>
      </c>
      <c r="AC314" s="182"/>
      <c r="AD314" s="183" t="s">
        <v>324</v>
      </c>
      <c r="AE314" s="336">
        <v>1</v>
      </c>
      <c r="AF314" s="336">
        <v>1</v>
      </c>
      <c r="AG314" s="336">
        <v>1</v>
      </c>
      <c r="AH314" s="336">
        <v>1</v>
      </c>
      <c r="AI314" s="336">
        <v>1</v>
      </c>
      <c r="AJ314" s="184"/>
      <c r="AK314" s="179"/>
      <c r="AL314" s="179"/>
      <c r="AM314" s="281">
        <v>23.96</v>
      </c>
      <c r="AN314" s="281">
        <v>22.02</v>
      </c>
      <c r="AO314" s="281">
        <v>20.260000000000002</v>
      </c>
      <c r="AP314" s="281">
        <v>18.78</v>
      </c>
      <c r="AQ314" s="281">
        <v>600.75</v>
      </c>
      <c r="AR314" s="272"/>
      <c r="AS314" s="270"/>
      <c r="AT314" s="270"/>
      <c r="AU314" s="272">
        <v>23.96</v>
      </c>
      <c r="AV314" s="272">
        <v>22.02</v>
      </c>
      <c r="AW314" s="272">
        <v>20.260000000000002</v>
      </c>
      <c r="AX314" s="272">
        <v>18.78</v>
      </c>
      <c r="AY314" s="272">
        <v>600.75</v>
      </c>
      <c r="AZ314" s="184"/>
      <c r="BA314" s="179"/>
    </row>
    <row r="315" spans="1:53" s="185" customFormat="1" x14ac:dyDescent="0.2">
      <c r="A315" s="179"/>
      <c r="B315" s="182" t="s">
        <v>408</v>
      </c>
      <c r="C315" s="182"/>
      <c r="D315" s="209" t="s">
        <v>409</v>
      </c>
      <c r="E315" s="320">
        <v>140</v>
      </c>
      <c r="F315" s="320">
        <v>76</v>
      </c>
      <c r="G315" s="320">
        <v>49</v>
      </c>
      <c r="H315" s="320">
        <v>43</v>
      </c>
      <c r="I315" s="320">
        <v>65</v>
      </c>
      <c r="J315" s="182"/>
      <c r="K315" s="179"/>
      <c r="L315" s="179"/>
      <c r="M315" s="239">
        <v>36581.51</v>
      </c>
      <c r="N315" s="239">
        <v>20839.39</v>
      </c>
      <c r="O315" s="239">
        <v>10317.709999999999</v>
      </c>
      <c r="P315" s="239">
        <v>6239.73</v>
      </c>
      <c r="Q315" s="239">
        <v>102937.43</v>
      </c>
      <c r="R315" s="239"/>
      <c r="S315" s="179"/>
      <c r="T315" s="179"/>
      <c r="U315" s="334">
        <v>261.29649999999998</v>
      </c>
      <c r="V315" s="334">
        <v>274.20249999999999</v>
      </c>
      <c r="W315" s="334">
        <v>210.56551020408199</v>
      </c>
      <c r="X315" s="334">
        <v>145.11000000000001</v>
      </c>
      <c r="Y315" s="334">
        <v>1583.65276923077</v>
      </c>
      <c r="AA315" s="179"/>
      <c r="AB315" s="182" t="s">
        <v>520</v>
      </c>
      <c r="AC315" s="182"/>
      <c r="AD315" s="183" t="s">
        <v>226</v>
      </c>
      <c r="AE315" s="336">
        <v>19</v>
      </c>
      <c r="AF315" s="336">
        <v>2</v>
      </c>
      <c r="AG315" s="336">
        <v>3</v>
      </c>
      <c r="AH315" s="336">
        <v>2</v>
      </c>
      <c r="AI315" s="336">
        <v>3</v>
      </c>
      <c r="AJ315" s="184"/>
      <c r="AK315" s="179"/>
      <c r="AL315" s="179"/>
      <c r="AM315" s="281">
        <v>1507.8</v>
      </c>
      <c r="AN315" s="281">
        <v>34.04</v>
      </c>
      <c r="AO315" s="281">
        <v>44.54</v>
      </c>
      <c r="AP315" s="281">
        <v>33.15</v>
      </c>
      <c r="AQ315" s="281">
        <v>698.26</v>
      </c>
      <c r="AR315" s="272"/>
      <c r="AS315" s="270"/>
      <c r="AT315" s="270"/>
      <c r="AU315" s="272">
        <v>79.357894736842098</v>
      </c>
      <c r="AV315" s="272">
        <v>17.02</v>
      </c>
      <c r="AW315" s="272">
        <v>14.8466666666667</v>
      </c>
      <c r="AX315" s="272">
        <v>16.574999999999999</v>
      </c>
      <c r="AY315" s="272">
        <v>232.75333333333299</v>
      </c>
      <c r="AZ315" s="184"/>
      <c r="BA315" s="179"/>
    </row>
    <row r="316" spans="1:53" s="185" customFormat="1" x14ac:dyDescent="0.2">
      <c r="A316" s="179"/>
      <c r="B316" s="182" t="s">
        <v>812</v>
      </c>
      <c r="C316" s="182"/>
      <c r="D316" s="209" t="s">
        <v>813</v>
      </c>
      <c r="E316" s="320">
        <v>1</v>
      </c>
      <c r="F316" s="320"/>
      <c r="G316" s="320"/>
      <c r="H316" s="320"/>
      <c r="I316" s="320"/>
      <c r="J316" s="182"/>
      <c r="K316" s="179"/>
      <c r="L316" s="179"/>
      <c r="M316" s="239">
        <v>48.14</v>
      </c>
      <c r="N316" s="239"/>
      <c r="O316" s="239"/>
      <c r="P316" s="239"/>
      <c r="Q316" s="239"/>
      <c r="R316" s="239"/>
      <c r="S316" s="179"/>
      <c r="T316" s="179"/>
      <c r="U316" s="334">
        <v>48.14</v>
      </c>
      <c r="V316" s="334"/>
      <c r="W316" s="334"/>
      <c r="X316" s="334"/>
      <c r="Y316" s="334"/>
      <c r="AA316" s="179"/>
      <c r="AB316" s="182" t="s">
        <v>684</v>
      </c>
      <c r="AC316" s="182"/>
      <c r="AD316" s="183" t="s">
        <v>88</v>
      </c>
      <c r="AE316" s="336">
        <v>1</v>
      </c>
      <c r="AF316" s="336">
        <v>1</v>
      </c>
      <c r="AG316" s="336">
        <v>1</v>
      </c>
      <c r="AH316" s="336">
        <v>1</v>
      </c>
      <c r="AI316" s="336">
        <v>1</v>
      </c>
      <c r="AJ316" s="184"/>
      <c r="AK316" s="179"/>
      <c r="AL316" s="179"/>
      <c r="AM316" s="281">
        <v>257.02999999999997</v>
      </c>
      <c r="AN316" s="281">
        <v>239.52</v>
      </c>
      <c r="AO316" s="281">
        <v>231.79</v>
      </c>
      <c r="AP316" s="281">
        <v>188.84</v>
      </c>
      <c r="AQ316" s="281">
        <v>1221.08</v>
      </c>
      <c r="AR316" s="272"/>
      <c r="AS316" s="270"/>
      <c r="AT316" s="270"/>
      <c r="AU316" s="272">
        <v>257.02999999999997</v>
      </c>
      <c r="AV316" s="272">
        <v>239.52</v>
      </c>
      <c r="AW316" s="272">
        <v>231.79</v>
      </c>
      <c r="AX316" s="272">
        <v>188.84</v>
      </c>
      <c r="AY316" s="272">
        <v>1221.08</v>
      </c>
      <c r="AZ316" s="184"/>
      <c r="BA316" s="179"/>
    </row>
    <row r="317" spans="1:53" s="185" customFormat="1" x14ac:dyDescent="0.2">
      <c r="A317" s="179"/>
      <c r="B317" s="182" t="s">
        <v>411</v>
      </c>
      <c r="C317" s="182"/>
      <c r="D317" s="209" t="s">
        <v>93</v>
      </c>
      <c r="E317" s="320">
        <v>227</v>
      </c>
      <c r="F317" s="320">
        <v>99</v>
      </c>
      <c r="G317" s="320">
        <v>56</v>
      </c>
      <c r="H317" s="320">
        <v>43</v>
      </c>
      <c r="I317" s="320">
        <v>74</v>
      </c>
      <c r="J317" s="182"/>
      <c r="K317" s="179"/>
      <c r="L317" s="179"/>
      <c r="M317" s="239">
        <v>64519.92</v>
      </c>
      <c r="N317" s="239">
        <v>21133.86</v>
      </c>
      <c r="O317" s="239">
        <v>8722.57</v>
      </c>
      <c r="P317" s="239">
        <v>4566.75</v>
      </c>
      <c r="Q317" s="239">
        <v>69873.73</v>
      </c>
      <c r="R317" s="239"/>
      <c r="S317" s="179"/>
      <c r="T317" s="179"/>
      <c r="U317" s="334">
        <v>284.22872246695999</v>
      </c>
      <c r="V317" s="334">
        <v>213.47333333333299</v>
      </c>
      <c r="W317" s="334">
        <v>155.76017857142901</v>
      </c>
      <c r="X317" s="334">
        <v>106.20348837209301</v>
      </c>
      <c r="Y317" s="334">
        <v>944.23959459459502</v>
      </c>
      <c r="AA317" s="179"/>
      <c r="AB317" s="182" t="s">
        <v>522</v>
      </c>
      <c r="AC317" s="182"/>
      <c r="AD317" s="183" t="s">
        <v>104</v>
      </c>
      <c r="AE317" s="336">
        <v>1</v>
      </c>
      <c r="AF317" s="336">
        <v>1</v>
      </c>
      <c r="AG317" s="336">
        <v>1</v>
      </c>
      <c r="AH317" s="336"/>
      <c r="AI317" s="336"/>
      <c r="AJ317" s="184"/>
      <c r="AK317" s="179"/>
      <c r="AL317" s="179"/>
      <c r="AM317" s="281">
        <v>31.53</v>
      </c>
      <c r="AN317" s="281">
        <v>23.53</v>
      </c>
      <c r="AO317" s="281">
        <v>10.86</v>
      </c>
      <c r="AP317" s="281"/>
      <c r="AQ317" s="281"/>
      <c r="AR317" s="272"/>
      <c r="AS317" s="270"/>
      <c r="AT317" s="270"/>
      <c r="AU317" s="272">
        <v>31.53</v>
      </c>
      <c r="AV317" s="272">
        <v>23.53</v>
      </c>
      <c r="AW317" s="272">
        <v>10.86</v>
      </c>
      <c r="AX317" s="272"/>
      <c r="AY317" s="272"/>
      <c r="AZ317" s="184"/>
      <c r="BA317" s="179"/>
    </row>
    <row r="318" spans="1:53" s="185" customFormat="1" ht="13.5" thickBot="1" x14ac:dyDescent="0.25">
      <c r="A318" s="179"/>
      <c r="B318" s="186" t="s">
        <v>412</v>
      </c>
      <c r="C318" s="186"/>
      <c r="D318" s="211" t="s">
        <v>63</v>
      </c>
      <c r="E318" s="321">
        <v>3</v>
      </c>
      <c r="F318" s="321"/>
      <c r="G318" s="321">
        <v>1</v>
      </c>
      <c r="H318" s="321"/>
      <c r="I318" s="321">
        <v>1</v>
      </c>
      <c r="J318" s="186"/>
      <c r="K318" s="179"/>
      <c r="L318" s="179"/>
      <c r="M318" s="263">
        <v>359.84</v>
      </c>
      <c r="N318" s="263"/>
      <c r="O318" s="263">
        <v>87.9</v>
      </c>
      <c r="P318" s="263"/>
      <c r="Q318" s="263">
        <v>358.12</v>
      </c>
      <c r="R318" s="263"/>
      <c r="S318" s="179"/>
      <c r="T318" s="179"/>
      <c r="U318" s="334">
        <v>119.946666666667</v>
      </c>
      <c r="V318" s="334"/>
      <c r="W318" s="334">
        <v>87.9</v>
      </c>
      <c r="X318" s="334"/>
      <c r="Y318" s="334">
        <v>358.12</v>
      </c>
      <c r="AA318" s="179"/>
      <c r="AB318" s="186" t="s">
        <v>523</v>
      </c>
      <c r="AC318" s="186"/>
      <c r="AD318" s="187" t="s">
        <v>86</v>
      </c>
      <c r="AE318" s="337">
        <v>2</v>
      </c>
      <c r="AF318" s="337"/>
      <c r="AG318" s="337"/>
      <c r="AH318" s="337"/>
      <c r="AI318" s="337"/>
      <c r="AJ318" s="189"/>
      <c r="AK318" s="179"/>
      <c r="AL318" s="179"/>
      <c r="AM318" s="282">
        <v>1243.4100000000001</v>
      </c>
      <c r="AN318" s="283"/>
      <c r="AO318" s="283"/>
      <c r="AP318" s="283"/>
      <c r="AQ318" s="283"/>
      <c r="AR318" s="274"/>
      <c r="AS318" s="270"/>
      <c r="AT318" s="270"/>
      <c r="AU318" s="273">
        <v>621.70500000000004</v>
      </c>
      <c r="AV318" s="274"/>
      <c r="AW318" s="274"/>
      <c r="AX318" s="274"/>
      <c r="AY318" s="274"/>
      <c r="AZ318" s="189"/>
      <c r="BA318" s="179"/>
    </row>
    <row r="319" spans="1:53" s="185" customFormat="1" x14ac:dyDescent="0.2">
      <c r="A319" s="179"/>
      <c r="B319" s="182" t="s">
        <v>413</v>
      </c>
      <c r="C319" s="182"/>
      <c r="D319" s="209" t="s">
        <v>414</v>
      </c>
      <c r="E319" s="320">
        <v>173</v>
      </c>
      <c r="F319" s="320">
        <v>81</v>
      </c>
      <c r="G319" s="320">
        <v>52</v>
      </c>
      <c r="H319" s="320">
        <v>22</v>
      </c>
      <c r="I319" s="320">
        <v>79</v>
      </c>
      <c r="J319" s="182"/>
      <c r="K319" s="179"/>
      <c r="L319" s="179"/>
      <c r="M319" s="239">
        <v>53380.78</v>
      </c>
      <c r="N319" s="239">
        <v>18108.46</v>
      </c>
      <c r="O319" s="239">
        <v>8680.24</v>
      </c>
      <c r="P319" s="239">
        <v>5679.68</v>
      </c>
      <c r="Q319" s="239">
        <v>65044.45</v>
      </c>
      <c r="R319" s="239"/>
      <c r="S319" s="179"/>
      <c r="T319" s="179"/>
      <c r="U319" s="334">
        <v>308.55942196531799</v>
      </c>
      <c r="V319" s="334">
        <v>223.56123456790101</v>
      </c>
      <c r="W319" s="334">
        <v>166.92769230769201</v>
      </c>
      <c r="X319" s="334">
        <v>258.16727272727297</v>
      </c>
      <c r="Y319" s="334">
        <v>823.34746835443002</v>
      </c>
      <c r="AA319" s="179"/>
      <c r="AB319" s="182" t="s">
        <v>525</v>
      </c>
      <c r="AC319" s="182"/>
      <c r="AD319" s="183" t="s">
        <v>77</v>
      </c>
      <c r="AE319" s="336">
        <v>4</v>
      </c>
      <c r="AF319" s="336">
        <v>2</v>
      </c>
      <c r="AG319" s="336"/>
      <c r="AH319" s="336">
        <v>1</v>
      </c>
      <c r="AI319" s="336">
        <v>1</v>
      </c>
      <c r="AJ319" s="184"/>
      <c r="AK319" s="179"/>
      <c r="AL319" s="179"/>
      <c r="AM319" s="281">
        <v>3128.53</v>
      </c>
      <c r="AN319" s="281">
        <v>134.78</v>
      </c>
      <c r="AO319" s="281"/>
      <c r="AP319" s="281">
        <v>63.16</v>
      </c>
      <c r="AQ319" s="281">
        <v>370.33</v>
      </c>
      <c r="AR319" s="272"/>
      <c r="AS319" s="270"/>
      <c r="AT319" s="270"/>
      <c r="AU319" s="272">
        <v>782.13250000000005</v>
      </c>
      <c r="AV319" s="272">
        <v>67.39</v>
      </c>
      <c r="AW319" s="272"/>
      <c r="AX319" s="272">
        <v>63.16</v>
      </c>
      <c r="AY319" s="272">
        <v>370.33</v>
      </c>
      <c r="AZ319" s="184"/>
      <c r="BA319" s="179"/>
    </row>
    <row r="320" spans="1:53" s="185" customFormat="1" x14ac:dyDescent="0.2">
      <c r="A320" s="179"/>
      <c r="B320" s="182" t="s">
        <v>413</v>
      </c>
      <c r="C320" s="182"/>
      <c r="D320" s="209" t="s">
        <v>324</v>
      </c>
      <c r="E320" s="320">
        <v>1</v>
      </c>
      <c r="F320" s="320">
        <v>1</v>
      </c>
      <c r="G320" s="320">
        <v>1</v>
      </c>
      <c r="H320" s="320"/>
      <c r="I320" s="320">
        <v>1</v>
      </c>
      <c r="J320" s="182"/>
      <c r="K320" s="179"/>
      <c r="L320" s="179"/>
      <c r="M320" s="239">
        <v>46.3</v>
      </c>
      <c r="N320" s="239">
        <v>313.14</v>
      </c>
      <c r="O320" s="239">
        <v>232.66</v>
      </c>
      <c r="P320" s="239"/>
      <c r="Q320" s="239">
        <v>212.34</v>
      </c>
      <c r="R320" s="239"/>
      <c r="S320" s="179"/>
      <c r="T320" s="179"/>
      <c r="U320" s="334">
        <v>46.3</v>
      </c>
      <c r="V320" s="334">
        <v>313.14</v>
      </c>
      <c r="W320" s="334">
        <v>232.66</v>
      </c>
      <c r="X320" s="334"/>
      <c r="Y320" s="334">
        <v>212.34</v>
      </c>
      <c r="AA320" s="179"/>
      <c r="AB320" s="182" t="s">
        <v>526</v>
      </c>
      <c r="AC320" s="182"/>
      <c r="AD320" s="183" t="s">
        <v>527</v>
      </c>
      <c r="AE320" s="336">
        <v>25</v>
      </c>
      <c r="AF320" s="336">
        <v>16</v>
      </c>
      <c r="AG320" s="336">
        <v>6</v>
      </c>
      <c r="AH320" s="336">
        <v>2</v>
      </c>
      <c r="AI320" s="336">
        <v>4</v>
      </c>
      <c r="AJ320" s="184"/>
      <c r="AK320" s="179"/>
      <c r="AL320" s="179"/>
      <c r="AM320" s="281">
        <v>7167.86</v>
      </c>
      <c r="AN320" s="281">
        <v>3043</v>
      </c>
      <c r="AO320" s="281">
        <v>46950.879999999997</v>
      </c>
      <c r="AP320" s="281">
        <v>286.32</v>
      </c>
      <c r="AQ320" s="281">
        <v>5207.04</v>
      </c>
      <c r="AR320" s="272"/>
      <c r="AS320" s="270"/>
      <c r="AT320" s="270"/>
      <c r="AU320" s="272">
        <v>286.71440000000001</v>
      </c>
      <c r="AV320" s="272">
        <v>190.1875</v>
      </c>
      <c r="AW320" s="272">
        <v>7825.1466666666702</v>
      </c>
      <c r="AX320" s="272">
        <v>143.16</v>
      </c>
      <c r="AY320" s="272">
        <v>1301.76</v>
      </c>
      <c r="AZ320" s="184"/>
      <c r="BA320" s="179"/>
    </row>
    <row r="321" spans="1:53" s="185" customFormat="1" x14ac:dyDescent="0.2">
      <c r="A321" s="179"/>
      <c r="B321" s="182" t="s">
        <v>797</v>
      </c>
      <c r="C321" s="182"/>
      <c r="D321" s="209" t="s">
        <v>414</v>
      </c>
      <c r="E321" s="320">
        <v>1</v>
      </c>
      <c r="F321" s="320">
        <v>1</v>
      </c>
      <c r="G321" s="320">
        <v>1</v>
      </c>
      <c r="H321" s="320"/>
      <c r="I321" s="320">
        <v>1</v>
      </c>
      <c r="J321" s="182"/>
      <c r="K321" s="179"/>
      <c r="L321" s="179"/>
      <c r="M321" s="239">
        <v>313.39999999999998</v>
      </c>
      <c r="N321" s="239">
        <v>194.4</v>
      </c>
      <c r="O321" s="239">
        <v>100.96</v>
      </c>
      <c r="P321" s="239"/>
      <c r="Q321" s="239">
        <v>658.15</v>
      </c>
      <c r="R321" s="239"/>
      <c r="S321" s="179"/>
      <c r="T321" s="179"/>
      <c r="U321" s="334">
        <v>313.39999999999998</v>
      </c>
      <c r="V321" s="334">
        <v>194.4</v>
      </c>
      <c r="W321" s="334">
        <v>100.96</v>
      </c>
      <c r="X321" s="334"/>
      <c r="Y321" s="334">
        <v>658.15</v>
      </c>
      <c r="AA321" s="179"/>
      <c r="AB321" s="182" t="s">
        <v>528</v>
      </c>
      <c r="AC321" s="182"/>
      <c r="AD321" s="183" t="s">
        <v>145</v>
      </c>
      <c r="AE321" s="336">
        <v>2</v>
      </c>
      <c r="AF321" s="336">
        <v>3</v>
      </c>
      <c r="AG321" s="336">
        <v>1</v>
      </c>
      <c r="AH321" s="336">
        <v>1</v>
      </c>
      <c r="AI321" s="336">
        <v>1</v>
      </c>
      <c r="AJ321" s="184"/>
      <c r="AK321" s="179"/>
      <c r="AL321" s="179"/>
      <c r="AM321" s="281">
        <v>105.81</v>
      </c>
      <c r="AN321" s="281">
        <v>102.72</v>
      </c>
      <c r="AO321" s="281">
        <v>15.23</v>
      </c>
      <c r="AP321" s="281">
        <v>13.61</v>
      </c>
      <c r="AQ321" s="281">
        <v>139.38999999999999</v>
      </c>
      <c r="AR321" s="272"/>
      <c r="AS321" s="270"/>
      <c r="AT321" s="270"/>
      <c r="AU321" s="272">
        <v>52.905000000000001</v>
      </c>
      <c r="AV321" s="272">
        <v>34.24</v>
      </c>
      <c r="AW321" s="272">
        <v>15.23</v>
      </c>
      <c r="AX321" s="272">
        <v>13.61</v>
      </c>
      <c r="AY321" s="272">
        <v>139.38999999999999</v>
      </c>
      <c r="AZ321" s="184"/>
      <c r="BA321" s="179"/>
    </row>
    <row r="322" spans="1:53" s="185" customFormat="1" x14ac:dyDescent="0.2">
      <c r="A322" s="179"/>
      <c r="B322" s="182" t="s">
        <v>415</v>
      </c>
      <c r="C322" s="182"/>
      <c r="D322" s="209" t="s">
        <v>324</v>
      </c>
      <c r="E322" s="320">
        <v>568</v>
      </c>
      <c r="F322" s="320">
        <v>226</v>
      </c>
      <c r="G322" s="320">
        <v>135</v>
      </c>
      <c r="H322" s="320">
        <v>82</v>
      </c>
      <c r="I322" s="320">
        <v>178</v>
      </c>
      <c r="J322" s="182"/>
      <c r="K322" s="179"/>
      <c r="L322" s="179"/>
      <c r="M322" s="239">
        <v>181245.71</v>
      </c>
      <c r="N322" s="239">
        <v>60822.84</v>
      </c>
      <c r="O322" s="239">
        <v>33619.599999999999</v>
      </c>
      <c r="P322" s="239">
        <v>11225.92</v>
      </c>
      <c r="Q322" s="239">
        <v>135198.74</v>
      </c>
      <c r="R322" s="239"/>
      <c r="S322" s="179"/>
      <c r="T322" s="179"/>
      <c r="U322" s="334">
        <v>319.09455985915503</v>
      </c>
      <c r="V322" s="334">
        <v>269.12761061946901</v>
      </c>
      <c r="W322" s="334">
        <v>249.034074074074</v>
      </c>
      <c r="X322" s="334">
        <v>136.90146341463401</v>
      </c>
      <c r="Y322" s="334">
        <v>759.54348314606705</v>
      </c>
      <c r="AA322" s="179"/>
      <c r="AB322" s="182" t="s">
        <v>685</v>
      </c>
      <c r="AC322" s="182"/>
      <c r="AD322" s="183" t="s">
        <v>145</v>
      </c>
      <c r="AE322" s="336">
        <v>9</v>
      </c>
      <c r="AF322" s="336">
        <v>8</v>
      </c>
      <c r="AG322" s="336">
        <v>6</v>
      </c>
      <c r="AH322" s="336">
        <v>5</v>
      </c>
      <c r="AI322" s="336">
        <v>5</v>
      </c>
      <c r="AJ322" s="184"/>
      <c r="AK322" s="179"/>
      <c r="AL322" s="179"/>
      <c r="AM322" s="281">
        <v>1978.83</v>
      </c>
      <c r="AN322" s="281">
        <v>1611.84</v>
      </c>
      <c r="AO322" s="281">
        <v>965.3</v>
      </c>
      <c r="AP322" s="281">
        <v>622.76</v>
      </c>
      <c r="AQ322" s="281">
        <v>6275.75</v>
      </c>
      <c r="AR322" s="272"/>
      <c r="AS322" s="270"/>
      <c r="AT322" s="270"/>
      <c r="AU322" s="272">
        <v>219.87</v>
      </c>
      <c r="AV322" s="272">
        <v>201.48</v>
      </c>
      <c r="AW322" s="272">
        <v>160.88333333333301</v>
      </c>
      <c r="AX322" s="272">
        <v>124.55200000000001</v>
      </c>
      <c r="AY322" s="272">
        <v>1255.1500000000001</v>
      </c>
      <c r="AZ322" s="184"/>
      <c r="BA322" s="179"/>
    </row>
    <row r="323" spans="1:53" s="185" customFormat="1" x14ac:dyDescent="0.2">
      <c r="A323" s="179"/>
      <c r="B323" s="182" t="s">
        <v>415</v>
      </c>
      <c r="C323" s="182"/>
      <c r="D323" s="209" t="s">
        <v>90</v>
      </c>
      <c r="E323" s="320">
        <v>1</v>
      </c>
      <c r="F323" s="320">
        <v>1</v>
      </c>
      <c r="G323" s="320"/>
      <c r="H323" s="320"/>
      <c r="I323" s="320"/>
      <c r="J323" s="182"/>
      <c r="K323" s="179"/>
      <c r="L323" s="179"/>
      <c r="M323" s="239">
        <v>514.13</v>
      </c>
      <c r="N323" s="239">
        <v>381.57</v>
      </c>
      <c r="O323" s="239"/>
      <c r="P323" s="239"/>
      <c r="Q323" s="239"/>
      <c r="R323" s="239"/>
      <c r="S323" s="179"/>
      <c r="T323" s="179"/>
      <c r="U323" s="334">
        <v>514.13</v>
      </c>
      <c r="V323" s="334">
        <v>381.57</v>
      </c>
      <c r="W323" s="334"/>
      <c r="X323" s="334"/>
      <c r="Y323" s="334"/>
      <c r="AA323" s="179"/>
      <c r="AB323" s="182" t="s">
        <v>529</v>
      </c>
      <c r="AC323" s="182"/>
      <c r="AD323" s="183" t="s">
        <v>502</v>
      </c>
      <c r="AE323" s="336">
        <v>23</v>
      </c>
      <c r="AF323" s="336">
        <v>12</v>
      </c>
      <c r="AG323" s="336">
        <v>10</v>
      </c>
      <c r="AH323" s="336">
        <v>9</v>
      </c>
      <c r="AI323" s="336">
        <v>8</v>
      </c>
      <c r="AJ323" s="184"/>
      <c r="AK323" s="179"/>
      <c r="AL323" s="179"/>
      <c r="AM323" s="281">
        <v>16193.94</v>
      </c>
      <c r="AN323" s="281">
        <v>9396.27</v>
      </c>
      <c r="AO323" s="281">
        <v>5106.34</v>
      </c>
      <c r="AP323" s="281">
        <v>2135.73</v>
      </c>
      <c r="AQ323" s="281">
        <v>11911.38</v>
      </c>
      <c r="AR323" s="272"/>
      <c r="AS323" s="270"/>
      <c r="AT323" s="270"/>
      <c r="AU323" s="272">
        <v>704.08434782608697</v>
      </c>
      <c r="AV323" s="272">
        <v>783.02250000000004</v>
      </c>
      <c r="AW323" s="272">
        <v>510.63400000000001</v>
      </c>
      <c r="AX323" s="272">
        <v>237.303333333333</v>
      </c>
      <c r="AY323" s="272">
        <v>1488.9224999999999</v>
      </c>
      <c r="AZ323" s="184"/>
      <c r="BA323" s="179"/>
    </row>
    <row r="324" spans="1:53" s="185" customFormat="1" x14ac:dyDescent="0.2">
      <c r="A324" s="179"/>
      <c r="B324" s="182" t="s">
        <v>676</v>
      </c>
      <c r="C324" s="182"/>
      <c r="D324" s="209" t="s">
        <v>109</v>
      </c>
      <c r="E324" s="320">
        <v>1169</v>
      </c>
      <c r="F324" s="320">
        <v>575</v>
      </c>
      <c r="G324" s="320">
        <v>321</v>
      </c>
      <c r="H324" s="320">
        <v>178</v>
      </c>
      <c r="I324" s="320">
        <v>375</v>
      </c>
      <c r="J324" s="182"/>
      <c r="K324" s="179"/>
      <c r="L324" s="179"/>
      <c r="M324" s="239">
        <v>275243.95</v>
      </c>
      <c r="N324" s="239">
        <v>132811.24</v>
      </c>
      <c r="O324" s="239">
        <v>68655.350000000006</v>
      </c>
      <c r="P324" s="239">
        <v>18093.63</v>
      </c>
      <c r="Q324" s="239">
        <v>226841.27</v>
      </c>
      <c r="R324" s="239"/>
      <c r="S324" s="179"/>
      <c r="T324" s="179"/>
      <c r="U324" s="334">
        <v>235.45248075278101</v>
      </c>
      <c r="V324" s="334">
        <v>230.97606956521699</v>
      </c>
      <c r="W324" s="334">
        <v>213.879595015576</v>
      </c>
      <c r="X324" s="334">
        <v>101.649606741573</v>
      </c>
      <c r="Y324" s="334">
        <v>604.91005333333305</v>
      </c>
      <c r="AA324" s="179"/>
      <c r="AB324" s="182" t="s">
        <v>530</v>
      </c>
      <c r="AC324" s="182"/>
      <c r="AD324" s="183" t="s">
        <v>440</v>
      </c>
      <c r="AE324" s="336">
        <v>3</v>
      </c>
      <c r="AF324" s="336">
        <v>3</v>
      </c>
      <c r="AG324" s="336">
        <v>3</v>
      </c>
      <c r="AH324" s="336"/>
      <c r="AI324" s="336"/>
      <c r="AJ324" s="184"/>
      <c r="AK324" s="179"/>
      <c r="AL324" s="179"/>
      <c r="AM324" s="281">
        <v>251.01</v>
      </c>
      <c r="AN324" s="281">
        <v>341.02</v>
      </c>
      <c r="AO324" s="281">
        <v>195</v>
      </c>
      <c r="AP324" s="281"/>
      <c r="AQ324" s="281"/>
      <c r="AR324" s="272"/>
      <c r="AS324" s="270"/>
      <c r="AT324" s="270"/>
      <c r="AU324" s="272">
        <v>83.67</v>
      </c>
      <c r="AV324" s="272">
        <v>113.67333333333301</v>
      </c>
      <c r="AW324" s="272">
        <v>65</v>
      </c>
      <c r="AX324" s="272"/>
      <c r="AY324" s="272"/>
      <c r="AZ324" s="184"/>
      <c r="BA324" s="179"/>
    </row>
    <row r="325" spans="1:53" s="185" customFormat="1" x14ac:dyDescent="0.2">
      <c r="A325" s="179"/>
      <c r="B325" s="182" t="s">
        <v>418</v>
      </c>
      <c r="C325" s="182"/>
      <c r="D325" s="209" t="s">
        <v>79</v>
      </c>
      <c r="E325" s="320">
        <v>49</v>
      </c>
      <c r="F325" s="320">
        <v>23</v>
      </c>
      <c r="G325" s="320">
        <v>16</v>
      </c>
      <c r="H325" s="320">
        <v>18</v>
      </c>
      <c r="I325" s="320">
        <v>18</v>
      </c>
      <c r="J325" s="182"/>
      <c r="K325" s="179"/>
      <c r="L325" s="179"/>
      <c r="M325" s="239">
        <v>15035.2</v>
      </c>
      <c r="N325" s="239">
        <v>6866.78</v>
      </c>
      <c r="O325" s="239">
        <v>2998.27</v>
      </c>
      <c r="P325" s="239">
        <v>46731.74</v>
      </c>
      <c r="Q325" s="239">
        <v>26380.37</v>
      </c>
      <c r="R325" s="239"/>
      <c r="S325" s="179"/>
      <c r="T325" s="179"/>
      <c r="U325" s="334">
        <v>306.84081632653101</v>
      </c>
      <c r="V325" s="334">
        <v>298.55565217391302</v>
      </c>
      <c r="W325" s="334">
        <v>187.391875</v>
      </c>
      <c r="X325" s="334">
        <v>2596.2077777777799</v>
      </c>
      <c r="Y325" s="334">
        <v>1465.5761111111101</v>
      </c>
      <c r="AA325" s="179"/>
      <c r="AB325" s="182" t="s">
        <v>530</v>
      </c>
      <c r="AC325" s="182"/>
      <c r="AD325" s="183" t="s">
        <v>531</v>
      </c>
      <c r="AE325" s="336">
        <v>4</v>
      </c>
      <c r="AF325" s="336">
        <v>4</v>
      </c>
      <c r="AG325" s="336">
        <v>4</v>
      </c>
      <c r="AH325" s="336">
        <v>2</v>
      </c>
      <c r="AI325" s="336">
        <v>2</v>
      </c>
      <c r="AJ325" s="184"/>
      <c r="AK325" s="179"/>
      <c r="AL325" s="179"/>
      <c r="AM325" s="281">
        <v>96.16</v>
      </c>
      <c r="AN325" s="281">
        <v>105.35</v>
      </c>
      <c r="AO325" s="281">
        <v>76.67</v>
      </c>
      <c r="AP325" s="281">
        <v>39.31</v>
      </c>
      <c r="AQ325" s="281">
        <v>130</v>
      </c>
      <c r="AR325" s="272"/>
      <c r="AS325" s="270"/>
      <c r="AT325" s="270"/>
      <c r="AU325" s="272">
        <v>24.04</v>
      </c>
      <c r="AV325" s="272">
        <v>26.337499999999999</v>
      </c>
      <c r="AW325" s="272">
        <v>19.1675</v>
      </c>
      <c r="AX325" s="272">
        <v>19.655000000000001</v>
      </c>
      <c r="AY325" s="272">
        <v>65</v>
      </c>
      <c r="AZ325" s="184"/>
      <c r="BA325" s="179"/>
    </row>
    <row r="326" spans="1:53" s="185" customFormat="1" x14ac:dyDescent="0.2">
      <c r="A326" s="179"/>
      <c r="B326" s="182" t="s">
        <v>419</v>
      </c>
      <c r="C326" s="182"/>
      <c r="D326" s="209" t="s">
        <v>73</v>
      </c>
      <c r="E326" s="320">
        <v>1</v>
      </c>
      <c r="F326" s="320"/>
      <c r="G326" s="320"/>
      <c r="H326" s="320"/>
      <c r="I326" s="320">
        <v>1</v>
      </c>
      <c r="J326" s="182"/>
      <c r="K326" s="179"/>
      <c r="L326" s="179"/>
      <c r="M326" s="239">
        <v>426.28</v>
      </c>
      <c r="N326" s="239"/>
      <c r="O326" s="239"/>
      <c r="P326" s="239"/>
      <c r="Q326" s="239">
        <v>1214.8900000000001</v>
      </c>
      <c r="R326" s="239"/>
      <c r="S326" s="179"/>
      <c r="T326" s="179"/>
      <c r="U326" s="334">
        <v>426.28</v>
      </c>
      <c r="V326" s="334"/>
      <c r="W326" s="334"/>
      <c r="X326" s="334"/>
      <c r="Y326" s="334">
        <v>1214.8900000000001</v>
      </c>
      <c r="AA326" s="179"/>
      <c r="AB326" s="182" t="s">
        <v>532</v>
      </c>
      <c r="AC326" s="182"/>
      <c r="AD326" s="183" t="s">
        <v>104</v>
      </c>
      <c r="AE326" s="336">
        <v>13</v>
      </c>
      <c r="AF326" s="336">
        <v>7</v>
      </c>
      <c r="AG326" s="336">
        <v>2</v>
      </c>
      <c r="AH326" s="336">
        <v>1</v>
      </c>
      <c r="AI326" s="336">
        <v>1</v>
      </c>
      <c r="AJ326" s="184"/>
      <c r="AK326" s="179"/>
      <c r="AL326" s="179"/>
      <c r="AM326" s="281">
        <v>5295.7</v>
      </c>
      <c r="AN326" s="281">
        <v>962.21</v>
      </c>
      <c r="AO326" s="281">
        <v>183.72</v>
      </c>
      <c r="AP326" s="281">
        <v>2089.2800000000002</v>
      </c>
      <c r="AQ326" s="281">
        <v>65</v>
      </c>
      <c r="AR326" s="272"/>
      <c r="AS326" s="270"/>
      <c r="AT326" s="270"/>
      <c r="AU326" s="272">
        <v>407.361538461539</v>
      </c>
      <c r="AV326" s="272">
        <v>137.45857142857099</v>
      </c>
      <c r="AW326" s="272">
        <v>91.86</v>
      </c>
      <c r="AX326" s="272">
        <v>2089.2800000000002</v>
      </c>
      <c r="AY326" s="272">
        <v>65</v>
      </c>
      <c r="AZ326" s="184"/>
      <c r="BA326" s="179"/>
    </row>
    <row r="327" spans="1:53" s="185" customFormat="1" x14ac:dyDescent="0.2">
      <c r="A327" s="179"/>
      <c r="B327" s="182" t="s">
        <v>420</v>
      </c>
      <c r="C327" s="182"/>
      <c r="D327" s="209" t="s">
        <v>86</v>
      </c>
      <c r="E327" s="320">
        <v>1</v>
      </c>
      <c r="F327" s="320"/>
      <c r="G327" s="320"/>
      <c r="H327" s="320"/>
      <c r="I327" s="320"/>
      <c r="J327" s="182"/>
      <c r="K327" s="179"/>
      <c r="L327" s="179"/>
      <c r="M327" s="239">
        <v>543.12</v>
      </c>
      <c r="N327" s="239"/>
      <c r="O327" s="239"/>
      <c r="P327" s="239"/>
      <c r="Q327" s="239"/>
      <c r="R327" s="239"/>
      <c r="S327" s="179"/>
      <c r="T327" s="179"/>
      <c r="U327" s="334">
        <v>543.12</v>
      </c>
      <c r="V327" s="334"/>
      <c r="W327" s="334"/>
      <c r="X327" s="334"/>
      <c r="Y327" s="334"/>
      <c r="AA327" s="179"/>
      <c r="AB327" s="182" t="s">
        <v>533</v>
      </c>
      <c r="AC327" s="182"/>
      <c r="AD327" s="183" t="s">
        <v>97</v>
      </c>
      <c r="AE327" s="336">
        <v>28</v>
      </c>
      <c r="AF327" s="336">
        <v>11</v>
      </c>
      <c r="AG327" s="336">
        <v>6</v>
      </c>
      <c r="AH327" s="336">
        <v>5</v>
      </c>
      <c r="AI327" s="336">
        <v>6</v>
      </c>
      <c r="AJ327" s="184"/>
      <c r="AK327" s="179"/>
      <c r="AL327" s="179"/>
      <c r="AM327" s="281">
        <v>18392.43</v>
      </c>
      <c r="AN327" s="281">
        <v>3366.49</v>
      </c>
      <c r="AO327" s="281">
        <v>235.83</v>
      </c>
      <c r="AP327" s="281">
        <v>139.53</v>
      </c>
      <c r="AQ327" s="281">
        <v>6871.26</v>
      </c>
      <c r="AR327" s="272"/>
      <c r="AS327" s="270"/>
      <c r="AT327" s="270"/>
      <c r="AU327" s="272">
        <v>656.87249999999995</v>
      </c>
      <c r="AV327" s="272">
        <v>306.04454545454502</v>
      </c>
      <c r="AW327" s="272">
        <v>39.305</v>
      </c>
      <c r="AX327" s="272">
        <v>27.905999999999999</v>
      </c>
      <c r="AY327" s="272">
        <v>1145.21</v>
      </c>
      <c r="AZ327" s="184"/>
      <c r="BA327" s="179"/>
    </row>
    <row r="328" spans="1:53" s="185" customFormat="1" ht="13.5" thickBot="1" x14ac:dyDescent="0.25">
      <c r="A328" s="179"/>
      <c r="B328" s="186" t="s">
        <v>420</v>
      </c>
      <c r="C328" s="186"/>
      <c r="D328" s="211" t="s">
        <v>110</v>
      </c>
      <c r="E328" s="321">
        <v>174</v>
      </c>
      <c r="F328" s="321">
        <v>82</v>
      </c>
      <c r="G328" s="321">
        <v>50</v>
      </c>
      <c r="H328" s="321">
        <v>34</v>
      </c>
      <c r="I328" s="321">
        <v>33</v>
      </c>
      <c r="J328" s="186"/>
      <c r="K328" s="179"/>
      <c r="L328" s="179"/>
      <c r="M328" s="263">
        <v>33150.54</v>
      </c>
      <c r="N328" s="263">
        <v>17569.95</v>
      </c>
      <c r="O328" s="263">
        <v>13416.18</v>
      </c>
      <c r="P328" s="263">
        <v>3496.03</v>
      </c>
      <c r="Q328" s="263">
        <v>25570.21</v>
      </c>
      <c r="R328" s="263"/>
      <c r="S328" s="179"/>
      <c r="T328" s="179"/>
      <c r="U328" s="334">
        <v>190.520344827586</v>
      </c>
      <c r="V328" s="334">
        <v>214.267682926829</v>
      </c>
      <c r="W328" s="334">
        <v>268.3236</v>
      </c>
      <c r="X328" s="334">
        <v>102.824411764706</v>
      </c>
      <c r="Y328" s="334">
        <v>774.85484848484805</v>
      </c>
      <c r="AA328" s="179"/>
      <c r="AB328" s="186" t="s">
        <v>534</v>
      </c>
      <c r="AC328" s="186"/>
      <c r="AD328" s="187" t="s">
        <v>90</v>
      </c>
      <c r="AE328" s="337">
        <v>93</v>
      </c>
      <c r="AF328" s="337">
        <v>56</v>
      </c>
      <c r="AG328" s="337">
        <v>40</v>
      </c>
      <c r="AH328" s="337">
        <v>29</v>
      </c>
      <c r="AI328" s="337">
        <v>21</v>
      </c>
      <c r="AJ328" s="189"/>
      <c r="AK328" s="179"/>
      <c r="AL328" s="179"/>
      <c r="AM328" s="282">
        <v>58604.15</v>
      </c>
      <c r="AN328" s="283">
        <v>11742.3</v>
      </c>
      <c r="AO328" s="283">
        <v>2044.28</v>
      </c>
      <c r="AP328" s="283">
        <v>893.38</v>
      </c>
      <c r="AQ328" s="283">
        <v>6720.2</v>
      </c>
      <c r="AR328" s="274"/>
      <c r="AS328" s="270"/>
      <c r="AT328" s="270"/>
      <c r="AU328" s="273">
        <v>630.15215053763404</v>
      </c>
      <c r="AV328" s="274">
        <v>209.68392857142899</v>
      </c>
      <c r="AW328" s="274">
        <v>51.106999999999999</v>
      </c>
      <c r="AX328" s="274">
        <v>30.8062068965517</v>
      </c>
      <c r="AY328" s="274">
        <v>320.00952380952401</v>
      </c>
      <c r="AZ328" s="189"/>
      <c r="BA328" s="179"/>
    </row>
    <row r="329" spans="1:53" s="185" customFormat="1" x14ac:dyDescent="0.2">
      <c r="A329" s="179"/>
      <c r="B329" s="182" t="s">
        <v>420</v>
      </c>
      <c r="C329" s="182"/>
      <c r="D329" s="209" t="s">
        <v>369</v>
      </c>
      <c r="E329" s="320">
        <v>1</v>
      </c>
      <c r="F329" s="320"/>
      <c r="G329" s="320"/>
      <c r="H329" s="320"/>
      <c r="I329" s="320">
        <v>1</v>
      </c>
      <c r="J329" s="182"/>
      <c r="K329" s="179"/>
      <c r="L329" s="179"/>
      <c r="M329" s="239">
        <v>284.24</v>
      </c>
      <c r="N329" s="239"/>
      <c r="O329" s="239"/>
      <c r="P329" s="239"/>
      <c r="Q329" s="239">
        <v>449.96</v>
      </c>
      <c r="R329" s="239"/>
      <c r="S329" s="179"/>
      <c r="T329" s="179"/>
      <c r="U329" s="334">
        <v>284.24</v>
      </c>
      <c r="V329" s="334"/>
      <c r="W329" s="334"/>
      <c r="X329" s="334"/>
      <c r="Y329" s="334">
        <v>449.96</v>
      </c>
      <c r="AA329" s="179"/>
      <c r="AB329" s="182" t="s">
        <v>535</v>
      </c>
      <c r="AC329" s="182"/>
      <c r="AD329" s="183" t="s">
        <v>79</v>
      </c>
      <c r="AE329" s="336">
        <v>2</v>
      </c>
      <c r="AF329" s="336">
        <v>2</v>
      </c>
      <c r="AG329" s="336">
        <v>2</v>
      </c>
      <c r="AH329" s="336">
        <v>1</v>
      </c>
      <c r="AI329" s="336">
        <v>1</v>
      </c>
      <c r="AJ329" s="184"/>
      <c r="AK329" s="179"/>
      <c r="AL329" s="179"/>
      <c r="AM329" s="281">
        <v>477.77</v>
      </c>
      <c r="AN329" s="281">
        <v>116.98</v>
      </c>
      <c r="AO329" s="281">
        <v>29.29</v>
      </c>
      <c r="AP329" s="281">
        <v>12.13</v>
      </c>
      <c r="AQ329" s="281">
        <v>107.25</v>
      </c>
      <c r="AR329" s="272"/>
      <c r="AS329" s="270"/>
      <c r="AT329" s="270"/>
      <c r="AU329" s="272">
        <v>238.88499999999999</v>
      </c>
      <c r="AV329" s="272">
        <v>58.49</v>
      </c>
      <c r="AW329" s="272">
        <v>14.645</v>
      </c>
      <c r="AX329" s="272">
        <v>12.13</v>
      </c>
      <c r="AY329" s="272">
        <v>107.25</v>
      </c>
      <c r="AZ329" s="184"/>
      <c r="BA329" s="179"/>
    </row>
    <row r="330" spans="1:53" s="185" customFormat="1" x14ac:dyDescent="0.2">
      <c r="A330" s="179"/>
      <c r="B330" s="182" t="s">
        <v>814</v>
      </c>
      <c r="C330" s="182"/>
      <c r="D330" s="209" t="s">
        <v>815</v>
      </c>
      <c r="E330" s="320">
        <v>1</v>
      </c>
      <c r="F330" s="320"/>
      <c r="G330" s="320"/>
      <c r="H330" s="320"/>
      <c r="I330" s="320"/>
      <c r="J330" s="182"/>
      <c r="K330" s="179"/>
      <c r="L330" s="179"/>
      <c r="M330" s="239">
        <v>113.18</v>
      </c>
      <c r="N330" s="239"/>
      <c r="O330" s="239"/>
      <c r="P330" s="239"/>
      <c r="Q330" s="239"/>
      <c r="R330" s="239"/>
      <c r="S330" s="179"/>
      <c r="T330" s="179"/>
      <c r="U330" s="334">
        <v>113.18</v>
      </c>
      <c r="V330" s="334"/>
      <c r="W330" s="334"/>
      <c r="X330" s="334"/>
      <c r="Y330" s="334"/>
      <c r="AA330" s="179"/>
      <c r="AB330" s="182" t="s">
        <v>536</v>
      </c>
      <c r="AC330" s="182"/>
      <c r="AD330" s="183" t="s">
        <v>88</v>
      </c>
      <c r="AE330" s="336">
        <v>31</v>
      </c>
      <c r="AF330" s="336">
        <v>17</v>
      </c>
      <c r="AG330" s="336">
        <v>11</v>
      </c>
      <c r="AH330" s="336">
        <v>8</v>
      </c>
      <c r="AI330" s="336">
        <v>6</v>
      </c>
      <c r="AJ330" s="184"/>
      <c r="AK330" s="179"/>
      <c r="AL330" s="179"/>
      <c r="AM330" s="281">
        <v>6297.15</v>
      </c>
      <c r="AN330" s="281">
        <v>1790.84</v>
      </c>
      <c r="AO330" s="281">
        <v>592.01</v>
      </c>
      <c r="AP330" s="281">
        <v>598.1</v>
      </c>
      <c r="AQ330" s="281">
        <v>6114.54</v>
      </c>
      <c r="AR330" s="272"/>
      <c r="AS330" s="270"/>
      <c r="AT330" s="270"/>
      <c r="AU330" s="272">
        <v>203.13387096774201</v>
      </c>
      <c r="AV330" s="272">
        <v>105.343529411765</v>
      </c>
      <c r="AW330" s="272">
        <v>53.819090909090903</v>
      </c>
      <c r="AX330" s="272">
        <v>74.762500000000003</v>
      </c>
      <c r="AY330" s="272">
        <v>1019.09</v>
      </c>
      <c r="AZ330" s="184"/>
      <c r="BA330" s="179"/>
    </row>
    <row r="331" spans="1:53" s="185" customFormat="1" x14ac:dyDescent="0.2">
      <c r="A331" s="179"/>
      <c r="B331" s="182" t="s">
        <v>421</v>
      </c>
      <c r="C331" s="182"/>
      <c r="D331" s="209" t="s">
        <v>287</v>
      </c>
      <c r="E331" s="320">
        <v>348</v>
      </c>
      <c r="F331" s="320">
        <v>175</v>
      </c>
      <c r="G331" s="320">
        <v>98</v>
      </c>
      <c r="H331" s="320">
        <v>67</v>
      </c>
      <c r="I331" s="320">
        <v>127</v>
      </c>
      <c r="J331" s="182"/>
      <c r="K331" s="179"/>
      <c r="L331" s="179"/>
      <c r="M331" s="239">
        <v>105326.1</v>
      </c>
      <c r="N331" s="239">
        <v>45579.09</v>
      </c>
      <c r="O331" s="239">
        <v>25873.29</v>
      </c>
      <c r="P331" s="239">
        <v>12027.64</v>
      </c>
      <c r="Q331" s="239">
        <v>108582.3</v>
      </c>
      <c r="R331" s="239"/>
      <c r="S331" s="179"/>
      <c r="T331" s="179"/>
      <c r="U331" s="334">
        <v>302.66120689655202</v>
      </c>
      <c r="V331" s="334">
        <v>260.45194285714302</v>
      </c>
      <c r="W331" s="334">
        <v>264.01316326530599</v>
      </c>
      <c r="X331" s="334">
        <v>179.51701492537299</v>
      </c>
      <c r="Y331" s="334">
        <v>854.97874015748005</v>
      </c>
      <c r="AA331" s="179"/>
      <c r="AB331" s="182" t="s">
        <v>537</v>
      </c>
      <c r="AC331" s="182"/>
      <c r="AD331" s="183" t="s">
        <v>68</v>
      </c>
      <c r="AE331" s="336">
        <v>34</v>
      </c>
      <c r="AF331" s="336">
        <v>25</v>
      </c>
      <c r="AG331" s="336">
        <v>21</v>
      </c>
      <c r="AH331" s="336">
        <v>17</v>
      </c>
      <c r="AI331" s="336">
        <v>16</v>
      </c>
      <c r="AJ331" s="184"/>
      <c r="AK331" s="179"/>
      <c r="AL331" s="179"/>
      <c r="AM331" s="281">
        <v>8413.8700000000008</v>
      </c>
      <c r="AN331" s="281">
        <v>3621.74</v>
      </c>
      <c r="AO331" s="281">
        <v>2341.64</v>
      </c>
      <c r="AP331" s="281">
        <v>1881.62</v>
      </c>
      <c r="AQ331" s="281">
        <v>16696.28</v>
      </c>
      <c r="AR331" s="272"/>
      <c r="AS331" s="270"/>
      <c r="AT331" s="270"/>
      <c r="AU331" s="272">
        <v>247.46676470588201</v>
      </c>
      <c r="AV331" s="272">
        <v>144.86959999999999</v>
      </c>
      <c r="AW331" s="272">
        <v>111.506666666667</v>
      </c>
      <c r="AX331" s="272">
        <v>110.68352941176499</v>
      </c>
      <c r="AY331" s="272">
        <v>1043.5174999999999</v>
      </c>
      <c r="AZ331" s="184"/>
      <c r="BA331" s="179"/>
    </row>
    <row r="332" spans="1:53" s="185" customFormat="1" x14ac:dyDescent="0.2">
      <c r="A332" s="179"/>
      <c r="B332" s="182" t="s">
        <v>422</v>
      </c>
      <c r="C332" s="182"/>
      <c r="D332" s="209" t="s">
        <v>295</v>
      </c>
      <c r="E332" s="320">
        <v>94</v>
      </c>
      <c r="F332" s="320">
        <v>52</v>
      </c>
      <c r="G332" s="320">
        <v>27</v>
      </c>
      <c r="H332" s="320">
        <v>25</v>
      </c>
      <c r="I332" s="320">
        <v>42</v>
      </c>
      <c r="J332" s="182"/>
      <c r="K332" s="179"/>
      <c r="L332" s="179"/>
      <c r="M332" s="239">
        <v>22341.43</v>
      </c>
      <c r="N332" s="239">
        <v>9994.52</v>
      </c>
      <c r="O332" s="239">
        <v>2923.09</v>
      </c>
      <c r="P332" s="239">
        <v>2334.0500000000002</v>
      </c>
      <c r="Q332" s="239">
        <v>48168.97</v>
      </c>
      <c r="R332" s="239"/>
      <c r="S332" s="179"/>
      <c r="T332" s="179"/>
      <c r="U332" s="334">
        <v>237.67478723404301</v>
      </c>
      <c r="V332" s="334">
        <v>192.20230769230801</v>
      </c>
      <c r="W332" s="334">
        <v>108.26259259259299</v>
      </c>
      <c r="X332" s="334">
        <v>93.361999999999995</v>
      </c>
      <c r="Y332" s="334">
        <v>1146.88023809524</v>
      </c>
      <c r="AA332" s="179"/>
      <c r="AB332" s="182" t="s">
        <v>816</v>
      </c>
      <c r="AC332" s="182"/>
      <c r="AD332" s="183" t="s">
        <v>817</v>
      </c>
      <c r="AE332" s="336">
        <v>1</v>
      </c>
      <c r="AF332" s="336"/>
      <c r="AG332" s="336"/>
      <c r="AH332" s="336"/>
      <c r="AI332" s="336"/>
      <c r="AJ332" s="184"/>
      <c r="AK332" s="179"/>
      <c r="AL332" s="179"/>
      <c r="AM332" s="281">
        <v>148.33000000000001</v>
      </c>
      <c r="AN332" s="281"/>
      <c r="AO332" s="281"/>
      <c r="AP332" s="281"/>
      <c r="AQ332" s="281"/>
      <c r="AR332" s="272"/>
      <c r="AS332" s="270"/>
      <c r="AT332" s="270"/>
      <c r="AU332" s="272">
        <v>148.33000000000001</v>
      </c>
      <c r="AV332" s="272"/>
      <c r="AW332" s="272"/>
      <c r="AX332" s="272"/>
      <c r="AY332" s="272"/>
      <c r="AZ332" s="184"/>
      <c r="BA332" s="179"/>
    </row>
    <row r="333" spans="1:53" s="185" customFormat="1" x14ac:dyDescent="0.2">
      <c r="A333" s="179"/>
      <c r="B333" s="182" t="s">
        <v>423</v>
      </c>
      <c r="C333" s="182"/>
      <c r="D333" s="209" t="s">
        <v>410</v>
      </c>
      <c r="E333" s="320">
        <v>182</v>
      </c>
      <c r="F333" s="320">
        <v>105</v>
      </c>
      <c r="G333" s="320">
        <v>60</v>
      </c>
      <c r="H333" s="320">
        <v>47</v>
      </c>
      <c r="I333" s="320">
        <v>75</v>
      </c>
      <c r="J333" s="182"/>
      <c r="K333" s="179"/>
      <c r="L333" s="179"/>
      <c r="M333" s="239">
        <v>47762.69</v>
      </c>
      <c r="N333" s="239">
        <v>25580.7</v>
      </c>
      <c r="O333" s="239">
        <v>27454.2</v>
      </c>
      <c r="P333" s="239">
        <v>6560.51</v>
      </c>
      <c r="Q333" s="239">
        <v>71513.09</v>
      </c>
      <c r="R333" s="239"/>
      <c r="S333" s="179"/>
      <c r="T333" s="179"/>
      <c r="U333" s="334">
        <v>262.43236263736298</v>
      </c>
      <c r="V333" s="334">
        <v>243.625714285714</v>
      </c>
      <c r="W333" s="334">
        <v>457.57</v>
      </c>
      <c r="X333" s="334">
        <v>139.58531914893601</v>
      </c>
      <c r="Y333" s="334">
        <v>953.50786666666704</v>
      </c>
      <c r="AA333" s="179"/>
      <c r="AB333" s="182" t="s">
        <v>539</v>
      </c>
      <c r="AC333" s="182"/>
      <c r="AD333" s="183" t="s">
        <v>64</v>
      </c>
      <c r="AE333" s="336">
        <v>1</v>
      </c>
      <c r="AF333" s="336">
        <v>1</v>
      </c>
      <c r="AG333" s="336"/>
      <c r="AH333" s="336"/>
      <c r="AI333" s="336"/>
      <c r="AJ333" s="184"/>
      <c r="AK333" s="179"/>
      <c r="AL333" s="179"/>
      <c r="AM333" s="281">
        <v>203.89</v>
      </c>
      <c r="AN333" s="281">
        <v>213.45</v>
      </c>
      <c r="AO333" s="281"/>
      <c r="AP333" s="281"/>
      <c r="AQ333" s="281"/>
      <c r="AR333" s="272"/>
      <c r="AS333" s="270"/>
      <c r="AT333" s="270"/>
      <c r="AU333" s="272">
        <v>203.89</v>
      </c>
      <c r="AV333" s="272">
        <v>213.45</v>
      </c>
      <c r="AW333" s="272"/>
      <c r="AX333" s="272"/>
      <c r="AY333" s="272"/>
      <c r="AZ333" s="184"/>
      <c r="BA333" s="179"/>
    </row>
    <row r="334" spans="1:53" s="185" customFormat="1" x14ac:dyDescent="0.2">
      <c r="A334" s="179"/>
      <c r="B334" s="182" t="s">
        <v>425</v>
      </c>
      <c r="C334" s="182"/>
      <c r="D334" s="209" t="s">
        <v>426</v>
      </c>
      <c r="E334" s="320">
        <v>82</v>
      </c>
      <c r="F334" s="320">
        <v>47</v>
      </c>
      <c r="G334" s="320">
        <v>25</v>
      </c>
      <c r="H334" s="320">
        <v>18</v>
      </c>
      <c r="I334" s="320">
        <v>31</v>
      </c>
      <c r="J334" s="182"/>
      <c r="K334" s="179"/>
      <c r="L334" s="179"/>
      <c r="M334" s="239">
        <v>22589.98</v>
      </c>
      <c r="N334" s="239">
        <v>13891.94</v>
      </c>
      <c r="O334" s="239">
        <v>3374.65</v>
      </c>
      <c r="P334" s="239">
        <v>1966.62</v>
      </c>
      <c r="Q334" s="239">
        <v>44192.58</v>
      </c>
      <c r="R334" s="239"/>
      <c r="S334" s="179"/>
      <c r="T334" s="179"/>
      <c r="U334" s="334">
        <v>275.48756097560999</v>
      </c>
      <c r="V334" s="334">
        <v>295.57319148936199</v>
      </c>
      <c r="W334" s="334">
        <v>134.98599999999999</v>
      </c>
      <c r="X334" s="334">
        <v>109.256666666667</v>
      </c>
      <c r="Y334" s="334">
        <v>1425.5670967741901</v>
      </c>
      <c r="AA334" s="179"/>
      <c r="AB334" s="182" t="s">
        <v>687</v>
      </c>
      <c r="AC334" s="182"/>
      <c r="AD334" s="183" t="s">
        <v>64</v>
      </c>
      <c r="AE334" s="336">
        <v>3</v>
      </c>
      <c r="AF334" s="336">
        <v>2</v>
      </c>
      <c r="AG334" s="336">
        <v>1</v>
      </c>
      <c r="AH334" s="336">
        <v>1</v>
      </c>
      <c r="AI334" s="336">
        <v>1</v>
      </c>
      <c r="AJ334" s="184"/>
      <c r="AK334" s="179"/>
      <c r="AL334" s="179"/>
      <c r="AM334" s="281">
        <v>101.94</v>
      </c>
      <c r="AN334" s="281">
        <v>73.53</v>
      </c>
      <c r="AO334" s="281">
        <v>47.32</v>
      </c>
      <c r="AP334" s="281">
        <v>33.6</v>
      </c>
      <c r="AQ334" s="281">
        <v>377.79</v>
      </c>
      <c r="AR334" s="272"/>
      <c r="AS334" s="270"/>
      <c r="AT334" s="270"/>
      <c r="AU334" s="272">
        <v>33.979999999999997</v>
      </c>
      <c r="AV334" s="272">
        <v>36.765000000000001</v>
      </c>
      <c r="AW334" s="272">
        <v>47.32</v>
      </c>
      <c r="AX334" s="272">
        <v>33.6</v>
      </c>
      <c r="AY334" s="272">
        <v>377.79</v>
      </c>
      <c r="AZ334" s="184"/>
      <c r="BA334" s="179"/>
    </row>
    <row r="335" spans="1:53" s="185" customFormat="1" x14ac:dyDescent="0.2">
      <c r="A335" s="179"/>
      <c r="B335" s="182" t="s">
        <v>427</v>
      </c>
      <c r="C335" s="182"/>
      <c r="D335" s="209" t="s">
        <v>104</v>
      </c>
      <c r="E335" s="320">
        <v>25</v>
      </c>
      <c r="F335" s="320">
        <v>11</v>
      </c>
      <c r="G335" s="320">
        <v>9</v>
      </c>
      <c r="H335" s="320">
        <v>5</v>
      </c>
      <c r="I335" s="320">
        <v>4</v>
      </c>
      <c r="J335" s="182"/>
      <c r="K335" s="179"/>
      <c r="L335" s="179"/>
      <c r="M335" s="239">
        <v>5578.24</v>
      </c>
      <c r="N335" s="239">
        <v>2683.8</v>
      </c>
      <c r="O335" s="239">
        <v>1663.29</v>
      </c>
      <c r="P335" s="239">
        <v>849.48</v>
      </c>
      <c r="Q335" s="239">
        <v>3004.78</v>
      </c>
      <c r="R335" s="239"/>
      <c r="S335" s="179"/>
      <c r="T335" s="179"/>
      <c r="U335" s="334">
        <v>223.12960000000001</v>
      </c>
      <c r="V335" s="334">
        <v>243.981818181818</v>
      </c>
      <c r="W335" s="334">
        <v>184.81</v>
      </c>
      <c r="X335" s="334">
        <v>169.89599999999999</v>
      </c>
      <c r="Y335" s="334">
        <v>751.19500000000005</v>
      </c>
      <c r="AA335" s="179"/>
      <c r="AB335" s="182" t="s">
        <v>818</v>
      </c>
      <c r="AC335" s="182"/>
      <c r="AD335" s="183" t="s">
        <v>819</v>
      </c>
      <c r="AE335" s="336">
        <v>1</v>
      </c>
      <c r="AF335" s="336"/>
      <c r="AG335" s="336"/>
      <c r="AH335" s="336"/>
      <c r="AI335" s="336"/>
      <c r="AJ335" s="184"/>
      <c r="AK335" s="179"/>
      <c r="AL335" s="179"/>
      <c r="AM335" s="281">
        <v>18.13</v>
      </c>
      <c r="AN335" s="281"/>
      <c r="AO335" s="281"/>
      <c r="AP335" s="281"/>
      <c r="AQ335" s="281"/>
      <c r="AR335" s="272"/>
      <c r="AS335" s="270"/>
      <c r="AT335" s="270"/>
      <c r="AU335" s="272">
        <v>18.13</v>
      </c>
      <c r="AV335" s="272"/>
      <c r="AW335" s="272"/>
      <c r="AX335" s="272"/>
      <c r="AY335" s="272"/>
      <c r="AZ335" s="184"/>
      <c r="BA335" s="179"/>
    </row>
    <row r="336" spans="1:53" s="185" customFormat="1" x14ac:dyDescent="0.2">
      <c r="A336" s="179"/>
      <c r="B336" s="182" t="s">
        <v>428</v>
      </c>
      <c r="C336" s="182"/>
      <c r="D336" s="209" t="s">
        <v>104</v>
      </c>
      <c r="E336" s="320">
        <v>4</v>
      </c>
      <c r="F336" s="320">
        <v>2</v>
      </c>
      <c r="G336" s="320"/>
      <c r="H336" s="320"/>
      <c r="I336" s="320"/>
      <c r="J336" s="182"/>
      <c r="K336" s="179"/>
      <c r="L336" s="179"/>
      <c r="M336" s="239">
        <v>720.65</v>
      </c>
      <c r="N336" s="239">
        <v>574.91999999999996</v>
      </c>
      <c r="O336" s="239"/>
      <c r="P336" s="239"/>
      <c r="Q336" s="239"/>
      <c r="R336" s="239"/>
      <c r="S336" s="179"/>
      <c r="T336" s="179"/>
      <c r="U336" s="334">
        <v>180.16249999999999</v>
      </c>
      <c r="V336" s="334">
        <v>287.45999999999998</v>
      </c>
      <c r="W336" s="334"/>
      <c r="X336" s="334"/>
      <c r="Y336" s="334"/>
      <c r="AA336" s="179"/>
      <c r="AB336" s="182" t="s">
        <v>541</v>
      </c>
      <c r="AC336" s="182"/>
      <c r="AD336" s="183" t="s">
        <v>542</v>
      </c>
      <c r="AE336" s="336">
        <v>11</v>
      </c>
      <c r="AF336" s="336">
        <v>4</v>
      </c>
      <c r="AG336" s="336">
        <v>3</v>
      </c>
      <c r="AH336" s="336">
        <v>1</v>
      </c>
      <c r="AI336" s="336">
        <v>1</v>
      </c>
      <c r="AJ336" s="184"/>
      <c r="AK336" s="179"/>
      <c r="AL336" s="179"/>
      <c r="AM336" s="281">
        <v>58093.94</v>
      </c>
      <c r="AN336" s="281">
        <v>528.54</v>
      </c>
      <c r="AO336" s="281">
        <v>456</v>
      </c>
      <c r="AP336" s="281">
        <v>17.78</v>
      </c>
      <c r="AQ336" s="281">
        <v>386.24</v>
      </c>
      <c r="AR336" s="272"/>
      <c r="AS336" s="270"/>
      <c r="AT336" s="270"/>
      <c r="AU336" s="272">
        <v>5281.2672727272702</v>
      </c>
      <c r="AV336" s="272">
        <v>132.13499999999999</v>
      </c>
      <c r="AW336" s="272">
        <v>152</v>
      </c>
      <c r="AX336" s="272">
        <v>17.78</v>
      </c>
      <c r="AY336" s="272">
        <v>386.24</v>
      </c>
      <c r="AZ336" s="184"/>
      <c r="BA336" s="179"/>
    </row>
    <row r="337" spans="1:53" s="185" customFormat="1" x14ac:dyDescent="0.2">
      <c r="A337" s="179"/>
      <c r="B337" s="182" t="s">
        <v>429</v>
      </c>
      <c r="C337" s="182"/>
      <c r="D337" s="209" t="s">
        <v>64</v>
      </c>
      <c r="E337" s="320">
        <v>289</v>
      </c>
      <c r="F337" s="320">
        <v>130</v>
      </c>
      <c r="G337" s="320">
        <v>56</v>
      </c>
      <c r="H337" s="320">
        <v>36</v>
      </c>
      <c r="I337" s="320">
        <v>73</v>
      </c>
      <c r="J337" s="182"/>
      <c r="K337" s="179"/>
      <c r="L337" s="179"/>
      <c r="M337" s="239">
        <v>69197.13</v>
      </c>
      <c r="N337" s="239">
        <v>24206.15</v>
      </c>
      <c r="O337" s="239">
        <v>6299.49</v>
      </c>
      <c r="P337" s="239">
        <v>2625.81</v>
      </c>
      <c r="Q337" s="239">
        <v>23238.43</v>
      </c>
      <c r="R337" s="239"/>
      <c r="S337" s="179"/>
      <c r="T337" s="179"/>
      <c r="U337" s="334">
        <v>239.43643598615901</v>
      </c>
      <c r="V337" s="334">
        <v>186.201153846154</v>
      </c>
      <c r="W337" s="334">
        <v>112.490892857143</v>
      </c>
      <c r="X337" s="334">
        <v>72.939166666666694</v>
      </c>
      <c r="Y337" s="334">
        <v>318.33465753424701</v>
      </c>
      <c r="AA337" s="179"/>
      <c r="AB337" s="182" t="s">
        <v>541</v>
      </c>
      <c r="AC337" s="182"/>
      <c r="AD337" s="183" t="s">
        <v>127</v>
      </c>
      <c r="AE337" s="336">
        <v>1</v>
      </c>
      <c r="AF337" s="336">
        <v>1</v>
      </c>
      <c r="AG337" s="336">
        <v>1</v>
      </c>
      <c r="AH337" s="336"/>
      <c r="AI337" s="336"/>
      <c r="AJ337" s="184"/>
      <c r="AK337" s="179"/>
      <c r="AL337" s="179"/>
      <c r="AM337" s="281">
        <v>12.55</v>
      </c>
      <c r="AN337" s="281">
        <v>13.54</v>
      </c>
      <c r="AO337" s="281">
        <v>4.9800000000000004</v>
      </c>
      <c r="AP337" s="281"/>
      <c r="AQ337" s="281"/>
      <c r="AR337" s="272"/>
      <c r="AS337" s="270"/>
      <c r="AT337" s="270"/>
      <c r="AU337" s="272">
        <v>12.55</v>
      </c>
      <c r="AV337" s="272">
        <v>13.54</v>
      </c>
      <c r="AW337" s="272">
        <v>4.9800000000000004</v>
      </c>
      <c r="AX337" s="272"/>
      <c r="AY337" s="272"/>
      <c r="AZ337" s="184"/>
      <c r="BA337" s="179"/>
    </row>
    <row r="338" spans="1:53" s="185" customFormat="1" ht="13.5" thickBot="1" x14ac:dyDescent="0.25">
      <c r="A338" s="179"/>
      <c r="B338" s="186" t="s">
        <v>431</v>
      </c>
      <c r="C338" s="186"/>
      <c r="D338" s="211" t="s">
        <v>167</v>
      </c>
      <c r="E338" s="321">
        <v>435</v>
      </c>
      <c r="F338" s="321">
        <v>191</v>
      </c>
      <c r="G338" s="321">
        <v>132</v>
      </c>
      <c r="H338" s="321">
        <v>61</v>
      </c>
      <c r="I338" s="321">
        <v>124</v>
      </c>
      <c r="J338" s="186"/>
      <c r="K338" s="179"/>
      <c r="L338" s="179"/>
      <c r="M338" s="263">
        <v>67354.870000000097</v>
      </c>
      <c r="N338" s="263">
        <v>16041.91</v>
      </c>
      <c r="O338" s="263">
        <v>7332.91</v>
      </c>
      <c r="P338" s="263">
        <v>3003.14</v>
      </c>
      <c r="Q338" s="263">
        <v>28637.94</v>
      </c>
      <c r="R338" s="263"/>
      <c r="S338" s="179"/>
      <c r="T338" s="179"/>
      <c r="U338" s="334">
        <v>154.83878160919599</v>
      </c>
      <c r="V338" s="334">
        <v>83.989057591622995</v>
      </c>
      <c r="W338" s="334">
        <v>55.552348484848501</v>
      </c>
      <c r="X338" s="334">
        <v>49.231803278688503</v>
      </c>
      <c r="Y338" s="334">
        <v>230.951129032258</v>
      </c>
      <c r="AA338" s="179"/>
      <c r="AB338" s="186" t="s">
        <v>820</v>
      </c>
      <c r="AC338" s="186"/>
      <c r="AD338" s="187" t="s">
        <v>109</v>
      </c>
      <c r="AE338" s="337">
        <v>1</v>
      </c>
      <c r="AF338" s="337"/>
      <c r="AG338" s="337"/>
      <c r="AH338" s="337"/>
      <c r="AI338" s="337"/>
      <c r="AJ338" s="189"/>
      <c r="AK338" s="179"/>
      <c r="AL338" s="179"/>
      <c r="AM338" s="282">
        <v>64.75</v>
      </c>
      <c r="AN338" s="283"/>
      <c r="AO338" s="283"/>
      <c r="AP338" s="283"/>
      <c r="AQ338" s="283"/>
      <c r="AR338" s="274"/>
      <c r="AS338" s="270"/>
      <c r="AT338" s="270"/>
      <c r="AU338" s="273">
        <v>64.75</v>
      </c>
      <c r="AV338" s="274"/>
      <c r="AW338" s="274"/>
      <c r="AX338" s="274"/>
      <c r="AY338" s="274"/>
      <c r="AZ338" s="189"/>
      <c r="BA338" s="179"/>
    </row>
    <row r="339" spans="1:53" s="185" customFormat="1" x14ac:dyDescent="0.2">
      <c r="A339" s="179"/>
      <c r="B339" s="182" t="s">
        <v>433</v>
      </c>
      <c r="C339" s="182"/>
      <c r="D339" s="209" t="s">
        <v>368</v>
      </c>
      <c r="E339" s="320">
        <v>473</v>
      </c>
      <c r="F339" s="320">
        <v>231</v>
      </c>
      <c r="G339" s="320">
        <v>139</v>
      </c>
      <c r="H339" s="320">
        <v>105</v>
      </c>
      <c r="I339" s="320">
        <v>160</v>
      </c>
      <c r="J339" s="182"/>
      <c r="K339" s="179"/>
      <c r="L339" s="179"/>
      <c r="M339" s="239">
        <v>140689.23000000001</v>
      </c>
      <c r="N339" s="239">
        <v>46893.78</v>
      </c>
      <c r="O339" s="239">
        <v>18886.21</v>
      </c>
      <c r="P339" s="239">
        <v>10651.15</v>
      </c>
      <c r="Q339" s="239">
        <v>134453.94</v>
      </c>
      <c r="R339" s="239"/>
      <c r="S339" s="179"/>
      <c r="T339" s="179"/>
      <c r="U339" s="334">
        <v>297.44023255814</v>
      </c>
      <c r="V339" s="334">
        <v>203.00337662337699</v>
      </c>
      <c r="W339" s="334">
        <v>135.87201438848899</v>
      </c>
      <c r="X339" s="334">
        <v>101.439523809524</v>
      </c>
      <c r="Y339" s="334">
        <v>840.33712500000001</v>
      </c>
      <c r="AA339" s="179"/>
      <c r="AB339" s="182" t="s">
        <v>543</v>
      </c>
      <c r="AC339" s="182"/>
      <c r="AD339" s="183" t="s">
        <v>109</v>
      </c>
      <c r="AE339" s="336">
        <v>91</v>
      </c>
      <c r="AF339" s="336">
        <v>36</v>
      </c>
      <c r="AG339" s="336">
        <v>27</v>
      </c>
      <c r="AH339" s="336">
        <v>16</v>
      </c>
      <c r="AI339" s="336">
        <v>15</v>
      </c>
      <c r="AJ339" s="184"/>
      <c r="AK339" s="179"/>
      <c r="AL339" s="179"/>
      <c r="AM339" s="281">
        <v>40769.53</v>
      </c>
      <c r="AN339" s="281">
        <v>7795.55</v>
      </c>
      <c r="AO339" s="281">
        <v>4177.34</v>
      </c>
      <c r="AP339" s="281">
        <v>1224.0899999999999</v>
      </c>
      <c r="AQ339" s="281">
        <v>4218.42</v>
      </c>
      <c r="AR339" s="272"/>
      <c r="AS339" s="270"/>
      <c r="AT339" s="270"/>
      <c r="AU339" s="272">
        <v>448.01681318681301</v>
      </c>
      <c r="AV339" s="272">
        <v>216.54305555555601</v>
      </c>
      <c r="AW339" s="272">
        <v>154.71629629629601</v>
      </c>
      <c r="AX339" s="272">
        <v>76.505624999999995</v>
      </c>
      <c r="AY339" s="272">
        <v>281.22800000000001</v>
      </c>
      <c r="AZ339" s="184"/>
      <c r="BA339" s="179"/>
    </row>
    <row r="340" spans="1:53" s="185" customFormat="1" x14ac:dyDescent="0.2">
      <c r="A340" s="179"/>
      <c r="B340" s="182" t="s">
        <v>821</v>
      </c>
      <c r="C340" s="182"/>
      <c r="D340" s="209" t="s">
        <v>368</v>
      </c>
      <c r="E340" s="320">
        <v>1</v>
      </c>
      <c r="F340" s="320"/>
      <c r="G340" s="320"/>
      <c r="H340" s="320"/>
      <c r="I340" s="320"/>
      <c r="J340" s="182"/>
      <c r="K340" s="179"/>
      <c r="L340" s="179"/>
      <c r="M340" s="239">
        <v>248.58</v>
      </c>
      <c r="N340" s="239"/>
      <c r="O340" s="239"/>
      <c r="P340" s="239"/>
      <c r="Q340" s="239"/>
      <c r="R340" s="239"/>
      <c r="S340" s="179"/>
      <c r="T340" s="179"/>
      <c r="U340" s="334">
        <v>248.58</v>
      </c>
      <c r="V340" s="334"/>
      <c r="W340" s="334"/>
      <c r="X340" s="334"/>
      <c r="Y340" s="334"/>
      <c r="AA340" s="179"/>
      <c r="AB340" s="182" t="s">
        <v>544</v>
      </c>
      <c r="AC340" s="182"/>
      <c r="AD340" s="183" t="s">
        <v>131</v>
      </c>
      <c r="AE340" s="336">
        <v>303</v>
      </c>
      <c r="AF340" s="336">
        <v>120</v>
      </c>
      <c r="AG340" s="336">
        <v>74</v>
      </c>
      <c r="AH340" s="336">
        <v>54</v>
      </c>
      <c r="AI340" s="336">
        <v>53</v>
      </c>
      <c r="AJ340" s="184"/>
      <c r="AK340" s="179"/>
      <c r="AL340" s="179"/>
      <c r="AM340" s="281">
        <v>309451.21999999997</v>
      </c>
      <c r="AN340" s="281">
        <v>95591.16</v>
      </c>
      <c r="AO340" s="281">
        <v>43568.34</v>
      </c>
      <c r="AP340" s="281">
        <v>15371.03</v>
      </c>
      <c r="AQ340" s="281">
        <v>78359.97</v>
      </c>
      <c r="AR340" s="272"/>
      <c r="AS340" s="270"/>
      <c r="AT340" s="270"/>
      <c r="AU340" s="272">
        <v>1021.29115511551</v>
      </c>
      <c r="AV340" s="272">
        <v>796.59299999999996</v>
      </c>
      <c r="AW340" s="272">
        <v>588.76135135135098</v>
      </c>
      <c r="AX340" s="272">
        <v>284.64870370370397</v>
      </c>
      <c r="AY340" s="272">
        <v>1478.49</v>
      </c>
      <c r="AZ340" s="184"/>
      <c r="BA340" s="179"/>
    </row>
    <row r="341" spans="1:53" s="185" customFormat="1" x14ac:dyDescent="0.2">
      <c r="A341" s="179"/>
      <c r="B341" s="182" t="s">
        <v>434</v>
      </c>
      <c r="C341" s="182"/>
      <c r="D341" s="209" t="s">
        <v>90</v>
      </c>
      <c r="E341" s="320">
        <v>3</v>
      </c>
      <c r="F341" s="320">
        <v>2</v>
      </c>
      <c r="G341" s="320">
        <v>1</v>
      </c>
      <c r="H341" s="320"/>
      <c r="I341" s="320"/>
      <c r="J341" s="182"/>
      <c r="K341" s="179"/>
      <c r="L341" s="179"/>
      <c r="M341" s="239">
        <v>835.83</v>
      </c>
      <c r="N341" s="239">
        <v>333.59</v>
      </c>
      <c r="O341" s="239">
        <v>37.520000000000003</v>
      </c>
      <c r="P341" s="239"/>
      <c r="Q341" s="239"/>
      <c r="R341" s="239"/>
      <c r="S341" s="179"/>
      <c r="T341" s="179"/>
      <c r="U341" s="334">
        <v>278.61</v>
      </c>
      <c r="V341" s="334">
        <v>166.79499999999999</v>
      </c>
      <c r="W341" s="334">
        <v>37.520000000000003</v>
      </c>
      <c r="X341" s="334"/>
      <c r="Y341" s="334"/>
      <c r="AA341" s="179"/>
      <c r="AB341" s="182" t="s">
        <v>544</v>
      </c>
      <c r="AC341" s="182"/>
      <c r="AD341" s="183" t="s">
        <v>822</v>
      </c>
      <c r="AE341" s="336">
        <v>1</v>
      </c>
      <c r="AF341" s="336"/>
      <c r="AG341" s="336"/>
      <c r="AH341" s="336"/>
      <c r="AI341" s="336"/>
      <c r="AJ341" s="184"/>
      <c r="AK341" s="179"/>
      <c r="AL341" s="179"/>
      <c r="AM341" s="281">
        <v>84.86</v>
      </c>
      <c r="AN341" s="281"/>
      <c r="AO341" s="281"/>
      <c r="AP341" s="281"/>
      <c r="AQ341" s="281"/>
      <c r="AR341" s="272"/>
      <c r="AS341" s="270"/>
      <c r="AT341" s="270"/>
      <c r="AU341" s="272">
        <v>84.86</v>
      </c>
      <c r="AV341" s="272"/>
      <c r="AW341" s="272"/>
      <c r="AX341" s="272"/>
      <c r="AY341" s="272"/>
      <c r="AZ341" s="184"/>
      <c r="BA341" s="179"/>
    </row>
    <row r="342" spans="1:53" s="185" customFormat="1" x14ac:dyDescent="0.2">
      <c r="A342" s="179"/>
      <c r="B342" s="182" t="s">
        <v>435</v>
      </c>
      <c r="C342" s="182"/>
      <c r="D342" s="209" t="s">
        <v>164</v>
      </c>
      <c r="E342" s="320">
        <v>1</v>
      </c>
      <c r="F342" s="320"/>
      <c r="G342" s="320"/>
      <c r="H342" s="320"/>
      <c r="I342" s="320"/>
      <c r="J342" s="182"/>
      <c r="K342" s="179"/>
      <c r="L342" s="179"/>
      <c r="M342" s="239">
        <v>380.52</v>
      </c>
      <c r="N342" s="239"/>
      <c r="O342" s="239"/>
      <c r="P342" s="239"/>
      <c r="Q342" s="239"/>
      <c r="R342" s="239"/>
      <c r="S342" s="179"/>
      <c r="T342" s="179"/>
      <c r="U342" s="334">
        <v>380.52</v>
      </c>
      <c r="V342" s="334"/>
      <c r="W342" s="334"/>
      <c r="X342" s="334"/>
      <c r="Y342" s="334"/>
      <c r="AA342" s="179"/>
      <c r="AB342" s="182" t="s">
        <v>688</v>
      </c>
      <c r="AC342" s="182"/>
      <c r="AD342" s="183" t="s">
        <v>145</v>
      </c>
      <c r="AE342" s="336">
        <v>10</v>
      </c>
      <c r="AF342" s="336">
        <v>4</v>
      </c>
      <c r="AG342" s="336">
        <v>4</v>
      </c>
      <c r="AH342" s="336"/>
      <c r="AI342" s="336">
        <v>1</v>
      </c>
      <c r="AJ342" s="184"/>
      <c r="AK342" s="179"/>
      <c r="AL342" s="179"/>
      <c r="AM342" s="281">
        <v>1147.3</v>
      </c>
      <c r="AN342" s="281">
        <v>337.16</v>
      </c>
      <c r="AO342" s="281">
        <v>355.29</v>
      </c>
      <c r="AP342" s="281"/>
      <c r="AQ342" s="281">
        <v>377.77</v>
      </c>
      <c r="AR342" s="272"/>
      <c r="AS342" s="270"/>
      <c r="AT342" s="270"/>
      <c r="AU342" s="272">
        <v>114.73</v>
      </c>
      <c r="AV342" s="272">
        <v>84.29</v>
      </c>
      <c r="AW342" s="272">
        <v>88.822500000000005</v>
      </c>
      <c r="AX342" s="272"/>
      <c r="AY342" s="272">
        <v>377.77</v>
      </c>
      <c r="AZ342" s="184"/>
      <c r="BA342" s="179"/>
    </row>
    <row r="343" spans="1:53" s="185" customFormat="1" x14ac:dyDescent="0.2">
      <c r="A343" s="179"/>
      <c r="B343" s="182" t="s">
        <v>436</v>
      </c>
      <c r="C343" s="182"/>
      <c r="D343" s="209" t="s">
        <v>105</v>
      </c>
      <c r="E343" s="320">
        <v>2</v>
      </c>
      <c r="F343" s="320"/>
      <c r="G343" s="320"/>
      <c r="H343" s="320"/>
      <c r="I343" s="320"/>
      <c r="J343" s="182"/>
      <c r="K343" s="179"/>
      <c r="L343" s="179"/>
      <c r="M343" s="239">
        <v>1147.92</v>
      </c>
      <c r="N343" s="239"/>
      <c r="O343" s="239"/>
      <c r="P343" s="239"/>
      <c r="Q343" s="239"/>
      <c r="R343" s="239"/>
      <c r="S343" s="179"/>
      <c r="T343" s="179"/>
      <c r="U343" s="334">
        <v>573.96</v>
      </c>
      <c r="V343" s="334"/>
      <c r="W343" s="334"/>
      <c r="X343" s="334"/>
      <c r="Y343" s="334"/>
      <c r="AA343" s="179"/>
      <c r="AB343" s="182" t="s">
        <v>689</v>
      </c>
      <c r="AC343" s="182"/>
      <c r="AD343" s="183" t="s">
        <v>145</v>
      </c>
      <c r="AE343" s="336">
        <v>13</v>
      </c>
      <c r="AF343" s="336">
        <v>8</v>
      </c>
      <c r="AG343" s="336">
        <v>7</v>
      </c>
      <c r="AH343" s="336">
        <v>7</v>
      </c>
      <c r="AI343" s="336">
        <v>7</v>
      </c>
      <c r="AJ343" s="184"/>
      <c r="AK343" s="179"/>
      <c r="AL343" s="179"/>
      <c r="AM343" s="281">
        <v>2418.88</v>
      </c>
      <c r="AN343" s="281">
        <v>226.43</v>
      </c>
      <c r="AO343" s="281">
        <v>209.97</v>
      </c>
      <c r="AP343" s="281">
        <v>195.39</v>
      </c>
      <c r="AQ343" s="281">
        <v>2847.83</v>
      </c>
      <c r="AR343" s="272"/>
      <c r="AS343" s="270"/>
      <c r="AT343" s="270"/>
      <c r="AU343" s="272">
        <v>186.067692307692</v>
      </c>
      <c r="AV343" s="272">
        <v>28.303750000000001</v>
      </c>
      <c r="AW343" s="272">
        <v>29.9957142857143</v>
      </c>
      <c r="AX343" s="272">
        <v>27.912857142857099</v>
      </c>
      <c r="AY343" s="272">
        <v>406.83285714285699</v>
      </c>
      <c r="AZ343" s="184"/>
      <c r="BA343" s="179"/>
    </row>
    <row r="344" spans="1:53" s="185" customFormat="1" x14ac:dyDescent="0.2">
      <c r="A344" s="179"/>
      <c r="B344" s="182" t="s">
        <v>437</v>
      </c>
      <c r="C344" s="182"/>
      <c r="D344" s="209" t="s">
        <v>391</v>
      </c>
      <c r="E344" s="320">
        <v>1542</v>
      </c>
      <c r="F344" s="320">
        <v>516</v>
      </c>
      <c r="G344" s="320">
        <v>248</v>
      </c>
      <c r="H344" s="320">
        <v>166</v>
      </c>
      <c r="I344" s="320">
        <v>184</v>
      </c>
      <c r="J344" s="182"/>
      <c r="K344" s="179"/>
      <c r="L344" s="179"/>
      <c r="M344" s="239">
        <v>285571.51</v>
      </c>
      <c r="N344" s="239">
        <v>78611.039999999994</v>
      </c>
      <c r="O344" s="239">
        <v>20845.09</v>
      </c>
      <c r="P344" s="239">
        <v>11967.38</v>
      </c>
      <c r="Q344" s="239">
        <v>74460.489999999903</v>
      </c>
      <c r="R344" s="239"/>
      <c r="S344" s="179"/>
      <c r="T344" s="179"/>
      <c r="U344" s="334">
        <v>185.19553177691299</v>
      </c>
      <c r="V344" s="334">
        <v>152.34697674418601</v>
      </c>
      <c r="W344" s="334">
        <v>84.052782258064497</v>
      </c>
      <c r="X344" s="334">
        <v>72.092650602409705</v>
      </c>
      <c r="Y344" s="334">
        <v>404.676576086956</v>
      </c>
      <c r="AA344" s="179"/>
      <c r="AB344" s="182" t="s">
        <v>546</v>
      </c>
      <c r="AC344" s="182"/>
      <c r="AD344" s="183" t="s">
        <v>70</v>
      </c>
      <c r="AE344" s="336">
        <v>1</v>
      </c>
      <c r="AF344" s="336"/>
      <c r="AG344" s="336"/>
      <c r="AH344" s="336"/>
      <c r="AI344" s="336"/>
      <c r="AJ344" s="184"/>
      <c r="AK344" s="179"/>
      <c r="AL344" s="179"/>
      <c r="AM344" s="281">
        <v>16.559999999999999</v>
      </c>
      <c r="AN344" s="281"/>
      <c r="AO344" s="281"/>
      <c r="AP344" s="281"/>
      <c r="AQ344" s="281"/>
      <c r="AR344" s="272"/>
      <c r="AS344" s="270"/>
      <c r="AT344" s="270"/>
      <c r="AU344" s="272">
        <v>16.559999999999999</v>
      </c>
      <c r="AV344" s="272"/>
      <c r="AW344" s="272"/>
      <c r="AX344" s="272"/>
      <c r="AY344" s="272"/>
      <c r="AZ344" s="184"/>
      <c r="BA344" s="179"/>
    </row>
    <row r="345" spans="1:53" s="185" customFormat="1" x14ac:dyDescent="0.2">
      <c r="A345" s="179"/>
      <c r="B345" s="182" t="s">
        <v>439</v>
      </c>
      <c r="C345" s="182"/>
      <c r="D345" s="209" t="s">
        <v>225</v>
      </c>
      <c r="E345" s="320">
        <v>195</v>
      </c>
      <c r="F345" s="320">
        <v>91</v>
      </c>
      <c r="G345" s="320">
        <v>35</v>
      </c>
      <c r="H345" s="320">
        <v>22</v>
      </c>
      <c r="I345" s="320">
        <v>33</v>
      </c>
      <c r="J345" s="182"/>
      <c r="K345" s="179"/>
      <c r="L345" s="179"/>
      <c r="M345" s="239">
        <v>51187.61</v>
      </c>
      <c r="N345" s="239">
        <v>15992.34</v>
      </c>
      <c r="O345" s="239">
        <v>3411.47</v>
      </c>
      <c r="P345" s="239">
        <v>1622.53</v>
      </c>
      <c r="Q345" s="239">
        <v>14827.56</v>
      </c>
      <c r="R345" s="239"/>
      <c r="S345" s="179"/>
      <c r="T345" s="179"/>
      <c r="U345" s="334">
        <v>262.500564102564</v>
      </c>
      <c r="V345" s="334">
        <v>175.74</v>
      </c>
      <c r="W345" s="334">
        <v>97.470571428571404</v>
      </c>
      <c r="X345" s="334">
        <v>73.751363636363607</v>
      </c>
      <c r="Y345" s="334">
        <v>449.32</v>
      </c>
      <c r="AA345" s="179"/>
      <c r="AB345" s="182" t="s">
        <v>690</v>
      </c>
      <c r="AC345" s="182"/>
      <c r="AD345" s="183" t="s">
        <v>386</v>
      </c>
      <c r="AE345" s="336">
        <v>2</v>
      </c>
      <c r="AF345" s="336">
        <v>2</v>
      </c>
      <c r="AG345" s="336">
        <v>3</v>
      </c>
      <c r="AH345" s="336">
        <v>2</v>
      </c>
      <c r="AI345" s="336">
        <v>2</v>
      </c>
      <c r="AJ345" s="184"/>
      <c r="AK345" s="179"/>
      <c r="AL345" s="179"/>
      <c r="AM345" s="281">
        <v>33.67</v>
      </c>
      <c r="AN345" s="281">
        <v>30.63</v>
      </c>
      <c r="AO345" s="281">
        <v>227.23</v>
      </c>
      <c r="AP345" s="281">
        <v>39.15</v>
      </c>
      <c r="AQ345" s="281">
        <v>164.08</v>
      </c>
      <c r="AR345" s="272"/>
      <c r="AS345" s="270"/>
      <c r="AT345" s="270"/>
      <c r="AU345" s="272">
        <v>16.835000000000001</v>
      </c>
      <c r="AV345" s="272">
        <v>15.315</v>
      </c>
      <c r="AW345" s="272">
        <v>75.743333333333297</v>
      </c>
      <c r="AX345" s="272">
        <v>19.574999999999999</v>
      </c>
      <c r="AY345" s="272">
        <v>82.04</v>
      </c>
      <c r="AZ345" s="184"/>
      <c r="BA345" s="179"/>
    </row>
    <row r="346" spans="1:53" s="185" customFormat="1" x14ac:dyDescent="0.2">
      <c r="A346" s="179"/>
      <c r="B346" s="182" t="s">
        <v>823</v>
      </c>
      <c r="C346" s="182"/>
      <c r="D346" s="209" t="s">
        <v>225</v>
      </c>
      <c r="E346" s="320">
        <v>1</v>
      </c>
      <c r="F346" s="320"/>
      <c r="G346" s="320"/>
      <c r="H346" s="320"/>
      <c r="I346" s="320"/>
      <c r="J346" s="182"/>
      <c r="K346" s="179"/>
      <c r="L346" s="179"/>
      <c r="M346" s="239">
        <v>309.60000000000002</v>
      </c>
      <c r="N346" s="239"/>
      <c r="O346" s="239"/>
      <c r="P346" s="239"/>
      <c r="Q346" s="239"/>
      <c r="R346" s="239"/>
      <c r="S346" s="179"/>
      <c r="T346" s="179"/>
      <c r="U346" s="334">
        <v>309.60000000000002</v>
      </c>
      <c r="V346" s="334"/>
      <c r="W346" s="334"/>
      <c r="X346" s="334"/>
      <c r="Y346" s="334"/>
      <c r="AA346" s="179"/>
      <c r="AB346" s="182" t="s">
        <v>548</v>
      </c>
      <c r="AC346" s="182"/>
      <c r="AD346" s="183" t="s">
        <v>386</v>
      </c>
      <c r="AE346" s="336">
        <v>64</v>
      </c>
      <c r="AF346" s="336">
        <v>38</v>
      </c>
      <c r="AG346" s="336">
        <v>31</v>
      </c>
      <c r="AH346" s="336">
        <v>27</v>
      </c>
      <c r="AI346" s="336">
        <v>27</v>
      </c>
      <c r="AJ346" s="184"/>
      <c r="AK346" s="179"/>
      <c r="AL346" s="179"/>
      <c r="AM346" s="281">
        <v>60759.97</v>
      </c>
      <c r="AN346" s="281">
        <v>10274.68</v>
      </c>
      <c r="AO346" s="281">
        <v>4180.88</v>
      </c>
      <c r="AP346" s="281">
        <v>3084.86</v>
      </c>
      <c r="AQ346" s="281">
        <v>20802.2</v>
      </c>
      <c r="AR346" s="272"/>
      <c r="AS346" s="270"/>
      <c r="AT346" s="270"/>
      <c r="AU346" s="272">
        <v>949.37453125000002</v>
      </c>
      <c r="AV346" s="272">
        <v>270.386315789474</v>
      </c>
      <c r="AW346" s="272">
        <v>134.86709677419401</v>
      </c>
      <c r="AX346" s="272">
        <v>114.254074074074</v>
      </c>
      <c r="AY346" s="272">
        <v>770.45185185185198</v>
      </c>
      <c r="AZ346" s="184"/>
      <c r="BA346" s="179"/>
    </row>
    <row r="347" spans="1:53" s="185" customFormat="1" x14ac:dyDescent="0.2">
      <c r="A347" s="179"/>
      <c r="B347" s="182" t="s">
        <v>441</v>
      </c>
      <c r="C347" s="182"/>
      <c r="D347" s="209" t="s">
        <v>292</v>
      </c>
      <c r="E347" s="320">
        <v>80</v>
      </c>
      <c r="F347" s="320">
        <v>45</v>
      </c>
      <c r="G347" s="320">
        <v>27</v>
      </c>
      <c r="H347" s="320">
        <v>20</v>
      </c>
      <c r="I347" s="320">
        <v>26</v>
      </c>
      <c r="J347" s="182"/>
      <c r="K347" s="179"/>
      <c r="L347" s="179"/>
      <c r="M347" s="239">
        <v>23707.91</v>
      </c>
      <c r="N347" s="239">
        <v>10202.65</v>
      </c>
      <c r="O347" s="239">
        <v>4204.91</v>
      </c>
      <c r="P347" s="239">
        <v>2295.0500000000002</v>
      </c>
      <c r="Q347" s="239">
        <v>26070.81</v>
      </c>
      <c r="R347" s="239"/>
      <c r="S347" s="179"/>
      <c r="T347" s="179"/>
      <c r="U347" s="334">
        <v>296.34887500000002</v>
      </c>
      <c r="V347" s="334">
        <v>226.72555555555601</v>
      </c>
      <c r="W347" s="334">
        <v>155.73740740740701</v>
      </c>
      <c r="X347" s="334">
        <v>114.7525</v>
      </c>
      <c r="Y347" s="334">
        <v>1002.72346153846</v>
      </c>
      <c r="AA347" s="179"/>
      <c r="AB347" s="182" t="s">
        <v>549</v>
      </c>
      <c r="AC347" s="182"/>
      <c r="AD347" s="183" t="s">
        <v>170</v>
      </c>
      <c r="AE347" s="336">
        <v>47</v>
      </c>
      <c r="AF347" s="336">
        <v>25</v>
      </c>
      <c r="AG347" s="336">
        <v>15</v>
      </c>
      <c r="AH347" s="336">
        <v>8</v>
      </c>
      <c r="AI347" s="336">
        <v>5</v>
      </c>
      <c r="AJ347" s="184"/>
      <c r="AK347" s="179"/>
      <c r="AL347" s="179"/>
      <c r="AM347" s="281">
        <v>19159.45</v>
      </c>
      <c r="AN347" s="281">
        <v>2789.84</v>
      </c>
      <c r="AO347" s="281">
        <v>1007.49</v>
      </c>
      <c r="AP347" s="281">
        <v>335.01</v>
      </c>
      <c r="AQ347" s="281">
        <v>3849.47</v>
      </c>
      <c r="AR347" s="272"/>
      <c r="AS347" s="270"/>
      <c r="AT347" s="270"/>
      <c r="AU347" s="272">
        <v>407.64787234042598</v>
      </c>
      <c r="AV347" s="272">
        <v>111.5936</v>
      </c>
      <c r="AW347" s="272">
        <v>67.165999999999997</v>
      </c>
      <c r="AX347" s="272">
        <v>41.876249999999999</v>
      </c>
      <c r="AY347" s="272">
        <v>769.89400000000001</v>
      </c>
      <c r="AZ347" s="184"/>
      <c r="BA347" s="179"/>
    </row>
    <row r="348" spans="1:53" s="185" customFormat="1" ht="13.5" thickBot="1" x14ac:dyDescent="0.25">
      <c r="A348" s="179"/>
      <c r="B348" s="186" t="s">
        <v>443</v>
      </c>
      <c r="C348" s="186"/>
      <c r="D348" s="211" t="s">
        <v>145</v>
      </c>
      <c r="E348" s="321">
        <v>1</v>
      </c>
      <c r="F348" s="321">
        <v>1</v>
      </c>
      <c r="G348" s="321">
        <v>1</v>
      </c>
      <c r="H348" s="321"/>
      <c r="I348" s="321"/>
      <c r="J348" s="186"/>
      <c r="K348" s="179"/>
      <c r="L348" s="179"/>
      <c r="M348" s="263">
        <v>254.11</v>
      </c>
      <c r="N348" s="263">
        <v>370.54</v>
      </c>
      <c r="O348" s="263">
        <v>26.66</v>
      </c>
      <c r="P348" s="263"/>
      <c r="Q348" s="263"/>
      <c r="R348" s="263"/>
      <c r="S348" s="179"/>
      <c r="T348" s="179"/>
      <c r="U348" s="334">
        <v>254.11</v>
      </c>
      <c r="V348" s="334">
        <v>370.54</v>
      </c>
      <c r="W348" s="334">
        <v>26.66</v>
      </c>
      <c r="X348" s="334"/>
      <c r="Y348" s="334"/>
      <c r="AA348" s="179"/>
      <c r="AB348" s="186" t="s">
        <v>551</v>
      </c>
      <c r="AC348" s="186"/>
      <c r="AD348" s="187" t="s">
        <v>157</v>
      </c>
      <c r="AE348" s="337">
        <v>17</v>
      </c>
      <c r="AF348" s="337">
        <v>7</v>
      </c>
      <c r="AG348" s="337">
        <v>9</v>
      </c>
      <c r="AH348" s="337">
        <v>9</v>
      </c>
      <c r="AI348" s="337">
        <v>10</v>
      </c>
      <c r="AJ348" s="189"/>
      <c r="AK348" s="179"/>
      <c r="AL348" s="179"/>
      <c r="AM348" s="282">
        <v>3246.15</v>
      </c>
      <c r="AN348" s="283">
        <v>290.91000000000003</v>
      </c>
      <c r="AO348" s="283">
        <v>552.49</v>
      </c>
      <c r="AP348" s="283">
        <v>253.02</v>
      </c>
      <c r="AQ348" s="283">
        <v>6881.55</v>
      </c>
      <c r="AR348" s="274"/>
      <c r="AS348" s="270"/>
      <c r="AT348" s="270"/>
      <c r="AU348" s="273">
        <v>190.95</v>
      </c>
      <c r="AV348" s="274">
        <v>41.558571428571398</v>
      </c>
      <c r="AW348" s="274">
        <v>61.387777777777799</v>
      </c>
      <c r="AX348" s="274">
        <v>28.113333333333301</v>
      </c>
      <c r="AY348" s="274">
        <v>688.15499999999997</v>
      </c>
      <c r="AZ348" s="189"/>
      <c r="BA348" s="179"/>
    </row>
    <row r="349" spans="1:53" s="185" customFormat="1" x14ac:dyDescent="0.2">
      <c r="A349" s="179"/>
      <c r="B349" s="182" t="s">
        <v>444</v>
      </c>
      <c r="C349" s="182"/>
      <c r="D349" s="209" t="s">
        <v>63</v>
      </c>
      <c r="E349" s="320">
        <v>4</v>
      </c>
      <c r="F349" s="320">
        <v>4</v>
      </c>
      <c r="G349" s="320">
        <v>3</v>
      </c>
      <c r="H349" s="320">
        <v>2</v>
      </c>
      <c r="I349" s="320">
        <v>2</v>
      </c>
      <c r="J349" s="182"/>
      <c r="K349" s="179"/>
      <c r="L349" s="179"/>
      <c r="M349" s="239">
        <v>579.65</v>
      </c>
      <c r="N349" s="239">
        <v>644.05999999999995</v>
      </c>
      <c r="O349" s="239">
        <v>280.95</v>
      </c>
      <c r="P349" s="239">
        <v>26.69</v>
      </c>
      <c r="Q349" s="239">
        <v>188.93</v>
      </c>
      <c r="R349" s="239"/>
      <c r="S349" s="179"/>
      <c r="T349" s="179"/>
      <c r="U349" s="334">
        <v>144.91249999999999</v>
      </c>
      <c r="V349" s="334">
        <v>161.01499999999999</v>
      </c>
      <c r="W349" s="334">
        <v>93.65</v>
      </c>
      <c r="X349" s="334">
        <v>13.345000000000001</v>
      </c>
      <c r="Y349" s="334">
        <v>94.465000000000003</v>
      </c>
      <c r="AA349" s="179"/>
      <c r="AB349" s="182" t="s">
        <v>551</v>
      </c>
      <c r="AC349" s="182"/>
      <c r="AD349" s="183" t="s">
        <v>98</v>
      </c>
      <c r="AE349" s="336">
        <v>1</v>
      </c>
      <c r="AF349" s="336"/>
      <c r="AG349" s="336"/>
      <c r="AH349" s="336"/>
      <c r="AI349" s="336"/>
      <c r="AJ349" s="184"/>
      <c r="AK349" s="179"/>
      <c r="AL349" s="179"/>
      <c r="AM349" s="281">
        <v>56.44</v>
      </c>
      <c r="AN349" s="281"/>
      <c r="AO349" s="281"/>
      <c r="AP349" s="281"/>
      <c r="AQ349" s="281"/>
      <c r="AR349" s="272"/>
      <c r="AS349" s="270"/>
      <c r="AT349" s="270"/>
      <c r="AU349" s="272">
        <v>56.44</v>
      </c>
      <c r="AV349" s="272"/>
      <c r="AW349" s="272"/>
      <c r="AX349" s="272"/>
      <c r="AY349" s="272"/>
      <c r="AZ349" s="184"/>
      <c r="BA349" s="179"/>
    </row>
    <row r="350" spans="1:53" s="185" customFormat="1" x14ac:dyDescent="0.2">
      <c r="A350" s="179"/>
      <c r="B350" s="182" t="s">
        <v>446</v>
      </c>
      <c r="C350" s="182"/>
      <c r="D350" s="209" t="s">
        <v>124</v>
      </c>
      <c r="E350" s="320">
        <v>137</v>
      </c>
      <c r="F350" s="320">
        <v>65</v>
      </c>
      <c r="G350" s="320">
        <v>30</v>
      </c>
      <c r="H350" s="320">
        <v>21</v>
      </c>
      <c r="I350" s="320">
        <v>36</v>
      </c>
      <c r="J350" s="182"/>
      <c r="K350" s="179"/>
      <c r="L350" s="179"/>
      <c r="M350" s="239">
        <v>34260.49</v>
      </c>
      <c r="N350" s="239">
        <v>13514.79</v>
      </c>
      <c r="O350" s="239">
        <v>3690.4</v>
      </c>
      <c r="P350" s="239">
        <v>1573.59</v>
      </c>
      <c r="Q350" s="239">
        <v>28182.55</v>
      </c>
      <c r="R350" s="239"/>
      <c r="S350" s="179"/>
      <c r="T350" s="179"/>
      <c r="U350" s="334">
        <v>250.07656934306601</v>
      </c>
      <c r="V350" s="334">
        <v>207.91984615384601</v>
      </c>
      <c r="W350" s="334">
        <v>123.01333333333299</v>
      </c>
      <c r="X350" s="334">
        <v>74.932857142857102</v>
      </c>
      <c r="Y350" s="334">
        <v>782.84861111111104</v>
      </c>
      <c r="AA350" s="179"/>
      <c r="AB350" s="182" t="s">
        <v>824</v>
      </c>
      <c r="AC350" s="182"/>
      <c r="AD350" s="183" t="s">
        <v>825</v>
      </c>
      <c r="AE350" s="336">
        <v>1</v>
      </c>
      <c r="AF350" s="336"/>
      <c r="AG350" s="336"/>
      <c r="AH350" s="336"/>
      <c r="AI350" s="336"/>
      <c r="AJ350" s="184"/>
      <c r="AK350" s="179"/>
      <c r="AL350" s="179"/>
      <c r="AM350" s="281">
        <v>1415.69</v>
      </c>
      <c r="AN350" s="281"/>
      <c r="AO350" s="281"/>
      <c r="AP350" s="281"/>
      <c r="AQ350" s="281"/>
      <c r="AR350" s="272"/>
      <c r="AS350" s="270"/>
      <c r="AT350" s="270"/>
      <c r="AU350" s="272">
        <v>1415.69</v>
      </c>
      <c r="AV350" s="272"/>
      <c r="AW350" s="272"/>
      <c r="AX350" s="272"/>
      <c r="AY350" s="272"/>
      <c r="AZ350" s="184"/>
      <c r="BA350" s="179"/>
    </row>
    <row r="351" spans="1:53" s="185" customFormat="1" x14ac:dyDescent="0.2">
      <c r="A351" s="179"/>
      <c r="B351" s="182" t="s">
        <v>446</v>
      </c>
      <c r="C351" s="182"/>
      <c r="D351" s="209" t="s">
        <v>225</v>
      </c>
      <c r="E351" s="320">
        <v>1</v>
      </c>
      <c r="F351" s="320"/>
      <c r="G351" s="320"/>
      <c r="H351" s="320"/>
      <c r="I351" s="320"/>
      <c r="J351" s="182"/>
      <c r="K351" s="179"/>
      <c r="L351" s="179"/>
      <c r="M351" s="239">
        <v>165.1</v>
      </c>
      <c r="N351" s="239"/>
      <c r="O351" s="239"/>
      <c r="P351" s="239"/>
      <c r="Q351" s="239"/>
      <c r="R351" s="239"/>
      <c r="S351" s="179"/>
      <c r="T351" s="179"/>
      <c r="U351" s="334">
        <v>165.1</v>
      </c>
      <c r="V351" s="334"/>
      <c r="W351" s="334"/>
      <c r="X351" s="334"/>
      <c r="Y351" s="334"/>
      <c r="AA351" s="179"/>
      <c r="AB351" s="182" t="s">
        <v>692</v>
      </c>
      <c r="AC351" s="182"/>
      <c r="AD351" s="183" t="s">
        <v>349</v>
      </c>
      <c r="AE351" s="336">
        <v>31</v>
      </c>
      <c r="AF351" s="336">
        <v>17</v>
      </c>
      <c r="AG351" s="336">
        <v>11</v>
      </c>
      <c r="AH351" s="336">
        <v>8</v>
      </c>
      <c r="AI351" s="336">
        <v>9</v>
      </c>
      <c r="AJ351" s="184"/>
      <c r="AK351" s="179"/>
      <c r="AL351" s="179"/>
      <c r="AM351" s="281">
        <v>17497.919999999998</v>
      </c>
      <c r="AN351" s="281">
        <v>8911.2800000000007</v>
      </c>
      <c r="AO351" s="281">
        <v>5369.82</v>
      </c>
      <c r="AP351" s="281">
        <v>5337.23</v>
      </c>
      <c r="AQ351" s="281">
        <v>7859.2</v>
      </c>
      <c r="AR351" s="272"/>
      <c r="AS351" s="270"/>
      <c r="AT351" s="270"/>
      <c r="AU351" s="272">
        <v>564.44903225806399</v>
      </c>
      <c r="AV351" s="272">
        <v>524.19294117647098</v>
      </c>
      <c r="AW351" s="272">
        <v>488.16545454545502</v>
      </c>
      <c r="AX351" s="272">
        <v>667.15374999999995</v>
      </c>
      <c r="AY351" s="272">
        <v>873.24444444444396</v>
      </c>
      <c r="AZ351" s="184"/>
      <c r="BA351" s="179"/>
    </row>
    <row r="352" spans="1:53" s="185" customFormat="1" x14ac:dyDescent="0.2">
      <c r="A352" s="179"/>
      <c r="B352" s="182" t="s">
        <v>447</v>
      </c>
      <c r="C352" s="182"/>
      <c r="D352" s="209" t="s">
        <v>109</v>
      </c>
      <c r="E352" s="320">
        <v>206</v>
      </c>
      <c r="F352" s="320">
        <v>99</v>
      </c>
      <c r="G352" s="320">
        <v>54</v>
      </c>
      <c r="H352" s="320">
        <v>34</v>
      </c>
      <c r="I352" s="320">
        <v>46</v>
      </c>
      <c r="J352" s="182"/>
      <c r="K352" s="179"/>
      <c r="L352" s="179"/>
      <c r="M352" s="239">
        <v>51356.61</v>
      </c>
      <c r="N352" s="239">
        <v>24740.25</v>
      </c>
      <c r="O352" s="239">
        <v>9442.66</v>
      </c>
      <c r="P352" s="239">
        <v>3819.05</v>
      </c>
      <c r="Q352" s="239">
        <v>54279.63</v>
      </c>
      <c r="R352" s="239"/>
      <c r="S352" s="179"/>
      <c r="T352" s="179"/>
      <c r="U352" s="334">
        <v>249.303932038835</v>
      </c>
      <c r="V352" s="334">
        <v>249.90151515151501</v>
      </c>
      <c r="W352" s="334">
        <v>174.86407407407401</v>
      </c>
      <c r="X352" s="334">
        <v>112.325</v>
      </c>
      <c r="Y352" s="334">
        <v>1179.9919565217399</v>
      </c>
      <c r="AA352" s="179"/>
      <c r="AB352" s="182" t="s">
        <v>552</v>
      </c>
      <c r="AC352" s="182"/>
      <c r="AD352" s="183" t="s">
        <v>349</v>
      </c>
      <c r="AE352" s="336">
        <v>1</v>
      </c>
      <c r="AF352" s="336"/>
      <c r="AG352" s="336"/>
      <c r="AH352" s="336"/>
      <c r="AI352" s="336"/>
      <c r="AJ352" s="184"/>
      <c r="AK352" s="179"/>
      <c r="AL352" s="179"/>
      <c r="AM352" s="281">
        <v>905.35</v>
      </c>
      <c r="AN352" s="281"/>
      <c r="AO352" s="281"/>
      <c r="AP352" s="281"/>
      <c r="AQ352" s="281"/>
      <c r="AR352" s="272"/>
      <c r="AS352" s="270"/>
      <c r="AT352" s="270"/>
      <c r="AU352" s="272">
        <v>905.35</v>
      </c>
      <c r="AV352" s="272"/>
      <c r="AW352" s="272"/>
      <c r="AX352" s="272"/>
      <c r="AY352" s="272"/>
      <c r="AZ352" s="184"/>
      <c r="BA352" s="179"/>
    </row>
    <row r="353" spans="1:53" s="185" customFormat="1" x14ac:dyDescent="0.2">
      <c r="A353" s="179"/>
      <c r="B353" s="182" t="s">
        <v>449</v>
      </c>
      <c r="C353" s="182"/>
      <c r="D353" s="209" t="s">
        <v>450</v>
      </c>
      <c r="E353" s="320">
        <v>774</v>
      </c>
      <c r="F353" s="320">
        <v>439</v>
      </c>
      <c r="G353" s="320">
        <v>333</v>
      </c>
      <c r="H353" s="320">
        <v>108</v>
      </c>
      <c r="I353" s="320">
        <v>584</v>
      </c>
      <c r="J353" s="182"/>
      <c r="K353" s="179"/>
      <c r="L353" s="179"/>
      <c r="M353" s="239">
        <v>200934.39</v>
      </c>
      <c r="N353" s="239">
        <v>83448.05</v>
      </c>
      <c r="O353" s="239">
        <v>53450.41</v>
      </c>
      <c r="P353" s="239">
        <v>23092.76</v>
      </c>
      <c r="Q353" s="239">
        <v>531428.32999999996</v>
      </c>
      <c r="R353" s="239"/>
      <c r="S353" s="179"/>
      <c r="T353" s="179"/>
      <c r="U353" s="334">
        <v>259.60515503876002</v>
      </c>
      <c r="V353" s="334">
        <v>190.08667425968099</v>
      </c>
      <c r="W353" s="334">
        <v>160.51174174174199</v>
      </c>
      <c r="X353" s="334">
        <v>213.82185185185199</v>
      </c>
      <c r="Y353" s="334">
        <v>909.98001712328698</v>
      </c>
      <c r="AA353" s="179"/>
      <c r="AB353" s="182" t="s">
        <v>556</v>
      </c>
      <c r="AC353" s="182"/>
      <c r="AD353" s="183" t="s">
        <v>102</v>
      </c>
      <c r="AE353" s="336">
        <v>10</v>
      </c>
      <c r="AF353" s="336">
        <v>7</v>
      </c>
      <c r="AG353" s="336">
        <v>5</v>
      </c>
      <c r="AH353" s="336">
        <v>4</v>
      </c>
      <c r="AI353" s="336">
        <v>3</v>
      </c>
      <c r="AJ353" s="184"/>
      <c r="AK353" s="179"/>
      <c r="AL353" s="179"/>
      <c r="AM353" s="281">
        <v>909.55</v>
      </c>
      <c r="AN353" s="281">
        <v>583.07000000000005</v>
      </c>
      <c r="AO353" s="281">
        <v>460.95</v>
      </c>
      <c r="AP353" s="281">
        <v>388.92</v>
      </c>
      <c r="AQ353" s="281">
        <v>8661.33</v>
      </c>
      <c r="AR353" s="272"/>
      <c r="AS353" s="270"/>
      <c r="AT353" s="270"/>
      <c r="AU353" s="272">
        <v>90.954999999999998</v>
      </c>
      <c r="AV353" s="272">
        <v>83.295714285714297</v>
      </c>
      <c r="AW353" s="272">
        <v>92.19</v>
      </c>
      <c r="AX353" s="272">
        <v>97.23</v>
      </c>
      <c r="AY353" s="272">
        <v>2887.11</v>
      </c>
      <c r="AZ353" s="184"/>
      <c r="BA353" s="179"/>
    </row>
    <row r="354" spans="1:53" s="185" customFormat="1" x14ac:dyDescent="0.2">
      <c r="A354" s="179"/>
      <c r="B354" s="182" t="s">
        <v>451</v>
      </c>
      <c r="C354" s="182"/>
      <c r="D354" s="209" t="s">
        <v>452</v>
      </c>
      <c r="E354" s="320">
        <v>125</v>
      </c>
      <c r="F354" s="320">
        <v>50</v>
      </c>
      <c r="G354" s="320">
        <v>31</v>
      </c>
      <c r="H354" s="320">
        <v>23</v>
      </c>
      <c r="I354" s="320">
        <v>45</v>
      </c>
      <c r="J354" s="182"/>
      <c r="K354" s="179"/>
      <c r="L354" s="179"/>
      <c r="M354" s="239">
        <v>33024</v>
      </c>
      <c r="N354" s="239">
        <v>8702.51</v>
      </c>
      <c r="O354" s="239">
        <v>4011.87</v>
      </c>
      <c r="P354" s="239">
        <v>2527.6999999999998</v>
      </c>
      <c r="Q354" s="239">
        <v>47154.85</v>
      </c>
      <c r="R354" s="239"/>
      <c r="S354" s="179"/>
      <c r="T354" s="179"/>
      <c r="U354" s="334">
        <v>264.19200000000001</v>
      </c>
      <c r="V354" s="334">
        <v>174.05019999999999</v>
      </c>
      <c r="W354" s="334">
        <v>129.415161290323</v>
      </c>
      <c r="X354" s="334">
        <v>109.9</v>
      </c>
      <c r="Y354" s="334">
        <v>1047.8855555555599</v>
      </c>
      <c r="AA354" s="179"/>
      <c r="AB354" s="182" t="s">
        <v>724</v>
      </c>
      <c r="AC354" s="182"/>
      <c r="AD354" s="183" t="s">
        <v>107</v>
      </c>
      <c r="AE354" s="336">
        <v>1</v>
      </c>
      <c r="AF354" s="336"/>
      <c r="AG354" s="336"/>
      <c r="AH354" s="336"/>
      <c r="AI354" s="336"/>
      <c r="AJ354" s="184"/>
      <c r="AK354" s="179"/>
      <c r="AL354" s="179"/>
      <c r="AM354" s="281">
        <v>375.28</v>
      </c>
      <c r="AN354" s="281"/>
      <c r="AO354" s="281"/>
      <c r="AP354" s="281"/>
      <c r="AQ354" s="281"/>
      <c r="AR354" s="272"/>
      <c r="AS354" s="270"/>
      <c r="AT354" s="270"/>
      <c r="AU354" s="272">
        <v>375.28</v>
      </c>
      <c r="AV354" s="272"/>
      <c r="AW354" s="272"/>
      <c r="AX354" s="272"/>
      <c r="AY354" s="272"/>
      <c r="AZ354" s="184"/>
      <c r="BA354" s="179"/>
    </row>
    <row r="355" spans="1:53" s="185" customFormat="1" x14ac:dyDescent="0.2">
      <c r="A355" s="179"/>
      <c r="B355" s="182" t="s">
        <v>454</v>
      </c>
      <c r="C355" s="182"/>
      <c r="D355" s="209" t="s">
        <v>177</v>
      </c>
      <c r="E355" s="320">
        <v>886</v>
      </c>
      <c r="F355" s="320">
        <v>501</v>
      </c>
      <c r="G355" s="320">
        <v>329</v>
      </c>
      <c r="H355" s="320">
        <v>237</v>
      </c>
      <c r="I355" s="320">
        <v>522</v>
      </c>
      <c r="J355" s="182"/>
      <c r="K355" s="179"/>
      <c r="L355" s="179"/>
      <c r="M355" s="239">
        <v>222614.91</v>
      </c>
      <c r="N355" s="239">
        <v>109335.25</v>
      </c>
      <c r="O355" s="239">
        <v>46182.74</v>
      </c>
      <c r="P355" s="239">
        <v>34749.9</v>
      </c>
      <c r="Q355" s="239">
        <v>479613.14</v>
      </c>
      <c r="R355" s="239"/>
      <c r="S355" s="179"/>
      <c r="T355" s="179"/>
      <c r="U355" s="334">
        <v>251.258363431151</v>
      </c>
      <c r="V355" s="334">
        <v>218.23403193612799</v>
      </c>
      <c r="W355" s="334">
        <v>140.37306990881501</v>
      </c>
      <c r="X355" s="334">
        <v>146.62405063291101</v>
      </c>
      <c r="Y355" s="334">
        <v>918.79911877394704</v>
      </c>
      <c r="AA355" s="179"/>
      <c r="AB355" s="182" t="s">
        <v>558</v>
      </c>
      <c r="AC355" s="182"/>
      <c r="AD355" s="183" t="s">
        <v>194</v>
      </c>
      <c r="AE355" s="336">
        <v>30</v>
      </c>
      <c r="AF355" s="336">
        <v>23</v>
      </c>
      <c r="AG355" s="336">
        <v>15</v>
      </c>
      <c r="AH355" s="336">
        <v>13</v>
      </c>
      <c r="AI355" s="336">
        <v>13</v>
      </c>
      <c r="AJ355" s="184"/>
      <c r="AK355" s="179"/>
      <c r="AL355" s="179"/>
      <c r="AM355" s="281">
        <v>6032.41</v>
      </c>
      <c r="AN355" s="281">
        <v>4275.28</v>
      </c>
      <c r="AO355" s="281">
        <v>2158.8000000000002</v>
      </c>
      <c r="AP355" s="281">
        <v>3980.91</v>
      </c>
      <c r="AQ355" s="281">
        <v>21174.45</v>
      </c>
      <c r="AR355" s="272"/>
      <c r="AS355" s="270"/>
      <c r="AT355" s="270"/>
      <c r="AU355" s="272">
        <v>201.08033333333299</v>
      </c>
      <c r="AV355" s="272">
        <v>185.88173913043499</v>
      </c>
      <c r="AW355" s="272">
        <v>143.91999999999999</v>
      </c>
      <c r="AX355" s="272">
        <v>306.22384615384601</v>
      </c>
      <c r="AY355" s="272">
        <v>1628.8038461538499</v>
      </c>
      <c r="AZ355" s="184"/>
      <c r="BA355" s="179"/>
    </row>
    <row r="356" spans="1:53" s="185" customFormat="1" x14ac:dyDescent="0.2">
      <c r="A356" s="179"/>
      <c r="B356" s="182" t="s">
        <v>826</v>
      </c>
      <c r="C356" s="182"/>
      <c r="D356" s="209" t="s">
        <v>177</v>
      </c>
      <c r="E356" s="320">
        <v>1</v>
      </c>
      <c r="F356" s="320">
        <v>2</v>
      </c>
      <c r="G356" s="320">
        <v>1</v>
      </c>
      <c r="H356" s="320"/>
      <c r="I356" s="320"/>
      <c r="J356" s="182"/>
      <c r="K356" s="179"/>
      <c r="L356" s="179"/>
      <c r="M356" s="239">
        <v>275.08999999999997</v>
      </c>
      <c r="N356" s="239">
        <v>373.87</v>
      </c>
      <c r="O356" s="239">
        <v>48.71</v>
      </c>
      <c r="P356" s="239"/>
      <c r="Q356" s="239"/>
      <c r="R356" s="239"/>
      <c r="S356" s="179"/>
      <c r="T356" s="179"/>
      <c r="U356" s="334">
        <v>275.08999999999997</v>
      </c>
      <c r="V356" s="334">
        <v>186.935</v>
      </c>
      <c r="W356" s="334">
        <v>48.71</v>
      </c>
      <c r="X356" s="334"/>
      <c r="Y356" s="334"/>
      <c r="AA356" s="179"/>
      <c r="AB356" s="182" t="s">
        <v>560</v>
      </c>
      <c r="AC356" s="182"/>
      <c r="AD356" s="183" t="s">
        <v>212</v>
      </c>
      <c r="AE356" s="336">
        <v>1</v>
      </c>
      <c r="AF356" s="336">
        <v>1</v>
      </c>
      <c r="AG356" s="336"/>
      <c r="AH356" s="336"/>
      <c r="AI356" s="336"/>
      <c r="AJ356" s="184"/>
      <c r="AK356" s="179"/>
      <c r="AL356" s="179"/>
      <c r="AM356" s="281">
        <v>98.37</v>
      </c>
      <c r="AN356" s="281">
        <v>74.260000000000005</v>
      </c>
      <c r="AO356" s="281"/>
      <c r="AP356" s="281"/>
      <c r="AQ356" s="281"/>
      <c r="AR356" s="272"/>
      <c r="AS356" s="270"/>
      <c r="AT356" s="270"/>
      <c r="AU356" s="272">
        <v>98.37</v>
      </c>
      <c r="AV356" s="272">
        <v>74.260000000000005</v>
      </c>
      <c r="AW356" s="272"/>
      <c r="AX356" s="272"/>
      <c r="AY356" s="272"/>
      <c r="AZ356" s="184"/>
      <c r="BA356" s="179"/>
    </row>
    <row r="357" spans="1:53" s="185" customFormat="1" x14ac:dyDescent="0.2">
      <c r="A357" s="179"/>
      <c r="B357" s="182" t="s">
        <v>455</v>
      </c>
      <c r="C357" s="182"/>
      <c r="D357" s="209" t="s">
        <v>456</v>
      </c>
      <c r="E357" s="320">
        <v>1205</v>
      </c>
      <c r="F357" s="320">
        <v>646</v>
      </c>
      <c r="G357" s="320">
        <v>367</v>
      </c>
      <c r="H357" s="320">
        <v>246</v>
      </c>
      <c r="I357" s="320">
        <v>463</v>
      </c>
      <c r="J357" s="182"/>
      <c r="K357" s="179"/>
      <c r="L357" s="179"/>
      <c r="M357" s="239">
        <v>345840.63</v>
      </c>
      <c r="N357" s="239">
        <v>158628.49</v>
      </c>
      <c r="O357" s="239">
        <v>57962.62</v>
      </c>
      <c r="P357" s="239">
        <v>29364.2</v>
      </c>
      <c r="Q357" s="239">
        <v>368154.19</v>
      </c>
      <c r="R357" s="239"/>
      <c r="S357" s="179"/>
      <c r="T357" s="179"/>
      <c r="U357" s="334">
        <v>287.00467219916999</v>
      </c>
      <c r="V357" s="334">
        <v>245.55493808049599</v>
      </c>
      <c r="W357" s="334">
        <v>157.93629427792899</v>
      </c>
      <c r="X357" s="334">
        <v>119.366666666667</v>
      </c>
      <c r="Y357" s="334">
        <v>795.14943844492404</v>
      </c>
      <c r="AA357" s="179"/>
      <c r="AB357" s="182" t="s">
        <v>561</v>
      </c>
      <c r="AC357" s="182"/>
      <c r="AD357" s="183" t="s">
        <v>228</v>
      </c>
      <c r="AE357" s="336">
        <v>19</v>
      </c>
      <c r="AF357" s="336">
        <v>7</v>
      </c>
      <c r="AG357" s="336">
        <v>6</v>
      </c>
      <c r="AH357" s="336">
        <v>3</v>
      </c>
      <c r="AI357" s="336">
        <v>2</v>
      </c>
      <c r="AJ357" s="184"/>
      <c r="AK357" s="179"/>
      <c r="AL357" s="179"/>
      <c r="AM357" s="281">
        <v>9367.86</v>
      </c>
      <c r="AN357" s="281">
        <v>4452.83</v>
      </c>
      <c r="AO357" s="281">
        <v>1126.72</v>
      </c>
      <c r="AP357" s="281">
        <v>68.510000000000005</v>
      </c>
      <c r="AQ357" s="281">
        <v>1679.65</v>
      </c>
      <c r="AR357" s="272"/>
      <c r="AS357" s="270"/>
      <c r="AT357" s="270"/>
      <c r="AU357" s="272">
        <v>493.04526315789502</v>
      </c>
      <c r="AV357" s="272">
        <v>636.11857142857104</v>
      </c>
      <c r="AW357" s="272">
        <v>187.786666666667</v>
      </c>
      <c r="AX357" s="272">
        <v>22.836666666666702</v>
      </c>
      <c r="AY357" s="272">
        <v>839.82500000000005</v>
      </c>
      <c r="AZ357" s="184"/>
      <c r="BA357" s="179"/>
    </row>
    <row r="358" spans="1:53" s="185" customFormat="1" ht="13.5" thickBot="1" x14ac:dyDescent="0.25">
      <c r="A358" s="179"/>
      <c r="B358" s="186" t="s">
        <v>458</v>
      </c>
      <c r="C358" s="186"/>
      <c r="D358" s="211" t="s">
        <v>206</v>
      </c>
      <c r="E358" s="321">
        <v>1</v>
      </c>
      <c r="F358" s="321">
        <v>1</v>
      </c>
      <c r="G358" s="321"/>
      <c r="H358" s="321"/>
      <c r="I358" s="321"/>
      <c r="J358" s="186"/>
      <c r="K358" s="179"/>
      <c r="L358" s="179"/>
      <c r="M358" s="263">
        <v>569.69000000000005</v>
      </c>
      <c r="N358" s="263">
        <v>481.54</v>
      </c>
      <c r="O358" s="263"/>
      <c r="P358" s="263"/>
      <c r="Q358" s="263"/>
      <c r="R358" s="263"/>
      <c r="S358" s="179"/>
      <c r="T358" s="179"/>
      <c r="U358" s="334">
        <v>569.69000000000005</v>
      </c>
      <c r="V358" s="334">
        <v>481.54</v>
      </c>
      <c r="W358" s="334"/>
      <c r="X358" s="334"/>
      <c r="Y358" s="334"/>
      <c r="AA358" s="179"/>
      <c r="AB358" s="186" t="s">
        <v>562</v>
      </c>
      <c r="AC358" s="186"/>
      <c r="AD358" s="187" t="s">
        <v>81</v>
      </c>
      <c r="AE358" s="337">
        <v>4</v>
      </c>
      <c r="AF358" s="337">
        <v>3</v>
      </c>
      <c r="AG358" s="337">
        <v>3</v>
      </c>
      <c r="AH358" s="337">
        <v>2</v>
      </c>
      <c r="AI358" s="337">
        <v>2</v>
      </c>
      <c r="AJ358" s="189"/>
      <c r="AK358" s="179"/>
      <c r="AL358" s="179"/>
      <c r="AM358" s="282">
        <v>328.04</v>
      </c>
      <c r="AN358" s="283">
        <v>417.59</v>
      </c>
      <c r="AO358" s="283">
        <v>107.73</v>
      </c>
      <c r="AP358" s="283">
        <v>50.19</v>
      </c>
      <c r="AQ358" s="283">
        <v>367.03</v>
      </c>
      <c r="AR358" s="274"/>
      <c r="AS358" s="270"/>
      <c r="AT358" s="270"/>
      <c r="AU358" s="273">
        <v>82.01</v>
      </c>
      <c r="AV358" s="274">
        <v>139.196666666667</v>
      </c>
      <c r="AW358" s="274">
        <v>35.909999999999997</v>
      </c>
      <c r="AX358" s="274">
        <v>25.094999999999999</v>
      </c>
      <c r="AY358" s="274">
        <v>183.51499999999999</v>
      </c>
      <c r="AZ358" s="189"/>
      <c r="BA358" s="179"/>
    </row>
    <row r="359" spans="1:53" s="185" customFormat="1" x14ac:dyDescent="0.2">
      <c r="A359" s="179"/>
      <c r="B359" s="182" t="s">
        <v>458</v>
      </c>
      <c r="C359" s="182"/>
      <c r="D359" s="209" t="s">
        <v>127</v>
      </c>
      <c r="E359" s="320">
        <v>113</v>
      </c>
      <c r="F359" s="320">
        <v>47</v>
      </c>
      <c r="G359" s="320">
        <v>21</v>
      </c>
      <c r="H359" s="320">
        <v>17</v>
      </c>
      <c r="I359" s="320">
        <v>31</v>
      </c>
      <c r="J359" s="182"/>
      <c r="K359" s="179"/>
      <c r="L359" s="179"/>
      <c r="M359" s="239">
        <v>39542.550000000003</v>
      </c>
      <c r="N359" s="239">
        <v>12872.09</v>
      </c>
      <c r="O359" s="239">
        <v>3874.3</v>
      </c>
      <c r="P359" s="239">
        <v>2375.4899999999998</v>
      </c>
      <c r="Q359" s="239">
        <v>29607.61</v>
      </c>
      <c r="R359" s="239"/>
      <c r="S359" s="179"/>
      <c r="T359" s="179"/>
      <c r="U359" s="334">
        <v>349.93407079645999</v>
      </c>
      <c r="V359" s="334">
        <v>273.87425531914897</v>
      </c>
      <c r="W359" s="334">
        <v>184.49047619047599</v>
      </c>
      <c r="X359" s="334">
        <v>139.73470588235301</v>
      </c>
      <c r="Y359" s="334">
        <v>955.08419354838702</v>
      </c>
      <c r="AA359" s="179"/>
      <c r="AB359" s="182" t="s">
        <v>563</v>
      </c>
      <c r="AC359" s="182"/>
      <c r="AD359" s="183" t="s">
        <v>100</v>
      </c>
      <c r="AE359" s="336">
        <v>26</v>
      </c>
      <c r="AF359" s="336">
        <v>13</v>
      </c>
      <c r="AG359" s="336">
        <v>7</v>
      </c>
      <c r="AH359" s="336">
        <v>5</v>
      </c>
      <c r="AI359" s="336">
        <v>5</v>
      </c>
      <c r="AJ359" s="184"/>
      <c r="AK359" s="179"/>
      <c r="AL359" s="179"/>
      <c r="AM359" s="281">
        <v>11217.28</v>
      </c>
      <c r="AN359" s="281">
        <v>3315.67</v>
      </c>
      <c r="AO359" s="281">
        <v>673.24</v>
      </c>
      <c r="AP359" s="281">
        <v>424.77</v>
      </c>
      <c r="AQ359" s="281">
        <v>13907.6</v>
      </c>
      <c r="AR359" s="272"/>
      <c r="AS359" s="270"/>
      <c r="AT359" s="270"/>
      <c r="AU359" s="272">
        <v>431.43384615384599</v>
      </c>
      <c r="AV359" s="272">
        <v>255.051538461539</v>
      </c>
      <c r="AW359" s="272">
        <v>96.177142857142897</v>
      </c>
      <c r="AX359" s="272">
        <v>84.953999999999994</v>
      </c>
      <c r="AY359" s="272">
        <v>2781.52</v>
      </c>
      <c r="AZ359" s="184"/>
      <c r="BA359" s="179"/>
    </row>
    <row r="360" spans="1:53" s="185" customFormat="1" x14ac:dyDescent="0.2">
      <c r="A360" s="179"/>
      <c r="B360" s="182" t="s">
        <v>827</v>
      </c>
      <c r="C360" s="182"/>
      <c r="D360" s="209" t="s">
        <v>828</v>
      </c>
      <c r="E360" s="320">
        <v>1</v>
      </c>
      <c r="F360" s="320">
        <v>1</v>
      </c>
      <c r="G360" s="320"/>
      <c r="H360" s="320"/>
      <c r="I360" s="320"/>
      <c r="J360" s="182"/>
      <c r="K360" s="179"/>
      <c r="L360" s="179"/>
      <c r="M360" s="239">
        <v>206.21</v>
      </c>
      <c r="N360" s="239">
        <v>105.18</v>
      </c>
      <c r="O360" s="239"/>
      <c r="P360" s="239"/>
      <c r="Q360" s="239"/>
      <c r="R360" s="239"/>
      <c r="S360" s="179"/>
      <c r="T360" s="179"/>
      <c r="U360" s="334">
        <v>206.21</v>
      </c>
      <c r="V360" s="334">
        <v>105.18</v>
      </c>
      <c r="W360" s="334"/>
      <c r="X360" s="334"/>
      <c r="Y360" s="334"/>
      <c r="AA360" s="179"/>
      <c r="AB360" s="182" t="s">
        <v>564</v>
      </c>
      <c r="AC360" s="182"/>
      <c r="AD360" s="183" t="s">
        <v>75</v>
      </c>
      <c r="AE360" s="336">
        <v>97</v>
      </c>
      <c r="AF360" s="336">
        <v>51</v>
      </c>
      <c r="AG360" s="336">
        <v>33</v>
      </c>
      <c r="AH360" s="336">
        <v>27</v>
      </c>
      <c r="AI360" s="336">
        <v>23</v>
      </c>
      <c r="AJ360" s="184"/>
      <c r="AK360" s="179"/>
      <c r="AL360" s="179"/>
      <c r="AM360" s="281">
        <v>46616.45</v>
      </c>
      <c r="AN360" s="281">
        <v>10638.1</v>
      </c>
      <c r="AO360" s="281">
        <v>4591.45</v>
      </c>
      <c r="AP360" s="281">
        <v>2356.9899999999998</v>
      </c>
      <c r="AQ360" s="281">
        <v>17208.98</v>
      </c>
      <c r="AR360" s="272"/>
      <c r="AS360" s="270"/>
      <c r="AT360" s="270"/>
      <c r="AU360" s="272">
        <v>480.58195876288602</v>
      </c>
      <c r="AV360" s="272">
        <v>208.59019607843101</v>
      </c>
      <c r="AW360" s="272">
        <v>139.13484848484899</v>
      </c>
      <c r="AX360" s="272">
        <v>87.2959259259259</v>
      </c>
      <c r="AY360" s="272">
        <v>748.21652173913003</v>
      </c>
      <c r="AZ360" s="184"/>
      <c r="BA360" s="179"/>
    </row>
    <row r="361" spans="1:53" s="185" customFormat="1" x14ac:dyDescent="0.2">
      <c r="A361" s="179"/>
      <c r="B361" s="182" t="s">
        <v>827</v>
      </c>
      <c r="C361" s="182"/>
      <c r="D361" s="209" t="s">
        <v>829</v>
      </c>
      <c r="E361" s="320">
        <v>1</v>
      </c>
      <c r="F361" s="320"/>
      <c r="G361" s="320"/>
      <c r="H361" s="320"/>
      <c r="I361" s="320"/>
      <c r="J361" s="182"/>
      <c r="K361" s="179"/>
      <c r="L361" s="179"/>
      <c r="M361" s="239">
        <v>88.54</v>
      </c>
      <c r="N361" s="239"/>
      <c r="O361" s="239"/>
      <c r="P361" s="239"/>
      <c r="Q361" s="239"/>
      <c r="R361" s="239"/>
      <c r="S361" s="179"/>
      <c r="T361" s="179"/>
      <c r="U361" s="334">
        <v>88.54</v>
      </c>
      <c r="V361" s="334"/>
      <c r="W361" s="334"/>
      <c r="X361" s="334"/>
      <c r="Y361" s="334"/>
      <c r="AA361" s="179"/>
      <c r="AB361" s="182" t="s">
        <v>565</v>
      </c>
      <c r="AC361" s="182"/>
      <c r="AD361" s="183" t="s">
        <v>64</v>
      </c>
      <c r="AE361" s="336">
        <v>14</v>
      </c>
      <c r="AF361" s="336">
        <v>6</v>
      </c>
      <c r="AG361" s="336">
        <v>3</v>
      </c>
      <c r="AH361" s="336">
        <v>2</v>
      </c>
      <c r="AI361" s="336">
        <v>2</v>
      </c>
      <c r="AJ361" s="184"/>
      <c r="AK361" s="179"/>
      <c r="AL361" s="179"/>
      <c r="AM361" s="281">
        <v>2711.84</v>
      </c>
      <c r="AN361" s="281">
        <v>254.52</v>
      </c>
      <c r="AO361" s="281">
        <v>335.79</v>
      </c>
      <c r="AP361" s="281">
        <v>150.35</v>
      </c>
      <c r="AQ361" s="281">
        <v>493.63</v>
      </c>
      <c r="AR361" s="272"/>
      <c r="AS361" s="270"/>
      <c r="AT361" s="270"/>
      <c r="AU361" s="272">
        <v>193.702857142857</v>
      </c>
      <c r="AV361" s="272">
        <v>42.42</v>
      </c>
      <c r="AW361" s="272">
        <v>111.93</v>
      </c>
      <c r="AX361" s="272">
        <v>75.174999999999997</v>
      </c>
      <c r="AY361" s="272">
        <v>246.815</v>
      </c>
      <c r="AZ361" s="184"/>
      <c r="BA361" s="179"/>
    </row>
    <row r="362" spans="1:53" s="185" customFormat="1" x14ac:dyDescent="0.2">
      <c r="A362" s="179"/>
      <c r="B362" s="182" t="s">
        <v>460</v>
      </c>
      <c r="C362" s="182"/>
      <c r="D362" s="209" t="s">
        <v>461</v>
      </c>
      <c r="E362" s="320">
        <v>46</v>
      </c>
      <c r="F362" s="320">
        <v>23</v>
      </c>
      <c r="G362" s="320">
        <v>10</v>
      </c>
      <c r="H362" s="320">
        <v>10</v>
      </c>
      <c r="I362" s="320">
        <v>10</v>
      </c>
      <c r="J362" s="182"/>
      <c r="K362" s="179"/>
      <c r="L362" s="179"/>
      <c r="M362" s="239">
        <v>10820.58</v>
      </c>
      <c r="N362" s="239">
        <v>5017.8</v>
      </c>
      <c r="O362" s="239">
        <v>1520.11</v>
      </c>
      <c r="P362" s="239">
        <v>1634.43</v>
      </c>
      <c r="Q362" s="239">
        <v>7198.62</v>
      </c>
      <c r="R362" s="239"/>
      <c r="S362" s="179"/>
      <c r="T362" s="179"/>
      <c r="U362" s="334">
        <v>235.23</v>
      </c>
      <c r="V362" s="334">
        <v>218.165217391304</v>
      </c>
      <c r="W362" s="334">
        <v>152.011</v>
      </c>
      <c r="X362" s="334">
        <v>163.44300000000001</v>
      </c>
      <c r="Y362" s="334">
        <v>719.86199999999997</v>
      </c>
      <c r="AA362" s="179"/>
      <c r="AB362" s="182" t="s">
        <v>566</v>
      </c>
      <c r="AC362" s="182"/>
      <c r="AD362" s="183" t="s">
        <v>86</v>
      </c>
      <c r="AE362" s="336">
        <v>41</v>
      </c>
      <c r="AF362" s="336">
        <v>25</v>
      </c>
      <c r="AG362" s="336">
        <v>18</v>
      </c>
      <c r="AH362" s="336">
        <v>15</v>
      </c>
      <c r="AI362" s="336">
        <v>11</v>
      </c>
      <c r="AJ362" s="184"/>
      <c r="AK362" s="179"/>
      <c r="AL362" s="179"/>
      <c r="AM362" s="281">
        <v>8990.69</v>
      </c>
      <c r="AN362" s="281">
        <v>5058.6099999999997</v>
      </c>
      <c r="AO362" s="281">
        <v>2035.91</v>
      </c>
      <c r="AP362" s="281">
        <v>1515.12</v>
      </c>
      <c r="AQ362" s="281">
        <v>5679.18</v>
      </c>
      <c r="AR362" s="272"/>
      <c r="AS362" s="270"/>
      <c r="AT362" s="270"/>
      <c r="AU362" s="272">
        <v>219.28512195121999</v>
      </c>
      <c r="AV362" s="272">
        <v>202.34440000000001</v>
      </c>
      <c r="AW362" s="272">
        <v>113.10611111111101</v>
      </c>
      <c r="AX362" s="272">
        <v>101.008</v>
      </c>
      <c r="AY362" s="272">
        <v>516.28909090909099</v>
      </c>
      <c r="AZ362" s="184"/>
      <c r="BA362" s="179"/>
    </row>
    <row r="363" spans="1:53" s="185" customFormat="1" x14ac:dyDescent="0.2">
      <c r="A363" s="179"/>
      <c r="B363" s="182" t="s">
        <v>462</v>
      </c>
      <c r="C363" s="182"/>
      <c r="D363" s="209" t="s">
        <v>68</v>
      </c>
      <c r="E363" s="320">
        <v>1</v>
      </c>
      <c r="F363" s="320"/>
      <c r="G363" s="320"/>
      <c r="H363" s="320"/>
      <c r="I363" s="320"/>
      <c r="J363" s="182"/>
      <c r="K363" s="179"/>
      <c r="L363" s="179"/>
      <c r="M363" s="239">
        <v>564.24</v>
      </c>
      <c r="N363" s="239"/>
      <c r="O363" s="239"/>
      <c r="P363" s="239"/>
      <c r="Q363" s="239"/>
      <c r="R363" s="239"/>
      <c r="S363" s="179"/>
      <c r="T363" s="179"/>
      <c r="U363" s="334">
        <v>564.24</v>
      </c>
      <c r="V363" s="334"/>
      <c r="W363" s="334"/>
      <c r="X363" s="334"/>
      <c r="Y363" s="334"/>
      <c r="AA363" s="179"/>
      <c r="AB363" s="182" t="s">
        <v>568</v>
      </c>
      <c r="AC363" s="182"/>
      <c r="AD363" s="183" t="s">
        <v>109</v>
      </c>
      <c r="AE363" s="336">
        <v>1</v>
      </c>
      <c r="AF363" s="336"/>
      <c r="AG363" s="336"/>
      <c r="AH363" s="336"/>
      <c r="AI363" s="336"/>
      <c r="AJ363" s="184"/>
      <c r="AK363" s="179"/>
      <c r="AL363" s="179"/>
      <c r="AM363" s="281">
        <v>506.26</v>
      </c>
      <c r="AN363" s="281"/>
      <c r="AO363" s="281"/>
      <c r="AP363" s="281"/>
      <c r="AQ363" s="281"/>
      <c r="AR363" s="272"/>
      <c r="AS363" s="270"/>
      <c r="AT363" s="270"/>
      <c r="AU363" s="272">
        <v>506.26</v>
      </c>
      <c r="AV363" s="272"/>
      <c r="AW363" s="272"/>
      <c r="AX363" s="272"/>
      <c r="AY363" s="272"/>
      <c r="AZ363" s="184"/>
      <c r="BA363" s="179"/>
    </row>
    <row r="364" spans="1:53" s="185" customFormat="1" x14ac:dyDescent="0.2">
      <c r="A364" s="179"/>
      <c r="B364" s="182" t="s">
        <v>462</v>
      </c>
      <c r="C364" s="182"/>
      <c r="D364" s="209" t="s">
        <v>204</v>
      </c>
      <c r="E364" s="320">
        <v>1595</v>
      </c>
      <c r="F364" s="320">
        <v>955</v>
      </c>
      <c r="G364" s="320">
        <v>631</v>
      </c>
      <c r="H364" s="320">
        <v>406</v>
      </c>
      <c r="I364" s="320">
        <v>682</v>
      </c>
      <c r="J364" s="182"/>
      <c r="K364" s="179"/>
      <c r="L364" s="179"/>
      <c r="M364" s="239">
        <v>380483.28000000102</v>
      </c>
      <c r="N364" s="239">
        <v>223234.15</v>
      </c>
      <c r="O364" s="239">
        <v>111637.58</v>
      </c>
      <c r="P364" s="239">
        <v>52233.919999999998</v>
      </c>
      <c r="Q364" s="239">
        <v>469611.22</v>
      </c>
      <c r="R364" s="239"/>
      <c r="S364" s="179"/>
      <c r="T364" s="179"/>
      <c r="U364" s="334">
        <v>238.54751097178701</v>
      </c>
      <c r="V364" s="334">
        <v>233.75303664921501</v>
      </c>
      <c r="W364" s="334">
        <v>176.92167987321699</v>
      </c>
      <c r="X364" s="334">
        <v>128.65497536945799</v>
      </c>
      <c r="Y364" s="334">
        <v>688.57950146627604</v>
      </c>
      <c r="AA364" s="179"/>
      <c r="AB364" s="182" t="s">
        <v>569</v>
      </c>
      <c r="AC364" s="182"/>
      <c r="AD364" s="183" t="s">
        <v>167</v>
      </c>
      <c r="AE364" s="336">
        <v>2</v>
      </c>
      <c r="AF364" s="336">
        <v>1</v>
      </c>
      <c r="AG364" s="336"/>
      <c r="AH364" s="336"/>
      <c r="AI364" s="336"/>
      <c r="AJ364" s="184"/>
      <c r="AK364" s="179"/>
      <c r="AL364" s="179"/>
      <c r="AM364" s="281">
        <v>66.400000000000006</v>
      </c>
      <c r="AN364" s="281">
        <v>13.39</v>
      </c>
      <c r="AO364" s="281"/>
      <c r="AP364" s="281"/>
      <c r="AQ364" s="281"/>
      <c r="AR364" s="272"/>
      <c r="AS364" s="270"/>
      <c r="AT364" s="270"/>
      <c r="AU364" s="272">
        <v>33.200000000000003</v>
      </c>
      <c r="AV364" s="272">
        <v>13.39</v>
      </c>
      <c r="AW364" s="272"/>
      <c r="AX364" s="272"/>
      <c r="AY364" s="272"/>
      <c r="AZ364" s="184"/>
      <c r="BA364" s="179"/>
    </row>
    <row r="365" spans="1:53" s="185" customFormat="1" x14ac:dyDescent="0.2">
      <c r="A365" s="179"/>
      <c r="B365" s="182" t="s">
        <v>462</v>
      </c>
      <c r="C365" s="182"/>
      <c r="D365" s="209" t="s">
        <v>830</v>
      </c>
      <c r="E365" s="320">
        <v>1</v>
      </c>
      <c r="F365" s="320">
        <v>1</v>
      </c>
      <c r="G365" s="320">
        <v>1</v>
      </c>
      <c r="H365" s="320"/>
      <c r="I365" s="320"/>
      <c r="J365" s="182"/>
      <c r="K365" s="179"/>
      <c r="L365" s="179"/>
      <c r="M365" s="239">
        <v>501.62</v>
      </c>
      <c r="N365" s="239">
        <v>550.08000000000004</v>
      </c>
      <c r="O365" s="239">
        <v>142.13999999999999</v>
      </c>
      <c r="P365" s="239"/>
      <c r="Q365" s="239"/>
      <c r="R365" s="239"/>
      <c r="S365" s="179"/>
      <c r="T365" s="179"/>
      <c r="U365" s="334">
        <v>501.62</v>
      </c>
      <c r="V365" s="334">
        <v>550.08000000000004</v>
      </c>
      <c r="W365" s="334">
        <v>142.13999999999999</v>
      </c>
      <c r="X365" s="334"/>
      <c r="Y365" s="334"/>
      <c r="AA365" s="179"/>
      <c r="AB365" s="182" t="s">
        <v>570</v>
      </c>
      <c r="AC365" s="182"/>
      <c r="AD365" s="183" t="s">
        <v>120</v>
      </c>
      <c r="AE365" s="336">
        <v>10</v>
      </c>
      <c r="AF365" s="336">
        <v>7</v>
      </c>
      <c r="AG365" s="336">
        <v>5</v>
      </c>
      <c r="AH365" s="336">
        <v>2</v>
      </c>
      <c r="AI365" s="336">
        <v>5</v>
      </c>
      <c r="AJ365" s="184"/>
      <c r="AK365" s="179"/>
      <c r="AL365" s="179"/>
      <c r="AM365" s="281">
        <v>1201.19</v>
      </c>
      <c r="AN365" s="281">
        <v>1269.46</v>
      </c>
      <c r="AO365" s="281">
        <v>1374.37</v>
      </c>
      <c r="AP365" s="281">
        <v>179.58</v>
      </c>
      <c r="AQ365" s="281">
        <v>904.26</v>
      </c>
      <c r="AR365" s="272"/>
      <c r="AS365" s="270"/>
      <c r="AT365" s="270"/>
      <c r="AU365" s="272">
        <v>120.119</v>
      </c>
      <c r="AV365" s="272">
        <v>181.35142857142901</v>
      </c>
      <c r="AW365" s="272">
        <v>274.87400000000002</v>
      </c>
      <c r="AX365" s="272">
        <v>89.79</v>
      </c>
      <c r="AY365" s="272">
        <v>180.852</v>
      </c>
      <c r="AZ365" s="184"/>
      <c r="BA365" s="179"/>
    </row>
    <row r="366" spans="1:53" s="185" customFormat="1" x14ac:dyDescent="0.2">
      <c r="A366" s="179"/>
      <c r="B366" s="182" t="s">
        <v>465</v>
      </c>
      <c r="C366" s="182"/>
      <c r="D366" s="209" t="s">
        <v>63</v>
      </c>
      <c r="E366" s="320">
        <v>102</v>
      </c>
      <c r="F366" s="320">
        <v>56</v>
      </c>
      <c r="G366" s="320">
        <v>32</v>
      </c>
      <c r="H366" s="320">
        <v>20</v>
      </c>
      <c r="I366" s="320">
        <v>39</v>
      </c>
      <c r="J366" s="182"/>
      <c r="K366" s="179"/>
      <c r="L366" s="179"/>
      <c r="M366" s="239">
        <v>23743.19</v>
      </c>
      <c r="N366" s="239">
        <v>13585.42</v>
      </c>
      <c r="O366" s="239">
        <v>5429.79</v>
      </c>
      <c r="P366" s="239">
        <v>2667.64</v>
      </c>
      <c r="Q366" s="239">
        <v>35588.06</v>
      </c>
      <c r="R366" s="239"/>
      <c r="S366" s="179"/>
      <c r="T366" s="179"/>
      <c r="U366" s="334">
        <v>232.77637254902001</v>
      </c>
      <c r="V366" s="334">
        <v>242.596785714286</v>
      </c>
      <c r="W366" s="334">
        <v>169.6809375</v>
      </c>
      <c r="X366" s="334">
        <v>133.38200000000001</v>
      </c>
      <c r="Y366" s="334">
        <v>912.51435897435897</v>
      </c>
      <c r="AA366" s="179"/>
      <c r="AB366" s="182" t="s">
        <v>571</v>
      </c>
      <c r="AC366" s="182"/>
      <c r="AD366" s="183" t="s">
        <v>572</v>
      </c>
      <c r="AE366" s="336">
        <v>5</v>
      </c>
      <c r="AF366" s="336"/>
      <c r="AG366" s="336"/>
      <c r="AH366" s="336"/>
      <c r="AI366" s="336">
        <v>1</v>
      </c>
      <c r="AJ366" s="184"/>
      <c r="AK366" s="179"/>
      <c r="AL366" s="179"/>
      <c r="AM366" s="281">
        <v>5276.51</v>
      </c>
      <c r="AN366" s="281"/>
      <c r="AO366" s="281"/>
      <c r="AP366" s="281"/>
      <c r="AQ366" s="281">
        <v>67.19</v>
      </c>
      <c r="AR366" s="272"/>
      <c r="AS366" s="270"/>
      <c r="AT366" s="270"/>
      <c r="AU366" s="272">
        <v>1055.3019999999999</v>
      </c>
      <c r="AV366" s="272"/>
      <c r="AW366" s="272"/>
      <c r="AX366" s="272"/>
      <c r="AY366" s="272">
        <v>67.19</v>
      </c>
      <c r="AZ366" s="184"/>
      <c r="BA366" s="179"/>
    </row>
    <row r="367" spans="1:53" s="185" customFormat="1" x14ac:dyDescent="0.2">
      <c r="A367" s="179"/>
      <c r="B367" s="182" t="s">
        <v>466</v>
      </c>
      <c r="C367" s="182"/>
      <c r="D367" s="209" t="s">
        <v>179</v>
      </c>
      <c r="E367" s="320">
        <v>7</v>
      </c>
      <c r="F367" s="320">
        <v>2</v>
      </c>
      <c r="G367" s="320">
        <v>1</v>
      </c>
      <c r="H367" s="320">
        <v>1</v>
      </c>
      <c r="I367" s="320">
        <v>2</v>
      </c>
      <c r="J367" s="182"/>
      <c r="K367" s="179"/>
      <c r="L367" s="179"/>
      <c r="M367" s="239">
        <v>936.64</v>
      </c>
      <c r="N367" s="239">
        <v>271.88</v>
      </c>
      <c r="O367" s="239">
        <v>20.53</v>
      </c>
      <c r="P367" s="239">
        <v>15.43</v>
      </c>
      <c r="Q367" s="239">
        <v>1690.48</v>
      </c>
      <c r="R367" s="239"/>
      <c r="S367" s="179"/>
      <c r="T367" s="179"/>
      <c r="U367" s="334">
        <v>133.805714285714</v>
      </c>
      <c r="V367" s="334">
        <v>135.94</v>
      </c>
      <c r="W367" s="334">
        <v>20.53</v>
      </c>
      <c r="X367" s="334">
        <v>15.43</v>
      </c>
      <c r="Y367" s="334">
        <v>845.24</v>
      </c>
      <c r="AA367" s="179"/>
      <c r="AB367" s="182" t="s">
        <v>573</v>
      </c>
      <c r="AC367" s="182"/>
      <c r="AD367" s="183" t="s">
        <v>167</v>
      </c>
      <c r="AE367" s="336">
        <v>156</v>
      </c>
      <c r="AF367" s="336">
        <v>58</v>
      </c>
      <c r="AG367" s="336">
        <v>34</v>
      </c>
      <c r="AH367" s="336">
        <v>25</v>
      </c>
      <c r="AI367" s="336">
        <v>24</v>
      </c>
      <c r="AJ367" s="184"/>
      <c r="AK367" s="179"/>
      <c r="AL367" s="179"/>
      <c r="AM367" s="281">
        <v>97172.94</v>
      </c>
      <c r="AN367" s="281">
        <v>18581.84</v>
      </c>
      <c r="AO367" s="281">
        <v>7435.04</v>
      </c>
      <c r="AP367" s="281">
        <v>2527.46</v>
      </c>
      <c r="AQ367" s="281">
        <v>24148.23</v>
      </c>
      <c r="AR367" s="272"/>
      <c r="AS367" s="270"/>
      <c r="AT367" s="270"/>
      <c r="AU367" s="272">
        <v>622.90346153846201</v>
      </c>
      <c r="AV367" s="272">
        <v>320.37655172413798</v>
      </c>
      <c r="AW367" s="272">
        <v>218.67764705882399</v>
      </c>
      <c r="AX367" s="272">
        <v>101.0984</v>
      </c>
      <c r="AY367" s="272">
        <v>1006.17625</v>
      </c>
      <c r="AZ367" s="184"/>
      <c r="BA367" s="179"/>
    </row>
    <row r="368" spans="1:53" s="185" customFormat="1" ht="13.5" thickBot="1" x14ac:dyDescent="0.25">
      <c r="A368" s="179"/>
      <c r="B368" s="186" t="s">
        <v>467</v>
      </c>
      <c r="C368" s="186"/>
      <c r="D368" s="211" t="s">
        <v>468</v>
      </c>
      <c r="E368" s="321">
        <v>702</v>
      </c>
      <c r="F368" s="321">
        <v>389</v>
      </c>
      <c r="G368" s="321">
        <v>179</v>
      </c>
      <c r="H368" s="321">
        <v>135</v>
      </c>
      <c r="I368" s="321">
        <v>182</v>
      </c>
      <c r="J368" s="186"/>
      <c r="K368" s="179"/>
      <c r="L368" s="179"/>
      <c r="M368" s="263">
        <v>163906.67000000001</v>
      </c>
      <c r="N368" s="263">
        <v>98105.13</v>
      </c>
      <c r="O368" s="263">
        <v>32157.41</v>
      </c>
      <c r="P368" s="263">
        <v>13921.53</v>
      </c>
      <c r="Q368" s="263">
        <v>110944.59</v>
      </c>
      <c r="R368" s="263"/>
      <c r="S368" s="179"/>
      <c r="T368" s="179"/>
      <c r="U368" s="334">
        <v>233.485284900285</v>
      </c>
      <c r="V368" s="334">
        <v>252.19827763496099</v>
      </c>
      <c r="W368" s="334">
        <v>179.650335195531</v>
      </c>
      <c r="X368" s="334">
        <v>103.122444444444</v>
      </c>
      <c r="Y368" s="334">
        <v>609.58565934065905</v>
      </c>
      <c r="AA368" s="179"/>
      <c r="AB368" s="186" t="s">
        <v>574</v>
      </c>
      <c r="AC368" s="186"/>
      <c r="AD368" s="187" t="s">
        <v>167</v>
      </c>
      <c r="AE368" s="337">
        <v>28</v>
      </c>
      <c r="AF368" s="337">
        <v>12</v>
      </c>
      <c r="AG368" s="337">
        <v>9</v>
      </c>
      <c r="AH368" s="337">
        <v>6</v>
      </c>
      <c r="AI368" s="337">
        <v>6</v>
      </c>
      <c r="AJ368" s="189"/>
      <c r="AK368" s="179"/>
      <c r="AL368" s="179"/>
      <c r="AM368" s="282">
        <v>23599.54</v>
      </c>
      <c r="AN368" s="283">
        <v>18329.830000000002</v>
      </c>
      <c r="AO368" s="283">
        <v>1672.14</v>
      </c>
      <c r="AP368" s="283">
        <v>394.94</v>
      </c>
      <c r="AQ368" s="283">
        <v>1140.92</v>
      </c>
      <c r="AR368" s="274"/>
      <c r="AS368" s="270"/>
      <c r="AT368" s="270"/>
      <c r="AU368" s="273">
        <v>842.84071428571497</v>
      </c>
      <c r="AV368" s="274">
        <v>1527.48583333333</v>
      </c>
      <c r="AW368" s="274">
        <v>185.79333333333301</v>
      </c>
      <c r="AX368" s="274">
        <v>65.823333333333295</v>
      </c>
      <c r="AY368" s="274">
        <v>190.15333333333299</v>
      </c>
      <c r="AZ368" s="189"/>
      <c r="BA368" s="179"/>
    </row>
    <row r="369" spans="1:53" s="185" customFormat="1" x14ac:dyDescent="0.2">
      <c r="A369" s="179"/>
      <c r="B369" s="182" t="s">
        <v>831</v>
      </c>
      <c r="C369" s="182"/>
      <c r="D369" s="209" t="s">
        <v>70</v>
      </c>
      <c r="E369" s="320">
        <v>1</v>
      </c>
      <c r="F369" s="320"/>
      <c r="G369" s="320"/>
      <c r="H369" s="320"/>
      <c r="I369" s="320"/>
      <c r="J369" s="182"/>
      <c r="K369" s="179"/>
      <c r="L369" s="179"/>
      <c r="M369" s="239">
        <v>382.25</v>
      </c>
      <c r="N369" s="239"/>
      <c r="O369" s="239"/>
      <c r="P369" s="239"/>
      <c r="Q369" s="239"/>
      <c r="R369" s="239"/>
      <c r="S369" s="179"/>
      <c r="T369" s="179"/>
      <c r="U369" s="334">
        <v>382.25</v>
      </c>
      <c r="V369" s="334"/>
      <c r="W369" s="334"/>
      <c r="X369" s="334"/>
      <c r="Y369" s="334"/>
      <c r="AA369" s="179"/>
      <c r="AB369" s="182" t="s">
        <v>575</v>
      </c>
      <c r="AC369" s="182"/>
      <c r="AD369" s="183" t="s">
        <v>179</v>
      </c>
      <c r="AE369" s="336">
        <v>197</v>
      </c>
      <c r="AF369" s="336">
        <v>105</v>
      </c>
      <c r="AG369" s="336">
        <v>78</v>
      </c>
      <c r="AH369" s="336">
        <v>56</v>
      </c>
      <c r="AI369" s="336">
        <v>49</v>
      </c>
      <c r="AJ369" s="184"/>
      <c r="AK369" s="179"/>
      <c r="AL369" s="179"/>
      <c r="AM369" s="281">
        <v>69528.429999999993</v>
      </c>
      <c r="AN369" s="281">
        <v>26233.17</v>
      </c>
      <c r="AO369" s="281">
        <v>9680.85</v>
      </c>
      <c r="AP369" s="281">
        <v>5278.68</v>
      </c>
      <c r="AQ369" s="281">
        <v>44256.71</v>
      </c>
      <c r="AR369" s="272"/>
      <c r="AS369" s="270"/>
      <c r="AT369" s="270"/>
      <c r="AU369" s="272">
        <v>352.93619289340103</v>
      </c>
      <c r="AV369" s="272">
        <v>249.839714285714</v>
      </c>
      <c r="AW369" s="272">
        <v>124.113461538462</v>
      </c>
      <c r="AX369" s="272">
        <v>94.262142857142905</v>
      </c>
      <c r="AY369" s="272">
        <v>903.19816326530599</v>
      </c>
      <c r="AZ369" s="184"/>
      <c r="BA369" s="179"/>
    </row>
    <row r="370" spans="1:53" s="185" customFormat="1" x14ac:dyDescent="0.2">
      <c r="A370" s="179"/>
      <c r="B370" s="182" t="s">
        <v>469</v>
      </c>
      <c r="C370" s="182"/>
      <c r="D370" s="209" t="s">
        <v>70</v>
      </c>
      <c r="E370" s="320">
        <v>24</v>
      </c>
      <c r="F370" s="320">
        <v>12</v>
      </c>
      <c r="G370" s="320">
        <v>9</v>
      </c>
      <c r="H370" s="320">
        <v>6</v>
      </c>
      <c r="I370" s="320">
        <v>14</v>
      </c>
      <c r="J370" s="182"/>
      <c r="K370" s="179"/>
      <c r="L370" s="179"/>
      <c r="M370" s="239">
        <v>8720.9699999999993</v>
      </c>
      <c r="N370" s="239">
        <v>4784.6899999999996</v>
      </c>
      <c r="O370" s="239">
        <v>2430.67</v>
      </c>
      <c r="P370" s="239">
        <v>1090.0899999999999</v>
      </c>
      <c r="Q370" s="239">
        <v>9098.84</v>
      </c>
      <c r="R370" s="239"/>
      <c r="S370" s="179"/>
      <c r="T370" s="179"/>
      <c r="U370" s="334">
        <v>363.37374999999997</v>
      </c>
      <c r="V370" s="334">
        <v>398.72416666666697</v>
      </c>
      <c r="W370" s="334">
        <v>270.074444444444</v>
      </c>
      <c r="X370" s="334">
        <v>181.68166666666701</v>
      </c>
      <c r="Y370" s="334">
        <v>649.91714285714295</v>
      </c>
      <c r="AA370" s="179"/>
      <c r="AB370" s="182" t="s">
        <v>832</v>
      </c>
      <c r="AC370" s="182"/>
      <c r="AD370" s="183" t="s">
        <v>68</v>
      </c>
      <c r="AE370" s="336">
        <v>1</v>
      </c>
      <c r="AF370" s="336"/>
      <c r="AG370" s="336"/>
      <c r="AH370" s="336"/>
      <c r="AI370" s="336"/>
      <c r="AJ370" s="184"/>
      <c r="AK370" s="179"/>
      <c r="AL370" s="179"/>
      <c r="AM370" s="281">
        <v>17.25</v>
      </c>
      <c r="AN370" s="281"/>
      <c r="AO370" s="281"/>
      <c r="AP370" s="281"/>
      <c r="AQ370" s="281"/>
      <c r="AR370" s="272"/>
      <c r="AS370" s="270"/>
      <c r="AT370" s="270"/>
      <c r="AU370" s="272">
        <v>17.25</v>
      </c>
      <c r="AV370" s="272"/>
      <c r="AW370" s="272"/>
      <c r="AX370" s="272"/>
      <c r="AY370" s="272"/>
      <c r="AZ370" s="184"/>
      <c r="BA370" s="179"/>
    </row>
    <row r="371" spans="1:53" s="185" customFormat="1" x14ac:dyDescent="0.2">
      <c r="A371" s="179"/>
      <c r="B371" s="182" t="s">
        <v>677</v>
      </c>
      <c r="C371" s="182"/>
      <c r="D371" s="209" t="s">
        <v>145</v>
      </c>
      <c r="E371" s="320">
        <v>1</v>
      </c>
      <c r="F371" s="320">
        <v>1</v>
      </c>
      <c r="G371" s="320">
        <v>1</v>
      </c>
      <c r="H371" s="320"/>
      <c r="I371" s="320"/>
      <c r="J371" s="182"/>
      <c r="K371" s="179"/>
      <c r="L371" s="179"/>
      <c r="M371" s="239">
        <v>369.26</v>
      </c>
      <c r="N371" s="239">
        <v>463.84</v>
      </c>
      <c r="O371" s="239">
        <v>316.27999999999997</v>
      </c>
      <c r="P371" s="239"/>
      <c r="Q371" s="239"/>
      <c r="R371" s="239"/>
      <c r="S371" s="179"/>
      <c r="T371" s="179"/>
      <c r="U371" s="334">
        <v>369.26</v>
      </c>
      <c r="V371" s="334">
        <v>463.84</v>
      </c>
      <c r="W371" s="334">
        <v>316.27999999999997</v>
      </c>
      <c r="X371" s="334"/>
      <c r="Y371" s="334"/>
      <c r="AA371" s="179"/>
      <c r="AB371" s="182" t="s">
        <v>576</v>
      </c>
      <c r="AC371" s="182"/>
      <c r="AD371" s="183" t="s">
        <v>287</v>
      </c>
      <c r="AE371" s="336">
        <v>7</v>
      </c>
      <c r="AF371" s="336">
        <v>4</v>
      </c>
      <c r="AG371" s="336">
        <v>3</v>
      </c>
      <c r="AH371" s="336">
        <v>3</v>
      </c>
      <c r="AI371" s="336">
        <v>3</v>
      </c>
      <c r="AJ371" s="184"/>
      <c r="AK371" s="179"/>
      <c r="AL371" s="179"/>
      <c r="AM371" s="281">
        <v>952.96</v>
      </c>
      <c r="AN371" s="281">
        <v>115.68</v>
      </c>
      <c r="AO371" s="281">
        <v>99.88</v>
      </c>
      <c r="AP371" s="281">
        <v>83.22</v>
      </c>
      <c r="AQ371" s="281">
        <v>1344.15</v>
      </c>
      <c r="AR371" s="272"/>
      <c r="AS371" s="270"/>
      <c r="AT371" s="270"/>
      <c r="AU371" s="272">
        <v>136.137142857143</v>
      </c>
      <c r="AV371" s="272">
        <v>28.92</v>
      </c>
      <c r="AW371" s="272">
        <v>33.293333333333301</v>
      </c>
      <c r="AX371" s="272">
        <v>27.74</v>
      </c>
      <c r="AY371" s="272">
        <v>448.05</v>
      </c>
      <c r="AZ371" s="184"/>
      <c r="BA371" s="179"/>
    </row>
    <row r="372" spans="1:53" s="185" customFormat="1" x14ac:dyDescent="0.2">
      <c r="A372" s="179"/>
      <c r="B372" s="182" t="s">
        <v>678</v>
      </c>
      <c r="C372" s="182"/>
      <c r="D372" s="209" t="s">
        <v>70</v>
      </c>
      <c r="E372" s="320">
        <v>2</v>
      </c>
      <c r="F372" s="320">
        <v>2</v>
      </c>
      <c r="G372" s="320">
        <v>1</v>
      </c>
      <c r="H372" s="320"/>
      <c r="I372" s="320"/>
      <c r="J372" s="182"/>
      <c r="K372" s="179"/>
      <c r="L372" s="179"/>
      <c r="M372" s="239">
        <v>965.61</v>
      </c>
      <c r="N372" s="239">
        <v>1498.75</v>
      </c>
      <c r="O372" s="239">
        <v>88</v>
      </c>
      <c r="P372" s="239"/>
      <c r="Q372" s="239"/>
      <c r="R372" s="239"/>
      <c r="S372" s="179"/>
      <c r="T372" s="179"/>
      <c r="U372" s="334">
        <v>482.80500000000001</v>
      </c>
      <c r="V372" s="334">
        <v>749.375</v>
      </c>
      <c r="W372" s="334">
        <v>88</v>
      </c>
      <c r="X372" s="334"/>
      <c r="Y372" s="334"/>
      <c r="AA372" s="179"/>
      <c r="AB372" s="182" t="s">
        <v>725</v>
      </c>
      <c r="AC372" s="182"/>
      <c r="AD372" s="183" t="s">
        <v>726</v>
      </c>
      <c r="AE372" s="336">
        <v>1</v>
      </c>
      <c r="AF372" s="336">
        <v>1</v>
      </c>
      <c r="AG372" s="336">
        <v>1</v>
      </c>
      <c r="AH372" s="336">
        <v>1</v>
      </c>
      <c r="AI372" s="336">
        <v>1</v>
      </c>
      <c r="AJ372" s="184"/>
      <c r="AK372" s="179"/>
      <c r="AL372" s="179"/>
      <c r="AM372" s="281">
        <v>94.51</v>
      </c>
      <c r="AN372" s="281">
        <v>98.69</v>
      </c>
      <c r="AO372" s="281">
        <v>67.42</v>
      </c>
      <c r="AP372" s="281">
        <v>64.66</v>
      </c>
      <c r="AQ372" s="281">
        <v>1288.99</v>
      </c>
      <c r="AR372" s="272"/>
      <c r="AS372" s="270"/>
      <c r="AT372" s="270"/>
      <c r="AU372" s="272">
        <v>94.51</v>
      </c>
      <c r="AV372" s="272">
        <v>98.69</v>
      </c>
      <c r="AW372" s="272">
        <v>67.42</v>
      </c>
      <c r="AX372" s="272">
        <v>64.66</v>
      </c>
      <c r="AY372" s="272">
        <v>1288.99</v>
      </c>
      <c r="AZ372" s="184"/>
      <c r="BA372" s="179"/>
    </row>
    <row r="373" spans="1:53" s="185" customFormat="1" x14ac:dyDescent="0.2">
      <c r="A373" s="179"/>
      <c r="B373" s="182" t="s">
        <v>470</v>
      </c>
      <c r="C373" s="182"/>
      <c r="D373" s="209" t="s">
        <v>202</v>
      </c>
      <c r="E373" s="320">
        <v>4</v>
      </c>
      <c r="F373" s="320">
        <v>4</v>
      </c>
      <c r="G373" s="320">
        <v>3</v>
      </c>
      <c r="H373" s="320">
        <v>2</v>
      </c>
      <c r="I373" s="320">
        <v>1</v>
      </c>
      <c r="J373" s="182"/>
      <c r="K373" s="179"/>
      <c r="L373" s="179"/>
      <c r="M373" s="239">
        <v>2197.17</v>
      </c>
      <c r="N373" s="239">
        <v>1449.99</v>
      </c>
      <c r="O373" s="239">
        <v>829.1</v>
      </c>
      <c r="P373" s="239">
        <v>472.56</v>
      </c>
      <c r="Q373" s="239">
        <v>474.29</v>
      </c>
      <c r="R373" s="239"/>
      <c r="S373" s="179"/>
      <c r="T373" s="179"/>
      <c r="U373" s="334">
        <v>549.29250000000002</v>
      </c>
      <c r="V373" s="334">
        <v>362.4975</v>
      </c>
      <c r="W373" s="334">
        <v>276.36666666666702</v>
      </c>
      <c r="X373" s="334">
        <v>236.28</v>
      </c>
      <c r="Y373" s="334">
        <v>474.29</v>
      </c>
      <c r="AA373" s="179"/>
      <c r="AB373" s="182" t="s">
        <v>696</v>
      </c>
      <c r="AC373" s="182"/>
      <c r="AD373" s="183" t="s">
        <v>578</v>
      </c>
      <c r="AE373" s="336">
        <v>16</v>
      </c>
      <c r="AF373" s="336">
        <v>11</v>
      </c>
      <c r="AG373" s="336">
        <v>9</v>
      </c>
      <c r="AH373" s="336">
        <v>7</v>
      </c>
      <c r="AI373" s="336">
        <v>9</v>
      </c>
      <c r="AJ373" s="184"/>
      <c r="AK373" s="179"/>
      <c r="AL373" s="179"/>
      <c r="AM373" s="281">
        <v>15519.53</v>
      </c>
      <c r="AN373" s="281">
        <v>3549.04</v>
      </c>
      <c r="AO373" s="281">
        <v>3261.2</v>
      </c>
      <c r="AP373" s="281">
        <v>571.76</v>
      </c>
      <c r="AQ373" s="281">
        <v>78401.740000000005</v>
      </c>
      <c r="AR373" s="272"/>
      <c r="AS373" s="270"/>
      <c r="AT373" s="270"/>
      <c r="AU373" s="272">
        <v>969.97062500000004</v>
      </c>
      <c r="AV373" s="272">
        <v>322.64</v>
      </c>
      <c r="AW373" s="272">
        <v>362.35555555555499</v>
      </c>
      <c r="AX373" s="272">
        <v>81.680000000000007</v>
      </c>
      <c r="AY373" s="272">
        <v>8711.3044444444404</v>
      </c>
      <c r="AZ373" s="184"/>
      <c r="BA373" s="179"/>
    </row>
    <row r="374" spans="1:53" s="185" customFormat="1" x14ac:dyDescent="0.2">
      <c r="A374" s="179"/>
      <c r="B374" s="182" t="s">
        <v>471</v>
      </c>
      <c r="C374" s="182"/>
      <c r="D374" s="209" t="s">
        <v>100</v>
      </c>
      <c r="E374" s="320">
        <v>2659</v>
      </c>
      <c r="F374" s="320">
        <v>1780</v>
      </c>
      <c r="G374" s="320">
        <v>1185</v>
      </c>
      <c r="H374" s="320">
        <v>948</v>
      </c>
      <c r="I374" s="320">
        <v>1480</v>
      </c>
      <c r="J374" s="182"/>
      <c r="K374" s="179"/>
      <c r="L374" s="179"/>
      <c r="M374" s="239">
        <v>570404.23</v>
      </c>
      <c r="N374" s="239">
        <v>371243.7</v>
      </c>
      <c r="O374" s="239">
        <v>197569.34</v>
      </c>
      <c r="P374" s="239">
        <v>103596.87</v>
      </c>
      <c r="Q374" s="239">
        <v>1395909</v>
      </c>
      <c r="R374" s="239"/>
      <c r="S374" s="179"/>
      <c r="T374" s="179"/>
      <c r="U374" s="334">
        <v>214.518326438511</v>
      </c>
      <c r="V374" s="334">
        <v>208.56387640449501</v>
      </c>
      <c r="W374" s="334">
        <v>166.72518143459899</v>
      </c>
      <c r="X374" s="334">
        <v>109.27939873417699</v>
      </c>
      <c r="Y374" s="334">
        <v>943.181756756759</v>
      </c>
      <c r="AA374" s="179"/>
      <c r="AB374" s="182" t="s">
        <v>833</v>
      </c>
      <c r="AC374" s="182"/>
      <c r="AD374" s="183" t="s">
        <v>194</v>
      </c>
      <c r="AE374" s="336">
        <v>1</v>
      </c>
      <c r="AF374" s="336"/>
      <c r="AG374" s="336"/>
      <c r="AH374" s="336"/>
      <c r="AI374" s="336"/>
      <c r="AJ374" s="184"/>
      <c r="AK374" s="179"/>
      <c r="AL374" s="179"/>
      <c r="AM374" s="281">
        <v>81.48</v>
      </c>
      <c r="AN374" s="281"/>
      <c r="AO374" s="281"/>
      <c r="AP374" s="281"/>
      <c r="AQ374" s="281"/>
      <c r="AR374" s="272"/>
      <c r="AS374" s="270"/>
      <c r="AT374" s="270"/>
      <c r="AU374" s="272">
        <v>81.48</v>
      </c>
      <c r="AV374" s="272"/>
      <c r="AW374" s="272"/>
      <c r="AX374" s="272"/>
      <c r="AY374" s="272"/>
      <c r="AZ374" s="184"/>
      <c r="BA374" s="179"/>
    </row>
    <row r="375" spans="1:53" s="185" customFormat="1" x14ac:dyDescent="0.2">
      <c r="A375" s="179"/>
      <c r="B375" s="182" t="s">
        <v>472</v>
      </c>
      <c r="C375" s="182"/>
      <c r="D375" s="209" t="s">
        <v>70</v>
      </c>
      <c r="E375" s="320">
        <v>15</v>
      </c>
      <c r="F375" s="320">
        <v>8</v>
      </c>
      <c r="G375" s="320">
        <v>2</v>
      </c>
      <c r="H375" s="320">
        <v>3</v>
      </c>
      <c r="I375" s="320">
        <v>5</v>
      </c>
      <c r="J375" s="182"/>
      <c r="K375" s="179"/>
      <c r="L375" s="179"/>
      <c r="M375" s="239">
        <v>5004.8</v>
      </c>
      <c r="N375" s="239">
        <v>1972.88</v>
      </c>
      <c r="O375" s="239">
        <v>493.64</v>
      </c>
      <c r="P375" s="239">
        <v>501.69</v>
      </c>
      <c r="Q375" s="239">
        <v>19218.7</v>
      </c>
      <c r="R375" s="239"/>
      <c r="S375" s="179"/>
      <c r="T375" s="179"/>
      <c r="U375" s="334">
        <v>333.65333333333302</v>
      </c>
      <c r="V375" s="334">
        <v>246.61</v>
      </c>
      <c r="W375" s="334">
        <v>246.82</v>
      </c>
      <c r="X375" s="334">
        <v>167.23</v>
      </c>
      <c r="Y375" s="334">
        <v>3843.74</v>
      </c>
      <c r="AA375" s="179"/>
      <c r="AB375" s="182" t="s">
        <v>579</v>
      </c>
      <c r="AC375" s="182"/>
      <c r="AD375" s="183" t="s">
        <v>127</v>
      </c>
      <c r="AE375" s="336">
        <v>42</v>
      </c>
      <c r="AF375" s="336">
        <v>24</v>
      </c>
      <c r="AG375" s="336">
        <v>18</v>
      </c>
      <c r="AH375" s="336">
        <v>12</v>
      </c>
      <c r="AI375" s="336">
        <v>9</v>
      </c>
      <c r="AJ375" s="184"/>
      <c r="AK375" s="179"/>
      <c r="AL375" s="179"/>
      <c r="AM375" s="281">
        <v>4429.9799999999996</v>
      </c>
      <c r="AN375" s="281">
        <v>2170.65</v>
      </c>
      <c r="AO375" s="281">
        <v>1281.76</v>
      </c>
      <c r="AP375" s="281">
        <v>868.76</v>
      </c>
      <c r="AQ375" s="281">
        <v>9671.06</v>
      </c>
      <c r="AR375" s="272"/>
      <c r="AS375" s="270"/>
      <c r="AT375" s="270"/>
      <c r="AU375" s="272">
        <v>105.47571428571401</v>
      </c>
      <c r="AV375" s="272">
        <v>90.443749999999994</v>
      </c>
      <c r="AW375" s="272">
        <v>71.208888888888893</v>
      </c>
      <c r="AX375" s="272">
        <v>72.396666666666704</v>
      </c>
      <c r="AY375" s="272">
        <v>1074.56222222222</v>
      </c>
      <c r="AZ375" s="184"/>
      <c r="BA375" s="179"/>
    </row>
    <row r="376" spans="1:53" s="185" customFormat="1" x14ac:dyDescent="0.2">
      <c r="A376" s="179"/>
      <c r="B376" s="182" t="s">
        <v>473</v>
      </c>
      <c r="C376" s="182"/>
      <c r="D376" s="209" t="s">
        <v>63</v>
      </c>
      <c r="E376" s="320">
        <v>2</v>
      </c>
      <c r="F376" s="320">
        <v>1</v>
      </c>
      <c r="G376" s="320"/>
      <c r="H376" s="320"/>
      <c r="I376" s="320"/>
      <c r="J376" s="182"/>
      <c r="K376" s="179"/>
      <c r="L376" s="179"/>
      <c r="M376" s="239">
        <v>874.17</v>
      </c>
      <c r="N376" s="239">
        <v>519.89</v>
      </c>
      <c r="O376" s="239"/>
      <c r="P376" s="239"/>
      <c r="Q376" s="239"/>
      <c r="R376" s="239"/>
      <c r="S376" s="179"/>
      <c r="T376" s="179"/>
      <c r="U376" s="334">
        <v>437.08499999999998</v>
      </c>
      <c r="V376" s="334">
        <v>519.89</v>
      </c>
      <c r="W376" s="334"/>
      <c r="X376" s="334"/>
      <c r="Y376" s="334"/>
      <c r="AA376" s="179"/>
      <c r="AB376" s="182" t="s">
        <v>611</v>
      </c>
      <c r="AC376" s="182"/>
      <c r="AD376" s="183" t="s">
        <v>145</v>
      </c>
      <c r="AE376" s="336">
        <v>1</v>
      </c>
      <c r="AF376" s="336"/>
      <c r="AG376" s="336"/>
      <c r="AH376" s="336"/>
      <c r="AI376" s="336"/>
      <c r="AJ376" s="184"/>
      <c r="AK376" s="179"/>
      <c r="AL376" s="179"/>
      <c r="AM376" s="281">
        <v>21.04</v>
      </c>
      <c r="AN376" s="281"/>
      <c r="AO376" s="281"/>
      <c r="AP376" s="281"/>
      <c r="AQ376" s="281"/>
      <c r="AR376" s="272"/>
      <c r="AS376" s="270"/>
      <c r="AT376" s="270"/>
      <c r="AU376" s="272">
        <v>21.04</v>
      </c>
      <c r="AV376" s="272"/>
      <c r="AW376" s="272"/>
      <c r="AX376" s="272"/>
      <c r="AY376" s="272"/>
      <c r="AZ376" s="184"/>
      <c r="BA376" s="179"/>
    </row>
    <row r="377" spans="1:53" s="185" customFormat="1" x14ac:dyDescent="0.2">
      <c r="A377" s="179"/>
      <c r="B377" s="182" t="s">
        <v>473</v>
      </c>
      <c r="C377" s="182"/>
      <c r="D377" s="209" t="s">
        <v>65</v>
      </c>
      <c r="E377" s="320">
        <v>1</v>
      </c>
      <c r="F377" s="320">
        <v>1</v>
      </c>
      <c r="G377" s="320">
        <v>1</v>
      </c>
      <c r="H377" s="320">
        <v>1</v>
      </c>
      <c r="I377" s="320"/>
      <c r="J377" s="182"/>
      <c r="K377" s="179"/>
      <c r="L377" s="179"/>
      <c r="M377" s="239">
        <v>194.44</v>
      </c>
      <c r="N377" s="239">
        <v>21.49</v>
      </c>
      <c r="O377" s="239">
        <v>6.76</v>
      </c>
      <c r="P377" s="239">
        <v>6.4</v>
      </c>
      <c r="Q377" s="239"/>
      <c r="R377" s="239"/>
      <c r="S377" s="179"/>
      <c r="T377" s="179"/>
      <c r="U377" s="334">
        <v>194.44</v>
      </c>
      <c r="V377" s="334">
        <v>21.49</v>
      </c>
      <c r="W377" s="334">
        <v>6.76</v>
      </c>
      <c r="X377" s="334">
        <v>6.4</v>
      </c>
      <c r="Y377" s="334"/>
      <c r="AA377" s="179"/>
      <c r="AB377" s="182" t="s">
        <v>583</v>
      </c>
      <c r="AC377" s="182"/>
      <c r="AD377" s="183" t="s">
        <v>461</v>
      </c>
      <c r="AE377" s="336">
        <v>77</v>
      </c>
      <c r="AF377" s="336">
        <v>31</v>
      </c>
      <c r="AG377" s="336">
        <v>16</v>
      </c>
      <c r="AH377" s="336">
        <v>14</v>
      </c>
      <c r="AI377" s="336">
        <v>14</v>
      </c>
      <c r="AJ377" s="184"/>
      <c r="AK377" s="179"/>
      <c r="AL377" s="179"/>
      <c r="AM377" s="281">
        <v>42345.36</v>
      </c>
      <c r="AN377" s="281">
        <v>2976.23</v>
      </c>
      <c r="AO377" s="281">
        <v>8620.5</v>
      </c>
      <c r="AP377" s="281">
        <v>6581.71</v>
      </c>
      <c r="AQ377" s="281">
        <v>5292.93</v>
      </c>
      <c r="AR377" s="272"/>
      <c r="AS377" s="270"/>
      <c r="AT377" s="270"/>
      <c r="AU377" s="272">
        <v>549.93974025974001</v>
      </c>
      <c r="AV377" s="272">
        <v>96.007419354838703</v>
      </c>
      <c r="AW377" s="272">
        <v>538.78125</v>
      </c>
      <c r="AX377" s="272">
        <v>470.12214285714299</v>
      </c>
      <c r="AY377" s="272">
        <v>378.06642857142901</v>
      </c>
      <c r="AZ377" s="184"/>
      <c r="BA377" s="179"/>
    </row>
    <row r="378" spans="1:53" s="185" customFormat="1" x14ac:dyDescent="0.2">
      <c r="A378" s="179"/>
      <c r="B378" s="182" t="s">
        <v>473</v>
      </c>
      <c r="C378" s="182"/>
      <c r="D378" s="209" t="s">
        <v>212</v>
      </c>
      <c r="E378" s="320">
        <v>1</v>
      </c>
      <c r="F378" s="320"/>
      <c r="G378" s="320"/>
      <c r="H378" s="320"/>
      <c r="I378" s="320"/>
      <c r="J378" s="182"/>
      <c r="K378" s="179"/>
      <c r="L378" s="179"/>
      <c r="M378" s="239">
        <v>500</v>
      </c>
      <c r="N378" s="239"/>
      <c r="O378" s="239"/>
      <c r="P378" s="239"/>
      <c r="Q378" s="239"/>
      <c r="R378" s="239"/>
      <c r="S378" s="179"/>
      <c r="T378" s="179"/>
      <c r="U378" s="334">
        <v>500</v>
      </c>
      <c r="V378" s="334"/>
      <c r="W378" s="334"/>
      <c r="X378" s="334"/>
      <c r="Y378" s="334"/>
      <c r="AA378" s="179"/>
      <c r="AB378" s="182" t="s">
        <v>728</v>
      </c>
      <c r="AC378" s="182"/>
      <c r="AD378" s="183" t="s">
        <v>90</v>
      </c>
      <c r="AE378" s="336">
        <v>2</v>
      </c>
      <c r="AF378" s="336"/>
      <c r="AG378" s="336"/>
      <c r="AH378" s="336"/>
      <c r="AI378" s="336"/>
      <c r="AJ378" s="184"/>
      <c r="AK378" s="179"/>
      <c r="AL378" s="179"/>
      <c r="AM378" s="281">
        <v>130</v>
      </c>
      <c r="AN378" s="281"/>
      <c r="AO378" s="281"/>
      <c r="AP378" s="281"/>
      <c r="AQ378" s="281"/>
      <c r="AR378" s="272"/>
      <c r="AS378" s="270"/>
      <c r="AT378" s="270"/>
      <c r="AU378" s="272">
        <v>65</v>
      </c>
      <c r="AV378" s="272"/>
      <c r="AW378" s="272"/>
      <c r="AX378" s="272"/>
      <c r="AY378" s="272"/>
      <c r="AZ378" s="184"/>
      <c r="BA378" s="179"/>
    </row>
    <row r="379" spans="1:53" s="185" customFormat="1" x14ac:dyDescent="0.2">
      <c r="A379" s="179"/>
      <c r="B379" s="182" t="s">
        <v>473</v>
      </c>
      <c r="C379" s="182"/>
      <c r="D379" s="209" t="s">
        <v>293</v>
      </c>
      <c r="E379" s="320">
        <v>285</v>
      </c>
      <c r="F379" s="320">
        <v>154</v>
      </c>
      <c r="G379" s="320">
        <v>73</v>
      </c>
      <c r="H379" s="320">
        <v>56</v>
      </c>
      <c r="I379" s="320">
        <v>84</v>
      </c>
      <c r="J379" s="182"/>
      <c r="K379" s="179"/>
      <c r="L379" s="179"/>
      <c r="M379" s="239">
        <v>74441.06</v>
      </c>
      <c r="N379" s="239">
        <v>38697.07</v>
      </c>
      <c r="O379" s="239">
        <v>14239.6</v>
      </c>
      <c r="P379" s="239">
        <v>6775.58</v>
      </c>
      <c r="Q379" s="239">
        <v>86982.73</v>
      </c>
      <c r="R379" s="239"/>
      <c r="S379" s="179"/>
      <c r="T379" s="179"/>
      <c r="U379" s="334">
        <v>261.19670175438603</v>
      </c>
      <c r="V379" s="334">
        <v>251.279675324675</v>
      </c>
      <c r="W379" s="334">
        <v>195.06301369862999</v>
      </c>
      <c r="X379" s="334">
        <v>120.99250000000001</v>
      </c>
      <c r="Y379" s="334">
        <v>1035.5086904761899</v>
      </c>
      <c r="AA379" s="179"/>
      <c r="AB379" s="182" t="s">
        <v>834</v>
      </c>
      <c r="AC379" s="182"/>
      <c r="AD379" s="183" t="s">
        <v>90</v>
      </c>
      <c r="AE379" s="336">
        <v>1</v>
      </c>
      <c r="AF379" s="336">
        <v>1</v>
      </c>
      <c r="AG379" s="336">
        <v>1</v>
      </c>
      <c r="AH379" s="336">
        <v>1</v>
      </c>
      <c r="AI379" s="336">
        <v>1</v>
      </c>
      <c r="AJ379" s="184"/>
      <c r="AK379" s="179"/>
      <c r="AL379" s="179"/>
      <c r="AM379" s="281">
        <v>401.66</v>
      </c>
      <c r="AN379" s="281">
        <v>240.22</v>
      </c>
      <c r="AO379" s="281">
        <v>300.94</v>
      </c>
      <c r="AP379" s="281">
        <v>339.54</v>
      </c>
      <c r="AQ379" s="281">
        <v>958.94</v>
      </c>
      <c r="AR379" s="272"/>
      <c r="AS379" s="270"/>
      <c r="AT379" s="270"/>
      <c r="AU379" s="272">
        <v>401.66</v>
      </c>
      <c r="AV379" s="272">
        <v>240.22</v>
      </c>
      <c r="AW379" s="272">
        <v>300.94</v>
      </c>
      <c r="AX379" s="272">
        <v>339.54</v>
      </c>
      <c r="AY379" s="272">
        <v>958.94</v>
      </c>
      <c r="AZ379" s="184"/>
      <c r="BA379" s="179"/>
    </row>
    <row r="380" spans="1:53" s="185" customFormat="1" x14ac:dyDescent="0.2">
      <c r="A380" s="179"/>
      <c r="B380" s="182" t="s">
        <v>474</v>
      </c>
      <c r="C380" s="182"/>
      <c r="D380" s="209" t="s">
        <v>287</v>
      </c>
      <c r="E380" s="320">
        <v>28</v>
      </c>
      <c r="F380" s="320">
        <v>18</v>
      </c>
      <c r="G380" s="320">
        <v>12</v>
      </c>
      <c r="H380" s="320">
        <v>9</v>
      </c>
      <c r="I380" s="320">
        <v>20</v>
      </c>
      <c r="J380" s="182"/>
      <c r="K380" s="179"/>
      <c r="L380" s="179"/>
      <c r="M380" s="239">
        <v>10034.35</v>
      </c>
      <c r="N380" s="239">
        <v>3837.59</v>
      </c>
      <c r="O380" s="239">
        <v>1395.25</v>
      </c>
      <c r="P380" s="239">
        <v>834.88</v>
      </c>
      <c r="Q380" s="239">
        <v>13193.1</v>
      </c>
      <c r="R380" s="239"/>
      <c r="S380" s="179"/>
      <c r="T380" s="179"/>
      <c r="U380" s="334">
        <v>358.36964285714299</v>
      </c>
      <c r="V380" s="334">
        <v>213.199444444444</v>
      </c>
      <c r="W380" s="334">
        <v>116.270833333333</v>
      </c>
      <c r="X380" s="334">
        <v>92.764444444444507</v>
      </c>
      <c r="Y380" s="334">
        <v>659.65499999999997</v>
      </c>
      <c r="AA380" s="179"/>
      <c r="AB380" s="182"/>
      <c r="AC380" s="182"/>
      <c r="AD380" s="183"/>
      <c r="AE380" s="336"/>
      <c r="AF380" s="336"/>
      <c r="AG380" s="336"/>
      <c r="AH380" s="336"/>
      <c r="AI380" s="336"/>
      <c r="AJ380" s="184"/>
      <c r="AK380" s="179"/>
      <c r="AL380" s="179"/>
      <c r="AM380" s="281"/>
      <c r="AN380" s="281"/>
      <c r="AO380" s="281"/>
      <c r="AP380" s="281"/>
      <c r="AQ380" s="281"/>
      <c r="AR380" s="272"/>
      <c r="AS380" s="270"/>
      <c r="AT380" s="270"/>
      <c r="AU380" s="272"/>
      <c r="AV380" s="272"/>
      <c r="AW380" s="272"/>
      <c r="AX380" s="272"/>
      <c r="AY380" s="272"/>
      <c r="AZ380" s="184"/>
      <c r="BA380" s="179"/>
    </row>
    <row r="381" spans="1:53" s="185" customFormat="1" x14ac:dyDescent="0.2">
      <c r="A381" s="179"/>
      <c r="B381" s="182" t="s">
        <v>475</v>
      </c>
      <c r="C381" s="182"/>
      <c r="D381" s="209" t="s">
        <v>476</v>
      </c>
      <c r="E381" s="320">
        <v>41</v>
      </c>
      <c r="F381" s="320">
        <v>19</v>
      </c>
      <c r="G381" s="320">
        <v>16</v>
      </c>
      <c r="H381" s="320">
        <v>2</v>
      </c>
      <c r="I381" s="320">
        <v>21</v>
      </c>
      <c r="J381" s="182"/>
      <c r="K381" s="179"/>
      <c r="L381" s="179"/>
      <c r="M381" s="239">
        <v>8972.6</v>
      </c>
      <c r="N381" s="239">
        <v>3796.1</v>
      </c>
      <c r="O381" s="239">
        <v>1785.46</v>
      </c>
      <c r="P381" s="239">
        <v>96.37</v>
      </c>
      <c r="Q381" s="239">
        <v>28584.42</v>
      </c>
      <c r="R381" s="239"/>
      <c r="S381" s="179"/>
      <c r="T381" s="179"/>
      <c r="U381" s="334">
        <v>218.84390243902399</v>
      </c>
      <c r="V381" s="334">
        <v>199.79473684210501</v>
      </c>
      <c r="W381" s="334">
        <v>111.59125</v>
      </c>
      <c r="X381" s="334">
        <v>48.185000000000002</v>
      </c>
      <c r="Y381" s="334">
        <v>1361.16285714286</v>
      </c>
      <c r="AA381" s="179"/>
      <c r="AB381" s="182"/>
      <c r="AC381" s="182"/>
      <c r="AD381" s="183"/>
      <c r="AE381" s="336"/>
      <c r="AF381" s="336"/>
      <c r="AG381" s="336"/>
      <c r="AH381" s="336"/>
      <c r="AI381" s="336"/>
      <c r="AJ381" s="184"/>
      <c r="AK381" s="179"/>
      <c r="AL381" s="179"/>
      <c r="AM381" s="281"/>
      <c r="AN381" s="281"/>
      <c r="AO381" s="281"/>
      <c r="AP381" s="281"/>
      <c r="AQ381" s="281"/>
      <c r="AR381" s="272"/>
      <c r="AS381" s="270"/>
      <c r="AT381" s="270"/>
      <c r="AU381" s="272"/>
      <c r="AV381" s="272"/>
      <c r="AW381" s="272"/>
      <c r="AX381" s="272"/>
      <c r="AY381" s="272"/>
      <c r="AZ381" s="184"/>
      <c r="BA381" s="179"/>
    </row>
    <row r="382" spans="1:53" s="185" customFormat="1" x14ac:dyDescent="0.2">
      <c r="A382" s="179"/>
      <c r="B382" s="182" t="s">
        <v>477</v>
      </c>
      <c r="C382" s="182"/>
      <c r="D382" s="209" t="s">
        <v>134</v>
      </c>
      <c r="E382" s="320">
        <v>145</v>
      </c>
      <c r="F382" s="320">
        <v>79</v>
      </c>
      <c r="G382" s="320">
        <v>53</v>
      </c>
      <c r="H382" s="320">
        <v>17</v>
      </c>
      <c r="I382" s="320">
        <v>111</v>
      </c>
      <c r="J382" s="182"/>
      <c r="K382" s="179"/>
      <c r="L382" s="179"/>
      <c r="M382" s="239">
        <v>32774.400000000001</v>
      </c>
      <c r="N382" s="239">
        <v>11667.73</v>
      </c>
      <c r="O382" s="239">
        <v>5675.88</v>
      </c>
      <c r="P382" s="239">
        <v>1152.71</v>
      </c>
      <c r="Q382" s="239">
        <v>72311.540000000095</v>
      </c>
      <c r="R382" s="239"/>
      <c r="S382" s="179"/>
      <c r="T382" s="179"/>
      <c r="U382" s="334">
        <v>226.03034482758599</v>
      </c>
      <c r="V382" s="334">
        <v>147.69278481012699</v>
      </c>
      <c r="W382" s="334">
        <v>107.092075471698</v>
      </c>
      <c r="X382" s="334">
        <v>67.8064705882353</v>
      </c>
      <c r="Y382" s="334">
        <v>651.45531531531606</v>
      </c>
      <c r="AA382" s="179"/>
      <c r="AB382" s="182"/>
      <c r="AC382" s="182"/>
      <c r="AD382" s="183"/>
      <c r="AE382" s="336"/>
      <c r="AF382" s="336"/>
      <c r="AG382" s="336"/>
      <c r="AH382" s="336"/>
      <c r="AI382" s="336"/>
      <c r="AJ382" s="184"/>
      <c r="AK382" s="179"/>
      <c r="AL382" s="179"/>
      <c r="AM382" s="281"/>
      <c r="AN382" s="281"/>
      <c r="AO382" s="281"/>
      <c r="AP382" s="281"/>
      <c r="AQ382" s="281"/>
      <c r="AR382" s="272"/>
      <c r="AS382" s="270"/>
      <c r="AT382" s="270"/>
      <c r="AU382" s="272"/>
      <c r="AV382" s="272"/>
      <c r="AW382" s="272"/>
      <c r="AX382" s="272"/>
      <c r="AY382" s="272"/>
      <c r="AZ382" s="184"/>
      <c r="BA382" s="179"/>
    </row>
    <row r="383" spans="1:53" s="185" customFormat="1" x14ac:dyDescent="0.2">
      <c r="A383" s="179"/>
      <c r="B383" s="182" t="s">
        <v>478</v>
      </c>
      <c r="C383" s="182"/>
      <c r="D383" s="209" t="s">
        <v>196</v>
      </c>
      <c r="E383" s="320">
        <v>97</v>
      </c>
      <c r="F383" s="320">
        <v>43</v>
      </c>
      <c r="G383" s="320">
        <v>22</v>
      </c>
      <c r="H383" s="320">
        <v>15</v>
      </c>
      <c r="I383" s="320">
        <v>22</v>
      </c>
      <c r="J383" s="182"/>
      <c r="K383" s="179"/>
      <c r="L383" s="179"/>
      <c r="M383" s="239">
        <v>29060.560000000001</v>
      </c>
      <c r="N383" s="239">
        <v>10407.299999999999</v>
      </c>
      <c r="O383" s="239">
        <v>5113.7299999999996</v>
      </c>
      <c r="P383" s="239">
        <v>1201.1199999999999</v>
      </c>
      <c r="Q383" s="239">
        <v>26854.25</v>
      </c>
      <c r="R383" s="239"/>
      <c r="S383" s="179"/>
      <c r="T383" s="179"/>
      <c r="U383" s="334">
        <v>299.59340206185601</v>
      </c>
      <c r="V383" s="334">
        <v>242.03023255814</v>
      </c>
      <c r="W383" s="334">
        <v>232.44227272727301</v>
      </c>
      <c r="X383" s="334">
        <v>80.074666666666701</v>
      </c>
      <c r="Y383" s="334">
        <v>1220.64772727273</v>
      </c>
      <c r="AA383" s="179"/>
      <c r="AB383" s="182"/>
      <c r="AC383" s="182"/>
      <c r="AD383" s="183"/>
      <c r="AE383" s="336"/>
      <c r="AF383" s="336"/>
      <c r="AG383" s="336"/>
      <c r="AH383" s="336"/>
      <c r="AI383" s="336"/>
      <c r="AJ383" s="184"/>
      <c r="AK383" s="179"/>
      <c r="AL383" s="179"/>
      <c r="AM383" s="281"/>
      <c r="AN383" s="281"/>
      <c r="AO383" s="281"/>
      <c r="AP383" s="281"/>
      <c r="AQ383" s="281"/>
      <c r="AR383" s="272"/>
      <c r="AS383" s="270"/>
      <c r="AT383" s="270"/>
      <c r="AU383" s="272"/>
      <c r="AV383" s="272"/>
      <c r="AW383" s="272"/>
      <c r="AX383" s="272"/>
      <c r="AY383" s="272"/>
      <c r="AZ383" s="184"/>
      <c r="BA383" s="179"/>
    </row>
    <row r="384" spans="1:53" s="185" customFormat="1" x14ac:dyDescent="0.2">
      <c r="A384" s="179"/>
      <c r="B384" s="182" t="s">
        <v>479</v>
      </c>
      <c r="C384" s="182"/>
      <c r="D384" s="209" t="s">
        <v>480</v>
      </c>
      <c r="E384" s="320">
        <v>155</v>
      </c>
      <c r="F384" s="320">
        <v>89</v>
      </c>
      <c r="G384" s="320">
        <v>50</v>
      </c>
      <c r="H384" s="320">
        <v>39</v>
      </c>
      <c r="I384" s="320">
        <v>67</v>
      </c>
      <c r="J384" s="182"/>
      <c r="K384" s="179"/>
      <c r="L384" s="179"/>
      <c r="M384" s="239">
        <v>46832.81</v>
      </c>
      <c r="N384" s="239">
        <v>27825.85</v>
      </c>
      <c r="O384" s="239">
        <v>8950.8700000000008</v>
      </c>
      <c r="P384" s="239">
        <v>4949.2299999999996</v>
      </c>
      <c r="Q384" s="239">
        <v>59453.63</v>
      </c>
      <c r="R384" s="239"/>
      <c r="S384" s="179"/>
      <c r="T384" s="179"/>
      <c r="U384" s="334">
        <v>302.14716129032303</v>
      </c>
      <c r="V384" s="334">
        <v>312.64999999999998</v>
      </c>
      <c r="W384" s="334">
        <v>179.01740000000001</v>
      </c>
      <c r="X384" s="334">
        <v>126.90333333333299</v>
      </c>
      <c r="Y384" s="334">
        <v>887.36761194029896</v>
      </c>
      <c r="AA384" s="179"/>
      <c r="AB384" s="182"/>
      <c r="AC384" s="182"/>
      <c r="AD384" s="183"/>
      <c r="AE384" s="336"/>
      <c r="AF384" s="336"/>
      <c r="AG384" s="336"/>
      <c r="AH384" s="336"/>
      <c r="AI384" s="336"/>
      <c r="AJ384" s="184"/>
      <c r="AK384" s="179"/>
      <c r="AL384" s="179"/>
      <c r="AM384" s="281"/>
      <c r="AN384" s="281"/>
      <c r="AO384" s="281"/>
      <c r="AP384" s="281"/>
      <c r="AQ384" s="281"/>
      <c r="AR384" s="272"/>
      <c r="AS384" s="270"/>
      <c r="AT384" s="270"/>
      <c r="AU384" s="272"/>
      <c r="AV384" s="272"/>
      <c r="AW384" s="272"/>
      <c r="AX384" s="272"/>
      <c r="AY384" s="272"/>
      <c r="AZ384" s="184"/>
      <c r="BA384" s="179"/>
    </row>
    <row r="385" spans="1:53" s="185" customFormat="1" x14ac:dyDescent="0.2">
      <c r="A385" s="179"/>
      <c r="B385" s="182" t="s">
        <v>835</v>
      </c>
      <c r="C385" s="182"/>
      <c r="D385" s="209" t="s">
        <v>145</v>
      </c>
      <c r="E385" s="320"/>
      <c r="F385" s="320"/>
      <c r="G385" s="320"/>
      <c r="H385" s="320"/>
      <c r="I385" s="320">
        <v>1</v>
      </c>
      <c r="J385" s="182"/>
      <c r="K385" s="179"/>
      <c r="L385" s="179"/>
      <c r="M385" s="239"/>
      <c r="N385" s="239"/>
      <c r="O385" s="239"/>
      <c r="P385" s="239"/>
      <c r="Q385" s="239">
        <v>254.96</v>
      </c>
      <c r="R385" s="239"/>
      <c r="S385" s="179"/>
      <c r="T385" s="179"/>
      <c r="U385" s="334"/>
      <c r="V385" s="334"/>
      <c r="W385" s="334"/>
      <c r="X385" s="334"/>
      <c r="Y385" s="334">
        <v>254.96</v>
      </c>
      <c r="AA385" s="179"/>
      <c r="AB385" s="182"/>
      <c r="AC385" s="182"/>
      <c r="AD385" s="183"/>
      <c r="AE385" s="336"/>
      <c r="AF385" s="336"/>
      <c r="AG385" s="336"/>
      <c r="AH385" s="336"/>
      <c r="AI385" s="336"/>
      <c r="AJ385" s="184"/>
      <c r="AK385" s="179"/>
      <c r="AL385" s="179"/>
      <c r="AM385" s="281"/>
      <c r="AN385" s="281"/>
      <c r="AO385" s="281"/>
      <c r="AP385" s="281"/>
      <c r="AQ385" s="281"/>
      <c r="AR385" s="272"/>
      <c r="AS385" s="270"/>
      <c r="AT385" s="270"/>
      <c r="AU385" s="272"/>
      <c r="AV385" s="272"/>
      <c r="AW385" s="272"/>
      <c r="AX385" s="272"/>
      <c r="AY385" s="272"/>
      <c r="AZ385" s="184"/>
      <c r="BA385" s="179"/>
    </row>
    <row r="386" spans="1:53" s="185" customFormat="1" x14ac:dyDescent="0.2">
      <c r="A386" s="179"/>
      <c r="B386" s="182" t="s">
        <v>679</v>
      </c>
      <c r="C386" s="182"/>
      <c r="D386" s="209" t="s">
        <v>164</v>
      </c>
      <c r="E386" s="320">
        <v>1</v>
      </c>
      <c r="F386" s="320"/>
      <c r="G386" s="320"/>
      <c r="H386" s="320"/>
      <c r="I386" s="320"/>
      <c r="J386" s="182"/>
      <c r="K386" s="179"/>
      <c r="L386" s="179"/>
      <c r="M386" s="239">
        <v>173.84</v>
      </c>
      <c r="N386" s="239"/>
      <c r="O386" s="239"/>
      <c r="P386" s="239"/>
      <c r="Q386" s="239"/>
      <c r="R386" s="239"/>
      <c r="S386" s="179"/>
      <c r="T386" s="179"/>
      <c r="U386" s="334">
        <v>173.84</v>
      </c>
      <c r="V386" s="334"/>
      <c r="W386" s="334"/>
      <c r="X386" s="334"/>
      <c r="Y386" s="334"/>
      <c r="AA386" s="179"/>
      <c r="AB386" s="182"/>
      <c r="AC386" s="182"/>
      <c r="AD386" s="183"/>
      <c r="AE386" s="336"/>
      <c r="AF386" s="336"/>
      <c r="AG386" s="336"/>
      <c r="AH386" s="336"/>
      <c r="AI386" s="336"/>
      <c r="AJ386" s="184"/>
      <c r="AK386" s="179"/>
      <c r="AL386" s="179"/>
      <c r="AM386" s="281"/>
      <c r="AN386" s="281"/>
      <c r="AO386" s="281"/>
      <c r="AP386" s="281"/>
      <c r="AQ386" s="281"/>
      <c r="AR386" s="272"/>
      <c r="AS386" s="270"/>
      <c r="AT386" s="270"/>
      <c r="AU386" s="272"/>
      <c r="AV386" s="272"/>
      <c r="AW386" s="272"/>
      <c r="AX386" s="272"/>
      <c r="AY386" s="272"/>
      <c r="AZ386" s="184"/>
      <c r="BA386" s="179"/>
    </row>
    <row r="387" spans="1:53" s="185" customFormat="1" x14ac:dyDescent="0.2">
      <c r="A387" s="179"/>
      <c r="B387" s="182" t="s">
        <v>481</v>
      </c>
      <c r="C387" s="182"/>
      <c r="D387" s="209" t="s">
        <v>145</v>
      </c>
      <c r="E387" s="320">
        <v>14</v>
      </c>
      <c r="F387" s="320">
        <v>8</v>
      </c>
      <c r="G387" s="320">
        <v>2</v>
      </c>
      <c r="H387" s="320">
        <v>1</v>
      </c>
      <c r="I387" s="320">
        <v>2</v>
      </c>
      <c r="J387" s="182"/>
      <c r="K387" s="179"/>
      <c r="L387" s="179"/>
      <c r="M387" s="239">
        <v>3068.88</v>
      </c>
      <c r="N387" s="239">
        <v>1459.95</v>
      </c>
      <c r="O387" s="239">
        <v>399.26</v>
      </c>
      <c r="P387" s="239">
        <v>79.13</v>
      </c>
      <c r="Q387" s="239">
        <v>896.81</v>
      </c>
      <c r="R387" s="239"/>
      <c r="S387" s="179"/>
      <c r="T387" s="179"/>
      <c r="U387" s="334">
        <v>219.20571428571401</v>
      </c>
      <c r="V387" s="334">
        <v>182.49375000000001</v>
      </c>
      <c r="W387" s="334">
        <v>199.63</v>
      </c>
      <c r="X387" s="334">
        <v>79.13</v>
      </c>
      <c r="Y387" s="334">
        <v>448.40499999999997</v>
      </c>
      <c r="AA387" s="179"/>
      <c r="AB387" s="182"/>
      <c r="AC387" s="182"/>
      <c r="AD387" s="183"/>
      <c r="AE387" s="336"/>
      <c r="AF387" s="336"/>
      <c r="AG387" s="336"/>
      <c r="AH387" s="336"/>
      <c r="AI387" s="336"/>
      <c r="AJ387" s="184"/>
      <c r="AK387" s="179"/>
      <c r="AL387" s="179"/>
      <c r="AM387" s="281"/>
      <c r="AN387" s="281"/>
      <c r="AO387" s="281"/>
      <c r="AP387" s="281"/>
      <c r="AQ387" s="281"/>
      <c r="AR387" s="272"/>
      <c r="AS387" s="270"/>
      <c r="AT387" s="270"/>
      <c r="AU387" s="272"/>
      <c r="AV387" s="272"/>
      <c r="AW387" s="272"/>
      <c r="AX387" s="272"/>
      <c r="AY387" s="272"/>
      <c r="AZ387" s="184"/>
      <c r="BA387" s="179"/>
    </row>
    <row r="388" spans="1:53" s="185" customFormat="1" x14ac:dyDescent="0.2">
      <c r="A388" s="179"/>
      <c r="B388" s="182" t="s">
        <v>483</v>
      </c>
      <c r="C388" s="182"/>
      <c r="D388" s="209" t="s">
        <v>450</v>
      </c>
      <c r="E388" s="320">
        <v>15</v>
      </c>
      <c r="F388" s="320">
        <v>7</v>
      </c>
      <c r="G388" s="320">
        <v>4</v>
      </c>
      <c r="H388" s="320"/>
      <c r="I388" s="320">
        <v>6</v>
      </c>
      <c r="J388" s="182"/>
      <c r="K388" s="179"/>
      <c r="L388" s="179"/>
      <c r="M388" s="239">
        <v>5639.22</v>
      </c>
      <c r="N388" s="239">
        <v>1090.33</v>
      </c>
      <c r="O388" s="239">
        <v>256.89999999999998</v>
      </c>
      <c r="P388" s="239"/>
      <c r="Q388" s="239">
        <v>1580.94</v>
      </c>
      <c r="R388" s="239"/>
      <c r="S388" s="179"/>
      <c r="T388" s="179"/>
      <c r="U388" s="334">
        <v>375.94799999999998</v>
      </c>
      <c r="V388" s="334">
        <v>155.76142857142901</v>
      </c>
      <c r="W388" s="334">
        <v>64.224999999999994</v>
      </c>
      <c r="X388" s="334"/>
      <c r="Y388" s="334">
        <v>263.49</v>
      </c>
      <c r="AA388" s="179"/>
      <c r="AB388" s="182"/>
      <c r="AC388" s="182"/>
      <c r="AD388" s="183"/>
      <c r="AE388" s="336"/>
      <c r="AF388" s="336"/>
      <c r="AG388" s="336"/>
      <c r="AH388" s="336"/>
      <c r="AI388" s="336"/>
      <c r="AJ388" s="184"/>
      <c r="AK388" s="179"/>
      <c r="AL388" s="179"/>
      <c r="AM388" s="281"/>
      <c r="AN388" s="281"/>
      <c r="AO388" s="281"/>
      <c r="AP388" s="281"/>
      <c r="AQ388" s="281"/>
      <c r="AR388" s="272"/>
      <c r="AS388" s="270"/>
      <c r="AT388" s="270"/>
      <c r="AU388" s="272"/>
      <c r="AV388" s="272"/>
      <c r="AW388" s="272"/>
      <c r="AX388" s="272"/>
      <c r="AY388" s="272"/>
      <c r="AZ388" s="184"/>
      <c r="BA388" s="179"/>
    </row>
    <row r="389" spans="1:53" s="185" customFormat="1" x14ac:dyDescent="0.2">
      <c r="A389" s="179"/>
      <c r="B389" s="182" t="s">
        <v>484</v>
      </c>
      <c r="C389" s="182"/>
      <c r="D389" s="209" t="s">
        <v>156</v>
      </c>
      <c r="E389" s="320">
        <v>108</v>
      </c>
      <c r="F389" s="320">
        <v>57</v>
      </c>
      <c r="G389" s="320">
        <v>39</v>
      </c>
      <c r="H389" s="320">
        <v>28</v>
      </c>
      <c r="I389" s="320">
        <v>42</v>
      </c>
      <c r="J389" s="182"/>
      <c r="K389" s="179"/>
      <c r="L389" s="179"/>
      <c r="M389" s="239">
        <v>32972.959999999999</v>
      </c>
      <c r="N389" s="239">
        <v>17792.419999999998</v>
      </c>
      <c r="O389" s="239">
        <v>9888.17</v>
      </c>
      <c r="P389" s="239">
        <v>5756.21</v>
      </c>
      <c r="Q389" s="239">
        <v>41988.26</v>
      </c>
      <c r="R389" s="239"/>
      <c r="S389" s="179"/>
      <c r="T389" s="179"/>
      <c r="U389" s="334">
        <v>305.305185185185</v>
      </c>
      <c r="V389" s="334">
        <v>312.14771929824599</v>
      </c>
      <c r="W389" s="334">
        <v>253.54282051282101</v>
      </c>
      <c r="X389" s="334">
        <v>205.578928571429</v>
      </c>
      <c r="Y389" s="334">
        <v>999.72047619047601</v>
      </c>
      <c r="AA389" s="179"/>
      <c r="AB389" s="182"/>
      <c r="AC389" s="182"/>
      <c r="AD389" s="183"/>
      <c r="AE389" s="336"/>
      <c r="AF389" s="336"/>
      <c r="AG389" s="336"/>
      <c r="AH389" s="336"/>
      <c r="AI389" s="336"/>
      <c r="AJ389" s="184"/>
      <c r="AK389" s="179"/>
      <c r="AL389" s="179"/>
      <c r="AM389" s="281"/>
      <c r="AN389" s="281"/>
      <c r="AO389" s="281"/>
      <c r="AP389" s="281"/>
      <c r="AQ389" s="281"/>
      <c r="AR389" s="272"/>
      <c r="AS389" s="270"/>
      <c r="AT389" s="270"/>
      <c r="AU389" s="272"/>
      <c r="AV389" s="272"/>
      <c r="AW389" s="272"/>
      <c r="AX389" s="272"/>
      <c r="AY389" s="272"/>
      <c r="AZ389" s="184"/>
      <c r="BA389" s="179"/>
    </row>
    <row r="390" spans="1:53" s="185" customFormat="1" x14ac:dyDescent="0.2">
      <c r="A390" s="179"/>
      <c r="B390" s="182" t="s">
        <v>485</v>
      </c>
      <c r="C390" s="182"/>
      <c r="D390" s="209" t="s">
        <v>486</v>
      </c>
      <c r="E390" s="320">
        <v>30</v>
      </c>
      <c r="F390" s="320">
        <v>10</v>
      </c>
      <c r="G390" s="320">
        <v>5</v>
      </c>
      <c r="H390" s="320">
        <v>4</v>
      </c>
      <c r="I390" s="320">
        <v>7</v>
      </c>
      <c r="J390" s="182"/>
      <c r="K390" s="179"/>
      <c r="L390" s="179"/>
      <c r="M390" s="239">
        <v>9966.2000000000007</v>
      </c>
      <c r="N390" s="239">
        <v>2532.1999999999998</v>
      </c>
      <c r="O390" s="239">
        <v>1094.05</v>
      </c>
      <c r="P390" s="239">
        <v>426.18</v>
      </c>
      <c r="Q390" s="239">
        <v>33873.58</v>
      </c>
      <c r="R390" s="239"/>
      <c r="S390" s="179"/>
      <c r="T390" s="179"/>
      <c r="U390" s="334">
        <v>332.20666666666699</v>
      </c>
      <c r="V390" s="334">
        <v>253.22</v>
      </c>
      <c r="W390" s="334">
        <v>218.81</v>
      </c>
      <c r="X390" s="334">
        <v>106.545</v>
      </c>
      <c r="Y390" s="334">
        <v>4839.0828571428601</v>
      </c>
      <c r="AA390" s="179"/>
      <c r="AB390" s="182"/>
      <c r="AC390" s="182"/>
      <c r="AD390" s="183"/>
      <c r="AE390" s="336"/>
      <c r="AF390" s="336"/>
      <c r="AG390" s="336"/>
      <c r="AH390" s="336"/>
      <c r="AI390" s="336"/>
      <c r="AJ390" s="184"/>
      <c r="AK390" s="179"/>
      <c r="AL390" s="179"/>
      <c r="AM390" s="281"/>
      <c r="AN390" s="281"/>
      <c r="AO390" s="281"/>
      <c r="AP390" s="281"/>
      <c r="AQ390" s="281"/>
      <c r="AR390" s="272"/>
      <c r="AS390" s="270"/>
      <c r="AT390" s="270"/>
      <c r="AU390" s="272"/>
      <c r="AV390" s="272"/>
      <c r="AW390" s="272"/>
      <c r="AX390" s="272"/>
      <c r="AY390" s="272"/>
      <c r="AZ390" s="184"/>
      <c r="BA390" s="179"/>
    </row>
    <row r="391" spans="1:53" s="185" customFormat="1" x14ac:dyDescent="0.2">
      <c r="A391" s="179"/>
      <c r="B391" s="182" t="s">
        <v>487</v>
      </c>
      <c r="C391" s="182"/>
      <c r="D391" s="209" t="s">
        <v>246</v>
      </c>
      <c r="E391" s="320">
        <v>387</v>
      </c>
      <c r="F391" s="320">
        <v>195</v>
      </c>
      <c r="G391" s="320">
        <v>96</v>
      </c>
      <c r="H391" s="320">
        <v>69</v>
      </c>
      <c r="I391" s="320">
        <v>167</v>
      </c>
      <c r="J391" s="182"/>
      <c r="K391" s="179"/>
      <c r="L391" s="179"/>
      <c r="M391" s="239">
        <v>81261.19</v>
      </c>
      <c r="N391" s="239">
        <v>42007.67</v>
      </c>
      <c r="O391" s="239">
        <v>14396.88</v>
      </c>
      <c r="P391" s="239">
        <v>6128.5</v>
      </c>
      <c r="Q391" s="239">
        <v>100610.21</v>
      </c>
      <c r="R391" s="239"/>
      <c r="S391" s="179"/>
      <c r="T391" s="179"/>
      <c r="U391" s="334">
        <v>209.97723514211901</v>
      </c>
      <c r="V391" s="334">
        <v>215.423948717949</v>
      </c>
      <c r="W391" s="334">
        <v>149.9675</v>
      </c>
      <c r="X391" s="334">
        <v>88.818840579710098</v>
      </c>
      <c r="Y391" s="334">
        <v>602.45634730538904</v>
      </c>
      <c r="AA391" s="179"/>
      <c r="AB391" s="182"/>
      <c r="AC391" s="182"/>
      <c r="AD391" s="183"/>
      <c r="AE391" s="336"/>
      <c r="AF391" s="336"/>
      <c r="AG391" s="336"/>
      <c r="AH391" s="336"/>
      <c r="AI391" s="336"/>
      <c r="AJ391" s="184"/>
      <c r="AK391" s="179"/>
      <c r="AL391" s="179"/>
      <c r="AM391" s="281"/>
      <c r="AN391" s="281"/>
      <c r="AO391" s="281"/>
      <c r="AP391" s="281"/>
      <c r="AQ391" s="281"/>
      <c r="AR391" s="272"/>
      <c r="AS391" s="270"/>
      <c r="AT391" s="270"/>
      <c r="AU391" s="272"/>
      <c r="AV391" s="272"/>
      <c r="AW391" s="272"/>
      <c r="AX391" s="272"/>
      <c r="AY391" s="272"/>
      <c r="AZ391" s="184"/>
      <c r="BA391" s="179"/>
    </row>
    <row r="392" spans="1:53" s="185" customFormat="1" x14ac:dyDescent="0.2">
      <c r="A392" s="179"/>
      <c r="B392" s="182" t="s">
        <v>488</v>
      </c>
      <c r="C392" s="182"/>
      <c r="D392" s="209" t="s">
        <v>489</v>
      </c>
      <c r="E392" s="320">
        <v>3</v>
      </c>
      <c r="F392" s="320"/>
      <c r="G392" s="320"/>
      <c r="H392" s="320"/>
      <c r="I392" s="320"/>
      <c r="J392" s="182"/>
      <c r="K392" s="179"/>
      <c r="L392" s="179"/>
      <c r="M392" s="239">
        <v>678.67</v>
      </c>
      <c r="N392" s="239"/>
      <c r="O392" s="239"/>
      <c r="P392" s="239"/>
      <c r="Q392" s="239"/>
      <c r="R392" s="239"/>
      <c r="S392" s="179"/>
      <c r="T392" s="179"/>
      <c r="U392" s="334">
        <v>226.22333333333299</v>
      </c>
      <c r="V392" s="334"/>
      <c r="W392" s="334"/>
      <c r="X392" s="334"/>
      <c r="Y392" s="334"/>
      <c r="AA392" s="179"/>
      <c r="AB392" s="182"/>
      <c r="AC392" s="182"/>
      <c r="AD392" s="183"/>
      <c r="AE392" s="336"/>
      <c r="AF392" s="336"/>
      <c r="AG392" s="336"/>
      <c r="AH392" s="336"/>
      <c r="AI392" s="336"/>
      <c r="AJ392" s="184"/>
      <c r="AK392" s="179"/>
      <c r="AL392" s="179"/>
      <c r="AM392" s="281"/>
      <c r="AN392" s="281"/>
      <c r="AO392" s="281"/>
      <c r="AP392" s="281"/>
      <c r="AQ392" s="281"/>
      <c r="AR392" s="272"/>
      <c r="AS392" s="270"/>
      <c r="AT392" s="270"/>
      <c r="AU392" s="272"/>
      <c r="AV392" s="272"/>
      <c r="AW392" s="272"/>
      <c r="AX392" s="272"/>
      <c r="AY392" s="272"/>
      <c r="AZ392" s="184"/>
      <c r="BA392" s="179"/>
    </row>
    <row r="393" spans="1:53" s="185" customFormat="1" x14ac:dyDescent="0.2">
      <c r="A393" s="179"/>
      <c r="B393" s="182" t="s">
        <v>490</v>
      </c>
      <c r="C393" s="182"/>
      <c r="D393" s="209" t="s">
        <v>79</v>
      </c>
      <c r="E393" s="320">
        <v>24</v>
      </c>
      <c r="F393" s="320">
        <v>13</v>
      </c>
      <c r="G393" s="320">
        <v>10</v>
      </c>
      <c r="H393" s="320">
        <v>7</v>
      </c>
      <c r="I393" s="320">
        <v>7</v>
      </c>
      <c r="J393" s="182"/>
      <c r="K393" s="179"/>
      <c r="L393" s="179"/>
      <c r="M393" s="239">
        <v>6603.61</v>
      </c>
      <c r="N393" s="239">
        <v>3667.82</v>
      </c>
      <c r="O393" s="239">
        <v>1714.89</v>
      </c>
      <c r="P393" s="239">
        <v>1159.3599999999999</v>
      </c>
      <c r="Q393" s="239">
        <v>19767.009999999998</v>
      </c>
      <c r="R393" s="239"/>
      <c r="S393" s="179"/>
      <c r="T393" s="179"/>
      <c r="U393" s="334">
        <v>275.15041666666701</v>
      </c>
      <c r="V393" s="334">
        <v>282.14</v>
      </c>
      <c r="W393" s="334">
        <v>171.489</v>
      </c>
      <c r="X393" s="334">
        <v>165.62285714285699</v>
      </c>
      <c r="Y393" s="334">
        <v>2823.85857142857</v>
      </c>
      <c r="AA393" s="179"/>
      <c r="AB393" s="182"/>
      <c r="AC393" s="182"/>
      <c r="AD393" s="183"/>
      <c r="AE393" s="336"/>
      <c r="AF393" s="336"/>
      <c r="AG393" s="336"/>
      <c r="AH393" s="336"/>
      <c r="AI393" s="336"/>
      <c r="AJ393" s="184"/>
      <c r="AK393" s="179"/>
      <c r="AL393" s="179"/>
      <c r="AM393" s="281"/>
      <c r="AN393" s="281"/>
      <c r="AO393" s="281"/>
      <c r="AP393" s="281"/>
      <c r="AQ393" s="281"/>
      <c r="AR393" s="272"/>
      <c r="AS393" s="270"/>
      <c r="AT393" s="270"/>
      <c r="AU393" s="272"/>
      <c r="AV393" s="272"/>
      <c r="AW393" s="272"/>
      <c r="AX393" s="272"/>
      <c r="AY393" s="272"/>
      <c r="AZ393" s="184"/>
      <c r="BA393" s="179"/>
    </row>
    <row r="394" spans="1:53" s="185" customFormat="1" x14ac:dyDescent="0.2">
      <c r="A394" s="179"/>
      <c r="B394" s="182" t="s">
        <v>491</v>
      </c>
      <c r="C394" s="182"/>
      <c r="D394" s="209" t="s">
        <v>220</v>
      </c>
      <c r="E394" s="320">
        <v>138</v>
      </c>
      <c r="F394" s="320">
        <v>62</v>
      </c>
      <c r="G394" s="320">
        <v>33</v>
      </c>
      <c r="H394" s="320">
        <v>24</v>
      </c>
      <c r="I394" s="320">
        <v>55</v>
      </c>
      <c r="J394" s="182"/>
      <c r="K394" s="179"/>
      <c r="L394" s="179"/>
      <c r="M394" s="239">
        <v>35387.99</v>
      </c>
      <c r="N394" s="239">
        <v>17503.52</v>
      </c>
      <c r="O394" s="239">
        <v>6764.53</v>
      </c>
      <c r="P394" s="239">
        <v>4364.8599999999997</v>
      </c>
      <c r="Q394" s="239">
        <v>74600.25</v>
      </c>
      <c r="R394" s="239"/>
      <c r="S394" s="179"/>
      <c r="T394" s="179"/>
      <c r="U394" s="334">
        <v>256.43471014492701</v>
      </c>
      <c r="V394" s="334">
        <v>282.31483870967702</v>
      </c>
      <c r="W394" s="334">
        <v>204.98575757575799</v>
      </c>
      <c r="X394" s="334">
        <v>181.86916666666701</v>
      </c>
      <c r="Y394" s="334">
        <v>1356.3681818181799</v>
      </c>
      <c r="AA394" s="179"/>
      <c r="AB394" s="182"/>
      <c r="AC394" s="182"/>
      <c r="AD394" s="183"/>
      <c r="AE394" s="336"/>
      <c r="AF394" s="336"/>
      <c r="AG394" s="336"/>
      <c r="AH394" s="336"/>
      <c r="AI394" s="336"/>
      <c r="AJ394" s="184"/>
      <c r="AK394" s="179"/>
      <c r="AL394" s="179"/>
      <c r="AM394" s="281"/>
      <c r="AN394" s="281"/>
      <c r="AO394" s="281"/>
      <c r="AP394" s="281"/>
      <c r="AQ394" s="281"/>
      <c r="AR394" s="272"/>
      <c r="AS394" s="270"/>
      <c r="AT394" s="270"/>
      <c r="AU394" s="272"/>
      <c r="AV394" s="272"/>
      <c r="AW394" s="272"/>
      <c r="AX394" s="272"/>
      <c r="AY394" s="272"/>
      <c r="AZ394" s="184"/>
      <c r="BA394" s="179"/>
    </row>
    <row r="395" spans="1:53" s="185" customFormat="1" x14ac:dyDescent="0.2">
      <c r="A395" s="179"/>
      <c r="B395" s="182" t="s">
        <v>492</v>
      </c>
      <c r="C395" s="182"/>
      <c r="D395" s="209" t="s">
        <v>164</v>
      </c>
      <c r="E395" s="320">
        <v>1166</v>
      </c>
      <c r="F395" s="320">
        <v>743</v>
      </c>
      <c r="G395" s="320">
        <v>451</v>
      </c>
      <c r="H395" s="320">
        <v>377</v>
      </c>
      <c r="I395" s="320">
        <v>757</v>
      </c>
      <c r="J395" s="182"/>
      <c r="K395" s="179"/>
      <c r="L395" s="179"/>
      <c r="M395" s="239">
        <v>276376.59000000003</v>
      </c>
      <c r="N395" s="239">
        <v>159131.45000000001</v>
      </c>
      <c r="O395" s="239">
        <v>64713.520000000099</v>
      </c>
      <c r="P395" s="239">
        <v>54389.23</v>
      </c>
      <c r="Q395" s="239">
        <v>717861.97</v>
      </c>
      <c r="R395" s="239"/>
      <c r="S395" s="179"/>
      <c r="T395" s="179"/>
      <c r="U395" s="334">
        <v>237.02966552315601</v>
      </c>
      <c r="V395" s="334">
        <v>214.174226110364</v>
      </c>
      <c r="W395" s="334">
        <v>143.48895787139699</v>
      </c>
      <c r="X395" s="334">
        <v>144.26851458885901</v>
      </c>
      <c r="Y395" s="334">
        <v>948.29850726552195</v>
      </c>
      <c r="AA395" s="179"/>
      <c r="AB395" s="182"/>
      <c r="AC395" s="182"/>
      <c r="AD395" s="183"/>
      <c r="AE395" s="336"/>
      <c r="AF395" s="336"/>
      <c r="AG395" s="336"/>
      <c r="AH395" s="336"/>
      <c r="AI395" s="336"/>
      <c r="AJ395" s="184"/>
      <c r="AK395" s="179"/>
      <c r="AL395" s="179"/>
      <c r="AM395" s="281"/>
      <c r="AN395" s="281"/>
      <c r="AO395" s="281"/>
      <c r="AP395" s="281"/>
      <c r="AQ395" s="281"/>
      <c r="AR395" s="272"/>
      <c r="AS395" s="270"/>
      <c r="AT395" s="270"/>
      <c r="AU395" s="272"/>
      <c r="AV395" s="272"/>
      <c r="AW395" s="272"/>
      <c r="AX395" s="272"/>
      <c r="AY395" s="272"/>
      <c r="AZ395" s="184"/>
      <c r="BA395" s="179"/>
    </row>
    <row r="396" spans="1:53" s="185" customFormat="1" x14ac:dyDescent="0.2">
      <c r="A396" s="179"/>
      <c r="B396" s="182" t="s">
        <v>494</v>
      </c>
      <c r="C396" s="182"/>
      <c r="D396" s="209" t="s">
        <v>836</v>
      </c>
      <c r="E396" s="320"/>
      <c r="F396" s="320"/>
      <c r="G396" s="320"/>
      <c r="H396" s="320"/>
      <c r="I396" s="320">
        <v>1</v>
      </c>
      <c r="J396" s="182"/>
      <c r="K396" s="179"/>
      <c r="L396" s="179"/>
      <c r="M396" s="239"/>
      <c r="N396" s="239"/>
      <c r="O396" s="239"/>
      <c r="P396" s="239"/>
      <c r="Q396" s="239">
        <v>1002.63</v>
      </c>
      <c r="R396" s="239"/>
      <c r="S396" s="179"/>
      <c r="T396" s="179"/>
      <c r="U396" s="334"/>
      <c r="V396" s="334"/>
      <c r="W396" s="334"/>
      <c r="X396" s="334"/>
      <c r="Y396" s="334">
        <v>1002.63</v>
      </c>
      <c r="AA396" s="179"/>
      <c r="AB396" s="182"/>
      <c r="AC396" s="182"/>
      <c r="AD396" s="183"/>
      <c r="AE396" s="336"/>
      <c r="AF396" s="336"/>
      <c r="AG396" s="336"/>
      <c r="AH396" s="336"/>
      <c r="AI396" s="336"/>
      <c r="AJ396" s="184"/>
      <c r="AK396" s="179"/>
      <c r="AL396" s="179"/>
      <c r="AM396" s="281"/>
      <c r="AN396" s="281"/>
      <c r="AO396" s="281"/>
      <c r="AP396" s="281"/>
      <c r="AQ396" s="281"/>
      <c r="AR396" s="272"/>
      <c r="AS396" s="270"/>
      <c r="AT396" s="270"/>
      <c r="AU396" s="272"/>
      <c r="AV396" s="272"/>
      <c r="AW396" s="272"/>
      <c r="AX396" s="272"/>
      <c r="AY396" s="272"/>
      <c r="AZ396" s="184"/>
      <c r="BA396" s="179"/>
    </row>
    <row r="397" spans="1:53" s="185" customFormat="1" x14ac:dyDescent="0.2">
      <c r="A397" s="179"/>
      <c r="B397" s="182" t="s">
        <v>494</v>
      </c>
      <c r="C397" s="182"/>
      <c r="D397" s="209" t="s">
        <v>77</v>
      </c>
      <c r="E397" s="320">
        <v>6</v>
      </c>
      <c r="F397" s="320">
        <v>4</v>
      </c>
      <c r="G397" s="320">
        <v>3</v>
      </c>
      <c r="H397" s="320">
        <v>3</v>
      </c>
      <c r="I397" s="320">
        <v>3</v>
      </c>
      <c r="J397" s="182"/>
      <c r="K397" s="179"/>
      <c r="L397" s="179"/>
      <c r="M397" s="239">
        <v>2114.4299999999998</v>
      </c>
      <c r="N397" s="239">
        <v>1232.3699999999999</v>
      </c>
      <c r="O397" s="239">
        <v>675.22</v>
      </c>
      <c r="P397" s="239">
        <v>504.53</v>
      </c>
      <c r="Q397" s="239">
        <v>10746.63</v>
      </c>
      <c r="R397" s="239"/>
      <c r="S397" s="179"/>
      <c r="T397" s="179"/>
      <c r="U397" s="334">
        <v>352.40499999999997</v>
      </c>
      <c r="V397" s="334">
        <v>308.09249999999997</v>
      </c>
      <c r="W397" s="334">
        <v>225.07333333333301</v>
      </c>
      <c r="X397" s="334">
        <v>168.17666666666699</v>
      </c>
      <c r="Y397" s="334">
        <v>3582.21</v>
      </c>
      <c r="AA397" s="179"/>
      <c r="AB397" s="182"/>
      <c r="AC397" s="182"/>
      <c r="AD397" s="183"/>
      <c r="AE397" s="336"/>
      <c r="AF397" s="336"/>
      <c r="AG397" s="336"/>
      <c r="AH397" s="336"/>
      <c r="AI397" s="336"/>
      <c r="AJ397" s="184"/>
      <c r="AK397" s="179"/>
      <c r="AL397" s="179"/>
      <c r="AM397" s="281"/>
      <c r="AN397" s="281"/>
      <c r="AO397" s="281"/>
      <c r="AP397" s="281"/>
      <c r="AQ397" s="281"/>
      <c r="AR397" s="272"/>
      <c r="AS397" s="270"/>
      <c r="AT397" s="270"/>
      <c r="AU397" s="272"/>
      <c r="AV397" s="272"/>
      <c r="AW397" s="272"/>
      <c r="AX397" s="272"/>
      <c r="AY397" s="272"/>
      <c r="AZ397" s="184"/>
      <c r="BA397" s="179"/>
    </row>
    <row r="398" spans="1:53" s="185" customFormat="1" x14ac:dyDescent="0.2">
      <c r="A398" s="179"/>
      <c r="B398" s="182" t="s">
        <v>494</v>
      </c>
      <c r="C398" s="182"/>
      <c r="D398" s="209" t="s">
        <v>495</v>
      </c>
      <c r="E398" s="320">
        <v>27</v>
      </c>
      <c r="F398" s="320">
        <v>10</v>
      </c>
      <c r="G398" s="320">
        <v>11</v>
      </c>
      <c r="H398" s="320">
        <v>9</v>
      </c>
      <c r="I398" s="320">
        <v>13</v>
      </c>
      <c r="J398" s="182"/>
      <c r="K398" s="179"/>
      <c r="L398" s="179"/>
      <c r="M398" s="239">
        <v>9311.76</v>
      </c>
      <c r="N398" s="239">
        <v>2949.9</v>
      </c>
      <c r="O398" s="239">
        <v>1982.53</v>
      </c>
      <c r="P398" s="239">
        <v>1180.95</v>
      </c>
      <c r="Q398" s="239">
        <v>37030.19</v>
      </c>
      <c r="R398" s="239"/>
      <c r="S398" s="179"/>
      <c r="T398" s="179"/>
      <c r="U398" s="334">
        <v>344.88</v>
      </c>
      <c r="V398" s="334">
        <v>294.99</v>
      </c>
      <c r="W398" s="334">
        <v>180.23</v>
      </c>
      <c r="X398" s="334">
        <v>131.21666666666701</v>
      </c>
      <c r="Y398" s="334">
        <v>2848.4761538461498</v>
      </c>
      <c r="AA398" s="179"/>
      <c r="AB398" s="182"/>
      <c r="AC398" s="182"/>
      <c r="AD398" s="183"/>
      <c r="AE398" s="336"/>
      <c r="AF398" s="336"/>
      <c r="AG398" s="336"/>
      <c r="AH398" s="336"/>
      <c r="AI398" s="336"/>
      <c r="AJ398" s="184"/>
      <c r="AK398" s="179"/>
      <c r="AL398" s="179"/>
      <c r="AM398" s="281"/>
      <c r="AN398" s="281"/>
      <c r="AO398" s="281"/>
      <c r="AP398" s="281"/>
      <c r="AQ398" s="281"/>
      <c r="AR398" s="272"/>
      <c r="AS398" s="270"/>
      <c r="AT398" s="270"/>
      <c r="AU398" s="272"/>
      <c r="AV398" s="272"/>
      <c r="AW398" s="272"/>
      <c r="AX398" s="272"/>
      <c r="AY398" s="272"/>
      <c r="AZ398" s="184"/>
      <c r="BA398" s="179"/>
    </row>
    <row r="399" spans="1:53" s="185" customFormat="1" x14ac:dyDescent="0.2">
      <c r="A399" s="179"/>
      <c r="B399" s="182" t="s">
        <v>494</v>
      </c>
      <c r="C399" s="182"/>
      <c r="D399" s="209" t="s">
        <v>120</v>
      </c>
      <c r="E399" s="320">
        <v>26</v>
      </c>
      <c r="F399" s="320">
        <v>11</v>
      </c>
      <c r="G399" s="320">
        <v>7</v>
      </c>
      <c r="H399" s="320">
        <v>4</v>
      </c>
      <c r="I399" s="320">
        <v>12</v>
      </c>
      <c r="J399" s="182"/>
      <c r="K399" s="179"/>
      <c r="L399" s="179"/>
      <c r="M399" s="239">
        <v>5898.49</v>
      </c>
      <c r="N399" s="239">
        <v>2018.13</v>
      </c>
      <c r="O399" s="239">
        <v>1054.18</v>
      </c>
      <c r="P399" s="239">
        <v>387.56</v>
      </c>
      <c r="Q399" s="239">
        <v>12782.48</v>
      </c>
      <c r="R399" s="239"/>
      <c r="S399" s="179"/>
      <c r="T399" s="179"/>
      <c r="U399" s="334">
        <v>226.86500000000001</v>
      </c>
      <c r="V399" s="334">
        <v>183.46636363636401</v>
      </c>
      <c r="W399" s="334">
        <v>150.59714285714301</v>
      </c>
      <c r="X399" s="334">
        <v>96.89</v>
      </c>
      <c r="Y399" s="334">
        <v>1065.2066666666699</v>
      </c>
      <c r="AA399" s="179"/>
      <c r="AB399" s="182"/>
      <c r="AC399" s="182"/>
      <c r="AD399" s="183"/>
      <c r="AE399" s="336"/>
      <c r="AF399" s="336"/>
      <c r="AG399" s="336"/>
      <c r="AH399" s="336"/>
      <c r="AI399" s="336"/>
      <c r="AJ399" s="184"/>
      <c r="AK399" s="179"/>
      <c r="AL399" s="179"/>
      <c r="AM399" s="281"/>
      <c r="AN399" s="281"/>
      <c r="AO399" s="281"/>
      <c r="AP399" s="281"/>
      <c r="AQ399" s="281"/>
      <c r="AR399" s="272"/>
      <c r="AS399" s="270"/>
      <c r="AT399" s="270"/>
      <c r="AU399" s="272"/>
      <c r="AV399" s="272"/>
      <c r="AW399" s="272"/>
      <c r="AX399" s="272"/>
      <c r="AY399" s="272"/>
      <c r="AZ399" s="184"/>
      <c r="BA399" s="179"/>
    </row>
    <row r="400" spans="1:53" s="185" customFormat="1" x14ac:dyDescent="0.2">
      <c r="A400" s="179"/>
      <c r="B400" s="182" t="s">
        <v>496</v>
      </c>
      <c r="C400" s="182"/>
      <c r="D400" s="209" t="s">
        <v>272</v>
      </c>
      <c r="E400" s="320">
        <v>1</v>
      </c>
      <c r="F400" s="320">
        <v>1</v>
      </c>
      <c r="G400" s="320">
        <v>1</v>
      </c>
      <c r="H400" s="320">
        <v>1</v>
      </c>
      <c r="I400" s="320">
        <v>1</v>
      </c>
      <c r="J400" s="182"/>
      <c r="K400" s="179"/>
      <c r="L400" s="179"/>
      <c r="M400" s="239">
        <v>161.12</v>
      </c>
      <c r="N400" s="239">
        <v>7.94</v>
      </c>
      <c r="O400" s="239">
        <v>6.31</v>
      </c>
      <c r="P400" s="239">
        <v>6.98</v>
      </c>
      <c r="Q400" s="239">
        <v>325.08</v>
      </c>
      <c r="R400" s="239"/>
      <c r="S400" s="179"/>
      <c r="T400" s="179"/>
      <c r="U400" s="334">
        <v>161.12</v>
      </c>
      <c r="V400" s="334">
        <v>7.94</v>
      </c>
      <c r="W400" s="334">
        <v>6.31</v>
      </c>
      <c r="X400" s="334">
        <v>6.98</v>
      </c>
      <c r="Y400" s="334">
        <v>325.08</v>
      </c>
      <c r="AA400" s="179"/>
      <c r="AB400" s="182"/>
      <c r="AC400" s="182"/>
      <c r="AD400" s="183"/>
      <c r="AE400" s="336"/>
      <c r="AF400" s="336"/>
      <c r="AG400" s="336"/>
      <c r="AH400" s="336"/>
      <c r="AI400" s="336"/>
      <c r="AJ400" s="184"/>
      <c r="AK400" s="179"/>
      <c r="AL400" s="179"/>
      <c r="AM400" s="281"/>
      <c r="AN400" s="281"/>
      <c r="AO400" s="281"/>
      <c r="AP400" s="281"/>
      <c r="AQ400" s="281"/>
      <c r="AR400" s="272"/>
      <c r="AS400" s="270"/>
      <c r="AT400" s="270"/>
      <c r="AU400" s="272"/>
      <c r="AV400" s="272"/>
      <c r="AW400" s="272"/>
      <c r="AX400" s="272"/>
      <c r="AY400" s="272"/>
      <c r="AZ400" s="184"/>
      <c r="BA400" s="179"/>
    </row>
    <row r="401" spans="1:53" s="185" customFormat="1" x14ac:dyDescent="0.2">
      <c r="A401" s="179"/>
      <c r="B401" s="182" t="s">
        <v>497</v>
      </c>
      <c r="C401" s="182"/>
      <c r="D401" s="209" t="s">
        <v>148</v>
      </c>
      <c r="E401" s="320">
        <v>1</v>
      </c>
      <c r="F401" s="320"/>
      <c r="G401" s="320"/>
      <c r="H401" s="320"/>
      <c r="I401" s="320"/>
      <c r="J401" s="182"/>
      <c r="K401" s="179"/>
      <c r="L401" s="179"/>
      <c r="M401" s="239">
        <v>449.93</v>
      </c>
      <c r="N401" s="239"/>
      <c r="O401" s="239"/>
      <c r="P401" s="239"/>
      <c r="Q401" s="239"/>
      <c r="R401" s="239"/>
      <c r="S401" s="179"/>
      <c r="T401" s="179"/>
      <c r="U401" s="334">
        <v>449.93</v>
      </c>
      <c r="V401" s="334"/>
      <c r="W401" s="334"/>
      <c r="X401" s="334"/>
      <c r="Y401" s="334"/>
      <c r="AA401" s="179"/>
      <c r="AB401" s="182"/>
      <c r="AC401" s="182"/>
      <c r="AD401" s="183"/>
      <c r="AE401" s="336"/>
      <c r="AF401" s="336"/>
      <c r="AG401" s="336"/>
      <c r="AH401" s="336"/>
      <c r="AI401" s="336"/>
      <c r="AJ401" s="184"/>
      <c r="AK401" s="179"/>
      <c r="AL401" s="179"/>
      <c r="AM401" s="281"/>
      <c r="AN401" s="281"/>
      <c r="AO401" s="281"/>
      <c r="AP401" s="281"/>
      <c r="AQ401" s="281"/>
      <c r="AR401" s="272"/>
      <c r="AS401" s="270"/>
      <c r="AT401" s="270"/>
      <c r="AU401" s="272"/>
      <c r="AV401" s="272"/>
      <c r="AW401" s="272"/>
      <c r="AX401" s="272"/>
      <c r="AY401" s="272"/>
      <c r="AZ401" s="184"/>
      <c r="BA401" s="179"/>
    </row>
    <row r="402" spans="1:53" s="185" customFormat="1" x14ac:dyDescent="0.2">
      <c r="A402" s="179"/>
      <c r="B402" s="182" t="s">
        <v>497</v>
      </c>
      <c r="C402" s="182"/>
      <c r="D402" s="209" t="s">
        <v>440</v>
      </c>
      <c r="E402" s="320">
        <v>225</v>
      </c>
      <c r="F402" s="320">
        <v>72</v>
      </c>
      <c r="G402" s="320">
        <v>38</v>
      </c>
      <c r="H402" s="320">
        <v>25</v>
      </c>
      <c r="I402" s="320">
        <v>28</v>
      </c>
      <c r="J402" s="182"/>
      <c r="K402" s="179"/>
      <c r="L402" s="179"/>
      <c r="M402" s="239">
        <v>46781.04</v>
      </c>
      <c r="N402" s="239">
        <v>10010.049999999999</v>
      </c>
      <c r="O402" s="239">
        <v>2659.7</v>
      </c>
      <c r="P402" s="239">
        <v>1177.71</v>
      </c>
      <c r="Q402" s="239">
        <v>11580.79</v>
      </c>
      <c r="R402" s="239"/>
      <c r="S402" s="179"/>
      <c r="T402" s="179"/>
      <c r="U402" s="334">
        <v>207.91573333333301</v>
      </c>
      <c r="V402" s="334">
        <v>139.02847222222201</v>
      </c>
      <c r="W402" s="334">
        <v>69.992105263157896</v>
      </c>
      <c r="X402" s="334">
        <v>47.108400000000003</v>
      </c>
      <c r="Y402" s="334">
        <v>413.59964285714301</v>
      </c>
      <c r="AA402" s="179"/>
      <c r="AB402" s="182"/>
      <c r="AC402" s="182"/>
      <c r="AD402" s="183"/>
      <c r="AE402" s="336"/>
      <c r="AF402" s="336"/>
      <c r="AG402" s="336"/>
      <c r="AH402" s="336"/>
      <c r="AI402" s="336"/>
      <c r="AJ402" s="184"/>
      <c r="AK402" s="179"/>
      <c r="AL402" s="179"/>
      <c r="AM402" s="281"/>
      <c r="AN402" s="281"/>
      <c r="AO402" s="281"/>
      <c r="AP402" s="281"/>
      <c r="AQ402" s="281"/>
      <c r="AR402" s="272"/>
      <c r="AS402" s="270"/>
      <c r="AT402" s="270"/>
      <c r="AU402" s="272"/>
      <c r="AV402" s="272"/>
      <c r="AW402" s="272"/>
      <c r="AX402" s="272"/>
      <c r="AY402" s="272"/>
      <c r="AZ402" s="184"/>
      <c r="BA402" s="179"/>
    </row>
    <row r="403" spans="1:53" s="185" customFormat="1" x14ac:dyDescent="0.2">
      <c r="A403" s="179"/>
      <c r="B403" s="182" t="s">
        <v>498</v>
      </c>
      <c r="C403" s="182"/>
      <c r="D403" s="209" t="s">
        <v>145</v>
      </c>
      <c r="E403" s="320">
        <v>4</v>
      </c>
      <c r="F403" s="320">
        <v>3</v>
      </c>
      <c r="G403" s="320">
        <v>3</v>
      </c>
      <c r="H403" s="320">
        <v>2</v>
      </c>
      <c r="I403" s="320">
        <v>4</v>
      </c>
      <c r="J403" s="182"/>
      <c r="K403" s="179"/>
      <c r="L403" s="179"/>
      <c r="M403" s="239">
        <v>1227.1199999999999</v>
      </c>
      <c r="N403" s="239">
        <v>797.02</v>
      </c>
      <c r="O403" s="239">
        <v>465.63</v>
      </c>
      <c r="P403" s="239">
        <v>234.73</v>
      </c>
      <c r="Q403" s="239">
        <v>2224.7800000000002</v>
      </c>
      <c r="R403" s="239"/>
      <c r="S403" s="179"/>
      <c r="T403" s="179"/>
      <c r="U403" s="334">
        <v>306.77999999999997</v>
      </c>
      <c r="V403" s="334">
        <v>265.67333333333301</v>
      </c>
      <c r="W403" s="334">
        <v>155.21</v>
      </c>
      <c r="X403" s="334">
        <v>117.36499999999999</v>
      </c>
      <c r="Y403" s="334">
        <v>556.19500000000005</v>
      </c>
      <c r="AA403" s="179"/>
      <c r="AB403" s="182"/>
      <c r="AC403" s="182"/>
      <c r="AD403" s="183"/>
      <c r="AE403" s="336"/>
      <c r="AF403" s="336"/>
      <c r="AG403" s="336"/>
      <c r="AH403" s="336"/>
      <c r="AI403" s="336"/>
      <c r="AJ403" s="184"/>
      <c r="AK403" s="179"/>
      <c r="AL403" s="179"/>
      <c r="AM403" s="281"/>
      <c r="AN403" s="281"/>
      <c r="AO403" s="281"/>
      <c r="AP403" s="281"/>
      <c r="AQ403" s="281"/>
      <c r="AR403" s="272"/>
      <c r="AS403" s="270"/>
      <c r="AT403" s="270"/>
      <c r="AU403" s="272"/>
      <c r="AV403" s="272"/>
      <c r="AW403" s="272"/>
      <c r="AX403" s="272"/>
      <c r="AY403" s="272"/>
      <c r="AZ403" s="184"/>
      <c r="BA403" s="179"/>
    </row>
    <row r="404" spans="1:53" s="185" customFormat="1" x14ac:dyDescent="0.2">
      <c r="A404" s="179"/>
      <c r="B404" s="182" t="s">
        <v>499</v>
      </c>
      <c r="C404" s="182"/>
      <c r="D404" s="209" t="s">
        <v>63</v>
      </c>
      <c r="E404" s="320">
        <v>50</v>
      </c>
      <c r="F404" s="320">
        <v>21</v>
      </c>
      <c r="G404" s="320">
        <v>11</v>
      </c>
      <c r="H404" s="320">
        <v>8</v>
      </c>
      <c r="I404" s="320">
        <v>13</v>
      </c>
      <c r="J404" s="182"/>
      <c r="K404" s="179"/>
      <c r="L404" s="179"/>
      <c r="M404" s="239">
        <v>13689.99</v>
      </c>
      <c r="N404" s="239">
        <v>5217.21</v>
      </c>
      <c r="O404" s="239">
        <v>2108.59</v>
      </c>
      <c r="P404" s="239">
        <v>1127.0899999999999</v>
      </c>
      <c r="Q404" s="239">
        <v>9444.2900000000009</v>
      </c>
      <c r="R404" s="239"/>
      <c r="S404" s="179"/>
      <c r="T404" s="179"/>
      <c r="U404" s="334">
        <v>273.7998</v>
      </c>
      <c r="V404" s="334">
        <v>248.43857142857101</v>
      </c>
      <c r="W404" s="334">
        <v>191.69</v>
      </c>
      <c r="X404" s="334">
        <v>140.88624999999999</v>
      </c>
      <c r="Y404" s="334">
        <v>726.483846153846</v>
      </c>
      <c r="AA404" s="179"/>
      <c r="AB404" s="182"/>
      <c r="AC404" s="182"/>
      <c r="AD404" s="183"/>
      <c r="AE404" s="336"/>
      <c r="AF404" s="336"/>
      <c r="AG404" s="336"/>
      <c r="AH404" s="336"/>
      <c r="AI404" s="336"/>
      <c r="AJ404" s="184"/>
      <c r="AK404" s="179"/>
      <c r="AL404" s="179"/>
      <c r="AM404" s="281"/>
      <c r="AN404" s="281"/>
      <c r="AO404" s="281"/>
      <c r="AP404" s="281"/>
      <c r="AQ404" s="281"/>
      <c r="AR404" s="272"/>
      <c r="AS404" s="270"/>
      <c r="AT404" s="270"/>
      <c r="AU404" s="272"/>
      <c r="AV404" s="272"/>
      <c r="AW404" s="272"/>
      <c r="AX404" s="272"/>
      <c r="AY404" s="272"/>
      <c r="AZ404" s="184"/>
      <c r="BA404" s="179"/>
    </row>
    <row r="405" spans="1:53" s="185" customFormat="1" x14ac:dyDescent="0.2">
      <c r="A405" s="179"/>
      <c r="B405" s="182" t="s">
        <v>680</v>
      </c>
      <c r="C405" s="182"/>
      <c r="D405" s="209" t="s">
        <v>63</v>
      </c>
      <c r="E405" s="320">
        <v>12</v>
      </c>
      <c r="F405" s="320">
        <v>8</v>
      </c>
      <c r="G405" s="320">
        <v>2</v>
      </c>
      <c r="H405" s="320">
        <v>2</v>
      </c>
      <c r="I405" s="320">
        <v>3</v>
      </c>
      <c r="J405" s="182"/>
      <c r="K405" s="179"/>
      <c r="L405" s="179"/>
      <c r="M405" s="239">
        <v>2770.69</v>
      </c>
      <c r="N405" s="239">
        <v>1729.49</v>
      </c>
      <c r="O405" s="239">
        <v>110.1</v>
      </c>
      <c r="P405" s="239">
        <v>90.36</v>
      </c>
      <c r="Q405" s="239">
        <v>1890.63</v>
      </c>
      <c r="R405" s="239"/>
      <c r="S405" s="179"/>
      <c r="T405" s="179"/>
      <c r="U405" s="334">
        <v>230.89083333333301</v>
      </c>
      <c r="V405" s="334">
        <v>216.18625</v>
      </c>
      <c r="W405" s="334">
        <v>55.05</v>
      </c>
      <c r="X405" s="334">
        <v>45.18</v>
      </c>
      <c r="Y405" s="334">
        <v>630.21</v>
      </c>
      <c r="AA405" s="179"/>
      <c r="AB405" s="182"/>
      <c r="AC405" s="182"/>
      <c r="AD405" s="183"/>
      <c r="AE405" s="336"/>
      <c r="AF405" s="336"/>
      <c r="AG405" s="336"/>
      <c r="AH405" s="336"/>
      <c r="AI405" s="336"/>
      <c r="AJ405" s="184"/>
      <c r="AK405" s="179"/>
      <c r="AL405" s="179"/>
      <c r="AM405" s="281"/>
      <c r="AN405" s="281"/>
      <c r="AO405" s="281"/>
      <c r="AP405" s="281"/>
      <c r="AQ405" s="281"/>
      <c r="AR405" s="272"/>
      <c r="AS405" s="270"/>
      <c r="AT405" s="270"/>
      <c r="AU405" s="272"/>
      <c r="AV405" s="272"/>
      <c r="AW405" s="272"/>
      <c r="AX405" s="272"/>
      <c r="AY405" s="272"/>
      <c r="AZ405" s="184"/>
      <c r="BA405" s="179"/>
    </row>
    <row r="406" spans="1:53" s="185" customFormat="1" x14ac:dyDescent="0.2">
      <c r="A406" s="179"/>
      <c r="B406" s="182" t="s">
        <v>500</v>
      </c>
      <c r="C406" s="182"/>
      <c r="D406" s="209" t="s">
        <v>225</v>
      </c>
      <c r="E406" s="320">
        <v>219</v>
      </c>
      <c r="F406" s="320">
        <v>85</v>
      </c>
      <c r="G406" s="320">
        <v>36</v>
      </c>
      <c r="H406" s="320">
        <v>23</v>
      </c>
      <c r="I406" s="320">
        <v>32</v>
      </c>
      <c r="J406" s="182"/>
      <c r="K406" s="179"/>
      <c r="L406" s="179"/>
      <c r="M406" s="239">
        <v>54129.72</v>
      </c>
      <c r="N406" s="239">
        <v>16855.27</v>
      </c>
      <c r="O406" s="239">
        <v>4751.1899999999996</v>
      </c>
      <c r="P406" s="239">
        <v>2035.54</v>
      </c>
      <c r="Q406" s="239">
        <v>20499.439999999999</v>
      </c>
      <c r="R406" s="239"/>
      <c r="S406" s="179"/>
      <c r="T406" s="179"/>
      <c r="U406" s="334">
        <v>247.16767123287701</v>
      </c>
      <c r="V406" s="334">
        <v>198.297294117647</v>
      </c>
      <c r="W406" s="334">
        <v>131.97749999999999</v>
      </c>
      <c r="X406" s="334">
        <v>88.5017391304348</v>
      </c>
      <c r="Y406" s="334">
        <v>640.60749999999996</v>
      </c>
      <c r="AA406" s="179"/>
      <c r="AB406" s="182"/>
      <c r="AC406" s="182"/>
      <c r="AD406" s="183"/>
      <c r="AE406" s="336"/>
      <c r="AF406" s="336"/>
      <c r="AG406" s="336"/>
      <c r="AH406" s="336"/>
      <c r="AI406" s="336"/>
      <c r="AJ406" s="184"/>
      <c r="AK406" s="179"/>
      <c r="AL406" s="179"/>
      <c r="AM406" s="281"/>
      <c r="AN406" s="281"/>
      <c r="AO406" s="281"/>
      <c r="AP406" s="281"/>
      <c r="AQ406" s="281"/>
      <c r="AR406" s="272"/>
      <c r="AS406" s="270"/>
      <c r="AT406" s="270"/>
      <c r="AU406" s="272"/>
      <c r="AV406" s="272"/>
      <c r="AW406" s="272"/>
      <c r="AX406" s="272"/>
      <c r="AY406" s="272"/>
      <c r="AZ406" s="184"/>
      <c r="BA406" s="179"/>
    </row>
    <row r="407" spans="1:53" s="185" customFormat="1" x14ac:dyDescent="0.2">
      <c r="A407" s="179"/>
      <c r="B407" s="182" t="s">
        <v>501</v>
      </c>
      <c r="C407" s="182"/>
      <c r="D407" s="209" t="s">
        <v>107</v>
      </c>
      <c r="E407" s="320">
        <v>1554</v>
      </c>
      <c r="F407" s="320">
        <v>885</v>
      </c>
      <c r="G407" s="320">
        <v>463</v>
      </c>
      <c r="H407" s="320">
        <v>316</v>
      </c>
      <c r="I407" s="320">
        <v>500</v>
      </c>
      <c r="J407" s="182"/>
      <c r="K407" s="179"/>
      <c r="L407" s="179"/>
      <c r="M407" s="239">
        <v>447425.05</v>
      </c>
      <c r="N407" s="239">
        <v>244785.87</v>
      </c>
      <c r="O407" s="239">
        <v>89319.169999999896</v>
      </c>
      <c r="P407" s="239">
        <v>43410.19</v>
      </c>
      <c r="Q407" s="239">
        <v>325187.27</v>
      </c>
      <c r="R407" s="239"/>
      <c r="S407" s="179"/>
      <c r="T407" s="179"/>
      <c r="U407" s="334">
        <v>287.91830759330799</v>
      </c>
      <c r="V407" s="334">
        <v>276.59420338983102</v>
      </c>
      <c r="W407" s="334">
        <v>192.913974082073</v>
      </c>
      <c r="X407" s="334">
        <v>137.374018987342</v>
      </c>
      <c r="Y407" s="334">
        <v>650.37454000000002</v>
      </c>
      <c r="AA407" s="179"/>
      <c r="AB407" s="182"/>
      <c r="AC407" s="182"/>
      <c r="AD407" s="183"/>
      <c r="AE407" s="336"/>
      <c r="AF407" s="336"/>
      <c r="AG407" s="336"/>
      <c r="AH407" s="336"/>
      <c r="AI407" s="336"/>
      <c r="AJ407" s="184"/>
      <c r="AK407" s="179"/>
      <c r="AL407" s="179"/>
      <c r="AM407" s="281"/>
      <c r="AN407" s="281"/>
      <c r="AO407" s="281"/>
      <c r="AP407" s="281"/>
      <c r="AQ407" s="281"/>
      <c r="AR407" s="272"/>
      <c r="AS407" s="270"/>
      <c r="AT407" s="270"/>
      <c r="AU407" s="272"/>
      <c r="AV407" s="272"/>
      <c r="AW407" s="272"/>
      <c r="AX407" s="272"/>
      <c r="AY407" s="272"/>
      <c r="AZ407" s="184"/>
      <c r="BA407" s="179"/>
    </row>
    <row r="408" spans="1:53" s="185" customFormat="1" x14ac:dyDescent="0.2">
      <c r="A408" s="179"/>
      <c r="B408" s="182" t="s">
        <v>501</v>
      </c>
      <c r="C408" s="182"/>
      <c r="D408" s="209" t="s">
        <v>837</v>
      </c>
      <c r="E408" s="320"/>
      <c r="F408" s="320"/>
      <c r="G408" s="320"/>
      <c r="H408" s="320"/>
      <c r="I408" s="320">
        <v>1</v>
      </c>
      <c r="J408" s="182"/>
      <c r="K408" s="179"/>
      <c r="L408" s="179"/>
      <c r="M408" s="239"/>
      <c r="N408" s="239"/>
      <c r="O408" s="239"/>
      <c r="P408" s="239"/>
      <c r="Q408" s="239">
        <v>1769.55</v>
      </c>
      <c r="R408" s="239"/>
      <c r="S408" s="179"/>
      <c r="T408" s="179"/>
      <c r="U408" s="334"/>
      <c r="V408" s="334"/>
      <c r="W408" s="334"/>
      <c r="X408" s="334"/>
      <c r="Y408" s="334">
        <v>1769.55</v>
      </c>
      <c r="AA408" s="179"/>
      <c r="AB408" s="182"/>
      <c r="AC408" s="182"/>
      <c r="AD408" s="183"/>
      <c r="AE408" s="336"/>
      <c r="AF408" s="336"/>
      <c r="AG408" s="336"/>
      <c r="AH408" s="336"/>
      <c r="AI408" s="336"/>
      <c r="AJ408" s="184"/>
      <c r="AK408" s="179"/>
      <c r="AL408" s="179"/>
      <c r="AM408" s="281"/>
      <c r="AN408" s="281"/>
      <c r="AO408" s="281"/>
      <c r="AP408" s="281"/>
      <c r="AQ408" s="281"/>
      <c r="AR408" s="272"/>
      <c r="AS408" s="270"/>
      <c r="AT408" s="270"/>
      <c r="AU408" s="272"/>
      <c r="AV408" s="272"/>
      <c r="AW408" s="272"/>
      <c r="AX408" s="272"/>
      <c r="AY408" s="272"/>
      <c r="AZ408" s="184"/>
      <c r="BA408" s="179"/>
    </row>
    <row r="409" spans="1:53" s="185" customFormat="1" x14ac:dyDescent="0.2">
      <c r="A409" s="179"/>
      <c r="B409" s="182" t="s">
        <v>503</v>
      </c>
      <c r="C409" s="182"/>
      <c r="D409" s="209" t="s">
        <v>88</v>
      </c>
      <c r="E409" s="320">
        <v>18</v>
      </c>
      <c r="F409" s="320">
        <v>11</v>
      </c>
      <c r="G409" s="320">
        <v>4</v>
      </c>
      <c r="H409" s="320">
        <v>3</v>
      </c>
      <c r="I409" s="320">
        <v>4</v>
      </c>
      <c r="J409" s="182"/>
      <c r="K409" s="179"/>
      <c r="L409" s="179"/>
      <c r="M409" s="239">
        <v>5800.91</v>
      </c>
      <c r="N409" s="239">
        <v>1904.51</v>
      </c>
      <c r="O409" s="239">
        <v>258.06</v>
      </c>
      <c r="P409" s="239">
        <v>208.74</v>
      </c>
      <c r="Q409" s="239">
        <v>1059.1600000000001</v>
      </c>
      <c r="R409" s="239"/>
      <c r="S409" s="179"/>
      <c r="T409" s="179"/>
      <c r="U409" s="334">
        <v>322.272777777778</v>
      </c>
      <c r="V409" s="334">
        <v>173.137272727273</v>
      </c>
      <c r="W409" s="334">
        <v>64.515000000000001</v>
      </c>
      <c r="X409" s="334">
        <v>69.58</v>
      </c>
      <c r="Y409" s="334">
        <v>264.79000000000002</v>
      </c>
      <c r="AA409" s="179"/>
      <c r="AB409" s="182"/>
      <c r="AC409" s="182"/>
      <c r="AD409" s="183"/>
      <c r="AE409" s="336"/>
      <c r="AF409" s="336"/>
      <c r="AG409" s="336"/>
      <c r="AH409" s="336"/>
      <c r="AI409" s="336"/>
      <c r="AJ409" s="184"/>
      <c r="AK409" s="179"/>
      <c r="AL409" s="179"/>
      <c r="AM409" s="281"/>
      <c r="AN409" s="281"/>
      <c r="AO409" s="281"/>
      <c r="AP409" s="281"/>
      <c r="AQ409" s="281"/>
      <c r="AR409" s="272"/>
      <c r="AS409" s="270"/>
      <c r="AT409" s="270"/>
      <c r="AU409" s="272"/>
      <c r="AV409" s="272"/>
      <c r="AW409" s="272"/>
      <c r="AX409" s="272"/>
      <c r="AY409" s="272"/>
      <c r="AZ409" s="184"/>
      <c r="BA409" s="179"/>
    </row>
    <row r="410" spans="1:53" s="185" customFormat="1" x14ac:dyDescent="0.2">
      <c r="A410" s="179"/>
      <c r="B410" s="182" t="s">
        <v>681</v>
      </c>
      <c r="C410" s="182"/>
      <c r="D410" s="209" t="s">
        <v>192</v>
      </c>
      <c r="E410" s="320">
        <v>1</v>
      </c>
      <c r="F410" s="320">
        <v>1</v>
      </c>
      <c r="G410" s="320">
        <v>1</v>
      </c>
      <c r="H410" s="320">
        <v>1</v>
      </c>
      <c r="I410" s="320">
        <v>1</v>
      </c>
      <c r="J410" s="182"/>
      <c r="K410" s="179"/>
      <c r="L410" s="179"/>
      <c r="M410" s="239">
        <v>419.3</v>
      </c>
      <c r="N410" s="239">
        <v>289.20999999999998</v>
      </c>
      <c r="O410" s="239">
        <v>214.92</v>
      </c>
      <c r="P410" s="239">
        <v>130.51</v>
      </c>
      <c r="Q410" s="239">
        <v>1002.16</v>
      </c>
      <c r="R410" s="239"/>
      <c r="S410" s="179"/>
      <c r="T410" s="179"/>
      <c r="U410" s="334">
        <v>419.3</v>
      </c>
      <c r="V410" s="334">
        <v>289.20999999999998</v>
      </c>
      <c r="W410" s="334">
        <v>214.92</v>
      </c>
      <c r="X410" s="334">
        <v>130.51</v>
      </c>
      <c r="Y410" s="334">
        <v>1002.16</v>
      </c>
      <c r="AA410" s="179"/>
      <c r="AB410" s="182"/>
      <c r="AC410" s="182"/>
      <c r="AD410" s="183"/>
      <c r="AE410" s="336"/>
      <c r="AF410" s="336"/>
      <c r="AG410" s="336"/>
      <c r="AH410" s="336"/>
      <c r="AI410" s="336"/>
      <c r="AJ410" s="184"/>
      <c r="AK410" s="179"/>
      <c r="AL410" s="179"/>
      <c r="AM410" s="281"/>
      <c r="AN410" s="281"/>
      <c r="AO410" s="281"/>
      <c r="AP410" s="281"/>
      <c r="AQ410" s="281"/>
      <c r="AR410" s="272"/>
      <c r="AS410" s="270"/>
      <c r="AT410" s="270"/>
      <c r="AU410" s="272"/>
      <c r="AV410" s="272"/>
      <c r="AW410" s="272"/>
      <c r="AX410" s="272"/>
      <c r="AY410" s="272"/>
      <c r="AZ410" s="184"/>
      <c r="BA410" s="179"/>
    </row>
    <row r="411" spans="1:53" s="185" customFormat="1" x14ac:dyDescent="0.2">
      <c r="A411" s="179"/>
      <c r="B411" s="182" t="s">
        <v>504</v>
      </c>
      <c r="C411" s="182"/>
      <c r="D411" s="209" t="s">
        <v>461</v>
      </c>
      <c r="E411" s="320">
        <v>27</v>
      </c>
      <c r="F411" s="320">
        <v>16</v>
      </c>
      <c r="G411" s="320">
        <v>8</v>
      </c>
      <c r="H411" s="320">
        <v>6</v>
      </c>
      <c r="I411" s="320">
        <v>10</v>
      </c>
      <c r="J411" s="182"/>
      <c r="K411" s="179"/>
      <c r="L411" s="179"/>
      <c r="M411" s="239">
        <v>5770.7</v>
      </c>
      <c r="N411" s="239">
        <v>2891.66</v>
      </c>
      <c r="O411" s="239">
        <v>827.96</v>
      </c>
      <c r="P411" s="239">
        <v>389.6</v>
      </c>
      <c r="Q411" s="239">
        <v>4249.7</v>
      </c>
      <c r="R411" s="239"/>
      <c r="S411" s="179"/>
      <c r="T411" s="179"/>
      <c r="U411" s="334">
        <v>213.72962962963001</v>
      </c>
      <c r="V411" s="334">
        <v>180.72874999999999</v>
      </c>
      <c r="W411" s="334">
        <v>103.495</v>
      </c>
      <c r="X411" s="334">
        <v>64.933333333333294</v>
      </c>
      <c r="Y411" s="334">
        <v>424.97</v>
      </c>
      <c r="AA411" s="179"/>
      <c r="AB411" s="182"/>
      <c r="AC411" s="182"/>
      <c r="AD411" s="183"/>
      <c r="AE411" s="336"/>
      <c r="AF411" s="336"/>
      <c r="AG411" s="336"/>
      <c r="AH411" s="336"/>
      <c r="AI411" s="336"/>
      <c r="AJ411" s="184"/>
      <c r="AK411" s="179"/>
      <c r="AL411" s="179"/>
      <c r="AM411" s="281"/>
      <c r="AN411" s="281"/>
      <c r="AO411" s="281"/>
      <c r="AP411" s="281"/>
      <c r="AQ411" s="281"/>
      <c r="AR411" s="272"/>
      <c r="AS411" s="270"/>
      <c r="AT411" s="270"/>
      <c r="AU411" s="272"/>
      <c r="AV411" s="272"/>
      <c r="AW411" s="272"/>
      <c r="AX411" s="272"/>
      <c r="AY411" s="272"/>
      <c r="AZ411" s="184"/>
      <c r="BA411" s="179"/>
    </row>
    <row r="412" spans="1:53" s="185" customFormat="1" x14ac:dyDescent="0.2">
      <c r="A412" s="179"/>
      <c r="B412" s="182" t="s">
        <v>506</v>
      </c>
      <c r="C412" s="182"/>
      <c r="D412" s="209" t="s">
        <v>507</v>
      </c>
      <c r="E412" s="320">
        <v>46</v>
      </c>
      <c r="F412" s="320">
        <v>22</v>
      </c>
      <c r="G412" s="320">
        <v>18</v>
      </c>
      <c r="H412" s="320">
        <v>11</v>
      </c>
      <c r="I412" s="320">
        <v>19</v>
      </c>
      <c r="J412" s="182"/>
      <c r="K412" s="179"/>
      <c r="L412" s="179"/>
      <c r="M412" s="239">
        <v>12802.59</v>
      </c>
      <c r="N412" s="239">
        <v>4980.83</v>
      </c>
      <c r="O412" s="239">
        <v>2408.42</v>
      </c>
      <c r="P412" s="239">
        <v>724.22</v>
      </c>
      <c r="Q412" s="239">
        <v>33778.949999999997</v>
      </c>
      <c r="R412" s="239"/>
      <c r="S412" s="179"/>
      <c r="T412" s="179"/>
      <c r="U412" s="334">
        <v>278.31717391304301</v>
      </c>
      <c r="V412" s="334">
        <v>226.40136363636401</v>
      </c>
      <c r="W412" s="334">
        <v>133.801111111111</v>
      </c>
      <c r="X412" s="334">
        <v>65.838181818181795</v>
      </c>
      <c r="Y412" s="334">
        <v>1777.8394736842099</v>
      </c>
      <c r="AA412" s="179"/>
      <c r="AB412" s="182"/>
      <c r="AC412" s="182"/>
      <c r="AD412" s="183"/>
      <c r="AE412" s="336"/>
      <c r="AF412" s="336"/>
      <c r="AG412" s="336"/>
      <c r="AH412" s="336"/>
      <c r="AI412" s="336"/>
      <c r="AJ412" s="184"/>
      <c r="AK412" s="179"/>
      <c r="AL412" s="179"/>
      <c r="AM412" s="281"/>
      <c r="AN412" s="281"/>
      <c r="AO412" s="281"/>
      <c r="AP412" s="281"/>
      <c r="AQ412" s="281"/>
      <c r="AR412" s="272"/>
      <c r="AS412" s="270"/>
      <c r="AT412" s="270"/>
      <c r="AU412" s="272"/>
      <c r="AV412" s="272"/>
      <c r="AW412" s="272"/>
      <c r="AX412" s="272"/>
      <c r="AY412" s="272"/>
      <c r="AZ412" s="184"/>
      <c r="BA412" s="179"/>
    </row>
    <row r="413" spans="1:53" s="185" customFormat="1" x14ac:dyDescent="0.2">
      <c r="A413" s="179"/>
      <c r="B413" s="182" t="s">
        <v>508</v>
      </c>
      <c r="C413" s="182"/>
      <c r="D413" s="209" t="s">
        <v>104</v>
      </c>
      <c r="E413" s="320">
        <v>82</v>
      </c>
      <c r="F413" s="320">
        <v>43</v>
      </c>
      <c r="G413" s="320">
        <v>30</v>
      </c>
      <c r="H413" s="320">
        <v>24</v>
      </c>
      <c r="I413" s="320">
        <v>18</v>
      </c>
      <c r="J413" s="182"/>
      <c r="K413" s="179"/>
      <c r="L413" s="179"/>
      <c r="M413" s="239">
        <v>22680.41</v>
      </c>
      <c r="N413" s="239">
        <v>6382.61</v>
      </c>
      <c r="O413" s="239">
        <v>2069.88</v>
      </c>
      <c r="P413" s="239">
        <v>1559.89</v>
      </c>
      <c r="Q413" s="239">
        <v>6164.52</v>
      </c>
      <c r="R413" s="239"/>
      <c r="S413" s="179"/>
      <c r="T413" s="179"/>
      <c r="U413" s="334">
        <v>276.59036585365902</v>
      </c>
      <c r="V413" s="334">
        <v>148.43279069767399</v>
      </c>
      <c r="W413" s="334">
        <v>68.995999999999995</v>
      </c>
      <c r="X413" s="334">
        <v>64.995416666666699</v>
      </c>
      <c r="Y413" s="334">
        <v>342.47333333333302</v>
      </c>
      <c r="AA413" s="179"/>
      <c r="AB413" s="182"/>
      <c r="AC413" s="182"/>
      <c r="AD413" s="183"/>
      <c r="AE413" s="336"/>
      <c r="AF413" s="336"/>
      <c r="AG413" s="336"/>
      <c r="AH413" s="336"/>
      <c r="AI413" s="336"/>
      <c r="AJ413" s="184"/>
      <c r="AK413" s="179"/>
      <c r="AL413" s="179"/>
      <c r="AM413" s="281"/>
      <c r="AN413" s="281"/>
      <c r="AO413" s="281"/>
      <c r="AP413" s="281"/>
      <c r="AQ413" s="281"/>
      <c r="AR413" s="272"/>
      <c r="AS413" s="270"/>
      <c r="AT413" s="270"/>
      <c r="AU413" s="272"/>
      <c r="AV413" s="272"/>
      <c r="AW413" s="272"/>
      <c r="AX413" s="272"/>
      <c r="AY413" s="272"/>
      <c r="AZ413" s="184"/>
      <c r="BA413" s="179"/>
    </row>
    <row r="414" spans="1:53" s="185" customFormat="1" x14ac:dyDescent="0.2">
      <c r="A414" s="179"/>
      <c r="B414" s="182" t="s">
        <v>510</v>
      </c>
      <c r="C414" s="182"/>
      <c r="D414" s="209" t="s">
        <v>73</v>
      </c>
      <c r="E414" s="320">
        <v>4212</v>
      </c>
      <c r="F414" s="320">
        <v>2726</v>
      </c>
      <c r="G414" s="320">
        <v>1543</v>
      </c>
      <c r="H414" s="320">
        <v>1138</v>
      </c>
      <c r="I414" s="320">
        <v>1763</v>
      </c>
      <c r="J414" s="182"/>
      <c r="K414" s="179"/>
      <c r="L414" s="179"/>
      <c r="M414" s="239">
        <v>1080571.3999999999</v>
      </c>
      <c r="N414" s="239">
        <v>759892.78</v>
      </c>
      <c r="O414" s="239">
        <v>318157.84000000003</v>
      </c>
      <c r="P414" s="239">
        <v>180277.58</v>
      </c>
      <c r="Q414" s="239">
        <v>1811656.39</v>
      </c>
      <c r="R414" s="239"/>
      <c r="S414" s="179"/>
      <c r="T414" s="179"/>
      <c r="U414" s="334">
        <v>256.54591642924998</v>
      </c>
      <c r="V414" s="334">
        <v>278.75743947175403</v>
      </c>
      <c r="W414" s="334">
        <v>206.19432274789401</v>
      </c>
      <c r="X414" s="334">
        <v>158.41615114235501</v>
      </c>
      <c r="Y414" s="334">
        <v>1027.5986330119099</v>
      </c>
      <c r="AA414" s="179"/>
      <c r="AB414" s="182"/>
      <c r="AC414" s="182"/>
      <c r="AD414" s="183"/>
      <c r="AE414" s="336"/>
      <c r="AF414" s="336"/>
      <c r="AG414" s="336"/>
      <c r="AH414" s="336"/>
      <c r="AI414" s="336"/>
      <c r="AJ414" s="184"/>
      <c r="AK414" s="179"/>
      <c r="AL414" s="179"/>
      <c r="AM414" s="281"/>
      <c r="AN414" s="281"/>
      <c r="AO414" s="281"/>
      <c r="AP414" s="281"/>
      <c r="AQ414" s="281"/>
      <c r="AR414" s="272"/>
      <c r="AS414" s="270"/>
      <c r="AT414" s="270"/>
      <c r="AU414" s="272"/>
      <c r="AV414" s="272"/>
      <c r="AW414" s="272"/>
      <c r="AX414" s="272"/>
      <c r="AY414" s="272"/>
      <c r="AZ414" s="184"/>
      <c r="BA414" s="179"/>
    </row>
    <row r="415" spans="1:53" s="185" customFormat="1" x14ac:dyDescent="0.2">
      <c r="A415" s="179"/>
      <c r="B415" s="182" t="s">
        <v>510</v>
      </c>
      <c r="C415" s="182"/>
      <c r="D415" s="209" t="s">
        <v>682</v>
      </c>
      <c r="E415" s="320">
        <v>1</v>
      </c>
      <c r="F415" s="320">
        <v>1</v>
      </c>
      <c r="G415" s="320"/>
      <c r="H415" s="320"/>
      <c r="I415" s="320"/>
      <c r="J415" s="182"/>
      <c r="K415" s="179"/>
      <c r="L415" s="179"/>
      <c r="M415" s="239">
        <v>207.08</v>
      </c>
      <c r="N415" s="239">
        <v>176.03</v>
      </c>
      <c r="O415" s="239"/>
      <c r="P415" s="239"/>
      <c r="Q415" s="239"/>
      <c r="R415" s="239"/>
      <c r="S415" s="179"/>
      <c r="T415" s="179"/>
      <c r="U415" s="334">
        <v>207.08</v>
      </c>
      <c r="V415" s="334">
        <v>176.03</v>
      </c>
      <c r="W415" s="334"/>
      <c r="X415" s="334"/>
      <c r="Y415" s="334"/>
      <c r="AA415" s="179"/>
      <c r="AB415" s="182"/>
      <c r="AC415" s="182"/>
      <c r="AD415" s="183"/>
      <c r="AE415" s="336"/>
      <c r="AF415" s="336"/>
      <c r="AG415" s="336"/>
      <c r="AH415" s="336"/>
      <c r="AI415" s="336"/>
      <c r="AJ415" s="184"/>
      <c r="AK415" s="179"/>
      <c r="AL415" s="179"/>
      <c r="AM415" s="281"/>
      <c r="AN415" s="281"/>
      <c r="AO415" s="281"/>
      <c r="AP415" s="281"/>
      <c r="AQ415" s="281"/>
      <c r="AR415" s="272"/>
      <c r="AS415" s="270"/>
      <c r="AT415" s="270"/>
      <c r="AU415" s="272"/>
      <c r="AV415" s="272"/>
      <c r="AW415" s="272"/>
      <c r="AX415" s="272"/>
      <c r="AY415" s="272"/>
      <c r="AZ415" s="184"/>
      <c r="BA415" s="179"/>
    </row>
    <row r="416" spans="1:53" s="185" customFormat="1" x14ac:dyDescent="0.2">
      <c r="A416" s="179"/>
      <c r="B416" s="182" t="s">
        <v>510</v>
      </c>
      <c r="C416" s="182"/>
      <c r="D416" s="209" t="s">
        <v>683</v>
      </c>
      <c r="E416" s="320">
        <v>1</v>
      </c>
      <c r="F416" s="320"/>
      <c r="G416" s="320"/>
      <c r="H416" s="320"/>
      <c r="I416" s="320"/>
      <c r="J416" s="182"/>
      <c r="K416" s="179"/>
      <c r="L416" s="179"/>
      <c r="M416" s="239">
        <v>564.77</v>
      </c>
      <c r="N416" s="239"/>
      <c r="O416" s="239"/>
      <c r="P416" s="239"/>
      <c r="Q416" s="239"/>
      <c r="R416" s="239"/>
      <c r="S416" s="179"/>
      <c r="T416" s="179"/>
      <c r="U416" s="334">
        <v>564.77</v>
      </c>
      <c r="V416" s="334"/>
      <c r="W416" s="334"/>
      <c r="X416" s="334"/>
      <c r="Y416" s="334"/>
      <c r="AA416" s="179"/>
      <c r="AB416" s="182"/>
      <c r="AC416" s="182"/>
      <c r="AD416" s="183"/>
      <c r="AE416" s="336"/>
      <c r="AF416" s="336"/>
      <c r="AG416" s="336"/>
      <c r="AH416" s="336"/>
      <c r="AI416" s="336"/>
      <c r="AJ416" s="184"/>
      <c r="AK416" s="179"/>
      <c r="AL416" s="179"/>
      <c r="AM416" s="281"/>
      <c r="AN416" s="281"/>
      <c r="AO416" s="281"/>
      <c r="AP416" s="281"/>
      <c r="AQ416" s="281"/>
      <c r="AR416" s="272"/>
      <c r="AS416" s="270"/>
      <c r="AT416" s="270"/>
      <c r="AU416" s="272"/>
      <c r="AV416" s="272"/>
      <c r="AW416" s="272"/>
      <c r="AX416" s="272"/>
      <c r="AY416" s="272"/>
      <c r="AZ416" s="184"/>
      <c r="BA416" s="179"/>
    </row>
    <row r="417" spans="1:53" s="185" customFormat="1" x14ac:dyDescent="0.2">
      <c r="A417" s="179"/>
      <c r="B417" s="182" t="s">
        <v>510</v>
      </c>
      <c r="C417" s="182"/>
      <c r="D417" s="209" t="s">
        <v>263</v>
      </c>
      <c r="E417" s="320">
        <v>1</v>
      </c>
      <c r="F417" s="320">
        <v>1</v>
      </c>
      <c r="G417" s="320">
        <v>1</v>
      </c>
      <c r="H417" s="320">
        <v>1</v>
      </c>
      <c r="I417" s="320">
        <v>1</v>
      </c>
      <c r="J417" s="182"/>
      <c r="K417" s="179"/>
      <c r="L417" s="179"/>
      <c r="M417" s="239">
        <v>313.02999999999997</v>
      </c>
      <c r="N417" s="239">
        <v>451.07</v>
      </c>
      <c r="O417" s="239">
        <v>264.02</v>
      </c>
      <c r="P417" s="239">
        <v>260.77999999999997</v>
      </c>
      <c r="Q417" s="239">
        <v>1226.0899999999999</v>
      </c>
      <c r="R417" s="239"/>
      <c r="S417" s="179"/>
      <c r="T417" s="179"/>
      <c r="U417" s="334">
        <v>313.02999999999997</v>
      </c>
      <c r="V417" s="334">
        <v>451.07</v>
      </c>
      <c r="W417" s="334">
        <v>264.02</v>
      </c>
      <c r="X417" s="334">
        <v>260.77999999999997</v>
      </c>
      <c r="Y417" s="334">
        <v>1226.0899999999999</v>
      </c>
      <c r="AA417" s="179"/>
      <c r="AB417" s="182"/>
      <c r="AC417" s="182"/>
      <c r="AD417" s="183"/>
      <c r="AE417" s="336"/>
      <c r="AF417" s="336"/>
      <c r="AG417" s="336"/>
      <c r="AH417" s="336"/>
      <c r="AI417" s="336"/>
      <c r="AJ417" s="184"/>
      <c r="AK417" s="179"/>
      <c r="AL417" s="179"/>
      <c r="AM417" s="281"/>
      <c r="AN417" s="281"/>
      <c r="AO417" s="281"/>
      <c r="AP417" s="281"/>
      <c r="AQ417" s="281"/>
      <c r="AR417" s="272"/>
      <c r="AS417" s="270"/>
      <c r="AT417" s="270"/>
      <c r="AU417" s="272"/>
      <c r="AV417" s="272"/>
      <c r="AW417" s="272"/>
      <c r="AX417" s="272"/>
      <c r="AY417" s="272"/>
      <c r="AZ417" s="184"/>
      <c r="BA417" s="179"/>
    </row>
    <row r="418" spans="1:53" s="185" customFormat="1" x14ac:dyDescent="0.2">
      <c r="A418" s="179"/>
      <c r="B418" s="182" t="s">
        <v>511</v>
      </c>
      <c r="C418" s="182"/>
      <c r="D418" s="209" t="s">
        <v>63</v>
      </c>
      <c r="E418" s="320">
        <v>4</v>
      </c>
      <c r="F418" s="320">
        <v>4</v>
      </c>
      <c r="G418" s="320">
        <v>2</v>
      </c>
      <c r="H418" s="320">
        <v>1</v>
      </c>
      <c r="I418" s="320">
        <v>2</v>
      </c>
      <c r="J418" s="182"/>
      <c r="K418" s="179"/>
      <c r="L418" s="179"/>
      <c r="M418" s="239">
        <v>1276.8399999999999</v>
      </c>
      <c r="N418" s="239">
        <v>1033.5899999999999</v>
      </c>
      <c r="O418" s="239">
        <v>239.93</v>
      </c>
      <c r="P418" s="239">
        <v>59.76</v>
      </c>
      <c r="Q418" s="239">
        <v>1134.9100000000001</v>
      </c>
      <c r="R418" s="239"/>
      <c r="S418" s="179"/>
      <c r="T418" s="179"/>
      <c r="U418" s="334">
        <v>319.20999999999998</v>
      </c>
      <c r="V418" s="334">
        <v>258.39749999999998</v>
      </c>
      <c r="W418" s="334">
        <v>119.965</v>
      </c>
      <c r="X418" s="334">
        <v>59.76</v>
      </c>
      <c r="Y418" s="334">
        <v>567.45500000000004</v>
      </c>
      <c r="AA418" s="179"/>
      <c r="AB418" s="182"/>
      <c r="AC418" s="182"/>
      <c r="AD418" s="183"/>
      <c r="AE418" s="336"/>
      <c r="AF418" s="336"/>
      <c r="AG418" s="336"/>
      <c r="AH418" s="336"/>
      <c r="AI418" s="336"/>
      <c r="AJ418" s="184"/>
      <c r="AK418" s="179"/>
      <c r="AL418" s="179"/>
      <c r="AM418" s="281"/>
      <c r="AN418" s="281"/>
      <c r="AO418" s="281"/>
      <c r="AP418" s="281"/>
      <c r="AQ418" s="281"/>
      <c r="AR418" s="272"/>
      <c r="AS418" s="270"/>
      <c r="AT418" s="270"/>
      <c r="AU418" s="272"/>
      <c r="AV418" s="272"/>
      <c r="AW418" s="272"/>
      <c r="AX418" s="272"/>
      <c r="AY418" s="272"/>
      <c r="AZ418" s="184"/>
      <c r="BA418" s="179"/>
    </row>
    <row r="419" spans="1:53" s="185" customFormat="1" x14ac:dyDescent="0.2">
      <c r="A419" s="179"/>
      <c r="B419" s="182" t="s">
        <v>511</v>
      </c>
      <c r="C419" s="182"/>
      <c r="D419" s="209" t="s">
        <v>65</v>
      </c>
      <c r="E419" s="320">
        <v>453</v>
      </c>
      <c r="F419" s="320">
        <v>231</v>
      </c>
      <c r="G419" s="320">
        <v>119</v>
      </c>
      <c r="H419" s="320">
        <v>85</v>
      </c>
      <c r="I419" s="320">
        <v>122</v>
      </c>
      <c r="J419" s="182"/>
      <c r="K419" s="179"/>
      <c r="L419" s="179"/>
      <c r="M419" s="239">
        <v>97616.790000000095</v>
      </c>
      <c r="N419" s="239">
        <v>47499.74</v>
      </c>
      <c r="O419" s="239">
        <v>17652.939999999999</v>
      </c>
      <c r="P419" s="239">
        <v>8037.42</v>
      </c>
      <c r="Q419" s="239">
        <v>83839.95</v>
      </c>
      <c r="R419" s="239"/>
      <c r="S419" s="179"/>
      <c r="T419" s="179"/>
      <c r="U419" s="334">
        <v>215.489602649007</v>
      </c>
      <c r="V419" s="334">
        <v>205.62658008657999</v>
      </c>
      <c r="W419" s="334">
        <v>148.34403361344499</v>
      </c>
      <c r="X419" s="334">
        <v>94.557882352941206</v>
      </c>
      <c r="Y419" s="334">
        <v>687.21270491803295</v>
      </c>
      <c r="AA419" s="179"/>
      <c r="AB419" s="182"/>
      <c r="AC419" s="182"/>
      <c r="AD419" s="183"/>
      <c r="AE419" s="336"/>
      <c r="AF419" s="336"/>
      <c r="AG419" s="336"/>
      <c r="AH419" s="336"/>
      <c r="AI419" s="336"/>
      <c r="AJ419" s="184"/>
      <c r="AK419" s="179"/>
      <c r="AL419" s="179"/>
      <c r="AM419" s="281"/>
      <c r="AN419" s="281"/>
      <c r="AO419" s="281"/>
      <c r="AP419" s="281"/>
      <c r="AQ419" s="281"/>
      <c r="AR419" s="272"/>
      <c r="AS419" s="270"/>
      <c r="AT419" s="270"/>
      <c r="AU419" s="272"/>
      <c r="AV419" s="272"/>
      <c r="AW419" s="272"/>
      <c r="AX419" s="272"/>
      <c r="AY419" s="272"/>
      <c r="AZ419" s="184"/>
      <c r="BA419" s="179"/>
    </row>
    <row r="420" spans="1:53" s="185" customFormat="1" x14ac:dyDescent="0.2">
      <c r="A420" s="179"/>
      <c r="B420" s="182" t="s">
        <v>511</v>
      </c>
      <c r="C420" s="182"/>
      <c r="D420" s="209" t="s">
        <v>212</v>
      </c>
      <c r="E420" s="320">
        <v>1</v>
      </c>
      <c r="F420" s="320">
        <v>1</v>
      </c>
      <c r="G420" s="320"/>
      <c r="H420" s="320"/>
      <c r="I420" s="320"/>
      <c r="J420" s="182"/>
      <c r="K420" s="179"/>
      <c r="L420" s="179"/>
      <c r="M420" s="239">
        <v>345</v>
      </c>
      <c r="N420" s="239">
        <v>204.16</v>
      </c>
      <c r="O420" s="239"/>
      <c r="P420" s="239"/>
      <c r="Q420" s="239"/>
      <c r="R420" s="239"/>
      <c r="S420" s="179"/>
      <c r="T420" s="179"/>
      <c r="U420" s="334">
        <v>345</v>
      </c>
      <c r="V420" s="334">
        <v>204.16</v>
      </c>
      <c r="W420" s="334"/>
      <c r="X420" s="334"/>
      <c r="Y420" s="334"/>
      <c r="AA420" s="179"/>
      <c r="AB420" s="182"/>
      <c r="AC420" s="182"/>
      <c r="AD420" s="183"/>
      <c r="AE420" s="336"/>
      <c r="AF420" s="336"/>
      <c r="AG420" s="336"/>
      <c r="AH420" s="336"/>
      <c r="AI420" s="336"/>
      <c r="AJ420" s="184"/>
      <c r="AK420" s="179"/>
      <c r="AL420" s="179"/>
      <c r="AM420" s="281"/>
      <c r="AN420" s="281"/>
      <c r="AO420" s="281"/>
      <c r="AP420" s="281"/>
      <c r="AQ420" s="281"/>
      <c r="AR420" s="272"/>
      <c r="AS420" s="270"/>
      <c r="AT420" s="270"/>
      <c r="AU420" s="272"/>
      <c r="AV420" s="272"/>
      <c r="AW420" s="272"/>
      <c r="AX420" s="272"/>
      <c r="AY420" s="272"/>
      <c r="AZ420" s="184"/>
      <c r="BA420" s="179"/>
    </row>
    <row r="421" spans="1:53" s="185" customFormat="1" x14ac:dyDescent="0.2">
      <c r="A421" s="179"/>
      <c r="B421" s="182" t="s">
        <v>512</v>
      </c>
      <c r="C421" s="182"/>
      <c r="D421" s="209" t="s">
        <v>333</v>
      </c>
      <c r="E421" s="320">
        <v>54</v>
      </c>
      <c r="F421" s="320">
        <v>32</v>
      </c>
      <c r="G421" s="320">
        <v>13</v>
      </c>
      <c r="H421" s="320">
        <v>12</v>
      </c>
      <c r="I421" s="320">
        <v>14</v>
      </c>
      <c r="J421" s="182"/>
      <c r="K421" s="179"/>
      <c r="L421" s="179"/>
      <c r="M421" s="239">
        <v>13650.31</v>
      </c>
      <c r="N421" s="239">
        <v>4844.3100000000004</v>
      </c>
      <c r="O421" s="239">
        <v>1615.49</v>
      </c>
      <c r="P421" s="239">
        <v>691.59</v>
      </c>
      <c r="Q421" s="239">
        <v>6378.47</v>
      </c>
      <c r="R421" s="239"/>
      <c r="S421" s="179"/>
      <c r="T421" s="179"/>
      <c r="U421" s="334">
        <v>252.78351851851801</v>
      </c>
      <c r="V421" s="334">
        <v>151.38468750000001</v>
      </c>
      <c r="W421" s="334">
        <v>124.26846153846201</v>
      </c>
      <c r="X421" s="334">
        <v>57.6325</v>
      </c>
      <c r="Y421" s="334">
        <v>455.60500000000002</v>
      </c>
      <c r="AA421" s="179"/>
      <c r="AB421" s="182"/>
      <c r="AC421" s="182"/>
      <c r="AD421" s="183"/>
      <c r="AE421" s="336"/>
      <c r="AF421" s="336"/>
      <c r="AG421" s="336"/>
      <c r="AH421" s="336"/>
      <c r="AI421" s="336"/>
      <c r="AJ421" s="184"/>
      <c r="AK421" s="179"/>
      <c r="AL421" s="179"/>
      <c r="AM421" s="281"/>
      <c r="AN421" s="281"/>
      <c r="AO421" s="281"/>
      <c r="AP421" s="281"/>
      <c r="AQ421" s="281"/>
      <c r="AR421" s="272"/>
      <c r="AS421" s="270"/>
      <c r="AT421" s="270"/>
      <c r="AU421" s="272"/>
      <c r="AV421" s="272"/>
      <c r="AW421" s="272"/>
      <c r="AX421" s="272"/>
      <c r="AY421" s="272"/>
      <c r="AZ421" s="184"/>
      <c r="BA421" s="179"/>
    </row>
    <row r="422" spans="1:53" s="185" customFormat="1" x14ac:dyDescent="0.2">
      <c r="A422" s="179"/>
      <c r="B422" s="182" t="s">
        <v>513</v>
      </c>
      <c r="C422" s="182"/>
      <c r="D422" s="209" t="s">
        <v>110</v>
      </c>
      <c r="E422" s="320">
        <v>1</v>
      </c>
      <c r="F422" s="320"/>
      <c r="G422" s="320"/>
      <c r="H422" s="320"/>
      <c r="I422" s="320"/>
      <c r="J422" s="182"/>
      <c r="K422" s="179"/>
      <c r="L422" s="179"/>
      <c r="M422" s="239">
        <v>65</v>
      </c>
      <c r="N422" s="239"/>
      <c r="O422" s="239"/>
      <c r="P422" s="239"/>
      <c r="Q422" s="239"/>
      <c r="R422" s="239"/>
      <c r="S422" s="179"/>
      <c r="T422" s="179"/>
      <c r="U422" s="334">
        <v>65</v>
      </c>
      <c r="V422" s="334"/>
      <c r="W422" s="334"/>
      <c r="X422" s="334"/>
      <c r="Y422" s="334"/>
      <c r="AA422" s="179"/>
      <c r="AB422" s="182"/>
      <c r="AC422" s="182"/>
      <c r="AD422" s="183"/>
      <c r="AE422" s="336"/>
      <c r="AF422" s="336"/>
      <c r="AG422" s="336"/>
      <c r="AH422" s="336"/>
      <c r="AI422" s="336"/>
      <c r="AJ422" s="184"/>
      <c r="AK422" s="179"/>
      <c r="AL422" s="179"/>
      <c r="AM422" s="281"/>
      <c r="AN422" s="281"/>
      <c r="AO422" s="281"/>
      <c r="AP422" s="281"/>
      <c r="AQ422" s="281"/>
      <c r="AR422" s="272"/>
      <c r="AS422" s="270"/>
      <c r="AT422" s="270"/>
      <c r="AU422" s="272"/>
      <c r="AV422" s="272"/>
      <c r="AW422" s="272"/>
      <c r="AX422" s="272"/>
      <c r="AY422" s="272"/>
      <c r="AZ422" s="184"/>
      <c r="BA422" s="179"/>
    </row>
    <row r="423" spans="1:53" s="185" customFormat="1" x14ac:dyDescent="0.2">
      <c r="A423" s="179"/>
      <c r="B423" s="182" t="s">
        <v>513</v>
      </c>
      <c r="C423" s="182"/>
      <c r="D423" s="209" t="s">
        <v>369</v>
      </c>
      <c r="E423" s="320">
        <v>769</v>
      </c>
      <c r="F423" s="320">
        <v>403</v>
      </c>
      <c r="G423" s="320">
        <v>259</v>
      </c>
      <c r="H423" s="320">
        <v>115</v>
      </c>
      <c r="I423" s="320">
        <v>315</v>
      </c>
      <c r="J423" s="182"/>
      <c r="K423" s="179"/>
      <c r="L423" s="179"/>
      <c r="M423" s="239">
        <v>144818.43</v>
      </c>
      <c r="N423" s="239">
        <v>50429.52</v>
      </c>
      <c r="O423" s="239">
        <v>25879.38</v>
      </c>
      <c r="P423" s="239">
        <v>7740.21</v>
      </c>
      <c r="Q423" s="239">
        <v>154577.51999999999</v>
      </c>
      <c r="R423" s="239"/>
      <c r="S423" s="179"/>
      <c r="T423" s="179"/>
      <c r="U423" s="334">
        <v>188.320455136541</v>
      </c>
      <c r="V423" s="334">
        <v>125.135285359801</v>
      </c>
      <c r="W423" s="334">
        <v>99.920386100386096</v>
      </c>
      <c r="X423" s="334">
        <v>67.306173913043494</v>
      </c>
      <c r="Y423" s="334">
        <v>490.72228571428599</v>
      </c>
      <c r="AA423" s="179"/>
      <c r="AB423" s="182"/>
      <c r="AC423" s="182"/>
      <c r="AD423" s="183"/>
      <c r="AE423" s="336"/>
      <c r="AF423" s="336"/>
      <c r="AG423" s="336"/>
      <c r="AH423" s="336"/>
      <c r="AI423" s="336"/>
      <c r="AJ423" s="184"/>
      <c r="AK423" s="179"/>
      <c r="AL423" s="179"/>
      <c r="AM423" s="281"/>
      <c r="AN423" s="281"/>
      <c r="AO423" s="281"/>
      <c r="AP423" s="281"/>
      <c r="AQ423" s="281"/>
      <c r="AR423" s="272"/>
      <c r="AS423" s="270"/>
      <c r="AT423" s="270"/>
      <c r="AU423" s="272"/>
      <c r="AV423" s="272"/>
      <c r="AW423" s="272"/>
      <c r="AX423" s="272"/>
      <c r="AY423" s="272"/>
      <c r="AZ423" s="184"/>
      <c r="BA423" s="179"/>
    </row>
    <row r="424" spans="1:53" s="185" customFormat="1" x14ac:dyDescent="0.2">
      <c r="A424" s="179"/>
      <c r="B424" s="182" t="s">
        <v>515</v>
      </c>
      <c r="C424" s="182"/>
      <c r="D424" s="209" t="s">
        <v>516</v>
      </c>
      <c r="E424" s="320">
        <v>92</v>
      </c>
      <c r="F424" s="320">
        <v>37</v>
      </c>
      <c r="G424" s="320">
        <v>17</v>
      </c>
      <c r="H424" s="320">
        <v>11</v>
      </c>
      <c r="I424" s="320">
        <v>24</v>
      </c>
      <c r="J424" s="182"/>
      <c r="K424" s="179"/>
      <c r="L424" s="179"/>
      <c r="M424" s="239">
        <v>28376.080000000002</v>
      </c>
      <c r="N424" s="239">
        <v>8630.0400000000009</v>
      </c>
      <c r="O424" s="239">
        <v>3234.22</v>
      </c>
      <c r="P424" s="239">
        <v>1076.81</v>
      </c>
      <c r="Q424" s="239">
        <v>17968.189999999999</v>
      </c>
      <c r="R424" s="239"/>
      <c r="S424" s="179"/>
      <c r="T424" s="179"/>
      <c r="U424" s="334">
        <v>308.43565217391301</v>
      </c>
      <c r="V424" s="334">
        <v>233.244324324324</v>
      </c>
      <c r="W424" s="334">
        <v>190.24823529411799</v>
      </c>
      <c r="X424" s="334">
        <v>97.891818181818195</v>
      </c>
      <c r="Y424" s="334">
        <v>748.67458333333298</v>
      </c>
      <c r="AA424" s="179"/>
      <c r="AB424" s="182"/>
      <c r="AC424" s="182"/>
      <c r="AD424" s="183"/>
      <c r="AE424" s="336"/>
      <c r="AF424" s="336"/>
      <c r="AG424" s="336"/>
      <c r="AH424" s="336"/>
      <c r="AI424" s="336"/>
      <c r="AJ424" s="184"/>
      <c r="AK424" s="179"/>
      <c r="AL424" s="179"/>
      <c r="AM424" s="281"/>
      <c r="AN424" s="281"/>
      <c r="AO424" s="281"/>
      <c r="AP424" s="281"/>
      <c r="AQ424" s="281"/>
      <c r="AR424" s="272"/>
      <c r="AS424" s="270"/>
      <c r="AT424" s="270"/>
      <c r="AU424" s="272"/>
      <c r="AV424" s="272"/>
      <c r="AW424" s="272"/>
      <c r="AX424" s="272"/>
      <c r="AY424" s="272"/>
      <c r="AZ424" s="184"/>
      <c r="BA424" s="179"/>
    </row>
    <row r="425" spans="1:53" s="185" customFormat="1" x14ac:dyDescent="0.2">
      <c r="A425" s="179"/>
      <c r="B425" s="182" t="s">
        <v>517</v>
      </c>
      <c r="C425" s="182"/>
      <c r="D425" s="209" t="s">
        <v>212</v>
      </c>
      <c r="E425" s="320">
        <v>96</v>
      </c>
      <c r="F425" s="320">
        <v>61</v>
      </c>
      <c r="G425" s="320">
        <v>36</v>
      </c>
      <c r="H425" s="320">
        <v>30</v>
      </c>
      <c r="I425" s="320">
        <v>51</v>
      </c>
      <c r="J425" s="182"/>
      <c r="K425" s="179"/>
      <c r="L425" s="179"/>
      <c r="M425" s="239">
        <v>19596.32</v>
      </c>
      <c r="N425" s="239">
        <v>11575.73</v>
      </c>
      <c r="O425" s="239">
        <v>4185.8999999999996</v>
      </c>
      <c r="P425" s="239">
        <v>3653.16</v>
      </c>
      <c r="Q425" s="239">
        <v>44258.04</v>
      </c>
      <c r="R425" s="239"/>
      <c r="S425" s="179"/>
      <c r="T425" s="179"/>
      <c r="U425" s="334">
        <v>204.12833333333299</v>
      </c>
      <c r="V425" s="334">
        <v>189.76606557377099</v>
      </c>
      <c r="W425" s="334">
        <v>116.27500000000001</v>
      </c>
      <c r="X425" s="334">
        <v>121.77200000000001</v>
      </c>
      <c r="Y425" s="334">
        <v>867.80470588235301</v>
      </c>
      <c r="AA425" s="179"/>
      <c r="AB425" s="182"/>
      <c r="AC425" s="182"/>
      <c r="AD425" s="183"/>
      <c r="AE425" s="336"/>
      <c r="AF425" s="336"/>
      <c r="AG425" s="336"/>
      <c r="AH425" s="336"/>
      <c r="AI425" s="336"/>
      <c r="AJ425" s="184"/>
      <c r="AK425" s="179"/>
      <c r="AL425" s="179"/>
      <c r="AM425" s="281"/>
      <c r="AN425" s="281"/>
      <c r="AO425" s="281"/>
      <c r="AP425" s="281"/>
      <c r="AQ425" s="281"/>
      <c r="AR425" s="272"/>
      <c r="AS425" s="270"/>
      <c r="AT425" s="270"/>
      <c r="AU425" s="272"/>
      <c r="AV425" s="272"/>
      <c r="AW425" s="272"/>
      <c r="AX425" s="272"/>
      <c r="AY425" s="272"/>
      <c r="AZ425" s="184"/>
      <c r="BA425" s="179"/>
    </row>
    <row r="426" spans="1:53" s="185" customFormat="1" x14ac:dyDescent="0.2">
      <c r="A426" s="179"/>
      <c r="B426" s="182" t="s">
        <v>518</v>
      </c>
      <c r="C426" s="182"/>
      <c r="D426" s="209" t="s">
        <v>324</v>
      </c>
      <c r="E426" s="320"/>
      <c r="F426" s="320"/>
      <c r="G426" s="320"/>
      <c r="H426" s="320"/>
      <c r="I426" s="320">
        <v>1</v>
      </c>
      <c r="J426" s="182"/>
      <c r="K426" s="179"/>
      <c r="L426" s="179"/>
      <c r="M426" s="239"/>
      <c r="N426" s="239"/>
      <c r="O426" s="239"/>
      <c r="P426" s="239"/>
      <c r="Q426" s="239">
        <v>53.95</v>
      </c>
      <c r="R426" s="239"/>
      <c r="S426" s="179"/>
      <c r="T426" s="179"/>
      <c r="U426" s="334"/>
      <c r="V426" s="334"/>
      <c r="W426" s="334"/>
      <c r="X426" s="334"/>
      <c r="Y426" s="334">
        <v>53.95</v>
      </c>
      <c r="AA426" s="179"/>
      <c r="AB426" s="182"/>
      <c r="AC426" s="182"/>
      <c r="AD426" s="183"/>
      <c r="AE426" s="336"/>
      <c r="AF426" s="336"/>
      <c r="AG426" s="336"/>
      <c r="AH426" s="336"/>
      <c r="AI426" s="336"/>
      <c r="AJ426" s="184"/>
      <c r="AK426" s="179"/>
      <c r="AL426" s="179"/>
      <c r="AM426" s="281"/>
      <c r="AN426" s="281"/>
      <c r="AO426" s="281"/>
      <c r="AP426" s="281"/>
      <c r="AQ426" s="281"/>
      <c r="AR426" s="272"/>
      <c r="AS426" s="270"/>
      <c r="AT426" s="270"/>
      <c r="AU426" s="272"/>
      <c r="AV426" s="272"/>
      <c r="AW426" s="272"/>
      <c r="AX426" s="272"/>
      <c r="AY426" s="272"/>
      <c r="AZ426" s="184"/>
      <c r="BA426" s="179"/>
    </row>
    <row r="427" spans="1:53" s="185" customFormat="1" x14ac:dyDescent="0.2">
      <c r="A427" s="179"/>
      <c r="B427" s="182" t="s">
        <v>520</v>
      </c>
      <c r="C427" s="182"/>
      <c r="D427" s="209" t="s">
        <v>97</v>
      </c>
      <c r="E427" s="320">
        <v>1</v>
      </c>
      <c r="F427" s="320"/>
      <c r="G427" s="320"/>
      <c r="H427" s="320"/>
      <c r="I427" s="320"/>
      <c r="J427" s="182"/>
      <c r="K427" s="179"/>
      <c r="L427" s="179"/>
      <c r="M427" s="239">
        <v>256.3</v>
      </c>
      <c r="N427" s="239"/>
      <c r="O427" s="239"/>
      <c r="P427" s="239"/>
      <c r="Q427" s="239"/>
      <c r="R427" s="239"/>
      <c r="S427" s="179"/>
      <c r="T427" s="179"/>
      <c r="U427" s="334">
        <v>256.3</v>
      </c>
      <c r="V427" s="334"/>
      <c r="W427" s="334"/>
      <c r="X427" s="334"/>
      <c r="Y427" s="334"/>
      <c r="AA427" s="179"/>
      <c r="AB427" s="182"/>
      <c r="AC427" s="182"/>
      <c r="AD427" s="183"/>
      <c r="AE427" s="336"/>
      <c r="AF427" s="336"/>
      <c r="AG427" s="336"/>
      <c r="AH427" s="336"/>
      <c r="AI427" s="336"/>
      <c r="AJ427" s="184"/>
      <c r="AK427" s="179"/>
      <c r="AL427" s="179"/>
      <c r="AM427" s="281"/>
      <c r="AN427" s="281"/>
      <c r="AO427" s="281"/>
      <c r="AP427" s="281"/>
      <c r="AQ427" s="281"/>
      <c r="AR427" s="272"/>
      <c r="AS427" s="270"/>
      <c r="AT427" s="270"/>
      <c r="AU427" s="272"/>
      <c r="AV427" s="272"/>
      <c r="AW427" s="272"/>
      <c r="AX427" s="272"/>
      <c r="AY427" s="272"/>
      <c r="AZ427" s="184"/>
      <c r="BA427" s="179"/>
    </row>
    <row r="428" spans="1:53" s="185" customFormat="1" x14ac:dyDescent="0.2">
      <c r="A428" s="179"/>
      <c r="B428" s="182" t="s">
        <v>520</v>
      </c>
      <c r="C428" s="182"/>
      <c r="D428" s="209" t="s">
        <v>226</v>
      </c>
      <c r="E428" s="320">
        <v>76</v>
      </c>
      <c r="F428" s="320">
        <v>26</v>
      </c>
      <c r="G428" s="320">
        <v>13</v>
      </c>
      <c r="H428" s="320">
        <v>9</v>
      </c>
      <c r="I428" s="320">
        <v>19</v>
      </c>
      <c r="J428" s="182"/>
      <c r="K428" s="179"/>
      <c r="L428" s="179"/>
      <c r="M428" s="239">
        <v>21104.05</v>
      </c>
      <c r="N428" s="239">
        <v>6260.59</v>
      </c>
      <c r="O428" s="239">
        <v>3689.72</v>
      </c>
      <c r="P428" s="239">
        <v>1594.16</v>
      </c>
      <c r="Q428" s="239">
        <v>16297.22</v>
      </c>
      <c r="R428" s="239"/>
      <c r="S428" s="179"/>
      <c r="T428" s="179"/>
      <c r="U428" s="334">
        <v>277.68486842105301</v>
      </c>
      <c r="V428" s="334">
        <v>240.79192307692301</v>
      </c>
      <c r="W428" s="334">
        <v>283.82461538461502</v>
      </c>
      <c r="X428" s="334">
        <v>177.12888888888901</v>
      </c>
      <c r="Y428" s="334">
        <v>857.74842105263201</v>
      </c>
      <c r="AA428" s="179"/>
      <c r="AB428" s="182"/>
      <c r="AC428" s="182"/>
      <c r="AD428" s="183"/>
      <c r="AE428" s="336"/>
      <c r="AF428" s="336"/>
      <c r="AG428" s="336"/>
      <c r="AH428" s="336"/>
      <c r="AI428" s="336"/>
      <c r="AJ428" s="184"/>
      <c r="AK428" s="179"/>
      <c r="AL428" s="179"/>
      <c r="AM428" s="281"/>
      <c r="AN428" s="281"/>
      <c r="AO428" s="281"/>
      <c r="AP428" s="281"/>
      <c r="AQ428" s="281"/>
      <c r="AR428" s="272"/>
      <c r="AS428" s="270"/>
      <c r="AT428" s="270"/>
      <c r="AU428" s="272"/>
      <c r="AV428" s="272"/>
      <c r="AW428" s="272"/>
      <c r="AX428" s="272"/>
      <c r="AY428" s="272"/>
      <c r="AZ428" s="184"/>
      <c r="BA428" s="179"/>
    </row>
    <row r="429" spans="1:53" s="185" customFormat="1" x14ac:dyDescent="0.2">
      <c r="A429" s="179"/>
      <c r="B429" s="182" t="s">
        <v>684</v>
      </c>
      <c r="C429" s="182"/>
      <c r="D429" s="209" t="s">
        <v>88</v>
      </c>
      <c r="E429" s="320">
        <v>19</v>
      </c>
      <c r="F429" s="320">
        <v>9</v>
      </c>
      <c r="G429" s="320">
        <v>7</v>
      </c>
      <c r="H429" s="320">
        <v>7</v>
      </c>
      <c r="I429" s="320">
        <v>8</v>
      </c>
      <c r="J429" s="182"/>
      <c r="K429" s="179"/>
      <c r="L429" s="179"/>
      <c r="M429" s="239">
        <v>5888.45</v>
      </c>
      <c r="N429" s="239">
        <v>3631.61</v>
      </c>
      <c r="O429" s="239">
        <v>2409.1999999999998</v>
      </c>
      <c r="P429" s="239">
        <v>1993.16</v>
      </c>
      <c r="Q429" s="239">
        <v>12566.95</v>
      </c>
      <c r="R429" s="239"/>
      <c r="S429" s="179"/>
      <c r="T429" s="179"/>
      <c r="U429" s="334">
        <v>309.91842105263203</v>
      </c>
      <c r="V429" s="334">
        <v>403.51222222222202</v>
      </c>
      <c r="W429" s="334">
        <v>344.17142857142898</v>
      </c>
      <c r="X429" s="334">
        <v>284.737142857143</v>
      </c>
      <c r="Y429" s="334">
        <v>1570.8687500000001</v>
      </c>
      <c r="AA429" s="179"/>
      <c r="AB429" s="182"/>
      <c r="AC429" s="182"/>
      <c r="AD429" s="183"/>
      <c r="AE429" s="336"/>
      <c r="AF429" s="336"/>
      <c r="AG429" s="336"/>
      <c r="AH429" s="336"/>
      <c r="AI429" s="336"/>
      <c r="AJ429" s="184"/>
      <c r="AK429" s="179"/>
      <c r="AL429" s="179"/>
      <c r="AM429" s="281"/>
      <c r="AN429" s="281"/>
      <c r="AO429" s="281"/>
      <c r="AP429" s="281"/>
      <c r="AQ429" s="281"/>
      <c r="AR429" s="272"/>
      <c r="AS429" s="270"/>
      <c r="AT429" s="270"/>
      <c r="AU429" s="272"/>
      <c r="AV429" s="272"/>
      <c r="AW429" s="272"/>
      <c r="AX429" s="272"/>
      <c r="AY429" s="272"/>
      <c r="AZ429" s="184"/>
      <c r="BA429" s="179"/>
    </row>
    <row r="430" spans="1:53" s="185" customFormat="1" x14ac:dyDescent="0.2">
      <c r="A430" s="179"/>
      <c r="B430" s="182" t="s">
        <v>684</v>
      </c>
      <c r="C430" s="182"/>
      <c r="D430" s="209" t="s">
        <v>838</v>
      </c>
      <c r="E430" s="320">
        <v>1</v>
      </c>
      <c r="F430" s="320"/>
      <c r="G430" s="320"/>
      <c r="H430" s="320"/>
      <c r="I430" s="320"/>
      <c r="J430" s="182"/>
      <c r="K430" s="179"/>
      <c r="L430" s="179"/>
      <c r="M430" s="239">
        <v>108.27</v>
      </c>
      <c r="N430" s="239"/>
      <c r="O430" s="239"/>
      <c r="P430" s="239"/>
      <c r="Q430" s="239"/>
      <c r="R430" s="239"/>
      <c r="S430" s="179"/>
      <c r="T430" s="179"/>
      <c r="U430" s="334">
        <v>108.27</v>
      </c>
      <c r="V430" s="334"/>
      <c r="W430" s="334"/>
      <c r="X430" s="334"/>
      <c r="Y430" s="334"/>
      <c r="AA430" s="179"/>
      <c r="AB430" s="182"/>
      <c r="AC430" s="182"/>
      <c r="AD430" s="183"/>
      <c r="AE430" s="336"/>
      <c r="AF430" s="336"/>
      <c r="AG430" s="336"/>
      <c r="AH430" s="336"/>
      <c r="AI430" s="336"/>
      <c r="AJ430" s="184"/>
      <c r="AK430" s="179"/>
      <c r="AL430" s="179"/>
      <c r="AM430" s="281"/>
      <c r="AN430" s="281"/>
      <c r="AO430" s="281"/>
      <c r="AP430" s="281"/>
      <c r="AQ430" s="281"/>
      <c r="AR430" s="272"/>
      <c r="AS430" s="270"/>
      <c r="AT430" s="270"/>
      <c r="AU430" s="272"/>
      <c r="AV430" s="272"/>
      <c r="AW430" s="272"/>
      <c r="AX430" s="272"/>
      <c r="AY430" s="272"/>
      <c r="AZ430" s="184"/>
      <c r="BA430" s="179"/>
    </row>
    <row r="431" spans="1:53" s="185" customFormat="1" x14ac:dyDescent="0.2">
      <c r="A431" s="179"/>
      <c r="B431" s="182" t="s">
        <v>839</v>
      </c>
      <c r="C431" s="182"/>
      <c r="D431" s="209" t="s">
        <v>88</v>
      </c>
      <c r="E431" s="320">
        <v>1</v>
      </c>
      <c r="F431" s="320"/>
      <c r="G431" s="320"/>
      <c r="H431" s="320"/>
      <c r="I431" s="320"/>
      <c r="J431" s="182"/>
      <c r="K431" s="179"/>
      <c r="L431" s="179"/>
      <c r="M431" s="239">
        <v>114.04</v>
      </c>
      <c r="N431" s="239"/>
      <c r="O431" s="239"/>
      <c r="P431" s="239"/>
      <c r="Q431" s="239"/>
      <c r="R431" s="239"/>
      <c r="S431" s="179"/>
      <c r="T431" s="179"/>
      <c r="U431" s="334">
        <v>114.04</v>
      </c>
      <c r="V431" s="334"/>
      <c r="W431" s="334"/>
      <c r="X431" s="334"/>
      <c r="Y431" s="334"/>
      <c r="AA431" s="179"/>
      <c r="AB431" s="182"/>
      <c r="AC431" s="182"/>
      <c r="AD431" s="183"/>
      <c r="AE431" s="336"/>
      <c r="AF431" s="336"/>
      <c r="AG431" s="336"/>
      <c r="AH431" s="336"/>
      <c r="AI431" s="336"/>
      <c r="AJ431" s="184"/>
      <c r="AK431" s="179"/>
      <c r="AL431" s="179"/>
      <c r="AM431" s="281"/>
      <c r="AN431" s="281"/>
      <c r="AO431" s="281"/>
      <c r="AP431" s="281"/>
      <c r="AQ431" s="281"/>
      <c r="AR431" s="272"/>
      <c r="AS431" s="270"/>
      <c r="AT431" s="270"/>
      <c r="AU431" s="272"/>
      <c r="AV431" s="272"/>
      <c r="AW431" s="272"/>
      <c r="AX431" s="272"/>
      <c r="AY431" s="272"/>
      <c r="AZ431" s="184"/>
      <c r="BA431" s="179"/>
    </row>
    <row r="432" spans="1:53" s="185" customFormat="1" x14ac:dyDescent="0.2">
      <c r="A432" s="179"/>
      <c r="B432" s="182" t="s">
        <v>522</v>
      </c>
      <c r="C432" s="182"/>
      <c r="D432" s="209" t="s">
        <v>104</v>
      </c>
      <c r="E432" s="320">
        <v>1</v>
      </c>
      <c r="F432" s="320"/>
      <c r="G432" s="320"/>
      <c r="H432" s="320"/>
      <c r="I432" s="320"/>
      <c r="J432" s="182"/>
      <c r="K432" s="179"/>
      <c r="L432" s="179"/>
      <c r="M432" s="239">
        <v>45.67</v>
      </c>
      <c r="N432" s="239"/>
      <c r="O432" s="239"/>
      <c r="P432" s="239"/>
      <c r="Q432" s="239"/>
      <c r="R432" s="239"/>
      <c r="S432" s="179"/>
      <c r="T432" s="179"/>
      <c r="U432" s="334">
        <v>45.67</v>
      </c>
      <c r="V432" s="334"/>
      <c r="W432" s="334"/>
      <c r="X432" s="334"/>
      <c r="Y432" s="334"/>
      <c r="AA432" s="179"/>
      <c r="AB432" s="182"/>
      <c r="AC432" s="182"/>
      <c r="AD432" s="183"/>
      <c r="AE432" s="336"/>
      <c r="AF432" s="336"/>
      <c r="AG432" s="336"/>
      <c r="AH432" s="336"/>
      <c r="AI432" s="336"/>
      <c r="AJ432" s="184"/>
      <c r="AK432" s="179"/>
      <c r="AL432" s="179"/>
      <c r="AM432" s="281"/>
      <c r="AN432" s="281"/>
      <c r="AO432" s="281"/>
      <c r="AP432" s="281"/>
      <c r="AQ432" s="281"/>
      <c r="AR432" s="272"/>
      <c r="AS432" s="270"/>
      <c r="AT432" s="270"/>
      <c r="AU432" s="272"/>
      <c r="AV432" s="272"/>
      <c r="AW432" s="272"/>
      <c r="AX432" s="272"/>
      <c r="AY432" s="272"/>
      <c r="AZ432" s="184"/>
      <c r="BA432" s="179"/>
    </row>
    <row r="433" spans="1:53" s="185" customFormat="1" x14ac:dyDescent="0.2">
      <c r="A433" s="179"/>
      <c r="B433" s="182" t="s">
        <v>840</v>
      </c>
      <c r="C433" s="182"/>
      <c r="D433" s="209" t="s">
        <v>105</v>
      </c>
      <c r="E433" s="320">
        <v>1</v>
      </c>
      <c r="F433" s="320"/>
      <c r="G433" s="320"/>
      <c r="H433" s="320"/>
      <c r="I433" s="320"/>
      <c r="J433" s="182"/>
      <c r="K433" s="179"/>
      <c r="L433" s="179"/>
      <c r="M433" s="239">
        <v>11.89</v>
      </c>
      <c r="N433" s="239"/>
      <c r="O433" s="239"/>
      <c r="P433" s="239"/>
      <c r="Q433" s="239"/>
      <c r="R433" s="239"/>
      <c r="S433" s="179"/>
      <c r="T433" s="179"/>
      <c r="U433" s="334">
        <v>11.89</v>
      </c>
      <c r="V433" s="334"/>
      <c r="W433" s="334"/>
      <c r="X433" s="334"/>
      <c r="Y433" s="334"/>
      <c r="AA433" s="179"/>
      <c r="AB433" s="182"/>
      <c r="AC433" s="182"/>
      <c r="AD433" s="183"/>
      <c r="AE433" s="336"/>
      <c r="AF433" s="336"/>
      <c r="AG433" s="336"/>
      <c r="AH433" s="336"/>
      <c r="AI433" s="336"/>
      <c r="AJ433" s="184"/>
      <c r="AK433" s="179"/>
      <c r="AL433" s="179"/>
      <c r="AM433" s="281"/>
      <c r="AN433" s="281"/>
      <c r="AO433" s="281"/>
      <c r="AP433" s="281"/>
      <c r="AQ433" s="281"/>
      <c r="AR433" s="272"/>
      <c r="AS433" s="270"/>
      <c r="AT433" s="270"/>
      <c r="AU433" s="272"/>
      <c r="AV433" s="272"/>
      <c r="AW433" s="272"/>
      <c r="AX433" s="272"/>
      <c r="AY433" s="272"/>
      <c r="AZ433" s="184"/>
      <c r="BA433" s="179"/>
    </row>
    <row r="434" spans="1:53" s="185" customFormat="1" x14ac:dyDescent="0.2">
      <c r="A434" s="179"/>
      <c r="B434" s="182" t="s">
        <v>523</v>
      </c>
      <c r="C434" s="182"/>
      <c r="D434" s="209" t="s">
        <v>86</v>
      </c>
      <c r="E434" s="320">
        <v>15</v>
      </c>
      <c r="F434" s="320">
        <v>8</v>
      </c>
      <c r="G434" s="320">
        <v>3</v>
      </c>
      <c r="H434" s="320">
        <v>2</v>
      </c>
      <c r="I434" s="320">
        <v>3</v>
      </c>
      <c r="J434" s="182"/>
      <c r="K434" s="179"/>
      <c r="L434" s="179"/>
      <c r="M434" s="239">
        <v>3428.38</v>
      </c>
      <c r="N434" s="239">
        <v>1523.2</v>
      </c>
      <c r="O434" s="239">
        <v>536.83000000000004</v>
      </c>
      <c r="P434" s="239">
        <v>210.78</v>
      </c>
      <c r="Q434" s="239">
        <v>2907.2</v>
      </c>
      <c r="R434" s="239"/>
      <c r="S434" s="179"/>
      <c r="T434" s="179"/>
      <c r="U434" s="334">
        <v>228.55866666666699</v>
      </c>
      <c r="V434" s="334">
        <v>190.4</v>
      </c>
      <c r="W434" s="334">
        <v>178.94333333333299</v>
      </c>
      <c r="X434" s="334">
        <v>105.39</v>
      </c>
      <c r="Y434" s="334">
        <v>969.06666666666695</v>
      </c>
      <c r="AA434" s="179"/>
      <c r="AB434" s="182"/>
      <c r="AC434" s="182"/>
      <c r="AD434" s="183"/>
      <c r="AE434" s="336"/>
      <c r="AF434" s="336"/>
      <c r="AG434" s="336"/>
      <c r="AH434" s="336"/>
      <c r="AI434" s="336"/>
      <c r="AJ434" s="184"/>
      <c r="AK434" s="179"/>
      <c r="AL434" s="179"/>
      <c r="AM434" s="281"/>
      <c r="AN434" s="281"/>
      <c r="AO434" s="281"/>
      <c r="AP434" s="281"/>
      <c r="AQ434" s="281"/>
      <c r="AR434" s="272"/>
      <c r="AS434" s="270"/>
      <c r="AT434" s="270"/>
      <c r="AU434" s="272"/>
      <c r="AV434" s="272"/>
      <c r="AW434" s="272"/>
      <c r="AX434" s="272"/>
      <c r="AY434" s="272"/>
      <c r="AZ434" s="184"/>
      <c r="BA434" s="179"/>
    </row>
    <row r="435" spans="1:53" s="185" customFormat="1" x14ac:dyDescent="0.2">
      <c r="A435" s="179"/>
      <c r="B435" s="182" t="s">
        <v>524</v>
      </c>
      <c r="C435" s="182"/>
      <c r="D435" s="209" t="s">
        <v>127</v>
      </c>
      <c r="E435" s="320">
        <v>11</v>
      </c>
      <c r="F435" s="320">
        <v>3</v>
      </c>
      <c r="G435" s="320">
        <v>1</v>
      </c>
      <c r="H435" s="320">
        <v>1</v>
      </c>
      <c r="I435" s="320">
        <v>3</v>
      </c>
      <c r="J435" s="182"/>
      <c r="K435" s="179"/>
      <c r="L435" s="179"/>
      <c r="M435" s="239">
        <v>3710.36</v>
      </c>
      <c r="N435" s="239">
        <v>674.14</v>
      </c>
      <c r="O435" s="239">
        <v>307.54000000000002</v>
      </c>
      <c r="P435" s="239">
        <v>195.75</v>
      </c>
      <c r="Q435" s="239">
        <v>1691.55</v>
      </c>
      <c r="R435" s="239"/>
      <c r="S435" s="179"/>
      <c r="T435" s="179"/>
      <c r="U435" s="334">
        <v>337.30545454545398</v>
      </c>
      <c r="V435" s="334">
        <v>224.713333333333</v>
      </c>
      <c r="W435" s="334">
        <v>307.54000000000002</v>
      </c>
      <c r="X435" s="334">
        <v>195.75</v>
      </c>
      <c r="Y435" s="334">
        <v>563.85</v>
      </c>
      <c r="AA435" s="179"/>
      <c r="AB435" s="182"/>
      <c r="AC435" s="182"/>
      <c r="AD435" s="183"/>
      <c r="AE435" s="336"/>
      <c r="AF435" s="336"/>
      <c r="AG435" s="336"/>
      <c r="AH435" s="336"/>
      <c r="AI435" s="336"/>
      <c r="AJ435" s="184"/>
      <c r="AK435" s="179"/>
      <c r="AL435" s="179"/>
      <c r="AM435" s="281"/>
      <c r="AN435" s="281"/>
      <c r="AO435" s="281"/>
      <c r="AP435" s="281"/>
      <c r="AQ435" s="281"/>
      <c r="AR435" s="272"/>
      <c r="AS435" s="270"/>
      <c r="AT435" s="270"/>
      <c r="AU435" s="272"/>
      <c r="AV435" s="272"/>
      <c r="AW435" s="272"/>
      <c r="AX435" s="272"/>
      <c r="AY435" s="272"/>
      <c r="AZ435" s="184"/>
      <c r="BA435" s="179"/>
    </row>
    <row r="436" spans="1:53" s="185" customFormat="1" x14ac:dyDescent="0.2">
      <c r="A436" s="179"/>
      <c r="B436" s="182" t="s">
        <v>525</v>
      </c>
      <c r="C436" s="182"/>
      <c r="D436" s="209" t="s">
        <v>77</v>
      </c>
      <c r="E436" s="320">
        <v>86</v>
      </c>
      <c r="F436" s="320">
        <v>37</v>
      </c>
      <c r="G436" s="320">
        <v>19</v>
      </c>
      <c r="H436" s="320">
        <v>14</v>
      </c>
      <c r="I436" s="320">
        <v>29</v>
      </c>
      <c r="J436" s="182"/>
      <c r="K436" s="179"/>
      <c r="L436" s="179"/>
      <c r="M436" s="239">
        <v>27345.53</v>
      </c>
      <c r="N436" s="239">
        <v>8562.48</v>
      </c>
      <c r="O436" s="239">
        <v>2638.18</v>
      </c>
      <c r="P436" s="239">
        <v>2076.1999999999998</v>
      </c>
      <c r="Q436" s="239">
        <v>40458.31</v>
      </c>
      <c r="R436" s="239"/>
      <c r="S436" s="179"/>
      <c r="T436" s="179"/>
      <c r="U436" s="334">
        <v>317.97127906976698</v>
      </c>
      <c r="V436" s="334">
        <v>231.41837837837801</v>
      </c>
      <c r="W436" s="334">
        <v>138.85157894736801</v>
      </c>
      <c r="X436" s="334">
        <v>148.30000000000001</v>
      </c>
      <c r="Y436" s="334">
        <v>1395.11413793103</v>
      </c>
      <c r="AA436" s="179"/>
      <c r="AB436" s="182"/>
      <c r="AC436" s="182"/>
      <c r="AD436" s="183"/>
      <c r="AE436" s="336"/>
      <c r="AF436" s="336"/>
      <c r="AG436" s="336"/>
      <c r="AH436" s="336"/>
      <c r="AI436" s="336"/>
      <c r="AJ436" s="184"/>
      <c r="AK436" s="179"/>
      <c r="AL436" s="179"/>
      <c r="AM436" s="281"/>
      <c r="AN436" s="281"/>
      <c r="AO436" s="281"/>
      <c r="AP436" s="281"/>
      <c r="AQ436" s="281"/>
      <c r="AR436" s="272"/>
      <c r="AS436" s="270"/>
      <c r="AT436" s="270"/>
      <c r="AU436" s="272"/>
      <c r="AV436" s="272"/>
      <c r="AW436" s="272"/>
      <c r="AX436" s="272"/>
      <c r="AY436" s="272"/>
      <c r="AZ436" s="184"/>
      <c r="BA436" s="179"/>
    </row>
    <row r="437" spans="1:53" s="185" customFormat="1" x14ac:dyDescent="0.2">
      <c r="A437" s="179"/>
      <c r="B437" s="182" t="s">
        <v>526</v>
      </c>
      <c r="C437" s="182"/>
      <c r="D437" s="209" t="s">
        <v>527</v>
      </c>
      <c r="E437" s="320">
        <v>82</v>
      </c>
      <c r="F437" s="320">
        <v>39</v>
      </c>
      <c r="G437" s="320">
        <v>21</v>
      </c>
      <c r="H437" s="320">
        <v>2</v>
      </c>
      <c r="I437" s="320">
        <v>14</v>
      </c>
      <c r="J437" s="182"/>
      <c r="K437" s="179"/>
      <c r="L437" s="179"/>
      <c r="M437" s="239">
        <v>15458.77</v>
      </c>
      <c r="N437" s="239">
        <v>4295.49</v>
      </c>
      <c r="O437" s="239">
        <v>1336.81</v>
      </c>
      <c r="P437" s="239">
        <v>49.93</v>
      </c>
      <c r="Q437" s="239">
        <v>4444.8999999999996</v>
      </c>
      <c r="R437" s="239"/>
      <c r="S437" s="179"/>
      <c r="T437" s="179"/>
      <c r="U437" s="334">
        <v>188.52158536585401</v>
      </c>
      <c r="V437" s="334">
        <v>110.140769230769</v>
      </c>
      <c r="W437" s="334">
        <v>63.657619047619001</v>
      </c>
      <c r="X437" s="334">
        <v>24.965</v>
      </c>
      <c r="Y437" s="334">
        <v>317.49285714285702</v>
      </c>
      <c r="AA437" s="179"/>
      <c r="AB437" s="182"/>
      <c r="AC437" s="182"/>
      <c r="AD437" s="183"/>
      <c r="AE437" s="336"/>
      <c r="AF437" s="336"/>
      <c r="AG437" s="336"/>
      <c r="AH437" s="336"/>
      <c r="AI437" s="336"/>
      <c r="AJ437" s="184"/>
      <c r="AK437" s="179"/>
      <c r="AL437" s="179"/>
      <c r="AM437" s="281"/>
      <c r="AN437" s="281"/>
      <c r="AO437" s="281"/>
      <c r="AP437" s="281"/>
      <c r="AQ437" s="281"/>
      <c r="AR437" s="272"/>
      <c r="AS437" s="270"/>
      <c r="AT437" s="270"/>
      <c r="AU437" s="272"/>
      <c r="AV437" s="272"/>
      <c r="AW437" s="272"/>
      <c r="AX437" s="272"/>
      <c r="AY437" s="272"/>
      <c r="AZ437" s="184"/>
      <c r="BA437" s="179"/>
    </row>
    <row r="438" spans="1:53" s="185" customFormat="1" x14ac:dyDescent="0.2">
      <c r="A438" s="179"/>
      <c r="B438" s="182" t="s">
        <v>528</v>
      </c>
      <c r="C438" s="182"/>
      <c r="D438" s="209" t="s">
        <v>145</v>
      </c>
      <c r="E438" s="320">
        <v>8</v>
      </c>
      <c r="F438" s="320">
        <v>5</v>
      </c>
      <c r="G438" s="320">
        <v>2</v>
      </c>
      <c r="H438" s="320">
        <v>2</v>
      </c>
      <c r="I438" s="320">
        <v>3</v>
      </c>
      <c r="J438" s="182"/>
      <c r="K438" s="179"/>
      <c r="L438" s="179"/>
      <c r="M438" s="239">
        <v>1886.15</v>
      </c>
      <c r="N438" s="239">
        <v>1062.8800000000001</v>
      </c>
      <c r="O438" s="239">
        <v>314.45</v>
      </c>
      <c r="P438" s="239">
        <v>261.06</v>
      </c>
      <c r="Q438" s="239">
        <v>1979.1</v>
      </c>
      <c r="R438" s="239"/>
      <c r="S438" s="179"/>
      <c r="T438" s="179"/>
      <c r="U438" s="334">
        <v>235.76875000000001</v>
      </c>
      <c r="V438" s="334">
        <v>212.57599999999999</v>
      </c>
      <c r="W438" s="334">
        <v>157.22499999999999</v>
      </c>
      <c r="X438" s="334">
        <v>130.53</v>
      </c>
      <c r="Y438" s="334">
        <v>659.7</v>
      </c>
      <c r="AA438" s="179"/>
      <c r="AB438" s="182"/>
      <c r="AC438" s="182"/>
      <c r="AD438" s="183"/>
      <c r="AE438" s="336"/>
      <c r="AF438" s="336"/>
      <c r="AG438" s="336"/>
      <c r="AH438" s="336"/>
      <c r="AI438" s="336"/>
      <c r="AJ438" s="184"/>
      <c r="AK438" s="179"/>
      <c r="AL438" s="179"/>
      <c r="AM438" s="281"/>
      <c r="AN438" s="281"/>
      <c r="AO438" s="281"/>
      <c r="AP438" s="281"/>
      <c r="AQ438" s="281"/>
      <c r="AR438" s="272"/>
      <c r="AS438" s="270"/>
      <c r="AT438" s="270"/>
      <c r="AU438" s="272"/>
      <c r="AV438" s="272"/>
      <c r="AW438" s="272"/>
      <c r="AX438" s="272"/>
      <c r="AY438" s="272"/>
      <c r="AZ438" s="184"/>
      <c r="BA438" s="179"/>
    </row>
    <row r="439" spans="1:53" s="185" customFormat="1" x14ac:dyDescent="0.2">
      <c r="A439" s="179"/>
      <c r="B439" s="182" t="s">
        <v>685</v>
      </c>
      <c r="C439" s="182"/>
      <c r="D439" s="209" t="s">
        <v>145</v>
      </c>
      <c r="E439" s="320">
        <v>58</v>
      </c>
      <c r="F439" s="320">
        <v>24</v>
      </c>
      <c r="G439" s="320">
        <v>13</v>
      </c>
      <c r="H439" s="320">
        <v>9</v>
      </c>
      <c r="I439" s="320">
        <v>11</v>
      </c>
      <c r="J439" s="182"/>
      <c r="K439" s="179"/>
      <c r="L439" s="179"/>
      <c r="M439" s="239">
        <v>18415.77</v>
      </c>
      <c r="N439" s="239">
        <v>4709.54</v>
      </c>
      <c r="O439" s="239">
        <v>1970.68</v>
      </c>
      <c r="P439" s="239">
        <v>947.49</v>
      </c>
      <c r="Q439" s="239">
        <v>5751.65</v>
      </c>
      <c r="R439" s="239"/>
      <c r="S439" s="179"/>
      <c r="T439" s="179"/>
      <c r="U439" s="334">
        <v>317.51327586206901</v>
      </c>
      <c r="V439" s="334">
        <v>196.23083333333301</v>
      </c>
      <c r="W439" s="334">
        <v>151.59076923076901</v>
      </c>
      <c r="X439" s="334">
        <v>105.276666666667</v>
      </c>
      <c r="Y439" s="334">
        <v>522.87727272727295</v>
      </c>
      <c r="AA439" s="179"/>
      <c r="AB439" s="182"/>
      <c r="AC439" s="182"/>
      <c r="AD439" s="183"/>
      <c r="AE439" s="336"/>
      <c r="AF439" s="336"/>
      <c r="AG439" s="336"/>
      <c r="AH439" s="336"/>
      <c r="AI439" s="336"/>
      <c r="AJ439" s="184"/>
      <c r="AK439" s="179"/>
      <c r="AL439" s="179"/>
      <c r="AM439" s="281"/>
      <c r="AN439" s="281"/>
      <c r="AO439" s="281"/>
      <c r="AP439" s="281"/>
      <c r="AQ439" s="281"/>
      <c r="AR439" s="272"/>
      <c r="AS439" s="270"/>
      <c r="AT439" s="270"/>
      <c r="AU439" s="272"/>
      <c r="AV439" s="272"/>
      <c r="AW439" s="272"/>
      <c r="AX439" s="272"/>
      <c r="AY439" s="272"/>
      <c r="AZ439" s="184"/>
      <c r="BA439" s="179"/>
    </row>
    <row r="440" spans="1:53" s="185" customFormat="1" x14ac:dyDescent="0.2">
      <c r="A440" s="179"/>
      <c r="B440" s="182" t="s">
        <v>529</v>
      </c>
      <c r="C440" s="182"/>
      <c r="D440" s="209" t="s">
        <v>502</v>
      </c>
      <c r="E440" s="320">
        <v>516</v>
      </c>
      <c r="F440" s="320">
        <v>299</v>
      </c>
      <c r="G440" s="320">
        <v>187</v>
      </c>
      <c r="H440" s="320">
        <v>142</v>
      </c>
      <c r="I440" s="320">
        <v>197</v>
      </c>
      <c r="J440" s="182"/>
      <c r="K440" s="179"/>
      <c r="L440" s="179"/>
      <c r="M440" s="239">
        <v>139155.04999999999</v>
      </c>
      <c r="N440" s="239">
        <v>67157.3299999999</v>
      </c>
      <c r="O440" s="239">
        <v>23250.62</v>
      </c>
      <c r="P440" s="239">
        <v>16836.13</v>
      </c>
      <c r="Q440" s="239">
        <v>125144.15</v>
      </c>
      <c r="R440" s="239"/>
      <c r="S440" s="179"/>
      <c r="T440" s="179"/>
      <c r="U440" s="334">
        <v>269.68032945736502</v>
      </c>
      <c r="V440" s="334">
        <v>224.60645484949799</v>
      </c>
      <c r="W440" s="334">
        <v>124.33486631016</v>
      </c>
      <c r="X440" s="334">
        <v>118.564295774648</v>
      </c>
      <c r="Y440" s="334">
        <v>635.24949238578597</v>
      </c>
      <c r="AA440" s="179"/>
      <c r="AB440" s="182"/>
      <c r="AC440" s="182"/>
      <c r="AD440" s="183"/>
      <c r="AE440" s="336"/>
      <c r="AF440" s="336"/>
      <c r="AG440" s="336"/>
      <c r="AH440" s="336"/>
      <c r="AI440" s="336"/>
      <c r="AJ440" s="184"/>
      <c r="AK440" s="179"/>
      <c r="AL440" s="179"/>
      <c r="AM440" s="281"/>
      <c r="AN440" s="281"/>
      <c r="AO440" s="281"/>
      <c r="AP440" s="281"/>
      <c r="AQ440" s="281"/>
      <c r="AR440" s="272"/>
      <c r="AS440" s="270"/>
      <c r="AT440" s="270"/>
      <c r="AU440" s="272"/>
      <c r="AV440" s="272"/>
      <c r="AW440" s="272"/>
      <c r="AX440" s="272"/>
      <c r="AY440" s="272"/>
      <c r="AZ440" s="184"/>
      <c r="BA440" s="179"/>
    </row>
    <row r="441" spans="1:53" s="185" customFormat="1" x14ac:dyDescent="0.2">
      <c r="A441" s="179"/>
      <c r="B441" s="182" t="s">
        <v>530</v>
      </c>
      <c r="C441" s="182"/>
      <c r="D441" s="209" t="s">
        <v>531</v>
      </c>
      <c r="E441" s="320">
        <v>12</v>
      </c>
      <c r="F441" s="320">
        <v>3</v>
      </c>
      <c r="G441" s="320">
        <v>3</v>
      </c>
      <c r="H441" s="320">
        <v>3</v>
      </c>
      <c r="I441" s="320">
        <v>4</v>
      </c>
      <c r="J441" s="182"/>
      <c r="K441" s="179"/>
      <c r="L441" s="179"/>
      <c r="M441" s="239">
        <v>1422.34</v>
      </c>
      <c r="N441" s="239">
        <v>174.73</v>
      </c>
      <c r="O441" s="239">
        <v>87.47</v>
      </c>
      <c r="P441" s="239">
        <v>35.19</v>
      </c>
      <c r="Q441" s="239">
        <v>183.52</v>
      </c>
      <c r="R441" s="239"/>
      <c r="S441" s="179"/>
      <c r="T441" s="179"/>
      <c r="U441" s="334">
        <v>118.52833333333299</v>
      </c>
      <c r="V441" s="334">
        <v>58.243333333333297</v>
      </c>
      <c r="W441" s="334">
        <v>29.156666666666698</v>
      </c>
      <c r="X441" s="334">
        <v>11.73</v>
      </c>
      <c r="Y441" s="334">
        <v>45.88</v>
      </c>
      <c r="AA441" s="179"/>
      <c r="AB441" s="182"/>
      <c r="AC441" s="182"/>
      <c r="AD441" s="183"/>
      <c r="AE441" s="336"/>
      <c r="AF441" s="336"/>
      <c r="AG441" s="336"/>
      <c r="AH441" s="336"/>
      <c r="AI441" s="336"/>
      <c r="AJ441" s="184"/>
      <c r="AK441" s="179"/>
      <c r="AL441" s="179"/>
      <c r="AM441" s="281"/>
      <c r="AN441" s="281"/>
      <c r="AO441" s="281"/>
      <c r="AP441" s="281"/>
      <c r="AQ441" s="281"/>
      <c r="AR441" s="272"/>
      <c r="AS441" s="270"/>
      <c r="AT441" s="270"/>
      <c r="AU441" s="272"/>
      <c r="AV441" s="272"/>
      <c r="AW441" s="272"/>
      <c r="AX441" s="272"/>
      <c r="AY441" s="272"/>
      <c r="AZ441" s="184"/>
      <c r="BA441" s="179"/>
    </row>
    <row r="442" spans="1:53" s="185" customFormat="1" x14ac:dyDescent="0.2">
      <c r="A442" s="179"/>
      <c r="B442" s="182" t="s">
        <v>532</v>
      </c>
      <c r="C442" s="182"/>
      <c r="D442" s="209" t="s">
        <v>104</v>
      </c>
      <c r="E442" s="320">
        <v>79</v>
      </c>
      <c r="F442" s="320">
        <v>36</v>
      </c>
      <c r="G442" s="320">
        <v>21</v>
      </c>
      <c r="H442" s="320">
        <v>19</v>
      </c>
      <c r="I442" s="320">
        <v>18</v>
      </c>
      <c r="J442" s="182"/>
      <c r="K442" s="179"/>
      <c r="L442" s="179"/>
      <c r="M442" s="239">
        <v>16372.55</v>
      </c>
      <c r="N442" s="239">
        <v>3871.57</v>
      </c>
      <c r="O442" s="239">
        <v>1221.9100000000001</v>
      </c>
      <c r="P442" s="239">
        <v>656.39</v>
      </c>
      <c r="Q442" s="239">
        <v>5662.65</v>
      </c>
      <c r="R442" s="239"/>
      <c r="S442" s="179"/>
      <c r="T442" s="179"/>
      <c r="U442" s="334">
        <v>207.24746835443</v>
      </c>
      <c r="V442" s="334">
        <v>107.54361111111101</v>
      </c>
      <c r="W442" s="334">
        <v>58.186190476190497</v>
      </c>
      <c r="X442" s="334">
        <v>34.546842105263202</v>
      </c>
      <c r="Y442" s="334">
        <v>314.59166666666698</v>
      </c>
      <c r="AA442" s="179"/>
      <c r="AB442" s="182"/>
      <c r="AC442" s="182"/>
      <c r="AD442" s="183"/>
      <c r="AE442" s="336"/>
      <c r="AF442" s="336"/>
      <c r="AG442" s="336"/>
      <c r="AH442" s="336"/>
      <c r="AI442" s="336"/>
      <c r="AJ442" s="184"/>
      <c r="AK442" s="179"/>
      <c r="AL442" s="179"/>
      <c r="AM442" s="281"/>
      <c r="AN442" s="281"/>
      <c r="AO442" s="281"/>
      <c r="AP442" s="281"/>
      <c r="AQ442" s="281"/>
      <c r="AR442" s="272"/>
      <c r="AS442" s="270"/>
      <c r="AT442" s="270"/>
      <c r="AU442" s="272"/>
      <c r="AV442" s="272"/>
      <c r="AW442" s="272"/>
      <c r="AX442" s="272"/>
      <c r="AY442" s="272"/>
      <c r="AZ442" s="184"/>
      <c r="BA442" s="179"/>
    </row>
    <row r="443" spans="1:53" s="185" customFormat="1" x14ac:dyDescent="0.2">
      <c r="A443" s="179"/>
      <c r="B443" s="182" t="s">
        <v>533</v>
      </c>
      <c r="C443" s="182"/>
      <c r="D443" s="209" t="s">
        <v>97</v>
      </c>
      <c r="E443" s="320">
        <v>140</v>
      </c>
      <c r="F443" s="320">
        <v>54</v>
      </c>
      <c r="G443" s="320">
        <v>27</v>
      </c>
      <c r="H443" s="320">
        <v>20</v>
      </c>
      <c r="I443" s="320">
        <v>27</v>
      </c>
      <c r="J443" s="182"/>
      <c r="K443" s="179"/>
      <c r="L443" s="179"/>
      <c r="M443" s="239">
        <v>41208.410000000003</v>
      </c>
      <c r="N443" s="239">
        <v>11573.83</v>
      </c>
      <c r="O443" s="239">
        <v>21218.9</v>
      </c>
      <c r="P443" s="239">
        <v>2346.92</v>
      </c>
      <c r="Q443" s="239">
        <v>36888.67</v>
      </c>
      <c r="R443" s="239"/>
      <c r="S443" s="179"/>
      <c r="T443" s="179"/>
      <c r="U443" s="334">
        <v>294.34578571428602</v>
      </c>
      <c r="V443" s="334">
        <v>214.330185185185</v>
      </c>
      <c r="W443" s="334">
        <v>785.88518518518504</v>
      </c>
      <c r="X443" s="334">
        <v>117.346</v>
      </c>
      <c r="Y443" s="334">
        <v>1366.2470370370399</v>
      </c>
      <c r="AA443" s="179"/>
      <c r="AB443" s="182"/>
      <c r="AC443" s="182"/>
      <c r="AD443" s="183"/>
      <c r="AE443" s="336"/>
      <c r="AF443" s="336"/>
      <c r="AG443" s="336"/>
      <c r="AH443" s="336"/>
      <c r="AI443" s="336"/>
      <c r="AJ443" s="184"/>
      <c r="AK443" s="179"/>
      <c r="AL443" s="179"/>
      <c r="AM443" s="281"/>
      <c r="AN443" s="281"/>
      <c r="AO443" s="281"/>
      <c r="AP443" s="281"/>
      <c r="AQ443" s="281"/>
      <c r="AR443" s="272"/>
      <c r="AS443" s="270"/>
      <c r="AT443" s="270"/>
      <c r="AU443" s="272"/>
      <c r="AV443" s="272"/>
      <c r="AW443" s="272"/>
      <c r="AX443" s="272"/>
      <c r="AY443" s="272"/>
      <c r="AZ443" s="184"/>
      <c r="BA443" s="179"/>
    </row>
    <row r="444" spans="1:53" s="185" customFormat="1" x14ac:dyDescent="0.2">
      <c r="A444" s="179"/>
      <c r="B444" s="182" t="s">
        <v>534</v>
      </c>
      <c r="C444" s="182"/>
      <c r="D444" s="209" t="s">
        <v>90</v>
      </c>
      <c r="E444" s="320">
        <v>1086</v>
      </c>
      <c r="F444" s="320">
        <v>513</v>
      </c>
      <c r="G444" s="320">
        <v>298</v>
      </c>
      <c r="H444" s="320">
        <v>219</v>
      </c>
      <c r="I444" s="320">
        <v>348</v>
      </c>
      <c r="J444" s="182"/>
      <c r="K444" s="179"/>
      <c r="L444" s="179"/>
      <c r="M444" s="239">
        <v>334608.90999999997</v>
      </c>
      <c r="N444" s="239">
        <v>119941.6</v>
      </c>
      <c r="O444" s="239">
        <v>46174.46</v>
      </c>
      <c r="P444" s="239">
        <v>30643.23</v>
      </c>
      <c r="Q444" s="239">
        <v>261061.18</v>
      </c>
      <c r="R444" s="239"/>
      <c r="S444" s="179"/>
      <c r="T444" s="179"/>
      <c r="U444" s="334">
        <v>308.11133517495398</v>
      </c>
      <c r="V444" s="334">
        <v>233.80428849902501</v>
      </c>
      <c r="W444" s="334">
        <v>154.947852348993</v>
      </c>
      <c r="X444" s="334">
        <v>139.92342465753401</v>
      </c>
      <c r="Y444" s="334">
        <v>750.17580459770102</v>
      </c>
      <c r="AA444" s="179"/>
      <c r="AB444" s="182"/>
      <c r="AC444" s="182"/>
      <c r="AD444" s="183"/>
      <c r="AE444" s="336"/>
      <c r="AF444" s="336"/>
      <c r="AG444" s="336"/>
      <c r="AH444" s="336"/>
      <c r="AI444" s="336"/>
      <c r="AJ444" s="184"/>
      <c r="AK444" s="179"/>
      <c r="AL444" s="179"/>
      <c r="AM444" s="281"/>
      <c r="AN444" s="281"/>
      <c r="AO444" s="281"/>
      <c r="AP444" s="281"/>
      <c r="AQ444" s="281"/>
      <c r="AR444" s="272"/>
      <c r="AS444" s="270"/>
      <c r="AT444" s="270"/>
      <c r="AU444" s="272"/>
      <c r="AV444" s="272"/>
      <c r="AW444" s="272"/>
      <c r="AX444" s="272"/>
      <c r="AY444" s="272"/>
      <c r="AZ444" s="184"/>
      <c r="BA444" s="179"/>
    </row>
    <row r="445" spans="1:53" s="185" customFormat="1" x14ac:dyDescent="0.2">
      <c r="A445" s="179"/>
      <c r="B445" s="182" t="s">
        <v>535</v>
      </c>
      <c r="C445" s="182"/>
      <c r="D445" s="209" t="s">
        <v>79</v>
      </c>
      <c r="E445" s="320">
        <v>63</v>
      </c>
      <c r="F445" s="320">
        <v>27</v>
      </c>
      <c r="G445" s="320">
        <v>15</v>
      </c>
      <c r="H445" s="320">
        <v>13</v>
      </c>
      <c r="I445" s="320">
        <v>20</v>
      </c>
      <c r="J445" s="182"/>
      <c r="K445" s="179"/>
      <c r="L445" s="179"/>
      <c r="M445" s="239">
        <v>19557.13</v>
      </c>
      <c r="N445" s="239">
        <v>7584</v>
      </c>
      <c r="O445" s="239">
        <v>2149.4699999999998</v>
      </c>
      <c r="P445" s="239">
        <v>2682.04</v>
      </c>
      <c r="Q445" s="239">
        <v>24435.14</v>
      </c>
      <c r="R445" s="239"/>
      <c r="S445" s="179"/>
      <c r="T445" s="179"/>
      <c r="U445" s="334">
        <v>310.43063492063499</v>
      </c>
      <c r="V445" s="334">
        <v>280.88888888888903</v>
      </c>
      <c r="W445" s="334">
        <v>143.298</v>
      </c>
      <c r="X445" s="334">
        <v>206.31076923076901</v>
      </c>
      <c r="Y445" s="334">
        <v>1221.7570000000001</v>
      </c>
      <c r="AA445" s="179"/>
      <c r="AB445" s="182"/>
      <c r="AC445" s="182"/>
      <c r="AD445" s="183"/>
      <c r="AE445" s="336"/>
      <c r="AF445" s="336"/>
      <c r="AG445" s="336"/>
      <c r="AH445" s="336"/>
      <c r="AI445" s="336"/>
      <c r="AJ445" s="184"/>
      <c r="AK445" s="179"/>
      <c r="AL445" s="179"/>
      <c r="AM445" s="281"/>
      <c r="AN445" s="281"/>
      <c r="AO445" s="281"/>
      <c r="AP445" s="281"/>
      <c r="AQ445" s="281"/>
      <c r="AR445" s="272"/>
      <c r="AS445" s="270"/>
      <c r="AT445" s="270"/>
      <c r="AU445" s="272"/>
      <c r="AV445" s="272"/>
      <c r="AW445" s="272"/>
      <c r="AX445" s="272"/>
      <c r="AY445" s="272"/>
      <c r="AZ445" s="184"/>
      <c r="BA445" s="179"/>
    </row>
    <row r="446" spans="1:53" s="185" customFormat="1" ht="13.5" thickBot="1" x14ac:dyDescent="0.25">
      <c r="A446" s="179"/>
      <c r="B446" s="186" t="s">
        <v>536</v>
      </c>
      <c r="C446" s="186"/>
      <c r="D446" s="211" t="s">
        <v>88</v>
      </c>
      <c r="E446" s="321">
        <v>305</v>
      </c>
      <c r="F446" s="321">
        <v>128</v>
      </c>
      <c r="G446" s="321">
        <v>72</v>
      </c>
      <c r="H446" s="321">
        <v>54</v>
      </c>
      <c r="I446" s="321">
        <v>93</v>
      </c>
      <c r="J446" s="186"/>
      <c r="K446" s="179"/>
      <c r="L446" s="179"/>
      <c r="M446" s="263">
        <v>106938.27</v>
      </c>
      <c r="N446" s="263">
        <v>38558.660000000003</v>
      </c>
      <c r="O446" s="263">
        <v>14932.34</v>
      </c>
      <c r="P446" s="263">
        <v>10289.16</v>
      </c>
      <c r="Q446" s="263">
        <v>107651.36</v>
      </c>
      <c r="R446" s="263"/>
      <c r="S446" s="179"/>
      <c r="T446" s="179"/>
      <c r="U446" s="334">
        <v>350.617278688525</v>
      </c>
      <c r="V446" s="334">
        <v>301.23953125000003</v>
      </c>
      <c r="W446" s="334">
        <v>207.393611111111</v>
      </c>
      <c r="X446" s="334">
        <v>190.54</v>
      </c>
      <c r="Y446" s="334">
        <v>1157.54150537634</v>
      </c>
      <c r="AA446" s="179"/>
      <c r="AB446" s="186"/>
      <c r="AC446" s="186"/>
      <c r="AD446" s="187"/>
      <c r="AE446" s="337"/>
      <c r="AF446" s="337"/>
      <c r="AG446" s="337"/>
      <c r="AH446" s="337"/>
      <c r="AI446" s="337"/>
      <c r="AJ446" s="189"/>
      <c r="AK446" s="179"/>
      <c r="AL446" s="179"/>
      <c r="AM446" s="282"/>
      <c r="AN446" s="283"/>
      <c r="AO446" s="283"/>
      <c r="AP446" s="283"/>
      <c r="AQ446" s="283"/>
      <c r="AR446" s="274"/>
      <c r="AS446" s="270"/>
      <c r="AT446" s="270"/>
      <c r="AU446" s="273"/>
      <c r="AV446" s="274"/>
      <c r="AW446" s="274"/>
      <c r="AX446" s="274"/>
      <c r="AY446" s="274"/>
      <c r="AZ446" s="189"/>
      <c r="BA446" s="179"/>
    </row>
    <row r="447" spans="1:53" s="185" customFormat="1" x14ac:dyDescent="0.2">
      <c r="A447" s="179"/>
      <c r="B447" s="182" t="s">
        <v>537</v>
      </c>
      <c r="C447" s="182"/>
      <c r="D447" s="209" t="s">
        <v>81</v>
      </c>
      <c r="E447" s="320">
        <v>1</v>
      </c>
      <c r="F447" s="320">
        <v>1</v>
      </c>
      <c r="G447" s="320">
        <v>1</v>
      </c>
      <c r="H447" s="320">
        <v>1</v>
      </c>
      <c r="I447" s="320">
        <v>1</v>
      </c>
      <c r="J447" s="182"/>
      <c r="K447" s="179"/>
      <c r="L447" s="179"/>
      <c r="M447" s="239">
        <v>84.05</v>
      </c>
      <c r="N447" s="239">
        <v>82.26</v>
      </c>
      <c r="O447" s="239">
        <v>35.42</v>
      </c>
      <c r="P447" s="239">
        <v>40.29</v>
      </c>
      <c r="Q447" s="239">
        <v>132.09</v>
      </c>
      <c r="R447" s="239"/>
      <c r="S447" s="179"/>
      <c r="T447" s="179"/>
      <c r="U447" s="334">
        <v>84.05</v>
      </c>
      <c r="V447" s="334">
        <v>82.26</v>
      </c>
      <c r="W447" s="334">
        <v>35.42</v>
      </c>
      <c r="X447" s="334">
        <v>40.29</v>
      </c>
      <c r="Y447" s="334">
        <v>132.09</v>
      </c>
      <c r="AA447" s="179"/>
      <c r="AB447" s="182"/>
      <c r="AC447" s="182"/>
      <c r="AD447" s="183"/>
      <c r="AE447" s="336"/>
      <c r="AF447" s="336"/>
      <c r="AG447" s="336"/>
      <c r="AH447" s="336"/>
      <c r="AI447" s="336"/>
      <c r="AJ447" s="184"/>
      <c r="AK447" s="179"/>
      <c r="AL447" s="179"/>
      <c r="AM447" s="281"/>
      <c r="AN447" s="281"/>
      <c r="AO447" s="281"/>
      <c r="AP447" s="281"/>
      <c r="AQ447" s="281"/>
      <c r="AR447" s="272"/>
      <c r="AS447" s="270"/>
      <c r="AT447" s="270"/>
      <c r="AU447" s="272"/>
      <c r="AV447" s="272"/>
      <c r="AW447" s="272"/>
      <c r="AX447" s="272"/>
      <c r="AY447" s="272"/>
      <c r="AZ447" s="184"/>
      <c r="BA447" s="179"/>
    </row>
    <row r="448" spans="1:53" s="185" customFormat="1" x14ac:dyDescent="0.2">
      <c r="A448" s="179"/>
      <c r="B448" s="182" t="s">
        <v>537</v>
      </c>
      <c r="C448" s="182"/>
      <c r="D448" s="209" t="s">
        <v>68</v>
      </c>
      <c r="E448" s="320">
        <v>224</v>
      </c>
      <c r="F448" s="320">
        <v>140</v>
      </c>
      <c r="G448" s="320">
        <v>84</v>
      </c>
      <c r="H448" s="320">
        <v>59</v>
      </c>
      <c r="I448" s="320">
        <v>75</v>
      </c>
      <c r="J448" s="182"/>
      <c r="K448" s="179"/>
      <c r="L448" s="179"/>
      <c r="M448" s="239">
        <v>49043.49</v>
      </c>
      <c r="N448" s="239">
        <v>34264.1</v>
      </c>
      <c r="O448" s="239">
        <v>11538.5</v>
      </c>
      <c r="P448" s="239">
        <v>7037.25</v>
      </c>
      <c r="Q448" s="239">
        <v>70586</v>
      </c>
      <c r="R448" s="239"/>
      <c r="S448" s="179"/>
      <c r="T448" s="179"/>
      <c r="U448" s="334">
        <v>218.94415178571401</v>
      </c>
      <c r="V448" s="334">
        <v>244.74357142857099</v>
      </c>
      <c r="W448" s="334">
        <v>137.36309523809501</v>
      </c>
      <c r="X448" s="334">
        <v>119.275423728814</v>
      </c>
      <c r="Y448" s="334">
        <v>941.14666666666596</v>
      </c>
      <c r="AA448" s="179"/>
      <c r="AB448" s="182"/>
      <c r="AC448" s="182"/>
      <c r="AD448" s="183"/>
      <c r="AE448" s="336"/>
      <c r="AF448" s="336"/>
      <c r="AG448" s="336"/>
      <c r="AH448" s="336"/>
      <c r="AI448" s="336"/>
      <c r="AJ448" s="184"/>
      <c r="AK448" s="179"/>
      <c r="AL448" s="179"/>
      <c r="AM448" s="281"/>
      <c r="AN448" s="281"/>
      <c r="AO448" s="281"/>
      <c r="AP448" s="281"/>
      <c r="AQ448" s="281"/>
      <c r="AR448" s="272"/>
      <c r="AS448" s="270"/>
      <c r="AT448" s="270"/>
      <c r="AU448" s="272"/>
      <c r="AV448" s="272"/>
      <c r="AW448" s="272"/>
      <c r="AX448" s="272"/>
      <c r="AY448" s="272"/>
      <c r="AZ448" s="184"/>
      <c r="BA448" s="179"/>
    </row>
    <row r="449" spans="1:53" s="185" customFormat="1" x14ac:dyDescent="0.2">
      <c r="A449" s="179"/>
      <c r="B449" s="182" t="s">
        <v>538</v>
      </c>
      <c r="C449" s="182"/>
      <c r="D449" s="209" t="s">
        <v>187</v>
      </c>
      <c r="E449" s="320">
        <v>3</v>
      </c>
      <c r="F449" s="320"/>
      <c r="G449" s="320">
        <v>1</v>
      </c>
      <c r="H449" s="320"/>
      <c r="I449" s="320">
        <v>3</v>
      </c>
      <c r="J449" s="182"/>
      <c r="K449" s="179"/>
      <c r="L449" s="179"/>
      <c r="M449" s="239">
        <v>999.52</v>
      </c>
      <c r="N449" s="239"/>
      <c r="O449" s="239">
        <v>338.16</v>
      </c>
      <c r="P449" s="239"/>
      <c r="Q449" s="239">
        <v>4687.1499999999996</v>
      </c>
      <c r="R449" s="239"/>
      <c r="S449" s="179"/>
      <c r="T449" s="179"/>
      <c r="U449" s="334">
        <v>333.17333333333301</v>
      </c>
      <c r="V449" s="334"/>
      <c r="W449" s="334">
        <v>338.16</v>
      </c>
      <c r="X449" s="334"/>
      <c r="Y449" s="334">
        <v>1562.38333333333</v>
      </c>
      <c r="AA449" s="179"/>
      <c r="AB449" s="182"/>
      <c r="AC449" s="182"/>
      <c r="AD449" s="183"/>
      <c r="AE449" s="336"/>
      <c r="AF449" s="336"/>
      <c r="AG449" s="336"/>
      <c r="AH449" s="336"/>
      <c r="AI449" s="336"/>
      <c r="AJ449" s="184"/>
      <c r="AK449" s="179"/>
      <c r="AL449" s="179"/>
      <c r="AM449" s="281"/>
      <c r="AN449" s="281"/>
      <c r="AO449" s="281"/>
      <c r="AP449" s="281"/>
      <c r="AQ449" s="281"/>
      <c r="AR449" s="272"/>
      <c r="AS449" s="270"/>
      <c r="AT449" s="270"/>
      <c r="AU449" s="272"/>
      <c r="AV449" s="272"/>
      <c r="AW449" s="272"/>
      <c r="AX449" s="272"/>
      <c r="AY449" s="272"/>
      <c r="AZ449" s="184"/>
      <c r="BA449" s="179"/>
    </row>
    <row r="450" spans="1:53" s="185" customFormat="1" x14ac:dyDescent="0.2">
      <c r="A450" s="179"/>
      <c r="B450" s="182" t="s">
        <v>539</v>
      </c>
      <c r="C450" s="182"/>
      <c r="D450" s="209" t="s">
        <v>64</v>
      </c>
      <c r="E450" s="320">
        <v>25</v>
      </c>
      <c r="F450" s="320">
        <v>7</v>
      </c>
      <c r="G450" s="320">
        <v>2</v>
      </c>
      <c r="H450" s="320">
        <v>2</v>
      </c>
      <c r="I450" s="320">
        <v>4</v>
      </c>
      <c r="J450" s="182"/>
      <c r="K450" s="179"/>
      <c r="L450" s="179"/>
      <c r="M450" s="239">
        <v>5934.21</v>
      </c>
      <c r="N450" s="239">
        <v>2304.6999999999998</v>
      </c>
      <c r="O450" s="239">
        <v>499.65</v>
      </c>
      <c r="P450" s="239">
        <v>318.24</v>
      </c>
      <c r="Q450" s="239">
        <v>2116.81</v>
      </c>
      <c r="R450" s="239"/>
      <c r="S450" s="179"/>
      <c r="T450" s="179"/>
      <c r="U450" s="334">
        <v>237.36840000000001</v>
      </c>
      <c r="V450" s="334">
        <v>329.24285714285702</v>
      </c>
      <c r="W450" s="334">
        <v>249.82499999999999</v>
      </c>
      <c r="X450" s="334">
        <v>159.12</v>
      </c>
      <c r="Y450" s="334">
        <v>529.20249999999999</v>
      </c>
      <c r="AA450" s="179"/>
      <c r="AB450" s="182"/>
      <c r="AC450" s="182"/>
      <c r="AD450" s="183"/>
      <c r="AE450" s="336"/>
      <c r="AF450" s="336"/>
      <c r="AG450" s="336"/>
      <c r="AH450" s="336"/>
      <c r="AI450" s="336"/>
      <c r="AJ450" s="184"/>
      <c r="AK450" s="179"/>
      <c r="AL450" s="179"/>
      <c r="AM450" s="281"/>
      <c r="AN450" s="281"/>
      <c r="AO450" s="281"/>
      <c r="AP450" s="281"/>
      <c r="AQ450" s="281"/>
      <c r="AR450" s="272"/>
      <c r="AS450" s="270"/>
      <c r="AT450" s="270"/>
      <c r="AU450" s="272"/>
      <c r="AV450" s="272"/>
      <c r="AW450" s="272"/>
      <c r="AX450" s="272"/>
      <c r="AY450" s="272"/>
      <c r="AZ450" s="184"/>
      <c r="BA450" s="179"/>
    </row>
    <row r="451" spans="1:53" s="185" customFormat="1" x14ac:dyDescent="0.2">
      <c r="A451" s="179"/>
      <c r="B451" s="182" t="s">
        <v>687</v>
      </c>
      <c r="C451" s="182"/>
      <c r="D451" s="209" t="s">
        <v>64</v>
      </c>
      <c r="E451" s="320">
        <v>3</v>
      </c>
      <c r="F451" s="320">
        <v>1</v>
      </c>
      <c r="G451" s="320"/>
      <c r="H451" s="320"/>
      <c r="I451" s="320"/>
      <c r="J451" s="182"/>
      <c r="K451" s="179"/>
      <c r="L451" s="179"/>
      <c r="M451" s="239">
        <v>775.1</v>
      </c>
      <c r="N451" s="239">
        <v>223</v>
      </c>
      <c r="O451" s="239"/>
      <c r="P451" s="239"/>
      <c r="Q451" s="239"/>
      <c r="R451" s="239"/>
      <c r="S451" s="179"/>
      <c r="T451" s="179"/>
      <c r="U451" s="334">
        <v>258.36666666666702</v>
      </c>
      <c r="V451" s="334">
        <v>223</v>
      </c>
      <c r="W451" s="334"/>
      <c r="X451" s="334"/>
      <c r="Y451" s="334"/>
      <c r="AA451" s="179"/>
      <c r="AB451" s="182"/>
      <c r="AC451" s="182"/>
      <c r="AD451" s="183"/>
      <c r="AE451" s="336"/>
      <c r="AF451" s="336"/>
      <c r="AG451" s="336"/>
      <c r="AH451" s="336"/>
      <c r="AI451" s="336"/>
      <c r="AJ451" s="184"/>
      <c r="AK451" s="179"/>
      <c r="AL451" s="179"/>
      <c r="AM451" s="281"/>
      <c r="AN451" s="281"/>
      <c r="AO451" s="281"/>
      <c r="AP451" s="281"/>
      <c r="AQ451" s="281"/>
      <c r="AR451" s="272"/>
      <c r="AS451" s="270"/>
      <c r="AT451" s="270"/>
      <c r="AU451" s="272"/>
      <c r="AV451" s="272"/>
      <c r="AW451" s="272"/>
      <c r="AX451" s="272"/>
      <c r="AY451" s="272"/>
      <c r="AZ451" s="184"/>
      <c r="BA451" s="179"/>
    </row>
    <row r="452" spans="1:53" s="185" customFormat="1" x14ac:dyDescent="0.2">
      <c r="A452" s="179"/>
      <c r="B452" s="182" t="s">
        <v>540</v>
      </c>
      <c r="C452" s="182"/>
      <c r="D452" s="209" t="s">
        <v>440</v>
      </c>
      <c r="E452" s="320">
        <v>1</v>
      </c>
      <c r="F452" s="320">
        <v>1</v>
      </c>
      <c r="G452" s="320">
        <v>1</v>
      </c>
      <c r="H452" s="320"/>
      <c r="I452" s="320"/>
      <c r="J452" s="182"/>
      <c r="K452" s="179"/>
      <c r="L452" s="179"/>
      <c r="M452" s="239">
        <v>65.67</v>
      </c>
      <c r="N452" s="239">
        <v>40.159999999999997</v>
      </c>
      <c r="O452" s="239">
        <v>14</v>
      </c>
      <c r="P452" s="239"/>
      <c r="Q452" s="239"/>
      <c r="R452" s="239"/>
      <c r="S452" s="179"/>
      <c r="T452" s="179"/>
      <c r="U452" s="334">
        <v>65.67</v>
      </c>
      <c r="V452" s="334">
        <v>40.159999999999997</v>
      </c>
      <c r="W452" s="334">
        <v>14</v>
      </c>
      <c r="X452" s="334"/>
      <c r="Y452" s="334"/>
      <c r="AA452" s="179"/>
      <c r="AB452" s="182"/>
      <c r="AC452" s="182"/>
      <c r="AD452" s="183"/>
      <c r="AE452" s="336"/>
      <c r="AF452" s="336"/>
      <c r="AG452" s="336"/>
      <c r="AH452" s="336"/>
      <c r="AI452" s="336"/>
      <c r="AJ452" s="184"/>
      <c r="AK452" s="179"/>
      <c r="AL452" s="179"/>
      <c r="AM452" s="281"/>
      <c r="AN452" s="281"/>
      <c r="AO452" s="281"/>
      <c r="AP452" s="281"/>
      <c r="AQ452" s="281"/>
      <c r="AR452" s="272"/>
      <c r="AS452" s="270"/>
      <c r="AT452" s="270"/>
      <c r="AU452" s="272"/>
      <c r="AV452" s="272"/>
      <c r="AW452" s="272"/>
      <c r="AX452" s="272"/>
      <c r="AY452" s="272"/>
      <c r="AZ452" s="184"/>
      <c r="BA452" s="179"/>
    </row>
    <row r="453" spans="1:53" s="185" customFormat="1" x14ac:dyDescent="0.2">
      <c r="A453" s="179"/>
      <c r="B453" s="182" t="s">
        <v>541</v>
      </c>
      <c r="C453" s="182"/>
      <c r="D453" s="209" t="s">
        <v>542</v>
      </c>
      <c r="E453" s="320">
        <v>55</v>
      </c>
      <c r="F453" s="320">
        <v>21</v>
      </c>
      <c r="G453" s="320">
        <v>12</v>
      </c>
      <c r="H453" s="320">
        <v>11</v>
      </c>
      <c r="I453" s="320">
        <v>15</v>
      </c>
      <c r="J453" s="182"/>
      <c r="K453" s="179"/>
      <c r="L453" s="179"/>
      <c r="M453" s="239">
        <v>16415.78</v>
      </c>
      <c r="N453" s="239">
        <v>4537.58</v>
      </c>
      <c r="O453" s="239">
        <v>1827.47</v>
      </c>
      <c r="P453" s="239">
        <v>1129.73</v>
      </c>
      <c r="Q453" s="239">
        <v>12980.37</v>
      </c>
      <c r="R453" s="239"/>
      <c r="S453" s="179"/>
      <c r="T453" s="179"/>
      <c r="U453" s="334">
        <v>298.46872727272699</v>
      </c>
      <c r="V453" s="334">
        <v>216.07523809523801</v>
      </c>
      <c r="W453" s="334">
        <v>152.289166666667</v>
      </c>
      <c r="X453" s="334">
        <v>102.702727272727</v>
      </c>
      <c r="Y453" s="334">
        <v>865.35799999999995</v>
      </c>
      <c r="AA453" s="179"/>
      <c r="AB453" s="182"/>
      <c r="AC453" s="182"/>
      <c r="AD453" s="183"/>
      <c r="AE453" s="336"/>
      <c r="AF453" s="336"/>
      <c r="AG453" s="336"/>
      <c r="AH453" s="336"/>
      <c r="AI453" s="336"/>
      <c r="AJ453" s="184"/>
      <c r="AK453" s="179"/>
      <c r="AL453" s="179"/>
      <c r="AM453" s="281"/>
      <c r="AN453" s="281"/>
      <c r="AO453" s="281"/>
      <c r="AP453" s="281"/>
      <c r="AQ453" s="281"/>
      <c r="AR453" s="272"/>
      <c r="AS453" s="270"/>
      <c r="AT453" s="270"/>
      <c r="AU453" s="272"/>
      <c r="AV453" s="272"/>
      <c r="AW453" s="272"/>
      <c r="AX453" s="272"/>
      <c r="AY453" s="272"/>
      <c r="AZ453" s="184"/>
      <c r="BA453" s="179"/>
    </row>
    <row r="454" spans="1:53" s="185" customFormat="1" x14ac:dyDescent="0.2">
      <c r="A454" s="179"/>
      <c r="B454" s="182" t="s">
        <v>541</v>
      </c>
      <c r="C454" s="182"/>
      <c r="D454" s="209" t="s">
        <v>127</v>
      </c>
      <c r="E454" s="320">
        <v>1</v>
      </c>
      <c r="F454" s="320">
        <v>1</v>
      </c>
      <c r="G454" s="320">
        <v>1</v>
      </c>
      <c r="H454" s="320"/>
      <c r="I454" s="320"/>
      <c r="J454" s="182"/>
      <c r="K454" s="179"/>
      <c r="L454" s="179"/>
      <c r="M454" s="239">
        <v>547.4</v>
      </c>
      <c r="N454" s="239">
        <v>709.16</v>
      </c>
      <c r="O454" s="239">
        <v>32.04</v>
      </c>
      <c r="P454" s="239"/>
      <c r="Q454" s="239"/>
      <c r="R454" s="239"/>
      <c r="S454" s="179"/>
      <c r="T454" s="179"/>
      <c r="U454" s="334">
        <v>547.4</v>
      </c>
      <c r="V454" s="334">
        <v>709.16</v>
      </c>
      <c r="W454" s="334">
        <v>32.04</v>
      </c>
      <c r="X454" s="334"/>
      <c r="Y454" s="334"/>
      <c r="AA454" s="179"/>
      <c r="AB454" s="182"/>
      <c r="AC454" s="182"/>
      <c r="AD454" s="183"/>
      <c r="AE454" s="336"/>
      <c r="AF454" s="336"/>
      <c r="AG454" s="336"/>
      <c r="AH454" s="336"/>
      <c r="AI454" s="336"/>
      <c r="AJ454" s="184"/>
      <c r="AK454" s="179"/>
      <c r="AL454" s="179"/>
      <c r="AM454" s="281"/>
      <c r="AN454" s="281"/>
      <c r="AO454" s="281"/>
      <c r="AP454" s="281"/>
      <c r="AQ454" s="281"/>
      <c r="AR454" s="272"/>
      <c r="AS454" s="270"/>
      <c r="AT454" s="270"/>
      <c r="AU454" s="272"/>
      <c r="AV454" s="272"/>
      <c r="AW454" s="272"/>
      <c r="AX454" s="272"/>
      <c r="AY454" s="272"/>
      <c r="AZ454" s="184"/>
      <c r="BA454" s="179"/>
    </row>
    <row r="455" spans="1:53" s="185" customFormat="1" x14ac:dyDescent="0.2">
      <c r="A455" s="179"/>
      <c r="B455" s="182" t="s">
        <v>543</v>
      </c>
      <c r="C455" s="182"/>
      <c r="D455" s="209" t="s">
        <v>109</v>
      </c>
      <c r="E455" s="320">
        <v>757</v>
      </c>
      <c r="F455" s="320">
        <v>395</v>
      </c>
      <c r="G455" s="320">
        <v>197</v>
      </c>
      <c r="H455" s="320">
        <v>136</v>
      </c>
      <c r="I455" s="320">
        <v>211</v>
      </c>
      <c r="J455" s="182"/>
      <c r="K455" s="179"/>
      <c r="L455" s="179"/>
      <c r="M455" s="239">
        <v>203412.31</v>
      </c>
      <c r="N455" s="239">
        <v>106229.91</v>
      </c>
      <c r="O455" s="239">
        <v>35446.69</v>
      </c>
      <c r="P455" s="239">
        <v>16283.36</v>
      </c>
      <c r="Q455" s="239">
        <v>155769.92000000001</v>
      </c>
      <c r="R455" s="239"/>
      <c r="S455" s="179"/>
      <c r="T455" s="179"/>
      <c r="U455" s="334">
        <v>268.708467635403</v>
      </c>
      <c r="V455" s="334">
        <v>268.93648101265802</v>
      </c>
      <c r="W455" s="334">
        <v>179.932436548223</v>
      </c>
      <c r="X455" s="334">
        <v>119.73058823529399</v>
      </c>
      <c r="Y455" s="334">
        <v>738.24606635071098</v>
      </c>
      <c r="AA455" s="179"/>
      <c r="AB455" s="182"/>
      <c r="AC455" s="182"/>
      <c r="AD455" s="183"/>
      <c r="AE455" s="336"/>
      <c r="AF455" s="336"/>
      <c r="AG455" s="336"/>
      <c r="AH455" s="336"/>
      <c r="AI455" s="336"/>
      <c r="AJ455" s="184"/>
      <c r="AK455" s="179"/>
      <c r="AL455" s="179"/>
      <c r="AM455" s="281"/>
      <c r="AN455" s="281"/>
      <c r="AO455" s="281"/>
      <c r="AP455" s="281"/>
      <c r="AQ455" s="281"/>
      <c r="AR455" s="272"/>
      <c r="AS455" s="270"/>
      <c r="AT455" s="270"/>
      <c r="AU455" s="272"/>
      <c r="AV455" s="272"/>
      <c r="AW455" s="272"/>
      <c r="AX455" s="272"/>
      <c r="AY455" s="272"/>
      <c r="AZ455" s="184"/>
      <c r="BA455" s="179"/>
    </row>
    <row r="456" spans="1:53" s="185" customFormat="1" ht="13.5" thickBot="1" x14ac:dyDescent="0.25">
      <c r="A456" s="179"/>
      <c r="B456" s="186" t="s">
        <v>543</v>
      </c>
      <c r="C456" s="186"/>
      <c r="D456" s="211" t="s">
        <v>110</v>
      </c>
      <c r="E456" s="321">
        <v>1</v>
      </c>
      <c r="F456" s="321">
        <v>1</v>
      </c>
      <c r="G456" s="321">
        <v>1</v>
      </c>
      <c r="H456" s="321">
        <v>1</v>
      </c>
      <c r="I456" s="321">
        <v>1</v>
      </c>
      <c r="J456" s="186"/>
      <c r="K456" s="179"/>
      <c r="L456" s="179"/>
      <c r="M456" s="263">
        <v>7.43</v>
      </c>
      <c r="N456" s="263">
        <v>6.98</v>
      </c>
      <c r="O456" s="263">
        <v>7.2</v>
      </c>
      <c r="P456" s="263">
        <v>6.53</v>
      </c>
      <c r="Q456" s="263">
        <v>141.86000000000001</v>
      </c>
      <c r="R456" s="263"/>
      <c r="S456" s="179"/>
      <c r="T456" s="179"/>
      <c r="U456" s="334">
        <v>7.43</v>
      </c>
      <c r="V456" s="334">
        <v>6.98</v>
      </c>
      <c r="W456" s="334">
        <v>7.2</v>
      </c>
      <c r="X456" s="334">
        <v>6.53</v>
      </c>
      <c r="Y456" s="334">
        <v>141.86000000000001</v>
      </c>
      <c r="AA456" s="179"/>
      <c r="AB456" s="186"/>
      <c r="AC456" s="186"/>
      <c r="AD456" s="187"/>
      <c r="AE456" s="337"/>
      <c r="AF456" s="337"/>
      <c r="AG456" s="337"/>
      <c r="AH456" s="337"/>
      <c r="AI456" s="337"/>
      <c r="AJ456" s="189"/>
      <c r="AK456" s="179"/>
      <c r="AL456" s="179"/>
      <c r="AM456" s="282"/>
      <c r="AN456" s="283"/>
      <c r="AO456" s="283"/>
      <c r="AP456" s="283"/>
      <c r="AQ456" s="283"/>
      <c r="AR456" s="274"/>
      <c r="AS456" s="270"/>
      <c r="AT456" s="270"/>
      <c r="AU456" s="273"/>
      <c r="AV456" s="274"/>
      <c r="AW456" s="274"/>
      <c r="AX456" s="274"/>
      <c r="AY456" s="274"/>
      <c r="AZ456" s="189"/>
      <c r="BA456" s="179"/>
    </row>
    <row r="457" spans="1:53" s="185" customFormat="1" x14ac:dyDescent="0.2">
      <c r="A457" s="179"/>
      <c r="B457" s="182" t="s">
        <v>544</v>
      </c>
      <c r="C457" s="182"/>
      <c r="D457" s="209" t="s">
        <v>131</v>
      </c>
      <c r="E457" s="320">
        <v>1840</v>
      </c>
      <c r="F457" s="320">
        <v>896</v>
      </c>
      <c r="G457" s="320">
        <v>437</v>
      </c>
      <c r="H457" s="320">
        <v>285</v>
      </c>
      <c r="I457" s="320">
        <v>445</v>
      </c>
      <c r="J457" s="182"/>
      <c r="K457" s="179"/>
      <c r="L457" s="179"/>
      <c r="M457" s="239">
        <v>595153.80000000098</v>
      </c>
      <c r="N457" s="239">
        <v>287980.2</v>
      </c>
      <c r="O457" s="239">
        <v>101769.69</v>
      </c>
      <c r="P457" s="239">
        <v>49599.65</v>
      </c>
      <c r="Q457" s="239">
        <v>385318.14</v>
      </c>
      <c r="R457" s="239"/>
      <c r="S457" s="179"/>
      <c r="T457" s="179"/>
      <c r="U457" s="334">
        <v>323.45315217391402</v>
      </c>
      <c r="V457" s="334">
        <v>321.40647321428497</v>
      </c>
      <c r="W457" s="334">
        <v>232.88258581235701</v>
      </c>
      <c r="X457" s="334">
        <v>174.033859649123</v>
      </c>
      <c r="Y457" s="334">
        <v>865.88346067415898</v>
      </c>
      <c r="AA457" s="179"/>
      <c r="AB457" s="182"/>
      <c r="AC457" s="182"/>
      <c r="AD457" s="183"/>
      <c r="AE457" s="336"/>
      <c r="AF457" s="336"/>
      <c r="AG457" s="336"/>
      <c r="AH457" s="336"/>
      <c r="AI457" s="336"/>
      <c r="AJ457" s="184"/>
      <c r="AK457" s="179"/>
      <c r="AL457" s="179"/>
      <c r="AM457" s="281"/>
      <c r="AN457" s="281"/>
      <c r="AO457" s="281"/>
      <c r="AP457" s="281"/>
      <c r="AQ457" s="281"/>
      <c r="AR457" s="272"/>
      <c r="AS457" s="270"/>
      <c r="AT457" s="270"/>
      <c r="AU457" s="272"/>
      <c r="AV457" s="272"/>
      <c r="AW457" s="272"/>
      <c r="AX457" s="272"/>
      <c r="AY457" s="272"/>
      <c r="AZ457" s="184"/>
      <c r="BA457" s="179"/>
    </row>
    <row r="458" spans="1:53" s="185" customFormat="1" x14ac:dyDescent="0.2">
      <c r="A458" s="179"/>
      <c r="B458" s="182" t="s">
        <v>544</v>
      </c>
      <c r="C458" s="182"/>
      <c r="D458" s="209" t="s">
        <v>107</v>
      </c>
      <c r="E458" s="320">
        <v>1</v>
      </c>
      <c r="F458" s="320">
        <v>1</v>
      </c>
      <c r="G458" s="320"/>
      <c r="H458" s="320"/>
      <c r="I458" s="320">
        <v>1</v>
      </c>
      <c r="J458" s="182"/>
      <c r="K458" s="179"/>
      <c r="L458" s="179"/>
      <c r="M458" s="239">
        <v>317.58</v>
      </c>
      <c r="N458" s="239">
        <v>117.97</v>
      </c>
      <c r="O458" s="239"/>
      <c r="P458" s="239"/>
      <c r="Q458" s="239">
        <v>650.45000000000005</v>
      </c>
      <c r="R458" s="239"/>
      <c r="S458" s="179"/>
      <c r="T458" s="179"/>
      <c r="U458" s="334">
        <v>317.58</v>
      </c>
      <c r="V458" s="334">
        <v>117.97</v>
      </c>
      <c r="W458" s="334"/>
      <c r="X458" s="334"/>
      <c r="Y458" s="334">
        <v>650.45000000000005</v>
      </c>
      <c r="AA458" s="179"/>
      <c r="AB458" s="182"/>
      <c r="AC458" s="182"/>
      <c r="AD458" s="183"/>
      <c r="AE458" s="336"/>
      <c r="AF458" s="336"/>
      <c r="AG458" s="336"/>
      <c r="AH458" s="336"/>
      <c r="AI458" s="336"/>
      <c r="AJ458" s="184"/>
      <c r="AK458" s="179"/>
      <c r="AL458" s="179"/>
      <c r="AM458" s="281"/>
      <c r="AN458" s="281"/>
      <c r="AO458" s="281"/>
      <c r="AP458" s="281"/>
      <c r="AQ458" s="281"/>
      <c r="AR458" s="272"/>
      <c r="AS458" s="270"/>
      <c r="AT458" s="270"/>
      <c r="AU458" s="272"/>
      <c r="AV458" s="272"/>
      <c r="AW458" s="272"/>
      <c r="AX458" s="272"/>
      <c r="AY458" s="272"/>
      <c r="AZ458" s="184"/>
      <c r="BA458" s="179"/>
    </row>
    <row r="459" spans="1:53" s="185" customFormat="1" x14ac:dyDescent="0.2">
      <c r="A459" s="179"/>
      <c r="B459" s="182" t="s">
        <v>544</v>
      </c>
      <c r="C459" s="182"/>
      <c r="D459" s="209" t="s">
        <v>73</v>
      </c>
      <c r="E459" s="320">
        <v>1</v>
      </c>
      <c r="F459" s="320"/>
      <c r="G459" s="320">
        <v>1</v>
      </c>
      <c r="H459" s="320"/>
      <c r="I459" s="320"/>
      <c r="J459" s="182"/>
      <c r="K459" s="179"/>
      <c r="L459" s="179"/>
      <c r="M459" s="239">
        <v>1177.94</v>
      </c>
      <c r="N459" s="239"/>
      <c r="O459" s="239">
        <v>266.27999999999997</v>
      </c>
      <c r="P459" s="239"/>
      <c r="Q459" s="239"/>
      <c r="R459" s="239"/>
      <c r="S459" s="179"/>
      <c r="T459" s="179"/>
      <c r="U459" s="334">
        <v>1177.94</v>
      </c>
      <c r="V459" s="334"/>
      <c r="W459" s="334">
        <v>266.27999999999997</v>
      </c>
      <c r="X459" s="334"/>
      <c r="Y459" s="334"/>
      <c r="AA459" s="179"/>
      <c r="AB459" s="182"/>
      <c r="AC459" s="182"/>
      <c r="AD459" s="183"/>
      <c r="AE459" s="336"/>
      <c r="AF459" s="336"/>
      <c r="AG459" s="336"/>
      <c r="AH459" s="336"/>
      <c r="AI459" s="336"/>
      <c r="AJ459" s="184"/>
      <c r="AK459" s="179"/>
      <c r="AL459" s="179"/>
      <c r="AM459" s="281"/>
      <c r="AN459" s="281"/>
      <c r="AO459" s="281"/>
      <c r="AP459" s="281"/>
      <c r="AQ459" s="281"/>
      <c r="AR459" s="272"/>
      <c r="AS459" s="270"/>
      <c r="AT459" s="270"/>
      <c r="AU459" s="272"/>
      <c r="AV459" s="272"/>
      <c r="AW459" s="272"/>
      <c r="AX459" s="272"/>
      <c r="AY459" s="272"/>
      <c r="AZ459" s="184"/>
      <c r="BA459" s="179"/>
    </row>
    <row r="460" spans="1:53" s="185" customFormat="1" x14ac:dyDescent="0.2">
      <c r="A460" s="179"/>
      <c r="B460" s="182" t="s">
        <v>841</v>
      </c>
      <c r="C460" s="182"/>
      <c r="D460" s="209" t="s">
        <v>131</v>
      </c>
      <c r="E460" s="320">
        <v>1</v>
      </c>
      <c r="F460" s="320"/>
      <c r="G460" s="320"/>
      <c r="H460" s="320"/>
      <c r="I460" s="320"/>
      <c r="J460" s="182"/>
      <c r="K460" s="179"/>
      <c r="L460" s="179"/>
      <c r="M460" s="239">
        <v>148</v>
      </c>
      <c r="N460" s="239"/>
      <c r="O460" s="239"/>
      <c r="P460" s="239"/>
      <c r="Q460" s="239"/>
      <c r="R460" s="239"/>
      <c r="S460" s="179"/>
      <c r="T460" s="179"/>
      <c r="U460" s="334">
        <v>148</v>
      </c>
      <c r="V460" s="334"/>
      <c r="W460" s="334"/>
      <c r="X460" s="334"/>
      <c r="Y460" s="334"/>
      <c r="AA460" s="179"/>
      <c r="AB460" s="182"/>
      <c r="AC460" s="182"/>
      <c r="AD460" s="183"/>
      <c r="AE460" s="336"/>
      <c r="AF460" s="336"/>
      <c r="AG460" s="336"/>
      <c r="AH460" s="336"/>
      <c r="AI460" s="336"/>
      <c r="AJ460" s="184"/>
      <c r="AK460" s="179"/>
      <c r="AL460" s="179"/>
      <c r="AM460" s="281"/>
      <c r="AN460" s="281"/>
      <c r="AO460" s="281"/>
      <c r="AP460" s="281"/>
      <c r="AQ460" s="281"/>
      <c r="AR460" s="272"/>
      <c r="AS460" s="270"/>
      <c r="AT460" s="270"/>
      <c r="AU460" s="272"/>
      <c r="AV460" s="272"/>
      <c r="AW460" s="272"/>
      <c r="AX460" s="272"/>
      <c r="AY460" s="272"/>
      <c r="AZ460" s="184"/>
      <c r="BA460" s="179"/>
    </row>
    <row r="461" spans="1:53" s="185" customFormat="1" x14ac:dyDescent="0.2">
      <c r="A461" s="179"/>
      <c r="B461" s="182" t="s">
        <v>688</v>
      </c>
      <c r="C461" s="182"/>
      <c r="D461" s="209" t="s">
        <v>145</v>
      </c>
      <c r="E461" s="320">
        <v>23</v>
      </c>
      <c r="F461" s="320">
        <v>10</v>
      </c>
      <c r="G461" s="320">
        <v>7</v>
      </c>
      <c r="H461" s="320">
        <v>4</v>
      </c>
      <c r="I461" s="320">
        <v>6</v>
      </c>
      <c r="J461" s="182"/>
      <c r="K461" s="179"/>
      <c r="L461" s="179"/>
      <c r="M461" s="239">
        <v>4782.3</v>
      </c>
      <c r="N461" s="239">
        <v>1625.87</v>
      </c>
      <c r="O461" s="239">
        <v>838.51</v>
      </c>
      <c r="P461" s="239">
        <v>513.54999999999995</v>
      </c>
      <c r="Q461" s="239">
        <v>1629.49</v>
      </c>
      <c r="R461" s="239"/>
      <c r="S461" s="179"/>
      <c r="T461" s="179"/>
      <c r="U461" s="334">
        <v>207.926086956522</v>
      </c>
      <c r="V461" s="334">
        <v>162.58699999999999</v>
      </c>
      <c r="W461" s="334">
        <v>119.787142857143</v>
      </c>
      <c r="X461" s="334">
        <v>128.38749999999999</v>
      </c>
      <c r="Y461" s="334">
        <v>271.58166666666699</v>
      </c>
      <c r="AA461" s="179"/>
      <c r="AB461" s="182"/>
      <c r="AC461" s="182"/>
      <c r="AD461" s="183"/>
      <c r="AE461" s="336"/>
      <c r="AF461" s="336"/>
      <c r="AG461" s="336"/>
      <c r="AH461" s="336"/>
      <c r="AI461" s="336"/>
      <c r="AJ461" s="184"/>
      <c r="AK461" s="179"/>
      <c r="AL461" s="179"/>
      <c r="AM461" s="281"/>
      <c r="AN461" s="281"/>
      <c r="AO461" s="281"/>
      <c r="AP461" s="281"/>
      <c r="AQ461" s="281"/>
      <c r="AR461" s="272"/>
      <c r="AS461" s="270"/>
      <c r="AT461" s="270"/>
      <c r="AU461" s="272"/>
      <c r="AV461" s="272"/>
      <c r="AW461" s="272"/>
      <c r="AX461" s="272"/>
      <c r="AY461" s="272"/>
      <c r="AZ461" s="184"/>
      <c r="BA461" s="179"/>
    </row>
    <row r="462" spans="1:53" s="185" customFormat="1" x14ac:dyDescent="0.2">
      <c r="A462" s="179"/>
      <c r="B462" s="182" t="s">
        <v>689</v>
      </c>
      <c r="C462" s="182"/>
      <c r="D462" s="209" t="s">
        <v>145</v>
      </c>
      <c r="E462" s="320">
        <v>170</v>
      </c>
      <c r="F462" s="320">
        <v>85</v>
      </c>
      <c r="G462" s="320">
        <v>51</v>
      </c>
      <c r="H462" s="320">
        <v>30</v>
      </c>
      <c r="I462" s="320">
        <v>48</v>
      </c>
      <c r="J462" s="182"/>
      <c r="K462" s="179"/>
      <c r="L462" s="179"/>
      <c r="M462" s="239">
        <v>54459.42</v>
      </c>
      <c r="N462" s="239">
        <v>26180.39</v>
      </c>
      <c r="O462" s="239">
        <v>12528.85</v>
      </c>
      <c r="P462" s="239">
        <v>3916.37</v>
      </c>
      <c r="Q462" s="239">
        <v>46272.17</v>
      </c>
      <c r="R462" s="239"/>
      <c r="S462" s="179"/>
      <c r="T462" s="179"/>
      <c r="U462" s="334">
        <v>320.34952941176499</v>
      </c>
      <c r="V462" s="334">
        <v>308.00458823529402</v>
      </c>
      <c r="W462" s="334">
        <v>245.66372549019599</v>
      </c>
      <c r="X462" s="334">
        <v>130.54566666666699</v>
      </c>
      <c r="Y462" s="334">
        <v>964.00354166666705</v>
      </c>
      <c r="AA462" s="179"/>
      <c r="AB462" s="182"/>
      <c r="AC462" s="182"/>
      <c r="AD462" s="183"/>
      <c r="AE462" s="336"/>
      <c r="AF462" s="336"/>
      <c r="AG462" s="336"/>
      <c r="AH462" s="336"/>
      <c r="AI462" s="336"/>
      <c r="AJ462" s="184"/>
      <c r="AK462" s="179"/>
      <c r="AL462" s="179"/>
      <c r="AM462" s="281"/>
      <c r="AN462" s="281"/>
      <c r="AO462" s="281"/>
      <c r="AP462" s="281"/>
      <c r="AQ462" s="281"/>
      <c r="AR462" s="272"/>
      <c r="AS462" s="270"/>
      <c r="AT462" s="270"/>
      <c r="AU462" s="272"/>
      <c r="AV462" s="272"/>
      <c r="AW462" s="272"/>
      <c r="AX462" s="272"/>
      <c r="AY462" s="272"/>
      <c r="AZ462" s="184"/>
      <c r="BA462" s="179"/>
    </row>
    <row r="463" spans="1:53" s="185" customFormat="1" x14ac:dyDescent="0.2">
      <c r="A463" s="179"/>
      <c r="B463" s="182" t="s">
        <v>546</v>
      </c>
      <c r="C463" s="182"/>
      <c r="D463" s="209" t="s">
        <v>70</v>
      </c>
      <c r="E463" s="320">
        <v>1</v>
      </c>
      <c r="F463" s="320">
        <v>1</v>
      </c>
      <c r="G463" s="320"/>
      <c r="H463" s="320"/>
      <c r="I463" s="320"/>
      <c r="J463" s="182"/>
      <c r="K463" s="179"/>
      <c r="L463" s="179"/>
      <c r="M463" s="239">
        <v>249.81</v>
      </c>
      <c r="N463" s="239">
        <v>103.67</v>
      </c>
      <c r="O463" s="239"/>
      <c r="P463" s="239"/>
      <c r="Q463" s="239"/>
      <c r="R463" s="239"/>
      <c r="S463" s="179"/>
      <c r="T463" s="179"/>
      <c r="U463" s="334">
        <v>249.81</v>
      </c>
      <c r="V463" s="334">
        <v>103.67</v>
      </c>
      <c r="W463" s="334"/>
      <c r="X463" s="334"/>
      <c r="Y463" s="334"/>
      <c r="AA463" s="179"/>
      <c r="AB463" s="182"/>
      <c r="AC463" s="182"/>
      <c r="AD463" s="183"/>
      <c r="AE463" s="336"/>
      <c r="AF463" s="336"/>
      <c r="AG463" s="336"/>
      <c r="AH463" s="336"/>
      <c r="AI463" s="336"/>
      <c r="AJ463" s="184"/>
      <c r="AK463" s="179"/>
      <c r="AL463" s="179"/>
      <c r="AM463" s="281"/>
      <c r="AN463" s="281"/>
      <c r="AO463" s="281"/>
      <c r="AP463" s="281"/>
      <c r="AQ463" s="281"/>
      <c r="AR463" s="272"/>
      <c r="AS463" s="270"/>
      <c r="AT463" s="270"/>
      <c r="AU463" s="272"/>
      <c r="AV463" s="272"/>
      <c r="AW463" s="272"/>
      <c r="AX463" s="272"/>
      <c r="AY463" s="272"/>
      <c r="AZ463" s="184"/>
      <c r="BA463" s="179"/>
    </row>
    <row r="464" spans="1:53" s="185" customFormat="1" x14ac:dyDescent="0.2">
      <c r="A464" s="179"/>
      <c r="B464" s="182" t="s">
        <v>690</v>
      </c>
      <c r="C464" s="182"/>
      <c r="D464" s="209" t="s">
        <v>386</v>
      </c>
      <c r="E464" s="320">
        <v>17</v>
      </c>
      <c r="F464" s="320">
        <v>6</v>
      </c>
      <c r="G464" s="320">
        <v>5</v>
      </c>
      <c r="H464" s="320">
        <v>5</v>
      </c>
      <c r="I464" s="320">
        <v>3</v>
      </c>
      <c r="J464" s="182"/>
      <c r="K464" s="179"/>
      <c r="L464" s="179"/>
      <c r="M464" s="239">
        <v>3438.4</v>
      </c>
      <c r="N464" s="239">
        <v>597.30999999999995</v>
      </c>
      <c r="O464" s="239">
        <v>238.98</v>
      </c>
      <c r="P464" s="239">
        <v>110.83</v>
      </c>
      <c r="Q464" s="239">
        <v>464.51</v>
      </c>
      <c r="R464" s="239"/>
      <c r="S464" s="179"/>
      <c r="T464" s="179"/>
      <c r="U464" s="334">
        <v>202.25882352941201</v>
      </c>
      <c r="V464" s="334">
        <v>99.551666666666705</v>
      </c>
      <c r="W464" s="334">
        <v>47.795999999999999</v>
      </c>
      <c r="X464" s="334">
        <v>22.166</v>
      </c>
      <c r="Y464" s="334">
        <v>154.83666666666701</v>
      </c>
      <c r="AA464" s="179"/>
      <c r="AB464" s="182"/>
      <c r="AC464" s="182"/>
      <c r="AD464" s="183"/>
      <c r="AE464" s="336"/>
      <c r="AF464" s="336"/>
      <c r="AG464" s="336"/>
      <c r="AH464" s="336"/>
      <c r="AI464" s="336"/>
      <c r="AJ464" s="184"/>
      <c r="AK464" s="179"/>
      <c r="AL464" s="179"/>
      <c r="AM464" s="281"/>
      <c r="AN464" s="281"/>
      <c r="AO464" s="281"/>
      <c r="AP464" s="281"/>
      <c r="AQ464" s="281"/>
      <c r="AR464" s="272"/>
      <c r="AS464" s="270"/>
      <c r="AT464" s="270"/>
      <c r="AU464" s="272"/>
      <c r="AV464" s="272"/>
      <c r="AW464" s="272"/>
      <c r="AX464" s="272"/>
      <c r="AY464" s="272"/>
      <c r="AZ464" s="184"/>
      <c r="BA464" s="179"/>
    </row>
    <row r="465" spans="1:53" s="185" customFormat="1" x14ac:dyDescent="0.2">
      <c r="A465" s="179"/>
      <c r="B465" s="182" t="s">
        <v>548</v>
      </c>
      <c r="C465" s="182"/>
      <c r="D465" s="209" t="s">
        <v>386</v>
      </c>
      <c r="E465" s="320">
        <v>724</v>
      </c>
      <c r="F465" s="320">
        <v>395</v>
      </c>
      <c r="G465" s="320">
        <v>270</v>
      </c>
      <c r="H465" s="320">
        <v>228</v>
      </c>
      <c r="I465" s="320">
        <v>307</v>
      </c>
      <c r="J465" s="182"/>
      <c r="K465" s="179"/>
      <c r="L465" s="179"/>
      <c r="M465" s="239">
        <v>127213.11</v>
      </c>
      <c r="N465" s="239">
        <v>44633.63</v>
      </c>
      <c r="O465" s="239">
        <v>22144.62</v>
      </c>
      <c r="P465" s="239">
        <v>15874.46</v>
      </c>
      <c r="Q465" s="239">
        <v>204519.15</v>
      </c>
      <c r="R465" s="239"/>
      <c r="S465" s="179"/>
      <c r="T465" s="179"/>
      <c r="U465" s="334">
        <v>175.708715469613</v>
      </c>
      <c r="V465" s="334">
        <v>112.99653164557</v>
      </c>
      <c r="W465" s="334">
        <v>82.017111111111006</v>
      </c>
      <c r="X465" s="334">
        <v>69.6248245614035</v>
      </c>
      <c r="Y465" s="334">
        <v>666.18615635179106</v>
      </c>
      <c r="AA465" s="179"/>
      <c r="AB465" s="182"/>
      <c r="AC465" s="182"/>
      <c r="AD465" s="183"/>
      <c r="AE465" s="336"/>
      <c r="AF465" s="336"/>
      <c r="AG465" s="336"/>
      <c r="AH465" s="336"/>
      <c r="AI465" s="336"/>
      <c r="AJ465" s="184"/>
      <c r="AK465" s="179"/>
      <c r="AL465" s="179"/>
      <c r="AM465" s="281"/>
      <c r="AN465" s="281"/>
      <c r="AO465" s="281"/>
      <c r="AP465" s="281"/>
      <c r="AQ465" s="281"/>
      <c r="AR465" s="272"/>
      <c r="AS465" s="270"/>
      <c r="AT465" s="270"/>
      <c r="AU465" s="272"/>
      <c r="AV465" s="272"/>
      <c r="AW465" s="272"/>
      <c r="AX465" s="272"/>
      <c r="AY465" s="272"/>
      <c r="AZ465" s="184"/>
      <c r="BA465" s="179"/>
    </row>
    <row r="466" spans="1:53" s="185" customFormat="1" ht="13.5" thickBot="1" x14ac:dyDescent="0.25">
      <c r="A466" s="179"/>
      <c r="B466" s="186" t="s">
        <v>549</v>
      </c>
      <c r="C466" s="186"/>
      <c r="D466" s="211" t="s">
        <v>170</v>
      </c>
      <c r="E466" s="321">
        <v>869</v>
      </c>
      <c r="F466" s="321">
        <v>400</v>
      </c>
      <c r="G466" s="321">
        <v>191</v>
      </c>
      <c r="H466" s="321">
        <v>146</v>
      </c>
      <c r="I466" s="321">
        <v>276</v>
      </c>
      <c r="J466" s="186"/>
      <c r="K466" s="179"/>
      <c r="L466" s="179"/>
      <c r="M466" s="263">
        <v>192037.04</v>
      </c>
      <c r="N466" s="263">
        <v>86336.309999999896</v>
      </c>
      <c r="O466" s="263">
        <v>25742.85</v>
      </c>
      <c r="P466" s="263">
        <v>15083.98</v>
      </c>
      <c r="Q466" s="263">
        <v>229737.34</v>
      </c>
      <c r="R466" s="263"/>
      <c r="S466" s="179"/>
      <c r="T466" s="179"/>
      <c r="U466" s="334">
        <v>220.98623705408599</v>
      </c>
      <c r="V466" s="334">
        <v>215.84077500000001</v>
      </c>
      <c r="W466" s="334">
        <v>134.77931937172801</v>
      </c>
      <c r="X466" s="334">
        <v>103.31493150684901</v>
      </c>
      <c r="Y466" s="334">
        <v>832.38166666666598</v>
      </c>
      <c r="AA466" s="179"/>
      <c r="AB466" s="186"/>
      <c r="AC466" s="186"/>
      <c r="AD466" s="187"/>
      <c r="AE466" s="337"/>
      <c r="AF466" s="337"/>
      <c r="AG466" s="337"/>
      <c r="AH466" s="337"/>
      <c r="AI466" s="337"/>
      <c r="AJ466" s="189"/>
      <c r="AK466" s="179"/>
      <c r="AL466" s="179"/>
      <c r="AM466" s="282"/>
      <c r="AN466" s="283"/>
      <c r="AO466" s="283"/>
      <c r="AP466" s="283"/>
      <c r="AQ466" s="283"/>
      <c r="AR466" s="274"/>
      <c r="AS466" s="270"/>
      <c r="AT466" s="270"/>
      <c r="AU466" s="273"/>
      <c r="AV466" s="274"/>
      <c r="AW466" s="274"/>
      <c r="AX466" s="274"/>
      <c r="AY466" s="274"/>
      <c r="AZ466" s="189"/>
      <c r="BA466" s="179"/>
    </row>
    <row r="467" spans="1:53" s="185" customFormat="1" x14ac:dyDescent="0.2">
      <c r="A467" s="179"/>
      <c r="B467" s="182" t="s">
        <v>550</v>
      </c>
      <c r="C467" s="182"/>
      <c r="D467" s="209" t="s">
        <v>88</v>
      </c>
      <c r="E467" s="320">
        <v>5</v>
      </c>
      <c r="F467" s="320">
        <v>4</v>
      </c>
      <c r="G467" s="320">
        <v>2</v>
      </c>
      <c r="H467" s="320">
        <v>1</v>
      </c>
      <c r="I467" s="320">
        <v>2</v>
      </c>
      <c r="J467" s="182"/>
      <c r="K467" s="179"/>
      <c r="L467" s="179"/>
      <c r="M467" s="239">
        <v>942.3</v>
      </c>
      <c r="N467" s="239">
        <v>565.16999999999996</v>
      </c>
      <c r="O467" s="239">
        <v>315.86</v>
      </c>
      <c r="P467" s="239">
        <v>329.35</v>
      </c>
      <c r="Q467" s="239">
        <v>1967.76</v>
      </c>
      <c r="R467" s="239"/>
      <c r="S467" s="179"/>
      <c r="T467" s="179"/>
      <c r="U467" s="334">
        <v>188.46</v>
      </c>
      <c r="V467" s="334">
        <v>141.29249999999999</v>
      </c>
      <c r="W467" s="334">
        <v>157.93</v>
      </c>
      <c r="X467" s="334">
        <v>329.35</v>
      </c>
      <c r="Y467" s="334">
        <v>983.88</v>
      </c>
      <c r="AA467" s="179"/>
      <c r="AB467" s="182"/>
      <c r="AC467" s="182"/>
      <c r="AD467" s="183"/>
      <c r="AE467" s="336"/>
      <c r="AF467" s="336"/>
      <c r="AG467" s="336"/>
      <c r="AH467" s="336"/>
      <c r="AI467" s="336"/>
      <c r="AJ467" s="184"/>
      <c r="AK467" s="179"/>
      <c r="AL467" s="179"/>
      <c r="AM467" s="281"/>
      <c r="AN467" s="281"/>
      <c r="AO467" s="281"/>
      <c r="AP467" s="281"/>
      <c r="AQ467" s="281"/>
      <c r="AR467" s="272"/>
      <c r="AS467" s="270"/>
      <c r="AT467" s="270"/>
      <c r="AU467" s="272"/>
      <c r="AV467" s="272"/>
      <c r="AW467" s="272"/>
      <c r="AX467" s="272"/>
      <c r="AY467" s="272"/>
      <c r="AZ467" s="184"/>
      <c r="BA467" s="179"/>
    </row>
    <row r="468" spans="1:53" s="185" customFormat="1" x14ac:dyDescent="0.2">
      <c r="A468" s="179"/>
      <c r="B468" s="182" t="s">
        <v>551</v>
      </c>
      <c r="C468" s="182"/>
      <c r="D468" s="209" t="s">
        <v>157</v>
      </c>
      <c r="E468" s="320">
        <v>145</v>
      </c>
      <c r="F468" s="320">
        <v>81</v>
      </c>
      <c r="G468" s="320">
        <v>51</v>
      </c>
      <c r="H468" s="320">
        <v>35</v>
      </c>
      <c r="I468" s="320">
        <v>46</v>
      </c>
      <c r="J468" s="182"/>
      <c r="K468" s="179"/>
      <c r="L468" s="179"/>
      <c r="M468" s="239">
        <v>43546.99</v>
      </c>
      <c r="N468" s="239">
        <v>22002.9</v>
      </c>
      <c r="O468" s="239">
        <v>9121.17</v>
      </c>
      <c r="P468" s="239">
        <v>6188.96</v>
      </c>
      <c r="Q468" s="239">
        <v>98830.81</v>
      </c>
      <c r="R468" s="239"/>
      <c r="S468" s="179"/>
      <c r="T468" s="179"/>
      <c r="U468" s="334">
        <v>300.32406896551697</v>
      </c>
      <c r="V468" s="334">
        <v>271.64074074074102</v>
      </c>
      <c r="W468" s="334">
        <v>178.84647058823501</v>
      </c>
      <c r="X468" s="334">
        <v>176.82742857142901</v>
      </c>
      <c r="Y468" s="334">
        <v>2148.4958695652199</v>
      </c>
      <c r="AA468" s="179"/>
      <c r="AB468" s="182"/>
      <c r="AC468" s="182"/>
      <c r="AD468" s="183"/>
      <c r="AE468" s="336"/>
      <c r="AF468" s="336"/>
      <c r="AG468" s="336"/>
      <c r="AH468" s="336"/>
      <c r="AI468" s="336"/>
      <c r="AJ468" s="184"/>
      <c r="AK468" s="179"/>
      <c r="AL468" s="179"/>
      <c r="AM468" s="281"/>
      <c r="AN468" s="281"/>
      <c r="AO468" s="281"/>
      <c r="AP468" s="281"/>
      <c r="AQ468" s="281"/>
      <c r="AR468" s="272"/>
      <c r="AS468" s="270"/>
      <c r="AT468" s="270"/>
      <c r="AU468" s="272"/>
      <c r="AV468" s="272"/>
      <c r="AW468" s="272"/>
      <c r="AX468" s="272"/>
      <c r="AY468" s="272"/>
      <c r="AZ468" s="184"/>
      <c r="BA468" s="179"/>
    </row>
    <row r="469" spans="1:53" s="185" customFormat="1" x14ac:dyDescent="0.2">
      <c r="A469" s="179"/>
      <c r="B469" s="182" t="s">
        <v>551</v>
      </c>
      <c r="C469" s="182"/>
      <c r="D469" s="209" t="s">
        <v>98</v>
      </c>
      <c r="E469" s="320">
        <v>2</v>
      </c>
      <c r="F469" s="320">
        <v>1</v>
      </c>
      <c r="G469" s="320">
        <v>1</v>
      </c>
      <c r="H469" s="320">
        <v>1</v>
      </c>
      <c r="I469" s="320">
        <v>1</v>
      </c>
      <c r="J469" s="182"/>
      <c r="K469" s="179"/>
      <c r="L469" s="179"/>
      <c r="M469" s="239">
        <v>613.58000000000004</v>
      </c>
      <c r="N469" s="239">
        <v>245.42</v>
      </c>
      <c r="O469" s="239">
        <v>169.78</v>
      </c>
      <c r="P469" s="239">
        <v>216.96</v>
      </c>
      <c r="Q469" s="239">
        <v>448.06</v>
      </c>
      <c r="R469" s="239"/>
      <c r="S469" s="179"/>
      <c r="T469" s="179"/>
      <c r="U469" s="334">
        <v>306.79000000000002</v>
      </c>
      <c r="V469" s="334">
        <v>245.42</v>
      </c>
      <c r="W469" s="334">
        <v>169.78</v>
      </c>
      <c r="X469" s="334">
        <v>216.96</v>
      </c>
      <c r="Y469" s="334">
        <v>448.06</v>
      </c>
      <c r="AA469" s="179"/>
      <c r="AB469" s="182"/>
      <c r="AC469" s="182"/>
      <c r="AD469" s="183"/>
      <c r="AE469" s="336"/>
      <c r="AF469" s="336"/>
      <c r="AG469" s="336"/>
      <c r="AH469" s="336"/>
      <c r="AI469" s="336"/>
      <c r="AJ469" s="184"/>
      <c r="AK469" s="179"/>
      <c r="AL469" s="179"/>
      <c r="AM469" s="281"/>
      <c r="AN469" s="281"/>
      <c r="AO469" s="281"/>
      <c r="AP469" s="281"/>
      <c r="AQ469" s="281"/>
      <c r="AR469" s="272"/>
      <c r="AS469" s="270"/>
      <c r="AT469" s="270"/>
      <c r="AU469" s="272"/>
      <c r="AV469" s="272"/>
      <c r="AW469" s="272"/>
      <c r="AX469" s="272"/>
      <c r="AY469" s="272"/>
      <c r="AZ469" s="184"/>
      <c r="BA469" s="179"/>
    </row>
    <row r="470" spans="1:53" s="185" customFormat="1" x14ac:dyDescent="0.2">
      <c r="A470" s="179"/>
      <c r="B470" s="182" t="s">
        <v>551</v>
      </c>
      <c r="C470" s="182"/>
      <c r="D470" s="209" t="s">
        <v>691</v>
      </c>
      <c r="E470" s="320">
        <v>1</v>
      </c>
      <c r="F470" s="320"/>
      <c r="G470" s="320"/>
      <c r="H470" s="320"/>
      <c r="I470" s="320"/>
      <c r="J470" s="182"/>
      <c r="K470" s="179"/>
      <c r="L470" s="179"/>
      <c r="M470" s="239">
        <v>583.44000000000005</v>
      </c>
      <c r="N470" s="239"/>
      <c r="O470" s="239"/>
      <c r="P470" s="239"/>
      <c r="Q470" s="239"/>
      <c r="R470" s="239"/>
      <c r="S470" s="179"/>
      <c r="T470" s="179"/>
      <c r="U470" s="334">
        <v>583.44000000000005</v>
      </c>
      <c r="V470" s="334"/>
      <c r="W470" s="334"/>
      <c r="X470" s="334"/>
      <c r="Y470" s="334"/>
      <c r="AA470" s="179"/>
      <c r="AB470" s="182"/>
      <c r="AC470" s="182"/>
      <c r="AD470" s="183"/>
      <c r="AE470" s="336"/>
      <c r="AF470" s="336"/>
      <c r="AG470" s="336"/>
      <c r="AH470" s="336"/>
      <c r="AI470" s="336"/>
      <c r="AJ470" s="184"/>
      <c r="AK470" s="179"/>
      <c r="AL470" s="179"/>
      <c r="AM470" s="281"/>
      <c r="AN470" s="281"/>
      <c r="AO470" s="281"/>
      <c r="AP470" s="281"/>
      <c r="AQ470" s="281"/>
      <c r="AR470" s="272"/>
      <c r="AS470" s="270"/>
      <c r="AT470" s="270"/>
      <c r="AU470" s="272"/>
      <c r="AV470" s="272"/>
      <c r="AW470" s="272"/>
      <c r="AX470" s="272"/>
      <c r="AY470" s="272"/>
      <c r="AZ470" s="184"/>
      <c r="BA470" s="179"/>
    </row>
    <row r="471" spans="1:53" s="185" customFormat="1" x14ac:dyDescent="0.2">
      <c r="A471" s="179"/>
      <c r="B471" s="182" t="s">
        <v>692</v>
      </c>
      <c r="C471" s="182"/>
      <c r="D471" s="209" t="s">
        <v>349</v>
      </c>
      <c r="E471" s="320">
        <v>118</v>
      </c>
      <c r="F471" s="320">
        <v>45</v>
      </c>
      <c r="G471" s="320">
        <v>19</v>
      </c>
      <c r="H471" s="320">
        <v>10</v>
      </c>
      <c r="I471" s="320">
        <v>21</v>
      </c>
      <c r="J471" s="182"/>
      <c r="K471" s="179"/>
      <c r="L471" s="179"/>
      <c r="M471" s="239">
        <v>38468.49</v>
      </c>
      <c r="N471" s="239">
        <v>12656.14</v>
      </c>
      <c r="O471" s="239">
        <v>2942.07</v>
      </c>
      <c r="P471" s="239">
        <v>2148.38</v>
      </c>
      <c r="Q471" s="239">
        <v>38425.99</v>
      </c>
      <c r="R471" s="239"/>
      <c r="S471" s="179"/>
      <c r="T471" s="179"/>
      <c r="U471" s="334">
        <v>326.00415254237299</v>
      </c>
      <c r="V471" s="334">
        <v>281.247555555556</v>
      </c>
      <c r="W471" s="334">
        <v>154.84578947368399</v>
      </c>
      <c r="X471" s="334">
        <v>214.83799999999999</v>
      </c>
      <c r="Y471" s="334">
        <v>1829.80904761905</v>
      </c>
      <c r="AA471" s="179"/>
      <c r="AB471" s="182"/>
      <c r="AC471" s="182"/>
      <c r="AD471" s="183"/>
      <c r="AE471" s="336"/>
      <c r="AF471" s="336"/>
      <c r="AG471" s="336"/>
      <c r="AH471" s="336"/>
      <c r="AI471" s="336"/>
      <c r="AJ471" s="184"/>
      <c r="AK471" s="179"/>
      <c r="AL471" s="179"/>
      <c r="AM471" s="281"/>
      <c r="AN471" s="281"/>
      <c r="AO471" s="281"/>
      <c r="AP471" s="281"/>
      <c r="AQ471" s="281"/>
      <c r="AR471" s="272"/>
      <c r="AS471" s="270"/>
      <c r="AT471" s="270"/>
      <c r="AU471" s="272"/>
      <c r="AV471" s="272"/>
      <c r="AW471" s="272"/>
      <c r="AX471" s="272"/>
      <c r="AY471" s="272"/>
      <c r="AZ471" s="184"/>
      <c r="BA471" s="179"/>
    </row>
    <row r="472" spans="1:53" s="185" customFormat="1" x14ac:dyDescent="0.2">
      <c r="A472" s="179"/>
      <c r="B472" s="182" t="s">
        <v>555</v>
      </c>
      <c r="C472" s="182"/>
      <c r="D472" s="209" t="s">
        <v>212</v>
      </c>
      <c r="E472" s="320">
        <v>33</v>
      </c>
      <c r="F472" s="320">
        <v>25</v>
      </c>
      <c r="G472" s="320">
        <v>20</v>
      </c>
      <c r="H472" s="320">
        <v>16</v>
      </c>
      <c r="I472" s="320">
        <v>16</v>
      </c>
      <c r="J472" s="182"/>
      <c r="K472" s="179"/>
      <c r="L472" s="179"/>
      <c r="M472" s="239">
        <v>1919.84</v>
      </c>
      <c r="N472" s="239">
        <v>1810.33</v>
      </c>
      <c r="O472" s="239">
        <v>1256.71</v>
      </c>
      <c r="P472" s="239">
        <v>568.83000000000004</v>
      </c>
      <c r="Q472" s="239">
        <v>5435.57</v>
      </c>
      <c r="R472" s="239"/>
      <c r="S472" s="179"/>
      <c r="T472" s="179"/>
      <c r="U472" s="334">
        <v>58.176969696969699</v>
      </c>
      <c r="V472" s="334">
        <v>72.413200000000003</v>
      </c>
      <c r="W472" s="334">
        <v>62.835500000000003</v>
      </c>
      <c r="X472" s="334">
        <v>35.551875000000003</v>
      </c>
      <c r="Y472" s="334">
        <v>339.72312499999998</v>
      </c>
      <c r="AA472" s="179"/>
      <c r="AB472" s="182"/>
      <c r="AC472" s="182"/>
      <c r="AD472" s="183"/>
      <c r="AE472" s="336"/>
      <c r="AF472" s="336"/>
      <c r="AG472" s="336"/>
      <c r="AH472" s="336"/>
      <c r="AI472" s="336"/>
      <c r="AJ472" s="184"/>
      <c r="AK472" s="179"/>
      <c r="AL472" s="179"/>
      <c r="AM472" s="281"/>
      <c r="AN472" s="281"/>
      <c r="AO472" s="281"/>
      <c r="AP472" s="281"/>
      <c r="AQ472" s="281"/>
      <c r="AR472" s="272"/>
      <c r="AS472" s="270"/>
      <c r="AT472" s="270"/>
      <c r="AU472" s="272"/>
      <c r="AV472" s="272"/>
      <c r="AW472" s="272"/>
      <c r="AX472" s="272"/>
      <c r="AY472" s="272"/>
      <c r="AZ472" s="184"/>
      <c r="BA472" s="179"/>
    </row>
    <row r="473" spans="1:53" s="185" customFormat="1" x14ac:dyDescent="0.2">
      <c r="A473" s="179"/>
      <c r="B473" s="182" t="s">
        <v>556</v>
      </c>
      <c r="C473" s="182"/>
      <c r="D473" s="209" t="s">
        <v>102</v>
      </c>
      <c r="E473" s="320">
        <v>16</v>
      </c>
      <c r="F473" s="320">
        <v>9</v>
      </c>
      <c r="G473" s="320">
        <v>6</v>
      </c>
      <c r="H473" s="320">
        <v>4</v>
      </c>
      <c r="I473" s="320">
        <v>7</v>
      </c>
      <c r="J473" s="182"/>
      <c r="K473" s="179"/>
      <c r="L473" s="179"/>
      <c r="M473" s="239">
        <v>5163.1400000000003</v>
      </c>
      <c r="N473" s="239">
        <v>3323.87</v>
      </c>
      <c r="O473" s="239">
        <v>1187.6300000000001</v>
      </c>
      <c r="P473" s="239">
        <v>831.08</v>
      </c>
      <c r="Q473" s="239">
        <v>18120.18</v>
      </c>
      <c r="R473" s="239"/>
      <c r="S473" s="179"/>
      <c r="T473" s="179"/>
      <c r="U473" s="334">
        <v>322.69625000000002</v>
      </c>
      <c r="V473" s="334">
        <v>369.31888888888898</v>
      </c>
      <c r="W473" s="334">
        <v>197.93833333333299</v>
      </c>
      <c r="X473" s="334">
        <v>207.77</v>
      </c>
      <c r="Y473" s="334">
        <v>2588.5971428571402</v>
      </c>
      <c r="AA473" s="179"/>
      <c r="AB473" s="182"/>
      <c r="AC473" s="182"/>
      <c r="AD473" s="183"/>
      <c r="AE473" s="336"/>
      <c r="AF473" s="336"/>
      <c r="AG473" s="336"/>
      <c r="AH473" s="336"/>
      <c r="AI473" s="336"/>
      <c r="AJ473" s="184"/>
      <c r="AK473" s="179"/>
      <c r="AL473" s="179"/>
      <c r="AM473" s="281"/>
      <c r="AN473" s="281"/>
      <c r="AO473" s="281"/>
      <c r="AP473" s="281"/>
      <c r="AQ473" s="281"/>
      <c r="AR473" s="272"/>
      <c r="AS473" s="270"/>
      <c r="AT473" s="270"/>
      <c r="AU473" s="272"/>
      <c r="AV473" s="272"/>
      <c r="AW473" s="272"/>
      <c r="AX473" s="272"/>
      <c r="AY473" s="272"/>
      <c r="AZ473" s="184"/>
      <c r="BA473" s="179"/>
    </row>
    <row r="474" spans="1:53" s="185" customFormat="1" x14ac:dyDescent="0.2">
      <c r="A474" s="179"/>
      <c r="B474" s="182" t="s">
        <v>557</v>
      </c>
      <c r="C474" s="182"/>
      <c r="D474" s="209" t="s">
        <v>107</v>
      </c>
      <c r="E474" s="320">
        <v>10</v>
      </c>
      <c r="F474" s="320">
        <v>7</v>
      </c>
      <c r="G474" s="320">
        <v>3</v>
      </c>
      <c r="H474" s="320">
        <v>2</v>
      </c>
      <c r="I474" s="320">
        <v>2</v>
      </c>
      <c r="J474" s="182"/>
      <c r="K474" s="179"/>
      <c r="L474" s="179"/>
      <c r="M474" s="239">
        <v>2185.42</v>
      </c>
      <c r="N474" s="239">
        <v>1277.8</v>
      </c>
      <c r="O474" s="239">
        <v>577.62</v>
      </c>
      <c r="P474" s="239">
        <v>258.13</v>
      </c>
      <c r="Q474" s="239">
        <v>281.18</v>
      </c>
      <c r="R474" s="239"/>
      <c r="S474" s="179"/>
      <c r="T474" s="179"/>
      <c r="U474" s="334">
        <v>218.542</v>
      </c>
      <c r="V474" s="334">
        <v>182.542857142857</v>
      </c>
      <c r="W474" s="334">
        <v>192.54</v>
      </c>
      <c r="X474" s="334">
        <v>129.065</v>
      </c>
      <c r="Y474" s="334">
        <v>140.59</v>
      </c>
      <c r="AA474" s="179"/>
      <c r="AB474" s="182"/>
      <c r="AC474" s="182"/>
      <c r="AD474" s="183"/>
      <c r="AE474" s="336"/>
      <c r="AF474" s="336"/>
      <c r="AG474" s="336"/>
      <c r="AH474" s="336"/>
      <c r="AI474" s="336"/>
      <c r="AJ474" s="184"/>
      <c r="AK474" s="179"/>
      <c r="AL474" s="179"/>
      <c r="AM474" s="281"/>
      <c r="AN474" s="281"/>
      <c r="AO474" s="281"/>
      <c r="AP474" s="281"/>
      <c r="AQ474" s="281"/>
      <c r="AR474" s="272"/>
      <c r="AS474" s="270"/>
      <c r="AT474" s="270"/>
      <c r="AU474" s="272"/>
      <c r="AV474" s="272"/>
      <c r="AW474" s="272"/>
      <c r="AX474" s="272"/>
      <c r="AY474" s="272"/>
      <c r="AZ474" s="184"/>
      <c r="BA474" s="179"/>
    </row>
    <row r="475" spans="1:53" s="185" customFormat="1" x14ac:dyDescent="0.2">
      <c r="A475" s="179"/>
      <c r="B475" s="182" t="s">
        <v>724</v>
      </c>
      <c r="C475" s="182"/>
      <c r="D475" s="209" t="s">
        <v>107</v>
      </c>
      <c r="E475" s="320">
        <v>6</v>
      </c>
      <c r="F475" s="320">
        <v>4</v>
      </c>
      <c r="G475" s="320">
        <v>2</v>
      </c>
      <c r="H475" s="320"/>
      <c r="I475" s="320"/>
      <c r="J475" s="182"/>
      <c r="K475" s="179"/>
      <c r="L475" s="179"/>
      <c r="M475" s="239">
        <v>1121.6600000000001</v>
      </c>
      <c r="N475" s="239">
        <v>798.39</v>
      </c>
      <c r="O475" s="239">
        <v>188.25</v>
      </c>
      <c r="P475" s="239"/>
      <c r="Q475" s="239"/>
      <c r="R475" s="239"/>
      <c r="S475" s="179"/>
      <c r="T475" s="179"/>
      <c r="U475" s="334">
        <v>186.94333333333299</v>
      </c>
      <c r="V475" s="334">
        <v>199.5975</v>
      </c>
      <c r="W475" s="334">
        <v>94.125</v>
      </c>
      <c r="X475" s="334"/>
      <c r="Y475" s="334"/>
      <c r="AA475" s="179"/>
      <c r="AB475" s="182"/>
      <c r="AC475" s="182"/>
      <c r="AD475" s="183"/>
      <c r="AE475" s="336"/>
      <c r="AF475" s="336"/>
      <c r="AG475" s="336"/>
      <c r="AH475" s="336"/>
      <c r="AI475" s="336"/>
      <c r="AJ475" s="184"/>
      <c r="AK475" s="179"/>
      <c r="AL475" s="179"/>
      <c r="AM475" s="281"/>
      <c r="AN475" s="281"/>
      <c r="AO475" s="281"/>
      <c r="AP475" s="281"/>
      <c r="AQ475" s="281"/>
      <c r="AR475" s="272"/>
      <c r="AS475" s="270"/>
      <c r="AT475" s="270"/>
      <c r="AU475" s="272"/>
      <c r="AV475" s="272"/>
      <c r="AW475" s="272"/>
      <c r="AX475" s="272"/>
      <c r="AY475" s="272"/>
      <c r="AZ475" s="184"/>
      <c r="BA475" s="179"/>
    </row>
    <row r="476" spans="1:53" s="185" customFormat="1" ht="13.5" thickBot="1" x14ac:dyDescent="0.25">
      <c r="A476" s="179"/>
      <c r="B476" s="186" t="s">
        <v>558</v>
      </c>
      <c r="C476" s="186"/>
      <c r="D476" s="211" t="s">
        <v>194</v>
      </c>
      <c r="E476" s="321">
        <v>240</v>
      </c>
      <c r="F476" s="321">
        <v>133</v>
      </c>
      <c r="G476" s="321">
        <v>69</v>
      </c>
      <c r="H476" s="321">
        <v>51</v>
      </c>
      <c r="I476" s="321">
        <v>75</v>
      </c>
      <c r="J476" s="186"/>
      <c r="K476" s="179"/>
      <c r="L476" s="179"/>
      <c r="M476" s="263">
        <v>68499.66</v>
      </c>
      <c r="N476" s="263">
        <v>45169.02</v>
      </c>
      <c r="O476" s="263">
        <v>14470.32</v>
      </c>
      <c r="P476" s="263">
        <v>7179.94</v>
      </c>
      <c r="Q476" s="263">
        <v>92597.71</v>
      </c>
      <c r="R476" s="263"/>
      <c r="S476" s="179"/>
      <c r="T476" s="179"/>
      <c r="U476" s="334">
        <v>285.41525000000001</v>
      </c>
      <c r="V476" s="334">
        <v>339.61669172932301</v>
      </c>
      <c r="W476" s="334">
        <v>209.714782608696</v>
      </c>
      <c r="X476" s="334">
        <v>140.78313725490199</v>
      </c>
      <c r="Y476" s="334">
        <v>1234.63613333333</v>
      </c>
      <c r="AA476" s="179"/>
      <c r="AB476" s="186"/>
      <c r="AC476" s="186"/>
      <c r="AD476" s="187"/>
      <c r="AE476" s="337"/>
      <c r="AF476" s="337"/>
      <c r="AG476" s="337"/>
      <c r="AH476" s="337"/>
      <c r="AI476" s="337"/>
      <c r="AJ476" s="189"/>
      <c r="AK476" s="179"/>
      <c r="AL476" s="179"/>
      <c r="AM476" s="282"/>
      <c r="AN476" s="283"/>
      <c r="AO476" s="283"/>
      <c r="AP476" s="283"/>
      <c r="AQ476" s="283"/>
      <c r="AR476" s="274"/>
      <c r="AS476" s="270"/>
      <c r="AT476" s="270"/>
      <c r="AU476" s="273"/>
      <c r="AV476" s="274"/>
      <c r="AW476" s="274"/>
      <c r="AX476" s="274"/>
      <c r="AY476" s="274"/>
      <c r="AZ476" s="189"/>
      <c r="BA476" s="179"/>
    </row>
    <row r="477" spans="1:53" s="185" customFormat="1" x14ac:dyDescent="0.2">
      <c r="A477" s="179"/>
      <c r="B477" s="182" t="s">
        <v>693</v>
      </c>
      <c r="C477" s="182"/>
      <c r="D477" s="209" t="s">
        <v>194</v>
      </c>
      <c r="E477" s="320">
        <v>15</v>
      </c>
      <c r="F477" s="320">
        <v>5</v>
      </c>
      <c r="G477" s="320">
        <v>2</v>
      </c>
      <c r="H477" s="320"/>
      <c r="I477" s="320">
        <v>2</v>
      </c>
      <c r="J477" s="182"/>
      <c r="K477" s="179"/>
      <c r="L477" s="179"/>
      <c r="M477" s="239">
        <v>5465.38</v>
      </c>
      <c r="N477" s="239">
        <v>675.99</v>
      </c>
      <c r="O477" s="239">
        <v>80</v>
      </c>
      <c r="P477" s="239"/>
      <c r="Q477" s="239">
        <v>913.05</v>
      </c>
      <c r="R477" s="239"/>
      <c r="S477" s="179"/>
      <c r="T477" s="179"/>
      <c r="U477" s="334">
        <v>364.35866666666698</v>
      </c>
      <c r="V477" s="334">
        <v>135.19800000000001</v>
      </c>
      <c r="W477" s="334">
        <v>40</v>
      </c>
      <c r="X477" s="334"/>
      <c r="Y477" s="334">
        <v>456.52499999999998</v>
      </c>
      <c r="AA477" s="179"/>
      <c r="AB477" s="182"/>
      <c r="AC477" s="182"/>
      <c r="AD477" s="183"/>
      <c r="AE477" s="336"/>
      <c r="AF477" s="336"/>
      <c r="AG477" s="336"/>
      <c r="AH477" s="336"/>
      <c r="AI477" s="336"/>
      <c r="AJ477" s="184"/>
      <c r="AK477" s="179"/>
      <c r="AL477" s="179"/>
      <c r="AM477" s="281"/>
      <c r="AN477" s="281"/>
      <c r="AO477" s="281"/>
      <c r="AP477" s="281"/>
      <c r="AQ477" s="281"/>
      <c r="AR477" s="272"/>
      <c r="AS477" s="270"/>
      <c r="AT477" s="270"/>
      <c r="AU477" s="272"/>
      <c r="AV477" s="272"/>
      <c r="AW477" s="272"/>
      <c r="AX477" s="272"/>
      <c r="AY477" s="272"/>
      <c r="AZ477" s="184"/>
      <c r="BA477" s="179"/>
    </row>
    <row r="478" spans="1:53" s="185" customFormat="1" x14ac:dyDescent="0.2">
      <c r="A478" s="179"/>
      <c r="B478" s="182" t="s">
        <v>559</v>
      </c>
      <c r="C478" s="182"/>
      <c r="D478" s="209" t="s">
        <v>107</v>
      </c>
      <c r="E478" s="320">
        <v>1</v>
      </c>
      <c r="F478" s="320"/>
      <c r="G478" s="320"/>
      <c r="H478" s="320"/>
      <c r="I478" s="320"/>
      <c r="J478" s="182"/>
      <c r="K478" s="179"/>
      <c r="L478" s="179"/>
      <c r="M478" s="239">
        <v>208.12</v>
      </c>
      <c r="N478" s="239"/>
      <c r="O478" s="239"/>
      <c r="P478" s="239"/>
      <c r="Q478" s="239"/>
      <c r="R478" s="239"/>
      <c r="S478" s="179"/>
      <c r="T478" s="179"/>
      <c r="U478" s="334">
        <v>208.12</v>
      </c>
      <c r="V478" s="334"/>
      <c r="W478" s="334"/>
      <c r="X478" s="334"/>
      <c r="Y478" s="334"/>
      <c r="AA478" s="179"/>
      <c r="AB478" s="182"/>
      <c r="AC478" s="182"/>
      <c r="AD478" s="183"/>
      <c r="AE478" s="336"/>
      <c r="AF478" s="336"/>
      <c r="AG478" s="336"/>
      <c r="AH478" s="336"/>
      <c r="AI478" s="336"/>
      <c r="AJ478" s="184"/>
      <c r="AK478" s="179"/>
      <c r="AL478" s="179"/>
      <c r="AM478" s="281"/>
      <c r="AN478" s="281"/>
      <c r="AO478" s="281"/>
      <c r="AP478" s="281"/>
      <c r="AQ478" s="281"/>
      <c r="AR478" s="272"/>
      <c r="AS478" s="270"/>
      <c r="AT478" s="270"/>
      <c r="AU478" s="272"/>
      <c r="AV478" s="272"/>
      <c r="AW478" s="272"/>
      <c r="AX478" s="272"/>
      <c r="AY478" s="272"/>
      <c r="AZ478" s="184"/>
      <c r="BA478" s="179"/>
    </row>
    <row r="479" spans="1:53" s="185" customFormat="1" x14ac:dyDescent="0.2">
      <c r="A479" s="179"/>
      <c r="B479" s="182" t="s">
        <v>560</v>
      </c>
      <c r="C479" s="182"/>
      <c r="D479" s="209" t="s">
        <v>212</v>
      </c>
      <c r="E479" s="320">
        <v>21</v>
      </c>
      <c r="F479" s="320">
        <v>11</v>
      </c>
      <c r="G479" s="320">
        <v>8</v>
      </c>
      <c r="H479" s="320">
        <v>6</v>
      </c>
      <c r="I479" s="320">
        <v>10</v>
      </c>
      <c r="J479" s="182"/>
      <c r="K479" s="179"/>
      <c r="L479" s="179"/>
      <c r="M479" s="239">
        <v>4940.4799999999996</v>
      </c>
      <c r="N479" s="239">
        <v>1997.73</v>
      </c>
      <c r="O479" s="239">
        <v>910.66</v>
      </c>
      <c r="P479" s="239">
        <v>864.88</v>
      </c>
      <c r="Q479" s="239">
        <v>8972.7000000000007</v>
      </c>
      <c r="R479" s="239"/>
      <c r="S479" s="179"/>
      <c r="T479" s="179"/>
      <c r="U479" s="334">
        <v>235.26095238095201</v>
      </c>
      <c r="V479" s="334">
        <v>181.61181818181799</v>
      </c>
      <c r="W479" s="334">
        <v>113.8325</v>
      </c>
      <c r="X479" s="334">
        <v>144.14666666666699</v>
      </c>
      <c r="Y479" s="334">
        <v>897.27</v>
      </c>
      <c r="AA479" s="179"/>
      <c r="AB479" s="182"/>
      <c r="AC479" s="182"/>
      <c r="AD479" s="183"/>
      <c r="AE479" s="336"/>
      <c r="AF479" s="336"/>
      <c r="AG479" s="336"/>
      <c r="AH479" s="336"/>
      <c r="AI479" s="336"/>
      <c r="AJ479" s="184"/>
      <c r="AK479" s="179"/>
      <c r="AL479" s="179"/>
      <c r="AM479" s="281"/>
      <c r="AN479" s="281"/>
      <c r="AO479" s="281"/>
      <c r="AP479" s="281"/>
      <c r="AQ479" s="281"/>
      <c r="AR479" s="272"/>
      <c r="AS479" s="270"/>
      <c r="AT479" s="270"/>
      <c r="AU479" s="272"/>
      <c r="AV479" s="272"/>
      <c r="AW479" s="272"/>
      <c r="AX479" s="272"/>
      <c r="AY479" s="272"/>
      <c r="AZ479" s="184"/>
      <c r="BA479" s="179"/>
    </row>
    <row r="480" spans="1:53" s="185" customFormat="1" x14ac:dyDescent="0.2">
      <c r="A480" s="179"/>
      <c r="B480" s="182" t="s">
        <v>561</v>
      </c>
      <c r="C480" s="182"/>
      <c r="D480" s="209" t="s">
        <v>228</v>
      </c>
      <c r="E480" s="320">
        <v>387</v>
      </c>
      <c r="F480" s="320">
        <v>182</v>
      </c>
      <c r="G480" s="320">
        <v>105</v>
      </c>
      <c r="H480" s="320">
        <v>91</v>
      </c>
      <c r="I480" s="320">
        <v>131</v>
      </c>
      <c r="J480" s="182"/>
      <c r="K480" s="179"/>
      <c r="L480" s="179"/>
      <c r="M480" s="239">
        <v>110808.72</v>
      </c>
      <c r="N480" s="239">
        <v>42701.9</v>
      </c>
      <c r="O480" s="239">
        <v>16408.060000000001</v>
      </c>
      <c r="P480" s="239">
        <v>10643.46</v>
      </c>
      <c r="Q480" s="239">
        <v>114746.93</v>
      </c>
      <c r="R480" s="239"/>
      <c r="S480" s="179"/>
      <c r="T480" s="179"/>
      <c r="U480" s="334">
        <v>286.327441860465</v>
      </c>
      <c r="V480" s="334">
        <v>234.62582417582399</v>
      </c>
      <c r="W480" s="334">
        <v>156.26723809523801</v>
      </c>
      <c r="X480" s="334">
        <v>116.96109890109901</v>
      </c>
      <c r="Y480" s="334">
        <v>875.93076335877902</v>
      </c>
      <c r="AA480" s="179"/>
      <c r="AB480" s="182"/>
      <c r="AC480" s="182"/>
      <c r="AD480" s="183"/>
      <c r="AE480" s="336"/>
      <c r="AF480" s="336"/>
      <c r="AG480" s="336"/>
      <c r="AH480" s="336"/>
      <c r="AI480" s="336"/>
      <c r="AJ480" s="184"/>
      <c r="AK480" s="179"/>
      <c r="AL480" s="179"/>
      <c r="AM480" s="281"/>
      <c r="AN480" s="281"/>
      <c r="AO480" s="281"/>
      <c r="AP480" s="281"/>
      <c r="AQ480" s="281"/>
      <c r="AR480" s="272"/>
      <c r="AS480" s="270"/>
      <c r="AT480" s="270"/>
      <c r="AU480" s="272"/>
      <c r="AV480" s="272"/>
      <c r="AW480" s="272"/>
      <c r="AX480" s="272"/>
      <c r="AY480" s="272"/>
      <c r="AZ480" s="184"/>
      <c r="BA480" s="179"/>
    </row>
    <row r="481" spans="1:53" s="185" customFormat="1" x14ac:dyDescent="0.2">
      <c r="A481" s="179"/>
      <c r="B481" s="182" t="s">
        <v>562</v>
      </c>
      <c r="C481" s="182"/>
      <c r="D481" s="209" t="s">
        <v>81</v>
      </c>
      <c r="E481" s="320">
        <v>65</v>
      </c>
      <c r="F481" s="320">
        <v>44</v>
      </c>
      <c r="G481" s="320">
        <v>28</v>
      </c>
      <c r="H481" s="320">
        <v>29</v>
      </c>
      <c r="I481" s="320">
        <v>44</v>
      </c>
      <c r="J481" s="182"/>
      <c r="K481" s="179"/>
      <c r="L481" s="179"/>
      <c r="M481" s="239">
        <v>16371.47</v>
      </c>
      <c r="N481" s="239">
        <v>10419.75</v>
      </c>
      <c r="O481" s="239">
        <v>4712.2299999999996</v>
      </c>
      <c r="P481" s="239">
        <v>4734.3100000000004</v>
      </c>
      <c r="Q481" s="239">
        <v>70780.899999999994</v>
      </c>
      <c r="R481" s="239"/>
      <c r="S481" s="179"/>
      <c r="T481" s="179"/>
      <c r="U481" s="334">
        <v>251.868769230769</v>
      </c>
      <c r="V481" s="334">
        <v>236.8125</v>
      </c>
      <c r="W481" s="334">
        <v>168.29392857142901</v>
      </c>
      <c r="X481" s="334">
        <v>163.252068965517</v>
      </c>
      <c r="Y481" s="334">
        <v>1608.65681818182</v>
      </c>
      <c r="AA481" s="179"/>
      <c r="AB481" s="182"/>
      <c r="AC481" s="182"/>
      <c r="AD481" s="183"/>
      <c r="AE481" s="336"/>
      <c r="AF481" s="336"/>
      <c r="AG481" s="336"/>
      <c r="AH481" s="336"/>
      <c r="AI481" s="336"/>
      <c r="AJ481" s="184"/>
      <c r="AK481" s="179"/>
      <c r="AL481" s="179"/>
      <c r="AM481" s="281"/>
      <c r="AN481" s="281"/>
      <c r="AO481" s="281"/>
      <c r="AP481" s="281"/>
      <c r="AQ481" s="281"/>
      <c r="AR481" s="272"/>
      <c r="AS481" s="270"/>
      <c r="AT481" s="270"/>
      <c r="AU481" s="272"/>
      <c r="AV481" s="272"/>
      <c r="AW481" s="272"/>
      <c r="AX481" s="272"/>
      <c r="AY481" s="272"/>
      <c r="AZ481" s="184"/>
      <c r="BA481" s="179"/>
    </row>
    <row r="482" spans="1:53" s="185" customFormat="1" x14ac:dyDescent="0.2">
      <c r="A482" s="179"/>
      <c r="B482" s="182" t="s">
        <v>563</v>
      </c>
      <c r="C482" s="182"/>
      <c r="D482" s="209" t="s">
        <v>100</v>
      </c>
      <c r="E482" s="320">
        <v>67</v>
      </c>
      <c r="F482" s="320">
        <v>39</v>
      </c>
      <c r="G482" s="320">
        <v>22</v>
      </c>
      <c r="H482" s="320">
        <v>21</v>
      </c>
      <c r="I482" s="320">
        <v>27</v>
      </c>
      <c r="J482" s="182"/>
      <c r="K482" s="179"/>
      <c r="L482" s="179"/>
      <c r="M482" s="239">
        <v>13095.39</v>
      </c>
      <c r="N482" s="239">
        <v>8297.01</v>
      </c>
      <c r="O482" s="239">
        <v>3063.65</v>
      </c>
      <c r="P482" s="239">
        <v>2146.84</v>
      </c>
      <c r="Q482" s="239">
        <v>22746.73</v>
      </c>
      <c r="R482" s="239"/>
      <c r="S482" s="179"/>
      <c r="T482" s="179"/>
      <c r="U482" s="334">
        <v>195.45358208955199</v>
      </c>
      <c r="V482" s="334">
        <v>212.74384615384599</v>
      </c>
      <c r="W482" s="334">
        <v>139.25681818181801</v>
      </c>
      <c r="X482" s="334">
        <v>102.230476190476</v>
      </c>
      <c r="Y482" s="334">
        <v>842.47148148148199</v>
      </c>
      <c r="AA482" s="179"/>
      <c r="AB482" s="182"/>
      <c r="AC482" s="182"/>
      <c r="AD482" s="183"/>
      <c r="AE482" s="336"/>
      <c r="AF482" s="336"/>
      <c r="AG482" s="336"/>
      <c r="AH482" s="336"/>
      <c r="AI482" s="336"/>
      <c r="AJ482" s="184"/>
      <c r="AK482" s="179"/>
      <c r="AL482" s="179"/>
      <c r="AM482" s="281"/>
      <c r="AN482" s="281"/>
      <c r="AO482" s="281"/>
      <c r="AP482" s="281"/>
      <c r="AQ482" s="281"/>
      <c r="AR482" s="272"/>
      <c r="AS482" s="270"/>
      <c r="AT482" s="270"/>
      <c r="AU482" s="272"/>
      <c r="AV482" s="272"/>
      <c r="AW482" s="272"/>
      <c r="AX482" s="272"/>
      <c r="AY482" s="272"/>
      <c r="AZ482" s="184"/>
      <c r="BA482" s="179"/>
    </row>
    <row r="483" spans="1:53" s="185" customFormat="1" x14ac:dyDescent="0.2">
      <c r="A483" s="179"/>
      <c r="B483" s="182" t="s">
        <v>564</v>
      </c>
      <c r="C483" s="182"/>
      <c r="D483" s="209" t="s">
        <v>68</v>
      </c>
      <c r="E483" s="320">
        <v>1</v>
      </c>
      <c r="F483" s="320"/>
      <c r="G483" s="320"/>
      <c r="H483" s="320"/>
      <c r="I483" s="320"/>
      <c r="J483" s="182"/>
      <c r="K483" s="179"/>
      <c r="L483" s="179"/>
      <c r="M483" s="239">
        <v>84.54</v>
      </c>
      <c r="N483" s="239"/>
      <c r="O483" s="239"/>
      <c r="P483" s="239"/>
      <c r="Q483" s="239"/>
      <c r="R483" s="239"/>
      <c r="S483" s="179"/>
      <c r="T483" s="179"/>
      <c r="U483" s="334">
        <v>84.54</v>
      </c>
      <c r="V483" s="334"/>
      <c r="W483" s="334"/>
      <c r="X483" s="334"/>
      <c r="Y483" s="334"/>
      <c r="AA483" s="179"/>
      <c r="AB483" s="182"/>
      <c r="AC483" s="182"/>
      <c r="AD483" s="183"/>
      <c r="AE483" s="336"/>
      <c r="AF483" s="336"/>
      <c r="AG483" s="336"/>
      <c r="AH483" s="336"/>
      <c r="AI483" s="336"/>
      <c r="AJ483" s="184"/>
      <c r="AK483" s="179"/>
      <c r="AL483" s="179"/>
      <c r="AM483" s="281"/>
      <c r="AN483" s="281"/>
      <c r="AO483" s="281"/>
      <c r="AP483" s="281"/>
      <c r="AQ483" s="281"/>
      <c r="AR483" s="272"/>
      <c r="AS483" s="270"/>
      <c r="AT483" s="270"/>
      <c r="AU483" s="272"/>
      <c r="AV483" s="272"/>
      <c r="AW483" s="272"/>
      <c r="AX483" s="272"/>
      <c r="AY483" s="272"/>
      <c r="AZ483" s="184"/>
      <c r="BA483" s="179"/>
    </row>
    <row r="484" spans="1:53" s="185" customFormat="1" x14ac:dyDescent="0.2">
      <c r="A484" s="179"/>
      <c r="B484" s="182" t="s">
        <v>564</v>
      </c>
      <c r="C484" s="182"/>
      <c r="D484" s="209" t="s">
        <v>75</v>
      </c>
      <c r="E484" s="320">
        <v>472</v>
      </c>
      <c r="F484" s="320">
        <v>251</v>
      </c>
      <c r="G484" s="320">
        <v>138</v>
      </c>
      <c r="H484" s="320">
        <v>91</v>
      </c>
      <c r="I484" s="320">
        <v>141</v>
      </c>
      <c r="J484" s="182"/>
      <c r="K484" s="179"/>
      <c r="L484" s="179"/>
      <c r="M484" s="239">
        <v>134721.54</v>
      </c>
      <c r="N484" s="239">
        <v>64283.69</v>
      </c>
      <c r="O484" s="239">
        <v>19875.96</v>
      </c>
      <c r="P484" s="239">
        <v>9847.1200000000008</v>
      </c>
      <c r="Q484" s="239">
        <v>127465.41</v>
      </c>
      <c r="R484" s="239"/>
      <c r="S484" s="179"/>
      <c r="T484" s="179"/>
      <c r="U484" s="334">
        <v>285.426991525424</v>
      </c>
      <c r="V484" s="334">
        <v>256.1103187251</v>
      </c>
      <c r="W484" s="334">
        <v>144.02869565217401</v>
      </c>
      <c r="X484" s="334">
        <v>108.21010989011</v>
      </c>
      <c r="Y484" s="334">
        <v>904.01</v>
      </c>
      <c r="AA484" s="179"/>
      <c r="AB484" s="182"/>
      <c r="AC484" s="182"/>
      <c r="AD484" s="183"/>
      <c r="AE484" s="336"/>
      <c r="AF484" s="336"/>
      <c r="AG484" s="336"/>
      <c r="AH484" s="336"/>
      <c r="AI484" s="336"/>
      <c r="AJ484" s="184"/>
      <c r="AK484" s="179"/>
      <c r="AL484" s="179"/>
      <c r="AM484" s="281"/>
      <c r="AN484" s="281"/>
      <c r="AO484" s="281"/>
      <c r="AP484" s="281"/>
      <c r="AQ484" s="281"/>
      <c r="AR484" s="272"/>
      <c r="AS484" s="270"/>
      <c r="AT484" s="270"/>
      <c r="AU484" s="272"/>
      <c r="AV484" s="272"/>
      <c r="AW484" s="272"/>
      <c r="AX484" s="272"/>
      <c r="AY484" s="272"/>
      <c r="AZ484" s="184"/>
      <c r="BA484" s="179"/>
    </row>
    <row r="485" spans="1:53" s="185" customFormat="1" x14ac:dyDescent="0.2">
      <c r="A485" s="179"/>
      <c r="B485" s="182" t="s">
        <v>565</v>
      </c>
      <c r="C485" s="182"/>
      <c r="D485" s="209" t="s">
        <v>64</v>
      </c>
      <c r="E485" s="320">
        <v>67</v>
      </c>
      <c r="F485" s="320">
        <v>30</v>
      </c>
      <c r="G485" s="320">
        <v>19</v>
      </c>
      <c r="H485" s="320">
        <v>14</v>
      </c>
      <c r="I485" s="320">
        <v>19</v>
      </c>
      <c r="J485" s="182"/>
      <c r="K485" s="179"/>
      <c r="L485" s="179"/>
      <c r="M485" s="239">
        <v>11096.42</v>
      </c>
      <c r="N485" s="239">
        <v>2978.01</v>
      </c>
      <c r="O485" s="239">
        <v>960.3</v>
      </c>
      <c r="P485" s="239">
        <v>425.61</v>
      </c>
      <c r="Q485" s="239">
        <v>5045.38</v>
      </c>
      <c r="R485" s="239"/>
      <c r="S485" s="179"/>
      <c r="T485" s="179"/>
      <c r="U485" s="334">
        <v>165.61820895522399</v>
      </c>
      <c r="V485" s="334">
        <v>99.266999999999996</v>
      </c>
      <c r="W485" s="334">
        <v>50.5421052631579</v>
      </c>
      <c r="X485" s="334">
        <v>30.400714285714301</v>
      </c>
      <c r="Y485" s="334">
        <v>265.54631578947402</v>
      </c>
      <c r="AA485" s="179"/>
      <c r="AB485" s="182"/>
      <c r="AC485" s="182"/>
      <c r="AD485" s="183"/>
      <c r="AE485" s="336"/>
      <c r="AF485" s="336"/>
      <c r="AG485" s="336"/>
      <c r="AH485" s="336"/>
      <c r="AI485" s="336"/>
      <c r="AJ485" s="184"/>
      <c r="AK485" s="179"/>
      <c r="AL485" s="179"/>
      <c r="AM485" s="281"/>
      <c r="AN485" s="281"/>
      <c r="AO485" s="281"/>
      <c r="AP485" s="281"/>
      <c r="AQ485" s="281"/>
      <c r="AR485" s="272"/>
      <c r="AS485" s="270"/>
      <c r="AT485" s="270"/>
      <c r="AU485" s="272"/>
      <c r="AV485" s="272"/>
      <c r="AW485" s="272"/>
      <c r="AX485" s="272"/>
      <c r="AY485" s="272"/>
      <c r="AZ485" s="184"/>
      <c r="BA485" s="179"/>
    </row>
    <row r="486" spans="1:53" s="185" customFormat="1" x14ac:dyDescent="0.2">
      <c r="A486" s="179"/>
      <c r="B486" s="182" t="s">
        <v>694</v>
      </c>
      <c r="C486" s="182"/>
      <c r="D486" s="209" t="s">
        <v>695</v>
      </c>
      <c r="E486" s="320">
        <v>2</v>
      </c>
      <c r="F486" s="320">
        <v>1</v>
      </c>
      <c r="G486" s="320"/>
      <c r="H486" s="320"/>
      <c r="I486" s="320"/>
      <c r="J486" s="182"/>
      <c r="K486" s="179"/>
      <c r="L486" s="179"/>
      <c r="M486" s="239">
        <v>154.78</v>
      </c>
      <c r="N486" s="239">
        <v>103.61</v>
      </c>
      <c r="O486" s="239"/>
      <c r="P486" s="239"/>
      <c r="Q486" s="239"/>
      <c r="R486" s="239"/>
      <c r="S486" s="179"/>
      <c r="T486" s="179"/>
      <c r="U486" s="334">
        <v>77.39</v>
      </c>
      <c r="V486" s="334">
        <v>103.61</v>
      </c>
      <c r="W486" s="334"/>
      <c r="X486" s="334"/>
      <c r="Y486" s="334"/>
      <c r="AA486" s="179"/>
      <c r="AB486" s="182"/>
      <c r="AC486" s="182"/>
      <c r="AD486" s="183"/>
      <c r="AE486" s="336"/>
      <c r="AF486" s="336"/>
      <c r="AG486" s="336"/>
      <c r="AH486" s="336"/>
      <c r="AI486" s="336"/>
      <c r="AJ486" s="184"/>
      <c r="AK486" s="179"/>
      <c r="AL486" s="179"/>
      <c r="AM486" s="281"/>
      <c r="AN486" s="281"/>
      <c r="AO486" s="281"/>
      <c r="AP486" s="281"/>
      <c r="AQ486" s="281"/>
      <c r="AR486" s="272"/>
      <c r="AS486" s="270"/>
      <c r="AT486" s="270"/>
      <c r="AU486" s="272"/>
      <c r="AV486" s="272"/>
      <c r="AW486" s="272"/>
      <c r="AX486" s="272"/>
      <c r="AY486" s="272"/>
      <c r="AZ486" s="184"/>
      <c r="BA486" s="179"/>
    </row>
    <row r="487" spans="1:53" s="185" customFormat="1" x14ac:dyDescent="0.2">
      <c r="A487" s="179"/>
      <c r="B487" s="182" t="s">
        <v>566</v>
      </c>
      <c r="C487" s="182"/>
      <c r="D487" s="209" t="s">
        <v>105</v>
      </c>
      <c r="E487" s="320">
        <v>1</v>
      </c>
      <c r="F487" s="320">
        <v>1</v>
      </c>
      <c r="G487" s="320"/>
      <c r="H487" s="320"/>
      <c r="I487" s="320"/>
      <c r="J487" s="182"/>
      <c r="K487" s="179"/>
      <c r="L487" s="179"/>
      <c r="M487" s="239">
        <v>600.73</v>
      </c>
      <c r="N487" s="239">
        <v>108.6</v>
      </c>
      <c r="O487" s="239"/>
      <c r="P487" s="239"/>
      <c r="Q487" s="239"/>
      <c r="R487" s="239"/>
      <c r="S487" s="179"/>
      <c r="T487" s="179"/>
      <c r="U487" s="334">
        <v>600.73</v>
      </c>
      <c r="V487" s="334">
        <v>108.6</v>
      </c>
      <c r="W487" s="334"/>
      <c r="X487" s="334"/>
      <c r="Y487" s="334"/>
      <c r="AA487" s="179"/>
      <c r="AB487" s="182"/>
      <c r="AC487" s="182"/>
      <c r="AD487" s="183"/>
      <c r="AE487" s="336"/>
      <c r="AF487" s="336"/>
      <c r="AG487" s="336"/>
      <c r="AH487" s="336"/>
      <c r="AI487" s="336"/>
      <c r="AJ487" s="184"/>
      <c r="AK487" s="179"/>
      <c r="AL487" s="179"/>
      <c r="AM487" s="281"/>
      <c r="AN487" s="281"/>
      <c r="AO487" s="281"/>
      <c r="AP487" s="281"/>
      <c r="AQ487" s="281"/>
      <c r="AR487" s="272"/>
      <c r="AS487" s="270"/>
      <c r="AT487" s="270"/>
      <c r="AU487" s="272"/>
      <c r="AV487" s="272"/>
      <c r="AW487" s="272"/>
      <c r="AX487" s="272"/>
      <c r="AY487" s="272"/>
      <c r="AZ487" s="184"/>
      <c r="BA487" s="179"/>
    </row>
    <row r="488" spans="1:53" s="185" customFormat="1" x14ac:dyDescent="0.2">
      <c r="A488" s="179"/>
      <c r="B488" s="182" t="s">
        <v>566</v>
      </c>
      <c r="C488" s="182"/>
      <c r="D488" s="209" t="s">
        <v>86</v>
      </c>
      <c r="E488" s="320">
        <v>245</v>
      </c>
      <c r="F488" s="320">
        <v>131</v>
      </c>
      <c r="G488" s="320">
        <v>65</v>
      </c>
      <c r="H488" s="320">
        <v>48</v>
      </c>
      <c r="I488" s="320">
        <v>70</v>
      </c>
      <c r="J488" s="182"/>
      <c r="K488" s="179"/>
      <c r="L488" s="179"/>
      <c r="M488" s="239">
        <v>60658.32</v>
      </c>
      <c r="N488" s="239">
        <v>30075.17</v>
      </c>
      <c r="O488" s="239">
        <v>8920.92</v>
      </c>
      <c r="P488" s="239">
        <v>4917.66</v>
      </c>
      <c r="Q488" s="239">
        <v>55790.92</v>
      </c>
      <c r="R488" s="239"/>
      <c r="S488" s="179"/>
      <c r="T488" s="179"/>
      <c r="U488" s="334">
        <v>247.584979591837</v>
      </c>
      <c r="V488" s="334">
        <v>229.58145038167899</v>
      </c>
      <c r="W488" s="334">
        <v>137.24492307692299</v>
      </c>
      <c r="X488" s="334">
        <v>102.45125</v>
      </c>
      <c r="Y488" s="334">
        <v>797.01314285714295</v>
      </c>
      <c r="AA488" s="179"/>
      <c r="AB488" s="182"/>
      <c r="AC488" s="182"/>
      <c r="AD488" s="183"/>
      <c r="AE488" s="336"/>
      <c r="AF488" s="336"/>
      <c r="AG488" s="336"/>
      <c r="AH488" s="336"/>
      <c r="AI488" s="336"/>
      <c r="AJ488" s="184"/>
      <c r="AK488" s="179"/>
      <c r="AL488" s="179"/>
      <c r="AM488" s="281"/>
      <c r="AN488" s="281"/>
      <c r="AO488" s="281"/>
      <c r="AP488" s="281"/>
      <c r="AQ488" s="281"/>
      <c r="AR488" s="272"/>
      <c r="AS488" s="270"/>
      <c r="AT488" s="270"/>
      <c r="AU488" s="272"/>
      <c r="AV488" s="272"/>
      <c r="AW488" s="272"/>
      <c r="AX488" s="272"/>
      <c r="AY488" s="272"/>
      <c r="AZ488" s="184"/>
      <c r="BA488" s="179"/>
    </row>
    <row r="489" spans="1:53" s="185" customFormat="1" x14ac:dyDescent="0.2">
      <c r="A489" s="179"/>
      <c r="B489" s="182" t="s">
        <v>567</v>
      </c>
      <c r="C489" s="182"/>
      <c r="D489" s="209" t="s">
        <v>383</v>
      </c>
      <c r="E489" s="320">
        <v>5</v>
      </c>
      <c r="F489" s="320">
        <v>1</v>
      </c>
      <c r="G489" s="320">
        <v>1</v>
      </c>
      <c r="H489" s="320"/>
      <c r="I489" s="320">
        <v>1</v>
      </c>
      <c r="J489" s="182"/>
      <c r="K489" s="179"/>
      <c r="L489" s="179"/>
      <c r="M489" s="239">
        <v>637.19000000000005</v>
      </c>
      <c r="N489" s="239">
        <v>180.52</v>
      </c>
      <c r="O489" s="239">
        <v>142.32</v>
      </c>
      <c r="P489" s="239"/>
      <c r="Q489" s="239">
        <v>164.67</v>
      </c>
      <c r="R489" s="239"/>
      <c r="S489" s="179"/>
      <c r="T489" s="179"/>
      <c r="U489" s="334">
        <v>127.438</v>
      </c>
      <c r="V489" s="334">
        <v>180.52</v>
      </c>
      <c r="W489" s="334">
        <v>142.32</v>
      </c>
      <c r="X489" s="334"/>
      <c r="Y489" s="334">
        <v>164.67</v>
      </c>
      <c r="AA489" s="179"/>
      <c r="AB489" s="182"/>
      <c r="AC489" s="182"/>
      <c r="AD489" s="183"/>
      <c r="AE489" s="336"/>
      <c r="AF489" s="336"/>
      <c r="AG489" s="336"/>
      <c r="AH489" s="336"/>
      <c r="AI489" s="336"/>
      <c r="AJ489" s="184"/>
      <c r="AK489" s="179"/>
      <c r="AL489" s="179"/>
      <c r="AM489" s="281"/>
      <c r="AN489" s="281"/>
      <c r="AO489" s="281"/>
      <c r="AP489" s="281"/>
      <c r="AQ489" s="281"/>
      <c r="AR489" s="272"/>
      <c r="AS489" s="270"/>
      <c r="AT489" s="270"/>
      <c r="AU489" s="272"/>
      <c r="AV489" s="272"/>
      <c r="AW489" s="272"/>
      <c r="AX489" s="272"/>
      <c r="AY489" s="272"/>
      <c r="AZ489" s="184"/>
      <c r="BA489" s="179"/>
    </row>
    <row r="490" spans="1:53" s="185" customFormat="1" x14ac:dyDescent="0.2">
      <c r="A490" s="179"/>
      <c r="B490" s="182" t="s">
        <v>568</v>
      </c>
      <c r="C490" s="182"/>
      <c r="D490" s="209" t="s">
        <v>109</v>
      </c>
      <c r="E490" s="320">
        <v>159</v>
      </c>
      <c r="F490" s="320">
        <v>70</v>
      </c>
      <c r="G490" s="320">
        <v>35</v>
      </c>
      <c r="H490" s="320">
        <v>12</v>
      </c>
      <c r="I490" s="320">
        <v>35</v>
      </c>
      <c r="J490" s="182"/>
      <c r="K490" s="179"/>
      <c r="L490" s="179"/>
      <c r="M490" s="239">
        <v>54454.12</v>
      </c>
      <c r="N490" s="239">
        <v>19164.75</v>
      </c>
      <c r="O490" s="239">
        <v>5910.59</v>
      </c>
      <c r="P490" s="239">
        <v>1670.75</v>
      </c>
      <c r="Q490" s="239">
        <v>16127.89</v>
      </c>
      <c r="R490" s="239"/>
      <c r="S490" s="179"/>
      <c r="T490" s="179"/>
      <c r="U490" s="334">
        <v>342.47874213836502</v>
      </c>
      <c r="V490" s="334">
        <v>273.78214285714301</v>
      </c>
      <c r="W490" s="334">
        <v>168.874</v>
      </c>
      <c r="X490" s="334">
        <v>139.229166666667</v>
      </c>
      <c r="Y490" s="334">
        <v>460.79685714285699</v>
      </c>
      <c r="AA490" s="179"/>
      <c r="AB490" s="182"/>
      <c r="AC490" s="182"/>
      <c r="AD490" s="183"/>
      <c r="AE490" s="336"/>
      <c r="AF490" s="336"/>
      <c r="AG490" s="336"/>
      <c r="AH490" s="336"/>
      <c r="AI490" s="336"/>
      <c r="AJ490" s="184"/>
      <c r="AK490" s="179"/>
      <c r="AL490" s="179"/>
      <c r="AM490" s="281"/>
      <c r="AN490" s="281"/>
      <c r="AO490" s="281"/>
      <c r="AP490" s="281"/>
      <c r="AQ490" s="281"/>
      <c r="AR490" s="272"/>
      <c r="AS490" s="270"/>
      <c r="AT490" s="270"/>
      <c r="AU490" s="272"/>
      <c r="AV490" s="272"/>
      <c r="AW490" s="272"/>
      <c r="AX490" s="272"/>
      <c r="AY490" s="272"/>
      <c r="AZ490" s="184"/>
      <c r="BA490" s="179"/>
    </row>
    <row r="491" spans="1:53" s="185" customFormat="1" x14ac:dyDescent="0.2">
      <c r="A491" s="179"/>
      <c r="B491" s="182" t="s">
        <v>569</v>
      </c>
      <c r="C491" s="182"/>
      <c r="D491" s="209" t="s">
        <v>167</v>
      </c>
      <c r="E491" s="320">
        <v>70</v>
      </c>
      <c r="F491" s="320">
        <v>27</v>
      </c>
      <c r="G491" s="320">
        <v>15</v>
      </c>
      <c r="H491" s="320">
        <v>12</v>
      </c>
      <c r="I491" s="320">
        <v>14</v>
      </c>
      <c r="J491" s="182"/>
      <c r="K491" s="179"/>
      <c r="L491" s="179"/>
      <c r="M491" s="239">
        <v>13495</v>
      </c>
      <c r="N491" s="239">
        <v>4644.1099999999997</v>
      </c>
      <c r="O491" s="239">
        <v>1128.54</v>
      </c>
      <c r="P491" s="239">
        <v>854.66</v>
      </c>
      <c r="Q491" s="239">
        <v>17134.97</v>
      </c>
      <c r="R491" s="239"/>
      <c r="S491" s="179"/>
      <c r="T491" s="179"/>
      <c r="U491" s="334">
        <v>192.78571428571399</v>
      </c>
      <c r="V491" s="334">
        <v>172.004074074074</v>
      </c>
      <c r="W491" s="334">
        <v>75.236000000000004</v>
      </c>
      <c r="X491" s="334">
        <v>71.221666666666707</v>
      </c>
      <c r="Y491" s="334">
        <v>1223.9264285714301</v>
      </c>
      <c r="AA491" s="179"/>
      <c r="AB491" s="182"/>
      <c r="AC491" s="182"/>
      <c r="AD491" s="183"/>
      <c r="AE491" s="336"/>
      <c r="AF491" s="336"/>
      <c r="AG491" s="336"/>
      <c r="AH491" s="336"/>
      <c r="AI491" s="336"/>
      <c r="AJ491" s="184"/>
      <c r="AK491" s="179"/>
      <c r="AL491" s="179"/>
      <c r="AM491" s="281"/>
      <c r="AN491" s="281"/>
      <c r="AO491" s="281"/>
      <c r="AP491" s="281"/>
      <c r="AQ491" s="281"/>
      <c r="AR491" s="272"/>
      <c r="AS491" s="270"/>
      <c r="AT491" s="270"/>
      <c r="AU491" s="272"/>
      <c r="AV491" s="272"/>
      <c r="AW491" s="272"/>
      <c r="AX491" s="272"/>
      <c r="AY491" s="272"/>
      <c r="AZ491" s="184"/>
      <c r="BA491" s="179"/>
    </row>
    <row r="492" spans="1:53" s="185" customFormat="1" x14ac:dyDescent="0.2">
      <c r="A492" s="179"/>
      <c r="B492" s="182" t="s">
        <v>570</v>
      </c>
      <c r="C492" s="182"/>
      <c r="D492" s="209" t="s">
        <v>120</v>
      </c>
      <c r="E492" s="320">
        <v>128</v>
      </c>
      <c r="F492" s="320">
        <v>69</v>
      </c>
      <c r="G492" s="320">
        <v>48</v>
      </c>
      <c r="H492" s="320">
        <v>37</v>
      </c>
      <c r="I492" s="320">
        <v>63</v>
      </c>
      <c r="J492" s="182"/>
      <c r="K492" s="179"/>
      <c r="L492" s="179"/>
      <c r="M492" s="239">
        <v>35787.050000000003</v>
      </c>
      <c r="N492" s="239">
        <v>18379.349999999999</v>
      </c>
      <c r="O492" s="239">
        <v>11663.51</v>
      </c>
      <c r="P492" s="239">
        <v>5548.83</v>
      </c>
      <c r="Q492" s="239">
        <v>88265.31</v>
      </c>
      <c r="R492" s="239"/>
      <c r="S492" s="179"/>
      <c r="T492" s="179"/>
      <c r="U492" s="334">
        <v>279.58632812500002</v>
      </c>
      <c r="V492" s="334">
        <v>266.36739130434802</v>
      </c>
      <c r="W492" s="334">
        <v>242.989791666667</v>
      </c>
      <c r="X492" s="334">
        <v>149.96837837837799</v>
      </c>
      <c r="Y492" s="334">
        <v>1401.03666666667</v>
      </c>
      <c r="AA492" s="179"/>
      <c r="AB492" s="182"/>
      <c r="AC492" s="182"/>
      <c r="AD492" s="183"/>
      <c r="AE492" s="336"/>
      <c r="AF492" s="336"/>
      <c r="AG492" s="336"/>
      <c r="AH492" s="336"/>
      <c r="AI492" s="336"/>
      <c r="AJ492" s="184"/>
      <c r="AK492" s="179"/>
      <c r="AL492" s="179"/>
      <c r="AM492" s="281"/>
      <c r="AN492" s="281"/>
      <c r="AO492" s="281"/>
      <c r="AP492" s="281"/>
      <c r="AQ492" s="281"/>
      <c r="AR492" s="272"/>
      <c r="AS492" s="270"/>
      <c r="AT492" s="270"/>
      <c r="AU492" s="272"/>
      <c r="AV492" s="272"/>
      <c r="AW492" s="272"/>
      <c r="AX492" s="272"/>
      <c r="AY492" s="272"/>
      <c r="AZ492" s="184"/>
      <c r="BA492" s="179"/>
    </row>
    <row r="493" spans="1:53" s="185" customFormat="1" x14ac:dyDescent="0.2">
      <c r="A493" s="179"/>
      <c r="B493" s="182" t="s">
        <v>571</v>
      </c>
      <c r="C493" s="182"/>
      <c r="D493" s="209" t="s">
        <v>97</v>
      </c>
      <c r="E493" s="320">
        <v>2</v>
      </c>
      <c r="F493" s="320">
        <v>1</v>
      </c>
      <c r="G493" s="320"/>
      <c r="H493" s="320"/>
      <c r="I493" s="320">
        <v>1</v>
      </c>
      <c r="J493" s="182"/>
      <c r="K493" s="179"/>
      <c r="L493" s="179"/>
      <c r="M493" s="239">
        <v>622.03</v>
      </c>
      <c r="N493" s="239">
        <v>240.92</v>
      </c>
      <c r="O493" s="239"/>
      <c r="P493" s="239"/>
      <c r="Q493" s="239">
        <v>2.29</v>
      </c>
      <c r="R493" s="239"/>
      <c r="S493" s="179"/>
      <c r="T493" s="179"/>
      <c r="U493" s="334">
        <v>311.01499999999999</v>
      </c>
      <c r="V493" s="334">
        <v>240.92</v>
      </c>
      <c r="W493" s="334"/>
      <c r="X493" s="334"/>
      <c r="Y493" s="334">
        <v>2.29</v>
      </c>
      <c r="AA493" s="179"/>
      <c r="AB493" s="182"/>
      <c r="AC493" s="182"/>
      <c r="AD493" s="183"/>
      <c r="AE493" s="336"/>
      <c r="AF493" s="336"/>
      <c r="AG493" s="336"/>
      <c r="AH493" s="336"/>
      <c r="AI493" s="336"/>
      <c r="AJ493" s="184"/>
      <c r="AK493" s="179"/>
      <c r="AL493" s="179"/>
      <c r="AM493" s="281"/>
      <c r="AN493" s="281"/>
      <c r="AO493" s="281"/>
      <c r="AP493" s="281"/>
      <c r="AQ493" s="281"/>
      <c r="AR493" s="272"/>
      <c r="AS493" s="270"/>
      <c r="AT493" s="270"/>
      <c r="AU493" s="272"/>
      <c r="AV493" s="272"/>
      <c r="AW493" s="272"/>
      <c r="AX493" s="272"/>
      <c r="AY493" s="272"/>
      <c r="AZ493" s="184"/>
      <c r="BA493" s="179"/>
    </row>
    <row r="494" spans="1:53" s="185" customFormat="1" x14ac:dyDescent="0.2">
      <c r="A494" s="179"/>
      <c r="B494" s="182" t="s">
        <v>571</v>
      </c>
      <c r="C494" s="182"/>
      <c r="D494" s="209" t="s">
        <v>572</v>
      </c>
      <c r="E494" s="320">
        <v>151</v>
      </c>
      <c r="F494" s="320">
        <v>87</v>
      </c>
      <c r="G494" s="320">
        <v>52</v>
      </c>
      <c r="H494" s="320">
        <v>34</v>
      </c>
      <c r="I494" s="320">
        <v>74</v>
      </c>
      <c r="J494" s="182"/>
      <c r="K494" s="179"/>
      <c r="L494" s="179"/>
      <c r="M494" s="239">
        <v>37382.51</v>
      </c>
      <c r="N494" s="239">
        <v>27923.5</v>
      </c>
      <c r="O494" s="239">
        <v>6886.73</v>
      </c>
      <c r="P494" s="239">
        <v>4156.6499999999996</v>
      </c>
      <c r="Q494" s="239">
        <v>99764.37</v>
      </c>
      <c r="R494" s="239"/>
      <c r="S494" s="179"/>
      <c r="T494" s="179"/>
      <c r="U494" s="334">
        <v>247.56629139072899</v>
      </c>
      <c r="V494" s="334">
        <v>320.95977011494301</v>
      </c>
      <c r="W494" s="334">
        <v>132.437115384615</v>
      </c>
      <c r="X494" s="334">
        <v>122.25441176470601</v>
      </c>
      <c r="Y494" s="334">
        <v>1348.1671621621599</v>
      </c>
      <c r="AA494" s="179"/>
      <c r="AB494" s="182"/>
      <c r="AC494" s="182"/>
      <c r="AD494" s="183"/>
      <c r="AE494" s="336"/>
      <c r="AF494" s="336"/>
      <c r="AG494" s="336"/>
      <c r="AH494" s="336"/>
      <c r="AI494" s="336"/>
      <c r="AJ494" s="184"/>
      <c r="AK494" s="179"/>
      <c r="AL494" s="179"/>
      <c r="AM494" s="281"/>
      <c r="AN494" s="281"/>
      <c r="AO494" s="281"/>
      <c r="AP494" s="281"/>
      <c r="AQ494" s="281"/>
      <c r="AR494" s="272"/>
      <c r="AS494" s="270"/>
      <c r="AT494" s="270"/>
      <c r="AU494" s="272"/>
      <c r="AV494" s="272"/>
      <c r="AW494" s="272"/>
      <c r="AX494" s="272"/>
      <c r="AY494" s="272"/>
      <c r="AZ494" s="184"/>
      <c r="BA494" s="179"/>
    </row>
    <row r="495" spans="1:53" s="185" customFormat="1" x14ac:dyDescent="0.2">
      <c r="A495" s="179"/>
      <c r="B495" s="182" t="s">
        <v>573</v>
      </c>
      <c r="C495" s="182"/>
      <c r="D495" s="209" t="s">
        <v>167</v>
      </c>
      <c r="E495" s="320">
        <v>835</v>
      </c>
      <c r="F495" s="320">
        <v>346</v>
      </c>
      <c r="G495" s="320">
        <v>208</v>
      </c>
      <c r="H495" s="320">
        <v>171</v>
      </c>
      <c r="I495" s="320">
        <v>266</v>
      </c>
      <c r="J495" s="182"/>
      <c r="K495" s="179"/>
      <c r="L495" s="179"/>
      <c r="M495" s="239">
        <v>134106.56</v>
      </c>
      <c r="N495" s="239">
        <v>38772.26</v>
      </c>
      <c r="O495" s="239">
        <v>15202.21</v>
      </c>
      <c r="P495" s="239">
        <v>11986.21</v>
      </c>
      <c r="Q495" s="239">
        <v>116144.61</v>
      </c>
      <c r="R495" s="239"/>
      <c r="S495" s="179"/>
      <c r="T495" s="179"/>
      <c r="U495" s="334">
        <v>160.60665868263499</v>
      </c>
      <c r="V495" s="334">
        <v>112.058554913295</v>
      </c>
      <c r="W495" s="334">
        <v>73.087548076923099</v>
      </c>
      <c r="X495" s="334">
        <v>70.094795321637406</v>
      </c>
      <c r="Y495" s="334">
        <v>436.63387218045102</v>
      </c>
      <c r="AA495" s="179"/>
      <c r="AB495" s="182"/>
      <c r="AC495" s="182"/>
      <c r="AD495" s="183"/>
      <c r="AE495" s="336"/>
      <c r="AF495" s="336"/>
      <c r="AG495" s="336"/>
      <c r="AH495" s="336"/>
      <c r="AI495" s="336"/>
      <c r="AJ495" s="184"/>
      <c r="AK495" s="179"/>
      <c r="AL495" s="179"/>
      <c r="AM495" s="281"/>
      <c r="AN495" s="281"/>
      <c r="AO495" s="281"/>
      <c r="AP495" s="281"/>
      <c r="AQ495" s="281"/>
      <c r="AR495" s="272"/>
      <c r="AS495" s="270"/>
      <c r="AT495" s="270"/>
      <c r="AU495" s="272"/>
      <c r="AV495" s="272"/>
      <c r="AW495" s="272"/>
      <c r="AX495" s="272"/>
      <c r="AY495" s="272"/>
      <c r="AZ495" s="184"/>
      <c r="BA495" s="179"/>
    </row>
    <row r="496" spans="1:53" s="185" customFormat="1" x14ac:dyDescent="0.2">
      <c r="A496" s="179"/>
      <c r="B496" s="182" t="s">
        <v>574</v>
      </c>
      <c r="C496" s="182"/>
      <c r="D496" s="209" t="s">
        <v>167</v>
      </c>
      <c r="E496" s="320">
        <v>333</v>
      </c>
      <c r="F496" s="320">
        <v>143</v>
      </c>
      <c r="G496" s="320">
        <v>77</v>
      </c>
      <c r="H496" s="320">
        <v>54</v>
      </c>
      <c r="I496" s="320">
        <v>71</v>
      </c>
      <c r="J496" s="182"/>
      <c r="K496" s="179"/>
      <c r="L496" s="179"/>
      <c r="M496" s="239">
        <v>57327.07</v>
      </c>
      <c r="N496" s="239">
        <v>20938.849999999999</v>
      </c>
      <c r="O496" s="239">
        <v>6719.09</v>
      </c>
      <c r="P496" s="239">
        <v>2662.7</v>
      </c>
      <c r="Q496" s="239">
        <v>28132.57</v>
      </c>
      <c r="R496" s="239"/>
      <c r="S496" s="179"/>
      <c r="T496" s="179"/>
      <c r="U496" s="334">
        <v>172.15336336336301</v>
      </c>
      <c r="V496" s="334">
        <v>146.42552447552401</v>
      </c>
      <c r="W496" s="334">
        <v>87.260909090909095</v>
      </c>
      <c r="X496" s="334">
        <v>49.309259259259299</v>
      </c>
      <c r="Y496" s="334">
        <v>396.23338028169002</v>
      </c>
      <c r="AA496" s="179"/>
      <c r="AB496" s="182"/>
      <c r="AC496" s="182"/>
      <c r="AD496" s="183"/>
      <c r="AE496" s="336"/>
      <c r="AF496" s="336"/>
      <c r="AG496" s="336"/>
      <c r="AH496" s="336"/>
      <c r="AI496" s="336"/>
      <c r="AJ496" s="184"/>
      <c r="AK496" s="179"/>
      <c r="AL496" s="179"/>
      <c r="AM496" s="281"/>
      <c r="AN496" s="281"/>
      <c r="AO496" s="281"/>
      <c r="AP496" s="281"/>
      <c r="AQ496" s="281"/>
      <c r="AR496" s="272"/>
      <c r="AS496" s="270"/>
      <c r="AT496" s="270"/>
      <c r="AU496" s="272"/>
      <c r="AV496" s="272"/>
      <c r="AW496" s="272"/>
      <c r="AX496" s="272"/>
      <c r="AY496" s="272"/>
      <c r="AZ496" s="184"/>
      <c r="BA496" s="179"/>
    </row>
    <row r="497" spans="1:53" s="185" customFormat="1" x14ac:dyDescent="0.2">
      <c r="A497" s="179"/>
      <c r="B497" s="182" t="s">
        <v>575</v>
      </c>
      <c r="C497" s="182"/>
      <c r="D497" s="209" t="s">
        <v>179</v>
      </c>
      <c r="E497" s="320">
        <v>3619</v>
      </c>
      <c r="F497" s="320">
        <v>1992</v>
      </c>
      <c r="G497" s="320">
        <v>1027</v>
      </c>
      <c r="H497" s="320">
        <v>741</v>
      </c>
      <c r="I497" s="320">
        <v>1258</v>
      </c>
      <c r="J497" s="182"/>
      <c r="K497" s="179"/>
      <c r="L497" s="179"/>
      <c r="M497" s="239">
        <v>984762.16000000096</v>
      </c>
      <c r="N497" s="239">
        <v>572756.19999999995</v>
      </c>
      <c r="O497" s="239">
        <v>191513.67</v>
      </c>
      <c r="P497" s="239">
        <v>100564.67</v>
      </c>
      <c r="Q497" s="239">
        <v>1130246.53</v>
      </c>
      <c r="R497" s="239"/>
      <c r="S497" s="179"/>
      <c r="T497" s="179"/>
      <c r="U497" s="334">
        <v>272.10891406465998</v>
      </c>
      <c r="V497" s="334">
        <v>287.52821285140499</v>
      </c>
      <c r="W497" s="334">
        <v>186.47874391431401</v>
      </c>
      <c r="X497" s="334">
        <v>135.714804318489</v>
      </c>
      <c r="Y497" s="334">
        <v>898.44716216216204</v>
      </c>
      <c r="AA497" s="179"/>
      <c r="AB497" s="182"/>
      <c r="AC497" s="182"/>
      <c r="AD497" s="183"/>
      <c r="AE497" s="336"/>
      <c r="AF497" s="336"/>
      <c r="AG497" s="336"/>
      <c r="AH497" s="336"/>
      <c r="AI497" s="336"/>
      <c r="AJ497" s="184"/>
      <c r="AK497" s="179"/>
      <c r="AL497" s="179"/>
      <c r="AM497" s="281"/>
      <c r="AN497" s="281"/>
      <c r="AO497" s="281"/>
      <c r="AP497" s="281"/>
      <c r="AQ497" s="281"/>
      <c r="AR497" s="272"/>
      <c r="AS497" s="270"/>
      <c r="AT497" s="270"/>
      <c r="AU497" s="272"/>
      <c r="AV497" s="272"/>
      <c r="AW497" s="272"/>
      <c r="AX497" s="272"/>
      <c r="AY497" s="272"/>
      <c r="AZ497" s="184"/>
      <c r="BA497" s="179"/>
    </row>
    <row r="498" spans="1:53" s="185" customFormat="1" x14ac:dyDescent="0.2">
      <c r="A498" s="179"/>
      <c r="B498" s="182" t="s">
        <v>832</v>
      </c>
      <c r="C498" s="182"/>
      <c r="D498" s="209" t="s">
        <v>68</v>
      </c>
      <c r="E498" s="320">
        <v>2</v>
      </c>
      <c r="F498" s="320">
        <v>2</v>
      </c>
      <c r="G498" s="320">
        <v>2</v>
      </c>
      <c r="H498" s="320">
        <v>1</v>
      </c>
      <c r="I498" s="320">
        <v>2</v>
      </c>
      <c r="J498" s="182"/>
      <c r="K498" s="179"/>
      <c r="L498" s="179"/>
      <c r="M498" s="239">
        <v>247.08</v>
      </c>
      <c r="N498" s="239">
        <v>257.08</v>
      </c>
      <c r="O498" s="239">
        <v>50.83</v>
      </c>
      <c r="P498" s="239">
        <v>22.38</v>
      </c>
      <c r="Q498" s="239">
        <v>814.86</v>
      </c>
      <c r="R498" s="239"/>
      <c r="S498" s="179"/>
      <c r="T498" s="179"/>
      <c r="U498" s="334">
        <v>123.54</v>
      </c>
      <c r="V498" s="334">
        <v>128.54</v>
      </c>
      <c r="W498" s="334">
        <v>25.414999999999999</v>
      </c>
      <c r="X498" s="334">
        <v>22.38</v>
      </c>
      <c r="Y498" s="334">
        <v>407.43</v>
      </c>
      <c r="AA498" s="179"/>
      <c r="AB498" s="182"/>
      <c r="AC498" s="182"/>
      <c r="AD498" s="183"/>
      <c r="AE498" s="336"/>
      <c r="AF498" s="336"/>
      <c r="AG498" s="336"/>
      <c r="AH498" s="336"/>
      <c r="AI498" s="336"/>
      <c r="AJ498" s="184"/>
      <c r="AK498" s="179"/>
      <c r="AL498" s="179"/>
      <c r="AM498" s="281"/>
      <c r="AN498" s="281"/>
      <c r="AO498" s="281"/>
      <c r="AP498" s="281"/>
      <c r="AQ498" s="281"/>
      <c r="AR498" s="272"/>
      <c r="AS498" s="270"/>
      <c r="AT498" s="270"/>
      <c r="AU498" s="272"/>
      <c r="AV498" s="272"/>
      <c r="AW498" s="272"/>
      <c r="AX498" s="272"/>
      <c r="AY498" s="272"/>
      <c r="AZ498" s="184"/>
      <c r="BA498" s="179"/>
    </row>
    <row r="499" spans="1:53" s="185" customFormat="1" x14ac:dyDescent="0.2">
      <c r="A499" s="179"/>
      <c r="B499" s="182" t="s">
        <v>576</v>
      </c>
      <c r="C499" s="182"/>
      <c r="D499" s="209" t="s">
        <v>287</v>
      </c>
      <c r="E499" s="320">
        <v>67</v>
      </c>
      <c r="F499" s="320">
        <v>25</v>
      </c>
      <c r="G499" s="320">
        <v>10</v>
      </c>
      <c r="H499" s="320">
        <v>8</v>
      </c>
      <c r="I499" s="320">
        <v>17</v>
      </c>
      <c r="J499" s="182"/>
      <c r="K499" s="179"/>
      <c r="L499" s="179"/>
      <c r="M499" s="239">
        <v>21059.279999999999</v>
      </c>
      <c r="N499" s="239">
        <v>7523.84</v>
      </c>
      <c r="O499" s="239">
        <v>1818</v>
      </c>
      <c r="P499" s="239">
        <v>1638.36</v>
      </c>
      <c r="Q499" s="239">
        <v>23249.35</v>
      </c>
      <c r="R499" s="239"/>
      <c r="S499" s="179"/>
      <c r="T499" s="179"/>
      <c r="U499" s="334">
        <v>314.317611940299</v>
      </c>
      <c r="V499" s="334">
        <v>300.95359999999999</v>
      </c>
      <c r="W499" s="334">
        <v>181.8</v>
      </c>
      <c r="X499" s="334">
        <v>204.79499999999999</v>
      </c>
      <c r="Y499" s="334">
        <v>1367.6088235294101</v>
      </c>
      <c r="AA499" s="179"/>
      <c r="AB499" s="182"/>
      <c r="AC499" s="182"/>
      <c r="AD499" s="183"/>
      <c r="AE499" s="336"/>
      <c r="AF499" s="336"/>
      <c r="AG499" s="336"/>
      <c r="AH499" s="336"/>
      <c r="AI499" s="336"/>
      <c r="AJ499" s="184"/>
      <c r="AK499" s="179"/>
      <c r="AL499" s="179"/>
      <c r="AM499" s="281"/>
      <c r="AN499" s="281"/>
      <c r="AO499" s="281"/>
      <c r="AP499" s="281"/>
      <c r="AQ499" s="281"/>
      <c r="AR499" s="272"/>
      <c r="AS499" s="270"/>
      <c r="AT499" s="270"/>
      <c r="AU499" s="272"/>
      <c r="AV499" s="272"/>
      <c r="AW499" s="272"/>
      <c r="AX499" s="272"/>
      <c r="AY499" s="272"/>
      <c r="AZ499" s="184"/>
      <c r="BA499" s="179"/>
    </row>
    <row r="500" spans="1:53" s="185" customFormat="1" x14ac:dyDescent="0.2">
      <c r="A500" s="179"/>
      <c r="B500" s="182" t="s">
        <v>842</v>
      </c>
      <c r="C500" s="182"/>
      <c r="D500" s="209" t="s">
        <v>843</v>
      </c>
      <c r="E500" s="320">
        <v>1</v>
      </c>
      <c r="F500" s="320">
        <v>1</v>
      </c>
      <c r="G500" s="320">
        <v>1</v>
      </c>
      <c r="H500" s="320">
        <v>1</v>
      </c>
      <c r="I500" s="320">
        <v>1</v>
      </c>
      <c r="J500" s="182"/>
      <c r="K500" s="179"/>
      <c r="L500" s="179"/>
      <c r="M500" s="239">
        <v>36.85</v>
      </c>
      <c r="N500" s="239">
        <v>43.05</v>
      </c>
      <c r="O500" s="239">
        <v>35.799999999999997</v>
      </c>
      <c r="P500" s="239">
        <v>35.549999999999997</v>
      </c>
      <c r="Q500" s="239">
        <v>163.84</v>
      </c>
      <c r="R500" s="239"/>
      <c r="S500" s="179"/>
      <c r="T500" s="179"/>
      <c r="U500" s="334">
        <v>36.85</v>
      </c>
      <c r="V500" s="334">
        <v>43.05</v>
      </c>
      <c r="W500" s="334">
        <v>35.799999999999997</v>
      </c>
      <c r="X500" s="334">
        <v>35.549999999999997</v>
      </c>
      <c r="Y500" s="334">
        <v>163.84</v>
      </c>
      <c r="AA500" s="179"/>
      <c r="AB500" s="182"/>
      <c r="AC500" s="182"/>
      <c r="AD500" s="183"/>
      <c r="AE500" s="336"/>
      <c r="AF500" s="336"/>
      <c r="AG500" s="336"/>
      <c r="AH500" s="336"/>
      <c r="AI500" s="336"/>
      <c r="AJ500" s="184"/>
      <c r="AK500" s="179"/>
      <c r="AL500" s="179"/>
      <c r="AM500" s="281"/>
      <c r="AN500" s="281"/>
      <c r="AO500" s="281"/>
      <c r="AP500" s="281"/>
      <c r="AQ500" s="281"/>
      <c r="AR500" s="272"/>
      <c r="AS500" s="270"/>
      <c r="AT500" s="270"/>
      <c r="AU500" s="272"/>
      <c r="AV500" s="272"/>
      <c r="AW500" s="272"/>
      <c r="AX500" s="272"/>
      <c r="AY500" s="272"/>
      <c r="AZ500" s="184"/>
      <c r="BA500" s="179"/>
    </row>
    <row r="501" spans="1:53" s="185" customFormat="1" x14ac:dyDescent="0.2">
      <c r="A501" s="179"/>
      <c r="B501" s="182" t="s">
        <v>696</v>
      </c>
      <c r="C501" s="182"/>
      <c r="D501" s="209" t="s">
        <v>79</v>
      </c>
      <c r="E501" s="320">
        <v>1</v>
      </c>
      <c r="F501" s="320"/>
      <c r="G501" s="320"/>
      <c r="H501" s="320"/>
      <c r="I501" s="320"/>
      <c r="J501" s="182"/>
      <c r="K501" s="179"/>
      <c r="L501" s="179"/>
      <c r="M501" s="239">
        <v>24</v>
      </c>
      <c r="N501" s="239"/>
      <c r="O501" s="239"/>
      <c r="P501" s="239"/>
      <c r="Q501" s="239"/>
      <c r="R501" s="239"/>
      <c r="S501" s="179"/>
      <c r="T501" s="179"/>
      <c r="U501" s="334">
        <v>24</v>
      </c>
      <c r="V501" s="334"/>
      <c r="W501" s="334"/>
      <c r="X501" s="334"/>
      <c r="Y501" s="334"/>
      <c r="AA501" s="179"/>
      <c r="AB501" s="182"/>
      <c r="AC501" s="182"/>
      <c r="AD501" s="183"/>
      <c r="AE501" s="336"/>
      <c r="AF501" s="336"/>
      <c r="AG501" s="336"/>
      <c r="AH501" s="336"/>
      <c r="AI501" s="336"/>
      <c r="AJ501" s="184"/>
      <c r="AK501" s="179"/>
      <c r="AL501" s="179"/>
      <c r="AM501" s="281"/>
      <c r="AN501" s="281"/>
      <c r="AO501" s="281"/>
      <c r="AP501" s="281"/>
      <c r="AQ501" s="281"/>
      <c r="AR501" s="272"/>
      <c r="AS501" s="270"/>
      <c r="AT501" s="270"/>
      <c r="AU501" s="272"/>
      <c r="AV501" s="272"/>
      <c r="AW501" s="272"/>
      <c r="AX501" s="272"/>
      <c r="AY501" s="272"/>
      <c r="AZ501" s="184"/>
      <c r="BA501" s="179"/>
    </row>
    <row r="502" spans="1:53" s="185" customFormat="1" x14ac:dyDescent="0.2">
      <c r="A502" s="179"/>
      <c r="B502" s="182" t="s">
        <v>696</v>
      </c>
      <c r="C502" s="182"/>
      <c r="D502" s="209" t="s">
        <v>73</v>
      </c>
      <c r="E502" s="320"/>
      <c r="F502" s="320"/>
      <c r="G502" s="320"/>
      <c r="H502" s="320">
        <v>1</v>
      </c>
      <c r="I502" s="320">
        <v>1</v>
      </c>
      <c r="J502" s="182"/>
      <c r="K502" s="179"/>
      <c r="L502" s="179"/>
      <c r="M502" s="239"/>
      <c r="N502" s="239"/>
      <c r="O502" s="239"/>
      <c r="P502" s="239">
        <v>125.39</v>
      </c>
      <c r="Q502" s="239">
        <v>2879.43</v>
      </c>
      <c r="R502" s="239"/>
      <c r="S502" s="179"/>
      <c r="T502" s="179"/>
      <c r="U502" s="334"/>
      <c r="V502" s="334"/>
      <c r="W502" s="334"/>
      <c r="X502" s="334">
        <v>125.39</v>
      </c>
      <c r="Y502" s="334">
        <v>2879.43</v>
      </c>
      <c r="AA502" s="179"/>
      <c r="AB502" s="182"/>
      <c r="AC502" s="182"/>
      <c r="AD502" s="183"/>
      <c r="AE502" s="336"/>
      <c r="AF502" s="336"/>
      <c r="AG502" s="336"/>
      <c r="AH502" s="336"/>
      <c r="AI502" s="336"/>
      <c r="AJ502" s="184"/>
      <c r="AK502" s="179"/>
      <c r="AL502" s="179"/>
      <c r="AM502" s="281"/>
      <c r="AN502" s="281"/>
      <c r="AO502" s="281"/>
      <c r="AP502" s="281"/>
      <c r="AQ502" s="281"/>
      <c r="AR502" s="272"/>
      <c r="AS502" s="270"/>
      <c r="AT502" s="270"/>
      <c r="AU502" s="272"/>
      <c r="AV502" s="272"/>
      <c r="AW502" s="272"/>
      <c r="AX502" s="272"/>
      <c r="AY502" s="272"/>
      <c r="AZ502" s="184"/>
      <c r="BA502" s="179"/>
    </row>
    <row r="503" spans="1:53" s="185" customFormat="1" x14ac:dyDescent="0.2">
      <c r="A503" s="179"/>
      <c r="B503" s="182" t="s">
        <v>696</v>
      </c>
      <c r="C503" s="182"/>
      <c r="D503" s="209" t="s">
        <v>578</v>
      </c>
      <c r="E503" s="320">
        <v>61</v>
      </c>
      <c r="F503" s="320">
        <v>36</v>
      </c>
      <c r="G503" s="320">
        <v>20</v>
      </c>
      <c r="H503" s="320">
        <v>12</v>
      </c>
      <c r="I503" s="320">
        <v>17</v>
      </c>
      <c r="J503" s="182"/>
      <c r="K503" s="179"/>
      <c r="L503" s="179"/>
      <c r="M503" s="239">
        <v>21214.71</v>
      </c>
      <c r="N503" s="239">
        <v>11843.09</v>
      </c>
      <c r="O503" s="239">
        <v>3658.15</v>
      </c>
      <c r="P503" s="239">
        <v>1512.17</v>
      </c>
      <c r="Q503" s="239">
        <v>8155.87</v>
      </c>
      <c r="R503" s="239"/>
      <c r="S503" s="179"/>
      <c r="T503" s="179"/>
      <c r="U503" s="334">
        <v>347.78213114754101</v>
      </c>
      <c r="V503" s="334">
        <v>328.974722222222</v>
      </c>
      <c r="W503" s="334">
        <v>182.9075</v>
      </c>
      <c r="X503" s="334">
        <v>126.01416666666699</v>
      </c>
      <c r="Y503" s="334">
        <v>479.75705882352997</v>
      </c>
      <c r="AA503" s="179"/>
      <c r="AB503" s="182"/>
      <c r="AC503" s="182"/>
      <c r="AD503" s="183"/>
      <c r="AE503" s="336"/>
      <c r="AF503" s="336"/>
      <c r="AG503" s="336"/>
      <c r="AH503" s="336"/>
      <c r="AI503" s="336"/>
      <c r="AJ503" s="184"/>
      <c r="AK503" s="179"/>
      <c r="AL503" s="179"/>
      <c r="AM503" s="281"/>
      <c r="AN503" s="281"/>
      <c r="AO503" s="281"/>
      <c r="AP503" s="281"/>
      <c r="AQ503" s="281"/>
      <c r="AR503" s="272"/>
      <c r="AS503" s="270"/>
      <c r="AT503" s="270"/>
      <c r="AU503" s="272"/>
      <c r="AV503" s="272"/>
      <c r="AW503" s="272"/>
      <c r="AX503" s="272"/>
      <c r="AY503" s="272"/>
      <c r="AZ503" s="184"/>
      <c r="BA503" s="179"/>
    </row>
    <row r="504" spans="1:53" s="185" customFormat="1" x14ac:dyDescent="0.2">
      <c r="A504" s="179"/>
      <c r="B504" s="182" t="s">
        <v>579</v>
      </c>
      <c r="C504" s="182"/>
      <c r="D504" s="209" t="s">
        <v>127</v>
      </c>
      <c r="E504" s="320">
        <v>388</v>
      </c>
      <c r="F504" s="320">
        <v>197</v>
      </c>
      <c r="G504" s="320">
        <v>125</v>
      </c>
      <c r="H504" s="320">
        <v>100</v>
      </c>
      <c r="I504" s="320">
        <v>183</v>
      </c>
      <c r="J504" s="182"/>
      <c r="K504" s="179"/>
      <c r="L504" s="179"/>
      <c r="M504" s="239">
        <v>93563.67</v>
      </c>
      <c r="N504" s="239">
        <v>38031.760000000002</v>
      </c>
      <c r="O504" s="239">
        <v>15660.23</v>
      </c>
      <c r="P504" s="239">
        <v>8853.2999999999993</v>
      </c>
      <c r="Q504" s="239">
        <v>131703.12</v>
      </c>
      <c r="R504" s="239"/>
      <c r="S504" s="179"/>
      <c r="T504" s="179"/>
      <c r="U504" s="334">
        <v>241.143479381443</v>
      </c>
      <c r="V504" s="334">
        <v>193.05461928934</v>
      </c>
      <c r="W504" s="334">
        <v>125.28184</v>
      </c>
      <c r="X504" s="334">
        <v>88.533000000000001</v>
      </c>
      <c r="Y504" s="334">
        <v>719.68918032786905</v>
      </c>
      <c r="AA504" s="179"/>
      <c r="AB504" s="182"/>
      <c r="AC504" s="182"/>
      <c r="AD504" s="183"/>
      <c r="AE504" s="336"/>
      <c r="AF504" s="336"/>
      <c r="AG504" s="336"/>
      <c r="AH504" s="336"/>
      <c r="AI504" s="336"/>
      <c r="AJ504" s="184"/>
      <c r="AK504" s="179"/>
      <c r="AL504" s="179"/>
      <c r="AM504" s="281"/>
      <c r="AN504" s="281"/>
      <c r="AO504" s="281"/>
      <c r="AP504" s="281"/>
      <c r="AQ504" s="281"/>
      <c r="AR504" s="272"/>
      <c r="AS504" s="270"/>
      <c r="AT504" s="270"/>
      <c r="AU504" s="272"/>
      <c r="AV504" s="272"/>
      <c r="AW504" s="272"/>
      <c r="AX504" s="272"/>
      <c r="AY504" s="272"/>
      <c r="AZ504" s="184"/>
      <c r="BA504" s="179"/>
    </row>
    <row r="505" spans="1:53" s="185" customFormat="1" x14ac:dyDescent="0.2">
      <c r="A505" s="179"/>
      <c r="B505" s="182" t="s">
        <v>580</v>
      </c>
      <c r="C505" s="182"/>
      <c r="D505" s="209" t="s">
        <v>581</v>
      </c>
      <c r="E505" s="320">
        <v>1</v>
      </c>
      <c r="F505" s="320">
        <v>1</v>
      </c>
      <c r="G505" s="320"/>
      <c r="H505" s="320"/>
      <c r="I505" s="320"/>
      <c r="J505" s="182"/>
      <c r="K505" s="179"/>
      <c r="L505" s="179"/>
      <c r="M505" s="239">
        <v>119.45</v>
      </c>
      <c r="N505" s="239">
        <v>17.510000000000002</v>
      </c>
      <c r="O505" s="239"/>
      <c r="P505" s="239"/>
      <c r="Q505" s="239"/>
      <c r="R505" s="239"/>
      <c r="S505" s="179"/>
      <c r="T505" s="179"/>
      <c r="U505" s="334">
        <v>119.45</v>
      </c>
      <c r="V505" s="334">
        <v>17.510000000000002</v>
      </c>
      <c r="W505" s="334"/>
      <c r="X505" s="334"/>
      <c r="Y505" s="334"/>
      <c r="AA505" s="179"/>
      <c r="AB505" s="182"/>
      <c r="AC505" s="182"/>
      <c r="AD505" s="183"/>
      <c r="AE505" s="336"/>
      <c r="AF505" s="336"/>
      <c r="AG505" s="336"/>
      <c r="AH505" s="336"/>
      <c r="AI505" s="336"/>
      <c r="AJ505" s="184"/>
      <c r="AK505" s="179"/>
      <c r="AL505" s="179"/>
      <c r="AM505" s="281"/>
      <c r="AN505" s="281"/>
      <c r="AO505" s="281"/>
      <c r="AP505" s="281"/>
      <c r="AQ505" s="281"/>
      <c r="AR505" s="272"/>
      <c r="AS505" s="270"/>
      <c r="AT505" s="270"/>
      <c r="AU505" s="272"/>
      <c r="AV505" s="272"/>
      <c r="AW505" s="272"/>
      <c r="AX505" s="272"/>
      <c r="AY505" s="272"/>
      <c r="AZ505" s="184"/>
      <c r="BA505" s="179"/>
    </row>
    <row r="506" spans="1:53" s="185" customFormat="1" x14ac:dyDescent="0.2">
      <c r="A506" s="179"/>
      <c r="B506" s="182" t="s">
        <v>583</v>
      </c>
      <c r="C506" s="182"/>
      <c r="D506" s="209" t="s">
        <v>461</v>
      </c>
      <c r="E506" s="320">
        <v>559</v>
      </c>
      <c r="F506" s="320">
        <v>300</v>
      </c>
      <c r="G506" s="320">
        <v>163</v>
      </c>
      <c r="H506" s="320">
        <v>124</v>
      </c>
      <c r="I506" s="320">
        <v>203</v>
      </c>
      <c r="J506" s="182"/>
      <c r="K506" s="179"/>
      <c r="L506" s="179"/>
      <c r="M506" s="239">
        <v>150854.51999999999</v>
      </c>
      <c r="N506" s="239">
        <v>73231.86</v>
      </c>
      <c r="O506" s="239">
        <v>33860.5</v>
      </c>
      <c r="P506" s="239">
        <v>14687.6</v>
      </c>
      <c r="Q506" s="239">
        <v>189820.35</v>
      </c>
      <c r="R506" s="239"/>
      <c r="S506" s="179"/>
      <c r="T506" s="179"/>
      <c r="U506" s="334">
        <v>269.864973166369</v>
      </c>
      <c r="V506" s="334">
        <v>244.1062</v>
      </c>
      <c r="W506" s="334">
        <v>207.73312883435599</v>
      </c>
      <c r="X506" s="334">
        <v>118.448387096774</v>
      </c>
      <c r="Y506" s="334">
        <v>935.07561576354703</v>
      </c>
      <c r="AA506" s="179"/>
      <c r="AB506" s="182"/>
      <c r="AC506" s="182"/>
      <c r="AD506" s="183"/>
      <c r="AE506" s="336"/>
      <c r="AF506" s="336"/>
      <c r="AG506" s="336"/>
      <c r="AH506" s="336"/>
      <c r="AI506" s="336"/>
      <c r="AJ506" s="184"/>
      <c r="AK506" s="179"/>
      <c r="AL506" s="179"/>
      <c r="AM506" s="281"/>
      <c r="AN506" s="281"/>
      <c r="AO506" s="281"/>
      <c r="AP506" s="281"/>
      <c r="AQ506" s="281"/>
      <c r="AR506" s="272"/>
      <c r="AS506" s="270"/>
      <c r="AT506" s="270"/>
      <c r="AU506" s="272"/>
      <c r="AV506" s="272"/>
      <c r="AW506" s="272"/>
      <c r="AX506" s="272"/>
      <c r="AY506" s="272"/>
      <c r="AZ506" s="184"/>
      <c r="BA506" s="179"/>
    </row>
    <row r="507" spans="1:53" s="185" customFormat="1" x14ac:dyDescent="0.2">
      <c r="A507" s="179"/>
      <c r="B507" s="182" t="s">
        <v>844</v>
      </c>
      <c r="C507" s="182"/>
      <c r="D507" s="209" t="s">
        <v>127</v>
      </c>
      <c r="E507" s="320">
        <v>1</v>
      </c>
      <c r="F507" s="320"/>
      <c r="G507" s="320"/>
      <c r="H507" s="320"/>
      <c r="I507" s="320"/>
      <c r="J507" s="182"/>
      <c r="K507" s="179"/>
      <c r="L507" s="179"/>
      <c r="M507" s="239">
        <v>40.82</v>
      </c>
      <c r="N507" s="239"/>
      <c r="O507" s="239"/>
      <c r="P507" s="239"/>
      <c r="Q507" s="239"/>
      <c r="R507" s="239"/>
      <c r="S507" s="179"/>
      <c r="T507" s="179"/>
      <c r="U507" s="334">
        <v>40.82</v>
      </c>
      <c r="V507" s="334"/>
      <c r="W507" s="334"/>
      <c r="X507" s="334"/>
      <c r="Y507" s="334"/>
      <c r="AA507" s="179"/>
      <c r="AB507" s="182"/>
      <c r="AC507" s="182"/>
      <c r="AD507" s="183"/>
      <c r="AE507" s="336"/>
      <c r="AF507" s="336"/>
      <c r="AG507" s="336"/>
      <c r="AH507" s="336"/>
      <c r="AI507" s="336"/>
      <c r="AJ507" s="184"/>
      <c r="AK507" s="179"/>
      <c r="AL507" s="179"/>
      <c r="AM507" s="281"/>
      <c r="AN507" s="281"/>
      <c r="AO507" s="281"/>
      <c r="AP507" s="281"/>
      <c r="AQ507" s="281"/>
      <c r="AR507" s="272"/>
      <c r="AS507" s="270"/>
      <c r="AT507" s="270"/>
      <c r="AU507" s="272"/>
      <c r="AV507" s="272"/>
      <c r="AW507" s="272"/>
      <c r="AX507" s="272"/>
      <c r="AY507" s="272"/>
      <c r="AZ507" s="184"/>
      <c r="BA507" s="179"/>
    </row>
    <row r="508" spans="1:53" s="185" customFormat="1" x14ac:dyDescent="0.2">
      <c r="A508" s="179"/>
      <c r="B508" s="182" t="s">
        <v>584</v>
      </c>
      <c r="C508" s="182"/>
      <c r="D508" s="209" t="s">
        <v>90</v>
      </c>
      <c r="E508" s="320">
        <v>1</v>
      </c>
      <c r="F508" s="320">
        <v>1</v>
      </c>
      <c r="G508" s="320">
        <v>1</v>
      </c>
      <c r="H508" s="320">
        <v>1</v>
      </c>
      <c r="I508" s="320">
        <v>1</v>
      </c>
      <c r="J508" s="182"/>
      <c r="K508" s="179"/>
      <c r="L508" s="179"/>
      <c r="M508" s="239">
        <v>151.57</v>
      </c>
      <c r="N508" s="239">
        <v>137.99</v>
      </c>
      <c r="O508" s="239">
        <v>79.180000000000007</v>
      </c>
      <c r="P508" s="239">
        <v>68.87</v>
      </c>
      <c r="Q508" s="239">
        <v>336.36</v>
      </c>
      <c r="R508" s="239"/>
      <c r="S508" s="179"/>
      <c r="T508" s="179"/>
      <c r="U508" s="334">
        <v>151.57</v>
      </c>
      <c r="V508" s="334">
        <v>137.99</v>
      </c>
      <c r="W508" s="334">
        <v>79.180000000000007</v>
      </c>
      <c r="X508" s="334">
        <v>68.87</v>
      </c>
      <c r="Y508" s="334">
        <v>336.36</v>
      </c>
      <c r="AA508" s="179"/>
      <c r="AB508" s="182"/>
      <c r="AC508" s="182"/>
      <c r="AD508" s="183"/>
      <c r="AE508" s="336"/>
      <c r="AF508" s="336"/>
      <c r="AG508" s="336"/>
      <c r="AH508" s="336"/>
      <c r="AI508" s="336"/>
      <c r="AJ508" s="184"/>
      <c r="AK508" s="179"/>
      <c r="AL508" s="179"/>
      <c r="AM508" s="281"/>
      <c r="AN508" s="281"/>
      <c r="AO508" s="281"/>
      <c r="AP508" s="281"/>
      <c r="AQ508" s="281"/>
      <c r="AR508" s="272"/>
      <c r="AS508" s="270"/>
      <c r="AT508" s="270"/>
      <c r="AU508" s="272"/>
      <c r="AV508" s="272"/>
      <c r="AW508" s="272"/>
      <c r="AX508" s="272"/>
      <c r="AY508" s="272"/>
      <c r="AZ508" s="184"/>
      <c r="BA508" s="179"/>
    </row>
    <row r="509" spans="1:53" s="185" customFormat="1" x14ac:dyDescent="0.2">
      <c r="A509" s="179"/>
      <c r="B509" s="182" t="s">
        <v>585</v>
      </c>
      <c r="C509" s="182"/>
      <c r="D509" s="209" t="s">
        <v>461</v>
      </c>
      <c r="E509" s="320">
        <v>57</v>
      </c>
      <c r="F509" s="320">
        <v>36</v>
      </c>
      <c r="G509" s="320">
        <v>21</v>
      </c>
      <c r="H509" s="320">
        <v>19</v>
      </c>
      <c r="I509" s="320">
        <v>17</v>
      </c>
      <c r="J509" s="182"/>
      <c r="K509" s="179"/>
      <c r="L509" s="179"/>
      <c r="M509" s="239">
        <v>5293.07</v>
      </c>
      <c r="N509" s="239">
        <v>4426.32</v>
      </c>
      <c r="O509" s="239">
        <v>1542</v>
      </c>
      <c r="P509" s="239">
        <v>731.67</v>
      </c>
      <c r="Q509" s="239">
        <v>3847.95</v>
      </c>
      <c r="R509" s="239"/>
      <c r="S509" s="179"/>
      <c r="T509" s="179"/>
      <c r="U509" s="334">
        <v>92.8608771929825</v>
      </c>
      <c r="V509" s="334">
        <v>122.95333333333301</v>
      </c>
      <c r="W509" s="334">
        <v>73.428571428571402</v>
      </c>
      <c r="X509" s="334">
        <v>38.508947368421097</v>
      </c>
      <c r="Y509" s="334">
        <v>226.35</v>
      </c>
      <c r="AA509" s="179"/>
      <c r="AB509" s="182"/>
      <c r="AC509" s="182"/>
      <c r="AD509" s="183"/>
      <c r="AE509" s="336"/>
      <c r="AF509" s="336"/>
      <c r="AG509" s="336"/>
      <c r="AH509" s="336"/>
      <c r="AI509" s="336"/>
      <c r="AJ509" s="184"/>
      <c r="AK509" s="179"/>
      <c r="AL509" s="179"/>
      <c r="AM509" s="281"/>
      <c r="AN509" s="281"/>
      <c r="AO509" s="281"/>
      <c r="AP509" s="281"/>
      <c r="AQ509" s="281"/>
      <c r="AR509" s="272"/>
      <c r="AS509" s="270"/>
      <c r="AT509" s="270"/>
      <c r="AU509" s="272"/>
      <c r="AV509" s="272"/>
      <c r="AW509" s="272"/>
      <c r="AX509" s="272"/>
      <c r="AY509" s="272"/>
      <c r="AZ509" s="184"/>
      <c r="BA509" s="179"/>
    </row>
    <row r="510" spans="1:53" s="185" customFormat="1" x14ac:dyDescent="0.2">
      <c r="A510" s="179"/>
      <c r="B510" s="182"/>
      <c r="C510" s="182"/>
      <c r="D510" s="209"/>
      <c r="E510" s="320"/>
      <c r="F510" s="320"/>
      <c r="G510" s="320"/>
      <c r="H510" s="320"/>
      <c r="I510" s="320"/>
      <c r="J510" s="182"/>
      <c r="K510" s="179"/>
      <c r="L510" s="179"/>
      <c r="M510" s="239"/>
      <c r="N510" s="239"/>
      <c r="O510" s="239"/>
      <c r="P510" s="239"/>
      <c r="Q510" s="239"/>
      <c r="R510" s="239"/>
      <c r="S510" s="179"/>
      <c r="T510" s="179"/>
      <c r="U510" s="334"/>
      <c r="V510" s="334"/>
      <c r="W510" s="334"/>
      <c r="X510" s="334"/>
      <c r="Y510" s="334"/>
      <c r="AA510" s="179"/>
      <c r="AB510" s="182"/>
      <c r="AC510" s="182"/>
      <c r="AD510" s="183"/>
      <c r="AE510" s="336"/>
      <c r="AF510" s="336"/>
      <c r="AG510" s="336"/>
      <c r="AH510" s="336"/>
      <c r="AI510" s="336"/>
      <c r="AJ510" s="184"/>
      <c r="AK510" s="179"/>
      <c r="AL510" s="179"/>
      <c r="AM510" s="281"/>
      <c r="AN510" s="281"/>
      <c r="AO510" s="281"/>
      <c r="AP510" s="281"/>
      <c r="AQ510" s="281"/>
      <c r="AR510" s="272"/>
      <c r="AS510" s="270"/>
      <c r="AT510" s="270"/>
      <c r="AU510" s="272"/>
      <c r="AV510" s="272"/>
      <c r="AW510" s="272"/>
      <c r="AX510" s="272"/>
      <c r="AY510" s="272"/>
      <c r="AZ510" s="184"/>
      <c r="BA510" s="179"/>
    </row>
    <row r="511" spans="1:53" s="185" customFormat="1" x14ac:dyDescent="0.2">
      <c r="A511" s="179"/>
      <c r="B511" s="182"/>
      <c r="C511" s="182"/>
      <c r="D511" s="209"/>
      <c r="E511" s="320"/>
      <c r="F511" s="320"/>
      <c r="G511" s="320"/>
      <c r="H511" s="320"/>
      <c r="I511" s="320"/>
      <c r="J511" s="182"/>
      <c r="K511" s="179"/>
      <c r="L511" s="179"/>
      <c r="M511" s="239"/>
      <c r="N511" s="239"/>
      <c r="O511" s="239"/>
      <c r="P511" s="239"/>
      <c r="Q511" s="239"/>
      <c r="R511" s="239"/>
      <c r="S511" s="179"/>
      <c r="T511" s="179"/>
      <c r="U511" s="334"/>
      <c r="V511" s="334"/>
      <c r="W511" s="334"/>
      <c r="X511" s="334"/>
      <c r="Y511" s="334"/>
      <c r="AA511" s="179"/>
      <c r="AB511" s="212"/>
      <c r="AC511" s="213"/>
      <c r="AD511" s="215"/>
      <c r="AE511" s="338"/>
      <c r="AF511" s="339"/>
      <c r="AG511" s="339"/>
      <c r="AH511" s="339"/>
      <c r="AI511" s="339"/>
      <c r="AJ511" s="216"/>
      <c r="AK511" s="179"/>
      <c r="AL511" s="179"/>
      <c r="AM511" s="284"/>
      <c r="AN511" s="285"/>
      <c r="AO511" s="285"/>
      <c r="AP511" s="285"/>
      <c r="AQ511" s="285"/>
      <c r="AR511" s="343"/>
      <c r="AS511" s="270"/>
      <c r="AT511" s="270"/>
      <c r="AU511" s="275"/>
      <c r="AV511" s="276"/>
      <c r="AW511" s="276"/>
      <c r="AX511" s="276"/>
      <c r="AY511" s="276"/>
      <c r="AZ511" s="216"/>
      <c r="BA511" s="179"/>
    </row>
    <row r="512" spans="1:53" s="185" customFormat="1" ht="13.5" thickBot="1" x14ac:dyDescent="0.25">
      <c r="A512" s="179"/>
      <c r="B512" s="212"/>
      <c r="C512" s="213"/>
      <c r="D512" s="214"/>
      <c r="E512" s="322"/>
      <c r="F512" s="322"/>
      <c r="G512" s="322"/>
      <c r="H512" s="322"/>
      <c r="I512" s="322"/>
      <c r="J512" s="182"/>
      <c r="K512" s="179"/>
      <c r="L512" s="179"/>
      <c r="M512" s="327"/>
      <c r="N512" s="328"/>
      <c r="O512" s="329"/>
      <c r="P512" s="329"/>
      <c r="Q512" s="329"/>
      <c r="R512" s="239"/>
      <c r="S512" s="179"/>
      <c r="T512" s="179"/>
      <c r="U512" s="334"/>
      <c r="V512" s="334"/>
      <c r="W512" s="334"/>
      <c r="X512" s="334"/>
      <c r="Y512" s="334"/>
      <c r="AA512" s="179"/>
      <c r="AB512" s="212"/>
      <c r="AC512" s="213"/>
      <c r="AD512" s="215"/>
      <c r="AE512" s="338"/>
      <c r="AF512" s="339"/>
      <c r="AG512" s="339"/>
      <c r="AH512" s="339"/>
      <c r="AI512" s="339"/>
      <c r="AJ512" s="216"/>
      <c r="AK512" s="179"/>
      <c r="AL512" s="179"/>
      <c r="AM512" s="284"/>
      <c r="AN512" s="285"/>
      <c r="AO512" s="285"/>
      <c r="AP512" s="285"/>
      <c r="AQ512" s="285"/>
      <c r="AR512" s="343"/>
      <c r="AS512" s="270"/>
      <c r="AT512" s="270"/>
      <c r="AU512" s="275"/>
      <c r="AV512" s="276"/>
      <c r="AW512" s="276"/>
      <c r="AX512" s="276"/>
      <c r="AY512" s="276"/>
      <c r="AZ512" s="216"/>
      <c r="BA512" s="179"/>
    </row>
    <row r="513" spans="1:53" ht="15.75" thickBot="1" x14ac:dyDescent="0.3">
      <c r="B513" s="93" t="s">
        <v>845</v>
      </c>
      <c r="C513" s="100"/>
      <c r="D513" s="106"/>
      <c r="E513" s="323">
        <f>SUM(E19:E512)</f>
        <v>97289</v>
      </c>
      <c r="F513" s="323">
        <f>SUM(F19:F512)</f>
        <v>53573</v>
      </c>
      <c r="G513" s="323">
        <f>SUM(G19:G512)</f>
        <v>31700</v>
      </c>
      <c r="H513" s="323">
        <f>SUM(H19:H512)</f>
        <v>22981</v>
      </c>
      <c r="I513" s="323">
        <f>SUM(I19:I512)</f>
        <v>38514</v>
      </c>
      <c r="J513" s="96"/>
      <c r="L513" s="147" t="s">
        <v>846</v>
      </c>
      <c r="M513" s="269">
        <f>SUM(M19:M512)</f>
        <v>24651310.610000011</v>
      </c>
      <c r="N513" s="269">
        <f>SUM(N19:N512)</f>
        <v>12638879.660000002</v>
      </c>
      <c r="O513" s="269">
        <f>SUM(O19:O512)</f>
        <v>5213566.2600000044</v>
      </c>
      <c r="P513" s="269">
        <f>SUM(P19:P512)</f>
        <v>2939203.0599999987</v>
      </c>
      <c r="Q513" s="269">
        <f>SUM(Q19:Q512)</f>
        <v>34065468.449999988</v>
      </c>
      <c r="R513" s="239"/>
      <c r="S513" s="3"/>
      <c r="T513" s="147" t="s">
        <v>847</v>
      </c>
      <c r="U513" s="269">
        <f>AVERAGE(U19:U512)</f>
        <v>259.85110088945527</v>
      </c>
      <c r="V513" s="269">
        <f>AVERAGE(V19:V512)</f>
        <v>230.94845981286892</v>
      </c>
      <c r="W513" s="269">
        <f>AVERAGE(W19:W512)</f>
        <v>154.75874771836007</v>
      </c>
      <c r="X513" s="269">
        <f>AVERAGE(X19:X512)</f>
        <v>142.7200451311989</v>
      </c>
      <c r="Y513" s="269">
        <f>AVERAGE(Y19:Y512)</f>
        <v>996.76830196176127</v>
      </c>
      <c r="Z513" s="264"/>
      <c r="AA513" s="3"/>
      <c r="AB513" s="93" t="s">
        <v>845</v>
      </c>
      <c r="AC513" s="100"/>
      <c r="AD513" s="106"/>
      <c r="AE513" s="323">
        <f>SUM(AE19:AE512)</f>
        <v>9382</v>
      </c>
      <c r="AF513" s="323">
        <f>SUM(AF19:AF512)</f>
        <v>4742</v>
      </c>
      <c r="AG513" s="323">
        <f>SUM(AG19:AG512)</f>
        <v>3396</v>
      </c>
      <c r="AH513" s="323">
        <f>SUM(AH19:AH512)</f>
        <v>2378</v>
      </c>
      <c r="AI513" s="323">
        <f>SUM(AI19:AI512)</f>
        <v>2391</v>
      </c>
      <c r="AJ513" s="105"/>
      <c r="AK513" s="3"/>
      <c r="AL513" s="147" t="s">
        <v>846</v>
      </c>
      <c r="AM513" s="286">
        <f>SUM(AM19:AM512)</f>
        <v>6410299.7000000039</v>
      </c>
      <c r="AN513" s="286">
        <f>SUM(AN19:AN512)</f>
        <v>1904662.3199999984</v>
      </c>
      <c r="AO513" s="286">
        <f>SUM(AO19:AO512)</f>
        <v>1158541.3999999999</v>
      </c>
      <c r="AP513" s="286">
        <f>SUM(AP19:AP512)</f>
        <v>487232.55</v>
      </c>
      <c r="AQ513" s="286">
        <f>SUM(AQ19:AQ512)</f>
        <v>3188486.3000000003</v>
      </c>
      <c r="AR513" s="265"/>
      <c r="AS513" s="340"/>
      <c r="AT513" s="344" t="s">
        <v>847</v>
      </c>
      <c r="AU513" s="265">
        <f>AVERAGE(AU19:AU512)</f>
        <v>368.28353956241568</v>
      </c>
      <c r="AV513" s="265">
        <f>AVERAGE(AV19:AV512)</f>
        <v>240.45930596319835</v>
      </c>
      <c r="AW513" s="265">
        <f t="shared" ref="AW513:AY513" si="0">AVERAGE(AW19:AW512)</f>
        <v>218.43126777774427</v>
      </c>
      <c r="AX513" s="265">
        <f t="shared" si="0"/>
        <v>147.38194574793786</v>
      </c>
      <c r="AY513" s="265">
        <f t="shared" si="0"/>
        <v>914.07481974040684</v>
      </c>
      <c r="AZ513" s="262"/>
      <c r="BA513" s="3"/>
    </row>
    <row r="514" spans="1:53" s="3" customFormat="1" x14ac:dyDescent="0.2">
      <c r="E514" s="312"/>
      <c r="F514" s="312"/>
      <c r="G514" s="312"/>
      <c r="H514" s="312"/>
      <c r="I514" s="312"/>
      <c r="M514" s="324"/>
      <c r="N514" s="324"/>
      <c r="O514" s="324"/>
      <c r="P514" s="324"/>
      <c r="Q514" s="324"/>
      <c r="U514" s="324"/>
      <c r="V514" s="324"/>
      <c r="W514" s="324"/>
      <c r="X514" s="324"/>
      <c r="Y514" s="324"/>
      <c r="AE514" s="177"/>
      <c r="AF514" s="177"/>
      <c r="AG514" s="177"/>
      <c r="AH514" s="177"/>
      <c r="AI514" s="177"/>
      <c r="AM514" s="279"/>
      <c r="AN514" s="279"/>
      <c r="AO514" s="279"/>
      <c r="AP514" s="279"/>
      <c r="AQ514" s="279"/>
      <c r="AR514" s="340"/>
      <c r="AS514" s="340"/>
      <c r="AT514" s="340"/>
      <c r="AU514" s="270"/>
      <c r="AV514" s="270"/>
      <c r="AW514" s="270"/>
      <c r="AX514" s="270"/>
      <c r="AY514" s="270"/>
    </row>
    <row r="515" spans="1:53" x14ac:dyDescent="0.2">
      <c r="B515" s="9" t="s">
        <v>745</v>
      </c>
      <c r="C515" s="9" t="s">
        <v>45</v>
      </c>
      <c r="D515" s="76" t="s">
        <v>746</v>
      </c>
      <c r="E515" s="319" t="s">
        <v>747</v>
      </c>
      <c r="F515" s="319" t="s">
        <v>748</v>
      </c>
      <c r="G515" s="319" t="s">
        <v>749</v>
      </c>
      <c r="H515" s="319" t="s">
        <v>750</v>
      </c>
      <c r="I515" s="319" t="s">
        <v>751</v>
      </c>
      <c r="J515" s="22" t="s">
        <v>752</v>
      </c>
      <c r="K515" s="24"/>
      <c r="M515" s="326" t="s">
        <v>747</v>
      </c>
      <c r="N515" s="326" t="s">
        <v>748</v>
      </c>
      <c r="O515" s="326" t="s">
        <v>749</v>
      </c>
      <c r="P515" s="326" t="s">
        <v>750</v>
      </c>
      <c r="Q515" s="326" t="s">
        <v>751</v>
      </c>
      <c r="R515" s="22" t="s">
        <v>752</v>
      </c>
      <c r="S515" s="3"/>
      <c r="T515" s="3"/>
      <c r="U515" s="326" t="s">
        <v>747</v>
      </c>
      <c r="V515" s="326" t="s">
        <v>748</v>
      </c>
      <c r="W515" s="326" t="s">
        <v>749</v>
      </c>
      <c r="X515" s="326" t="s">
        <v>750</v>
      </c>
      <c r="Y515" s="326" t="s">
        <v>751</v>
      </c>
      <c r="Z515" s="22" t="s">
        <v>752</v>
      </c>
      <c r="AA515" s="3"/>
      <c r="AB515" s="9" t="s">
        <v>745</v>
      </c>
      <c r="AC515" s="9" t="s">
        <v>45</v>
      </c>
      <c r="AD515" s="76" t="s">
        <v>746</v>
      </c>
      <c r="AE515" s="335" t="s">
        <v>747</v>
      </c>
      <c r="AF515" s="335" t="s">
        <v>748</v>
      </c>
      <c r="AG515" s="335" t="s">
        <v>749</v>
      </c>
      <c r="AH515" s="335" t="s">
        <v>750</v>
      </c>
      <c r="AI515" s="335" t="s">
        <v>751</v>
      </c>
      <c r="AJ515" s="22" t="s">
        <v>752</v>
      </c>
      <c r="AK515" s="3"/>
      <c r="AL515" s="3"/>
      <c r="AM515" s="280" t="s">
        <v>747</v>
      </c>
      <c r="AN515" s="280" t="s">
        <v>748</v>
      </c>
      <c r="AO515" s="280" t="s">
        <v>749</v>
      </c>
      <c r="AP515" s="280" t="s">
        <v>750</v>
      </c>
      <c r="AQ515" s="280" t="s">
        <v>751</v>
      </c>
      <c r="AR515" s="342" t="s">
        <v>752</v>
      </c>
      <c r="AS515" s="340"/>
      <c r="AT515" s="340"/>
      <c r="AU515" s="271" t="s">
        <v>747</v>
      </c>
      <c r="AV515" s="271" t="s">
        <v>748</v>
      </c>
      <c r="AW515" s="271" t="s">
        <v>749</v>
      </c>
      <c r="AX515" s="271" t="s">
        <v>750</v>
      </c>
      <c r="AY515" s="271" t="s">
        <v>751</v>
      </c>
      <c r="AZ515" s="22" t="s">
        <v>752</v>
      </c>
      <c r="BA515" s="3"/>
    </row>
    <row r="516" spans="1:53" s="185" customFormat="1" x14ac:dyDescent="0.2">
      <c r="A516" s="190" t="s">
        <v>697</v>
      </c>
      <c r="B516" s="182" t="s">
        <v>848</v>
      </c>
      <c r="C516" s="182"/>
      <c r="D516" s="183" t="s">
        <v>63</v>
      </c>
      <c r="E516" s="320">
        <v>2</v>
      </c>
      <c r="F516" s="320">
        <v>1</v>
      </c>
      <c r="G516" s="320">
        <v>1</v>
      </c>
      <c r="H516" s="320">
        <v>1</v>
      </c>
      <c r="I516" s="320">
        <v>2</v>
      </c>
      <c r="J516" s="182"/>
      <c r="K516" s="179"/>
      <c r="L516" s="179"/>
      <c r="M516" s="239">
        <v>265.87</v>
      </c>
      <c r="N516" s="239">
        <v>83.1</v>
      </c>
      <c r="O516" s="239">
        <v>77.06</v>
      </c>
      <c r="P516" s="239">
        <v>58.96</v>
      </c>
      <c r="Q516" s="239">
        <v>474.36</v>
      </c>
      <c r="R516" s="182"/>
      <c r="S516" s="179"/>
      <c r="T516" s="179"/>
      <c r="U516" s="239">
        <v>132.935</v>
      </c>
      <c r="V516" s="239">
        <v>41.55</v>
      </c>
      <c r="W516" s="239">
        <v>38.53</v>
      </c>
      <c r="X516" s="239">
        <v>29.48</v>
      </c>
      <c r="Y516" s="239">
        <v>237.18</v>
      </c>
      <c r="Z516" s="182"/>
      <c r="AA516" s="179"/>
      <c r="AB516" s="182" t="s">
        <v>62</v>
      </c>
      <c r="AC516" s="182"/>
      <c r="AD516" s="183" t="s">
        <v>63</v>
      </c>
      <c r="AE516" s="336">
        <v>231</v>
      </c>
      <c r="AF516" s="336">
        <v>80</v>
      </c>
      <c r="AG516" s="336">
        <v>57</v>
      </c>
      <c r="AH516" s="336">
        <v>35</v>
      </c>
      <c r="AI516" s="336">
        <v>37</v>
      </c>
      <c r="AJ516" s="184"/>
      <c r="AK516" s="179"/>
      <c r="AL516" s="179"/>
      <c r="AM516" s="281">
        <v>109238.98</v>
      </c>
      <c r="AN516" s="281">
        <v>22319.21</v>
      </c>
      <c r="AO516" s="281">
        <v>9423.2199999999993</v>
      </c>
      <c r="AP516" s="281">
        <v>6879.64</v>
      </c>
      <c r="AQ516" s="281">
        <v>33736.980000000003</v>
      </c>
      <c r="AR516" s="272"/>
      <c r="AS516" s="270"/>
      <c r="AT516" s="270"/>
      <c r="AU516" s="272">
        <v>460.92396624472502</v>
      </c>
      <c r="AV516" s="272">
        <v>94.173881856540007</v>
      </c>
      <c r="AW516" s="272">
        <v>41.511982378854597</v>
      </c>
      <c r="AX516" s="272">
        <v>31.271090909090901</v>
      </c>
      <c r="AY516" s="272">
        <v>142.35012658227799</v>
      </c>
      <c r="AZ516" s="184"/>
      <c r="BA516" s="179"/>
    </row>
    <row r="517" spans="1:53" s="185" customFormat="1" x14ac:dyDescent="0.2">
      <c r="A517" s="179"/>
      <c r="B517" s="182" t="s">
        <v>849</v>
      </c>
      <c r="C517" s="182"/>
      <c r="D517" s="183" t="s">
        <v>77</v>
      </c>
      <c r="E517" s="320">
        <v>14</v>
      </c>
      <c r="F517" s="320">
        <v>12</v>
      </c>
      <c r="G517" s="320">
        <v>9</v>
      </c>
      <c r="H517" s="320">
        <v>9</v>
      </c>
      <c r="I517" s="320">
        <v>12</v>
      </c>
      <c r="J517" s="182"/>
      <c r="K517" s="179"/>
      <c r="L517" s="179"/>
      <c r="M517" s="239">
        <v>2110.2199999999998</v>
      </c>
      <c r="N517" s="239">
        <v>2035.6</v>
      </c>
      <c r="O517" s="239">
        <v>853.4</v>
      </c>
      <c r="P517" s="239">
        <v>891.37</v>
      </c>
      <c r="Q517" s="239">
        <v>8040.62</v>
      </c>
      <c r="R517" s="182"/>
      <c r="S517" s="179"/>
      <c r="T517" s="179"/>
      <c r="U517" s="239">
        <v>100.48666666666701</v>
      </c>
      <c r="V517" s="239">
        <v>96.933333333333294</v>
      </c>
      <c r="W517" s="239">
        <v>40.638095238095197</v>
      </c>
      <c r="X517" s="239">
        <v>44.5685</v>
      </c>
      <c r="Y517" s="239">
        <v>382.886666666667</v>
      </c>
      <c r="Z517" s="182"/>
      <c r="AA517" s="179"/>
      <c r="AB517" s="182" t="s">
        <v>62</v>
      </c>
      <c r="AC517" s="182"/>
      <c r="AD517" s="183" t="s">
        <v>65</v>
      </c>
      <c r="AE517" s="336">
        <v>45</v>
      </c>
      <c r="AF517" s="336">
        <v>20</v>
      </c>
      <c r="AG517" s="336">
        <v>12</v>
      </c>
      <c r="AH517" s="336">
        <v>10</v>
      </c>
      <c r="AI517" s="336">
        <v>9</v>
      </c>
      <c r="AJ517" s="184"/>
      <c r="AK517" s="179"/>
      <c r="AL517" s="179"/>
      <c r="AM517" s="281">
        <v>22124.37</v>
      </c>
      <c r="AN517" s="281">
        <v>6577.18</v>
      </c>
      <c r="AO517" s="281">
        <v>1305.52</v>
      </c>
      <c r="AP517" s="281">
        <v>668.35</v>
      </c>
      <c r="AQ517" s="281">
        <v>2312.77</v>
      </c>
      <c r="AR517" s="272"/>
      <c r="AS517" s="270"/>
      <c r="AT517" s="270"/>
      <c r="AU517" s="272">
        <v>470.73127659574499</v>
      </c>
      <c r="AV517" s="272">
        <v>139.94</v>
      </c>
      <c r="AW517" s="272">
        <v>28.380869565217399</v>
      </c>
      <c r="AX517" s="272">
        <v>15.543023255813999</v>
      </c>
      <c r="AY517" s="272">
        <v>49.207872340425503</v>
      </c>
      <c r="AZ517" s="184"/>
      <c r="BA517" s="179"/>
    </row>
    <row r="518" spans="1:53" s="185" customFormat="1" x14ac:dyDescent="0.2">
      <c r="A518" s="179"/>
      <c r="B518" s="182" t="s">
        <v>850</v>
      </c>
      <c r="C518" s="182"/>
      <c r="D518" s="183" t="s">
        <v>120</v>
      </c>
      <c r="E518" s="320">
        <v>1</v>
      </c>
      <c r="F518" s="320">
        <v>1</v>
      </c>
      <c r="G518" s="320"/>
      <c r="H518" s="320"/>
      <c r="I518" s="320"/>
      <c r="J518" s="182"/>
      <c r="K518" s="179"/>
      <c r="L518" s="179"/>
      <c r="M518" s="239">
        <v>78.7</v>
      </c>
      <c r="N518" s="239">
        <v>74.75</v>
      </c>
      <c r="O518" s="239">
        <v>0</v>
      </c>
      <c r="P518" s="239">
        <v>0</v>
      </c>
      <c r="Q518" s="239">
        <v>0</v>
      </c>
      <c r="R518" s="182"/>
      <c r="S518" s="179"/>
      <c r="T518" s="179"/>
      <c r="U518" s="239">
        <v>78.7</v>
      </c>
      <c r="V518" s="239">
        <v>74.75</v>
      </c>
      <c r="W518" s="239">
        <v>0</v>
      </c>
      <c r="X518" s="239">
        <v>0</v>
      </c>
      <c r="Y518" s="239">
        <v>0</v>
      </c>
      <c r="Z518" s="182"/>
      <c r="AA518" s="179"/>
      <c r="AB518" s="182" t="s">
        <v>67</v>
      </c>
      <c r="AC518" s="182"/>
      <c r="AD518" s="183" t="s">
        <v>68</v>
      </c>
      <c r="AE518" s="336">
        <v>3</v>
      </c>
      <c r="AF518" s="336">
        <v>1</v>
      </c>
      <c r="AG518" s="336">
        <v>1</v>
      </c>
      <c r="AH518" s="336">
        <v>1</v>
      </c>
      <c r="AI518" s="336">
        <v>2</v>
      </c>
      <c r="AJ518" s="184"/>
      <c r="AK518" s="179"/>
      <c r="AL518" s="179"/>
      <c r="AM518" s="281">
        <v>759.78</v>
      </c>
      <c r="AN518" s="281">
        <v>43.72</v>
      </c>
      <c r="AO518" s="281">
        <v>46.43</v>
      </c>
      <c r="AP518" s="281">
        <v>42.19</v>
      </c>
      <c r="AQ518" s="281">
        <v>5170.5200000000004</v>
      </c>
      <c r="AR518" s="272"/>
      <c r="AS518" s="270"/>
      <c r="AT518" s="270"/>
      <c r="AU518" s="272">
        <v>189.94499999999999</v>
      </c>
      <c r="AV518" s="272">
        <v>10.93</v>
      </c>
      <c r="AW518" s="272">
        <v>11.6075</v>
      </c>
      <c r="AX518" s="272">
        <v>10.547499999999999</v>
      </c>
      <c r="AY518" s="272">
        <v>1292.6300000000001</v>
      </c>
      <c r="AZ518" s="184"/>
      <c r="BA518" s="179"/>
    </row>
    <row r="519" spans="1:53" s="185" customFormat="1" x14ac:dyDescent="0.2">
      <c r="A519" s="179"/>
      <c r="B519" s="182" t="s">
        <v>851</v>
      </c>
      <c r="C519" s="182"/>
      <c r="D519" s="183" t="s">
        <v>100</v>
      </c>
      <c r="E519" s="320">
        <v>1</v>
      </c>
      <c r="F519" s="320"/>
      <c r="G519" s="320">
        <v>1</v>
      </c>
      <c r="H519" s="320">
        <v>1</v>
      </c>
      <c r="I519" s="320">
        <v>1</v>
      </c>
      <c r="J519" s="182"/>
      <c r="K519" s="179"/>
      <c r="L519" s="179"/>
      <c r="M519" s="239">
        <v>196.57</v>
      </c>
      <c r="N519" s="239">
        <v>0</v>
      </c>
      <c r="O519" s="239">
        <v>141.58000000000001</v>
      </c>
      <c r="P519" s="239">
        <v>105.08</v>
      </c>
      <c r="Q519" s="239">
        <v>490.23</v>
      </c>
      <c r="R519" s="182"/>
      <c r="S519" s="179"/>
      <c r="T519" s="179"/>
      <c r="U519" s="239">
        <v>196.57</v>
      </c>
      <c r="V519" s="239">
        <v>0</v>
      </c>
      <c r="W519" s="239">
        <v>141.58000000000001</v>
      </c>
      <c r="X519" s="239">
        <v>105.08</v>
      </c>
      <c r="Y519" s="239">
        <v>490.23</v>
      </c>
      <c r="Z519" s="182"/>
      <c r="AA519" s="179"/>
      <c r="AB519" s="182" t="s">
        <v>69</v>
      </c>
      <c r="AC519" s="182"/>
      <c r="AD519" s="183" t="s">
        <v>70</v>
      </c>
      <c r="AE519" s="336">
        <v>2</v>
      </c>
      <c r="AF519" s="336"/>
      <c r="AG519" s="336"/>
      <c r="AH519" s="336"/>
      <c r="AI519" s="336"/>
      <c r="AJ519" s="184"/>
      <c r="AK519" s="179"/>
      <c r="AL519" s="179"/>
      <c r="AM519" s="281">
        <v>170.18</v>
      </c>
      <c r="AN519" s="281">
        <v>0</v>
      </c>
      <c r="AO519" s="281"/>
      <c r="AP519" s="281">
        <v>0</v>
      </c>
      <c r="AQ519" s="281">
        <v>0</v>
      </c>
      <c r="AR519" s="272"/>
      <c r="AS519" s="270"/>
      <c r="AT519" s="270"/>
      <c r="AU519" s="272">
        <v>85.09</v>
      </c>
      <c r="AV519" s="272">
        <v>0</v>
      </c>
      <c r="AW519" s="272"/>
      <c r="AX519" s="272">
        <v>0</v>
      </c>
      <c r="AY519" s="272">
        <v>0</v>
      </c>
      <c r="AZ519" s="184"/>
      <c r="BA519" s="179"/>
    </row>
    <row r="520" spans="1:53" s="185" customFormat="1" x14ac:dyDescent="0.2">
      <c r="A520" s="179"/>
      <c r="B520" s="182" t="s">
        <v>852</v>
      </c>
      <c r="C520" s="182"/>
      <c r="D520" s="183" t="s">
        <v>699</v>
      </c>
      <c r="E520" s="320">
        <v>10</v>
      </c>
      <c r="F520" s="320">
        <v>5</v>
      </c>
      <c r="G520" s="320">
        <v>4</v>
      </c>
      <c r="H520" s="320">
        <v>2</v>
      </c>
      <c r="I520" s="320">
        <v>3</v>
      </c>
      <c r="J520" s="182"/>
      <c r="K520" s="179"/>
      <c r="L520" s="179"/>
      <c r="M520" s="239">
        <v>1782.91</v>
      </c>
      <c r="N520" s="239">
        <v>1034.44</v>
      </c>
      <c r="O520" s="239">
        <v>633.72</v>
      </c>
      <c r="P520" s="239">
        <v>427.27</v>
      </c>
      <c r="Q520" s="239">
        <v>5479.28</v>
      </c>
      <c r="R520" s="182"/>
      <c r="S520" s="179"/>
      <c r="T520" s="179"/>
      <c r="U520" s="239">
        <v>162.082727272727</v>
      </c>
      <c r="V520" s="239">
        <v>94.04</v>
      </c>
      <c r="W520" s="239">
        <v>57.610909090909097</v>
      </c>
      <c r="X520" s="239">
        <v>42.726999999999997</v>
      </c>
      <c r="Y520" s="239">
        <v>498.11636363636399</v>
      </c>
      <c r="Z520" s="182"/>
      <c r="AA520" s="179"/>
      <c r="AB520" s="182" t="s">
        <v>71</v>
      </c>
      <c r="AC520" s="182"/>
      <c r="AD520" s="183" t="s">
        <v>72</v>
      </c>
      <c r="AE520" s="336">
        <v>31</v>
      </c>
      <c r="AF520" s="336">
        <v>9</v>
      </c>
      <c r="AG520" s="336">
        <v>7</v>
      </c>
      <c r="AH520" s="336">
        <v>7</v>
      </c>
      <c r="AI520" s="336">
        <v>7</v>
      </c>
      <c r="AJ520" s="184"/>
      <c r="AK520" s="179"/>
      <c r="AL520" s="179"/>
      <c r="AM520" s="281">
        <v>6384.61</v>
      </c>
      <c r="AN520" s="281">
        <v>578.79999999999995</v>
      </c>
      <c r="AO520" s="281">
        <v>361.01</v>
      </c>
      <c r="AP520" s="281">
        <v>280.72000000000003</v>
      </c>
      <c r="AQ520" s="281">
        <v>5886.16</v>
      </c>
      <c r="AR520" s="272"/>
      <c r="AS520" s="270"/>
      <c r="AT520" s="270"/>
      <c r="AU520" s="272">
        <v>193.47303030302999</v>
      </c>
      <c r="AV520" s="272">
        <v>17.5393939393939</v>
      </c>
      <c r="AW520" s="272">
        <v>13.3707407407407</v>
      </c>
      <c r="AX520" s="272">
        <v>9.0554838709677394</v>
      </c>
      <c r="AY520" s="272">
        <v>178.368484848485</v>
      </c>
      <c r="AZ520" s="184"/>
      <c r="BA520" s="179"/>
    </row>
    <row r="521" spans="1:53" s="185" customFormat="1" x14ac:dyDescent="0.2">
      <c r="A521" s="179"/>
      <c r="B521" s="182" t="s">
        <v>62</v>
      </c>
      <c r="C521" s="182"/>
      <c r="D521" s="183" t="s">
        <v>63</v>
      </c>
      <c r="E521" s="320">
        <v>1125</v>
      </c>
      <c r="F521" s="320">
        <v>669</v>
      </c>
      <c r="G521" s="320">
        <v>442</v>
      </c>
      <c r="H521" s="320">
        <v>370</v>
      </c>
      <c r="I521" s="320">
        <v>471</v>
      </c>
      <c r="J521" s="182"/>
      <c r="K521" s="179"/>
      <c r="L521" s="179"/>
      <c r="M521" s="239">
        <v>237978.08</v>
      </c>
      <c r="N521" s="239">
        <v>130702.12</v>
      </c>
      <c r="O521" s="239">
        <v>52435.49</v>
      </c>
      <c r="P521" s="239">
        <v>35998.31</v>
      </c>
      <c r="Q521" s="239">
        <v>420510.38</v>
      </c>
      <c r="R521" s="182"/>
      <c r="S521" s="179"/>
      <c r="T521" s="179"/>
      <c r="U521" s="239">
        <v>189.17176470588299</v>
      </c>
      <c r="V521" s="239">
        <v>103.896756756757</v>
      </c>
      <c r="W521" s="239">
        <v>42.6999104234527</v>
      </c>
      <c r="X521" s="239">
        <v>29.4103839869281</v>
      </c>
      <c r="Y521" s="239">
        <v>334.26898251192301</v>
      </c>
      <c r="Z521" s="182"/>
      <c r="AA521" s="179"/>
      <c r="AB521" s="182" t="s">
        <v>78</v>
      </c>
      <c r="AC521" s="182"/>
      <c r="AD521" s="183" t="s">
        <v>79</v>
      </c>
      <c r="AE521" s="336">
        <v>10</v>
      </c>
      <c r="AF521" s="336">
        <v>1</v>
      </c>
      <c r="AG521" s="336">
        <v>1</v>
      </c>
      <c r="AH521" s="336"/>
      <c r="AI521" s="336">
        <v>1</v>
      </c>
      <c r="AJ521" s="184"/>
      <c r="AK521" s="179"/>
      <c r="AL521" s="179"/>
      <c r="AM521" s="281">
        <v>1704.38</v>
      </c>
      <c r="AN521" s="281">
        <v>1046.24</v>
      </c>
      <c r="AO521" s="281">
        <v>892.31</v>
      </c>
      <c r="AP521" s="281">
        <v>0</v>
      </c>
      <c r="AQ521" s="281">
        <v>1427.92</v>
      </c>
      <c r="AR521" s="272"/>
      <c r="AS521" s="270"/>
      <c r="AT521" s="270"/>
      <c r="AU521" s="272">
        <v>170.43799999999999</v>
      </c>
      <c r="AV521" s="272">
        <v>104.624</v>
      </c>
      <c r="AW521" s="272">
        <v>89.230999999999995</v>
      </c>
      <c r="AX521" s="272">
        <v>0</v>
      </c>
      <c r="AY521" s="272">
        <v>142.792</v>
      </c>
      <c r="AZ521" s="184"/>
      <c r="BA521" s="179"/>
    </row>
    <row r="522" spans="1:53" s="185" customFormat="1" x14ac:dyDescent="0.2">
      <c r="A522" s="179"/>
      <c r="B522" s="182" t="s">
        <v>62</v>
      </c>
      <c r="C522" s="182"/>
      <c r="D522" s="183" t="s">
        <v>65</v>
      </c>
      <c r="E522" s="320">
        <v>1398</v>
      </c>
      <c r="F522" s="320">
        <v>792</v>
      </c>
      <c r="G522" s="320">
        <v>513</v>
      </c>
      <c r="H522" s="320">
        <v>436</v>
      </c>
      <c r="I522" s="320">
        <v>529</v>
      </c>
      <c r="J522" s="182"/>
      <c r="K522" s="179"/>
      <c r="L522" s="179"/>
      <c r="M522" s="239">
        <v>293093.27</v>
      </c>
      <c r="N522" s="239">
        <v>149229.44</v>
      </c>
      <c r="O522" s="239">
        <v>64481.13</v>
      </c>
      <c r="P522" s="239">
        <v>40457.449999999997</v>
      </c>
      <c r="Q522" s="239">
        <v>459028.64</v>
      </c>
      <c r="R522" s="182"/>
      <c r="S522" s="179"/>
      <c r="T522" s="179"/>
      <c r="U522" s="239">
        <v>189.95027219701899</v>
      </c>
      <c r="V522" s="239">
        <v>96.713830200907296</v>
      </c>
      <c r="W522" s="239">
        <v>45.634203821656101</v>
      </c>
      <c r="X522" s="239">
        <v>26.971633333333301</v>
      </c>
      <c r="Y522" s="239">
        <v>297.49101749838002</v>
      </c>
      <c r="Z522" s="182"/>
      <c r="AA522" s="179"/>
      <c r="AB522" s="182" t="s">
        <v>80</v>
      </c>
      <c r="AC522" s="182"/>
      <c r="AD522" s="183" t="s">
        <v>81</v>
      </c>
      <c r="AE522" s="336">
        <v>68</v>
      </c>
      <c r="AF522" s="336">
        <v>36</v>
      </c>
      <c r="AG522" s="336">
        <v>32</v>
      </c>
      <c r="AH522" s="336">
        <v>26</v>
      </c>
      <c r="AI522" s="336">
        <v>30</v>
      </c>
      <c r="AJ522" s="184"/>
      <c r="AK522" s="179"/>
      <c r="AL522" s="179"/>
      <c r="AM522" s="281">
        <v>42537.75</v>
      </c>
      <c r="AN522" s="281">
        <v>23034.6</v>
      </c>
      <c r="AO522" s="281">
        <v>20932.580000000002</v>
      </c>
      <c r="AP522" s="281">
        <v>17071.41</v>
      </c>
      <c r="AQ522" s="281">
        <v>189905.54</v>
      </c>
      <c r="AR522" s="272"/>
      <c r="AS522" s="270"/>
      <c r="AT522" s="270"/>
      <c r="AU522" s="272">
        <v>607.68214285714305</v>
      </c>
      <c r="AV522" s="272">
        <v>329.06571428571402</v>
      </c>
      <c r="AW522" s="272">
        <v>299.036857142857</v>
      </c>
      <c r="AX522" s="272">
        <v>266.74078125</v>
      </c>
      <c r="AY522" s="272">
        <v>2712.9362857142901</v>
      </c>
      <c r="AZ522" s="184"/>
      <c r="BA522" s="179"/>
    </row>
    <row r="523" spans="1:53" s="185" customFormat="1" x14ac:dyDescent="0.2">
      <c r="A523" s="179"/>
      <c r="B523" s="182" t="s">
        <v>66</v>
      </c>
      <c r="C523" s="182"/>
      <c r="D523" s="183" t="s">
        <v>63</v>
      </c>
      <c r="E523" s="320">
        <v>145</v>
      </c>
      <c r="F523" s="320">
        <v>83</v>
      </c>
      <c r="G523" s="320">
        <v>54</v>
      </c>
      <c r="H523" s="320">
        <v>38</v>
      </c>
      <c r="I523" s="320">
        <v>57</v>
      </c>
      <c r="J523" s="182"/>
      <c r="K523" s="179"/>
      <c r="L523" s="179"/>
      <c r="M523" s="239">
        <v>35388.76</v>
      </c>
      <c r="N523" s="239">
        <v>18219.97</v>
      </c>
      <c r="O523" s="239">
        <v>8675.75</v>
      </c>
      <c r="P523" s="239">
        <v>4881.71</v>
      </c>
      <c r="Q523" s="239">
        <v>68712.240000000005</v>
      </c>
      <c r="R523" s="182"/>
      <c r="S523" s="179"/>
      <c r="T523" s="179"/>
      <c r="U523" s="239">
        <v>210.64738095238101</v>
      </c>
      <c r="V523" s="239">
        <v>108.452202380952</v>
      </c>
      <c r="W523" s="239">
        <v>54.9098101265823</v>
      </c>
      <c r="X523" s="239">
        <v>30.321180124223599</v>
      </c>
      <c r="Y523" s="239">
        <v>409.00142857142902</v>
      </c>
      <c r="Z523" s="182"/>
      <c r="AA523" s="179"/>
      <c r="AB523" s="182" t="s">
        <v>82</v>
      </c>
      <c r="AC523" s="182"/>
      <c r="AD523" s="183" t="s">
        <v>100</v>
      </c>
      <c r="AE523" s="336">
        <v>2</v>
      </c>
      <c r="AF523" s="336"/>
      <c r="AG523" s="336">
        <v>1</v>
      </c>
      <c r="AH523" s="336">
        <v>1</v>
      </c>
      <c r="AI523" s="336">
        <v>2</v>
      </c>
      <c r="AJ523" s="184"/>
      <c r="AK523" s="179"/>
      <c r="AL523" s="179"/>
      <c r="AM523" s="281">
        <v>402.6</v>
      </c>
      <c r="AN523" s="281">
        <v>0</v>
      </c>
      <c r="AO523" s="281">
        <v>277.39</v>
      </c>
      <c r="AP523" s="281">
        <v>178.9</v>
      </c>
      <c r="AQ523" s="281">
        <v>515.75</v>
      </c>
      <c r="AR523" s="272"/>
      <c r="AS523" s="270"/>
      <c r="AT523" s="270"/>
      <c r="AU523" s="272">
        <v>134.19999999999999</v>
      </c>
      <c r="AV523" s="272">
        <v>0</v>
      </c>
      <c r="AW523" s="272">
        <v>138.69499999999999</v>
      </c>
      <c r="AX523" s="272">
        <v>89.45</v>
      </c>
      <c r="AY523" s="272">
        <v>171.916666666667</v>
      </c>
      <c r="AZ523" s="184"/>
      <c r="BA523" s="179"/>
    </row>
    <row r="524" spans="1:53" s="185" customFormat="1" x14ac:dyDescent="0.2">
      <c r="A524" s="179"/>
      <c r="B524" s="182" t="s">
        <v>66</v>
      </c>
      <c r="C524" s="182"/>
      <c r="D524" s="183" t="s">
        <v>65</v>
      </c>
      <c r="E524" s="320">
        <v>1</v>
      </c>
      <c r="F524" s="320">
        <v>1</v>
      </c>
      <c r="G524" s="320">
        <v>1</v>
      </c>
      <c r="H524" s="320">
        <v>1</v>
      </c>
      <c r="I524" s="320"/>
      <c r="J524" s="182"/>
      <c r="K524" s="179"/>
      <c r="L524" s="179"/>
      <c r="M524" s="239">
        <v>292.36</v>
      </c>
      <c r="N524" s="239">
        <v>419.02</v>
      </c>
      <c r="O524" s="239">
        <v>215.33</v>
      </c>
      <c r="P524" s="239">
        <v>63.19</v>
      </c>
      <c r="Q524" s="239">
        <v>0</v>
      </c>
      <c r="R524" s="182"/>
      <c r="S524" s="179"/>
      <c r="T524" s="179"/>
      <c r="U524" s="239">
        <v>292.36</v>
      </c>
      <c r="V524" s="239">
        <v>419.02</v>
      </c>
      <c r="W524" s="239">
        <v>215.33</v>
      </c>
      <c r="X524" s="239">
        <v>63.19</v>
      </c>
      <c r="Y524" s="239">
        <v>0</v>
      </c>
      <c r="Z524" s="182"/>
      <c r="AA524" s="179"/>
      <c r="AB524" s="182" t="s">
        <v>82</v>
      </c>
      <c r="AC524" s="182"/>
      <c r="AD524" s="183" t="s">
        <v>83</v>
      </c>
      <c r="AE524" s="336">
        <v>626</v>
      </c>
      <c r="AF524" s="336">
        <v>294</v>
      </c>
      <c r="AG524" s="336">
        <v>201</v>
      </c>
      <c r="AH524" s="336">
        <v>174</v>
      </c>
      <c r="AI524" s="336">
        <v>170</v>
      </c>
      <c r="AJ524" s="184"/>
      <c r="AK524" s="179"/>
      <c r="AL524" s="179"/>
      <c r="AM524" s="281">
        <v>466298.65</v>
      </c>
      <c r="AN524" s="281">
        <v>221386.35</v>
      </c>
      <c r="AO524" s="281">
        <v>60378.26</v>
      </c>
      <c r="AP524" s="281">
        <v>44364.12</v>
      </c>
      <c r="AQ524" s="281">
        <v>212387.73</v>
      </c>
      <c r="AR524" s="272"/>
      <c r="AS524" s="270"/>
      <c r="AT524" s="270"/>
      <c r="AU524" s="272">
        <v>725.19230171073104</v>
      </c>
      <c r="AV524" s="272">
        <v>344.30225505443201</v>
      </c>
      <c r="AW524" s="272">
        <v>101.136113902848</v>
      </c>
      <c r="AX524" s="272">
        <v>72.490392156862697</v>
      </c>
      <c r="AY524" s="272">
        <v>330.30751166407498</v>
      </c>
      <c r="AZ524" s="184"/>
      <c r="BA524" s="179"/>
    </row>
    <row r="525" spans="1:53" s="185" customFormat="1" x14ac:dyDescent="0.2">
      <c r="A525" s="179"/>
      <c r="B525" s="182" t="s">
        <v>67</v>
      </c>
      <c r="C525" s="182"/>
      <c r="D525" s="183" t="s">
        <v>68</v>
      </c>
      <c r="E525" s="320">
        <v>88</v>
      </c>
      <c r="F525" s="320">
        <v>58</v>
      </c>
      <c r="G525" s="320">
        <v>33</v>
      </c>
      <c r="H525" s="320">
        <v>26</v>
      </c>
      <c r="I525" s="320">
        <v>35</v>
      </c>
      <c r="J525" s="182"/>
      <c r="K525" s="179"/>
      <c r="L525" s="179"/>
      <c r="M525" s="239">
        <v>21684.39</v>
      </c>
      <c r="N525" s="239">
        <v>11017.55</v>
      </c>
      <c r="O525" s="239">
        <v>4132.51</v>
      </c>
      <c r="P525" s="239">
        <v>2486.41</v>
      </c>
      <c r="Q525" s="239">
        <v>26044.54</v>
      </c>
      <c r="R525" s="182"/>
      <c r="S525" s="179"/>
      <c r="T525" s="179"/>
      <c r="U525" s="239">
        <v>206.518</v>
      </c>
      <c r="V525" s="239">
        <v>104.92904761904801</v>
      </c>
      <c r="W525" s="239">
        <v>40.121456310679598</v>
      </c>
      <c r="X525" s="239">
        <v>24.6179207920792</v>
      </c>
      <c r="Y525" s="239">
        <v>248.043238095238</v>
      </c>
      <c r="Z525" s="182"/>
      <c r="AA525" s="179"/>
      <c r="AB525" s="182" t="s">
        <v>82</v>
      </c>
      <c r="AC525" s="182"/>
      <c r="AD525" s="183" t="s">
        <v>84</v>
      </c>
      <c r="AE525" s="336">
        <v>2</v>
      </c>
      <c r="AF525" s="336"/>
      <c r="AG525" s="336"/>
      <c r="AH525" s="336"/>
      <c r="AI525" s="336"/>
      <c r="AJ525" s="184"/>
      <c r="AK525" s="179"/>
      <c r="AL525" s="179"/>
      <c r="AM525" s="281">
        <v>785.5</v>
      </c>
      <c r="AN525" s="281">
        <v>0</v>
      </c>
      <c r="AO525" s="281">
        <v>0</v>
      </c>
      <c r="AP525" s="281">
        <v>0</v>
      </c>
      <c r="AQ525" s="281">
        <v>0</v>
      </c>
      <c r="AR525" s="272"/>
      <c r="AS525" s="270"/>
      <c r="AT525" s="270"/>
      <c r="AU525" s="272">
        <v>392.75</v>
      </c>
      <c r="AV525" s="272">
        <v>0</v>
      </c>
      <c r="AW525" s="272">
        <v>0</v>
      </c>
      <c r="AX525" s="272">
        <v>0</v>
      </c>
      <c r="AY525" s="272">
        <v>0</v>
      </c>
      <c r="AZ525" s="184"/>
      <c r="BA525" s="179"/>
    </row>
    <row r="526" spans="1:53" s="185" customFormat="1" x14ac:dyDescent="0.2">
      <c r="A526" s="179"/>
      <c r="B526" s="182" t="s">
        <v>71</v>
      </c>
      <c r="C526" s="182"/>
      <c r="D526" s="183" t="s">
        <v>72</v>
      </c>
      <c r="E526" s="320">
        <v>147</v>
      </c>
      <c r="F526" s="320">
        <v>74</v>
      </c>
      <c r="G526" s="320">
        <v>53</v>
      </c>
      <c r="H526" s="320">
        <v>38</v>
      </c>
      <c r="I526" s="320">
        <v>53</v>
      </c>
      <c r="J526" s="182"/>
      <c r="K526" s="179"/>
      <c r="L526" s="179"/>
      <c r="M526" s="239">
        <v>37044.910000000003</v>
      </c>
      <c r="N526" s="239">
        <v>14294.63</v>
      </c>
      <c r="O526" s="239">
        <v>6471.8</v>
      </c>
      <c r="P526" s="239">
        <v>7429.93</v>
      </c>
      <c r="Q526" s="239">
        <v>84450.59</v>
      </c>
      <c r="R526" s="182"/>
      <c r="S526" s="179"/>
      <c r="T526" s="179"/>
      <c r="U526" s="239">
        <v>214.13242774566501</v>
      </c>
      <c r="V526" s="239">
        <v>82.627919075144504</v>
      </c>
      <c r="W526" s="239">
        <v>38.069411764705897</v>
      </c>
      <c r="X526" s="239">
        <v>43.197267441860497</v>
      </c>
      <c r="Y526" s="239">
        <v>488.15369942196497</v>
      </c>
      <c r="Z526" s="182"/>
      <c r="AA526" s="179"/>
      <c r="AB526" s="182" t="s">
        <v>82</v>
      </c>
      <c r="AC526" s="182"/>
      <c r="AD526" s="183" t="s">
        <v>374</v>
      </c>
      <c r="AE526" s="336">
        <v>2</v>
      </c>
      <c r="AF526" s="336">
        <v>1</v>
      </c>
      <c r="AG526" s="336">
        <v>1</v>
      </c>
      <c r="AH526" s="336">
        <v>1</v>
      </c>
      <c r="AI526" s="336">
        <v>1</v>
      </c>
      <c r="AJ526" s="184"/>
      <c r="AK526" s="179"/>
      <c r="AL526" s="179"/>
      <c r="AM526" s="281">
        <v>181</v>
      </c>
      <c r="AN526" s="281">
        <v>13.49</v>
      </c>
      <c r="AO526" s="281">
        <v>12.3</v>
      </c>
      <c r="AP526" s="281">
        <v>10.31</v>
      </c>
      <c r="AQ526" s="281">
        <v>934.26</v>
      </c>
      <c r="AR526" s="272"/>
      <c r="AS526" s="270"/>
      <c r="AT526" s="270"/>
      <c r="AU526" s="272">
        <v>90.5</v>
      </c>
      <c r="AV526" s="272">
        <v>6.7450000000000001</v>
      </c>
      <c r="AW526" s="272">
        <v>6.15</v>
      </c>
      <c r="AX526" s="272">
        <v>5.1550000000000002</v>
      </c>
      <c r="AY526" s="272">
        <v>467.13</v>
      </c>
      <c r="AZ526" s="184"/>
      <c r="BA526" s="179"/>
    </row>
    <row r="527" spans="1:53" s="185" customFormat="1" x14ac:dyDescent="0.2">
      <c r="A527" s="179"/>
      <c r="B527" s="182" t="s">
        <v>71</v>
      </c>
      <c r="C527" s="182"/>
      <c r="D527" s="183" t="s">
        <v>70</v>
      </c>
      <c r="E527" s="320">
        <v>1</v>
      </c>
      <c r="F527" s="320"/>
      <c r="G527" s="320"/>
      <c r="H527" s="320"/>
      <c r="I527" s="320"/>
      <c r="J527" s="182"/>
      <c r="K527" s="179"/>
      <c r="L527" s="179"/>
      <c r="M527" s="239">
        <v>240.12</v>
      </c>
      <c r="N527" s="239">
        <v>0</v>
      </c>
      <c r="O527" s="239">
        <v>0</v>
      </c>
      <c r="P527" s="239">
        <v>0</v>
      </c>
      <c r="Q527" s="239">
        <v>0</v>
      </c>
      <c r="R527" s="182"/>
      <c r="S527" s="179"/>
      <c r="T527" s="179"/>
      <c r="U527" s="239">
        <v>240.12</v>
      </c>
      <c r="V527" s="239">
        <v>0</v>
      </c>
      <c r="W527" s="239">
        <v>0</v>
      </c>
      <c r="X527" s="239">
        <v>0</v>
      </c>
      <c r="Y527" s="239">
        <v>0</v>
      </c>
      <c r="Z527" s="182"/>
      <c r="AA527" s="179"/>
      <c r="AB527" s="182" t="s">
        <v>87</v>
      </c>
      <c r="AC527" s="182"/>
      <c r="AD527" s="183" t="s">
        <v>88</v>
      </c>
      <c r="AE527" s="336">
        <v>1</v>
      </c>
      <c r="AF527" s="336">
        <v>1</v>
      </c>
      <c r="AG527" s="336">
        <v>1</v>
      </c>
      <c r="AH527" s="336"/>
      <c r="AI527" s="336"/>
      <c r="AJ527" s="184"/>
      <c r="AK527" s="179"/>
      <c r="AL527" s="179"/>
      <c r="AM527" s="281">
        <v>119.11</v>
      </c>
      <c r="AN527" s="281">
        <v>60.79</v>
      </c>
      <c r="AO527" s="281">
        <v>89.08</v>
      </c>
      <c r="AP527" s="281"/>
      <c r="AQ527" s="281">
        <v>0</v>
      </c>
      <c r="AR527" s="272"/>
      <c r="AS527" s="270"/>
      <c r="AT527" s="270"/>
      <c r="AU527" s="272">
        <v>119.11</v>
      </c>
      <c r="AV527" s="272">
        <v>60.79</v>
      </c>
      <c r="AW527" s="272">
        <v>89.08</v>
      </c>
      <c r="AX527" s="272"/>
      <c r="AY527" s="272">
        <v>0</v>
      </c>
      <c r="AZ527" s="184"/>
      <c r="BA527" s="179"/>
    </row>
    <row r="528" spans="1:53" s="185" customFormat="1" x14ac:dyDescent="0.2">
      <c r="A528" s="179"/>
      <c r="B528" s="182" t="s">
        <v>78</v>
      </c>
      <c r="C528" s="182"/>
      <c r="D528" s="183" t="s">
        <v>79</v>
      </c>
      <c r="E528" s="320">
        <v>8</v>
      </c>
      <c r="F528" s="320">
        <v>7</v>
      </c>
      <c r="G528" s="320">
        <v>6</v>
      </c>
      <c r="H528" s="320">
        <v>5</v>
      </c>
      <c r="I528" s="320">
        <v>4</v>
      </c>
      <c r="J528" s="182"/>
      <c r="K528" s="179"/>
      <c r="L528" s="179"/>
      <c r="M528" s="239">
        <v>2723.03</v>
      </c>
      <c r="N528" s="239">
        <v>1756.6</v>
      </c>
      <c r="O528" s="239">
        <v>654.79</v>
      </c>
      <c r="P528" s="239">
        <v>561.79</v>
      </c>
      <c r="Q528" s="239">
        <v>18898.849999999999</v>
      </c>
      <c r="R528" s="182"/>
      <c r="S528" s="179"/>
      <c r="T528" s="179"/>
      <c r="U528" s="239">
        <v>272.303</v>
      </c>
      <c r="V528" s="239">
        <v>175.66</v>
      </c>
      <c r="W528" s="239">
        <v>65.478999999999999</v>
      </c>
      <c r="X528" s="239">
        <v>56.179000000000002</v>
      </c>
      <c r="Y528" s="239">
        <v>1889.885</v>
      </c>
      <c r="Z528" s="182"/>
      <c r="AA528" s="179"/>
      <c r="AB528" s="182" t="s">
        <v>89</v>
      </c>
      <c r="AC528" s="182"/>
      <c r="AD528" s="183" t="s">
        <v>90</v>
      </c>
      <c r="AE528" s="336">
        <v>2</v>
      </c>
      <c r="AF528" s="336">
        <v>1</v>
      </c>
      <c r="AG528" s="336"/>
      <c r="AH528" s="336"/>
      <c r="AI528" s="336"/>
      <c r="AJ528" s="184"/>
      <c r="AK528" s="179"/>
      <c r="AL528" s="179"/>
      <c r="AM528" s="281">
        <v>170.05</v>
      </c>
      <c r="AN528" s="281">
        <v>1.71</v>
      </c>
      <c r="AO528" s="281">
        <v>0</v>
      </c>
      <c r="AP528" s="281">
        <v>0</v>
      </c>
      <c r="AQ528" s="281">
        <v>0</v>
      </c>
      <c r="AR528" s="272"/>
      <c r="AS528" s="270"/>
      <c r="AT528" s="270"/>
      <c r="AU528" s="272">
        <v>85.025000000000006</v>
      </c>
      <c r="AV528" s="272">
        <v>0.85499999999999998</v>
      </c>
      <c r="AW528" s="272">
        <v>0</v>
      </c>
      <c r="AX528" s="272">
        <v>0</v>
      </c>
      <c r="AY528" s="272">
        <v>0</v>
      </c>
      <c r="AZ528" s="184"/>
      <c r="BA528" s="179"/>
    </row>
    <row r="529" spans="1:53" s="185" customFormat="1" x14ac:dyDescent="0.2">
      <c r="A529" s="179"/>
      <c r="B529" s="182" t="s">
        <v>80</v>
      </c>
      <c r="C529" s="182"/>
      <c r="D529" s="183" t="s">
        <v>81</v>
      </c>
      <c r="E529" s="320">
        <v>904</v>
      </c>
      <c r="F529" s="320">
        <v>513</v>
      </c>
      <c r="G529" s="320">
        <v>354</v>
      </c>
      <c r="H529" s="320">
        <v>280</v>
      </c>
      <c r="I529" s="320">
        <v>389</v>
      </c>
      <c r="J529" s="182"/>
      <c r="K529" s="179"/>
      <c r="L529" s="179"/>
      <c r="M529" s="239">
        <v>225610.39</v>
      </c>
      <c r="N529" s="239">
        <v>112509.92</v>
      </c>
      <c r="O529" s="239">
        <v>56171.83</v>
      </c>
      <c r="P529" s="239">
        <v>38688.31</v>
      </c>
      <c r="Q529" s="239">
        <v>440242.29</v>
      </c>
      <c r="R529" s="182"/>
      <c r="S529" s="179"/>
      <c r="T529" s="179"/>
      <c r="U529" s="239">
        <v>218.191866537718</v>
      </c>
      <c r="V529" s="239">
        <v>108.81036750483599</v>
      </c>
      <c r="W529" s="239">
        <v>55.016483839373201</v>
      </c>
      <c r="X529" s="239">
        <v>39.5181920326864</v>
      </c>
      <c r="Y529" s="239">
        <v>425.76623791102497</v>
      </c>
      <c r="Z529" s="182"/>
      <c r="AA529" s="179"/>
      <c r="AB529" s="182" t="s">
        <v>91</v>
      </c>
      <c r="AC529" s="182"/>
      <c r="AD529" s="183" t="s">
        <v>92</v>
      </c>
      <c r="AE529" s="336">
        <v>3</v>
      </c>
      <c r="AF529" s="336">
        <v>3</v>
      </c>
      <c r="AG529" s="336">
        <v>1</v>
      </c>
      <c r="AH529" s="336">
        <v>1</v>
      </c>
      <c r="AI529" s="336">
        <v>1</v>
      </c>
      <c r="AJ529" s="184"/>
      <c r="AK529" s="179"/>
      <c r="AL529" s="179"/>
      <c r="AM529" s="281">
        <v>195.19</v>
      </c>
      <c r="AN529" s="281">
        <v>184.03</v>
      </c>
      <c r="AO529" s="281">
        <v>170.37</v>
      </c>
      <c r="AP529" s="281">
        <v>154.91</v>
      </c>
      <c r="AQ529" s="281">
        <v>625.19000000000005</v>
      </c>
      <c r="AR529" s="272"/>
      <c r="AS529" s="270"/>
      <c r="AT529" s="270"/>
      <c r="AU529" s="272">
        <v>65.063333333333304</v>
      </c>
      <c r="AV529" s="272">
        <v>61.343333333333298</v>
      </c>
      <c r="AW529" s="272">
        <v>56.79</v>
      </c>
      <c r="AX529" s="272">
        <v>51.636666666666699</v>
      </c>
      <c r="AY529" s="272">
        <v>208.39666666666699</v>
      </c>
      <c r="AZ529" s="184"/>
      <c r="BA529" s="179"/>
    </row>
    <row r="530" spans="1:53" s="185" customFormat="1" x14ac:dyDescent="0.2">
      <c r="A530" s="179"/>
      <c r="B530" s="182" t="s">
        <v>82</v>
      </c>
      <c r="C530" s="182"/>
      <c r="D530" s="183" t="s">
        <v>100</v>
      </c>
      <c r="E530" s="320">
        <v>12</v>
      </c>
      <c r="F530" s="320">
        <v>10</v>
      </c>
      <c r="G530" s="320">
        <v>5</v>
      </c>
      <c r="H530" s="320">
        <v>4</v>
      </c>
      <c r="I530" s="320">
        <v>6</v>
      </c>
      <c r="J530" s="182"/>
      <c r="K530" s="179"/>
      <c r="L530" s="179"/>
      <c r="M530" s="239">
        <v>2325.9899999999998</v>
      </c>
      <c r="N530" s="239">
        <v>1900.52</v>
      </c>
      <c r="O530" s="239">
        <v>531.64</v>
      </c>
      <c r="P530" s="239">
        <v>320.20999999999998</v>
      </c>
      <c r="Q530" s="239">
        <v>3734.79</v>
      </c>
      <c r="R530" s="182"/>
      <c r="S530" s="179"/>
      <c r="T530" s="179"/>
      <c r="U530" s="239">
        <v>193.83250000000001</v>
      </c>
      <c r="V530" s="239">
        <v>158.37666666666701</v>
      </c>
      <c r="W530" s="239">
        <v>44.303333333333299</v>
      </c>
      <c r="X530" s="239">
        <v>26.684166666666702</v>
      </c>
      <c r="Y530" s="239">
        <v>311.23250000000002</v>
      </c>
      <c r="Z530" s="182"/>
      <c r="AA530" s="179"/>
      <c r="AB530" s="182" t="s">
        <v>94</v>
      </c>
      <c r="AC530" s="182"/>
      <c r="AD530" s="183" t="s">
        <v>96</v>
      </c>
      <c r="AE530" s="336">
        <v>84</v>
      </c>
      <c r="AF530" s="336">
        <v>21</v>
      </c>
      <c r="AG530" s="336">
        <v>3</v>
      </c>
      <c r="AH530" s="336">
        <v>2</v>
      </c>
      <c r="AI530" s="336">
        <v>5</v>
      </c>
      <c r="AJ530" s="184"/>
      <c r="AK530" s="179"/>
      <c r="AL530" s="179"/>
      <c r="AM530" s="281">
        <v>58936.75</v>
      </c>
      <c r="AN530" s="281">
        <v>4649.07</v>
      </c>
      <c r="AO530" s="281">
        <v>74.209999999999994</v>
      </c>
      <c r="AP530" s="281">
        <v>53.7</v>
      </c>
      <c r="AQ530" s="281">
        <v>1132.9100000000001</v>
      </c>
      <c r="AR530" s="272"/>
      <c r="AS530" s="270"/>
      <c r="AT530" s="270"/>
      <c r="AU530" s="272">
        <v>701.62797619047603</v>
      </c>
      <c r="AV530" s="272">
        <v>55.346071428571399</v>
      </c>
      <c r="AW530" s="272">
        <v>0.91617283950617301</v>
      </c>
      <c r="AX530" s="272">
        <v>0.67125000000000001</v>
      </c>
      <c r="AY530" s="272">
        <v>13.4870238095238</v>
      </c>
      <c r="AZ530" s="184"/>
      <c r="BA530" s="179"/>
    </row>
    <row r="531" spans="1:53" s="185" customFormat="1" x14ac:dyDescent="0.2">
      <c r="A531" s="179"/>
      <c r="B531" s="182" t="s">
        <v>82</v>
      </c>
      <c r="C531" s="182"/>
      <c r="D531" s="183" t="s">
        <v>83</v>
      </c>
      <c r="E531" s="320">
        <v>5254</v>
      </c>
      <c r="F531" s="320">
        <v>3668</v>
      </c>
      <c r="G531" s="320">
        <v>2766</v>
      </c>
      <c r="H531" s="320">
        <v>2599</v>
      </c>
      <c r="I531" s="320">
        <v>3117</v>
      </c>
      <c r="J531" s="182"/>
      <c r="K531" s="179"/>
      <c r="L531" s="179"/>
      <c r="M531" s="239">
        <v>720076.27999999898</v>
      </c>
      <c r="N531" s="239">
        <v>460138.26999999903</v>
      </c>
      <c r="O531" s="239">
        <v>245891.81</v>
      </c>
      <c r="P531" s="239">
        <v>209472.549999999</v>
      </c>
      <c r="Q531" s="239">
        <v>2961684.5400000201</v>
      </c>
      <c r="R531" s="182"/>
      <c r="S531" s="179"/>
      <c r="T531" s="179"/>
      <c r="U531" s="239">
        <v>123.68194434902099</v>
      </c>
      <c r="V531" s="239">
        <v>79.034398832016194</v>
      </c>
      <c r="W531" s="239">
        <v>46.517557699583797</v>
      </c>
      <c r="X531" s="239">
        <v>37.729205691642498</v>
      </c>
      <c r="Y531" s="239">
        <v>509.05543829495002</v>
      </c>
      <c r="Z531" s="182"/>
      <c r="AA531" s="179"/>
      <c r="AB531" s="182" t="s">
        <v>99</v>
      </c>
      <c r="AC531" s="182"/>
      <c r="AD531" s="183" t="s">
        <v>77</v>
      </c>
      <c r="AE531" s="336">
        <v>36</v>
      </c>
      <c r="AF531" s="336">
        <v>13</v>
      </c>
      <c r="AG531" s="336">
        <v>9</v>
      </c>
      <c r="AH531" s="336">
        <v>6</v>
      </c>
      <c r="AI531" s="336">
        <v>7</v>
      </c>
      <c r="AJ531" s="184"/>
      <c r="AK531" s="179"/>
      <c r="AL531" s="179"/>
      <c r="AM531" s="281">
        <v>11473.26</v>
      </c>
      <c r="AN531" s="281">
        <v>1541.5</v>
      </c>
      <c r="AO531" s="281">
        <v>531.84</v>
      </c>
      <c r="AP531" s="281">
        <v>265.07</v>
      </c>
      <c r="AQ531" s="281">
        <v>2315.38</v>
      </c>
      <c r="AR531" s="272"/>
      <c r="AS531" s="270"/>
      <c r="AT531" s="270"/>
      <c r="AU531" s="272">
        <v>301.92789473684201</v>
      </c>
      <c r="AV531" s="272">
        <v>40.565789473684198</v>
      </c>
      <c r="AW531" s="272">
        <v>15.1954285714286</v>
      </c>
      <c r="AX531" s="272">
        <v>7.7961764705882404</v>
      </c>
      <c r="AY531" s="272">
        <v>60.931052631579</v>
      </c>
      <c r="AZ531" s="184"/>
      <c r="BA531" s="179"/>
    </row>
    <row r="532" spans="1:53" s="185" customFormat="1" x14ac:dyDescent="0.2">
      <c r="A532" s="179"/>
      <c r="B532" s="182" t="s">
        <v>82</v>
      </c>
      <c r="C532" s="182"/>
      <c r="D532" s="183" t="s">
        <v>84</v>
      </c>
      <c r="E532" s="320">
        <v>1</v>
      </c>
      <c r="F532" s="320">
        <v>1</v>
      </c>
      <c r="G532" s="320">
        <v>1</v>
      </c>
      <c r="H532" s="320">
        <v>1</v>
      </c>
      <c r="I532" s="320"/>
      <c r="J532" s="182"/>
      <c r="K532" s="179"/>
      <c r="L532" s="179"/>
      <c r="M532" s="239">
        <v>283.98</v>
      </c>
      <c r="N532" s="239">
        <v>197.77</v>
      </c>
      <c r="O532" s="239">
        <v>53.13</v>
      </c>
      <c r="P532" s="239">
        <v>1.62</v>
      </c>
      <c r="Q532" s="239">
        <v>0</v>
      </c>
      <c r="R532" s="182"/>
      <c r="S532" s="179"/>
      <c r="T532" s="179"/>
      <c r="U532" s="239">
        <v>283.98</v>
      </c>
      <c r="V532" s="239">
        <v>197.77</v>
      </c>
      <c r="W532" s="239">
        <v>53.13</v>
      </c>
      <c r="X532" s="239">
        <v>1.62</v>
      </c>
      <c r="Y532" s="239">
        <v>0</v>
      </c>
      <c r="Z532" s="182"/>
      <c r="AA532" s="179"/>
      <c r="AB532" s="182" t="s">
        <v>101</v>
      </c>
      <c r="AC532" s="182"/>
      <c r="AD532" s="183" t="s">
        <v>102</v>
      </c>
      <c r="AE532" s="336">
        <v>29</v>
      </c>
      <c r="AF532" s="336">
        <v>17</v>
      </c>
      <c r="AG532" s="336">
        <v>6</v>
      </c>
      <c r="AH532" s="336">
        <v>2</v>
      </c>
      <c r="AI532" s="336">
        <v>3</v>
      </c>
      <c r="AJ532" s="184"/>
      <c r="AK532" s="179"/>
      <c r="AL532" s="179"/>
      <c r="AM532" s="281">
        <v>5975.22</v>
      </c>
      <c r="AN532" s="281">
        <v>2886.49</v>
      </c>
      <c r="AO532" s="281">
        <v>802.09</v>
      </c>
      <c r="AP532" s="281">
        <v>497.53</v>
      </c>
      <c r="AQ532" s="281">
        <v>842.76</v>
      </c>
      <c r="AR532" s="272"/>
      <c r="AS532" s="270"/>
      <c r="AT532" s="270"/>
      <c r="AU532" s="272">
        <v>199.17400000000001</v>
      </c>
      <c r="AV532" s="272">
        <v>96.216333333333296</v>
      </c>
      <c r="AW532" s="272">
        <v>29.707037037037001</v>
      </c>
      <c r="AX532" s="272">
        <v>19.135769230769199</v>
      </c>
      <c r="AY532" s="272">
        <v>28.091999999999999</v>
      </c>
      <c r="AZ532" s="184"/>
      <c r="BA532" s="179"/>
    </row>
    <row r="533" spans="1:53" s="185" customFormat="1" x14ac:dyDescent="0.2">
      <c r="A533" s="179"/>
      <c r="B533" s="182" t="s">
        <v>89</v>
      </c>
      <c r="C533" s="182"/>
      <c r="D533" s="183" t="s">
        <v>90</v>
      </c>
      <c r="E533" s="320">
        <v>12</v>
      </c>
      <c r="F533" s="320">
        <v>6</v>
      </c>
      <c r="G533" s="320">
        <v>3</v>
      </c>
      <c r="H533" s="320">
        <v>3</v>
      </c>
      <c r="I533" s="320">
        <v>5</v>
      </c>
      <c r="J533" s="182"/>
      <c r="K533" s="179"/>
      <c r="L533" s="179"/>
      <c r="M533" s="239">
        <v>3486.6</v>
      </c>
      <c r="N533" s="239">
        <v>1011.14</v>
      </c>
      <c r="O533" s="239">
        <v>217.42</v>
      </c>
      <c r="P533" s="239">
        <v>750.25</v>
      </c>
      <c r="Q533" s="239">
        <v>5750.04</v>
      </c>
      <c r="R533" s="182"/>
      <c r="S533" s="179"/>
      <c r="T533" s="179"/>
      <c r="U533" s="239">
        <v>217.91249999999999</v>
      </c>
      <c r="V533" s="239">
        <v>63.196249999999999</v>
      </c>
      <c r="W533" s="239">
        <v>13.588749999999999</v>
      </c>
      <c r="X533" s="239">
        <v>46.890625</v>
      </c>
      <c r="Y533" s="239">
        <v>359.3775</v>
      </c>
      <c r="Z533" s="182"/>
      <c r="AA533" s="179"/>
      <c r="AB533" s="182" t="s">
        <v>101</v>
      </c>
      <c r="AC533" s="182"/>
      <c r="AD533" s="183" t="s">
        <v>103</v>
      </c>
      <c r="AE533" s="336">
        <v>1</v>
      </c>
      <c r="AF533" s="336">
        <v>1</v>
      </c>
      <c r="AG533" s="336"/>
      <c r="AH533" s="336"/>
      <c r="AI533" s="336">
        <v>1</v>
      </c>
      <c r="AJ533" s="184"/>
      <c r="AK533" s="179"/>
      <c r="AL533" s="179"/>
      <c r="AM533" s="281">
        <v>38.090000000000003</v>
      </c>
      <c r="AN533" s="281">
        <v>13.03</v>
      </c>
      <c r="AO533" s="281">
        <v>0</v>
      </c>
      <c r="AP533" s="281">
        <v>0</v>
      </c>
      <c r="AQ533" s="281">
        <v>9667.42</v>
      </c>
      <c r="AR533" s="272"/>
      <c r="AS533" s="270"/>
      <c r="AT533" s="270"/>
      <c r="AU533" s="272">
        <v>19.045000000000002</v>
      </c>
      <c r="AV533" s="272">
        <v>6.5149999999999997</v>
      </c>
      <c r="AW533" s="272">
        <v>0</v>
      </c>
      <c r="AX533" s="272">
        <v>0</v>
      </c>
      <c r="AY533" s="272">
        <v>4833.71</v>
      </c>
      <c r="AZ533" s="184"/>
      <c r="BA533" s="179"/>
    </row>
    <row r="534" spans="1:53" s="185" customFormat="1" x14ac:dyDescent="0.2">
      <c r="A534" s="179"/>
      <c r="B534" s="182" t="s">
        <v>91</v>
      </c>
      <c r="C534" s="182"/>
      <c r="D534" s="183" t="s">
        <v>92</v>
      </c>
      <c r="E534" s="320">
        <v>25</v>
      </c>
      <c r="F534" s="320">
        <v>12</v>
      </c>
      <c r="G534" s="320">
        <v>6</v>
      </c>
      <c r="H534" s="320">
        <v>5</v>
      </c>
      <c r="I534" s="320">
        <v>6</v>
      </c>
      <c r="J534" s="182"/>
      <c r="K534" s="179"/>
      <c r="L534" s="179"/>
      <c r="M534" s="239">
        <v>5995.58</v>
      </c>
      <c r="N534" s="239">
        <v>2399.89</v>
      </c>
      <c r="O534" s="239">
        <v>914.12</v>
      </c>
      <c r="P534" s="239">
        <v>650.86</v>
      </c>
      <c r="Q534" s="239">
        <v>2589.5700000000002</v>
      </c>
      <c r="R534" s="182"/>
      <c r="S534" s="179"/>
      <c r="T534" s="179"/>
      <c r="U534" s="239">
        <v>222.05851851851901</v>
      </c>
      <c r="V534" s="239">
        <v>88.884814814814803</v>
      </c>
      <c r="W534" s="239">
        <v>36.564799999999998</v>
      </c>
      <c r="X534" s="239">
        <v>25.033076923076901</v>
      </c>
      <c r="Y534" s="239">
        <v>95.91</v>
      </c>
      <c r="Z534" s="182"/>
      <c r="AA534" s="179"/>
      <c r="AB534" s="182" t="s">
        <v>106</v>
      </c>
      <c r="AC534" s="182"/>
      <c r="AD534" s="183" t="s">
        <v>107</v>
      </c>
      <c r="AE534" s="336">
        <v>7</v>
      </c>
      <c r="AF534" s="336">
        <v>5</v>
      </c>
      <c r="AG534" s="336">
        <v>5</v>
      </c>
      <c r="AH534" s="336">
        <v>2</v>
      </c>
      <c r="AI534" s="336">
        <v>2</v>
      </c>
      <c r="AJ534" s="184"/>
      <c r="AK534" s="179"/>
      <c r="AL534" s="179"/>
      <c r="AM534" s="281">
        <v>1235.43</v>
      </c>
      <c r="AN534" s="281">
        <v>402.75</v>
      </c>
      <c r="AO534" s="281">
        <v>166.37</v>
      </c>
      <c r="AP534" s="281">
        <v>32.81</v>
      </c>
      <c r="AQ534" s="281">
        <v>196.41</v>
      </c>
      <c r="AR534" s="272"/>
      <c r="AS534" s="270"/>
      <c r="AT534" s="270"/>
      <c r="AU534" s="272">
        <v>176.49</v>
      </c>
      <c r="AV534" s="272">
        <v>57.535714285714299</v>
      </c>
      <c r="AW534" s="272">
        <v>23.7671428571429</v>
      </c>
      <c r="AX534" s="272">
        <v>4.6871428571428604</v>
      </c>
      <c r="AY534" s="272">
        <v>28.058571428571401</v>
      </c>
      <c r="AZ534" s="184"/>
      <c r="BA534" s="179"/>
    </row>
    <row r="535" spans="1:53" s="185" customFormat="1" x14ac:dyDescent="0.2">
      <c r="A535" s="179"/>
      <c r="B535" s="182" t="s">
        <v>91</v>
      </c>
      <c r="C535" s="182"/>
      <c r="D535" s="183" t="s">
        <v>93</v>
      </c>
      <c r="E535" s="320">
        <v>1</v>
      </c>
      <c r="F535" s="320"/>
      <c r="G535" s="320"/>
      <c r="H535" s="320"/>
      <c r="I535" s="320"/>
      <c r="J535" s="182"/>
      <c r="K535" s="179"/>
      <c r="L535" s="179"/>
      <c r="M535" s="239">
        <v>150.51</v>
      </c>
      <c r="N535" s="239">
        <v>0</v>
      </c>
      <c r="O535" s="239">
        <v>0</v>
      </c>
      <c r="P535" s="239">
        <v>0</v>
      </c>
      <c r="Q535" s="239">
        <v>0</v>
      </c>
      <c r="R535" s="182"/>
      <c r="S535" s="179"/>
      <c r="T535" s="179"/>
      <c r="U535" s="239">
        <v>150.51</v>
      </c>
      <c r="V535" s="239">
        <v>0</v>
      </c>
      <c r="W535" s="239">
        <v>0</v>
      </c>
      <c r="X535" s="239">
        <v>0</v>
      </c>
      <c r="Y535" s="239">
        <v>0</v>
      </c>
      <c r="Z535" s="182"/>
      <c r="AA535" s="179"/>
      <c r="AB535" s="182" t="s">
        <v>113</v>
      </c>
      <c r="AC535" s="182"/>
      <c r="AD535" s="183" t="s">
        <v>104</v>
      </c>
      <c r="AE535" s="336">
        <v>73</v>
      </c>
      <c r="AF535" s="336">
        <v>30</v>
      </c>
      <c r="AG535" s="336">
        <v>20</v>
      </c>
      <c r="AH535" s="336">
        <v>11</v>
      </c>
      <c r="AI535" s="336">
        <v>14</v>
      </c>
      <c r="AJ535" s="184"/>
      <c r="AK535" s="179"/>
      <c r="AL535" s="179"/>
      <c r="AM535" s="281">
        <v>32813.71</v>
      </c>
      <c r="AN535" s="281">
        <v>10925.51</v>
      </c>
      <c r="AO535" s="281">
        <v>5115.75</v>
      </c>
      <c r="AP535" s="281">
        <v>2407.2800000000002</v>
      </c>
      <c r="AQ535" s="281">
        <v>8524.36</v>
      </c>
      <c r="AR535" s="272"/>
      <c r="AS535" s="270"/>
      <c r="AT535" s="270"/>
      <c r="AU535" s="272">
        <v>426.15207792207798</v>
      </c>
      <c r="AV535" s="272">
        <v>141.88974025973999</v>
      </c>
      <c r="AW535" s="272">
        <v>68.209999999999994</v>
      </c>
      <c r="AX535" s="272">
        <v>33.905352112676098</v>
      </c>
      <c r="AY535" s="272">
        <v>110.705974025974</v>
      </c>
      <c r="AZ535" s="184"/>
      <c r="BA535" s="179"/>
    </row>
    <row r="536" spans="1:53" s="185" customFormat="1" x14ac:dyDescent="0.2">
      <c r="A536" s="179"/>
      <c r="B536" s="182" t="s">
        <v>94</v>
      </c>
      <c r="C536" s="182"/>
      <c r="D536" s="183" t="s">
        <v>96</v>
      </c>
      <c r="E536" s="320">
        <v>143</v>
      </c>
      <c r="F536" s="320">
        <v>49</v>
      </c>
      <c r="G536" s="320">
        <v>37</v>
      </c>
      <c r="H536" s="320">
        <v>21</v>
      </c>
      <c r="I536" s="320">
        <v>27</v>
      </c>
      <c r="J536" s="182"/>
      <c r="K536" s="179"/>
      <c r="L536" s="179"/>
      <c r="M536" s="239">
        <v>103006.61</v>
      </c>
      <c r="N536" s="239">
        <v>7642.27</v>
      </c>
      <c r="O536" s="239">
        <v>2351.63</v>
      </c>
      <c r="P536" s="239">
        <v>1168.6600000000001</v>
      </c>
      <c r="Q536" s="239">
        <v>18546.68</v>
      </c>
      <c r="R536" s="182"/>
      <c r="S536" s="179"/>
      <c r="T536" s="179"/>
      <c r="U536" s="239">
        <v>677.67506578947405</v>
      </c>
      <c r="V536" s="239">
        <v>50.278092105263198</v>
      </c>
      <c r="W536" s="239">
        <v>16.5607746478873</v>
      </c>
      <c r="X536" s="239">
        <v>10.1622608695652</v>
      </c>
      <c r="Y536" s="239">
        <v>123.644533333333</v>
      </c>
      <c r="Z536" s="182"/>
      <c r="AA536" s="179"/>
      <c r="AB536" s="182" t="s">
        <v>113</v>
      </c>
      <c r="AC536" s="182"/>
      <c r="AD536" s="183" t="s">
        <v>105</v>
      </c>
      <c r="AE536" s="336">
        <v>4</v>
      </c>
      <c r="AF536" s="336">
        <v>3</v>
      </c>
      <c r="AG536" s="336">
        <v>3</v>
      </c>
      <c r="AH536" s="336">
        <v>1</v>
      </c>
      <c r="AI536" s="336">
        <v>1</v>
      </c>
      <c r="AJ536" s="184"/>
      <c r="AK536" s="179"/>
      <c r="AL536" s="179"/>
      <c r="AM536" s="281">
        <v>3190.69</v>
      </c>
      <c r="AN536" s="281">
        <v>356.11</v>
      </c>
      <c r="AO536" s="281">
        <v>152.13</v>
      </c>
      <c r="AP536" s="281">
        <v>27.23</v>
      </c>
      <c r="AQ536" s="281">
        <v>19.91</v>
      </c>
      <c r="AR536" s="272"/>
      <c r="AS536" s="270"/>
      <c r="AT536" s="270"/>
      <c r="AU536" s="272">
        <v>797.67250000000001</v>
      </c>
      <c r="AV536" s="272">
        <v>89.027500000000003</v>
      </c>
      <c r="AW536" s="272">
        <v>38.032499999999999</v>
      </c>
      <c r="AX536" s="272">
        <v>6.8075000000000001</v>
      </c>
      <c r="AY536" s="272">
        <v>4.9775</v>
      </c>
      <c r="AZ536" s="184"/>
      <c r="BA536" s="179"/>
    </row>
    <row r="537" spans="1:53" s="185" customFormat="1" x14ac:dyDescent="0.2">
      <c r="A537" s="179"/>
      <c r="B537" s="182" t="s">
        <v>99</v>
      </c>
      <c r="C537" s="182"/>
      <c r="D537" s="183" t="s">
        <v>100</v>
      </c>
      <c r="E537" s="320">
        <v>1</v>
      </c>
      <c r="F537" s="320"/>
      <c r="G537" s="320"/>
      <c r="H537" s="320"/>
      <c r="I537" s="320"/>
      <c r="J537" s="182"/>
      <c r="K537" s="179"/>
      <c r="L537" s="179"/>
      <c r="M537" s="239">
        <v>312.91000000000003</v>
      </c>
      <c r="N537" s="239">
        <v>0</v>
      </c>
      <c r="O537" s="239">
        <v>0</v>
      </c>
      <c r="P537" s="239">
        <v>0</v>
      </c>
      <c r="Q537" s="239">
        <v>0</v>
      </c>
      <c r="R537" s="182"/>
      <c r="S537" s="179"/>
      <c r="T537" s="179"/>
      <c r="U537" s="239">
        <v>312.91000000000003</v>
      </c>
      <c r="V537" s="239">
        <v>0</v>
      </c>
      <c r="W537" s="239">
        <v>0</v>
      </c>
      <c r="X537" s="239">
        <v>0</v>
      </c>
      <c r="Y537" s="239">
        <v>0</v>
      </c>
      <c r="Z537" s="182"/>
      <c r="AA537" s="179"/>
      <c r="AB537" s="182" t="s">
        <v>123</v>
      </c>
      <c r="AC537" s="182"/>
      <c r="AD537" s="183" t="s">
        <v>124</v>
      </c>
      <c r="AE537" s="336"/>
      <c r="AF537" s="336">
        <v>1</v>
      </c>
      <c r="AG537" s="336"/>
      <c r="AH537" s="336">
        <v>1</v>
      </c>
      <c r="AI537" s="336">
        <v>1</v>
      </c>
      <c r="AJ537" s="184"/>
      <c r="AK537" s="179"/>
      <c r="AL537" s="179"/>
      <c r="AM537" s="281">
        <v>0</v>
      </c>
      <c r="AN537" s="281">
        <v>5276.62</v>
      </c>
      <c r="AO537" s="281">
        <v>0</v>
      </c>
      <c r="AP537" s="281">
        <v>9.14</v>
      </c>
      <c r="AQ537" s="281">
        <v>69.19</v>
      </c>
      <c r="AR537" s="272"/>
      <c r="AS537" s="270"/>
      <c r="AT537" s="270"/>
      <c r="AU537" s="272">
        <v>0</v>
      </c>
      <c r="AV537" s="272">
        <v>5276.62</v>
      </c>
      <c r="AW537" s="272">
        <v>0</v>
      </c>
      <c r="AX537" s="272">
        <v>9.14</v>
      </c>
      <c r="AY537" s="272">
        <v>69.19</v>
      </c>
      <c r="AZ537" s="184"/>
      <c r="BA537" s="179"/>
    </row>
    <row r="538" spans="1:53" s="185" customFormat="1" x14ac:dyDescent="0.2">
      <c r="A538" s="179"/>
      <c r="B538" s="182" t="s">
        <v>99</v>
      </c>
      <c r="C538" s="182"/>
      <c r="D538" s="183" t="s">
        <v>77</v>
      </c>
      <c r="E538" s="320">
        <v>699</v>
      </c>
      <c r="F538" s="320">
        <v>381</v>
      </c>
      <c r="G538" s="320">
        <v>252</v>
      </c>
      <c r="H538" s="320">
        <v>226</v>
      </c>
      <c r="I538" s="320">
        <v>282</v>
      </c>
      <c r="J538" s="182"/>
      <c r="K538" s="179"/>
      <c r="L538" s="179"/>
      <c r="M538" s="239">
        <v>173980.17</v>
      </c>
      <c r="N538" s="239">
        <v>82849.67</v>
      </c>
      <c r="O538" s="239">
        <v>32218.28</v>
      </c>
      <c r="P538" s="239">
        <v>25647.71</v>
      </c>
      <c r="Q538" s="239">
        <v>290853.13</v>
      </c>
      <c r="R538" s="182"/>
      <c r="S538" s="179"/>
      <c r="T538" s="179"/>
      <c r="U538" s="239">
        <v>218.02026315789499</v>
      </c>
      <c r="V538" s="239">
        <v>103.82164160401</v>
      </c>
      <c r="W538" s="239">
        <v>41.896332899870004</v>
      </c>
      <c r="X538" s="239">
        <v>33.570301047120402</v>
      </c>
      <c r="Y538" s="239">
        <v>364.47760651629102</v>
      </c>
      <c r="Z538" s="182"/>
      <c r="AA538" s="179"/>
      <c r="AB538" s="182" t="s">
        <v>125</v>
      </c>
      <c r="AC538" s="182"/>
      <c r="AD538" s="183" t="s">
        <v>120</v>
      </c>
      <c r="AE538" s="336">
        <v>5</v>
      </c>
      <c r="AF538" s="336">
        <v>3</v>
      </c>
      <c r="AG538" s="336">
        <v>1</v>
      </c>
      <c r="AH538" s="336"/>
      <c r="AI538" s="336"/>
      <c r="AJ538" s="184"/>
      <c r="AK538" s="179"/>
      <c r="AL538" s="179"/>
      <c r="AM538" s="281">
        <v>1655.24</v>
      </c>
      <c r="AN538" s="281">
        <v>1341.02</v>
      </c>
      <c r="AO538" s="281">
        <v>40.42</v>
      </c>
      <c r="AP538" s="281">
        <v>0</v>
      </c>
      <c r="AQ538" s="281">
        <v>0</v>
      </c>
      <c r="AR538" s="272"/>
      <c r="AS538" s="270"/>
      <c r="AT538" s="270"/>
      <c r="AU538" s="272">
        <v>331.048</v>
      </c>
      <c r="AV538" s="272">
        <v>268.20400000000001</v>
      </c>
      <c r="AW538" s="272">
        <v>8.0839999999999996</v>
      </c>
      <c r="AX538" s="272">
        <v>0</v>
      </c>
      <c r="AY538" s="272">
        <v>0</v>
      </c>
      <c r="AZ538" s="184"/>
      <c r="BA538" s="179"/>
    </row>
    <row r="539" spans="1:53" s="185" customFormat="1" x14ac:dyDescent="0.2">
      <c r="A539" s="179"/>
      <c r="B539" s="182" t="s">
        <v>101</v>
      </c>
      <c r="C539" s="182"/>
      <c r="D539" s="183" t="s">
        <v>102</v>
      </c>
      <c r="E539" s="320">
        <v>290</v>
      </c>
      <c r="F539" s="320">
        <v>134</v>
      </c>
      <c r="G539" s="320">
        <v>75</v>
      </c>
      <c r="H539" s="320">
        <v>61</v>
      </c>
      <c r="I539" s="320">
        <v>99</v>
      </c>
      <c r="J539" s="182"/>
      <c r="K539" s="179"/>
      <c r="L539" s="179"/>
      <c r="M539" s="239">
        <v>71114.41</v>
      </c>
      <c r="N539" s="239">
        <v>30672.959999999999</v>
      </c>
      <c r="O539" s="239">
        <v>11461.94</v>
      </c>
      <c r="P539" s="239">
        <v>6881.71</v>
      </c>
      <c r="Q539" s="239">
        <v>71132.69</v>
      </c>
      <c r="R539" s="182"/>
      <c r="S539" s="179"/>
      <c r="T539" s="179"/>
      <c r="U539" s="239">
        <v>211.02198813056401</v>
      </c>
      <c r="V539" s="239">
        <v>91.017685459940694</v>
      </c>
      <c r="W539" s="239">
        <v>34.944939024390202</v>
      </c>
      <c r="X539" s="239">
        <v>20.853666666666701</v>
      </c>
      <c r="Y539" s="239">
        <v>211.07623145400601</v>
      </c>
      <c r="Z539" s="182"/>
      <c r="AA539" s="179"/>
      <c r="AB539" s="182" t="s">
        <v>700</v>
      </c>
      <c r="AC539" s="182"/>
      <c r="AD539" s="183" t="s">
        <v>127</v>
      </c>
      <c r="AE539" s="336">
        <v>4</v>
      </c>
      <c r="AF539" s="336">
        <v>3</v>
      </c>
      <c r="AG539" s="336">
        <v>2</v>
      </c>
      <c r="AH539" s="336">
        <v>2</v>
      </c>
      <c r="AI539" s="336">
        <v>2</v>
      </c>
      <c r="AJ539" s="184"/>
      <c r="AK539" s="179"/>
      <c r="AL539" s="179"/>
      <c r="AM539" s="281">
        <v>662.76</v>
      </c>
      <c r="AN539" s="281">
        <v>240.68</v>
      </c>
      <c r="AO539" s="281">
        <v>31.64</v>
      </c>
      <c r="AP539" s="281">
        <v>26.22</v>
      </c>
      <c r="AQ539" s="281">
        <v>317.97000000000003</v>
      </c>
      <c r="AR539" s="272"/>
      <c r="AS539" s="270"/>
      <c r="AT539" s="270"/>
      <c r="AU539" s="272">
        <v>165.69</v>
      </c>
      <c r="AV539" s="272">
        <v>60.17</v>
      </c>
      <c r="AW539" s="272">
        <v>10.546666666666701</v>
      </c>
      <c r="AX539" s="272">
        <v>8.74</v>
      </c>
      <c r="AY539" s="272">
        <v>105.99</v>
      </c>
      <c r="AZ539" s="184"/>
      <c r="BA539" s="179"/>
    </row>
    <row r="540" spans="1:53" s="185" customFormat="1" x14ac:dyDescent="0.2">
      <c r="A540" s="179"/>
      <c r="B540" s="182" t="s">
        <v>101</v>
      </c>
      <c r="C540" s="182"/>
      <c r="D540" s="183" t="s">
        <v>103</v>
      </c>
      <c r="E540" s="320">
        <v>25</v>
      </c>
      <c r="F540" s="320">
        <v>10</v>
      </c>
      <c r="G540" s="320"/>
      <c r="H540" s="320">
        <v>5</v>
      </c>
      <c r="I540" s="320">
        <v>5</v>
      </c>
      <c r="J540" s="182"/>
      <c r="K540" s="179"/>
      <c r="L540" s="179"/>
      <c r="M540" s="239">
        <v>4942.1499999999996</v>
      </c>
      <c r="N540" s="239">
        <v>1156.1400000000001</v>
      </c>
      <c r="O540" s="239">
        <v>0</v>
      </c>
      <c r="P540" s="239">
        <v>204.84</v>
      </c>
      <c r="Q540" s="239">
        <v>10557.6</v>
      </c>
      <c r="R540" s="182"/>
      <c r="S540" s="179"/>
      <c r="T540" s="179"/>
      <c r="U540" s="239">
        <v>183.042592592593</v>
      </c>
      <c r="V540" s="239">
        <v>42.82</v>
      </c>
      <c r="W540" s="239">
        <v>0</v>
      </c>
      <c r="X540" s="239">
        <v>8.9060869565217402</v>
      </c>
      <c r="Y540" s="239">
        <v>391.02222222222201</v>
      </c>
      <c r="Z540" s="182"/>
      <c r="AA540" s="179"/>
      <c r="AB540" s="182" t="s">
        <v>126</v>
      </c>
      <c r="AC540" s="182"/>
      <c r="AD540" s="183" t="s">
        <v>127</v>
      </c>
      <c r="AE540" s="336">
        <v>11</v>
      </c>
      <c r="AF540" s="336">
        <v>6</v>
      </c>
      <c r="AG540" s="336">
        <v>5</v>
      </c>
      <c r="AH540" s="336">
        <v>4</v>
      </c>
      <c r="AI540" s="336">
        <v>2</v>
      </c>
      <c r="AJ540" s="184"/>
      <c r="AK540" s="179"/>
      <c r="AL540" s="179"/>
      <c r="AM540" s="281">
        <v>1599.06</v>
      </c>
      <c r="AN540" s="281">
        <v>555.04999999999995</v>
      </c>
      <c r="AO540" s="281">
        <v>210.06</v>
      </c>
      <c r="AP540" s="281">
        <v>102.2</v>
      </c>
      <c r="AQ540" s="281">
        <v>358.53</v>
      </c>
      <c r="AR540" s="272"/>
      <c r="AS540" s="270"/>
      <c r="AT540" s="270"/>
      <c r="AU540" s="272">
        <v>145.369090909091</v>
      </c>
      <c r="AV540" s="272">
        <v>50.459090909090897</v>
      </c>
      <c r="AW540" s="272">
        <v>19.096363636363598</v>
      </c>
      <c r="AX540" s="272">
        <v>9.2909090909090892</v>
      </c>
      <c r="AY540" s="272">
        <v>32.593636363636399</v>
      </c>
      <c r="AZ540" s="184"/>
      <c r="BA540" s="179"/>
    </row>
    <row r="541" spans="1:53" s="185" customFormat="1" x14ac:dyDescent="0.2">
      <c r="A541" s="179"/>
      <c r="B541" s="182" t="s">
        <v>101</v>
      </c>
      <c r="C541" s="182"/>
      <c r="D541" s="183" t="s">
        <v>104</v>
      </c>
      <c r="E541" s="320">
        <v>1</v>
      </c>
      <c r="F541" s="320">
        <v>1</v>
      </c>
      <c r="G541" s="320">
        <v>1</v>
      </c>
      <c r="H541" s="320">
        <v>1</v>
      </c>
      <c r="I541" s="320">
        <v>1</v>
      </c>
      <c r="J541" s="182"/>
      <c r="K541" s="179"/>
      <c r="L541" s="179"/>
      <c r="M541" s="239">
        <v>218.7</v>
      </c>
      <c r="N541" s="239">
        <v>107.92</v>
      </c>
      <c r="O541" s="239">
        <v>138.9</v>
      </c>
      <c r="P541" s="239">
        <v>150</v>
      </c>
      <c r="Q541" s="239">
        <v>659.04</v>
      </c>
      <c r="R541" s="182"/>
      <c r="S541" s="179"/>
      <c r="T541" s="179"/>
      <c r="U541" s="239">
        <v>218.7</v>
      </c>
      <c r="V541" s="239">
        <v>107.92</v>
      </c>
      <c r="W541" s="239">
        <v>138.9</v>
      </c>
      <c r="X541" s="239">
        <v>150</v>
      </c>
      <c r="Y541" s="239">
        <v>659.04</v>
      </c>
      <c r="Z541" s="182"/>
      <c r="AA541" s="179"/>
      <c r="AB541" s="182" t="s">
        <v>128</v>
      </c>
      <c r="AC541" s="182"/>
      <c r="AD541" s="183" t="s">
        <v>68</v>
      </c>
      <c r="AE541" s="336">
        <v>149</v>
      </c>
      <c r="AF541" s="336">
        <v>84</v>
      </c>
      <c r="AG541" s="336">
        <v>60</v>
      </c>
      <c r="AH541" s="336">
        <v>49</v>
      </c>
      <c r="AI541" s="336">
        <v>46</v>
      </c>
      <c r="AJ541" s="184"/>
      <c r="AK541" s="179"/>
      <c r="AL541" s="179"/>
      <c r="AM541" s="281">
        <v>43669.49</v>
      </c>
      <c r="AN541" s="281">
        <v>17230.009999999998</v>
      </c>
      <c r="AO541" s="281">
        <v>10637.32</v>
      </c>
      <c r="AP541" s="281">
        <v>9825.1</v>
      </c>
      <c r="AQ541" s="281">
        <v>36260.019999999997</v>
      </c>
      <c r="AR541" s="272"/>
      <c r="AS541" s="270"/>
      <c r="AT541" s="270"/>
      <c r="AU541" s="272">
        <v>281.73864516128998</v>
      </c>
      <c r="AV541" s="272">
        <v>111.16135483871</v>
      </c>
      <c r="AW541" s="272">
        <v>71.873783783783793</v>
      </c>
      <c r="AX541" s="272">
        <v>64.216339869281001</v>
      </c>
      <c r="AY541" s="272">
        <v>233.935612903226</v>
      </c>
      <c r="AZ541" s="184"/>
      <c r="BA541" s="179"/>
    </row>
    <row r="542" spans="1:53" s="185" customFormat="1" x14ac:dyDescent="0.2">
      <c r="A542" s="179"/>
      <c r="B542" s="182" t="s">
        <v>106</v>
      </c>
      <c r="C542" s="182"/>
      <c r="D542" s="183" t="s">
        <v>107</v>
      </c>
      <c r="E542" s="320">
        <v>53</v>
      </c>
      <c r="F542" s="320">
        <v>28</v>
      </c>
      <c r="G542" s="320">
        <v>22</v>
      </c>
      <c r="H542" s="320">
        <v>19</v>
      </c>
      <c r="I542" s="320">
        <v>24</v>
      </c>
      <c r="J542" s="182"/>
      <c r="K542" s="179"/>
      <c r="L542" s="179"/>
      <c r="M542" s="239">
        <v>12908.8</v>
      </c>
      <c r="N542" s="239">
        <v>7135.13</v>
      </c>
      <c r="O542" s="239">
        <v>3585.22</v>
      </c>
      <c r="P542" s="239">
        <v>3146.16</v>
      </c>
      <c r="Q542" s="239">
        <v>42144.11</v>
      </c>
      <c r="R542" s="182"/>
      <c r="S542" s="179"/>
      <c r="T542" s="179"/>
      <c r="U542" s="239">
        <v>208.20645161290301</v>
      </c>
      <c r="V542" s="239">
        <v>115.08274193548399</v>
      </c>
      <c r="W542" s="239">
        <v>57.826129032258102</v>
      </c>
      <c r="X542" s="239">
        <v>51.576393442623001</v>
      </c>
      <c r="Y542" s="239">
        <v>679.74370967741902</v>
      </c>
      <c r="Z542" s="182"/>
      <c r="AA542" s="179"/>
      <c r="AB542" s="182" t="s">
        <v>128</v>
      </c>
      <c r="AC542" s="182"/>
      <c r="AD542" s="183" t="s">
        <v>502</v>
      </c>
      <c r="AE542" s="336">
        <v>1</v>
      </c>
      <c r="AF542" s="336">
        <v>1</v>
      </c>
      <c r="AG542" s="336"/>
      <c r="AH542" s="336"/>
      <c r="AI542" s="336"/>
      <c r="AJ542" s="184"/>
      <c r="AK542" s="179"/>
      <c r="AL542" s="179"/>
      <c r="AM542" s="281">
        <v>15.01</v>
      </c>
      <c r="AN542" s="281">
        <v>9.16</v>
      </c>
      <c r="AO542" s="281">
        <v>0</v>
      </c>
      <c r="AP542" s="281">
        <v>0</v>
      </c>
      <c r="AQ542" s="281">
        <v>0</v>
      </c>
      <c r="AR542" s="272"/>
      <c r="AS542" s="270"/>
      <c r="AT542" s="270"/>
      <c r="AU542" s="272">
        <v>15.01</v>
      </c>
      <c r="AV542" s="272">
        <v>9.16</v>
      </c>
      <c r="AW542" s="272">
        <v>0</v>
      </c>
      <c r="AX542" s="272">
        <v>0</v>
      </c>
      <c r="AY542" s="272">
        <v>0</v>
      </c>
      <c r="AZ542" s="184"/>
      <c r="BA542" s="179"/>
    </row>
    <row r="543" spans="1:53" s="185" customFormat="1" x14ac:dyDescent="0.2">
      <c r="A543" s="179"/>
      <c r="B543" s="182" t="s">
        <v>113</v>
      </c>
      <c r="C543" s="182"/>
      <c r="D543" s="183" t="s">
        <v>104</v>
      </c>
      <c r="E543" s="320">
        <v>307</v>
      </c>
      <c r="F543" s="320">
        <v>122</v>
      </c>
      <c r="G543" s="320">
        <v>80</v>
      </c>
      <c r="H543" s="320">
        <v>55</v>
      </c>
      <c r="I543" s="320">
        <v>56</v>
      </c>
      <c r="J543" s="182"/>
      <c r="K543" s="179"/>
      <c r="L543" s="179"/>
      <c r="M543" s="239">
        <v>63513.67</v>
      </c>
      <c r="N543" s="239">
        <v>19570.18</v>
      </c>
      <c r="O543" s="239">
        <v>6663.92</v>
      </c>
      <c r="P543" s="239">
        <v>2603.81</v>
      </c>
      <c r="Q543" s="239">
        <v>26109.54</v>
      </c>
      <c r="R543" s="182"/>
      <c r="S543" s="179"/>
      <c r="T543" s="179"/>
      <c r="U543" s="239">
        <v>200.99262658227801</v>
      </c>
      <c r="V543" s="239">
        <v>61.930949367088601</v>
      </c>
      <c r="W543" s="239">
        <v>22.287357859531799</v>
      </c>
      <c r="X543" s="239">
        <v>9.0410069444444492</v>
      </c>
      <c r="Y543" s="239">
        <v>83.417060702875403</v>
      </c>
      <c r="Z543" s="182"/>
      <c r="AA543" s="179"/>
      <c r="AB543" s="182" t="s">
        <v>128</v>
      </c>
      <c r="AC543" s="182"/>
      <c r="AD543" s="183" t="s">
        <v>75</v>
      </c>
      <c r="AE543" s="336">
        <v>5</v>
      </c>
      <c r="AF543" s="336">
        <v>1</v>
      </c>
      <c r="AG543" s="336">
        <v>1</v>
      </c>
      <c r="AH543" s="336">
        <v>1</v>
      </c>
      <c r="AI543" s="336">
        <v>1</v>
      </c>
      <c r="AJ543" s="184"/>
      <c r="AK543" s="179"/>
      <c r="AL543" s="179"/>
      <c r="AM543" s="281">
        <v>946.16</v>
      </c>
      <c r="AN543" s="281">
        <v>14.36</v>
      </c>
      <c r="AO543" s="281">
        <v>13.9</v>
      </c>
      <c r="AP543" s="281">
        <v>13.9</v>
      </c>
      <c r="AQ543" s="281">
        <v>409.55</v>
      </c>
      <c r="AR543" s="272"/>
      <c r="AS543" s="270"/>
      <c r="AT543" s="270"/>
      <c r="AU543" s="272">
        <v>189.232</v>
      </c>
      <c r="AV543" s="272">
        <v>2.8719999999999999</v>
      </c>
      <c r="AW543" s="272">
        <v>2.78</v>
      </c>
      <c r="AX543" s="272">
        <v>2.78</v>
      </c>
      <c r="AY543" s="272">
        <v>81.91</v>
      </c>
      <c r="AZ543" s="184"/>
      <c r="BA543" s="179"/>
    </row>
    <row r="544" spans="1:53" s="185" customFormat="1" x14ac:dyDescent="0.2">
      <c r="A544" s="179"/>
      <c r="B544" s="182" t="s">
        <v>113</v>
      </c>
      <c r="C544" s="182"/>
      <c r="D544" s="183" t="s">
        <v>105</v>
      </c>
      <c r="E544" s="320">
        <v>26</v>
      </c>
      <c r="F544" s="320">
        <v>13</v>
      </c>
      <c r="G544" s="320">
        <v>11</v>
      </c>
      <c r="H544" s="320">
        <v>7</v>
      </c>
      <c r="I544" s="320">
        <v>7</v>
      </c>
      <c r="J544" s="182"/>
      <c r="K544" s="179"/>
      <c r="L544" s="179"/>
      <c r="M544" s="239">
        <v>8572.99</v>
      </c>
      <c r="N544" s="239">
        <v>1873</v>
      </c>
      <c r="O544" s="239">
        <v>4282.8500000000004</v>
      </c>
      <c r="P544" s="239">
        <v>569.86</v>
      </c>
      <c r="Q544" s="239">
        <v>3577.07</v>
      </c>
      <c r="R544" s="182"/>
      <c r="S544" s="179"/>
      <c r="T544" s="179"/>
      <c r="U544" s="239">
        <v>295.620344827586</v>
      </c>
      <c r="V544" s="239">
        <v>64.586206896551701</v>
      </c>
      <c r="W544" s="239">
        <v>147.68448275862099</v>
      </c>
      <c r="X544" s="239">
        <v>21.105925925925899</v>
      </c>
      <c r="Y544" s="239">
        <v>127.7525</v>
      </c>
      <c r="Z544" s="182"/>
      <c r="AA544" s="179"/>
      <c r="AB544" s="182" t="s">
        <v>132</v>
      </c>
      <c r="AC544" s="182"/>
      <c r="AD544" s="183" t="s">
        <v>134</v>
      </c>
      <c r="AE544" s="336">
        <v>1</v>
      </c>
      <c r="AF544" s="336">
        <v>1</v>
      </c>
      <c r="AG544" s="336"/>
      <c r="AH544" s="336"/>
      <c r="AI544" s="336"/>
      <c r="AJ544" s="184"/>
      <c r="AK544" s="179"/>
      <c r="AL544" s="179"/>
      <c r="AM544" s="281">
        <v>21.01</v>
      </c>
      <c r="AN544" s="281">
        <v>0.06</v>
      </c>
      <c r="AO544" s="281"/>
      <c r="AP544" s="281">
        <v>0</v>
      </c>
      <c r="AQ544" s="281">
        <v>0</v>
      </c>
      <c r="AR544" s="272"/>
      <c r="AS544" s="270"/>
      <c r="AT544" s="270"/>
      <c r="AU544" s="272">
        <v>21.01</v>
      </c>
      <c r="AV544" s="272">
        <v>0.06</v>
      </c>
      <c r="AW544" s="272"/>
      <c r="AX544" s="272">
        <v>0</v>
      </c>
      <c r="AY544" s="272">
        <v>0</v>
      </c>
      <c r="AZ544" s="184"/>
      <c r="BA544" s="179"/>
    </row>
    <row r="545" spans="1:53" s="185" customFormat="1" x14ac:dyDescent="0.2">
      <c r="A545" s="179"/>
      <c r="B545" s="182" t="s">
        <v>118</v>
      </c>
      <c r="C545" s="182"/>
      <c r="D545" s="183" t="s">
        <v>105</v>
      </c>
      <c r="E545" s="320">
        <v>273</v>
      </c>
      <c r="F545" s="320">
        <v>88</v>
      </c>
      <c r="G545" s="320">
        <v>55</v>
      </c>
      <c r="H545" s="320">
        <v>44</v>
      </c>
      <c r="I545" s="320">
        <v>58</v>
      </c>
      <c r="J545" s="182"/>
      <c r="K545" s="179"/>
      <c r="L545" s="179"/>
      <c r="M545" s="239">
        <v>56982.07</v>
      </c>
      <c r="N545" s="239">
        <v>14681.43</v>
      </c>
      <c r="O545" s="239">
        <v>5695.74</v>
      </c>
      <c r="P545" s="239">
        <v>3662.59</v>
      </c>
      <c r="Q545" s="239">
        <v>32694.57</v>
      </c>
      <c r="R545" s="182"/>
      <c r="S545" s="179"/>
      <c r="T545" s="179"/>
      <c r="U545" s="239">
        <v>197.169792387543</v>
      </c>
      <c r="V545" s="239">
        <v>50.800795847750798</v>
      </c>
      <c r="W545" s="239">
        <v>20.414838709677401</v>
      </c>
      <c r="X545" s="239">
        <v>13.3185090909091</v>
      </c>
      <c r="Y545" s="239">
        <v>113.13</v>
      </c>
      <c r="Z545" s="182"/>
      <c r="AA545" s="179"/>
      <c r="AB545" s="182" t="s">
        <v>135</v>
      </c>
      <c r="AC545" s="182"/>
      <c r="AD545" s="183" t="s">
        <v>131</v>
      </c>
      <c r="AE545" s="336">
        <v>13</v>
      </c>
      <c r="AF545" s="336">
        <v>6</v>
      </c>
      <c r="AG545" s="336">
        <v>5</v>
      </c>
      <c r="AH545" s="336">
        <v>4</v>
      </c>
      <c r="AI545" s="336">
        <v>5</v>
      </c>
      <c r="AJ545" s="184"/>
      <c r="AK545" s="179"/>
      <c r="AL545" s="179"/>
      <c r="AM545" s="281">
        <v>6039.23</v>
      </c>
      <c r="AN545" s="281">
        <v>1818.2</v>
      </c>
      <c r="AO545" s="281">
        <v>1054.71</v>
      </c>
      <c r="AP545" s="281">
        <v>890.86</v>
      </c>
      <c r="AQ545" s="281">
        <v>2822.17</v>
      </c>
      <c r="AR545" s="272"/>
      <c r="AS545" s="270"/>
      <c r="AT545" s="270"/>
      <c r="AU545" s="272">
        <v>402.61533333333301</v>
      </c>
      <c r="AV545" s="272">
        <v>121.213333333333</v>
      </c>
      <c r="AW545" s="272">
        <v>81.131538461538497</v>
      </c>
      <c r="AX545" s="272">
        <v>63.632857142857098</v>
      </c>
      <c r="AY545" s="272">
        <v>188.14466666666701</v>
      </c>
      <c r="AZ545" s="184"/>
      <c r="BA545" s="179"/>
    </row>
    <row r="546" spans="1:53" s="185" customFormat="1" x14ac:dyDescent="0.2">
      <c r="A546" s="179"/>
      <c r="B546" s="182" t="s">
        <v>123</v>
      </c>
      <c r="C546" s="182"/>
      <c r="D546" s="183" t="s">
        <v>124</v>
      </c>
      <c r="E546" s="320">
        <v>5</v>
      </c>
      <c r="F546" s="320">
        <v>4</v>
      </c>
      <c r="G546" s="320">
        <v>2</v>
      </c>
      <c r="H546" s="320">
        <v>2</v>
      </c>
      <c r="I546" s="320">
        <v>1</v>
      </c>
      <c r="J546" s="182"/>
      <c r="K546" s="179"/>
      <c r="L546" s="179"/>
      <c r="M546" s="239">
        <v>2078.7399999999998</v>
      </c>
      <c r="N546" s="239">
        <v>1430.67</v>
      </c>
      <c r="O546" s="239">
        <v>548.1</v>
      </c>
      <c r="P546" s="239">
        <v>196.47</v>
      </c>
      <c r="Q546" s="239">
        <v>758.62</v>
      </c>
      <c r="R546" s="182"/>
      <c r="S546" s="179"/>
      <c r="T546" s="179"/>
      <c r="U546" s="239">
        <v>415.74799999999999</v>
      </c>
      <c r="V546" s="239">
        <v>286.13400000000001</v>
      </c>
      <c r="W546" s="239">
        <v>109.62</v>
      </c>
      <c r="X546" s="239">
        <v>39.293999999999997</v>
      </c>
      <c r="Y546" s="239">
        <v>151.72399999999999</v>
      </c>
      <c r="Z546" s="182"/>
      <c r="AA546" s="179"/>
      <c r="AB546" s="182" t="s">
        <v>136</v>
      </c>
      <c r="AC546" s="182"/>
      <c r="AD546" s="183" t="s">
        <v>79</v>
      </c>
      <c r="AE546" s="336">
        <v>13</v>
      </c>
      <c r="AF546" s="336">
        <v>8</v>
      </c>
      <c r="AG546" s="336">
        <v>5</v>
      </c>
      <c r="AH546" s="336">
        <v>3</v>
      </c>
      <c r="AI546" s="336">
        <v>3</v>
      </c>
      <c r="AJ546" s="184"/>
      <c r="AK546" s="179"/>
      <c r="AL546" s="179"/>
      <c r="AM546" s="281">
        <v>3726.21</v>
      </c>
      <c r="AN546" s="281">
        <v>1964.89</v>
      </c>
      <c r="AO546" s="281">
        <v>1220.42</v>
      </c>
      <c r="AP546" s="281">
        <v>176.41</v>
      </c>
      <c r="AQ546" s="281">
        <v>391.18</v>
      </c>
      <c r="AR546" s="272"/>
      <c r="AS546" s="270"/>
      <c r="AT546" s="270"/>
      <c r="AU546" s="272">
        <v>286.63153846153801</v>
      </c>
      <c r="AV546" s="272">
        <v>151.14538461538501</v>
      </c>
      <c r="AW546" s="272">
        <v>122.042</v>
      </c>
      <c r="AX546" s="272">
        <v>13.57</v>
      </c>
      <c r="AY546" s="272">
        <v>30.090769230769201</v>
      </c>
      <c r="AZ546" s="184"/>
      <c r="BA546" s="179"/>
    </row>
    <row r="547" spans="1:53" s="185" customFormat="1" x14ac:dyDescent="0.2">
      <c r="A547" s="179"/>
      <c r="B547" s="182" t="s">
        <v>125</v>
      </c>
      <c r="C547" s="182"/>
      <c r="D547" s="183" t="s">
        <v>120</v>
      </c>
      <c r="E547" s="320">
        <v>55</v>
      </c>
      <c r="F547" s="320">
        <v>34</v>
      </c>
      <c r="G547" s="320">
        <v>29</v>
      </c>
      <c r="H547" s="320">
        <v>26</v>
      </c>
      <c r="I547" s="320">
        <v>31</v>
      </c>
      <c r="J547" s="182"/>
      <c r="K547" s="179"/>
      <c r="L547" s="179"/>
      <c r="M547" s="239">
        <v>11363.82</v>
      </c>
      <c r="N547" s="239">
        <v>6896.36</v>
      </c>
      <c r="O547" s="239">
        <v>3947.08</v>
      </c>
      <c r="P547" s="239">
        <v>3375.92</v>
      </c>
      <c r="Q547" s="239">
        <v>25497.19</v>
      </c>
      <c r="R547" s="182"/>
      <c r="S547" s="179"/>
      <c r="T547" s="179"/>
      <c r="U547" s="239">
        <v>183.28741935483899</v>
      </c>
      <c r="V547" s="239">
        <v>111.23161290322599</v>
      </c>
      <c r="W547" s="239">
        <v>64.706229508196699</v>
      </c>
      <c r="X547" s="239">
        <v>56.265333333333302</v>
      </c>
      <c r="Y547" s="239">
        <v>411.245</v>
      </c>
      <c r="Z547" s="182"/>
      <c r="AA547" s="179"/>
      <c r="AB547" s="182" t="s">
        <v>138</v>
      </c>
      <c r="AC547" s="182"/>
      <c r="AD547" s="183" t="s">
        <v>79</v>
      </c>
      <c r="AE547" s="336">
        <v>1</v>
      </c>
      <c r="AF547" s="336"/>
      <c r="AG547" s="336"/>
      <c r="AH547" s="336"/>
      <c r="AI547" s="336"/>
      <c r="AJ547" s="184"/>
      <c r="AK547" s="179"/>
      <c r="AL547" s="179"/>
      <c r="AM547" s="281">
        <v>3.29</v>
      </c>
      <c r="AN547" s="281">
        <v>0</v>
      </c>
      <c r="AO547" s="281"/>
      <c r="AP547" s="281">
        <v>0</v>
      </c>
      <c r="AQ547" s="281">
        <v>0</v>
      </c>
      <c r="AR547" s="272"/>
      <c r="AS547" s="270"/>
      <c r="AT547" s="270"/>
      <c r="AU547" s="272">
        <v>3.29</v>
      </c>
      <c r="AV547" s="272">
        <v>0</v>
      </c>
      <c r="AW547" s="272"/>
      <c r="AX547" s="272">
        <v>0</v>
      </c>
      <c r="AY547" s="272">
        <v>0</v>
      </c>
      <c r="AZ547" s="184"/>
      <c r="BA547" s="179"/>
    </row>
    <row r="548" spans="1:53" s="185" customFormat="1" x14ac:dyDescent="0.2">
      <c r="A548" s="179"/>
      <c r="B548" s="182" t="s">
        <v>700</v>
      </c>
      <c r="C548" s="182"/>
      <c r="D548" s="183" t="s">
        <v>127</v>
      </c>
      <c r="E548" s="320">
        <v>4</v>
      </c>
      <c r="F548" s="320">
        <v>4</v>
      </c>
      <c r="G548" s="320">
        <v>4</v>
      </c>
      <c r="H548" s="320">
        <v>2</v>
      </c>
      <c r="I548" s="320">
        <v>2</v>
      </c>
      <c r="J548" s="182"/>
      <c r="K548" s="179"/>
      <c r="L548" s="179"/>
      <c r="M548" s="239">
        <v>978.41</v>
      </c>
      <c r="N548" s="239">
        <v>867.93</v>
      </c>
      <c r="O548" s="239">
        <v>612.89</v>
      </c>
      <c r="P548" s="239">
        <v>382.01</v>
      </c>
      <c r="Q548" s="239">
        <v>2594.16</v>
      </c>
      <c r="R548" s="182"/>
      <c r="S548" s="179"/>
      <c r="T548" s="179"/>
      <c r="U548" s="239">
        <v>244.60249999999999</v>
      </c>
      <c r="V548" s="239">
        <v>216.98249999999999</v>
      </c>
      <c r="W548" s="239">
        <v>153.2225</v>
      </c>
      <c r="X548" s="239">
        <v>95.502499999999998</v>
      </c>
      <c r="Y548" s="239">
        <v>648.54</v>
      </c>
      <c r="Z548" s="182"/>
      <c r="AA548" s="179"/>
      <c r="AB548" s="182" t="s">
        <v>141</v>
      </c>
      <c r="AC548" s="182"/>
      <c r="AD548" s="183" t="s">
        <v>104</v>
      </c>
      <c r="AE548" s="336">
        <v>18</v>
      </c>
      <c r="AF548" s="336">
        <v>4</v>
      </c>
      <c r="AG548" s="336">
        <v>3</v>
      </c>
      <c r="AH548" s="336">
        <v>2</v>
      </c>
      <c r="AI548" s="336">
        <v>2</v>
      </c>
      <c r="AJ548" s="184"/>
      <c r="AK548" s="179"/>
      <c r="AL548" s="179"/>
      <c r="AM548" s="281">
        <v>7074.2</v>
      </c>
      <c r="AN548" s="281">
        <v>2839.33</v>
      </c>
      <c r="AO548" s="281">
        <v>984.94</v>
      </c>
      <c r="AP548" s="281">
        <v>168.78</v>
      </c>
      <c r="AQ548" s="281">
        <v>4057.85</v>
      </c>
      <c r="AR548" s="272"/>
      <c r="AS548" s="270"/>
      <c r="AT548" s="270"/>
      <c r="AU548" s="272">
        <v>393.01111111111101</v>
      </c>
      <c r="AV548" s="272">
        <v>157.740555555556</v>
      </c>
      <c r="AW548" s="272">
        <v>54.718888888888898</v>
      </c>
      <c r="AX548" s="272">
        <v>9.3766666666666705</v>
      </c>
      <c r="AY548" s="272">
        <v>225.43611111111099</v>
      </c>
      <c r="AZ548" s="184"/>
      <c r="BA548" s="179"/>
    </row>
    <row r="549" spans="1:53" s="185" customFormat="1" x14ac:dyDescent="0.2">
      <c r="A549" s="179"/>
      <c r="B549" s="182" t="s">
        <v>126</v>
      </c>
      <c r="C549" s="182"/>
      <c r="D549" s="183" t="s">
        <v>127</v>
      </c>
      <c r="E549" s="320">
        <v>38</v>
      </c>
      <c r="F549" s="320">
        <v>24</v>
      </c>
      <c r="G549" s="320">
        <v>13</v>
      </c>
      <c r="H549" s="320">
        <v>14</v>
      </c>
      <c r="I549" s="320">
        <v>24</v>
      </c>
      <c r="J549" s="182"/>
      <c r="K549" s="179"/>
      <c r="L549" s="179"/>
      <c r="M549" s="239">
        <v>11025.94</v>
      </c>
      <c r="N549" s="239">
        <v>4276.57</v>
      </c>
      <c r="O549" s="239">
        <v>1792.3</v>
      </c>
      <c r="P549" s="239">
        <v>1131.21</v>
      </c>
      <c r="Q549" s="239">
        <v>24171.96</v>
      </c>
      <c r="R549" s="182"/>
      <c r="S549" s="179"/>
      <c r="T549" s="179"/>
      <c r="U549" s="239">
        <v>239.69434782608701</v>
      </c>
      <c r="V549" s="239">
        <v>92.968913043478295</v>
      </c>
      <c r="W549" s="239">
        <v>39.828888888888898</v>
      </c>
      <c r="X549" s="239">
        <v>25.138000000000002</v>
      </c>
      <c r="Y549" s="239">
        <v>525.47739130434798</v>
      </c>
      <c r="Z549" s="182"/>
      <c r="AA549" s="179"/>
      <c r="AB549" s="182" t="s">
        <v>142</v>
      </c>
      <c r="AC549" s="182"/>
      <c r="AD549" s="183" t="s">
        <v>143</v>
      </c>
      <c r="AE549" s="336">
        <v>24</v>
      </c>
      <c r="AF549" s="336">
        <v>6</v>
      </c>
      <c r="AG549" s="336">
        <v>3</v>
      </c>
      <c r="AH549" s="336">
        <v>3</v>
      </c>
      <c r="AI549" s="336">
        <v>7</v>
      </c>
      <c r="AJ549" s="184"/>
      <c r="AK549" s="179"/>
      <c r="AL549" s="179"/>
      <c r="AM549" s="281">
        <v>19390.93</v>
      </c>
      <c r="AN549" s="281">
        <v>3617.84</v>
      </c>
      <c r="AO549" s="281">
        <v>1172.1199999999999</v>
      </c>
      <c r="AP549" s="281">
        <v>1728.01</v>
      </c>
      <c r="AQ549" s="281">
        <v>3685.37</v>
      </c>
      <c r="AR549" s="272"/>
      <c r="AS549" s="270"/>
      <c r="AT549" s="270"/>
      <c r="AU549" s="272">
        <v>718.18259259259298</v>
      </c>
      <c r="AV549" s="272">
        <v>133.99407407407401</v>
      </c>
      <c r="AW549" s="272">
        <v>90.1630769230769</v>
      </c>
      <c r="AX549" s="272">
        <v>75.130869565217395</v>
      </c>
      <c r="AY549" s="272">
        <v>136.49518518518499</v>
      </c>
      <c r="AZ549" s="184"/>
      <c r="BA549" s="179"/>
    </row>
    <row r="550" spans="1:53" s="185" customFormat="1" x14ac:dyDescent="0.2">
      <c r="A550" s="179"/>
      <c r="B550" s="182" t="s">
        <v>128</v>
      </c>
      <c r="C550" s="182"/>
      <c r="D550" s="183" t="s">
        <v>68</v>
      </c>
      <c r="E550" s="320">
        <v>794</v>
      </c>
      <c r="F550" s="320">
        <v>492</v>
      </c>
      <c r="G550" s="320">
        <v>335</v>
      </c>
      <c r="H550" s="320">
        <v>276</v>
      </c>
      <c r="I550" s="320">
        <v>318</v>
      </c>
      <c r="J550" s="182"/>
      <c r="K550" s="179"/>
      <c r="L550" s="179"/>
      <c r="M550" s="239">
        <v>181264.29</v>
      </c>
      <c r="N550" s="239">
        <v>100608.67</v>
      </c>
      <c r="O550" s="239">
        <v>48722.33</v>
      </c>
      <c r="P550" s="239">
        <v>31125.71</v>
      </c>
      <c r="Q550" s="239">
        <v>342986.77</v>
      </c>
      <c r="R550" s="182"/>
      <c r="S550" s="179"/>
      <c r="T550" s="179"/>
      <c r="U550" s="239">
        <v>198.10304918032799</v>
      </c>
      <c r="V550" s="239">
        <v>109.95483060109299</v>
      </c>
      <c r="W550" s="239">
        <v>54.015886917960003</v>
      </c>
      <c r="X550" s="239">
        <v>35.012047244094497</v>
      </c>
      <c r="Y550" s="239">
        <v>374.84892896174898</v>
      </c>
      <c r="Z550" s="182"/>
      <c r="AA550" s="179"/>
      <c r="AB550" s="182" t="s">
        <v>144</v>
      </c>
      <c r="AC550" s="182"/>
      <c r="AD550" s="183" t="s">
        <v>145</v>
      </c>
      <c r="AE550" s="336">
        <v>456</v>
      </c>
      <c r="AF550" s="336">
        <v>247</v>
      </c>
      <c r="AG550" s="336">
        <v>189</v>
      </c>
      <c r="AH550" s="336">
        <v>136</v>
      </c>
      <c r="AI550" s="336">
        <v>131</v>
      </c>
      <c r="AJ550" s="184"/>
      <c r="AK550" s="179"/>
      <c r="AL550" s="179"/>
      <c r="AM550" s="281">
        <v>272016.2</v>
      </c>
      <c r="AN550" s="281">
        <v>98965.53</v>
      </c>
      <c r="AO550" s="281">
        <v>29380.21</v>
      </c>
      <c r="AP550" s="281">
        <v>20547.48</v>
      </c>
      <c r="AQ550" s="281">
        <v>72985.27</v>
      </c>
      <c r="AR550" s="272"/>
      <c r="AS550" s="270"/>
      <c r="AT550" s="270"/>
      <c r="AU550" s="272">
        <v>565.52224532224602</v>
      </c>
      <c r="AV550" s="272">
        <v>205.74954261954301</v>
      </c>
      <c r="AW550" s="272">
        <v>63.870021739130401</v>
      </c>
      <c r="AX550" s="272">
        <v>44.8634934497817</v>
      </c>
      <c r="AY550" s="272">
        <v>151.736528066528</v>
      </c>
      <c r="AZ550" s="184"/>
      <c r="BA550" s="179"/>
    </row>
    <row r="551" spans="1:53" s="185" customFormat="1" x14ac:dyDescent="0.2">
      <c r="A551" s="179"/>
      <c r="B551" s="182" t="s">
        <v>128</v>
      </c>
      <c r="C551" s="182"/>
      <c r="D551" s="183" t="s">
        <v>75</v>
      </c>
      <c r="E551" s="320">
        <v>3</v>
      </c>
      <c r="F551" s="320">
        <v>1</v>
      </c>
      <c r="G551" s="320">
        <v>1</v>
      </c>
      <c r="H551" s="320"/>
      <c r="I551" s="320"/>
      <c r="J551" s="182"/>
      <c r="K551" s="179"/>
      <c r="L551" s="179"/>
      <c r="M551" s="239">
        <v>465.77</v>
      </c>
      <c r="N551" s="239">
        <v>112.42</v>
      </c>
      <c r="O551" s="239">
        <v>107.47</v>
      </c>
      <c r="P551" s="239">
        <v>0</v>
      </c>
      <c r="Q551" s="239">
        <v>0</v>
      </c>
      <c r="R551" s="182"/>
      <c r="S551" s="179"/>
      <c r="T551" s="179"/>
      <c r="U551" s="239">
        <v>155.256666666667</v>
      </c>
      <c r="V551" s="239">
        <v>37.473333333333301</v>
      </c>
      <c r="W551" s="239">
        <v>35.823333333333302</v>
      </c>
      <c r="X551" s="239">
        <v>0</v>
      </c>
      <c r="Y551" s="239">
        <v>0</v>
      </c>
      <c r="Z551" s="182"/>
      <c r="AA551" s="179"/>
      <c r="AB551" s="182" t="s">
        <v>144</v>
      </c>
      <c r="AC551" s="182"/>
      <c r="AD551" s="183" t="s">
        <v>489</v>
      </c>
      <c r="AE551" s="336">
        <v>2</v>
      </c>
      <c r="AF551" s="336">
        <v>2</v>
      </c>
      <c r="AG551" s="336">
        <v>2</v>
      </c>
      <c r="AH551" s="336"/>
      <c r="AI551" s="336"/>
      <c r="AJ551" s="184"/>
      <c r="AK551" s="179"/>
      <c r="AL551" s="179"/>
      <c r="AM551" s="281">
        <v>411.02</v>
      </c>
      <c r="AN551" s="281">
        <v>219.47</v>
      </c>
      <c r="AO551" s="281">
        <v>78.55</v>
      </c>
      <c r="AP551" s="281">
        <v>0</v>
      </c>
      <c r="AQ551" s="281">
        <v>0</v>
      </c>
      <c r="AR551" s="272"/>
      <c r="AS551" s="270"/>
      <c r="AT551" s="270"/>
      <c r="AU551" s="272">
        <v>205.51</v>
      </c>
      <c r="AV551" s="272">
        <v>109.735</v>
      </c>
      <c r="AW551" s="272">
        <v>39.274999999999999</v>
      </c>
      <c r="AX551" s="272">
        <v>0</v>
      </c>
      <c r="AY551" s="272">
        <v>0</v>
      </c>
      <c r="AZ551" s="184"/>
      <c r="BA551" s="179"/>
    </row>
    <row r="552" spans="1:53" s="185" customFormat="1" x14ac:dyDescent="0.2">
      <c r="A552" s="179"/>
      <c r="B552" s="182" t="s">
        <v>132</v>
      </c>
      <c r="C552" s="182"/>
      <c r="D552" s="183" t="s">
        <v>134</v>
      </c>
      <c r="E552" s="320"/>
      <c r="F552" s="320"/>
      <c r="G552" s="320"/>
      <c r="H552" s="320"/>
      <c r="I552" s="320">
        <v>1</v>
      </c>
      <c r="J552" s="182"/>
      <c r="K552" s="179"/>
      <c r="L552" s="179"/>
      <c r="M552" s="239">
        <v>0</v>
      </c>
      <c r="N552" s="239">
        <v>0</v>
      </c>
      <c r="O552" s="239"/>
      <c r="P552" s="239">
        <v>0</v>
      </c>
      <c r="Q552" s="239">
        <v>45.13</v>
      </c>
      <c r="R552" s="182"/>
      <c r="S552" s="179"/>
      <c r="T552" s="179"/>
      <c r="U552" s="239">
        <v>0</v>
      </c>
      <c r="V552" s="239">
        <v>0</v>
      </c>
      <c r="W552" s="239"/>
      <c r="X552" s="239">
        <v>0</v>
      </c>
      <c r="Y552" s="239">
        <v>45.13</v>
      </c>
      <c r="Z552" s="182"/>
      <c r="AA552" s="179"/>
      <c r="AB552" s="182" t="s">
        <v>146</v>
      </c>
      <c r="AC552" s="182"/>
      <c r="AD552" s="183" t="s">
        <v>148</v>
      </c>
      <c r="AE552" s="336">
        <v>75</v>
      </c>
      <c r="AF552" s="336">
        <v>42</v>
      </c>
      <c r="AG552" s="336">
        <v>33</v>
      </c>
      <c r="AH552" s="336">
        <v>28</v>
      </c>
      <c r="AI552" s="336">
        <v>27</v>
      </c>
      <c r="AJ552" s="184"/>
      <c r="AK552" s="179"/>
      <c r="AL552" s="179"/>
      <c r="AM552" s="281">
        <v>59480.97</v>
      </c>
      <c r="AN552" s="281">
        <v>9469.0499999999993</v>
      </c>
      <c r="AO552" s="281">
        <v>6724.9</v>
      </c>
      <c r="AP552" s="281">
        <v>3454.51</v>
      </c>
      <c r="AQ552" s="281">
        <v>5946.57</v>
      </c>
      <c r="AR552" s="272"/>
      <c r="AS552" s="270"/>
      <c r="AT552" s="270"/>
      <c r="AU552" s="272">
        <v>668.325505617977</v>
      </c>
      <c r="AV552" s="272">
        <v>106.39382022471899</v>
      </c>
      <c r="AW552" s="272">
        <v>80.058333333333294</v>
      </c>
      <c r="AX552" s="272">
        <v>39.707011494252903</v>
      </c>
      <c r="AY552" s="272">
        <v>66.815393258426994</v>
      </c>
      <c r="AZ552" s="184"/>
      <c r="BA552" s="179"/>
    </row>
    <row r="553" spans="1:53" s="185" customFormat="1" x14ac:dyDescent="0.2">
      <c r="A553" s="179"/>
      <c r="B553" s="182" t="s">
        <v>135</v>
      </c>
      <c r="C553" s="182"/>
      <c r="D553" s="183" t="s">
        <v>131</v>
      </c>
      <c r="E553" s="320">
        <v>498</v>
      </c>
      <c r="F553" s="320">
        <v>167</v>
      </c>
      <c r="G553" s="320">
        <v>257</v>
      </c>
      <c r="H553" s="320">
        <v>185</v>
      </c>
      <c r="I553" s="320">
        <v>258</v>
      </c>
      <c r="J553" s="182"/>
      <c r="K553" s="179"/>
      <c r="L553" s="179"/>
      <c r="M553" s="239">
        <v>103364.73</v>
      </c>
      <c r="N553" s="239">
        <v>34850.82</v>
      </c>
      <c r="O553" s="239">
        <v>28991.200000000001</v>
      </c>
      <c r="P553" s="239">
        <v>18434.46</v>
      </c>
      <c r="Q553" s="239">
        <v>208522.38</v>
      </c>
      <c r="R553" s="182"/>
      <c r="S553" s="179"/>
      <c r="T553" s="179"/>
      <c r="U553" s="239">
        <v>177.90831325301201</v>
      </c>
      <c r="V553" s="239">
        <v>59.984199655765899</v>
      </c>
      <c r="W553" s="239">
        <v>54.392495309568503</v>
      </c>
      <c r="X553" s="239">
        <v>36.0752641878669</v>
      </c>
      <c r="Y553" s="239">
        <v>358.90254733218597</v>
      </c>
      <c r="Z553" s="182"/>
      <c r="AA553" s="179"/>
      <c r="AB553" s="182" t="s">
        <v>152</v>
      </c>
      <c r="AC553" s="182"/>
      <c r="AD553" s="183" t="s">
        <v>153</v>
      </c>
      <c r="AE553" s="336">
        <v>76</v>
      </c>
      <c r="AF553" s="336">
        <v>59</v>
      </c>
      <c r="AG553" s="336">
        <v>15</v>
      </c>
      <c r="AH553" s="336">
        <v>8</v>
      </c>
      <c r="AI553" s="336">
        <v>5</v>
      </c>
      <c r="AJ553" s="184"/>
      <c r="AK553" s="179"/>
      <c r="AL553" s="179"/>
      <c r="AM553" s="281">
        <v>55962.25</v>
      </c>
      <c r="AN553" s="281">
        <v>12325.4</v>
      </c>
      <c r="AO553" s="281">
        <v>1579.06</v>
      </c>
      <c r="AP553" s="281">
        <v>825.78</v>
      </c>
      <c r="AQ553" s="281">
        <v>1066.5899999999999</v>
      </c>
      <c r="AR553" s="272"/>
      <c r="AS553" s="270"/>
      <c r="AT553" s="270"/>
      <c r="AU553" s="272">
        <v>690.89197530864203</v>
      </c>
      <c r="AV553" s="272">
        <v>152.165432098765</v>
      </c>
      <c r="AW553" s="272">
        <v>19.738250000000001</v>
      </c>
      <c r="AX553" s="272">
        <v>10.5869230769231</v>
      </c>
      <c r="AY553" s="272">
        <v>13.1677777777778</v>
      </c>
      <c r="AZ553" s="184"/>
      <c r="BA553" s="179"/>
    </row>
    <row r="554" spans="1:53" s="185" customFormat="1" x14ac:dyDescent="0.2">
      <c r="A554" s="179"/>
      <c r="B554" s="182" t="s">
        <v>135</v>
      </c>
      <c r="C554" s="182"/>
      <c r="D554" s="183" t="s">
        <v>73</v>
      </c>
      <c r="E554" s="320">
        <v>1</v>
      </c>
      <c r="F554" s="320">
        <v>1</v>
      </c>
      <c r="G554" s="320"/>
      <c r="H554" s="320"/>
      <c r="I554" s="320">
        <v>1</v>
      </c>
      <c r="J554" s="182"/>
      <c r="K554" s="179"/>
      <c r="L554" s="179"/>
      <c r="M554" s="239">
        <v>342.99</v>
      </c>
      <c r="N554" s="239">
        <v>97.23</v>
      </c>
      <c r="O554" s="239"/>
      <c r="P554" s="239">
        <v>0</v>
      </c>
      <c r="Q554" s="239">
        <v>156.24</v>
      </c>
      <c r="R554" s="182"/>
      <c r="S554" s="179"/>
      <c r="T554" s="179"/>
      <c r="U554" s="239">
        <v>342.99</v>
      </c>
      <c r="V554" s="239">
        <v>97.23</v>
      </c>
      <c r="W554" s="239"/>
      <c r="X554" s="239">
        <v>0</v>
      </c>
      <c r="Y554" s="239">
        <v>156.24</v>
      </c>
      <c r="Z554" s="182"/>
      <c r="AA554" s="179"/>
      <c r="AB554" s="182" t="s">
        <v>160</v>
      </c>
      <c r="AC554" s="182"/>
      <c r="AD554" s="183" t="s">
        <v>97</v>
      </c>
      <c r="AE554" s="336">
        <v>25</v>
      </c>
      <c r="AF554" s="336">
        <v>9</v>
      </c>
      <c r="AG554" s="336">
        <v>7</v>
      </c>
      <c r="AH554" s="336">
        <v>4</v>
      </c>
      <c r="AI554" s="336">
        <v>3</v>
      </c>
      <c r="AJ554" s="184"/>
      <c r="AK554" s="179"/>
      <c r="AL554" s="179"/>
      <c r="AM554" s="281">
        <v>8639.0499999999993</v>
      </c>
      <c r="AN554" s="281">
        <v>859.73</v>
      </c>
      <c r="AO554" s="281">
        <v>374.45</v>
      </c>
      <c r="AP554" s="281">
        <v>112.66</v>
      </c>
      <c r="AQ554" s="281">
        <v>2080.7800000000002</v>
      </c>
      <c r="AR554" s="272"/>
      <c r="AS554" s="270"/>
      <c r="AT554" s="270"/>
      <c r="AU554" s="272">
        <v>319.96481481481499</v>
      </c>
      <c r="AV554" s="272">
        <v>31.8418518518518</v>
      </c>
      <c r="AW554" s="272">
        <v>14.978</v>
      </c>
      <c r="AX554" s="272">
        <v>4.17259259259259</v>
      </c>
      <c r="AY554" s="272">
        <v>77.065925925925896</v>
      </c>
      <c r="AZ554" s="184"/>
      <c r="BA554" s="179"/>
    </row>
    <row r="555" spans="1:53" s="185" customFormat="1" x14ac:dyDescent="0.2">
      <c r="A555" s="179"/>
      <c r="B555" s="182" t="s">
        <v>136</v>
      </c>
      <c r="C555" s="182"/>
      <c r="D555" s="183" t="s">
        <v>79</v>
      </c>
      <c r="E555" s="320">
        <v>100</v>
      </c>
      <c r="F555" s="320">
        <v>54</v>
      </c>
      <c r="G555" s="320">
        <v>32</v>
      </c>
      <c r="H555" s="320">
        <v>24</v>
      </c>
      <c r="I555" s="320">
        <v>28</v>
      </c>
      <c r="J555" s="182"/>
      <c r="K555" s="179"/>
      <c r="L555" s="179"/>
      <c r="M555" s="239">
        <v>29613.51</v>
      </c>
      <c r="N555" s="239">
        <v>14538.91</v>
      </c>
      <c r="O555" s="239">
        <v>5244.2</v>
      </c>
      <c r="P555" s="239">
        <v>3108.32</v>
      </c>
      <c r="Q555" s="239">
        <v>43058.09</v>
      </c>
      <c r="R555" s="182"/>
      <c r="S555" s="179"/>
      <c r="T555" s="179"/>
      <c r="U555" s="239">
        <v>262.06646017699097</v>
      </c>
      <c r="V555" s="239">
        <v>128.662920353982</v>
      </c>
      <c r="W555" s="239">
        <v>47.245045045045103</v>
      </c>
      <c r="X555" s="239">
        <v>27.752857142857099</v>
      </c>
      <c r="Y555" s="239">
        <v>381.04504424778798</v>
      </c>
      <c r="Z555" s="182"/>
      <c r="AA555" s="179"/>
      <c r="AB555" s="182" t="s">
        <v>171</v>
      </c>
      <c r="AC555" s="182"/>
      <c r="AD555" s="183" t="s">
        <v>64</v>
      </c>
      <c r="AE555" s="336">
        <v>156</v>
      </c>
      <c r="AF555" s="336">
        <v>55</v>
      </c>
      <c r="AG555" s="336">
        <v>32</v>
      </c>
      <c r="AH555" s="336">
        <v>25</v>
      </c>
      <c r="AI555" s="336">
        <v>23</v>
      </c>
      <c r="AJ555" s="184"/>
      <c r="AK555" s="179"/>
      <c r="AL555" s="179"/>
      <c r="AM555" s="281">
        <v>116795.84</v>
      </c>
      <c r="AN555" s="281">
        <v>19896.82</v>
      </c>
      <c r="AO555" s="281">
        <v>3347.89</v>
      </c>
      <c r="AP555" s="281">
        <v>2690.44</v>
      </c>
      <c r="AQ555" s="281">
        <v>22107.42</v>
      </c>
      <c r="AR555" s="272"/>
      <c r="AS555" s="270"/>
      <c r="AT555" s="270"/>
      <c r="AU555" s="272">
        <v>743.92254777070104</v>
      </c>
      <c r="AV555" s="272">
        <v>126.731337579618</v>
      </c>
      <c r="AW555" s="272">
        <v>21.881633986928101</v>
      </c>
      <c r="AX555" s="272">
        <v>17.8174834437086</v>
      </c>
      <c r="AY555" s="272">
        <v>140.81159235668801</v>
      </c>
      <c r="AZ555" s="184"/>
      <c r="BA555" s="179"/>
    </row>
    <row r="556" spans="1:53" s="185" customFormat="1" x14ac:dyDescent="0.2">
      <c r="A556" s="179"/>
      <c r="B556" s="182" t="s">
        <v>138</v>
      </c>
      <c r="C556" s="182"/>
      <c r="D556" s="183" t="s">
        <v>79</v>
      </c>
      <c r="E556" s="320">
        <v>42</v>
      </c>
      <c r="F556" s="320">
        <v>21</v>
      </c>
      <c r="G556" s="320">
        <v>16</v>
      </c>
      <c r="H556" s="320">
        <v>14</v>
      </c>
      <c r="I556" s="320">
        <v>16</v>
      </c>
      <c r="J556" s="182"/>
      <c r="K556" s="179"/>
      <c r="L556" s="179"/>
      <c r="M556" s="239">
        <v>11044.28</v>
      </c>
      <c r="N556" s="239">
        <v>4675.99</v>
      </c>
      <c r="O556" s="239">
        <v>2177.56</v>
      </c>
      <c r="P556" s="239">
        <v>1497.83</v>
      </c>
      <c r="Q556" s="239">
        <v>12737.26</v>
      </c>
      <c r="R556" s="182"/>
      <c r="S556" s="179"/>
      <c r="T556" s="179"/>
      <c r="U556" s="239">
        <v>245.42844444444401</v>
      </c>
      <c r="V556" s="239">
        <v>103.910888888889</v>
      </c>
      <c r="W556" s="239">
        <v>48.390222222222199</v>
      </c>
      <c r="X556" s="239">
        <v>33.2851111111111</v>
      </c>
      <c r="Y556" s="239">
        <v>283.05022222222198</v>
      </c>
      <c r="Z556" s="182"/>
      <c r="AA556" s="179"/>
      <c r="AB556" s="182" t="s">
        <v>171</v>
      </c>
      <c r="AC556" s="182"/>
      <c r="AD556" s="183" t="s">
        <v>97</v>
      </c>
      <c r="AE556" s="336">
        <v>117</v>
      </c>
      <c r="AF556" s="336">
        <v>50</v>
      </c>
      <c r="AG556" s="336">
        <v>25</v>
      </c>
      <c r="AH556" s="336">
        <v>18</v>
      </c>
      <c r="AI556" s="336">
        <v>19</v>
      </c>
      <c r="AJ556" s="184"/>
      <c r="AK556" s="179"/>
      <c r="AL556" s="179"/>
      <c r="AM556" s="281">
        <v>117791.67999999999</v>
      </c>
      <c r="AN556" s="281">
        <v>45267.37</v>
      </c>
      <c r="AO556" s="281">
        <v>3196.86</v>
      </c>
      <c r="AP556" s="281">
        <v>3679.85</v>
      </c>
      <c r="AQ556" s="281">
        <v>26777.360000000001</v>
      </c>
      <c r="AR556" s="272"/>
      <c r="AS556" s="270"/>
      <c r="AT556" s="270"/>
      <c r="AU556" s="272">
        <v>823.718041958041</v>
      </c>
      <c r="AV556" s="272">
        <v>316.55503496503502</v>
      </c>
      <c r="AW556" s="272">
        <v>23.3347445255474</v>
      </c>
      <c r="AX556" s="272">
        <v>26.8602189781022</v>
      </c>
      <c r="AY556" s="272">
        <v>187.254265734266</v>
      </c>
      <c r="AZ556" s="184"/>
      <c r="BA556" s="179"/>
    </row>
    <row r="557" spans="1:53" s="185" customFormat="1" x14ac:dyDescent="0.2">
      <c r="A557" s="179"/>
      <c r="B557" s="182" t="s">
        <v>139</v>
      </c>
      <c r="C557" s="182"/>
      <c r="D557" s="183" t="s">
        <v>140</v>
      </c>
      <c r="E557" s="320">
        <v>2</v>
      </c>
      <c r="F557" s="320">
        <v>2</v>
      </c>
      <c r="G557" s="320">
        <v>1</v>
      </c>
      <c r="H557" s="320">
        <v>1</v>
      </c>
      <c r="I557" s="320">
        <v>2</v>
      </c>
      <c r="J557" s="182"/>
      <c r="K557" s="179"/>
      <c r="L557" s="179"/>
      <c r="M557" s="239">
        <v>1258.27</v>
      </c>
      <c r="N557" s="239">
        <v>1142.9100000000001</v>
      </c>
      <c r="O557" s="239">
        <v>237.06</v>
      </c>
      <c r="P557" s="239">
        <v>266.11</v>
      </c>
      <c r="Q557" s="239">
        <v>1314.3</v>
      </c>
      <c r="R557" s="182"/>
      <c r="S557" s="179"/>
      <c r="T557" s="179"/>
      <c r="U557" s="239">
        <v>629.13499999999999</v>
      </c>
      <c r="V557" s="239">
        <v>571.45500000000004</v>
      </c>
      <c r="W557" s="239">
        <v>118.53</v>
      </c>
      <c r="X557" s="239">
        <v>133.05500000000001</v>
      </c>
      <c r="Y557" s="239">
        <v>657.15</v>
      </c>
      <c r="Z557" s="182"/>
      <c r="AA557" s="179"/>
      <c r="AB557" s="182" t="s">
        <v>171</v>
      </c>
      <c r="AC557" s="182"/>
      <c r="AD557" s="183" t="s">
        <v>166</v>
      </c>
      <c r="AE557" s="336">
        <v>1</v>
      </c>
      <c r="AF557" s="336"/>
      <c r="AG557" s="336"/>
      <c r="AH557" s="336"/>
      <c r="AI557" s="336"/>
      <c r="AJ557" s="184"/>
      <c r="AK557" s="179"/>
      <c r="AL557" s="179"/>
      <c r="AM557" s="281">
        <v>315.12</v>
      </c>
      <c r="AN557" s="281">
        <v>0</v>
      </c>
      <c r="AO557" s="281">
        <v>0</v>
      </c>
      <c r="AP557" s="281">
        <v>0</v>
      </c>
      <c r="AQ557" s="281">
        <v>0</v>
      </c>
      <c r="AR557" s="272"/>
      <c r="AS557" s="270"/>
      <c r="AT557" s="270"/>
      <c r="AU557" s="272">
        <v>315.12</v>
      </c>
      <c r="AV557" s="272">
        <v>0</v>
      </c>
      <c r="AW557" s="272">
        <v>0</v>
      </c>
      <c r="AX557" s="272">
        <v>0</v>
      </c>
      <c r="AY557" s="272">
        <v>0</v>
      </c>
      <c r="AZ557" s="184"/>
      <c r="BA557" s="179"/>
    </row>
    <row r="558" spans="1:53" s="185" customFormat="1" x14ac:dyDescent="0.2">
      <c r="A558" s="179"/>
      <c r="B558" s="182" t="s">
        <v>141</v>
      </c>
      <c r="C558" s="182"/>
      <c r="D558" s="183" t="s">
        <v>104</v>
      </c>
      <c r="E558" s="320">
        <v>41</v>
      </c>
      <c r="F558" s="320">
        <v>15</v>
      </c>
      <c r="G558" s="320">
        <v>10</v>
      </c>
      <c r="H558" s="320">
        <v>4</v>
      </c>
      <c r="I558" s="320">
        <v>6</v>
      </c>
      <c r="J558" s="182"/>
      <c r="K558" s="179"/>
      <c r="L558" s="179"/>
      <c r="M558" s="239">
        <v>8861.0499999999993</v>
      </c>
      <c r="N558" s="239">
        <v>3256.26</v>
      </c>
      <c r="O558" s="239">
        <v>738.3</v>
      </c>
      <c r="P558" s="239">
        <v>215.04</v>
      </c>
      <c r="Q558" s="239">
        <v>3397.22</v>
      </c>
      <c r="R558" s="182"/>
      <c r="S558" s="179"/>
      <c r="T558" s="179"/>
      <c r="U558" s="239">
        <v>210.977380952381</v>
      </c>
      <c r="V558" s="239">
        <v>77.53</v>
      </c>
      <c r="W558" s="239">
        <v>18.0073170731707</v>
      </c>
      <c r="X558" s="239">
        <v>5.5138461538461501</v>
      </c>
      <c r="Y558" s="239">
        <v>80.886190476190507</v>
      </c>
      <c r="Z558" s="182"/>
      <c r="AA558" s="179"/>
      <c r="AB558" s="182" t="s">
        <v>171</v>
      </c>
      <c r="AC558" s="182"/>
      <c r="AD558" s="183" t="s">
        <v>167</v>
      </c>
      <c r="AE558" s="336">
        <v>1</v>
      </c>
      <c r="AF558" s="336"/>
      <c r="AG558" s="336"/>
      <c r="AH558" s="336"/>
      <c r="AI558" s="336"/>
      <c r="AJ558" s="184"/>
      <c r="AK558" s="179"/>
      <c r="AL558" s="179"/>
      <c r="AM558" s="281">
        <v>121.99</v>
      </c>
      <c r="AN558" s="281">
        <v>0</v>
      </c>
      <c r="AO558" s="281">
        <v>0</v>
      </c>
      <c r="AP558" s="281"/>
      <c r="AQ558" s="281">
        <v>0</v>
      </c>
      <c r="AR558" s="272"/>
      <c r="AS558" s="270"/>
      <c r="AT558" s="270"/>
      <c r="AU558" s="272">
        <v>121.99</v>
      </c>
      <c r="AV558" s="272">
        <v>0</v>
      </c>
      <c r="AW558" s="272">
        <v>0</v>
      </c>
      <c r="AX558" s="272"/>
      <c r="AY558" s="272">
        <v>0</v>
      </c>
      <c r="AZ558" s="184"/>
      <c r="BA558" s="179"/>
    </row>
    <row r="559" spans="1:53" s="185" customFormat="1" x14ac:dyDescent="0.2">
      <c r="A559" s="179"/>
      <c r="B559" s="182" t="s">
        <v>142</v>
      </c>
      <c r="C559" s="182"/>
      <c r="D559" s="183" t="s">
        <v>143</v>
      </c>
      <c r="E559" s="320">
        <v>41</v>
      </c>
      <c r="F559" s="320">
        <v>24</v>
      </c>
      <c r="G559" s="320">
        <v>15</v>
      </c>
      <c r="H559" s="320">
        <v>5</v>
      </c>
      <c r="I559" s="320">
        <v>23</v>
      </c>
      <c r="J559" s="182"/>
      <c r="K559" s="179"/>
      <c r="L559" s="179"/>
      <c r="M559" s="239">
        <v>7920.36</v>
      </c>
      <c r="N559" s="239">
        <v>3339.89</v>
      </c>
      <c r="O559" s="239">
        <v>2003.53</v>
      </c>
      <c r="P559" s="239">
        <v>319.17</v>
      </c>
      <c r="Q559" s="239">
        <v>26127.26</v>
      </c>
      <c r="R559" s="182"/>
      <c r="S559" s="179"/>
      <c r="T559" s="179"/>
      <c r="U559" s="239">
        <v>168.51829787234001</v>
      </c>
      <c r="V559" s="239">
        <v>71.061489361702101</v>
      </c>
      <c r="W559" s="239">
        <v>52.724473684210501</v>
      </c>
      <c r="X559" s="239">
        <v>21.277999999999999</v>
      </c>
      <c r="Y559" s="239">
        <v>555.89914893617004</v>
      </c>
      <c r="Z559" s="182"/>
      <c r="AA559" s="179"/>
      <c r="AB559" s="182" t="s">
        <v>173</v>
      </c>
      <c r="AC559" s="182"/>
      <c r="AD559" s="183" t="s">
        <v>100</v>
      </c>
      <c r="AE559" s="336">
        <v>10</v>
      </c>
      <c r="AF559" s="336">
        <v>2</v>
      </c>
      <c r="AG559" s="336"/>
      <c r="AH559" s="336"/>
      <c r="AI559" s="336"/>
      <c r="AJ559" s="184"/>
      <c r="AK559" s="179"/>
      <c r="AL559" s="179"/>
      <c r="AM559" s="281">
        <v>2838.23</v>
      </c>
      <c r="AN559" s="281">
        <v>2137.13</v>
      </c>
      <c r="AO559" s="281">
        <v>0</v>
      </c>
      <c r="AP559" s="281">
        <v>0</v>
      </c>
      <c r="AQ559" s="281">
        <v>0</v>
      </c>
      <c r="AR559" s="272"/>
      <c r="AS559" s="270"/>
      <c r="AT559" s="270"/>
      <c r="AU559" s="272">
        <v>283.82299999999998</v>
      </c>
      <c r="AV559" s="272">
        <v>213.71299999999999</v>
      </c>
      <c r="AW559" s="272">
        <v>0</v>
      </c>
      <c r="AX559" s="272">
        <v>0</v>
      </c>
      <c r="AY559" s="272">
        <v>0</v>
      </c>
      <c r="AZ559" s="184"/>
      <c r="BA559" s="179"/>
    </row>
    <row r="560" spans="1:53" s="185" customFormat="1" x14ac:dyDescent="0.2">
      <c r="A560" s="179"/>
      <c r="B560" s="182" t="s">
        <v>144</v>
      </c>
      <c r="C560" s="182"/>
      <c r="D560" s="183" t="s">
        <v>145</v>
      </c>
      <c r="E560" s="320">
        <v>3863</v>
      </c>
      <c r="F560" s="320">
        <v>2516</v>
      </c>
      <c r="G560" s="320">
        <v>1729</v>
      </c>
      <c r="H560" s="320">
        <v>1408</v>
      </c>
      <c r="I560" s="320">
        <v>2136</v>
      </c>
      <c r="J560" s="182"/>
      <c r="K560" s="179"/>
      <c r="L560" s="179"/>
      <c r="M560" s="239">
        <v>905698.69000000099</v>
      </c>
      <c r="N560" s="239">
        <v>544480.04</v>
      </c>
      <c r="O560" s="239">
        <v>271209.2</v>
      </c>
      <c r="P560" s="239">
        <v>176496.83</v>
      </c>
      <c r="Q560" s="239">
        <v>2038806.56</v>
      </c>
      <c r="R560" s="182"/>
      <c r="S560" s="179"/>
      <c r="T560" s="179"/>
      <c r="U560" s="239">
        <v>193.939762312634</v>
      </c>
      <c r="V560" s="239">
        <v>116.591014989293</v>
      </c>
      <c r="W560" s="239">
        <v>59.436598728906297</v>
      </c>
      <c r="X560" s="239">
        <v>38.637659807355497</v>
      </c>
      <c r="Y560" s="239">
        <v>436.85591600599901</v>
      </c>
      <c r="Z560" s="182"/>
      <c r="AA560" s="179"/>
      <c r="AB560" s="182" t="s">
        <v>173</v>
      </c>
      <c r="AC560" s="182"/>
      <c r="AD560" s="183" t="s">
        <v>77</v>
      </c>
      <c r="AE560" s="336">
        <v>23</v>
      </c>
      <c r="AF560" s="336">
        <v>6</v>
      </c>
      <c r="AG560" s="336">
        <v>3</v>
      </c>
      <c r="AH560" s="336">
        <v>2</v>
      </c>
      <c r="AI560" s="336">
        <v>2</v>
      </c>
      <c r="AJ560" s="184"/>
      <c r="AK560" s="179"/>
      <c r="AL560" s="179"/>
      <c r="AM560" s="281">
        <v>14953.49</v>
      </c>
      <c r="AN560" s="281">
        <v>3485.42</v>
      </c>
      <c r="AO560" s="281">
        <v>1236.81</v>
      </c>
      <c r="AP560" s="281">
        <v>137.16999999999999</v>
      </c>
      <c r="AQ560" s="281">
        <v>4233.53</v>
      </c>
      <c r="AR560" s="272"/>
      <c r="AS560" s="270"/>
      <c r="AT560" s="270"/>
      <c r="AU560" s="272">
        <v>650.15173913043498</v>
      </c>
      <c r="AV560" s="272">
        <v>151.54</v>
      </c>
      <c r="AW560" s="272">
        <v>56.218636363636399</v>
      </c>
      <c r="AX560" s="272">
        <v>5.9639130434782599</v>
      </c>
      <c r="AY560" s="272">
        <v>184.06652173913</v>
      </c>
      <c r="AZ560" s="184"/>
      <c r="BA560" s="179"/>
    </row>
    <row r="561" spans="1:53" s="185" customFormat="1" x14ac:dyDescent="0.2">
      <c r="A561" s="179"/>
      <c r="B561" s="182" t="s">
        <v>144</v>
      </c>
      <c r="C561" s="182"/>
      <c r="D561" s="183" t="s">
        <v>489</v>
      </c>
      <c r="E561" s="320">
        <v>3</v>
      </c>
      <c r="F561" s="320">
        <v>1</v>
      </c>
      <c r="G561" s="320">
        <v>1</v>
      </c>
      <c r="H561" s="320">
        <v>1</v>
      </c>
      <c r="I561" s="320">
        <v>2</v>
      </c>
      <c r="J561" s="182"/>
      <c r="K561" s="179"/>
      <c r="L561" s="179"/>
      <c r="M561" s="239">
        <v>935.04</v>
      </c>
      <c r="N561" s="239">
        <v>373.32</v>
      </c>
      <c r="O561" s="239">
        <v>220.75</v>
      </c>
      <c r="P561" s="239">
        <v>240.1</v>
      </c>
      <c r="Q561" s="239">
        <v>1277.0999999999999</v>
      </c>
      <c r="R561" s="182"/>
      <c r="S561" s="179"/>
      <c r="T561" s="179"/>
      <c r="U561" s="239">
        <v>233.76</v>
      </c>
      <c r="V561" s="239">
        <v>93.33</v>
      </c>
      <c r="W561" s="239">
        <v>73.5833333333333</v>
      </c>
      <c r="X561" s="239">
        <v>60.024999999999999</v>
      </c>
      <c r="Y561" s="239">
        <v>319.27499999999998</v>
      </c>
      <c r="Z561" s="182"/>
      <c r="AA561" s="179"/>
      <c r="AB561" s="182" t="s">
        <v>174</v>
      </c>
      <c r="AC561" s="182"/>
      <c r="AD561" s="183" t="s">
        <v>175</v>
      </c>
      <c r="AE561" s="336">
        <v>8</v>
      </c>
      <c r="AF561" s="336">
        <v>4</v>
      </c>
      <c r="AG561" s="336">
        <v>3</v>
      </c>
      <c r="AH561" s="336">
        <v>3</v>
      </c>
      <c r="AI561" s="336">
        <v>2</v>
      </c>
      <c r="AJ561" s="184"/>
      <c r="AK561" s="179"/>
      <c r="AL561" s="179"/>
      <c r="AM561" s="281">
        <v>1544.33</v>
      </c>
      <c r="AN561" s="281">
        <v>153.28</v>
      </c>
      <c r="AO561" s="281">
        <v>162.76</v>
      </c>
      <c r="AP561" s="281">
        <v>129.69</v>
      </c>
      <c r="AQ561" s="281">
        <v>389.04</v>
      </c>
      <c r="AR561" s="272"/>
      <c r="AS561" s="270"/>
      <c r="AT561" s="270"/>
      <c r="AU561" s="272">
        <v>193.04124999999999</v>
      </c>
      <c r="AV561" s="272">
        <v>19.16</v>
      </c>
      <c r="AW561" s="272">
        <v>20.344999999999999</v>
      </c>
      <c r="AX561" s="272">
        <v>18.527142857142898</v>
      </c>
      <c r="AY561" s="272">
        <v>48.63</v>
      </c>
      <c r="AZ561" s="184"/>
      <c r="BA561" s="179"/>
    </row>
    <row r="562" spans="1:53" s="185" customFormat="1" x14ac:dyDescent="0.2">
      <c r="A562" s="179"/>
      <c r="B562" s="182" t="s">
        <v>146</v>
      </c>
      <c r="C562" s="182"/>
      <c r="D562" s="183" t="s">
        <v>148</v>
      </c>
      <c r="E562" s="320">
        <v>870</v>
      </c>
      <c r="F562" s="320">
        <v>309</v>
      </c>
      <c r="G562" s="320">
        <v>200</v>
      </c>
      <c r="H562" s="320">
        <v>174</v>
      </c>
      <c r="I562" s="320">
        <v>186</v>
      </c>
      <c r="J562" s="182"/>
      <c r="K562" s="179"/>
      <c r="L562" s="179"/>
      <c r="M562" s="239">
        <v>178102.89</v>
      </c>
      <c r="N562" s="239">
        <v>51707.47</v>
      </c>
      <c r="O562" s="239">
        <v>16315.84</v>
      </c>
      <c r="P562" s="239">
        <v>12131.18</v>
      </c>
      <c r="Q562" s="239">
        <v>139439.60999999999</v>
      </c>
      <c r="R562" s="182"/>
      <c r="S562" s="179"/>
      <c r="T562" s="179"/>
      <c r="U562" s="239">
        <v>184.94588785046699</v>
      </c>
      <c r="V562" s="239">
        <v>53.694153686396596</v>
      </c>
      <c r="W562" s="239">
        <v>19.150046948356799</v>
      </c>
      <c r="X562" s="239">
        <v>13.072392241379299</v>
      </c>
      <c r="Y562" s="239">
        <v>144.94761954261901</v>
      </c>
      <c r="Z562" s="182"/>
      <c r="AA562" s="179"/>
      <c r="AB562" s="182" t="s">
        <v>176</v>
      </c>
      <c r="AC562" s="182"/>
      <c r="AD562" s="183" t="s">
        <v>177</v>
      </c>
      <c r="AE562" s="336">
        <v>48</v>
      </c>
      <c r="AF562" s="336">
        <v>24</v>
      </c>
      <c r="AG562" s="336">
        <v>20</v>
      </c>
      <c r="AH562" s="336">
        <v>19</v>
      </c>
      <c r="AI562" s="336">
        <v>21</v>
      </c>
      <c r="AJ562" s="184"/>
      <c r="AK562" s="179"/>
      <c r="AL562" s="179"/>
      <c r="AM562" s="281">
        <v>11808.91</v>
      </c>
      <c r="AN562" s="281">
        <v>8609.43</v>
      </c>
      <c r="AO562" s="281">
        <v>7614.26</v>
      </c>
      <c r="AP562" s="281">
        <v>6692.79</v>
      </c>
      <c r="AQ562" s="281">
        <v>70349.97</v>
      </c>
      <c r="AR562" s="272"/>
      <c r="AS562" s="270"/>
      <c r="AT562" s="270"/>
      <c r="AU562" s="272">
        <v>236.1782</v>
      </c>
      <c r="AV562" s="272">
        <v>172.18860000000001</v>
      </c>
      <c r="AW562" s="272">
        <v>185.713658536585</v>
      </c>
      <c r="AX562" s="272">
        <v>191.222571428571</v>
      </c>
      <c r="AY562" s="272">
        <v>1406.9993999999999</v>
      </c>
      <c r="AZ562" s="184"/>
      <c r="BA562" s="179"/>
    </row>
    <row r="563" spans="1:53" s="185" customFormat="1" x14ac:dyDescent="0.2">
      <c r="A563" s="179"/>
      <c r="B563" s="182" t="s">
        <v>151</v>
      </c>
      <c r="C563" s="182"/>
      <c r="D563" s="183" t="s">
        <v>145</v>
      </c>
      <c r="E563" s="320">
        <v>6</v>
      </c>
      <c r="F563" s="320">
        <v>4</v>
      </c>
      <c r="G563" s="320">
        <v>3</v>
      </c>
      <c r="H563" s="320">
        <v>1</v>
      </c>
      <c r="I563" s="320">
        <v>2</v>
      </c>
      <c r="J563" s="182"/>
      <c r="K563" s="179"/>
      <c r="L563" s="179"/>
      <c r="M563" s="239">
        <v>576.97</v>
      </c>
      <c r="N563" s="239">
        <v>615.16</v>
      </c>
      <c r="O563" s="239">
        <v>369.77</v>
      </c>
      <c r="P563" s="239">
        <v>147.12</v>
      </c>
      <c r="Q563" s="239">
        <v>145.01</v>
      </c>
      <c r="R563" s="182"/>
      <c r="S563" s="179"/>
      <c r="T563" s="179"/>
      <c r="U563" s="239">
        <v>82.424285714285702</v>
      </c>
      <c r="V563" s="239">
        <v>87.88</v>
      </c>
      <c r="W563" s="239">
        <v>52.824285714285701</v>
      </c>
      <c r="X563" s="239">
        <v>21.0171428571429</v>
      </c>
      <c r="Y563" s="239">
        <v>20.715714285714299</v>
      </c>
      <c r="Z563" s="182"/>
      <c r="AA563" s="179"/>
      <c r="AB563" s="182" t="s">
        <v>178</v>
      </c>
      <c r="AC563" s="182"/>
      <c r="AD563" s="183" t="s">
        <v>179</v>
      </c>
      <c r="AE563" s="336">
        <v>18</v>
      </c>
      <c r="AF563" s="336">
        <v>9</v>
      </c>
      <c r="AG563" s="336">
        <v>4</v>
      </c>
      <c r="AH563" s="336">
        <v>5</v>
      </c>
      <c r="AI563" s="336">
        <v>4</v>
      </c>
      <c r="AJ563" s="184"/>
      <c r="AK563" s="179"/>
      <c r="AL563" s="179"/>
      <c r="AM563" s="281">
        <v>10230.94</v>
      </c>
      <c r="AN563" s="281">
        <v>2297.2199999999998</v>
      </c>
      <c r="AO563" s="281">
        <v>2125.6</v>
      </c>
      <c r="AP563" s="281">
        <v>655.69</v>
      </c>
      <c r="AQ563" s="281">
        <v>5025.67</v>
      </c>
      <c r="AR563" s="272"/>
      <c r="AS563" s="270"/>
      <c r="AT563" s="270"/>
      <c r="AU563" s="272">
        <v>568.38555555555604</v>
      </c>
      <c r="AV563" s="272">
        <v>127.62333333333299</v>
      </c>
      <c r="AW563" s="272">
        <v>132.85</v>
      </c>
      <c r="AX563" s="272">
        <v>36.427222222222198</v>
      </c>
      <c r="AY563" s="272">
        <v>279.20388888888903</v>
      </c>
      <c r="AZ563" s="184"/>
      <c r="BA563" s="179"/>
    </row>
    <row r="564" spans="1:53" s="185" customFormat="1" x14ac:dyDescent="0.2">
      <c r="A564" s="179"/>
      <c r="B564" s="182" t="s">
        <v>152</v>
      </c>
      <c r="C564" s="182"/>
      <c r="D564" s="183" t="s">
        <v>153</v>
      </c>
      <c r="E564" s="320">
        <v>198</v>
      </c>
      <c r="F564" s="320">
        <v>136</v>
      </c>
      <c r="G564" s="320">
        <v>74</v>
      </c>
      <c r="H564" s="320">
        <v>57</v>
      </c>
      <c r="I564" s="320">
        <v>91</v>
      </c>
      <c r="J564" s="182"/>
      <c r="K564" s="179"/>
      <c r="L564" s="179"/>
      <c r="M564" s="239">
        <v>42293.5</v>
      </c>
      <c r="N564" s="239">
        <v>26223.56</v>
      </c>
      <c r="O564" s="239">
        <v>10249.469999999999</v>
      </c>
      <c r="P564" s="239">
        <v>7299.98</v>
      </c>
      <c r="Q564" s="239">
        <v>108667.25</v>
      </c>
      <c r="R564" s="182"/>
      <c r="S564" s="179"/>
      <c r="T564" s="179"/>
      <c r="U564" s="239">
        <v>170.53830645161301</v>
      </c>
      <c r="V564" s="239">
        <v>105.740161290323</v>
      </c>
      <c r="W564" s="239">
        <v>43.246708860759497</v>
      </c>
      <c r="X564" s="239">
        <v>32.158502202643199</v>
      </c>
      <c r="Y564" s="239">
        <v>438.17439516129002</v>
      </c>
      <c r="Z564" s="182"/>
      <c r="AA564" s="179"/>
      <c r="AB564" s="182" t="s">
        <v>181</v>
      </c>
      <c r="AC564" s="182"/>
      <c r="AD564" s="183" t="s">
        <v>68</v>
      </c>
      <c r="AE564" s="336">
        <v>1</v>
      </c>
      <c r="AF564" s="336">
        <v>1</v>
      </c>
      <c r="AG564" s="336">
        <v>1</v>
      </c>
      <c r="AH564" s="336"/>
      <c r="AI564" s="336">
        <v>1</v>
      </c>
      <c r="AJ564" s="184"/>
      <c r="AK564" s="179"/>
      <c r="AL564" s="179"/>
      <c r="AM564" s="281">
        <v>38.35</v>
      </c>
      <c r="AN564" s="281">
        <v>39</v>
      </c>
      <c r="AO564" s="281">
        <v>55</v>
      </c>
      <c r="AP564" s="281"/>
      <c r="AQ564" s="281">
        <v>88.56</v>
      </c>
      <c r="AR564" s="272"/>
      <c r="AS564" s="270"/>
      <c r="AT564" s="270"/>
      <c r="AU564" s="272">
        <v>38.35</v>
      </c>
      <c r="AV564" s="272">
        <v>39</v>
      </c>
      <c r="AW564" s="272">
        <v>55</v>
      </c>
      <c r="AX564" s="272"/>
      <c r="AY564" s="272">
        <v>88.56</v>
      </c>
      <c r="AZ564" s="184"/>
      <c r="BA564" s="179"/>
    </row>
    <row r="565" spans="1:53" s="185" customFormat="1" x14ac:dyDescent="0.2">
      <c r="A565" s="179"/>
      <c r="B565" s="182" t="s">
        <v>158</v>
      </c>
      <c r="C565" s="182"/>
      <c r="D565" s="183" t="s">
        <v>153</v>
      </c>
      <c r="E565" s="320">
        <v>8</v>
      </c>
      <c r="F565" s="320">
        <v>4</v>
      </c>
      <c r="G565" s="320">
        <v>5</v>
      </c>
      <c r="H565" s="320">
        <v>2</v>
      </c>
      <c r="I565" s="320">
        <v>3</v>
      </c>
      <c r="J565" s="182"/>
      <c r="K565" s="179"/>
      <c r="L565" s="179"/>
      <c r="M565" s="239">
        <v>1840.16</v>
      </c>
      <c r="N565" s="239">
        <v>1355.41</v>
      </c>
      <c r="O565" s="239">
        <v>1166.69</v>
      </c>
      <c r="P565" s="239">
        <v>404.4</v>
      </c>
      <c r="Q565" s="239">
        <v>2299.94</v>
      </c>
      <c r="R565" s="182"/>
      <c r="S565" s="179"/>
      <c r="T565" s="179"/>
      <c r="U565" s="239">
        <v>167.28727272727301</v>
      </c>
      <c r="V565" s="239">
        <v>123.21909090909099</v>
      </c>
      <c r="W565" s="239">
        <v>106.062727272727</v>
      </c>
      <c r="X565" s="239">
        <v>40.44</v>
      </c>
      <c r="Y565" s="239">
        <v>209.08545454545501</v>
      </c>
      <c r="Z565" s="182"/>
      <c r="AA565" s="179"/>
      <c r="AB565" s="182" t="s">
        <v>181</v>
      </c>
      <c r="AC565" s="182"/>
      <c r="AD565" s="183" t="s">
        <v>182</v>
      </c>
      <c r="AE565" s="336">
        <v>25</v>
      </c>
      <c r="AF565" s="336">
        <v>14</v>
      </c>
      <c r="AG565" s="336">
        <v>9</v>
      </c>
      <c r="AH565" s="336">
        <v>9</v>
      </c>
      <c r="AI565" s="336">
        <v>7</v>
      </c>
      <c r="AJ565" s="184"/>
      <c r="AK565" s="179"/>
      <c r="AL565" s="179"/>
      <c r="AM565" s="281">
        <v>19496.61</v>
      </c>
      <c r="AN565" s="281">
        <v>12269.09</v>
      </c>
      <c r="AO565" s="281">
        <v>1376.2</v>
      </c>
      <c r="AP565" s="281">
        <v>2485.89</v>
      </c>
      <c r="AQ565" s="281">
        <v>15605.05</v>
      </c>
      <c r="AR565" s="272"/>
      <c r="AS565" s="270"/>
      <c r="AT565" s="270"/>
      <c r="AU565" s="272">
        <v>779.86440000000005</v>
      </c>
      <c r="AV565" s="272">
        <v>490.7636</v>
      </c>
      <c r="AW565" s="272">
        <v>55.048000000000002</v>
      </c>
      <c r="AX565" s="272">
        <v>99.435599999999994</v>
      </c>
      <c r="AY565" s="272">
        <v>624.202</v>
      </c>
      <c r="AZ565" s="184"/>
      <c r="BA565" s="179"/>
    </row>
    <row r="566" spans="1:53" s="185" customFormat="1" x14ac:dyDescent="0.2">
      <c r="A566" s="179"/>
      <c r="B566" s="182" t="s">
        <v>768</v>
      </c>
      <c r="C566" s="182"/>
      <c r="D566" s="183" t="s">
        <v>153</v>
      </c>
      <c r="E566" s="320">
        <v>1</v>
      </c>
      <c r="F566" s="320"/>
      <c r="G566" s="320"/>
      <c r="H566" s="320"/>
      <c r="I566" s="320"/>
      <c r="J566" s="182"/>
      <c r="K566" s="179"/>
      <c r="L566" s="179"/>
      <c r="M566" s="239">
        <v>379.8</v>
      </c>
      <c r="N566" s="239">
        <v>0</v>
      </c>
      <c r="O566" s="239">
        <v>0</v>
      </c>
      <c r="P566" s="239">
        <v>0</v>
      </c>
      <c r="Q566" s="239">
        <v>0</v>
      </c>
      <c r="R566" s="182"/>
      <c r="S566" s="179"/>
      <c r="T566" s="179"/>
      <c r="U566" s="239">
        <v>379.8</v>
      </c>
      <c r="V566" s="239">
        <v>0</v>
      </c>
      <c r="W566" s="239">
        <v>0</v>
      </c>
      <c r="X566" s="239">
        <v>0</v>
      </c>
      <c r="Y566" s="239">
        <v>0</v>
      </c>
      <c r="Z566" s="182"/>
      <c r="AA566" s="179"/>
      <c r="AB566" s="182" t="s">
        <v>183</v>
      </c>
      <c r="AC566" s="182"/>
      <c r="AD566" s="183" t="s">
        <v>86</v>
      </c>
      <c r="AE566" s="336">
        <v>3</v>
      </c>
      <c r="AF566" s="336"/>
      <c r="AG566" s="336">
        <v>1</v>
      </c>
      <c r="AH566" s="336">
        <v>1</v>
      </c>
      <c r="AI566" s="336"/>
      <c r="AJ566" s="184"/>
      <c r="AK566" s="179"/>
      <c r="AL566" s="179"/>
      <c r="AM566" s="281">
        <v>98.17</v>
      </c>
      <c r="AN566" s="281">
        <v>0</v>
      </c>
      <c r="AO566" s="281">
        <v>20.98</v>
      </c>
      <c r="AP566" s="281">
        <v>16.45</v>
      </c>
      <c r="AQ566" s="281">
        <v>0</v>
      </c>
      <c r="AR566" s="272"/>
      <c r="AS566" s="270"/>
      <c r="AT566" s="270"/>
      <c r="AU566" s="272">
        <v>32.723333333333301</v>
      </c>
      <c r="AV566" s="272">
        <v>0</v>
      </c>
      <c r="AW566" s="272">
        <v>10.49</v>
      </c>
      <c r="AX566" s="272">
        <v>5.4833333333333298</v>
      </c>
      <c r="AY566" s="272">
        <v>0</v>
      </c>
      <c r="AZ566" s="184"/>
      <c r="BA566" s="179"/>
    </row>
    <row r="567" spans="1:53" s="185" customFormat="1" x14ac:dyDescent="0.2">
      <c r="A567" s="179"/>
      <c r="B567" s="182" t="s">
        <v>160</v>
      </c>
      <c r="C567" s="182"/>
      <c r="D567" s="183" t="s">
        <v>97</v>
      </c>
      <c r="E567" s="320">
        <v>87</v>
      </c>
      <c r="F567" s="320">
        <v>58</v>
      </c>
      <c r="G567" s="320">
        <v>42</v>
      </c>
      <c r="H567" s="320">
        <v>33</v>
      </c>
      <c r="I567" s="320">
        <v>44</v>
      </c>
      <c r="J567" s="182"/>
      <c r="K567" s="179"/>
      <c r="L567" s="179"/>
      <c r="M567" s="239">
        <v>21410.86</v>
      </c>
      <c r="N567" s="239">
        <v>13032.1</v>
      </c>
      <c r="O567" s="239">
        <v>6589.61</v>
      </c>
      <c r="P567" s="239">
        <v>3542.7</v>
      </c>
      <c r="Q567" s="239">
        <v>36084.339999999997</v>
      </c>
      <c r="R567" s="182"/>
      <c r="S567" s="179"/>
      <c r="T567" s="179"/>
      <c r="U567" s="239">
        <v>191.168392857143</v>
      </c>
      <c r="V567" s="239">
        <v>116.358035714286</v>
      </c>
      <c r="W567" s="239">
        <v>61.585140186915901</v>
      </c>
      <c r="X567" s="239">
        <v>31.916216216216199</v>
      </c>
      <c r="Y567" s="239">
        <v>322.18160714285699</v>
      </c>
      <c r="Z567" s="182"/>
      <c r="AA567" s="179"/>
      <c r="AB567" s="182" t="s">
        <v>184</v>
      </c>
      <c r="AC567" s="182"/>
      <c r="AD567" s="183" t="s">
        <v>185</v>
      </c>
      <c r="AE567" s="336">
        <v>45</v>
      </c>
      <c r="AF567" s="336">
        <v>30</v>
      </c>
      <c r="AG567" s="336">
        <v>17</v>
      </c>
      <c r="AH567" s="336">
        <v>14</v>
      </c>
      <c r="AI567" s="336">
        <v>17</v>
      </c>
      <c r="AJ567" s="184"/>
      <c r="AK567" s="179"/>
      <c r="AL567" s="179"/>
      <c r="AM567" s="281">
        <v>23581.759999999998</v>
      </c>
      <c r="AN567" s="281">
        <v>3778.69</v>
      </c>
      <c r="AO567" s="281">
        <v>527.66999999999996</v>
      </c>
      <c r="AP567" s="281">
        <v>309.17</v>
      </c>
      <c r="AQ567" s="281">
        <v>2998</v>
      </c>
      <c r="AR567" s="272"/>
      <c r="AS567" s="270"/>
      <c r="AT567" s="270"/>
      <c r="AU567" s="272">
        <v>471.6352</v>
      </c>
      <c r="AV567" s="272">
        <v>75.573800000000006</v>
      </c>
      <c r="AW567" s="272">
        <v>10.768775510204099</v>
      </c>
      <c r="AX567" s="272">
        <v>6.4410416666666697</v>
      </c>
      <c r="AY567" s="272">
        <v>59.96</v>
      </c>
      <c r="AZ567" s="184"/>
      <c r="BA567" s="179"/>
    </row>
    <row r="568" spans="1:53" s="185" customFormat="1" x14ac:dyDescent="0.2">
      <c r="A568" s="179"/>
      <c r="B568" s="182" t="s">
        <v>161</v>
      </c>
      <c r="C568" s="182"/>
      <c r="D568" s="183" t="s">
        <v>162</v>
      </c>
      <c r="E568" s="320">
        <v>1</v>
      </c>
      <c r="F568" s="320">
        <v>1</v>
      </c>
      <c r="G568" s="320"/>
      <c r="H568" s="320"/>
      <c r="I568" s="320"/>
      <c r="J568" s="182"/>
      <c r="K568" s="179"/>
      <c r="L568" s="179"/>
      <c r="M568" s="239">
        <v>149.93</v>
      </c>
      <c r="N568" s="239">
        <v>71.62</v>
      </c>
      <c r="O568" s="239">
        <v>0</v>
      </c>
      <c r="P568" s="239">
        <v>0</v>
      </c>
      <c r="Q568" s="239">
        <v>0</v>
      </c>
      <c r="R568" s="182"/>
      <c r="S568" s="179"/>
      <c r="T568" s="179"/>
      <c r="U568" s="239">
        <v>149.93</v>
      </c>
      <c r="V568" s="239">
        <v>71.62</v>
      </c>
      <c r="W568" s="239">
        <v>0</v>
      </c>
      <c r="X568" s="239">
        <v>0</v>
      </c>
      <c r="Y568" s="239">
        <v>0</v>
      </c>
      <c r="Z568" s="182"/>
      <c r="AA568" s="179"/>
      <c r="AB568" s="182" t="s">
        <v>189</v>
      </c>
      <c r="AC568" s="182"/>
      <c r="AD568" s="183" t="s">
        <v>70</v>
      </c>
      <c r="AE568" s="336">
        <v>6</v>
      </c>
      <c r="AF568" s="336">
        <v>4</v>
      </c>
      <c r="AG568" s="336">
        <v>3</v>
      </c>
      <c r="AH568" s="336">
        <v>3</v>
      </c>
      <c r="AI568" s="336">
        <v>3</v>
      </c>
      <c r="AJ568" s="184"/>
      <c r="AK568" s="179"/>
      <c r="AL568" s="179"/>
      <c r="AM568" s="281">
        <v>167.81</v>
      </c>
      <c r="AN568" s="281">
        <v>158.25</v>
      </c>
      <c r="AO568" s="281">
        <v>153.74</v>
      </c>
      <c r="AP568" s="281">
        <v>133.05000000000001</v>
      </c>
      <c r="AQ568" s="281">
        <v>497.78</v>
      </c>
      <c r="AR568" s="272"/>
      <c r="AS568" s="270"/>
      <c r="AT568" s="270"/>
      <c r="AU568" s="272">
        <v>27.968333333333302</v>
      </c>
      <c r="AV568" s="272">
        <v>26.375</v>
      </c>
      <c r="AW568" s="272">
        <v>25.623333333333299</v>
      </c>
      <c r="AX568" s="272">
        <v>26.61</v>
      </c>
      <c r="AY568" s="272">
        <v>82.963333333333296</v>
      </c>
      <c r="AZ568" s="184"/>
      <c r="BA568" s="179"/>
    </row>
    <row r="569" spans="1:53" s="185" customFormat="1" x14ac:dyDescent="0.2">
      <c r="A569" s="179"/>
      <c r="B569" s="182" t="s">
        <v>165</v>
      </c>
      <c r="C569" s="182"/>
      <c r="D569" s="183" t="s">
        <v>64</v>
      </c>
      <c r="E569" s="320">
        <v>707</v>
      </c>
      <c r="F569" s="320">
        <v>299</v>
      </c>
      <c r="G569" s="320">
        <v>177</v>
      </c>
      <c r="H569" s="320">
        <v>128</v>
      </c>
      <c r="I569" s="320">
        <v>148</v>
      </c>
      <c r="J569" s="182"/>
      <c r="K569" s="179"/>
      <c r="L569" s="179"/>
      <c r="M569" s="239">
        <v>145340.62</v>
      </c>
      <c r="N569" s="239">
        <v>44795.360000000001</v>
      </c>
      <c r="O569" s="239">
        <v>15787.91</v>
      </c>
      <c r="P569" s="239">
        <v>7505.52</v>
      </c>
      <c r="Q569" s="239">
        <v>67060.69</v>
      </c>
      <c r="R569" s="182"/>
      <c r="S569" s="179"/>
      <c r="T569" s="179"/>
      <c r="U569" s="239">
        <v>192.75944297082199</v>
      </c>
      <c r="V569" s="239">
        <v>59.410291777188299</v>
      </c>
      <c r="W569" s="239">
        <v>21.927652777777801</v>
      </c>
      <c r="X569" s="239">
        <v>10.526676016830301</v>
      </c>
      <c r="Y569" s="239">
        <v>88.939907161803703</v>
      </c>
      <c r="Z569" s="182"/>
      <c r="AA569" s="179"/>
      <c r="AB569" s="182" t="s">
        <v>191</v>
      </c>
      <c r="AC569" s="182"/>
      <c r="AD569" s="183" t="s">
        <v>192</v>
      </c>
      <c r="AE569" s="336">
        <v>22</v>
      </c>
      <c r="AF569" s="336">
        <v>9</v>
      </c>
      <c r="AG569" s="336">
        <v>5</v>
      </c>
      <c r="AH569" s="336">
        <v>4</v>
      </c>
      <c r="AI569" s="336">
        <v>1</v>
      </c>
      <c r="AJ569" s="184"/>
      <c r="AK569" s="179"/>
      <c r="AL569" s="179"/>
      <c r="AM569" s="281">
        <v>8548.17</v>
      </c>
      <c r="AN569" s="281">
        <v>590.39</v>
      </c>
      <c r="AO569" s="281">
        <v>164.21</v>
      </c>
      <c r="AP569" s="281">
        <v>124.3</v>
      </c>
      <c r="AQ569" s="281">
        <v>16.98</v>
      </c>
      <c r="AR569" s="272"/>
      <c r="AS569" s="270"/>
      <c r="AT569" s="270"/>
      <c r="AU569" s="272">
        <v>388.553181818182</v>
      </c>
      <c r="AV569" s="272">
        <v>26.835909090909102</v>
      </c>
      <c r="AW569" s="272">
        <v>7.4640909090909098</v>
      </c>
      <c r="AX569" s="272">
        <v>5.65</v>
      </c>
      <c r="AY569" s="272">
        <v>0.77181818181818196</v>
      </c>
      <c r="AZ569" s="184"/>
      <c r="BA569" s="179"/>
    </row>
    <row r="570" spans="1:53" s="185" customFormat="1" x14ac:dyDescent="0.2">
      <c r="A570" s="179"/>
      <c r="B570" s="182" t="s">
        <v>165</v>
      </c>
      <c r="C570" s="182"/>
      <c r="D570" s="183" t="s">
        <v>97</v>
      </c>
      <c r="E570" s="320">
        <v>1</v>
      </c>
      <c r="F570" s="320"/>
      <c r="G570" s="320"/>
      <c r="H570" s="320"/>
      <c r="I570" s="320"/>
      <c r="J570" s="182"/>
      <c r="K570" s="179"/>
      <c r="L570" s="179"/>
      <c r="M570" s="239">
        <v>87.4</v>
      </c>
      <c r="N570" s="239">
        <v>0</v>
      </c>
      <c r="O570" s="239"/>
      <c r="P570" s="239"/>
      <c r="Q570" s="239">
        <v>0</v>
      </c>
      <c r="R570" s="182"/>
      <c r="S570" s="179"/>
      <c r="T570" s="179"/>
      <c r="U570" s="239">
        <v>87.4</v>
      </c>
      <c r="V570" s="239">
        <v>0</v>
      </c>
      <c r="W570" s="239"/>
      <c r="X570" s="239"/>
      <c r="Y570" s="239">
        <v>0</v>
      </c>
      <c r="Z570" s="182"/>
      <c r="AA570" s="179"/>
      <c r="AB570" s="182" t="s">
        <v>193</v>
      </c>
      <c r="AC570" s="182"/>
      <c r="AD570" s="183" t="s">
        <v>194</v>
      </c>
      <c r="AE570" s="336">
        <v>18</v>
      </c>
      <c r="AF570" s="336">
        <v>9</v>
      </c>
      <c r="AG570" s="336">
        <v>8</v>
      </c>
      <c r="AH570" s="336">
        <v>7</v>
      </c>
      <c r="AI570" s="336">
        <v>7</v>
      </c>
      <c r="AJ570" s="184"/>
      <c r="AK570" s="179"/>
      <c r="AL570" s="179"/>
      <c r="AM570" s="281">
        <v>4460.62</v>
      </c>
      <c r="AN570" s="281">
        <v>1274.1500000000001</v>
      </c>
      <c r="AO570" s="281">
        <v>598.5</v>
      </c>
      <c r="AP570" s="281">
        <v>362.44</v>
      </c>
      <c r="AQ570" s="281">
        <v>7656.29</v>
      </c>
      <c r="AR570" s="272"/>
      <c r="AS570" s="270"/>
      <c r="AT570" s="270"/>
      <c r="AU570" s="272">
        <v>247.812222222222</v>
      </c>
      <c r="AV570" s="272">
        <v>70.786111111111097</v>
      </c>
      <c r="AW570" s="272">
        <v>39.9</v>
      </c>
      <c r="AX570" s="272">
        <v>20.135555555555602</v>
      </c>
      <c r="AY570" s="272">
        <v>425.34944444444398</v>
      </c>
      <c r="AZ570" s="184"/>
      <c r="BA570" s="179"/>
    </row>
    <row r="571" spans="1:53" s="185" customFormat="1" x14ac:dyDescent="0.2">
      <c r="A571" s="179"/>
      <c r="B571" s="182" t="s">
        <v>165</v>
      </c>
      <c r="C571" s="182"/>
      <c r="D571" s="183" t="s">
        <v>167</v>
      </c>
      <c r="E571" s="320">
        <v>2</v>
      </c>
      <c r="F571" s="320">
        <v>1</v>
      </c>
      <c r="G571" s="320">
        <v>1</v>
      </c>
      <c r="H571" s="320">
        <v>1</v>
      </c>
      <c r="I571" s="320">
        <v>1</v>
      </c>
      <c r="J571" s="182"/>
      <c r="K571" s="179"/>
      <c r="L571" s="179"/>
      <c r="M571" s="239">
        <v>197.76</v>
      </c>
      <c r="N571" s="239">
        <v>118.66</v>
      </c>
      <c r="O571" s="239">
        <v>59.99</v>
      </c>
      <c r="P571" s="239">
        <v>56.35</v>
      </c>
      <c r="Q571" s="239">
        <v>68.38</v>
      </c>
      <c r="R571" s="182"/>
      <c r="S571" s="179"/>
      <c r="T571" s="179"/>
      <c r="U571" s="239">
        <v>98.88</v>
      </c>
      <c r="V571" s="239">
        <v>59.33</v>
      </c>
      <c r="W571" s="239">
        <v>29.995000000000001</v>
      </c>
      <c r="X571" s="239">
        <v>28.175000000000001</v>
      </c>
      <c r="Y571" s="239">
        <v>34.19</v>
      </c>
      <c r="Z571" s="182"/>
      <c r="AA571" s="179"/>
      <c r="AB571" s="182" t="s">
        <v>195</v>
      </c>
      <c r="AC571" s="182"/>
      <c r="AD571" s="183" t="s">
        <v>196</v>
      </c>
      <c r="AE571" s="336">
        <v>1</v>
      </c>
      <c r="AF571" s="336"/>
      <c r="AG571" s="336"/>
      <c r="AH571" s="336"/>
      <c r="AI571" s="336"/>
      <c r="AJ571" s="184"/>
      <c r="AK571" s="179"/>
      <c r="AL571" s="179"/>
      <c r="AM571" s="281">
        <v>128.9</v>
      </c>
      <c r="AN571" s="281">
        <v>0</v>
      </c>
      <c r="AO571" s="281">
        <v>0</v>
      </c>
      <c r="AP571" s="281">
        <v>0</v>
      </c>
      <c r="AQ571" s="281">
        <v>0</v>
      </c>
      <c r="AR571" s="272"/>
      <c r="AS571" s="270"/>
      <c r="AT571" s="270"/>
      <c r="AU571" s="272">
        <v>128.9</v>
      </c>
      <c r="AV571" s="272">
        <v>0</v>
      </c>
      <c r="AW571" s="272">
        <v>0</v>
      </c>
      <c r="AX571" s="272">
        <v>0</v>
      </c>
      <c r="AY571" s="272">
        <v>0</v>
      </c>
      <c r="AZ571" s="184"/>
      <c r="BA571" s="179"/>
    </row>
    <row r="572" spans="1:53" s="185" customFormat="1" x14ac:dyDescent="0.2">
      <c r="A572" s="179"/>
      <c r="B572" s="182" t="s">
        <v>171</v>
      </c>
      <c r="C572" s="182"/>
      <c r="D572" s="183" t="s">
        <v>64</v>
      </c>
      <c r="E572" s="320">
        <v>54</v>
      </c>
      <c r="F572" s="320">
        <v>35</v>
      </c>
      <c r="G572" s="320">
        <v>20</v>
      </c>
      <c r="H572" s="320">
        <v>16</v>
      </c>
      <c r="I572" s="320">
        <v>16</v>
      </c>
      <c r="J572" s="182"/>
      <c r="K572" s="179"/>
      <c r="L572" s="179"/>
      <c r="M572" s="239">
        <v>10263.99</v>
      </c>
      <c r="N572" s="239">
        <v>3835.01</v>
      </c>
      <c r="O572" s="239">
        <v>1741.1</v>
      </c>
      <c r="P572" s="239">
        <v>755.35</v>
      </c>
      <c r="Q572" s="239">
        <v>5317.47</v>
      </c>
      <c r="R572" s="182"/>
      <c r="S572" s="179"/>
      <c r="T572" s="179"/>
      <c r="U572" s="239">
        <v>180.07</v>
      </c>
      <c r="V572" s="239">
        <v>67.280877192982501</v>
      </c>
      <c r="W572" s="239">
        <v>31.656363636363601</v>
      </c>
      <c r="X572" s="239">
        <v>13.4883928571429</v>
      </c>
      <c r="Y572" s="239">
        <v>93.288947368421105</v>
      </c>
      <c r="Z572" s="182"/>
      <c r="AA572" s="179"/>
      <c r="AB572" s="182" t="s">
        <v>197</v>
      </c>
      <c r="AC572" s="182"/>
      <c r="AD572" s="183" t="s">
        <v>380</v>
      </c>
      <c r="AE572" s="336">
        <v>25</v>
      </c>
      <c r="AF572" s="336">
        <v>12</v>
      </c>
      <c r="AG572" s="336">
        <v>4</v>
      </c>
      <c r="AH572" s="336">
        <v>2</v>
      </c>
      <c r="AI572" s="336">
        <v>8</v>
      </c>
      <c r="AJ572" s="184"/>
      <c r="AK572" s="179"/>
      <c r="AL572" s="179"/>
      <c r="AM572" s="281">
        <v>19085.12</v>
      </c>
      <c r="AN572" s="281">
        <v>7653.72</v>
      </c>
      <c r="AO572" s="281">
        <v>6787.05</v>
      </c>
      <c r="AP572" s="281">
        <v>6553.07</v>
      </c>
      <c r="AQ572" s="281">
        <v>14554.34</v>
      </c>
      <c r="AR572" s="272"/>
      <c r="AS572" s="270"/>
      <c r="AT572" s="270"/>
      <c r="AU572" s="272">
        <v>763.40480000000002</v>
      </c>
      <c r="AV572" s="272">
        <v>306.14879999999999</v>
      </c>
      <c r="AW572" s="272">
        <v>295.08913043478299</v>
      </c>
      <c r="AX572" s="272">
        <v>655.30700000000002</v>
      </c>
      <c r="AY572" s="272">
        <v>582.17359999999996</v>
      </c>
      <c r="AZ572" s="184"/>
      <c r="BA572" s="179"/>
    </row>
    <row r="573" spans="1:53" s="185" customFormat="1" x14ac:dyDescent="0.2">
      <c r="A573" s="179"/>
      <c r="B573" s="182" t="s">
        <v>171</v>
      </c>
      <c r="C573" s="182"/>
      <c r="D573" s="183" t="s">
        <v>97</v>
      </c>
      <c r="E573" s="320">
        <v>567</v>
      </c>
      <c r="F573" s="320">
        <v>295</v>
      </c>
      <c r="G573" s="320">
        <v>184</v>
      </c>
      <c r="H573" s="320">
        <v>143</v>
      </c>
      <c r="I573" s="320">
        <v>199</v>
      </c>
      <c r="J573" s="182"/>
      <c r="K573" s="179"/>
      <c r="L573" s="179"/>
      <c r="M573" s="239">
        <v>133671.04999999999</v>
      </c>
      <c r="N573" s="239">
        <v>56066.3</v>
      </c>
      <c r="O573" s="239">
        <v>20580.150000000001</v>
      </c>
      <c r="P573" s="239">
        <v>14170.89</v>
      </c>
      <c r="Q573" s="239">
        <v>145050.85</v>
      </c>
      <c r="R573" s="182"/>
      <c r="S573" s="179"/>
      <c r="T573" s="179"/>
      <c r="U573" s="239">
        <v>191.50580229226401</v>
      </c>
      <c r="V573" s="239">
        <v>80.324212034384004</v>
      </c>
      <c r="W573" s="239">
        <v>30.4891111111111</v>
      </c>
      <c r="X573" s="239">
        <v>20.870235640648001</v>
      </c>
      <c r="Y573" s="239">
        <v>208.107388809182</v>
      </c>
      <c r="Z573" s="182"/>
      <c r="AA573" s="179"/>
      <c r="AB573" s="182" t="s">
        <v>200</v>
      </c>
      <c r="AC573" s="182"/>
      <c r="AD573" s="183" t="s">
        <v>644</v>
      </c>
      <c r="AE573" s="336">
        <v>30</v>
      </c>
      <c r="AF573" s="336">
        <v>15</v>
      </c>
      <c r="AG573" s="336">
        <v>13</v>
      </c>
      <c r="AH573" s="336">
        <v>12</v>
      </c>
      <c r="AI573" s="336">
        <v>11</v>
      </c>
      <c r="AJ573" s="184"/>
      <c r="AK573" s="179"/>
      <c r="AL573" s="179"/>
      <c r="AM573" s="281">
        <v>19426.75</v>
      </c>
      <c r="AN573" s="281">
        <v>2041.52</v>
      </c>
      <c r="AO573" s="281">
        <v>1498.41</v>
      </c>
      <c r="AP573" s="281">
        <v>1068.92</v>
      </c>
      <c r="AQ573" s="281">
        <v>3975.68</v>
      </c>
      <c r="AR573" s="272"/>
      <c r="AS573" s="270"/>
      <c r="AT573" s="270"/>
      <c r="AU573" s="272">
        <v>626.66935483870998</v>
      </c>
      <c r="AV573" s="272">
        <v>65.855483870967703</v>
      </c>
      <c r="AW573" s="272">
        <v>49.947000000000003</v>
      </c>
      <c r="AX573" s="272">
        <v>35.630666666666698</v>
      </c>
      <c r="AY573" s="272">
        <v>128.24774193548399</v>
      </c>
      <c r="AZ573" s="184"/>
      <c r="BA573" s="179"/>
    </row>
    <row r="574" spans="1:53" s="185" customFormat="1" x14ac:dyDescent="0.2">
      <c r="A574" s="179"/>
      <c r="B574" s="182" t="s">
        <v>171</v>
      </c>
      <c r="C574" s="182"/>
      <c r="D574" s="183" t="s">
        <v>166</v>
      </c>
      <c r="E574" s="320">
        <v>2</v>
      </c>
      <c r="F574" s="320">
        <v>1</v>
      </c>
      <c r="G574" s="320">
        <v>1</v>
      </c>
      <c r="H574" s="320"/>
      <c r="I574" s="320"/>
      <c r="J574" s="182"/>
      <c r="K574" s="179"/>
      <c r="L574" s="179"/>
      <c r="M574" s="239">
        <v>258.27</v>
      </c>
      <c r="N574" s="239">
        <v>133.27000000000001</v>
      </c>
      <c r="O574" s="239">
        <v>44.7</v>
      </c>
      <c r="P574" s="239">
        <v>0</v>
      </c>
      <c r="Q574" s="239">
        <v>0</v>
      </c>
      <c r="R574" s="182"/>
      <c r="S574" s="179"/>
      <c r="T574" s="179"/>
      <c r="U574" s="239">
        <v>129.13499999999999</v>
      </c>
      <c r="V574" s="239">
        <v>66.635000000000005</v>
      </c>
      <c r="W574" s="239">
        <v>22.35</v>
      </c>
      <c r="X574" s="239">
        <v>0</v>
      </c>
      <c r="Y574" s="239">
        <v>0</v>
      </c>
      <c r="Z574" s="182"/>
      <c r="AA574" s="179"/>
      <c r="AB574" s="182" t="s">
        <v>203</v>
      </c>
      <c r="AC574" s="182"/>
      <c r="AD574" s="183" t="s">
        <v>204</v>
      </c>
      <c r="AE574" s="336">
        <v>86</v>
      </c>
      <c r="AF574" s="336">
        <v>35</v>
      </c>
      <c r="AG574" s="336">
        <v>19</v>
      </c>
      <c r="AH574" s="336">
        <v>17</v>
      </c>
      <c r="AI574" s="336">
        <v>19</v>
      </c>
      <c r="AJ574" s="184"/>
      <c r="AK574" s="179"/>
      <c r="AL574" s="179"/>
      <c r="AM574" s="281">
        <v>22734.09</v>
      </c>
      <c r="AN574" s="281">
        <v>13640.75</v>
      </c>
      <c r="AO574" s="281">
        <v>7468</v>
      </c>
      <c r="AP574" s="281">
        <v>4754.3500000000004</v>
      </c>
      <c r="AQ574" s="281">
        <v>16337.48</v>
      </c>
      <c r="AR574" s="272"/>
      <c r="AS574" s="270"/>
      <c r="AT574" s="270"/>
      <c r="AU574" s="272">
        <v>249.825164835165</v>
      </c>
      <c r="AV574" s="272">
        <v>149.89835164835199</v>
      </c>
      <c r="AW574" s="272">
        <v>84.863636363636402</v>
      </c>
      <c r="AX574" s="272">
        <v>54.0267045454545</v>
      </c>
      <c r="AY574" s="272">
        <v>179.53274725274699</v>
      </c>
      <c r="AZ574" s="184"/>
      <c r="BA574" s="179"/>
    </row>
    <row r="575" spans="1:53" s="185" customFormat="1" x14ac:dyDescent="0.2">
      <c r="A575" s="179"/>
      <c r="B575" s="182" t="s">
        <v>171</v>
      </c>
      <c r="C575" s="182"/>
      <c r="D575" s="183" t="s">
        <v>167</v>
      </c>
      <c r="E575" s="320"/>
      <c r="F575" s="320">
        <v>1</v>
      </c>
      <c r="G575" s="320"/>
      <c r="H575" s="320"/>
      <c r="I575" s="320"/>
      <c r="J575" s="182"/>
      <c r="K575" s="179"/>
      <c r="L575" s="179"/>
      <c r="M575" s="239">
        <v>0</v>
      </c>
      <c r="N575" s="239">
        <v>262.63</v>
      </c>
      <c r="O575" s="239">
        <v>0</v>
      </c>
      <c r="P575" s="239">
        <v>0</v>
      </c>
      <c r="Q575" s="239">
        <v>0</v>
      </c>
      <c r="R575" s="182"/>
      <c r="S575" s="179"/>
      <c r="T575" s="179"/>
      <c r="U575" s="239">
        <v>0</v>
      </c>
      <c r="V575" s="239">
        <v>262.63</v>
      </c>
      <c r="W575" s="239">
        <v>0</v>
      </c>
      <c r="X575" s="239">
        <v>0</v>
      </c>
      <c r="Y575" s="239">
        <v>0</v>
      </c>
      <c r="Z575" s="182"/>
      <c r="AA575" s="179"/>
      <c r="AB575" s="182" t="s">
        <v>205</v>
      </c>
      <c r="AC575" s="182"/>
      <c r="AD575" s="183" t="s">
        <v>97</v>
      </c>
      <c r="AE575" s="336">
        <v>11</v>
      </c>
      <c r="AF575" s="336">
        <v>3</v>
      </c>
      <c r="AG575" s="336">
        <v>2</v>
      </c>
      <c r="AH575" s="336">
        <v>1</v>
      </c>
      <c r="AI575" s="336">
        <v>2</v>
      </c>
      <c r="AJ575" s="184"/>
      <c r="AK575" s="179"/>
      <c r="AL575" s="179"/>
      <c r="AM575" s="281">
        <v>2820.46</v>
      </c>
      <c r="AN575" s="281">
        <v>712.36</v>
      </c>
      <c r="AO575" s="281">
        <v>194.74</v>
      </c>
      <c r="AP575" s="281">
        <v>296.14999999999998</v>
      </c>
      <c r="AQ575" s="281">
        <v>3861.51</v>
      </c>
      <c r="AR575" s="272"/>
      <c r="AS575" s="270"/>
      <c r="AT575" s="270"/>
      <c r="AU575" s="272">
        <v>256.40545454545497</v>
      </c>
      <c r="AV575" s="272">
        <v>64.760000000000005</v>
      </c>
      <c r="AW575" s="272">
        <v>19.474</v>
      </c>
      <c r="AX575" s="272">
        <v>29.614999999999998</v>
      </c>
      <c r="AY575" s="272">
        <v>351.04636363636399</v>
      </c>
      <c r="AZ575" s="184"/>
      <c r="BA575" s="179"/>
    </row>
    <row r="576" spans="1:53" s="185" customFormat="1" x14ac:dyDescent="0.2">
      <c r="A576" s="179"/>
      <c r="B576" s="182" t="s">
        <v>171</v>
      </c>
      <c r="C576" s="182"/>
      <c r="D576" s="183" t="s">
        <v>127</v>
      </c>
      <c r="E576" s="320">
        <v>1</v>
      </c>
      <c r="F576" s="320"/>
      <c r="G576" s="320"/>
      <c r="H576" s="320"/>
      <c r="I576" s="320"/>
      <c r="J576" s="182"/>
      <c r="K576" s="179"/>
      <c r="L576" s="179"/>
      <c r="M576" s="239">
        <v>571.57000000000005</v>
      </c>
      <c r="N576" s="239">
        <v>0</v>
      </c>
      <c r="O576" s="239">
        <v>0</v>
      </c>
      <c r="P576" s="239">
        <v>0</v>
      </c>
      <c r="Q576" s="239">
        <v>0</v>
      </c>
      <c r="R576" s="182"/>
      <c r="S576" s="179"/>
      <c r="T576" s="179"/>
      <c r="U576" s="239">
        <v>571.57000000000005</v>
      </c>
      <c r="V576" s="239">
        <v>0</v>
      </c>
      <c r="W576" s="239">
        <v>0</v>
      </c>
      <c r="X576" s="239">
        <v>0</v>
      </c>
      <c r="Y576" s="239">
        <v>0</v>
      </c>
      <c r="Z576" s="182"/>
      <c r="AA576" s="179"/>
      <c r="AB576" s="182" t="s">
        <v>208</v>
      </c>
      <c r="AC576" s="182"/>
      <c r="AD576" s="183" t="s">
        <v>64</v>
      </c>
      <c r="AE576" s="336">
        <v>42</v>
      </c>
      <c r="AF576" s="336">
        <v>16</v>
      </c>
      <c r="AG576" s="336">
        <v>7</v>
      </c>
      <c r="AH576" s="336">
        <v>6</v>
      </c>
      <c r="AI576" s="336">
        <v>3</v>
      </c>
      <c r="AJ576" s="184"/>
      <c r="AK576" s="179"/>
      <c r="AL576" s="179"/>
      <c r="AM576" s="281">
        <v>15354.21</v>
      </c>
      <c r="AN576" s="281">
        <v>2412.15</v>
      </c>
      <c r="AO576" s="281">
        <v>183.36</v>
      </c>
      <c r="AP576" s="281">
        <v>123.59</v>
      </c>
      <c r="AQ576" s="281">
        <v>553.99</v>
      </c>
      <c r="AR576" s="272"/>
      <c r="AS576" s="270"/>
      <c r="AT576" s="270"/>
      <c r="AU576" s="272">
        <v>365.57642857142901</v>
      </c>
      <c r="AV576" s="272">
        <v>57.4321428571429</v>
      </c>
      <c r="AW576" s="272">
        <v>4.8252631578947396</v>
      </c>
      <c r="AX576" s="272">
        <v>3.2523684210526298</v>
      </c>
      <c r="AY576" s="272">
        <v>13.190238095238101</v>
      </c>
      <c r="AZ576" s="184"/>
      <c r="BA576" s="179"/>
    </row>
    <row r="577" spans="1:53" s="185" customFormat="1" x14ac:dyDescent="0.2">
      <c r="A577" s="179"/>
      <c r="B577" s="182" t="s">
        <v>172</v>
      </c>
      <c r="C577" s="182"/>
      <c r="D577" s="183" t="s">
        <v>166</v>
      </c>
      <c r="E577" s="320">
        <v>27</v>
      </c>
      <c r="F577" s="320">
        <v>6</v>
      </c>
      <c r="G577" s="320">
        <v>2</v>
      </c>
      <c r="H577" s="320">
        <v>1</v>
      </c>
      <c r="I577" s="320">
        <v>1</v>
      </c>
      <c r="J577" s="182"/>
      <c r="K577" s="179"/>
      <c r="L577" s="179"/>
      <c r="M577" s="239">
        <v>4206.41</v>
      </c>
      <c r="N577" s="239">
        <v>838.23</v>
      </c>
      <c r="O577" s="239">
        <v>36.49</v>
      </c>
      <c r="P577" s="239">
        <v>21.45</v>
      </c>
      <c r="Q577" s="239">
        <v>653.16</v>
      </c>
      <c r="R577" s="182"/>
      <c r="S577" s="179"/>
      <c r="T577" s="179"/>
      <c r="U577" s="239">
        <v>150.22892857142901</v>
      </c>
      <c r="V577" s="239">
        <v>29.936785714285701</v>
      </c>
      <c r="W577" s="239">
        <v>1.3032142857142901</v>
      </c>
      <c r="X577" s="239">
        <v>0.79444444444444395</v>
      </c>
      <c r="Y577" s="239">
        <v>23.327142857142899</v>
      </c>
      <c r="Z577" s="182"/>
      <c r="AA577" s="179"/>
      <c r="AB577" s="182" t="s">
        <v>209</v>
      </c>
      <c r="AC577" s="182"/>
      <c r="AD577" s="183" t="s">
        <v>179</v>
      </c>
      <c r="AE577" s="336">
        <v>5</v>
      </c>
      <c r="AF577" s="336">
        <v>1</v>
      </c>
      <c r="AG577" s="336">
        <v>1</v>
      </c>
      <c r="AH577" s="336">
        <v>1</v>
      </c>
      <c r="AI577" s="336">
        <v>1</v>
      </c>
      <c r="AJ577" s="184"/>
      <c r="AK577" s="179"/>
      <c r="AL577" s="179"/>
      <c r="AM577" s="281">
        <v>1420.32</v>
      </c>
      <c r="AN577" s="281">
        <v>11.9</v>
      </c>
      <c r="AO577" s="281">
        <v>13.09</v>
      </c>
      <c r="AP577" s="281">
        <v>11.5</v>
      </c>
      <c r="AQ577" s="281">
        <v>633.92999999999995</v>
      </c>
      <c r="AR577" s="272"/>
      <c r="AS577" s="270"/>
      <c r="AT577" s="270"/>
      <c r="AU577" s="272">
        <v>284.06400000000002</v>
      </c>
      <c r="AV577" s="272">
        <v>2.38</v>
      </c>
      <c r="AW577" s="272">
        <v>2.6179999999999999</v>
      </c>
      <c r="AX577" s="272">
        <v>2.2999999999999998</v>
      </c>
      <c r="AY577" s="272">
        <v>126.786</v>
      </c>
      <c r="AZ577" s="184"/>
      <c r="BA577" s="179"/>
    </row>
    <row r="578" spans="1:53" s="185" customFormat="1" x14ac:dyDescent="0.2">
      <c r="A578" s="179"/>
      <c r="B578" s="182" t="s">
        <v>173</v>
      </c>
      <c r="C578" s="182"/>
      <c r="D578" s="183" t="s">
        <v>100</v>
      </c>
      <c r="E578" s="320">
        <v>37</v>
      </c>
      <c r="F578" s="320">
        <v>24</v>
      </c>
      <c r="G578" s="320">
        <v>16</v>
      </c>
      <c r="H578" s="320">
        <v>12</v>
      </c>
      <c r="I578" s="320">
        <v>13</v>
      </c>
      <c r="J578" s="182"/>
      <c r="K578" s="179"/>
      <c r="L578" s="179"/>
      <c r="M578" s="239">
        <v>6174.21</v>
      </c>
      <c r="N578" s="239">
        <v>3870.35</v>
      </c>
      <c r="O578" s="239">
        <v>1552.85</v>
      </c>
      <c r="P578" s="239">
        <v>902.67</v>
      </c>
      <c r="Q578" s="239">
        <v>16427.95</v>
      </c>
      <c r="R578" s="182"/>
      <c r="S578" s="179"/>
      <c r="T578" s="179"/>
      <c r="U578" s="239">
        <v>150.59048780487799</v>
      </c>
      <c r="V578" s="239">
        <v>94.398780487804899</v>
      </c>
      <c r="W578" s="239">
        <v>37.874390243902397</v>
      </c>
      <c r="X578" s="239">
        <v>22.016341463414602</v>
      </c>
      <c r="Y578" s="239">
        <v>400.68170731707301</v>
      </c>
      <c r="Z578" s="182"/>
      <c r="AA578" s="179"/>
      <c r="AB578" s="182" t="s">
        <v>210</v>
      </c>
      <c r="AC578" s="182"/>
      <c r="AD578" s="183" t="s">
        <v>211</v>
      </c>
      <c r="AE578" s="336">
        <v>7</v>
      </c>
      <c r="AF578" s="336">
        <v>2</v>
      </c>
      <c r="AG578" s="336">
        <v>1</v>
      </c>
      <c r="AH578" s="336">
        <v>1</v>
      </c>
      <c r="AI578" s="336">
        <v>1</v>
      </c>
      <c r="AJ578" s="184"/>
      <c r="AK578" s="179"/>
      <c r="AL578" s="179"/>
      <c r="AM578" s="281">
        <v>1253.58</v>
      </c>
      <c r="AN578" s="281">
        <v>401.76</v>
      </c>
      <c r="AO578" s="281">
        <v>275.32</v>
      </c>
      <c r="AP578" s="281">
        <v>229.78</v>
      </c>
      <c r="AQ578" s="281">
        <v>1457.21</v>
      </c>
      <c r="AR578" s="272"/>
      <c r="AS578" s="270"/>
      <c r="AT578" s="270"/>
      <c r="AU578" s="272">
        <v>179.08285714285699</v>
      </c>
      <c r="AV578" s="272">
        <v>57.394285714285701</v>
      </c>
      <c r="AW578" s="272">
        <v>45.886666666666699</v>
      </c>
      <c r="AX578" s="272">
        <v>32.825714285714298</v>
      </c>
      <c r="AY578" s="272">
        <v>208.172857142857</v>
      </c>
      <c r="AZ578" s="184"/>
      <c r="BA578" s="179"/>
    </row>
    <row r="579" spans="1:53" s="185" customFormat="1" x14ac:dyDescent="0.2">
      <c r="A579" s="179"/>
      <c r="B579" s="182" t="s">
        <v>173</v>
      </c>
      <c r="C579" s="182"/>
      <c r="D579" s="183" t="s">
        <v>77</v>
      </c>
      <c r="E579" s="320">
        <v>76</v>
      </c>
      <c r="F579" s="320">
        <v>57</v>
      </c>
      <c r="G579" s="320">
        <v>44</v>
      </c>
      <c r="H579" s="320">
        <v>37</v>
      </c>
      <c r="I579" s="320">
        <v>50</v>
      </c>
      <c r="J579" s="182"/>
      <c r="K579" s="179"/>
      <c r="L579" s="179"/>
      <c r="M579" s="239">
        <v>11605.47</v>
      </c>
      <c r="N579" s="239">
        <v>9023.0300000000007</v>
      </c>
      <c r="O579" s="239">
        <v>6085.3</v>
      </c>
      <c r="P579" s="239">
        <v>4582.78</v>
      </c>
      <c r="Q579" s="239">
        <v>44017.64</v>
      </c>
      <c r="R579" s="182"/>
      <c r="S579" s="179"/>
      <c r="T579" s="179"/>
      <c r="U579" s="239">
        <v>133.396206896552</v>
      </c>
      <c r="V579" s="239">
        <v>103.71298850574701</v>
      </c>
      <c r="W579" s="239">
        <v>73.316867469879497</v>
      </c>
      <c r="X579" s="239">
        <v>55.214216867469901</v>
      </c>
      <c r="Y579" s="239">
        <v>505.94988505747102</v>
      </c>
      <c r="Z579" s="182"/>
      <c r="AA579" s="179"/>
      <c r="AB579" s="182" t="s">
        <v>214</v>
      </c>
      <c r="AC579" s="182"/>
      <c r="AD579" s="183" t="s">
        <v>127</v>
      </c>
      <c r="AE579" s="336">
        <v>6</v>
      </c>
      <c r="AF579" s="336">
        <v>4</v>
      </c>
      <c r="AG579" s="336">
        <v>4</v>
      </c>
      <c r="AH579" s="336">
        <v>3</v>
      </c>
      <c r="AI579" s="336">
        <v>3</v>
      </c>
      <c r="AJ579" s="184"/>
      <c r="AK579" s="179"/>
      <c r="AL579" s="179"/>
      <c r="AM579" s="281">
        <v>2001.98</v>
      </c>
      <c r="AN579" s="281">
        <v>1061.24</v>
      </c>
      <c r="AO579" s="281">
        <v>880.03</v>
      </c>
      <c r="AP579" s="281">
        <v>641.38</v>
      </c>
      <c r="AQ579" s="281">
        <v>12579.34</v>
      </c>
      <c r="AR579" s="272"/>
      <c r="AS579" s="270"/>
      <c r="AT579" s="270"/>
      <c r="AU579" s="272">
        <v>285.99714285714299</v>
      </c>
      <c r="AV579" s="272">
        <v>151.60571428571399</v>
      </c>
      <c r="AW579" s="272">
        <v>125.718571428571</v>
      </c>
      <c r="AX579" s="272">
        <v>106.896666666667</v>
      </c>
      <c r="AY579" s="272">
        <v>1797.0485714285701</v>
      </c>
      <c r="AZ579" s="184"/>
      <c r="BA579" s="179"/>
    </row>
    <row r="580" spans="1:53" s="185" customFormat="1" x14ac:dyDescent="0.2">
      <c r="A580" s="179"/>
      <c r="B580" s="182" t="s">
        <v>174</v>
      </c>
      <c r="C580" s="182"/>
      <c r="D580" s="183" t="s">
        <v>175</v>
      </c>
      <c r="E580" s="320">
        <v>34</v>
      </c>
      <c r="F580" s="320">
        <v>19</v>
      </c>
      <c r="G580" s="320">
        <v>12</v>
      </c>
      <c r="H580" s="320">
        <v>10</v>
      </c>
      <c r="I580" s="320">
        <v>14</v>
      </c>
      <c r="J580" s="182"/>
      <c r="K580" s="179"/>
      <c r="L580" s="179"/>
      <c r="M580" s="239">
        <v>7182.42</v>
      </c>
      <c r="N580" s="239">
        <v>4056.81</v>
      </c>
      <c r="O580" s="239">
        <v>1954.29</v>
      </c>
      <c r="P580" s="239">
        <v>1248.8</v>
      </c>
      <c r="Q580" s="239">
        <v>12173.61</v>
      </c>
      <c r="R580" s="182"/>
      <c r="S580" s="179"/>
      <c r="T580" s="179"/>
      <c r="U580" s="239">
        <v>184.16461538461499</v>
      </c>
      <c r="V580" s="239">
        <v>104.02076923076901</v>
      </c>
      <c r="W580" s="239">
        <v>51.428684210526299</v>
      </c>
      <c r="X580" s="239">
        <v>33.751351351351403</v>
      </c>
      <c r="Y580" s="239">
        <v>312.14384615384603</v>
      </c>
      <c r="Z580" s="182"/>
      <c r="AA580" s="179"/>
      <c r="AB580" s="182" t="s">
        <v>720</v>
      </c>
      <c r="AC580" s="182"/>
      <c r="AD580" s="183" t="s">
        <v>179</v>
      </c>
      <c r="AE580" s="336">
        <v>1</v>
      </c>
      <c r="AF580" s="336">
        <v>1</v>
      </c>
      <c r="AG580" s="336">
        <v>1</v>
      </c>
      <c r="AH580" s="336">
        <v>1</v>
      </c>
      <c r="AI580" s="336">
        <v>1</v>
      </c>
      <c r="AJ580" s="184"/>
      <c r="AK580" s="179"/>
      <c r="AL580" s="179"/>
      <c r="AM580" s="281">
        <v>21.63</v>
      </c>
      <c r="AN580" s="281">
        <v>20.67</v>
      </c>
      <c r="AO580" s="281">
        <v>18.829999999999998</v>
      </c>
      <c r="AP580" s="281">
        <v>15.92</v>
      </c>
      <c r="AQ580" s="281">
        <v>390.26</v>
      </c>
      <c r="AR580" s="272"/>
      <c r="AS580" s="270"/>
      <c r="AT580" s="270"/>
      <c r="AU580" s="272">
        <v>21.63</v>
      </c>
      <c r="AV580" s="272">
        <v>20.67</v>
      </c>
      <c r="AW580" s="272">
        <v>18.829999999999998</v>
      </c>
      <c r="AX580" s="272">
        <v>15.92</v>
      </c>
      <c r="AY580" s="272">
        <v>390.26</v>
      </c>
      <c r="AZ580" s="184"/>
      <c r="BA580" s="179"/>
    </row>
    <row r="581" spans="1:53" s="185" customFormat="1" x14ac:dyDescent="0.2">
      <c r="A581" s="179"/>
      <c r="B581" s="182" t="s">
        <v>176</v>
      </c>
      <c r="C581" s="182"/>
      <c r="D581" s="183" t="s">
        <v>177</v>
      </c>
      <c r="E581" s="320">
        <v>502</v>
      </c>
      <c r="F581" s="320">
        <v>311</v>
      </c>
      <c r="G581" s="320">
        <v>213</v>
      </c>
      <c r="H581" s="320">
        <v>154</v>
      </c>
      <c r="I581" s="320">
        <v>316</v>
      </c>
      <c r="J581" s="182"/>
      <c r="K581" s="179"/>
      <c r="L581" s="179"/>
      <c r="M581" s="239">
        <v>119492.23</v>
      </c>
      <c r="N581" s="239">
        <v>58632.49</v>
      </c>
      <c r="O581" s="239">
        <v>26116.01</v>
      </c>
      <c r="P581" s="239">
        <v>15448.69</v>
      </c>
      <c r="Q581" s="239">
        <v>250146.95</v>
      </c>
      <c r="R581" s="182"/>
      <c r="S581" s="179"/>
      <c r="T581" s="179"/>
      <c r="U581" s="239">
        <v>196.210558292282</v>
      </c>
      <c r="V581" s="239">
        <v>96.276666666666699</v>
      </c>
      <c r="W581" s="239">
        <v>44.0404890387858</v>
      </c>
      <c r="X581" s="239">
        <v>34.4836830357143</v>
      </c>
      <c r="Y581" s="239">
        <v>410.75032840722503</v>
      </c>
      <c r="Z581" s="182"/>
      <c r="AA581" s="179"/>
      <c r="AB581" s="182" t="s">
        <v>215</v>
      </c>
      <c r="AC581" s="182"/>
      <c r="AD581" s="183" t="s">
        <v>79</v>
      </c>
      <c r="AE581" s="336">
        <v>1</v>
      </c>
      <c r="AF581" s="336">
        <v>1</v>
      </c>
      <c r="AG581" s="336">
        <v>1</v>
      </c>
      <c r="AH581" s="336">
        <v>1</v>
      </c>
      <c r="AI581" s="336"/>
      <c r="AJ581" s="184"/>
      <c r="AK581" s="179"/>
      <c r="AL581" s="179"/>
      <c r="AM581" s="281">
        <v>245.9</v>
      </c>
      <c r="AN581" s="281">
        <v>260.05</v>
      </c>
      <c r="AO581" s="281">
        <v>246.28</v>
      </c>
      <c r="AP581" s="281">
        <v>191.48</v>
      </c>
      <c r="AQ581" s="281">
        <v>0</v>
      </c>
      <c r="AR581" s="272"/>
      <c r="AS581" s="270"/>
      <c r="AT581" s="270"/>
      <c r="AU581" s="272">
        <v>245.9</v>
      </c>
      <c r="AV581" s="272">
        <v>260.05</v>
      </c>
      <c r="AW581" s="272">
        <v>246.28</v>
      </c>
      <c r="AX581" s="272">
        <v>191.48</v>
      </c>
      <c r="AY581" s="272">
        <v>0</v>
      </c>
      <c r="AZ581" s="184"/>
      <c r="BA581" s="179"/>
    </row>
    <row r="582" spans="1:53" s="185" customFormat="1" x14ac:dyDescent="0.2">
      <c r="A582" s="179"/>
      <c r="B582" s="182" t="s">
        <v>178</v>
      </c>
      <c r="C582" s="182"/>
      <c r="D582" s="183" t="s">
        <v>179</v>
      </c>
      <c r="E582" s="320">
        <v>107</v>
      </c>
      <c r="F582" s="320">
        <v>67</v>
      </c>
      <c r="G582" s="320">
        <v>51</v>
      </c>
      <c r="H582" s="320">
        <v>45</v>
      </c>
      <c r="I582" s="320">
        <v>50</v>
      </c>
      <c r="J582" s="182"/>
      <c r="K582" s="179"/>
      <c r="L582" s="179"/>
      <c r="M582" s="239">
        <v>24173.19</v>
      </c>
      <c r="N582" s="239">
        <v>12229.06</v>
      </c>
      <c r="O582" s="239">
        <v>8358.4</v>
      </c>
      <c r="P582" s="239">
        <v>5122.26</v>
      </c>
      <c r="Q582" s="239">
        <v>60732.33</v>
      </c>
      <c r="R582" s="182"/>
      <c r="S582" s="179"/>
      <c r="T582" s="179"/>
      <c r="U582" s="239">
        <v>198.14090163934401</v>
      </c>
      <c r="V582" s="239">
        <v>100.238196721311</v>
      </c>
      <c r="W582" s="239">
        <v>70.833898305084702</v>
      </c>
      <c r="X582" s="239">
        <v>43.408983050847503</v>
      </c>
      <c r="Y582" s="239">
        <v>497.80598360655699</v>
      </c>
      <c r="Z582" s="182"/>
      <c r="AA582" s="179"/>
      <c r="AB582" s="182" t="s">
        <v>216</v>
      </c>
      <c r="AC582" s="182"/>
      <c r="AD582" s="183" t="s">
        <v>70</v>
      </c>
      <c r="AE582" s="336">
        <v>4</v>
      </c>
      <c r="AF582" s="336">
        <v>2</v>
      </c>
      <c r="AG582" s="336">
        <v>1</v>
      </c>
      <c r="AH582" s="336">
        <v>1</v>
      </c>
      <c r="AI582" s="336"/>
      <c r="AJ582" s="184"/>
      <c r="AK582" s="179"/>
      <c r="AL582" s="179"/>
      <c r="AM582" s="281">
        <v>123.01</v>
      </c>
      <c r="AN582" s="281">
        <v>128.34</v>
      </c>
      <c r="AO582" s="281">
        <v>14.76</v>
      </c>
      <c r="AP582" s="281">
        <v>14.3</v>
      </c>
      <c r="AQ582" s="281">
        <v>0</v>
      </c>
      <c r="AR582" s="272"/>
      <c r="AS582" s="270"/>
      <c r="AT582" s="270"/>
      <c r="AU582" s="272">
        <v>30.752500000000001</v>
      </c>
      <c r="AV582" s="272">
        <v>32.085000000000001</v>
      </c>
      <c r="AW582" s="272">
        <v>3.69</v>
      </c>
      <c r="AX582" s="272">
        <v>3.5750000000000002</v>
      </c>
      <c r="AY582" s="272">
        <v>0</v>
      </c>
      <c r="AZ582" s="184"/>
      <c r="BA582" s="179"/>
    </row>
    <row r="583" spans="1:53" s="185" customFormat="1" x14ac:dyDescent="0.2">
      <c r="A583" s="179"/>
      <c r="B583" s="182" t="s">
        <v>181</v>
      </c>
      <c r="C583" s="182"/>
      <c r="D583" s="183" t="s">
        <v>182</v>
      </c>
      <c r="E583" s="320">
        <v>376</v>
      </c>
      <c r="F583" s="320">
        <v>214</v>
      </c>
      <c r="G583" s="320">
        <v>119</v>
      </c>
      <c r="H583" s="320">
        <v>91</v>
      </c>
      <c r="I583" s="320">
        <v>128</v>
      </c>
      <c r="J583" s="182"/>
      <c r="K583" s="179"/>
      <c r="L583" s="179"/>
      <c r="M583" s="239">
        <v>110649.14</v>
      </c>
      <c r="N583" s="239">
        <v>60900.5</v>
      </c>
      <c r="O583" s="239">
        <v>18970.419999999998</v>
      </c>
      <c r="P583" s="239">
        <v>14739</v>
      </c>
      <c r="Q583" s="239">
        <v>195360.48</v>
      </c>
      <c r="R583" s="182"/>
      <c r="S583" s="179"/>
      <c r="T583" s="179"/>
      <c r="U583" s="239">
        <v>263.45033333333299</v>
      </c>
      <c r="V583" s="239">
        <v>145.00119047619</v>
      </c>
      <c r="W583" s="239">
        <v>45.7118554216867</v>
      </c>
      <c r="X583" s="239">
        <v>35.861313868613102</v>
      </c>
      <c r="Y583" s="239">
        <v>465.14400000000001</v>
      </c>
      <c r="Z583" s="182"/>
      <c r="AA583" s="179"/>
      <c r="AB583" s="182" t="s">
        <v>217</v>
      </c>
      <c r="AC583" s="182"/>
      <c r="AD583" s="183" t="s">
        <v>147</v>
      </c>
      <c r="AE583" s="336">
        <v>12</v>
      </c>
      <c r="AF583" s="336">
        <v>10</v>
      </c>
      <c r="AG583" s="336">
        <v>3</v>
      </c>
      <c r="AH583" s="336">
        <v>7</v>
      </c>
      <c r="AI583" s="336">
        <v>6</v>
      </c>
      <c r="AJ583" s="184"/>
      <c r="AK583" s="179"/>
      <c r="AL583" s="179"/>
      <c r="AM583" s="281">
        <v>4891.59</v>
      </c>
      <c r="AN583" s="281">
        <v>875</v>
      </c>
      <c r="AO583" s="281">
        <v>51.35</v>
      </c>
      <c r="AP583" s="281">
        <v>670.41</v>
      </c>
      <c r="AQ583" s="281">
        <v>2682.14</v>
      </c>
      <c r="AR583" s="272"/>
      <c r="AS583" s="270"/>
      <c r="AT583" s="270"/>
      <c r="AU583" s="272">
        <v>407.63249999999999</v>
      </c>
      <c r="AV583" s="272">
        <v>72.9166666666667</v>
      </c>
      <c r="AW583" s="272">
        <v>8.55833333333333</v>
      </c>
      <c r="AX583" s="272">
        <v>74.489999999999995</v>
      </c>
      <c r="AY583" s="272">
        <v>223.511666666667</v>
      </c>
      <c r="AZ583" s="184"/>
      <c r="BA583" s="179"/>
    </row>
    <row r="584" spans="1:53" s="185" customFormat="1" x14ac:dyDescent="0.2">
      <c r="A584" s="179"/>
      <c r="B584" s="182" t="s">
        <v>183</v>
      </c>
      <c r="C584" s="182"/>
      <c r="D584" s="183" t="s">
        <v>86</v>
      </c>
      <c r="E584" s="320">
        <v>74</v>
      </c>
      <c r="F584" s="320">
        <v>30</v>
      </c>
      <c r="G584" s="320">
        <v>15</v>
      </c>
      <c r="H584" s="320">
        <v>12</v>
      </c>
      <c r="I584" s="320">
        <v>11</v>
      </c>
      <c r="J584" s="182"/>
      <c r="K584" s="179"/>
      <c r="L584" s="179"/>
      <c r="M584" s="239">
        <v>20460.47</v>
      </c>
      <c r="N584" s="239">
        <v>8160.74</v>
      </c>
      <c r="O584" s="239">
        <v>3209.76</v>
      </c>
      <c r="P584" s="239">
        <v>1448.29</v>
      </c>
      <c r="Q584" s="239">
        <v>8574.92</v>
      </c>
      <c r="R584" s="182"/>
      <c r="S584" s="179"/>
      <c r="T584" s="179"/>
      <c r="U584" s="239">
        <v>269.21671052631598</v>
      </c>
      <c r="V584" s="239">
        <v>107.378157894737</v>
      </c>
      <c r="W584" s="239">
        <v>44.58</v>
      </c>
      <c r="X584" s="239">
        <v>19.571486486486499</v>
      </c>
      <c r="Y584" s="239">
        <v>112.827894736842</v>
      </c>
      <c r="Z584" s="182"/>
      <c r="AA584" s="179"/>
      <c r="AB584" s="182" t="s">
        <v>218</v>
      </c>
      <c r="AC584" s="182"/>
      <c r="AD584" s="183" t="s">
        <v>219</v>
      </c>
      <c r="AE584" s="336">
        <v>9</v>
      </c>
      <c r="AF584" s="336">
        <v>4</v>
      </c>
      <c r="AG584" s="336">
        <v>2</v>
      </c>
      <c r="AH584" s="336">
        <v>2</v>
      </c>
      <c r="AI584" s="336">
        <v>2</v>
      </c>
      <c r="AJ584" s="184"/>
      <c r="AK584" s="179"/>
      <c r="AL584" s="179"/>
      <c r="AM584" s="281">
        <v>882.73</v>
      </c>
      <c r="AN584" s="281">
        <v>677.14</v>
      </c>
      <c r="AO584" s="281">
        <v>44.86</v>
      </c>
      <c r="AP584" s="281">
        <v>36.340000000000003</v>
      </c>
      <c r="AQ584" s="281">
        <v>2745.85</v>
      </c>
      <c r="AR584" s="272"/>
      <c r="AS584" s="270"/>
      <c r="AT584" s="270"/>
      <c r="AU584" s="272">
        <v>98.081111111111099</v>
      </c>
      <c r="AV584" s="272">
        <v>75.237777777777794</v>
      </c>
      <c r="AW584" s="272">
        <v>6.4085714285714301</v>
      </c>
      <c r="AX584" s="272">
        <v>4.5425000000000004</v>
      </c>
      <c r="AY584" s="272">
        <v>305.09444444444398</v>
      </c>
      <c r="AZ584" s="184"/>
      <c r="BA584" s="179"/>
    </row>
    <row r="585" spans="1:53" s="185" customFormat="1" x14ac:dyDescent="0.2">
      <c r="A585" s="179"/>
      <c r="B585" s="182" t="s">
        <v>184</v>
      </c>
      <c r="C585" s="182"/>
      <c r="D585" s="183" t="s">
        <v>185</v>
      </c>
      <c r="E585" s="320">
        <v>240</v>
      </c>
      <c r="F585" s="320">
        <v>146</v>
      </c>
      <c r="G585" s="320">
        <v>90</v>
      </c>
      <c r="H585" s="320">
        <v>76</v>
      </c>
      <c r="I585" s="320">
        <v>100</v>
      </c>
      <c r="J585" s="182"/>
      <c r="K585" s="179"/>
      <c r="L585" s="179"/>
      <c r="M585" s="239">
        <v>63043.98</v>
      </c>
      <c r="N585" s="239">
        <v>32595.77</v>
      </c>
      <c r="O585" s="239">
        <v>18510.18</v>
      </c>
      <c r="P585" s="239">
        <v>10917.1</v>
      </c>
      <c r="Q585" s="239">
        <v>144323.17000000001</v>
      </c>
      <c r="R585" s="182"/>
      <c r="S585" s="179"/>
      <c r="T585" s="179"/>
      <c r="U585" s="239">
        <v>221.206947368421</v>
      </c>
      <c r="V585" s="239">
        <v>114.371122807018</v>
      </c>
      <c r="W585" s="239">
        <v>66.107785714285697</v>
      </c>
      <c r="X585" s="239">
        <v>39.843430656934302</v>
      </c>
      <c r="Y585" s="239">
        <v>506.39708771929799</v>
      </c>
      <c r="Z585" s="182"/>
      <c r="AA585" s="179"/>
      <c r="AB585" s="182" t="s">
        <v>221</v>
      </c>
      <c r="AC585" s="182"/>
      <c r="AD585" s="183" t="s">
        <v>64</v>
      </c>
      <c r="AE585" s="336">
        <v>1</v>
      </c>
      <c r="AF585" s="336"/>
      <c r="AG585" s="336"/>
      <c r="AH585" s="336"/>
      <c r="AI585" s="336"/>
      <c r="AJ585" s="184"/>
      <c r="AK585" s="179"/>
      <c r="AL585" s="179"/>
      <c r="AM585" s="281">
        <v>109.76</v>
      </c>
      <c r="AN585" s="281">
        <v>0</v>
      </c>
      <c r="AO585" s="281">
        <v>0</v>
      </c>
      <c r="AP585" s="281">
        <v>0</v>
      </c>
      <c r="AQ585" s="281">
        <v>0</v>
      </c>
      <c r="AR585" s="272"/>
      <c r="AS585" s="270"/>
      <c r="AT585" s="270"/>
      <c r="AU585" s="272">
        <v>109.76</v>
      </c>
      <c r="AV585" s="272">
        <v>0</v>
      </c>
      <c r="AW585" s="272">
        <v>0</v>
      </c>
      <c r="AX585" s="272">
        <v>0</v>
      </c>
      <c r="AY585" s="272">
        <v>0</v>
      </c>
      <c r="AZ585" s="184"/>
      <c r="BA585" s="179"/>
    </row>
    <row r="586" spans="1:53" s="185" customFormat="1" x14ac:dyDescent="0.2">
      <c r="A586" s="179"/>
      <c r="B586" s="182" t="s">
        <v>189</v>
      </c>
      <c r="C586" s="182"/>
      <c r="D586" s="183" t="s">
        <v>70</v>
      </c>
      <c r="E586" s="320">
        <v>81</v>
      </c>
      <c r="F586" s="320">
        <v>42</v>
      </c>
      <c r="G586" s="320">
        <v>28</v>
      </c>
      <c r="H586" s="320">
        <v>22</v>
      </c>
      <c r="I586" s="320">
        <v>23</v>
      </c>
      <c r="J586" s="182"/>
      <c r="K586" s="179"/>
      <c r="L586" s="179"/>
      <c r="M586" s="239">
        <v>21299.83</v>
      </c>
      <c r="N586" s="239">
        <v>10195</v>
      </c>
      <c r="O586" s="239">
        <v>3934.69</v>
      </c>
      <c r="P586" s="239">
        <v>2389.3000000000002</v>
      </c>
      <c r="Q586" s="239">
        <v>21113.77</v>
      </c>
      <c r="R586" s="182"/>
      <c r="S586" s="179"/>
      <c r="T586" s="179"/>
      <c r="U586" s="239">
        <v>236.664777777778</v>
      </c>
      <c r="V586" s="239">
        <v>113.277777777778</v>
      </c>
      <c r="W586" s="239">
        <v>43.718777777777802</v>
      </c>
      <c r="X586" s="239">
        <v>26.547777777777799</v>
      </c>
      <c r="Y586" s="239">
        <v>234.59744444444399</v>
      </c>
      <c r="Z586" s="182"/>
      <c r="AA586" s="179"/>
      <c r="AB586" s="182" t="s">
        <v>221</v>
      </c>
      <c r="AC586" s="182"/>
      <c r="AD586" s="183" t="s">
        <v>170</v>
      </c>
      <c r="AE586" s="336">
        <v>3</v>
      </c>
      <c r="AF586" s="336">
        <v>1</v>
      </c>
      <c r="AG586" s="336">
        <v>1</v>
      </c>
      <c r="AH586" s="336">
        <v>1</v>
      </c>
      <c r="AI586" s="336">
        <v>1</v>
      </c>
      <c r="AJ586" s="184"/>
      <c r="AK586" s="179"/>
      <c r="AL586" s="179"/>
      <c r="AM586" s="281">
        <v>215.94</v>
      </c>
      <c r="AN586" s="281">
        <v>98.74</v>
      </c>
      <c r="AO586" s="281">
        <v>101.1</v>
      </c>
      <c r="AP586" s="281">
        <v>61.35</v>
      </c>
      <c r="AQ586" s="281">
        <v>150.36000000000001</v>
      </c>
      <c r="AR586" s="272"/>
      <c r="AS586" s="270"/>
      <c r="AT586" s="270"/>
      <c r="AU586" s="272">
        <v>71.98</v>
      </c>
      <c r="AV586" s="272">
        <v>32.913333333333298</v>
      </c>
      <c r="AW586" s="272">
        <v>33.700000000000003</v>
      </c>
      <c r="AX586" s="272">
        <v>20.45</v>
      </c>
      <c r="AY586" s="272">
        <v>50.12</v>
      </c>
      <c r="AZ586" s="184"/>
      <c r="BA586" s="179"/>
    </row>
    <row r="587" spans="1:53" s="185" customFormat="1" x14ac:dyDescent="0.2">
      <c r="A587" s="179"/>
      <c r="B587" s="182" t="s">
        <v>190</v>
      </c>
      <c r="C587" s="182"/>
      <c r="D587" s="183" t="s">
        <v>107</v>
      </c>
      <c r="E587" s="320">
        <v>1</v>
      </c>
      <c r="F587" s="320"/>
      <c r="G587" s="320"/>
      <c r="H587" s="320"/>
      <c r="I587" s="320"/>
      <c r="J587" s="182"/>
      <c r="K587" s="179"/>
      <c r="L587" s="179"/>
      <c r="M587" s="239">
        <v>108.5</v>
      </c>
      <c r="N587" s="239">
        <v>0</v>
      </c>
      <c r="O587" s="239">
        <v>0</v>
      </c>
      <c r="P587" s="239">
        <v>0</v>
      </c>
      <c r="Q587" s="239">
        <v>0</v>
      </c>
      <c r="R587" s="182"/>
      <c r="S587" s="179"/>
      <c r="T587" s="179"/>
      <c r="U587" s="239">
        <v>108.5</v>
      </c>
      <c r="V587" s="239">
        <v>0</v>
      </c>
      <c r="W587" s="239">
        <v>0</v>
      </c>
      <c r="X587" s="239">
        <v>0</v>
      </c>
      <c r="Y587" s="239">
        <v>0</v>
      </c>
      <c r="Z587" s="182"/>
      <c r="AA587" s="179"/>
      <c r="AB587" s="182" t="s">
        <v>222</v>
      </c>
      <c r="AC587" s="182"/>
      <c r="AD587" s="183" t="s">
        <v>223</v>
      </c>
      <c r="AE587" s="336">
        <v>3</v>
      </c>
      <c r="AF587" s="336">
        <v>1</v>
      </c>
      <c r="AG587" s="336">
        <v>1</v>
      </c>
      <c r="AH587" s="336">
        <v>1</v>
      </c>
      <c r="AI587" s="336">
        <v>1</v>
      </c>
      <c r="AJ587" s="184"/>
      <c r="AK587" s="179"/>
      <c r="AL587" s="179"/>
      <c r="AM587" s="281">
        <v>198.24</v>
      </c>
      <c r="AN587" s="281">
        <v>18.37</v>
      </c>
      <c r="AO587" s="281">
        <v>12.69</v>
      </c>
      <c r="AP587" s="281">
        <v>11.1</v>
      </c>
      <c r="AQ587" s="281">
        <v>82.2</v>
      </c>
      <c r="AR587" s="272"/>
      <c r="AS587" s="270"/>
      <c r="AT587" s="270"/>
      <c r="AU587" s="272">
        <v>66.08</v>
      </c>
      <c r="AV587" s="272">
        <v>6.1233333333333304</v>
      </c>
      <c r="AW587" s="272">
        <v>4.2300000000000004</v>
      </c>
      <c r="AX587" s="272">
        <v>3.7</v>
      </c>
      <c r="AY587" s="272">
        <v>27.4</v>
      </c>
      <c r="AZ587" s="184"/>
      <c r="BA587" s="179"/>
    </row>
    <row r="588" spans="1:53" s="185" customFormat="1" x14ac:dyDescent="0.2">
      <c r="A588" s="179"/>
      <c r="B588" s="182" t="s">
        <v>191</v>
      </c>
      <c r="C588" s="182"/>
      <c r="D588" s="183" t="s">
        <v>192</v>
      </c>
      <c r="E588" s="320">
        <v>66</v>
      </c>
      <c r="F588" s="320">
        <v>27</v>
      </c>
      <c r="G588" s="320">
        <v>14</v>
      </c>
      <c r="H588" s="320">
        <v>15</v>
      </c>
      <c r="I588" s="320">
        <v>19</v>
      </c>
      <c r="J588" s="182"/>
      <c r="K588" s="179"/>
      <c r="L588" s="179"/>
      <c r="M588" s="239">
        <v>21029.67</v>
      </c>
      <c r="N588" s="239">
        <v>6819.05</v>
      </c>
      <c r="O588" s="239">
        <v>3201.26</v>
      </c>
      <c r="P588" s="239">
        <v>2835.82</v>
      </c>
      <c r="Q588" s="239">
        <v>21358.44</v>
      </c>
      <c r="R588" s="182"/>
      <c r="S588" s="179"/>
      <c r="T588" s="179"/>
      <c r="U588" s="239">
        <v>288.07767123287698</v>
      </c>
      <c r="V588" s="239">
        <v>93.411643835616402</v>
      </c>
      <c r="W588" s="239">
        <v>43.852876712328801</v>
      </c>
      <c r="X588" s="239">
        <v>38.846849315068503</v>
      </c>
      <c r="Y588" s="239">
        <v>292.581369863014</v>
      </c>
      <c r="Z588" s="182"/>
      <c r="AA588" s="179"/>
      <c r="AB588" s="182" t="s">
        <v>224</v>
      </c>
      <c r="AC588" s="182"/>
      <c r="AD588" s="183" t="s">
        <v>206</v>
      </c>
      <c r="AE588" s="336">
        <v>25</v>
      </c>
      <c r="AF588" s="336">
        <v>10</v>
      </c>
      <c r="AG588" s="336">
        <v>10</v>
      </c>
      <c r="AH588" s="336">
        <v>8</v>
      </c>
      <c r="AI588" s="336">
        <v>9</v>
      </c>
      <c r="AJ588" s="184"/>
      <c r="AK588" s="179"/>
      <c r="AL588" s="179"/>
      <c r="AM588" s="281">
        <v>15018.58</v>
      </c>
      <c r="AN588" s="281">
        <v>996.05</v>
      </c>
      <c r="AO588" s="281">
        <v>899.16</v>
      </c>
      <c r="AP588" s="281">
        <v>286.83</v>
      </c>
      <c r="AQ588" s="281">
        <v>1312.3</v>
      </c>
      <c r="AR588" s="272"/>
      <c r="AS588" s="270"/>
      <c r="AT588" s="270"/>
      <c r="AU588" s="272">
        <v>577.63769230769196</v>
      </c>
      <c r="AV588" s="272">
        <v>38.309615384615398</v>
      </c>
      <c r="AW588" s="272">
        <v>35.9664</v>
      </c>
      <c r="AX588" s="272">
        <v>11.95125</v>
      </c>
      <c r="AY588" s="272">
        <v>50.473076923076903</v>
      </c>
      <c r="AZ588" s="184"/>
      <c r="BA588" s="179"/>
    </row>
    <row r="589" spans="1:53" s="185" customFormat="1" x14ac:dyDescent="0.2">
      <c r="A589" s="179"/>
      <c r="B589" s="182" t="s">
        <v>193</v>
      </c>
      <c r="C589" s="182"/>
      <c r="D589" s="183" t="s">
        <v>194</v>
      </c>
      <c r="E589" s="320">
        <v>167</v>
      </c>
      <c r="F589" s="320">
        <v>110</v>
      </c>
      <c r="G589" s="320">
        <v>81</v>
      </c>
      <c r="H589" s="320">
        <v>66</v>
      </c>
      <c r="I589" s="320">
        <v>79</v>
      </c>
      <c r="J589" s="182"/>
      <c r="K589" s="179"/>
      <c r="L589" s="179"/>
      <c r="M589" s="239">
        <v>38262.230000000003</v>
      </c>
      <c r="N589" s="239">
        <v>23181.85</v>
      </c>
      <c r="O589" s="239">
        <v>12473.8</v>
      </c>
      <c r="P589" s="239">
        <v>11220.2</v>
      </c>
      <c r="Q589" s="239">
        <v>119778.21</v>
      </c>
      <c r="R589" s="182"/>
      <c r="S589" s="179"/>
      <c r="T589" s="179"/>
      <c r="U589" s="239">
        <v>200.325811518325</v>
      </c>
      <c r="V589" s="239">
        <v>121.370942408377</v>
      </c>
      <c r="W589" s="239">
        <v>66.349999999999994</v>
      </c>
      <c r="X589" s="239">
        <v>59.681914893616998</v>
      </c>
      <c r="Y589" s="239">
        <v>627.11104712041902</v>
      </c>
      <c r="Z589" s="182"/>
      <c r="AA589" s="179"/>
      <c r="AB589" s="182" t="s">
        <v>231</v>
      </c>
      <c r="AC589" s="182"/>
      <c r="AD589" s="183" t="s">
        <v>212</v>
      </c>
      <c r="AE589" s="336">
        <v>17</v>
      </c>
      <c r="AF589" s="336">
        <v>8</v>
      </c>
      <c r="AG589" s="336">
        <v>7</v>
      </c>
      <c r="AH589" s="336">
        <v>7</v>
      </c>
      <c r="AI589" s="336">
        <v>7</v>
      </c>
      <c r="AJ589" s="184"/>
      <c r="AK589" s="179"/>
      <c r="AL589" s="179"/>
      <c r="AM589" s="281">
        <v>2244.09</v>
      </c>
      <c r="AN589" s="281">
        <v>562.66999999999996</v>
      </c>
      <c r="AO589" s="281">
        <v>334.86</v>
      </c>
      <c r="AP589" s="281">
        <v>285.82</v>
      </c>
      <c r="AQ589" s="281">
        <v>1482.96</v>
      </c>
      <c r="AR589" s="272"/>
      <c r="AS589" s="270"/>
      <c r="AT589" s="270"/>
      <c r="AU589" s="272">
        <v>118.11</v>
      </c>
      <c r="AV589" s="272">
        <v>29.614210526315802</v>
      </c>
      <c r="AW589" s="272">
        <v>18.6033333333333</v>
      </c>
      <c r="AX589" s="272">
        <v>15.8788888888889</v>
      </c>
      <c r="AY589" s="272">
        <v>78.050526315789497</v>
      </c>
      <c r="AZ589" s="184"/>
      <c r="BA589" s="179"/>
    </row>
    <row r="590" spans="1:53" s="185" customFormat="1" x14ac:dyDescent="0.2">
      <c r="A590" s="179"/>
      <c r="B590" s="182" t="s">
        <v>195</v>
      </c>
      <c r="C590" s="182"/>
      <c r="D590" s="183" t="s">
        <v>196</v>
      </c>
      <c r="E590" s="320">
        <v>1</v>
      </c>
      <c r="F590" s="320"/>
      <c r="G590" s="320"/>
      <c r="H590" s="320"/>
      <c r="I590" s="320"/>
      <c r="J590" s="182"/>
      <c r="K590" s="179"/>
      <c r="L590" s="179"/>
      <c r="M590" s="239">
        <v>6.25</v>
      </c>
      <c r="N590" s="239">
        <v>0</v>
      </c>
      <c r="O590" s="239">
        <v>0</v>
      </c>
      <c r="P590" s="239">
        <v>0</v>
      </c>
      <c r="Q590" s="239">
        <v>0</v>
      </c>
      <c r="R590" s="182"/>
      <c r="S590" s="179"/>
      <c r="T590" s="179"/>
      <c r="U590" s="239">
        <v>6.25</v>
      </c>
      <c r="V590" s="239">
        <v>0</v>
      </c>
      <c r="W590" s="239">
        <v>0</v>
      </c>
      <c r="X590" s="239">
        <v>0</v>
      </c>
      <c r="Y590" s="239">
        <v>0</v>
      </c>
      <c r="Z590" s="182"/>
      <c r="AA590" s="179"/>
      <c r="AB590" s="182" t="s">
        <v>234</v>
      </c>
      <c r="AC590" s="182"/>
      <c r="AD590" s="183" t="s">
        <v>235</v>
      </c>
      <c r="AE590" s="336">
        <v>7</v>
      </c>
      <c r="AF590" s="336">
        <v>5</v>
      </c>
      <c r="AG590" s="336">
        <v>1</v>
      </c>
      <c r="AH590" s="336">
        <v>4</v>
      </c>
      <c r="AI590" s="336">
        <v>3</v>
      </c>
      <c r="AJ590" s="184"/>
      <c r="AK590" s="179"/>
      <c r="AL590" s="179"/>
      <c r="AM590" s="281">
        <v>296.39999999999998</v>
      </c>
      <c r="AN590" s="281">
        <v>96.52</v>
      </c>
      <c r="AO590" s="281">
        <v>13.09</v>
      </c>
      <c r="AP590" s="281">
        <v>83.55</v>
      </c>
      <c r="AQ590" s="281">
        <v>282.08999999999997</v>
      </c>
      <c r="AR590" s="272"/>
      <c r="AS590" s="270"/>
      <c r="AT590" s="270"/>
      <c r="AU590" s="272">
        <v>42.342857142857099</v>
      </c>
      <c r="AV590" s="272">
        <v>13.7885714285714</v>
      </c>
      <c r="AW590" s="272">
        <v>4.3633333333333297</v>
      </c>
      <c r="AX590" s="272">
        <v>20.887499999999999</v>
      </c>
      <c r="AY590" s="272">
        <v>40.2985714285714</v>
      </c>
      <c r="AZ590" s="184"/>
      <c r="BA590" s="179"/>
    </row>
    <row r="591" spans="1:53" s="185" customFormat="1" x14ac:dyDescent="0.2">
      <c r="A591" s="179"/>
      <c r="B591" s="182" t="s">
        <v>197</v>
      </c>
      <c r="C591" s="182"/>
      <c r="D591" s="183" t="s">
        <v>380</v>
      </c>
      <c r="E591" s="320">
        <v>107</v>
      </c>
      <c r="F591" s="320">
        <v>53</v>
      </c>
      <c r="G591" s="320">
        <v>41</v>
      </c>
      <c r="H591" s="320">
        <v>11</v>
      </c>
      <c r="I591" s="320">
        <v>44</v>
      </c>
      <c r="J591" s="182"/>
      <c r="K591" s="179"/>
      <c r="L591" s="179"/>
      <c r="M591" s="239">
        <v>23404.78</v>
      </c>
      <c r="N591" s="239">
        <v>8228.74</v>
      </c>
      <c r="O591" s="239">
        <v>3451.68</v>
      </c>
      <c r="P591" s="239">
        <v>842.85</v>
      </c>
      <c r="Q591" s="239">
        <v>35477.49</v>
      </c>
      <c r="R591" s="182"/>
      <c r="S591" s="179"/>
      <c r="T591" s="179"/>
      <c r="U591" s="239">
        <v>200.04085470085499</v>
      </c>
      <c r="V591" s="239">
        <v>70.331111111111099</v>
      </c>
      <c r="W591" s="239">
        <v>30.2778947368421</v>
      </c>
      <c r="X591" s="239">
        <v>22.779729729729699</v>
      </c>
      <c r="Y591" s="239">
        <v>303.22641025641002</v>
      </c>
      <c r="Z591" s="182"/>
      <c r="AA591" s="179"/>
      <c r="AB591" s="182" t="s">
        <v>236</v>
      </c>
      <c r="AC591" s="182"/>
      <c r="AD591" s="183" t="s">
        <v>237</v>
      </c>
      <c r="AE591" s="336">
        <v>1</v>
      </c>
      <c r="AF591" s="336"/>
      <c r="AG591" s="336"/>
      <c r="AH591" s="336"/>
      <c r="AI591" s="336"/>
      <c r="AJ591" s="184"/>
      <c r="AK591" s="179"/>
      <c r="AL591" s="179"/>
      <c r="AM591" s="281">
        <v>5.97</v>
      </c>
      <c r="AN591" s="281">
        <v>0</v>
      </c>
      <c r="AO591" s="281">
        <v>0</v>
      </c>
      <c r="AP591" s="281">
        <v>0</v>
      </c>
      <c r="AQ591" s="281">
        <v>0</v>
      </c>
      <c r="AR591" s="272"/>
      <c r="AS591" s="270"/>
      <c r="AT591" s="270"/>
      <c r="AU591" s="272">
        <v>5.97</v>
      </c>
      <c r="AV591" s="272">
        <v>0</v>
      </c>
      <c r="AW591" s="272">
        <v>0</v>
      </c>
      <c r="AX591" s="272">
        <v>0</v>
      </c>
      <c r="AY591" s="272">
        <v>0</v>
      </c>
      <c r="AZ591" s="184"/>
      <c r="BA591" s="179"/>
    </row>
    <row r="592" spans="1:53" s="185" customFormat="1" x14ac:dyDescent="0.2">
      <c r="A592" s="179"/>
      <c r="B592" s="182" t="s">
        <v>200</v>
      </c>
      <c r="C592" s="182"/>
      <c r="D592" s="183" t="s">
        <v>644</v>
      </c>
      <c r="E592" s="320">
        <v>825</v>
      </c>
      <c r="F592" s="320">
        <v>518</v>
      </c>
      <c r="G592" s="320">
        <v>344</v>
      </c>
      <c r="H592" s="320">
        <v>290</v>
      </c>
      <c r="I592" s="320">
        <v>393</v>
      </c>
      <c r="J592" s="182"/>
      <c r="K592" s="179"/>
      <c r="L592" s="179"/>
      <c r="M592" s="239">
        <v>183272.12</v>
      </c>
      <c r="N592" s="239">
        <v>100580.06</v>
      </c>
      <c r="O592" s="239">
        <v>48555.45</v>
      </c>
      <c r="P592" s="239">
        <v>33846.519999999997</v>
      </c>
      <c r="Q592" s="239">
        <v>311956.92</v>
      </c>
      <c r="R592" s="182"/>
      <c r="S592" s="179"/>
      <c r="T592" s="179"/>
      <c r="U592" s="239">
        <v>192.31072402938099</v>
      </c>
      <c r="V592" s="239">
        <v>105.540461699895</v>
      </c>
      <c r="W592" s="239">
        <v>51.654734042553201</v>
      </c>
      <c r="X592" s="239">
        <v>36.045282215122498</v>
      </c>
      <c r="Y592" s="239">
        <v>327.34199370409198</v>
      </c>
      <c r="Z592" s="182"/>
      <c r="AA592" s="179"/>
      <c r="AB592" s="182" t="s">
        <v>238</v>
      </c>
      <c r="AC592" s="182"/>
      <c r="AD592" s="183" t="s">
        <v>239</v>
      </c>
      <c r="AE592" s="336">
        <v>7</v>
      </c>
      <c r="AF592" s="336">
        <v>7</v>
      </c>
      <c r="AG592" s="336">
        <v>6</v>
      </c>
      <c r="AH592" s="336">
        <v>6</v>
      </c>
      <c r="AI592" s="336">
        <v>6</v>
      </c>
      <c r="AJ592" s="184"/>
      <c r="AK592" s="179"/>
      <c r="AL592" s="179"/>
      <c r="AM592" s="281">
        <v>1178.83</v>
      </c>
      <c r="AN592" s="281">
        <v>652.73</v>
      </c>
      <c r="AO592" s="281">
        <v>218.16</v>
      </c>
      <c r="AP592" s="281">
        <v>188.77</v>
      </c>
      <c r="AQ592" s="281">
        <v>1331.32</v>
      </c>
      <c r="AR592" s="272"/>
      <c r="AS592" s="270"/>
      <c r="AT592" s="270"/>
      <c r="AU592" s="272">
        <v>168.404285714286</v>
      </c>
      <c r="AV592" s="272">
        <v>93.247142857142904</v>
      </c>
      <c r="AW592" s="272">
        <v>31.165714285714301</v>
      </c>
      <c r="AX592" s="272">
        <v>26.9671428571429</v>
      </c>
      <c r="AY592" s="272">
        <v>190.18857142857101</v>
      </c>
      <c r="AZ592" s="184"/>
      <c r="BA592" s="179"/>
    </row>
    <row r="593" spans="1:53" s="185" customFormat="1" ht="13.5" thickBot="1" x14ac:dyDescent="0.25">
      <c r="A593" s="179"/>
      <c r="B593" s="186" t="s">
        <v>203</v>
      </c>
      <c r="C593" s="186"/>
      <c r="D593" s="187" t="s">
        <v>204</v>
      </c>
      <c r="E593" s="321">
        <v>1625</v>
      </c>
      <c r="F593" s="321">
        <v>1184</v>
      </c>
      <c r="G593" s="321">
        <v>887</v>
      </c>
      <c r="H593" s="321">
        <v>777</v>
      </c>
      <c r="I593" s="321">
        <v>994</v>
      </c>
      <c r="J593" s="186"/>
      <c r="K593" s="179"/>
      <c r="L593" s="179"/>
      <c r="M593" s="330">
        <v>311397.86</v>
      </c>
      <c r="N593" s="239">
        <v>211740.81</v>
      </c>
      <c r="O593" s="239">
        <v>116573.2</v>
      </c>
      <c r="P593" s="239">
        <v>96919.430000000197</v>
      </c>
      <c r="Q593" s="239">
        <v>1089246.8799999999</v>
      </c>
      <c r="R593" s="182"/>
      <c r="S593" s="179"/>
      <c r="T593" s="179"/>
      <c r="U593" s="263">
        <v>162.27090151120399</v>
      </c>
      <c r="V593" s="263">
        <v>110.33914017717601</v>
      </c>
      <c r="W593" s="263">
        <v>61.777000529941702</v>
      </c>
      <c r="X593" s="263">
        <v>51.3344438559323</v>
      </c>
      <c r="Y593" s="263">
        <v>567.90765380604796</v>
      </c>
      <c r="Z593" s="188"/>
      <c r="AA593" s="179"/>
      <c r="AB593" s="186" t="s">
        <v>241</v>
      </c>
      <c r="AC593" s="186"/>
      <c r="AD593" s="187" t="s">
        <v>153</v>
      </c>
      <c r="AE593" s="337">
        <v>1</v>
      </c>
      <c r="AF593" s="337"/>
      <c r="AG593" s="337">
        <v>1</v>
      </c>
      <c r="AH593" s="337">
        <v>1</v>
      </c>
      <c r="AI593" s="337">
        <v>1</v>
      </c>
      <c r="AJ593" s="189"/>
      <c r="AK593" s="179"/>
      <c r="AL593" s="179"/>
      <c r="AM593" s="282">
        <v>658.58</v>
      </c>
      <c r="AN593" s="283">
        <v>0</v>
      </c>
      <c r="AO593" s="283">
        <v>479.53</v>
      </c>
      <c r="AP593" s="283">
        <v>315.7</v>
      </c>
      <c r="AQ593" s="283">
        <v>451.16</v>
      </c>
      <c r="AR593" s="274"/>
      <c r="AS593" s="270"/>
      <c r="AT593" s="270"/>
      <c r="AU593" s="273">
        <v>658.58</v>
      </c>
      <c r="AV593" s="274">
        <v>0</v>
      </c>
      <c r="AW593" s="274">
        <v>479.53</v>
      </c>
      <c r="AX593" s="274">
        <v>315.7</v>
      </c>
      <c r="AY593" s="274">
        <v>451.16</v>
      </c>
      <c r="AZ593" s="189"/>
      <c r="BA593" s="179"/>
    </row>
    <row r="594" spans="1:53" s="185" customFormat="1" x14ac:dyDescent="0.2">
      <c r="A594" s="179"/>
      <c r="B594" s="182" t="s">
        <v>205</v>
      </c>
      <c r="C594" s="182"/>
      <c r="D594" s="183" t="s">
        <v>97</v>
      </c>
      <c r="E594" s="320">
        <v>42</v>
      </c>
      <c r="F594" s="320">
        <v>15</v>
      </c>
      <c r="G594" s="320">
        <v>16</v>
      </c>
      <c r="H594" s="320">
        <v>10</v>
      </c>
      <c r="I594" s="320">
        <v>12</v>
      </c>
      <c r="J594" s="182"/>
      <c r="K594" s="179"/>
      <c r="L594" s="179"/>
      <c r="M594" s="239">
        <v>11828.8</v>
      </c>
      <c r="N594" s="239">
        <v>2335.8000000000002</v>
      </c>
      <c r="O594" s="239">
        <v>2453.02</v>
      </c>
      <c r="P594" s="239">
        <v>650.94000000000005</v>
      </c>
      <c r="Q594" s="239">
        <v>7837.52</v>
      </c>
      <c r="R594" s="182"/>
      <c r="S594" s="179"/>
      <c r="T594" s="179"/>
      <c r="U594" s="239">
        <v>246.433333333333</v>
      </c>
      <c r="V594" s="239">
        <v>48.662500000000001</v>
      </c>
      <c r="W594" s="239">
        <v>53.326521739130399</v>
      </c>
      <c r="X594" s="239">
        <v>13.8497872340426</v>
      </c>
      <c r="Y594" s="239">
        <v>163.28166666666701</v>
      </c>
      <c r="Z594" s="182"/>
      <c r="AA594" s="179"/>
      <c r="AB594" s="182" t="s">
        <v>652</v>
      </c>
      <c r="AC594" s="182"/>
      <c r="AD594" s="183" t="s">
        <v>212</v>
      </c>
      <c r="AE594" s="336">
        <v>117</v>
      </c>
      <c r="AF594" s="336">
        <v>45</v>
      </c>
      <c r="AG594" s="336">
        <v>38</v>
      </c>
      <c r="AH594" s="336">
        <v>29</v>
      </c>
      <c r="AI594" s="336">
        <v>31</v>
      </c>
      <c r="AJ594" s="184"/>
      <c r="AK594" s="179"/>
      <c r="AL594" s="179"/>
      <c r="AM594" s="281">
        <v>40509.199999999997</v>
      </c>
      <c r="AN594" s="281">
        <v>9831.7699999999895</v>
      </c>
      <c r="AO594" s="281">
        <v>5583.74</v>
      </c>
      <c r="AP594" s="281">
        <v>2827.12</v>
      </c>
      <c r="AQ594" s="281">
        <v>27968.32</v>
      </c>
      <c r="AR594" s="272"/>
      <c r="AS594" s="270"/>
      <c r="AT594" s="270"/>
      <c r="AU594" s="272">
        <v>337.57666666666699</v>
      </c>
      <c r="AV594" s="272">
        <v>81.931416666666607</v>
      </c>
      <c r="AW594" s="272">
        <v>47.724273504273498</v>
      </c>
      <c r="AX594" s="272">
        <v>24.1634188034188</v>
      </c>
      <c r="AY594" s="272">
        <v>233.06933333333299</v>
      </c>
      <c r="AZ594" s="184"/>
      <c r="BA594" s="179"/>
    </row>
    <row r="595" spans="1:53" s="185" customFormat="1" x14ac:dyDescent="0.2">
      <c r="A595" s="179"/>
      <c r="B595" s="182" t="s">
        <v>208</v>
      </c>
      <c r="C595" s="182"/>
      <c r="D595" s="183" t="s">
        <v>64</v>
      </c>
      <c r="E595" s="320">
        <v>210</v>
      </c>
      <c r="F595" s="320">
        <v>101</v>
      </c>
      <c r="G595" s="320">
        <v>72</v>
      </c>
      <c r="H595" s="320">
        <v>53</v>
      </c>
      <c r="I595" s="320">
        <v>62</v>
      </c>
      <c r="J595" s="182"/>
      <c r="K595" s="179"/>
      <c r="L595" s="179"/>
      <c r="M595" s="239">
        <v>40473.379999999997</v>
      </c>
      <c r="N595" s="239">
        <v>15104.56</v>
      </c>
      <c r="O595" s="239">
        <v>5311.76</v>
      </c>
      <c r="P595" s="239">
        <v>3173.76</v>
      </c>
      <c r="Q595" s="239">
        <v>37621.42</v>
      </c>
      <c r="R595" s="182"/>
      <c r="S595" s="179"/>
      <c r="T595" s="179"/>
      <c r="U595" s="239">
        <v>182.31252252252199</v>
      </c>
      <c r="V595" s="239">
        <v>68.038558558558606</v>
      </c>
      <c r="W595" s="239">
        <v>24.705860465116299</v>
      </c>
      <c r="X595" s="239">
        <v>14.6256221198157</v>
      </c>
      <c r="Y595" s="239">
        <v>169.46585585585601</v>
      </c>
      <c r="Z595" s="182"/>
      <c r="AA595" s="179"/>
      <c r="AB595" s="182" t="s">
        <v>652</v>
      </c>
      <c r="AC595" s="182"/>
      <c r="AD595" s="183" t="s">
        <v>77</v>
      </c>
      <c r="AE595" s="336">
        <v>94</v>
      </c>
      <c r="AF595" s="336">
        <v>35</v>
      </c>
      <c r="AG595" s="336">
        <v>18</v>
      </c>
      <c r="AH595" s="336">
        <v>16</v>
      </c>
      <c r="AI595" s="336">
        <v>18</v>
      </c>
      <c r="AJ595" s="184"/>
      <c r="AK595" s="179"/>
      <c r="AL595" s="179"/>
      <c r="AM595" s="281">
        <v>87541.24</v>
      </c>
      <c r="AN595" s="281">
        <v>36515.800000000003</v>
      </c>
      <c r="AO595" s="281">
        <v>23648.34</v>
      </c>
      <c r="AP595" s="281">
        <v>24663.86</v>
      </c>
      <c r="AQ595" s="281">
        <v>128721.96</v>
      </c>
      <c r="AR595" s="272"/>
      <c r="AS595" s="270"/>
      <c r="AT595" s="270"/>
      <c r="AU595" s="272">
        <v>902.48701030927805</v>
      </c>
      <c r="AV595" s="272">
        <v>376.45154639175303</v>
      </c>
      <c r="AW595" s="272">
        <v>257.04717391304303</v>
      </c>
      <c r="AX595" s="272">
        <v>256.915208333333</v>
      </c>
      <c r="AY595" s="272">
        <v>1327.03051546392</v>
      </c>
      <c r="AZ595" s="184"/>
      <c r="BA595" s="179"/>
    </row>
    <row r="596" spans="1:53" s="185" customFormat="1" x14ac:dyDescent="0.2">
      <c r="A596" s="179"/>
      <c r="B596" s="182" t="s">
        <v>209</v>
      </c>
      <c r="C596" s="182"/>
      <c r="D596" s="183" t="s">
        <v>179</v>
      </c>
      <c r="E596" s="320">
        <v>292</v>
      </c>
      <c r="F596" s="320">
        <v>164</v>
      </c>
      <c r="G596" s="320">
        <v>102</v>
      </c>
      <c r="H596" s="320">
        <v>82</v>
      </c>
      <c r="I596" s="320">
        <v>104</v>
      </c>
      <c r="J596" s="182"/>
      <c r="K596" s="179"/>
      <c r="L596" s="179"/>
      <c r="M596" s="239">
        <v>72989.490000000005</v>
      </c>
      <c r="N596" s="239">
        <v>39524.71</v>
      </c>
      <c r="O596" s="239">
        <v>15491.22</v>
      </c>
      <c r="P596" s="239">
        <v>9306.02</v>
      </c>
      <c r="Q596" s="239">
        <v>125754.89</v>
      </c>
      <c r="R596" s="182"/>
      <c r="S596" s="179"/>
      <c r="T596" s="179"/>
      <c r="U596" s="239">
        <v>225.276203703704</v>
      </c>
      <c r="V596" s="239">
        <v>121.98984567901201</v>
      </c>
      <c r="W596" s="239">
        <v>48.561818181818197</v>
      </c>
      <c r="X596" s="239">
        <v>29.6370063694267</v>
      </c>
      <c r="Y596" s="239">
        <v>388.13237654321</v>
      </c>
      <c r="Z596" s="182"/>
      <c r="AA596" s="179"/>
      <c r="AB596" s="182" t="s">
        <v>249</v>
      </c>
      <c r="AC596" s="182"/>
      <c r="AD596" s="183" t="s">
        <v>127</v>
      </c>
      <c r="AE596" s="336">
        <v>2</v>
      </c>
      <c r="AF596" s="336">
        <v>1</v>
      </c>
      <c r="AG596" s="336"/>
      <c r="AH596" s="336"/>
      <c r="AI596" s="336"/>
      <c r="AJ596" s="184"/>
      <c r="AK596" s="179"/>
      <c r="AL596" s="179"/>
      <c r="AM596" s="281">
        <v>121.72</v>
      </c>
      <c r="AN596" s="281">
        <v>24.12</v>
      </c>
      <c r="AO596" s="281">
        <v>0</v>
      </c>
      <c r="AP596" s="281">
        <v>0</v>
      </c>
      <c r="AQ596" s="281">
        <v>0</v>
      </c>
      <c r="AR596" s="272"/>
      <c r="AS596" s="270"/>
      <c r="AT596" s="270"/>
      <c r="AU596" s="272">
        <v>60.86</v>
      </c>
      <c r="AV596" s="272">
        <v>12.06</v>
      </c>
      <c r="AW596" s="272">
        <v>0</v>
      </c>
      <c r="AX596" s="272">
        <v>0</v>
      </c>
      <c r="AY596" s="272">
        <v>0</v>
      </c>
      <c r="AZ596" s="184"/>
      <c r="BA596" s="179"/>
    </row>
    <row r="597" spans="1:53" s="185" customFormat="1" x14ac:dyDescent="0.2">
      <c r="A597" s="179"/>
      <c r="B597" s="182" t="s">
        <v>210</v>
      </c>
      <c r="C597" s="182"/>
      <c r="D597" s="183" t="s">
        <v>211</v>
      </c>
      <c r="E597" s="320">
        <v>65</v>
      </c>
      <c r="F597" s="320">
        <v>33</v>
      </c>
      <c r="G597" s="320">
        <v>20</v>
      </c>
      <c r="H597" s="320">
        <v>15</v>
      </c>
      <c r="I597" s="320">
        <v>22</v>
      </c>
      <c r="J597" s="182"/>
      <c r="K597" s="179"/>
      <c r="L597" s="179"/>
      <c r="M597" s="239">
        <v>17005.64</v>
      </c>
      <c r="N597" s="239">
        <v>6735.79</v>
      </c>
      <c r="O597" s="239">
        <v>2853.56</v>
      </c>
      <c r="P597" s="239">
        <v>1903.16</v>
      </c>
      <c r="Q597" s="239">
        <v>25611.74</v>
      </c>
      <c r="R597" s="182"/>
      <c r="S597" s="179"/>
      <c r="T597" s="179"/>
      <c r="U597" s="239">
        <v>236.18944444444401</v>
      </c>
      <c r="V597" s="239">
        <v>93.552638888888893</v>
      </c>
      <c r="W597" s="239">
        <v>40.190985915493002</v>
      </c>
      <c r="X597" s="239">
        <v>26.432777777777801</v>
      </c>
      <c r="Y597" s="239">
        <v>355.71861111111099</v>
      </c>
      <c r="Z597" s="182"/>
      <c r="AA597" s="179"/>
      <c r="AB597" s="182" t="s">
        <v>250</v>
      </c>
      <c r="AC597" s="182"/>
      <c r="AD597" s="183" t="s">
        <v>92</v>
      </c>
      <c r="AE597" s="336">
        <v>1</v>
      </c>
      <c r="AF597" s="336">
        <v>1</v>
      </c>
      <c r="AG597" s="336">
        <v>1</v>
      </c>
      <c r="AH597" s="336"/>
      <c r="AI597" s="336"/>
      <c r="AJ597" s="184"/>
      <c r="AK597" s="179"/>
      <c r="AL597" s="179"/>
      <c r="AM597" s="281">
        <v>56.15</v>
      </c>
      <c r="AN597" s="281">
        <v>109.3</v>
      </c>
      <c r="AO597" s="281">
        <v>7.64</v>
      </c>
      <c r="AP597" s="281">
        <v>0</v>
      </c>
      <c r="AQ597" s="281">
        <v>0</v>
      </c>
      <c r="AR597" s="272"/>
      <c r="AS597" s="270"/>
      <c r="AT597" s="270"/>
      <c r="AU597" s="272">
        <v>56.15</v>
      </c>
      <c r="AV597" s="272">
        <v>109.3</v>
      </c>
      <c r="AW597" s="272">
        <v>7.64</v>
      </c>
      <c r="AX597" s="272">
        <v>0</v>
      </c>
      <c r="AY597" s="272">
        <v>0</v>
      </c>
      <c r="AZ597" s="184"/>
      <c r="BA597" s="179"/>
    </row>
    <row r="598" spans="1:53" s="185" customFormat="1" x14ac:dyDescent="0.2">
      <c r="A598" s="179"/>
      <c r="B598" s="182" t="s">
        <v>214</v>
      </c>
      <c r="C598" s="182"/>
      <c r="D598" s="183" t="s">
        <v>127</v>
      </c>
      <c r="E598" s="320">
        <v>43</v>
      </c>
      <c r="F598" s="320">
        <v>22</v>
      </c>
      <c r="G598" s="320">
        <v>16</v>
      </c>
      <c r="H598" s="320">
        <v>14</v>
      </c>
      <c r="I598" s="320">
        <v>18</v>
      </c>
      <c r="J598" s="182"/>
      <c r="K598" s="179"/>
      <c r="L598" s="179"/>
      <c r="M598" s="239">
        <v>11451.18</v>
      </c>
      <c r="N598" s="239">
        <v>4755.42</v>
      </c>
      <c r="O598" s="239">
        <v>2362.1799999999998</v>
      </c>
      <c r="P598" s="239">
        <v>4280.0600000000004</v>
      </c>
      <c r="Q598" s="239">
        <v>22917.77</v>
      </c>
      <c r="R598" s="182"/>
      <c r="S598" s="179"/>
      <c r="T598" s="179"/>
      <c r="U598" s="239">
        <v>216.06</v>
      </c>
      <c r="V598" s="239">
        <v>89.724905660377402</v>
      </c>
      <c r="W598" s="239">
        <v>46.317254901960801</v>
      </c>
      <c r="X598" s="239">
        <v>82.308846153846105</v>
      </c>
      <c r="Y598" s="239">
        <v>432.41075471698099</v>
      </c>
      <c r="Z598" s="182"/>
      <c r="AA598" s="179"/>
      <c r="AB598" s="182" t="s">
        <v>251</v>
      </c>
      <c r="AC598" s="182"/>
      <c r="AD598" s="183" t="s">
        <v>79</v>
      </c>
      <c r="AE598" s="336">
        <v>18</v>
      </c>
      <c r="AF598" s="336">
        <v>7</v>
      </c>
      <c r="AG598" s="336">
        <v>6</v>
      </c>
      <c r="AH598" s="336">
        <v>6</v>
      </c>
      <c r="AI598" s="336">
        <v>3</v>
      </c>
      <c r="AJ598" s="184"/>
      <c r="AK598" s="179"/>
      <c r="AL598" s="179"/>
      <c r="AM598" s="281">
        <v>3709.28</v>
      </c>
      <c r="AN598" s="281">
        <v>2328.7199999999998</v>
      </c>
      <c r="AO598" s="281">
        <v>781.71</v>
      </c>
      <c r="AP598" s="281">
        <v>736.36</v>
      </c>
      <c r="AQ598" s="281">
        <v>331.38</v>
      </c>
      <c r="AR598" s="272"/>
      <c r="AS598" s="270"/>
      <c r="AT598" s="270"/>
      <c r="AU598" s="272">
        <v>206.07111111111101</v>
      </c>
      <c r="AV598" s="272">
        <v>129.37333333333299</v>
      </c>
      <c r="AW598" s="272">
        <v>43.428333333333299</v>
      </c>
      <c r="AX598" s="272">
        <v>43.315294117647099</v>
      </c>
      <c r="AY598" s="272">
        <v>18.41</v>
      </c>
      <c r="AZ598" s="184"/>
      <c r="BA598" s="179"/>
    </row>
    <row r="599" spans="1:53" s="185" customFormat="1" x14ac:dyDescent="0.2">
      <c r="A599" s="179"/>
      <c r="B599" s="182" t="s">
        <v>216</v>
      </c>
      <c r="C599" s="182"/>
      <c r="D599" s="183" t="s">
        <v>70</v>
      </c>
      <c r="E599" s="320">
        <v>13</v>
      </c>
      <c r="F599" s="320">
        <v>3</v>
      </c>
      <c r="G599" s="320">
        <v>3</v>
      </c>
      <c r="H599" s="320">
        <v>1</v>
      </c>
      <c r="I599" s="320">
        <v>1</v>
      </c>
      <c r="J599" s="182"/>
      <c r="K599" s="179"/>
      <c r="L599" s="179"/>
      <c r="M599" s="239">
        <v>3391.38</v>
      </c>
      <c r="N599" s="239">
        <v>737.22</v>
      </c>
      <c r="O599" s="239">
        <v>354.03</v>
      </c>
      <c r="P599" s="239">
        <v>17.170000000000002</v>
      </c>
      <c r="Q599" s="239">
        <v>231.35</v>
      </c>
      <c r="R599" s="182"/>
      <c r="S599" s="179"/>
      <c r="T599" s="179"/>
      <c r="U599" s="239">
        <v>260.87538461538497</v>
      </c>
      <c r="V599" s="239">
        <v>56.7092307692308</v>
      </c>
      <c r="W599" s="239">
        <v>29.502500000000001</v>
      </c>
      <c r="X599" s="239">
        <v>1.4308333333333301</v>
      </c>
      <c r="Y599" s="239">
        <v>17.7961538461538</v>
      </c>
      <c r="Z599" s="182"/>
      <c r="AA599" s="179"/>
      <c r="AB599" s="182" t="s">
        <v>252</v>
      </c>
      <c r="AC599" s="182"/>
      <c r="AD599" s="183" t="s">
        <v>145</v>
      </c>
      <c r="AE599" s="336">
        <v>1</v>
      </c>
      <c r="AF599" s="336"/>
      <c r="AG599" s="336"/>
      <c r="AH599" s="336"/>
      <c r="AI599" s="336"/>
      <c r="AJ599" s="184"/>
      <c r="AK599" s="179"/>
      <c r="AL599" s="179"/>
      <c r="AM599" s="281">
        <v>2.38</v>
      </c>
      <c r="AN599" s="281">
        <v>0</v>
      </c>
      <c r="AO599" s="281">
        <v>0</v>
      </c>
      <c r="AP599" s="281">
        <v>0</v>
      </c>
      <c r="AQ599" s="281">
        <v>0</v>
      </c>
      <c r="AR599" s="272"/>
      <c r="AS599" s="270"/>
      <c r="AT599" s="270"/>
      <c r="AU599" s="272">
        <v>2.38</v>
      </c>
      <c r="AV599" s="272">
        <v>0</v>
      </c>
      <c r="AW599" s="272">
        <v>0</v>
      </c>
      <c r="AX599" s="272">
        <v>0</v>
      </c>
      <c r="AY599" s="272">
        <v>0</v>
      </c>
      <c r="AZ599" s="184"/>
      <c r="BA599" s="179"/>
    </row>
    <row r="600" spans="1:53" s="185" customFormat="1" x14ac:dyDescent="0.2">
      <c r="A600" s="179"/>
      <c r="B600" s="182" t="s">
        <v>217</v>
      </c>
      <c r="C600" s="182"/>
      <c r="D600" s="183" t="s">
        <v>147</v>
      </c>
      <c r="E600" s="320">
        <v>38</v>
      </c>
      <c r="F600" s="320">
        <v>18</v>
      </c>
      <c r="G600" s="320">
        <v>8</v>
      </c>
      <c r="H600" s="320">
        <v>14</v>
      </c>
      <c r="I600" s="320">
        <v>28</v>
      </c>
      <c r="J600" s="182"/>
      <c r="K600" s="179"/>
      <c r="L600" s="179"/>
      <c r="M600" s="239">
        <v>8788.52</v>
      </c>
      <c r="N600" s="239">
        <v>2461.4299999999998</v>
      </c>
      <c r="O600" s="239">
        <v>3193.32</v>
      </c>
      <c r="P600" s="239">
        <v>2162.41</v>
      </c>
      <c r="Q600" s="239">
        <v>39475.21</v>
      </c>
      <c r="R600" s="182"/>
      <c r="S600" s="179"/>
      <c r="T600" s="179"/>
      <c r="U600" s="239">
        <v>179.35755102040801</v>
      </c>
      <c r="V600" s="239">
        <v>50.233265306122497</v>
      </c>
      <c r="W600" s="239">
        <v>228.094285714286</v>
      </c>
      <c r="X600" s="239">
        <v>52.7417073170732</v>
      </c>
      <c r="Y600" s="239">
        <v>805.61653061224501</v>
      </c>
      <c r="Z600" s="182"/>
      <c r="AA600" s="179"/>
      <c r="AB600" s="182" t="s">
        <v>252</v>
      </c>
      <c r="AC600" s="182"/>
      <c r="AD600" s="183" t="s">
        <v>70</v>
      </c>
      <c r="AE600" s="336">
        <v>99</v>
      </c>
      <c r="AF600" s="336">
        <v>48</v>
      </c>
      <c r="AG600" s="336">
        <v>21</v>
      </c>
      <c r="AH600" s="336">
        <v>15</v>
      </c>
      <c r="AI600" s="336">
        <v>15</v>
      </c>
      <c r="AJ600" s="184"/>
      <c r="AK600" s="179"/>
      <c r="AL600" s="179"/>
      <c r="AM600" s="281">
        <v>29393.86</v>
      </c>
      <c r="AN600" s="281">
        <v>12433.39</v>
      </c>
      <c r="AO600" s="281">
        <v>1767.63</v>
      </c>
      <c r="AP600" s="281">
        <v>1384.84</v>
      </c>
      <c r="AQ600" s="281">
        <v>4628.97</v>
      </c>
      <c r="AR600" s="272"/>
      <c r="AS600" s="270"/>
      <c r="AT600" s="270"/>
      <c r="AU600" s="272">
        <v>296.907676767677</v>
      </c>
      <c r="AV600" s="272">
        <v>125.58979797979801</v>
      </c>
      <c r="AW600" s="272">
        <v>18.8045744680851</v>
      </c>
      <c r="AX600" s="272">
        <v>14.1310204081633</v>
      </c>
      <c r="AY600" s="272">
        <v>46.757272727272699</v>
      </c>
      <c r="AZ600" s="184"/>
      <c r="BA600" s="179"/>
    </row>
    <row r="601" spans="1:53" s="185" customFormat="1" x14ac:dyDescent="0.2">
      <c r="A601" s="179"/>
      <c r="B601" s="182" t="s">
        <v>218</v>
      </c>
      <c r="C601" s="182"/>
      <c r="D601" s="183" t="s">
        <v>145</v>
      </c>
      <c r="E601" s="320">
        <v>1</v>
      </c>
      <c r="F601" s="320"/>
      <c r="G601" s="320"/>
      <c r="H601" s="320"/>
      <c r="I601" s="320"/>
      <c r="J601" s="182"/>
      <c r="K601" s="179"/>
      <c r="L601" s="179"/>
      <c r="M601" s="239">
        <v>67.86</v>
      </c>
      <c r="N601" s="239">
        <v>0</v>
      </c>
      <c r="O601" s="239">
        <v>0</v>
      </c>
      <c r="P601" s="239">
        <v>0</v>
      </c>
      <c r="Q601" s="239">
        <v>0</v>
      </c>
      <c r="R601" s="182"/>
      <c r="S601" s="179"/>
      <c r="T601" s="179"/>
      <c r="U601" s="239">
        <v>67.86</v>
      </c>
      <c r="V601" s="239">
        <v>0</v>
      </c>
      <c r="W601" s="239">
        <v>0</v>
      </c>
      <c r="X601" s="239">
        <v>0</v>
      </c>
      <c r="Y601" s="239">
        <v>0</v>
      </c>
      <c r="Z601" s="182"/>
      <c r="AA601" s="179"/>
      <c r="AB601" s="182" t="s">
        <v>255</v>
      </c>
      <c r="AC601" s="182"/>
      <c r="AD601" s="183" t="s">
        <v>256</v>
      </c>
      <c r="AE601" s="336">
        <v>30</v>
      </c>
      <c r="AF601" s="336">
        <v>13</v>
      </c>
      <c r="AG601" s="336">
        <v>12</v>
      </c>
      <c r="AH601" s="336">
        <v>10</v>
      </c>
      <c r="AI601" s="336">
        <v>8</v>
      </c>
      <c r="AJ601" s="184"/>
      <c r="AK601" s="179"/>
      <c r="AL601" s="179"/>
      <c r="AM601" s="281">
        <v>25137.91</v>
      </c>
      <c r="AN601" s="281">
        <v>1659.74</v>
      </c>
      <c r="AO601" s="281">
        <v>1546.96</v>
      </c>
      <c r="AP601" s="281">
        <v>940.13</v>
      </c>
      <c r="AQ601" s="281">
        <v>24905.42</v>
      </c>
      <c r="AR601" s="272"/>
      <c r="AS601" s="270"/>
      <c r="AT601" s="270"/>
      <c r="AU601" s="272">
        <v>837.93033333333301</v>
      </c>
      <c r="AV601" s="272">
        <v>55.324666666666701</v>
      </c>
      <c r="AW601" s="272">
        <v>53.343448275862102</v>
      </c>
      <c r="AX601" s="272">
        <v>31.337666666666699</v>
      </c>
      <c r="AY601" s="272">
        <v>830.18066666666698</v>
      </c>
      <c r="AZ601" s="184"/>
      <c r="BA601" s="179"/>
    </row>
    <row r="602" spans="1:53" s="185" customFormat="1" x14ac:dyDescent="0.2">
      <c r="A602" s="179"/>
      <c r="B602" s="182" t="s">
        <v>218</v>
      </c>
      <c r="C602" s="182"/>
      <c r="D602" s="183" t="s">
        <v>219</v>
      </c>
      <c r="E602" s="320">
        <v>61</v>
      </c>
      <c r="F602" s="320">
        <v>36</v>
      </c>
      <c r="G602" s="320">
        <v>21</v>
      </c>
      <c r="H602" s="320">
        <v>19</v>
      </c>
      <c r="I602" s="320">
        <v>24</v>
      </c>
      <c r="J602" s="182"/>
      <c r="K602" s="179"/>
      <c r="L602" s="179"/>
      <c r="M602" s="239">
        <v>15289.63</v>
      </c>
      <c r="N602" s="239">
        <v>8614.48</v>
      </c>
      <c r="O602" s="239">
        <v>3086.07</v>
      </c>
      <c r="P602" s="239">
        <v>2976.9</v>
      </c>
      <c r="Q602" s="239">
        <v>23914.25</v>
      </c>
      <c r="R602" s="182"/>
      <c r="S602" s="179"/>
      <c r="T602" s="179"/>
      <c r="U602" s="239">
        <v>212.35597222222199</v>
      </c>
      <c r="V602" s="239">
        <v>119.645555555556</v>
      </c>
      <c r="W602" s="239">
        <v>44.725652173912998</v>
      </c>
      <c r="X602" s="239">
        <v>42.527142857142898</v>
      </c>
      <c r="Y602" s="239">
        <v>332.14236111111097</v>
      </c>
      <c r="Z602" s="182"/>
      <c r="AA602" s="179"/>
      <c r="AB602" s="182" t="s">
        <v>260</v>
      </c>
      <c r="AC602" s="182"/>
      <c r="AD602" s="183" t="s">
        <v>77</v>
      </c>
      <c r="AE602" s="336">
        <v>1</v>
      </c>
      <c r="AF602" s="336"/>
      <c r="AG602" s="336"/>
      <c r="AH602" s="336"/>
      <c r="AI602" s="336"/>
      <c r="AJ602" s="184"/>
      <c r="AK602" s="179"/>
      <c r="AL602" s="179"/>
      <c r="AM602" s="281">
        <v>233.11</v>
      </c>
      <c r="AN602" s="281">
        <v>0</v>
      </c>
      <c r="AO602" s="281">
        <v>0</v>
      </c>
      <c r="AP602" s="281">
        <v>0</v>
      </c>
      <c r="AQ602" s="281">
        <v>0</v>
      </c>
      <c r="AR602" s="272"/>
      <c r="AS602" s="270"/>
      <c r="AT602" s="270"/>
      <c r="AU602" s="272">
        <v>233.11</v>
      </c>
      <c r="AV602" s="272">
        <v>0</v>
      </c>
      <c r="AW602" s="272">
        <v>0</v>
      </c>
      <c r="AX602" s="272">
        <v>0</v>
      </c>
      <c r="AY602" s="272">
        <v>0</v>
      </c>
      <c r="AZ602" s="184"/>
      <c r="BA602" s="179"/>
    </row>
    <row r="603" spans="1:53" s="185" customFormat="1" ht="13.5" thickBot="1" x14ac:dyDescent="0.25">
      <c r="A603" s="179"/>
      <c r="B603" s="186" t="s">
        <v>853</v>
      </c>
      <c r="C603" s="186"/>
      <c r="D603" s="187" t="s">
        <v>145</v>
      </c>
      <c r="E603" s="321">
        <v>1</v>
      </c>
      <c r="F603" s="321">
        <v>1</v>
      </c>
      <c r="G603" s="321">
        <v>1</v>
      </c>
      <c r="H603" s="321"/>
      <c r="I603" s="321"/>
      <c r="J603" s="186"/>
      <c r="K603" s="179"/>
      <c r="L603" s="179"/>
      <c r="M603" s="330">
        <v>392.17</v>
      </c>
      <c r="N603" s="239">
        <v>364.72</v>
      </c>
      <c r="O603" s="239">
        <v>214.11</v>
      </c>
      <c r="P603" s="239">
        <v>0</v>
      </c>
      <c r="Q603" s="239">
        <v>0</v>
      </c>
      <c r="R603" s="182"/>
      <c r="S603" s="179"/>
      <c r="T603" s="179"/>
      <c r="U603" s="263">
        <v>392.17</v>
      </c>
      <c r="V603" s="263">
        <v>364.72</v>
      </c>
      <c r="W603" s="263">
        <v>214.11</v>
      </c>
      <c r="X603" s="263">
        <v>0</v>
      </c>
      <c r="Y603" s="263">
        <v>0</v>
      </c>
      <c r="Z603" s="188"/>
      <c r="AA603" s="179"/>
      <c r="AB603" s="186" t="s">
        <v>260</v>
      </c>
      <c r="AC603" s="186"/>
      <c r="AD603" s="187" t="s">
        <v>120</v>
      </c>
      <c r="AE603" s="337">
        <v>1</v>
      </c>
      <c r="AF603" s="337">
        <v>1</v>
      </c>
      <c r="AG603" s="337"/>
      <c r="AH603" s="337"/>
      <c r="AI603" s="337"/>
      <c r="AJ603" s="189"/>
      <c r="AK603" s="179"/>
      <c r="AL603" s="179"/>
      <c r="AM603" s="282">
        <v>17.98</v>
      </c>
      <c r="AN603" s="283">
        <v>20.350000000000001</v>
      </c>
      <c r="AO603" s="283">
        <v>0</v>
      </c>
      <c r="AP603" s="283">
        <v>0</v>
      </c>
      <c r="AQ603" s="283">
        <v>0</v>
      </c>
      <c r="AR603" s="274"/>
      <c r="AS603" s="270"/>
      <c r="AT603" s="270"/>
      <c r="AU603" s="273">
        <v>17.98</v>
      </c>
      <c r="AV603" s="274">
        <v>20.350000000000001</v>
      </c>
      <c r="AW603" s="274">
        <v>0</v>
      </c>
      <c r="AX603" s="274">
        <v>0</v>
      </c>
      <c r="AY603" s="274">
        <v>0</v>
      </c>
      <c r="AZ603" s="189"/>
      <c r="BA603" s="179"/>
    </row>
    <row r="604" spans="1:53" s="185" customFormat="1" x14ac:dyDescent="0.2">
      <c r="A604" s="179"/>
      <c r="B604" s="182" t="s">
        <v>221</v>
      </c>
      <c r="C604" s="182"/>
      <c r="D604" s="183" t="s">
        <v>170</v>
      </c>
      <c r="E604" s="320">
        <v>117</v>
      </c>
      <c r="F604" s="320">
        <v>54</v>
      </c>
      <c r="G604" s="320">
        <v>34</v>
      </c>
      <c r="H604" s="320">
        <v>34</v>
      </c>
      <c r="I604" s="320">
        <v>49</v>
      </c>
      <c r="J604" s="182"/>
      <c r="K604" s="179"/>
      <c r="L604" s="179"/>
      <c r="M604" s="239">
        <v>26051.17</v>
      </c>
      <c r="N604" s="239">
        <v>11664.11</v>
      </c>
      <c r="O604" s="239">
        <v>3681</v>
      </c>
      <c r="P604" s="239">
        <v>3913.78</v>
      </c>
      <c r="Q604" s="239">
        <v>68462.02</v>
      </c>
      <c r="R604" s="182"/>
      <c r="S604" s="179"/>
      <c r="T604" s="179"/>
      <c r="U604" s="239">
        <v>195.873458646617</v>
      </c>
      <c r="V604" s="239">
        <v>87.700075187969901</v>
      </c>
      <c r="W604" s="239">
        <v>27.886363636363601</v>
      </c>
      <c r="X604" s="239">
        <v>29.649848484848501</v>
      </c>
      <c r="Y604" s="239">
        <v>514.75203007518803</v>
      </c>
      <c r="Z604" s="182"/>
      <c r="AA604" s="179"/>
      <c r="AB604" s="182" t="s">
        <v>261</v>
      </c>
      <c r="AC604" s="182"/>
      <c r="AD604" s="183" t="s">
        <v>73</v>
      </c>
      <c r="AE604" s="336">
        <v>45</v>
      </c>
      <c r="AF604" s="336">
        <v>36</v>
      </c>
      <c r="AG604" s="336">
        <v>30</v>
      </c>
      <c r="AH604" s="336">
        <v>21</v>
      </c>
      <c r="AI604" s="336">
        <v>19</v>
      </c>
      <c r="AJ604" s="184"/>
      <c r="AK604" s="179"/>
      <c r="AL604" s="179"/>
      <c r="AM604" s="281">
        <v>10078.6</v>
      </c>
      <c r="AN604" s="281">
        <v>5867.76</v>
      </c>
      <c r="AO604" s="281">
        <v>2021.21</v>
      </c>
      <c r="AP604" s="281">
        <v>1009.63</v>
      </c>
      <c r="AQ604" s="281">
        <v>13448.12</v>
      </c>
      <c r="AR604" s="272"/>
      <c r="AS604" s="270"/>
      <c r="AT604" s="270"/>
      <c r="AU604" s="272">
        <v>201.572</v>
      </c>
      <c r="AV604" s="272">
        <v>117.3552</v>
      </c>
      <c r="AW604" s="272">
        <v>40.424199999999999</v>
      </c>
      <c r="AX604" s="272">
        <v>20.192599999999999</v>
      </c>
      <c r="AY604" s="272">
        <v>268.9624</v>
      </c>
      <c r="AZ604" s="184"/>
      <c r="BA604" s="179"/>
    </row>
    <row r="605" spans="1:53" s="185" customFormat="1" x14ac:dyDescent="0.2">
      <c r="A605" s="179"/>
      <c r="B605" s="182" t="s">
        <v>222</v>
      </c>
      <c r="C605" s="182"/>
      <c r="D605" s="183" t="s">
        <v>223</v>
      </c>
      <c r="E605" s="320">
        <v>23</v>
      </c>
      <c r="F605" s="320">
        <v>12</v>
      </c>
      <c r="G605" s="320">
        <v>10</v>
      </c>
      <c r="H605" s="320">
        <v>8</v>
      </c>
      <c r="I605" s="320">
        <v>12</v>
      </c>
      <c r="J605" s="182"/>
      <c r="K605" s="179"/>
      <c r="L605" s="179"/>
      <c r="M605" s="239">
        <v>3945.94</v>
      </c>
      <c r="N605" s="239">
        <v>1768.45</v>
      </c>
      <c r="O605" s="239">
        <v>1176.4100000000001</v>
      </c>
      <c r="P605" s="239">
        <v>783.92</v>
      </c>
      <c r="Q605" s="239">
        <v>13343.45</v>
      </c>
      <c r="R605" s="182"/>
      <c r="S605" s="179"/>
      <c r="T605" s="179"/>
      <c r="U605" s="239">
        <v>140.926428571429</v>
      </c>
      <c r="V605" s="239">
        <v>63.158928571428604</v>
      </c>
      <c r="W605" s="239">
        <v>42.014642857142903</v>
      </c>
      <c r="X605" s="239">
        <v>27.997142857142901</v>
      </c>
      <c r="Y605" s="239">
        <v>476.55178571428598</v>
      </c>
      <c r="Z605" s="182"/>
      <c r="AA605" s="179"/>
      <c r="AB605" s="182" t="s">
        <v>264</v>
      </c>
      <c r="AC605" s="182"/>
      <c r="AD605" s="183" t="s">
        <v>64</v>
      </c>
      <c r="AE605" s="336">
        <v>56</v>
      </c>
      <c r="AF605" s="336">
        <v>17</v>
      </c>
      <c r="AG605" s="336">
        <v>9</v>
      </c>
      <c r="AH605" s="336">
        <v>5</v>
      </c>
      <c r="AI605" s="336">
        <v>3</v>
      </c>
      <c r="AJ605" s="184"/>
      <c r="AK605" s="179"/>
      <c r="AL605" s="179"/>
      <c r="AM605" s="281">
        <v>18922.25</v>
      </c>
      <c r="AN605" s="281">
        <v>3945.49</v>
      </c>
      <c r="AO605" s="281">
        <v>881.34</v>
      </c>
      <c r="AP605" s="281">
        <v>196.87</v>
      </c>
      <c r="AQ605" s="281">
        <v>39.86</v>
      </c>
      <c r="AR605" s="272"/>
      <c r="AS605" s="270"/>
      <c r="AT605" s="270"/>
      <c r="AU605" s="272">
        <v>326.24568965517199</v>
      </c>
      <c r="AV605" s="272">
        <v>68.0256896551724</v>
      </c>
      <c r="AW605" s="272">
        <v>15.195517241379299</v>
      </c>
      <c r="AX605" s="272">
        <v>3.51553571428571</v>
      </c>
      <c r="AY605" s="272">
        <v>0.68724137931034501</v>
      </c>
      <c r="AZ605" s="184"/>
      <c r="BA605" s="179"/>
    </row>
    <row r="606" spans="1:53" s="185" customFormat="1" x14ac:dyDescent="0.2">
      <c r="A606" s="179"/>
      <c r="B606" s="182" t="s">
        <v>224</v>
      </c>
      <c r="C606" s="182"/>
      <c r="D606" s="183" t="s">
        <v>206</v>
      </c>
      <c r="E606" s="320">
        <v>84</v>
      </c>
      <c r="F606" s="320">
        <v>40</v>
      </c>
      <c r="G606" s="320">
        <v>28</v>
      </c>
      <c r="H606" s="320">
        <v>18</v>
      </c>
      <c r="I606" s="320">
        <v>29</v>
      </c>
      <c r="J606" s="182"/>
      <c r="K606" s="179"/>
      <c r="L606" s="179"/>
      <c r="M606" s="239">
        <v>14476.4</v>
      </c>
      <c r="N606" s="239">
        <v>5258.17</v>
      </c>
      <c r="O606" s="239">
        <v>3024.73</v>
      </c>
      <c r="P606" s="239">
        <v>1596.99</v>
      </c>
      <c r="Q606" s="239">
        <v>25009.51</v>
      </c>
      <c r="R606" s="182"/>
      <c r="S606" s="179"/>
      <c r="T606" s="179"/>
      <c r="U606" s="239">
        <v>147.718367346939</v>
      </c>
      <c r="V606" s="239">
        <v>53.654795918367299</v>
      </c>
      <c r="W606" s="239">
        <v>32.877499999999998</v>
      </c>
      <c r="X606" s="239">
        <v>17.171935483871</v>
      </c>
      <c r="Y606" s="239">
        <v>255.19908163265299</v>
      </c>
      <c r="Z606" s="182"/>
      <c r="AA606" s="179"/>
      <c r="AB606" s="182" t="s">
        <v>266</v>
      </c>
      <c r="AC606" s="182"/>
      <c r="AD606" s="183" t="s">
        <v>267</v>
      </c>
      <c r="AE606" s="336">
        <v>19</v>
      </c>
      <c r="AF606" s="336">
        <v>11</v>
      </c>
      <c r="AG606" s="336">
        <v>7</v>
      </c>
      <c r="AH606" s="336">
        <v>4</v>
      </c>
      <c r="AI606" s="336">
        <v>8</v>
      </c>
      <c r="AJ606" s="184"/>
      <c r="AK606" s="179"/>
      <c r="AL606" s="179"/>
      <c r="AM606" s="281">
        <v>6447.94</v>
      </c>
      <c r="AN606" s="281">
        <v>541.42999999999995</v>
      </c>
      <c r="AO606" s="281">
        <v>296.88</v>
      </c>
      <c r="AP606" s="281">
        <v>151.09</v>
      </c>
      <c r="AQ606" s="281">
        <v>1701.23</v>
      </c>
      <c r="AR606" s="272"/>
      <c r="AS606" s="270"/>
      <c r="AT606" s="270"/>
      <c r="AU606" s="272">
        <v>339.36526315789501</v>
      </c>
      <c r="AV606" s="272">
        <v>28.496315789473702</v>
      </c>
      <c r="AW606" s="272">
        <v>15.6252631578947</v>
      </c>
      <c r="AX606" s="272">
        <v>8.8876470588235303</v>
      </c>
      <c r="AY606" s="272">
        <v>89.538421052631605</v>
      </c>
      <c r="AZ606" s="184"/>
      <c r="BA606" s="179"/>
    </row>
    <row r="607" spans="1:53" s="185" customFormat="1" x14ac:dyDescent="0.2">
      <c r="A607" s="179"/>
      <c r="B607" s="182" t="s">
        <v>648</v>
      </c>
      <c r="C607" s="182"/>
      <c r="D607" s="183" t="s">
        <v>228</v>
      </c>
      <c r="E607" s="320">
        <v>3</v>
      </c>
      <c r="F607" s="320">
        <v>2</v>
      </c>
      <c r="G607" s="320"/>
      <c r="H607" s="320"/>
      <c r="I607" s="320"/>
      <c r="J607" s="182"/>
      <c r="K607" s="179"/>
      <c r="L607" s="179"/>
      <c r="M607" s="239">
        <v>1103.47</v>
      </c>
      <c r="N607" s="239">
        <v>690.16</v>
      </c>
      <c r="O607" s="239">
        <v>0</v>
      </c>
      <c r="P607" s="239">
        <v>0</v>
      </c>
      <c r="Q607" s="239">
        <v>0</v>
      </c>
      <c r="R607" s="182"/>
      <c r="S607" s="179"/>
      <c r="T607" s="179"/>
      <c r="U607" s="239">
        <v>367.82333333333298</v>
      </c>
      <c r="V607" s="239">
        <v>230.053333333333</v>
      </c>
      <c r="W607" s="239">
        <v>0</v>
      </c>
      <c r="X607" s="239">
        <v>0</v>
      </c>
      <c r="Y607" s="239">
        <v>0</v>
      </c>
      <c r="Z607" s="182"/>
      <c r="AA607" s="179"/>
      <c r="AB607" s="182" t="s">
        <v>268</v>
      </c>
      <c r="AC607" s="182"/>
      <c r="AD607" s="183" t="s">
        <v>269</v>
      </c>
      <c r="AE607" s="336">
        <v>2</v>
      </c>
      <c r="AF607" s="336">
        <v>2</v>
      </c>
      <c r="AG607" s="336">
        <v>1</v>
      </c>
      <c r="AH607" s="336">
        <v>1</v>
      </c>
      <c r="AI607" s="336">
        <v>1</v>
      </c>
      <c r="AJ607" s="184"/>
      <c r="AK607" s="179"/>
      <c r="AL607" s="179"/>
      <c r="AM607" s="281">
        <v>219.95</v>
      </c>
      <c r="AN607" s="281">
        <v>223.93</v>
      </c>
      <c r="AO607" s="281">
        <v>102.13</v>
      </c>
      <c r="AP607" s="281">
        <v>44.81</v>
      </c>
      <c r="AQ607" s="281">
        <v>264.91000000000003</v>
      </c>
      <c r="AR607" s="272"/>
      <c r="AS607" s="270"/>
      <c r="AT607" s="270"/>
      <c r="AU607" s="272">
        <v>73.316666666666706</v>
      </c>
      <c r="AV607" s="272">
        <v>74.643333333333302</v>
      </c>
      <c r="AW607" s="272">
        <v>51.064999999999998</v>
      </c>
      <c r="AX607" s="272">
        <v>14.936666666666699</v>
      </c>
      <c r="AY607" s="272">
        <v>88.303333333333299</v>
      </c>
      <c r="AZ607" s="184"/>
      <c r="BA607" s="179"/>
    </row>
    <row r="608" spans="1:53" s="185" customFormat="1" x14ac:dyDescent="0.2">
      <c r="A608" s="179"/>
      <c r="B608" s="182" t="s">
        <v>231</v>
      </c>
      <c r="C608" s="182"/>
      <c r="D608" s="183" t="s">
        <v>212</v>
      </c>
      <c r="E608" s="320">
        <v>98</v>
      </c>
      <c r="F608" s="320">
        <v>57</v>
      </c>
      <c r="G608" s="320">
        <v>43</v>
      </c>
      <c r="H608" s="320">
        <v>37</v>
      </c>
      <c r="I608" s="320">
        <v>49</v>
      </c>
      <c r="J608" s="182"/>
      <c r="K608" s="179"/>
      <c r="L608" s="179"/>
      <c r="M608" s="239">
        <v>23524.67</v>
      </c>
      <c r="N608" s="239">
        <v>10360.64</v>
      </c>
      <c r="O608" s="239">
        <v>5917.71</v>
      </c>
      <c r="P608" s="239">
        <v>4558.42</v>
      </c>
      <c r="Q608" s="239">
        <v>56540.06</v>
      </c>
      <c r="R608" s="182"/>
      <c r="S608" s="179"/>
      <c r="T608" s="179"/>
      <c r="U608" s="239">
        <v>201.06555555555599</v>
      </c>
      <c r="V608" s="239">
        <v>88.552478632478596</v>
      </c>
      <c r="W608" s="239">
        <v>50.578717948718001</v>
      </c>
      <c r="X608" s="239">
        <v>39.296724137931001</v>
      </c>
      <c r="Y608" s="239">
        <v>483.24837606837599</v>
      </c>
      <c r="Z608" s="182"/>
      <c r="AA608" s="179"/>
      <c r="AB608" s="182" t="s">
        <v>270</v>
      </c>
      <c r="AC608" s="182"/>
      <c r="AD608" s="183" t="s">
        <v>145</v>
      </c>
      <c r="AE608" s="336">
        <v>7</v>
      </c>
      <c r="AF608" s="336">
        <v>5</v>
      </c>
      <c r="AG608" s="336">
        <v>4</v>
      </c>
      <c r="AH608" s="336">
        <v>3</v>
      </c>
      <c r="AI608" s="336">
        <v>3</v>
      </c>
      <c r="AJ608" s="184"/>
      <c r="AK608" s="179"/>
      <c r="AL608" s="179"/>
      <c r="AM608" s="281">
        <v>2937.26</v>
      </c>
      <c r="AN608" s="281">
        <v>336.94</v>
      </c>
      <c r="AO608" s="281">
        <v>102.54</v>
      </c>
      <c r="AP608" s="281">
        <v>97.82</v>
      </c>
      <c r="AQ608" s="281">
        <v>1448.39</v>
      </c>
      <c r="AR608" s="272"/>
      <c r="AS608" s="270"/>
      <c r="AT608" s="270"/>
      <c r="AU608" s="272">
        <v>419.608571428571</v>
      </c>
      <c r="AV608" s="272">
        <v>48.134285714285703</v>
      </c>
      <c r="AW608" s="272">
        <v>14.648571428571399</v>
      </c>
      <c r="AX608" s="272">
        <v>13.974285714285701</v>
      </c>
      <c r="AY608" s="272">
        <v>206.91285714285701</v>
      </c>
      <c r="AZ608" s="184"/>
      <c r="BA608" s="179"/>
    </row>
    <row r="609" spans="1:53" s="185" customFormat="1" x14ac:dyDescent="0.2">
      <c r="A609" s="179"/>
      <c r="B609" s="182" t="s">
        <v>233</v>
      </c>
      <c r="C609" s="182"/>
      <c r="D609" s="183" t="s">
        <v>97</v>
      </c>
      <c r="E609" s="320">
        <v>3</v>
      </c>
      <c r="F609" s="320"/>
      <c r="G609" s="320"/>
      <c r="H609" s="320"/>
      <c r="I609" s="320"/>
      <c r="J609" s="182"/>
      <c r="K609" s="179"/>
      <c r="L609" s="179"/>
      <c r="M609" s="239">
        <v>285.83999999999997</v>
      </c>
      <c r="N609" s="239">
        <v>0</v>
      </c>
      <c r="O609" s="239">
        <v>0</v>
      </c>
      <c r="P609" s="239">
        <v>0</v>
      </c>
      <c r="Q609" s="239">
        <v>0</v>
      </c>
      <c r="R609" s="182"/>
      <c r="S609" s="179"/>
      <c r="T609" s="179"/>
      <c r="U609" s="239">
        <v>95.28</v>
      </c>
      <c r="V609" s="239">
        <v>0</v>
      </c>
      <c r="W609" s="239">
        <v>0</v>
      </c>
      <c r="X609" s="239">
        <v>0</v>
      </c>
      <c r="Y609" s="239">
        <v>0</v>
      </c>
      <c r="Z609" s="182"/>
      <c r="AA609" s="179"/>
      <c r="AB609" s="182" t="s">
        <v>273</v>
      </c>
      <c r="AC609" s="182"/>
      <c r="AD609" s="183" t="s">
        <v>272</v>
      </c>
      <c r="AE609" s="336">
        <v>16</v>
      </c>
      <c r="AF609" s="336">
        <v>12</v>
      </c>
      <c r="AG609" s="336">
        <v>9</v>
      </c>
      <c r="AH609" s="336">
        <v>4</v>
      </c>
      <c r="AI609" s="336">
        <v>4</v>
      </c>
      <c r="AJ609" s="184"/>
      <c r="AK609" s="179"/>
      <c r="AL609" s="179"/>
      <c r="AM609" s="281">
        <v>7092.14</v>
      </c>
      <c r="AN609" s="281">
        <v>923.45</v>
      </c>
      <c r="AO609" s="281">
        <v>586.76</v>
      </c>
      <c r="AP609" s="281">
        <v>431.03</v>
      </c>
      <c r="AQ609" s="281">
        <v>1821.74</v>
      </c>
      <c r="AR609" s="272"/>
      <c r="AS609" s="270"/>
      <c r="AT609" s="270"/>
      <c r="AU609" s="272">
        <v>373.27052631578903</v>
      </c>
      <c r="AV609" s="272">
        <v>48.602631578947403</v>
      </c>
      <c r="AW609" s="272">
        <v>32.5977777777778</v>
      </c>
      <c r="AX609" s="272">
        <v>22.685789473684199</v>
      </c>
      <c r="AY609" s="272">
        <v>95.881052631578996</v>
      </c>
      <c r="AZ609" s="184"/>
      <c r="BA609" s="179"/>
    </row>
    <row r="610" spans="1:53" s="185" customFormat="1" x14ac:dyDescent="0.2">
      <c r="A610" s="179"/>
      <c r="B610" s="182" t="s">
        <v>234</v>
      </c>
      <c r="C610" s="182"/>
      <c r="D610" s="183" t="s">
        <v>235</v>
      </c>
      <c r="E610" s="320">
        <v>39</v>
      </c>
      <c r="F610" s="320">
        <v>38</v>
      </c>
      <c r="G610" s="320">
        <v>13</v>
      </c>
      <c r="H610" s="320">
        <v>25</v>
      </c>
      <c r="I610" s="320">
        <v>29</v>
      </c>
      <c r="J610" s="182"/>
      <c r="K610" s="179"/>
      <c r="L610" s="179"/>
      <c r="M610" s="239">
        <v>10155.290000000001</v>
      </c>
      <c r="N610" s="239">
        <v>6045.98</v>
      </c>
      <c r="O610" s="239">
        <v>1373.14</v>
      </c>
      <c r="P610" s="239">
        <v>3184</v>
      </c>
      <c r="Q610" s="239">
        <v>35227.480000000003</v>
      </c>
      <c r="R610" s="182"/>
      <c r="S610" s="179"/>
      <c r="T610" s="179"/>
      <c r="U610" s="239">
        <v>211.56854166666699</v>
      </c>
      <c r="V610" s="239">
        <v>125.957916666667</v>
      </c>
      <c r="W610" s="239">
        <v>65.387619047619097</v>
      </c>
      <c r="X610" s="239">
        <v>72.363636363636402</v>
      </c>
      <c r="Y610" s="239">
        <v>733.90583333333302</v>
      </c>
      <c r="Z610" s="182"/>
      <c r="AA610" s="179"/>
      <c r="AB610" s="182" t="s">
        <v>274</v>
      </c>
      <c r="AC610" s="182"/>
      <c r="AD610" s="183" t="s">
        <v>107</v>
      </c>
      <c r="AE610" s="336">
        <v>3</v>
      </c>
      <c r="AF610" s="336">
        <v>1</v>
      </c>
      <c r="AG610" s="336">
        <v>1</v>
      </c>
      <c r="AH610" s="336">
        <v>1</v>
      </c>
      <c r="AI610" s="336">
        <v>1</v>
      </c>
      <c r="AJ610" s="184"/>
      <c r="AK610" s="179"/>
      <c r="AL610" s="179"/>
      <c r="AM610" s="281">
        <v>1204.53</v>
      </c>
      <c r="AN610" s="281">
        <v>13.49</v>
      </c>
      <c r="AO610" s="281">
        <v>11.51</v>
      </c>
      <c r="AP610" s="281">
        <v>12.69</v>
      </c>
      <c r="AQ610" s="281">
        <v>209.3</v>
      </c>
      <c r="AR610" s="272"/>
      <c r="AS610" s="270"/>
      <c r="AT610" s="270"/>
      <c r="AU610" s="272">
        <v>401.51</v>
      </c>
      <c r="AV610" s="272">
        <v>4.4966666666666697</v>
      </c>
      <c r="AW610" s="272">
        <v>3.83666666666667</v>
      </c>
      <c r="AX610" s="272">
        <v>4.2300000000000004</v>
      </c>
      <c r="AY610" s="272">
        <v>69.766666666666694</v>
      </c>
      <c r="AZ610" s="184"/>
      <c r="BA610" s="179"/>
    </row>
    <row r="611" spans="1:53" s="185" customFormat="1" x14ac:dyDescent="0.2">
      <c r="A611" s="179"/>
      <c r="B611" s="182" t="s">
        <v>236</v>
      </c>
      <c r="C611" s="182"/>
      <c r="D611" s="183" t="s">
        <v>237</v>
      </c>
      <c r="E611" s="320">
        <v>33</v>
      </c>
      <c r="F611" s="320">
        <v>21</v>
      </c>
      <c r="G611" s="320">
        <v>17</v>
      </c>
      <c r="H611" s="320">
        <v>17</v>
      </c>
      <c r="I611" s="320">
        <v>25</v>
      </c>
      <c r="J611" s="182"/>
      <c r="K611" s="179"/>
      <c r="L611" s="179"/>
      <c r="M611" s="239">
        <v>9196.23</v>
      </c>
      <c r="N611" s="239">
        <v>4548.6099999999997</v>
      </c>
      <c r="O611" s="239">
        <v>2332.85</v>
      </c>
      <c r="P611" s="239">
        <v>2143.48</v>
      </c>
      <c r="Q611" s="239">
        <v>40425.53</v>
      </c>
      <c r="R611" s="182"/>
      <c r="S611" s="179"/>
      <c r="T611" s="179"/>
      <c r="U611" s="239">
        <v>224.29829268292701</v>
      </c>
      <c r="V611" s="239">
        <v>110.941707317073</v>
      </c>
      <c r="W611" s="239">
        <v>58.321249999999999</v>
      </c>
      <c r="X611" s="239">
        <v>52.28</v>
      </c>
      <c r="Y611" s="239">
        <v>985.98853658536598</v>
      </c>
      <c r="Z611" s="182"/>
      <c r="AA611" s="179"/>
      <c r="AB611" s="182" t="s">
        <v>275</v>
      </c>
      <c r="AC611" s="182"/>
      <c r="AD611" s="183" t="s">
        <v>100</v>
      </c>
      <c r="AE611" s="336">
        <v>1</v>
      </c>
      <c r="AF611" s="336"/>
      <c r="AG611" s="336"/>
      <c r="AH611" s="336"/>
      <c r="AI611" s="336"/>
      <c r="AJ611" s="184"/>
      <c r="AK611" s="179"/>
      <c r="AL611" s="179"/>
      <c r="AM611" s="281">
        <v>1185.72</v>
      </c>
      <c r="AN611" s="281">
        <v>0</v>
      </c>
      <c r="AO611" s="281">
        <v>0</v>
      </c>
      <c r="AP611" s="281">
        <v>0</v>
      </c>
      <c r="AQ611" s="281">
        <v>0</v>
      </c>
      <c r="AR611" s="272"/>
      <c r="AS611" s="270"/>
      <c r="AT611" s="270"/>
      <c r="AU611" s="272">
        <v>1185.72</v>
      </c>
      <c r="AV611" s="272">
        <v>0</v>
      </c>
      <c r="AW611" s="272">
        <v>0</v>
      </c>
      <c r="AX611" s="272">
        <v>0</v>
      </c>
      <c r="AY611" s="272">
        <v>0</v>
      </c>
      <c r="AZ611" s="184"/>
      <c r="BA611" s="179"/>
    </row>
    <row r="612" spans="1:53" s="185" customFormat="1" x14ac:dyDescent="0.2">
      <c r="A612" s="179"/>
      <c r="B612" s="182" t="s">
        <v>236</v>
      </c>
      <c r="C612" s="182"/>
      <c r="D612" s="183" t="s">
        <v>70</v>
      </c>
      <c r="E612" s="320">
        <v>2</v>
      </c>
      <c r="F612" s="320">
        <v>1</v>
      </c>
      <c r="G612" s="320">
        <v>1</v>
      </c>
      <c r="H612" s="320">
        <v>1</v>
      </c>
      <c r="I612" s="320">
        <v>1</v>
      </c>
      <c r="J612" s="182"/>
      <c r="K612" s="179"/>
      <c r="L612" s="179"/>
      <c r="M612" s="239">
        <v>418.37</v>
      </c>
      <c r="N612" s="239">
        <v>243</v>
      </c>
      <c r="O612" s="239">
        <v>122.2</v>
      </c>
      <c r="P612" s="239">
        <v>105.09</v>
      </c>
      <c r="Q612" s="239">
        <v>1084.81</v>
      </c>
      <c r="R612" s="182"/>
      <c r="S612" s="179"/>
      <c r="T612" s="179"/>
      <c r="U612" s="239">
        <v>209.185</v>
      </c>
      <c r="V612" s="239">
        <v>121.5</v>
      </c>
      <c r="W612" s="239">
        <v>61.1</v>
      </c>
      <c r="X612" s="239">
        <v>52.545000000000002</v>
      </c>
      <c r="Y612" s="239">
        <v>542.40499999999997</v>
      </c>
      <c r="Z612" s="182"/>
      <c r="AA612" s="179"/>
      <c r="AB612" s="182" t="s">
        <v>275</v>
      </c>
      <c r="AC612" s="182"/>
      <c r="AD612" s="183" t="s">
        <v>77</v>
      </c>
      <c r="AE612" s="336">
        <v>4</v>
      </c>
      <c r="AF612" s="336"/>
      <c r="AG612" s="336"/>
      <c r="AH612" s="336"/>
      <c r="AI612" s="336"/>
      <c r="AJ612" s="184"/>
      <c r="AK612" s="179"/>
      <c r="AL612" s="179"/>
      <c r="AM612" s="281">
        <v>9181.89</v>
      </c>
      <c r="AN612" s="281">
        <v>0</v>
      </c>
      <c r="AO612" s="281">
        <v>0</v>
      </c>
      <c r="AP612" s="281">
        <v>0</v>
      </c>
      <c r="AQ612" s="281">
        <v>0</v>
      </c>
      <c r="AR612" s="272"/>
      <c r="AS612" s="270"/>
      <c r="AT612" s="270"/>
      <c r="AU612" s="272">
        <v>2295.4724999999999</v>
      </c>
      <c r="AV612" s="272">
        <v>0</v>
      </c>
      <c r="AW612" s="272">
        <v>0</v>
      </c>
      <c r="AX612" s="272">
        <v>0</v>
      </c>
      <c r="AY612" s="272">
        <v>0</v>
      </c>
      <c r="AZ612" s="184"/>
      <c r="BA612" s="179"/>
    </row>
    <row r="613" spans="1:53" s="185" customFormat="1" ht="13.5" thickBot="1" x14ac:dyDescent="0.25">
      <c r="A613" s="179"/>
      <c r="B613" s="186" t="s">
        <v>238</v>
      </c>
      <c r="C613" s="186"/>
      <c r="D613" s="187" t="s">
        <v>239</v>
      </c>
      <c r="E613" s="321">
        <v>93</v>
      </c>
      <c r="F613" s="321">
        <v>38</v>
      </c>
      <c r="G613" s="321">
        <v>31</v>
      </c>
      <c r="H613" s="321">
        <v>29</v>
      </c>
      <c r="I613" s="321">
        <v>35</v>
      </c>
      <c r="J613" s="186"/>
      <c r="K613" s="179"/>
      <c r="L613" s="179"/>
      <c r="M613" s="330">
        <v>20258.580000000002</v>
      </c>
      <c r="N613" s="239">
        <v>8198.43</v>
      </c>
      <c r="O613" s="239">
        <v>4763.79</v>
      </c>
      <c r="P613" s="239">
        <v>3901.91</v>
      </c>
      <c r="Q613" s="239">
        <v>35483.93</v>
      </c>
      <c r="R613" s="182"/>
      <c r="S613" s="179"/>
      <c r="T613" s="179"/>
      <c r="U613" s="263">
        <v>191.118679245283</v>
      </c>
      <c r="V613" s="263">
        <v>77.343679245282999</v>
      </c>
      <c r="W613" s="263">
        <v>44.941415094339597</v>
      </c>
      <c r="X613" s="263">
        <v>37.5183653846154</v>
      </c>
      <c r="Y613" s="263">
        <v>334.75405660377299</v>
      </c>
      <c r="Z613" s="188"/>
      <c r="AA613" s="179"/>
      <c r="AB613" s="186" t="s">
        <v>279</v>
      </c>
      <c r="AC613" s="186"/>
      <c r="AD613" s="187" t="s">
        <v>93</v>
      </c>
      <c r="AE613" s="337">
        <v>2</v>
      </c>
      <c r="AF613" s="337">
        <v>1</v>
      </c>
      <c r="AG613" s="337">
        <v>1</v>
      </c>
      <c r="AH613" s="337">
        <v>1</v>
      </c>
      <c r="AI613" s="337">
        <v>1</v>
      </c>
      <c r="AJ613" s="189"/>
      <c r="AK613" s="179"/>
      <c r="AL613" s="179"/>
      <c r="AM613" s="282">
        <v>177.26</v>
      </c>
      <c r="AN613" s="283">
        <v>48.15</v>
      </c>
      <c r="AO613" s="283">
        <v>46.18</v>
      </c>
      <c r="AP613" s="283">
        <v>35.590000000000003</v>
      </c>
      <c r="AQ613" s="283">
        <v>875.79</v>
      </c>
      <c r="AR613" s="274"/>
      <c r="AS613" s="270"/>
      <c r="AT613" s="270"/>
      <c r="AU613" s="273">
        <v>88.63</v>
      </c>
      <c r="AV613" s="274">
        <v>24.074999999999999</v>
      </c>
      <c r="AW613" s="274">
        <v>23.09</v>
      </c>
      <c r="AX613" s="274">
        <v>17.795000000000002</v>
      </c>
      <c r="AY613" s="274">
        <v>437.89499999999998</v>
      </c>
      <c r="AZ613" s="189"/>
      <c r="BA613" s="179"/>
    </row>
    <row r="614" spans="1:53" s="185" customFormat="1" x14ac:dyDescent="0.2">
      <c r="A614" s="179"/>
      <c r="B614" s="182" t="s">
        <v>238</v>
      </c>
      <c r="C614" s="182"/>
      <c r="D614" s="183" t="s">
        <v>120</v>
      </c>
      <c r="E614" s="320">
        <v>1</v>
      </c>
      <c r="F614" s="320">
        <v>1</v>
      </c>
      <c r="G614" s="320">
        <v>1</v>
      </c>
      <c r="H614" s="320">
        <v>1</v>
      </c>
      <c r="I614" s="320">
        <v>1</v>
      </c>
      <c r="J614" s="182"/>
      <c r="K614" s="179"/>
      <c r="L614" s="179"/>
      <c r="M614" s="239">
        <v>143.87</v>
      </c>
      <c r="N614" s="239">
        <v>111.8</v>
      </c>
      <c r="O614" s="239">
        <v>93.69</v>
      </c>
      <c r="P614" s="239">
        <v>72.06</v>
      </c>
      <c r="Q614" s="239">
        <v>1848.87</v>
      </c>
      <c r="R614" s="182"/>
      <c r="S614" s="179"/>
      <c r="T614" s="179"/>
      <c r="U614" s="239">
        <v>143.87</v>
      </c>
      <c r="V614" s="239">
        <v>111.8</v>
      </c>
      <c r="W614" s="239">
        <v>93.69</v>
      </c>
      <c r="X614" s="239">
        <v>72.06</v>
      </c>
      <c r="Y614" s="239">
        <v>1848.87</v>
      </c>
      <c r="Z614" s="182"/>
      <c r="AA614" s="179"/>
      <c r="AB614" s="182" t="s">
        <v>280</v>
      </c>
      <c r="AC614" s="182"/>
      <c r="AD614" s="183" t="s">
        <v>64</v>
      </c>
      <c r="AE614" s="336">
        <v>1</v>
      </c>
      <c r="AF614" s="336">
        <v>2</v>
      </c>
      <c r="AG614" s="336">
        <v>1</v>
      </c>
      <c r="AH614" s="336">
        <v>1</v>
      </c>
      <c r="AI614" s="336">
        <v>1</v>
      </c>
      <c r="AJ614" s="184"/>
      <c r="AK614" s="179"/>
      <c r="AL614" s="179"/>
      <c r="AM614" s="281">
        <v>27.86</v>
      </c>
      <c r="AN614" s="281">
        <v>31.63</v>
      </c>
      <c r="AO614" s="281">
        <v>29.25</v>
      </c>
      <c r="AP614" s="281">
        <v>26.78</v>
      </c>
      <c r="AQ614" s="281">
        <v>61.29</v>
      </c>
      <c r="AR614" s="272"/>
      <c r="AS614" s="270"/>
      <c r="AT614" s="270"/>
      <c r="AU614" s="272">
        <v>13.93</v>
      </c>
      <c r="AV614" s="272">
        <v>15.815</v>
      </c>
      <c r="AW614" s="272">
        <v>14.625</v>
      </c>
      <c r="AX614" s="272">
        <v>13.39</v>
      </c>
      <c r="AY614" s="272">
        <v>30.645</v>
      </c>
      <c r="AZ614" s="184"/>
      <c r="BA614" s="179"/>
    </row>
    <row r="615" spans="1:53" s="185" customFormat="1" x14ac:dyDescent="0.2">
      <c r="A615" s="179"/>
      <c r="B615" s="182" t="s">
        <v>241</v>
      </c>
      <c r="C615" s="182"/>
      <c r="D615" s="183" t="s">
        <v>153</v>
      </c>
      <c r="E615" s="320">
        <v>1</v>
      </c>
      <c r="F615" s="320">
        <v>1</v>
      </c>
      <c r="G615" s="320"/>
      <c r="H615" s="320"/>
      <c r="I615" s="320"/>
      <c r="J615" s="182"/>
      <c r="K615" s="179"/>
      <c r="L615" s="179"/>
      <c r="M615" s="239">
        <v>305.05</v>
      </c>
      <c r="N615" s="239">
        <v>163.62</v>
      </c>
      <c r="O615" s="239">
        <v>0</v>
      </c>
      <c r="P615" s="239">
        <v>0</v>
      </c>
      <c r="Q615" s="239">
        <v>0</v>
      </c>
      <c r="R615" s="182"/>
      <c r="S615" s="179"/>
      <c r="T615" s="179"/>
      <c r="U615" s="239">
        <v>305.05</v>
      </c>
      <c r="V615" s="239">
        <v>163.62</v>
      </c>
      <c r="W615" s="239">
        <v>0</v>
      </c>
      <c r="X615" s="239">
        <v>0</v>
      </c>
      <c r="Y615" s="239">
        <v>0</v>
      </c>
      <c r="Z615" s="182"/>
      <c r="AA615" s="179"/>
      <c r="AB615" s="182" t="s">
        <v>280</v>
      </c>
      <c r="AC615" s="182"/>
      <c r="AD615" s="183" t="s">
        <v>170</v>
      </c>
      <c r="AE615" s="336">
        <v>8</v>
      </c>
      <c r="AF615" s="336">
        <v>4</v>
      </c>
      <c r="AG615" s="336">
        <v>2</v>
      </c>
      <c r="AH615" s="336">
        <v>2</v>
      </c>
      <c r="AI615" s="336">
        <v>2</v>
      </c>
      <c r="AJ615" s="184"/>
      <c r="AK615" s="179"/>
      <c r="AL615" s="179"/>
      <c r="AM615" s="281">
        <v>4295.7700000000004</v>
      </c>
      <c r="AN615" s="281">
        <v>189.74</v>
      </c>
      <c r="AO615" s="281">
        <v>123.53</v>
      </c>
      <c r="AP615" s="281">
        <v>359.54</v>
      </c>
      <c r="AQ615" s="281">
        <v>3698.76</v>
      </c>
      <c r="AR615" s="272"/>
      <c r="AS615" s="270"/>
      <c r="AT615" s="270"/>
      <c r="AU615" s="272">
        <v>429.577</v>
      </c>
      <c r="AV615" s="272">
        <v>18.974</v>
      </c>
      <c r="AW615" s="272">
        <v>13.7255555555556</v>
      </c>
      <c r="AX615" s="272">
        <v>59.923333333333296</v>
      </c>
      <c r="AY615" s="272">
        <v>369.87599999999998</v>
      </c>
      <c r="AZ615" s="184"/>
      <c r="BA615" s="179"/>
    </row>
    <row r="616" spans="1:53" s="185" customFormat="1" x14ac:dyDescent="0.2">
      <c r="A616" s="179"/>
      <c r="B616" s="182" t="s">
        <v>245</v>
      </c>
      <c r="C616" s="182"/>
      <c r="D616" s="183" t="s">
        <v>246</v>
      </c>
      <c r="E616" s="320">
        <v>1</v>
      </c>
      <c r="F616" s="320"/>
      <c r="G616" s="320"/>
      <c r="H616" s="320"/>
      <c r="I616" s="320"/>
      <c r="J616" s="182"/>
      <c r="K616" s="179"/>
      <c r="L616" s="179"/>
      <c r="M616" s="239">
        <v>154.91999999999999</v>
      </c>
      <c r="N616" s="239">
        <v>0</v>
      </c>
      <c r="O616" s="239">
        <v>0</v>
      </c>
      <c r="P616" s="239">
        <v>0</v>
      </c>
      <c r="Q616" s="239">
        <v>0</v>
      </c>
      <c r="R616" s="182"/>
      <c r="S616" s="179"/>
      <c r="T616" s="179"/>
      <c r="U616" s="239">
        <v>154.91999999999999</v>
      </c>
      <c r="V616" s="239">
        <v>0</v>
      </c>
      <c r="W616" s="239">
        <v>0</v>
      </c>
      <c r="X616" s="239">
        <v>0</v>
      </c>
      <c r="Y616" s="239">
        <v>0</v>
      </c>
      <c r="Z616" s="182"/>
      <c r="AA616" s="179"/>
      <c r="AB616" s="182" t="s">
        <v>282</v>
      </c>
      <c r="AC616" s="182"/>
      <c r="AD616" s="183" t="s">
        <v>79</v>
      </c>
      <c r="AE616" s="336">
        <v>25</v>
      </c>
      <c r="AF616" s="336">
        <v>10</v>
      </c>
      <c r="AG616" s="336">
        <v>7</v>
      </c>
      <c r="AH616" s="336">
        <v>3</v>
      </c>
      <c r="AI616" s="336">
        <v>4</v>
      </c>
      <c r="AJ616" s="184"/>
      <c r="AK616" s="179"/>
      <c r="AL616" s="179"/>
      <c r="AM616" s="281">
        <v>39803.589999999997</v>
      </c>
      <c r="AN616" s="281">
        <v>7023.14</v>
      </c>
      <c r="AO616" s="281">
        <v>956.73</v>
      </c>
      <c r="AP616" s="281">
        <v>129.19999999999999</v>
      </c>
      <c r="AQ616" s="281">
        <v>16342.53</v>
      </c>
      <c r="AR616" s="272"/>
      <c r="AS616" s="270"/>
      <c r="AT616" s="270"/>
      <c r="AU616" s="272">
        <v>1530.90730769231</v>
      </c>
      <c r="AV616" s="272">
        <v>270.12076923076899</v>
      </c>
      <c r="AW616" s="272">
        <v>36.797307692307697</v>
      </c>
      <c r="AX616" s="272">
        <v>4.9692307692307702</v>
      </c>
      <c r="AY616" s="272">
        <v>628.55884615384605</v>
      </c>
      <c r="AZ616" s="184"/>
      <c r="BA616" s="179"/>
    </row>
    <row r="617" spans="1:53" s="185" customFormat="1" x14ac:dyDescent="0.2">
      <c r="A617" s="179"/>
      <c r="B617" s="182" t="s">
        <v>652</v>
      </c>
      <c r="C617" s="182"/>
      <c r="D617" s="183" t="s">
        <v>212</v>
      </c>
      <c r="E617" s="320">
        <v>105</v>
      </c>
      <c r="F617" s="320">
        <v>70</v>
      </c>
      <c r="G617" s="320">
        <v>52</v>
      </c>
      <c r="H617" s="320">
        <v>42</v>
      </c>
      <c r="I617" s="320">
        <v>56</v>
      </c>
      <c r="J617" s="182"/>
      <c r="K617" s="179"/>
      <c r="L617" s="179"/>
      <c r="M617" s="239">
        <v>18208.53</v>
      </c>
      <c r="N617" s="239">
        <v>12072.54</v>
      </c>
      <c r="O617" s="239">
        <v>6702.49</v>
      </c>
      <c r="P617" s="239">
        <v>4779.05</v>
      </c>
      <c r="Q617" s="239">
        <v>36893.019999999997</v>
      </c>
      <c r="R617" s="182"/>
      <c r="S617" s="179"/>
      <c r="T617" s="179"/>
      <c r="U617" s="239">
        <v>151.73775000000001</v>
      </c>
      <c r="V617" s="239">
        <v>100.6045</v>
      </c>
      <c r="W617" s="239">
        <v>56.323445378151199</v>
      </c>
      <c r="X617" s="239">
        <v>40.160084033613501</v>
      </c>
      <c r="Y617" s="239">
        <v>307.44183333333302</v>
      </c>
      <c r="Z617" s="182"/>
      <c r="AA617" s="179"/>
      <c r="AB617" s="182" t="s">
        <v>284</v>
      </c>
      <c r="AC617" s="182"/>
      <c r="AD617" s="183" t="s">
        <v>285</v>
      </c>
      <c r="AE617" s="336">
        <v>8</v>
      </c>
      <c r="AF617" s="336">
        <v>1</v>
      </c>
      <c r="AG617" s="336">
        <v>1</v>
      </c>
      <c r="AH617" s="336">
        <v>1</v>
      </c>
      <c r="AI617" s="336">
        <v>2</v>
      </c>
      <c r="AJ617" s="184"/>
      <c r="AK617" s="179"/>
      <c r="AL617" s="179"/>
      <c r="AM617" s="281">
        <v>1311.59</v>
      </c>
      <c r="AN617" s="281">
        <v>0.4</v>
      </c>
      <c r="AO617" s="281">
        <v>32.99</v>
      </c>
      <c r="AP617" s="281">
        <v>26.16</v>
      </c>
      <c r="AQ617" s="281">
        <v>1008.92</v>
      </c>
      <c r="AR617" s="272"/>
      <c r="AS617" s="270"/>
      <c r="AT617" s="270"/>
      <c r="AU617" s="272">
        <v>145.73222222222199</v>
      </c>
      <c r="AV617" s="272">
        <v>4.4444444444444398E-2</v>
      </c>
      <c r="AW617" s="272">
        <v>3.6655555555555601</v>
      </c>
      <c r="AX617" s="272">
        <v>2.9066666666666698</v>
      </c>
      <c r="AY617" s="272">
        <v>112.102222222222</v>
      </c>
      <c r="AZ617" s="184"/>
      <c r="BA617" s="179"/>
    </row>
    <row r="618" spans="1:53" s="185" customFormat="1" x14ac:dyDescent="0.2">
      <c r="A618" s="179"/>
      <c r="B618" s="182" t="s">
        <v>652</v>
      </c>
      <c r="C618" s="182"/>
      <c r="D618" s="183" t="s">
        <v>77</v>
      </c>
      <c r="E618" s="320">
        <v>169</v>
      </c>
      <c r="F618" s="320">
        <v>105</v>
      </c>
      <c r="G618" s="320">
        <v>88</v>
      </c>
      <c r="H618" s="320">
        <v>78</v>
      </c>
      <c r="I618" s="320">
        <v>93</v>
      </c>
      <c r="J618" s="182"/>
      <c r="K618" s="179"/>
      <c r="L618" s="179"/>
      <c r="M618" s="239">
        <v>32469.43</v>
      </c>
      <c r="N618" s="239">
        <v>20353.34</v>
      </c>
      <c r="O618" s="239">
        <v>11301.83</v>
      </c>
      <c r="P618" s="239">
        <v>8656.86</v>
      </c>
      <c r="Q618" s="239">
        <v>57295.18</v>
      </c>
      <c r="R618" s="182"/>
      <c r="S618" s="179"/>
      <c r="T618" s="179"/>
      <c r="U618" s="239">
        <v>168.23538860103599</v>
      </c>
      <c r="V618" s="239">
        <v>105.457720207254</v>
      </c>
      <c r="W618" s="239">
        <v>59.7980423280423</v>
      </c>
      <c r="X618" s="239">
        <v>46.0471276595745</v>
      </c>
      <c r="Y618" s="239">
        <v>298.41239583333299</v>
      </c>
      <c r="Z618" s="182"/>
      <c r="AA618" s="179"/>
      <c r="AB618" s="182" t="s">
        <v>289</v>
      </c>
      <c r="AC618" s="182"/>
      <c r="AD618" s="183" t="s">
        <v>202</v>
      </c>
      <c r="AE618" s="336">
        <v>96</v>
      </c>
      <c r="AF618" s="336">
        <v>60</v>
      </c>
      <c r="AG618" s="336">
        <v>43</v>
      </c>
      <c r="AH618" s="336">
        <v>33</v>
      </c>
      <c r="AI618" s="336">
        <v>30</v>
      </c>
      <c r="AJ618" s="184"/>
      <c r="AK618" s="179"/>
      <c r="AL618" s="179"/>
      <c r="AM618" s="281">
        <v>24622.29</v>
      </c>
      <c r="AN618" s="281">
        <v>11722.61</v>
      </c>
      <c r="AO618" s="281">
        <v>5789.66</v>
      </c>
      <c r="AP618" s="281">
        <v>2482.87</v>
      </c>
      <c r="AQ618" s="281">
        <v>17537.43</v>
      </c>
      <c r="AR618" s="272"/>
      <c r="AS618" s="270"/>
      <c r="AT618" s="270"/>
      <c r="AU618" s="272">
        <v>246.22290000000001</v>
      </c>
      <c r="AV618" s="272">
        <v>117.2261</v>
      </c>
      <c r="AW618" s="272">
        <v>58.481414141414099</v>
      </c>
      <c r="AX618" s="272">
        <v>24.828700000000001</v>
      </c>
      <c r="AY618" s="272">
        <v>175.37430000000001</v>
      </c>
      <c r="AZ618" s="184"/>
      <c r="BA618" s="179"/>
    </row>
    <row r="619" spans="1:53" s="185" customFormat="1" x14ac:dyDescent="0.2">
      <c r="A619" s="179"/>
      <c r="B619" s="182" t="s">
        <v>652</v>
      </c>
      <c r="C619" s="182"/>
      <c r="D619" s="183" t="s">
        <v>120</v>
      </c>
      <c r="E619" s="320">
        <v>1</v>
      </c>
      <c r="F619" s="320"/>
      <c r="G619" s="320"/>
      <c r="H619" s="320"/>
      <c r="I619" s="320"/>
      <c r="J619" s="182"/>
      <c r="K619" s="179"/>
      <c r="L619" s="179"/>
      <c r="M619" s="239">
        <v>27.69</v>
      </c>
      <c r="N619" s="239">
        <v>0</v>
      </c>
      <c r="O619" s="239">
        <v>0</v>
      </c>
      <c r="P619" s="239">
        <v>0</v>
      </c>
      <c r="Q619" s="239">
        <v>0</v>
      </c>
      <c r="R619" s="182"/>
      <c r="S619" s="179"/>
      <c r="T619" s="179"/>
      <c r="U619" s="239">
        <v>27.69</v>
      </c>
      <c r="V619" s="239">
        <v>0</v>
      </c>
      <c r="W619" s="239">
        <v>0</v>
      </c>
      <c r="X619" s="239">
        <v>0</v>
      </c>
      <c r="Y619" s="239">
        <v>0</v>
      </c>
      <c r="Z619" s="182"/>
      <c r="AA619" s="179"/>
      <c r="AB619" s="182" t="s">
        <v>289</v>
      </c>
      <c r="AC619" s="182"/>
      <c r="AD619" s="183" t="s">
        <v>175</v>
      </c>
      <c r="AE619" s="336">
        <v>1</v>
      </c>
      <c r="AF619" s="336">
        <v>1</v>
      </c>
      <c r="AG619" s="336"/>
      <c r="AH619" s="336"/>
      <c r="AI619" s="336"/>
      <c r="AJ619" s="184"/>
      <c r="AK619" s="179"/>
      <c r="AL619" s="179"/>
      <c r="AM619" s="281">
        <v>990.69</v>
      </c>
      <c r="AN619" s="281">
        <v>928.78</v>
      </c>
      <c r="AO619" s="281">
        <v>0</v>
      </c>
      <c r="AP619" s="281">
        <v>0</v>
      </c>
      <c r="AQ619" s="281">
        <v>0</v>
      </c>
      <c r="AR619" s="272"/>
      <c r="AS619" s="270"/>
      <c r="AT619" s="270"/>
      <c r="AU619" s="272">
        <v>990.69</v>
      </c>
      <c r="AV619" s="272">
        <v>928.78</v>
      </c>
      <c r="AW619" s="272">
        <v>0</v>
      </c>
      <c r="AX619" s="272">
        <v>0</v>
      </c>
      <c r="AY619" s="272">
        <v>0</v>
      </c>
      <c r="AZ619" s="184"/>
      <c r="BA619" s="179"/>
    </row>
    <row r="620" spans="1:53" s="185" customFormat="1" x14ac:dyDescent="0.2">
      <c r="A620" s="179"/>
      <c r="B620" s="182" t="s">
        <v>247</v>
      </c>
      <c r="C620" s="182"/>
      <c r="D620" s="183" t="s">
        <v>206</v>
      </c>
      <c r="E620" s="320">
        <v>1</v>
      </c>
      <c r="F620" s="320">
        <v>1</v>
      </c>
      <c r="G620" s="320">
        <v>1</v>
      </c>
      <c r="H620" s="320">
        <v>1</v>
      </c>
      <c r="I620" s="320">
        <v>1</v>
      </c>
      <c r="J620" s="182"/>
      <c r="K620" s="179"/>
      <c r="L620" s="179"/>
      <c r="M620" s="239">
        <v>101.83</v>
      </c>
      <c r="N620" s="239">
        <v>108.47</v>
      </c>
      <c r="O620" s="239">
        <v>6.67</v>
      </c>
      <c r="P620" s="239">
        <v>26.31</v>
      </c>
      <c r="Q620" s="239">
        <v>161.78</v>
      </c>
      <c r="R620" s="182"/>
      <c r="S620" s="179"/>
      <c r="T620" s="179"/>
      <c r="U620" s="239">
        <v>101.83</v>
      </c>
      <c r="V620" s="239">
        <v>108.47</v>
      </c>
      <c r="W620" s="239">
        <v>6.67</v>
      </c>
      <c r="X620" s="239">
        <v>26.31</v>
      </c>
      <c r="Y620" s="239">
        <v>161.78</v>
      </c>
      <c r="Z620" s="182"/>
      <c r="AA620" s="179"/>
      <c r="AB620" s="182" t="s">
        <v>289</v>
      </c>
      <c r="AC620" s="182"/>
      <c r="AD620" s="183" t="s">
        <v>287</v>
      </c>
      <c r="AE620" s="336">
        <v>1</v>
      </c>
      <c r="AF620" s="336">
        <v>1</v>
      </c>
      <c r="AG620" s="336">
        <v>1</v>
      </c>
      <c r="AH620" s="336">
        <v>1</v>
      </c>
      <c r="AI620" s="336">
        <v>1</v>
      </c>
      <c r="AJ620" s="184"/>
      <c r="AK620" s="179"/>
      <c r="AL620" s="179"/>
      <c r="AM620" s="281">
        <v>80.2</v>
      </c>
      <c r="AN620" s="281">
        <v>93.8</v>
      </c>
      <c r="AO620" s="281">
        <v>80.75</v>
      </c>
      <c r="AP620" s="281">
        <v>89.78</v>
      </c>
      <c r="AQ620" s="281">
        <v>535.41999999999996</v>
      </c>
      <c r="AR620" s="272"/>
      <c r="AS620" s="270"/>
      <c r="AT620" s="270"/>
      <c r="AU620" s="272">
        <v>80.2</v>
      </c>
      <c r="AV620" s="272">
        <v>93.8</v>
      </c>
      <c r="AW620" s="272">
        <v>80.75</v>
      </c>
      <c r="AX620" s="272">
        <v>89.78</v>
      </c>
      <c r="AY620" s="272">
        <v>535.41999999999996</v>
      </c>
      <c r="AZ620" s="184"/>
      <c r="BA620" s="179"/>
    </row>
    <row r="621" spans="1:53" s="185" customFormat="1" x14ac:dyDescent="0.2">
      <c r="A621" s="179"/>
      <c r="B621" s="182" t="s">
        <v>247</v>
      </c>
      <c r="C621" s="182"/>
      <c r="D621" s="183" t="s">
        <v>212</v>
      </c>
      <c r="E621" s="320">
        <v>628</v>
      </c>
      <c r="F621" s="320">
        <v>403</v>
      </c>
      <c r="G621" s="320">
        <v>281</v>
      </c>
      <c r="H621" s="320">
        <v>244</v>
      </c>
      <c r="I621" s="320">
        <v>346</v>
      </c>
      <c r="J621" s="182"/>
      <c r="K621" s="179"/>
      <c r="L621" s="179"/>
      <c r="M621" s="239">
        <v>112963.33</v>
      </c>
      <c r="N621" s="239">
        <v>71384.03</v>
      </c>
      <c r="O621" s="239">
        <v>32219.47</v>
      </c>
      <c r="P621" s="239">
        <v>24044.02</v>
      </c>
      <c r="Q621" s="239">
        <v>339688.87</v>
      </c>
      <c r="R621" s="182"/>
      <c r="S621" s="179"/>
      <c r="T621" s="179"/>
      <c r="U621" s="239">
        <v>154.53259917920701</v>
      </c>
      <c r="V621" s="239">
        <v>97.652571819425503</v>
      </c>
      <c r="W621" s="239">
        <v>44.811502086230902</v>
      </c>
      <c r="X621" s="239">
        <v>33.581033519553102</v>
      </c>
      <c r="Y621" s="239">
        <v>464.69065663474697</v>
      </c>
      <c r="Z621" s="182"/>
      <c r="AA621" s="179"/>
      <c r="AB621" s="182" t="s">
        <v>291</v>
      </c>
      <c r="AC621" s="182"/>
      <c r="AD621" s="183" t="s">
        <v>65</v>
      </c>
      <c r="AE621" s="336">
        <v>8</v>
      </c>
      <c r="AF621" s="336">
        <v>5</v>
      </c>
      <c r="AG621" s="336">
        <v>4</v>
      </c>
      <c r="AH621" s="336">
        <v>4</v>
      </c>
      <c r="AI621" s="336">
        <v>5</v>
      </c>
      <c r="AJ621" s="184"/>
      <c r="AK621" s="179"/>
      <c r="AL621" s="179"/>
      <c r="AM621" s="281">
        <v>1259.6400000000001</v>
      </c>
      <c r="AN621" s="281">
        <v>448.99</v>
      </c>
      <c r="AO621" s="281">
        <v>232.99</v>
      </c>
      <c r="AP621" s="281">
        <v>136.76</v>
      </c>
      <c r="AQ621" s="281">
        <v>1689.01</v>
      </c>
      <c r="AR621" s="272"/>
      <c r="AS621" s="270"/>
      <c r="AT621" s="270"/>
      <c r="AU621" s="272">
        <v>139.96</v>
      </c>
      <c r="AV621" s="272">
        <v>49.887777777777799</v>
      </c>
      <c r="AW621" s="272">
        <v>25.887777777777799</v>
      </c>
      <c r="AX621" s="272">
        <v>15.1955555555556</v>
      </c>
      <c r="AY621" s="272">
        <v>187.66777777777801</v>
      </c>
      <c r="AZ621" s="184"/>
      <c r="BA621" s="179"/>
    </row>
    <row r="622" spans="1:53" s="185" customFormat="1" x14ac:dyDescent="0.2">
      <c r="A622" s="179"/>
      <c r="B622" s="182" t="s">
        <v>247</v>
      </c>
      <c r="C622" s="182"/>
      <c r="D622" s="183" t="s">
        <v>77</v>
      </c>
      <c r="E622" s="320">
        <v>1</v>
      </c>
      <c r="F622" s="320"/>
      <c r="G622" s="320"/>
      <c r="H622" s="320"/>
      <c r="I622" s="320"/>
      <c r="J622" s="182"/>
      <c r="K622" s="179"/>
      <c r="L622" s="179"/>
      <c r="M622" s="239">
        <v>134.24</v>
      </c>
      <c r="N622" s="239">
        <v>0</v>
      </c>
      <c r="O622" s="239">
        <v>0</v>
      </c>
      <c r="P622" s="239">
        <v>0</v>
      </c>
      <c r="Q622" s="239">
        <v>0</v>
      </c>
      <c r="R622" s="182"/>
      <c r="S622" s="179"/>
      <c r="T622" s="179"/>
      <c r="U622" s="239">
        <v>134.24</v>
      </c>
      <c r="V622" s="239">
        <v>0</v>
      </c>
      <c r="W622" s="239">
        <v>0</v>
      </c>
      <c r="X622" s="239">
        <v>0</v>
      </c>
      <c r="Y622" s="239">
        <v>0</v>
      </c>
      <c r="Z622" s="182"/>
      <c r="AA622" s="179"/>
      <c r="AB622" s="182" t="s">
        <v>294</v>
      </c>
      <c r="AC622" s="182"/>
      <c r="AD622" s="183" t="s">
        <v>295</v>
      </c>
      <c r="AE622" s="336">
        <v>1</v>
      </c>
      <c r="AF622" s="336"/>
      <c r="AG622" s="336"/>
      <c r="AH622" s="336"/>
      <c r="AI622" s="336"/>
      <c r="AJ622" s="184"/>
      <c r="AK622" s="179"/>
      <c r="AL622" s="179"/>
      <c r="AM622" s="281">
        <v>13.82</v>
      </c>
      <c r="AN622" s="281">
        <v>0</v>
      </c>
      <c r="AO622" s="281">
        <v>0</v>
      </c>
      <c r="AP622" s="281">
        <v>0</v>
      </c>
      <c r="AQ622" s="281">
        <v>0</v>
      </c>
      <c r="AR622" s="272"/>
      <c r="AS622" s="270"/>
      <c r="AT622" s="270"/>
      <c r="AU622" s="272">
        <v>13.82</v>
      </c>
      <c r="AV622" s="272">
        <v>0</v>
      </c>
      <c r="AW622" s="272">
        <v>0</v>
      </c>
      <c r="AX622" s="272">
        <v>0</v>
      </c>
      <c r="AY622" s="272">
        <v>0</v>
      </c>
      <c r="AZ622" s="184"/>
      <c r="BA622" s="179"/>
    </row>
    <row r="623" spans="1:53" s="185" customFormat="1" ht="13.5" thickBot="1" x14ac:dyDescent="0.25">
      <c r="A623" s="179"/>
      <c r="B623" s="186" t="s">
        <v>248</v>
      </c>
      <c r="C623" s="186"/>
      <c r="D623" s="187" t="s">
        <v>77</v>
      </c>
      <c r="E623" s="321">
        <v>1171</v>
      </c>
      <c r="F623" s="321">
        <v>739</v>
      </c>
      <c r="G623" s="321">
        <v>504</v>
      </c>
      <c r="H623" s="321">
        <v>420</v>
      </c>
      <c r="I623" s="321">
        <v>576</v>
      </c>
      <c r="J623" s="186"/>
      <c r="K623" s="179"/>
      <c r="L623" s="179"/>
      <c r="M623" s="330">
        <v>237579.58</v>
      </c>
      <c r="N623" s="239">
        <v>137831.31</v>
      </c>
      <c r="O623" s="239">
        <v>64967.89</v>
      </c>
      <c r="P623" s="239">
        <v>47122.27</v>
      </c>
      <c r="Q623" s="239">
        <v>500600.8</v>
      </c>
      <c r="R623" s="182"/>
      <c r="S623" s="179"/>
      <c r="T623" s="179"/>
      <c r="U623" s="263">
        <v>176.24597922848699</v>
      </c>
      <c r="V623" s="263">
        <v>102.24874629080099</v>
      </c>
      <c r="W623" s="263">
        <v>49.255413191812004</v>
      </c>
      <c r="X623" s="263">
        <v>35.861697108066899</v>
      </c>
      <c r="Y623" s="263">
        <v>371.36557863501503</v>
      </c>
      <c r="Z623" s="188"/>
      <c r="AA623" s="179"/>
      <c r="AB623" s="186" t="s">
        <v>296</v>
      </c>
      <c r="AC623" s="186"/>
      <c r="AD623" s="187" t="s">
        <v>212</v>
      </c>
      <c r="AE623" s="337">
        <v>15</v>
      </c>
      <c r="AF623" s="337">
        <v>10</v>
      </c>
      <c r="AG623" s="337">
        <v>7</v>
      </c>
      <c r="AH623" s="337">
        <v>6</v>
      </c>
      <c r="AI623" s="337">
        <v>7</v>
      </c>
      <c r="AJ623" s="189"/>
      <c r="AK623" s="179"/>
      <c r="AL623" s="179"/>
      <c r="AM623" s="282">
        <v>2591.27</v>
      </c>
      <c r="AN623" s="283">
        <v>549</v>
      </c>
      <c r="AO623" s="283">
        <v>478.69</v>
      </c>
      <c r="AP623" s="283">
        <v>142.29</v>
      </c>
      <c r="AQ623" s="283">
        <v>2816.65</v>
      </c>
      <c r="AR623" s="274"/>
      <c r="AS623" s="270"/>
      <c r="AT623" s="270"/>
      <c r="AU623" s="273">
        <v>152.42764705882399</v>
      </c>
      <c r="AV623" s="274">
        <v>32.294117647058798</v>
      </c>
      <c r="AW623" s="274">
        <v>29.918125</v>
      </c>
      <c r="AX623" s="274">
        <v>8.8931249999999995</v>
      </c>
      <c r="AY623" s="274">
        <v>165.685294117647</v>
      </c>
      <c r="AZ623" s="189"/>
      <c r="BA623" s="179"/>
    </row>
    <row r="624" spans="1:53" s="185" customFormat="1" x14ac:dyDescent="0.2">
      <c r="A624" s="179"/>
      <c r="B624" s="182" t="s">
        <v>701</v>
      </c>
      <c r="C624" s="182"/>
      <c r="D624" s="183" t="s">
        <v>77</v>
      </c>
      <c r="E624" s="320">
        <v>5</v>
      </c>
      <c r="F624" s="320">
        <v>4</v>
      </c>
      <c r="G624" s="320">
        <v>3</v>
      </c>
      <c r="H624" s="320">
        <v>3</v>
      </c>
      <c r="I624" s="320">
        <v>4</v>
      </c>
      <c r="J624" s="182"/>
      <c r="K624" s="179"/>
      <c r="L624" s="179"/>
      <c r="M624" s="239">
        <v>735.32</v>
      </c>
      <c r="N624" s="239">
        <v>748.95</v>
      </c>
      <c r="O624" s="239">
        <v>521.53</v>
      </c>
      <c r="P624" s="239">
        <v>394.95</v>
      </c>
      <c r="Q624" s="239">
        <v>2634.38</v>
      </c>
      <c r="R624" s="182"/>
      <c r="S624" s="179"/>
      <c r="T624" s="179"/>
      <c r="U624" s="239">
        <v>122.553333333333</v>
      </c>
      <c r="V624" s="239">
        <v>124.825</v>
      </c>
      <c r="W624" s="239">
        <v>86.921666666666695</v>
      </c>
      <c r="X624" s="239">
        <v>65.825000000000003</v>
      </c>
      <c r="Y624" s="239">
        <v>439.06333333333299</v>
      </c>
      <c r="Z624" s="182"/>
      <c r="AA624" s="179"/>
      <c r="AB624" s="182" t="s">
        <v>297</v>
      </c>
      <c r="AC624" s="182"/>
      <c r="AD624" s="183" t="s">
        <v>298</v>
      </c>
      <c r="AE624" s="336">
        <v>20</v>
      </c>
      <c r="AF624" s="336">
        <v>9</v>
      </c>
      <c r="AG624" s="336">
        <v>7</v>
      </c>
      <c r="AH624" s="336">
        <v>7</v>
      </c>
      <c r="AI624" s="336">
        <v>6</v>
      </c>
      <c r="AJ624" s="184"/>
      <c r="AK624" s="179"/>
      <c r="AL624" s="179"/>
      <c r="AM624" s="281">
        <v>10525.48</v>
      </c>
      <c r="AN624" s="281">
        <v>26094.54</v>
      </c>
      <c r="AO624" s="281">
        <v>438.14</v>
      </c>
      <c r="AP624" s="281">
        <v>238.81</v>
      </c>
      <c r="AQ624" s="281">
        <v>1128.92</v>
      </c>
      <c r="AR624" s="272"/>
      <c r="AS624" s="270"/>
      <c r="AT624" s="270"/>
      <c r="AU624" s="272">
        <v>526.274</v>
      </c>
      <c r="AV624" s="272">
        <v>1304.7270000000001</v>
      </c>
      <c r="AW624" s="272">
        <v>21.907</v>
      </c>
      <c r="AX624" s="272">
        <v>11.9405</v>
      </c>
      <c r="AY624" s="272">
        <v>56.445999999999998</v>
      </c>
      <c r="AZ624" s="184"/>
      <c r="BA624" s="179"/>
    </row>
    <row r="625" spans="1:53" s="185" customFormat="1" x14ac:dyDescent="0.2">
      <c r="A625" s="179"/>
      <c r="B625" s="182" t="s">
        <v>249</v>
      </c>
      <c r="C625" s="182"/>
      <c r="D625" s="183" t="s">
        <v>127</v>
      </c>
      <c r="E625" s="320">
        <v>27</v>
      </c>
      <c r="F625" s="320">
        <v>17</v>
      </c>
      <c r="G625" s="320">
        <v>9</v>
      </c>
      <c r="H625" s="320">
        <v>8</v>
      </c>
      <c r="I625" s="320">
        <v>9</v>
      </c>
      <c r="J625" s="182"/>
      <c r="K625" s="179"/>
      <c r="L625" s="179"/>
      <c r="M625" s="239">
        <v>7199.6</v>
      </c>
      <c r="N625" s="239">
        <v>4277.95</v>
      </c>
      <c r="O625" s="239">
        <v>1248.1600000000001</v>
      </c>
      <c r="P625" s="239">
        <v>1032.03</v>
      </c>
      <c r="Q625" s="239">
        <v>17199.009999999998</v>
      </c>
      <c r="R625" s="182"/>
      <c r="S625" s="179"/>
      <c r="T625" s="179"/>
      <c r="U625" s="239">
        <v>239.98666666666699</v>
      </c>
      <c r="V625" s="239">
        <v>142.59833333333299</v>
      </c>
      <c r="W625" s="239">
        <v>43.04</v>
      </c>
      <c r="X625" s="239">
        <v>34.401000000000003</v>
      </c>
      <c r="Y625" s="239">
        <v>573.30033333333301</v>
      </c>
      <c r="Z625" s="182"/>
      <c r="AA625" s="179"/>
      <c r="AB625" s="182" t="s">
        <v>299</v>
      </c>
      <c r="AC625" s="182"/>
      <c r="AD625" s="183" t="s">
        <v>300</v>
      </c>
      <c r="AE625" s="336">
        <v>18</v>
      </c>
      <c r="AF625" s="336">
        <v>8</v>
      </c>
      <c r="AG625" s="336">
        <v>6</v>
      </c>
      <c r="AH625" s="336">
        <v>2</v>
      </c>
      <c r="AI625" s="336">
        <v>6</v>
      </c>
      <c r="AJ625" s="184"/>
      <c r="AK625" s="179"/>
      <c r="AL625" s="179"/>
      <c r="AM625" s="281">
        <v>2777.78</v>
      </c>
      <c r="AN625" s="281">
        <v>1772.45</v>
      </c>
      <c r="AO625" s="281">
        <v>225.44</v>
      </c>
      <c r="AP625" s="281">
        <v>141.29</v>
      </c>
      <c r="AQ625" s="281">
        <v>2506.61</v>
      </c>
      <c r="AR625" s="272"/>
      <c r="AS625" s="270"/>
      <c r="AT625" s="270"/>
      <c r="AU625" s="272">
        <v>138.88900000000001</v>
      </c>
      <c r="AV625" s="272">
        <v>88.622500000000002</v>
      </c>
      <c r="AW625" s="272">
        <v>13.2611764705882</v>
      </c>
      <c r="AX625" s="272">
        <v>15.6988888888889</v>
      </c>
      <c r="AY625" s="272">
        <v>125.3305</v>
      </c>
      <c r="AZ625" s="184"/>
      <c r="BA625" s="179"/>
    </row>
    <row r="626" spans="1:53" s="185" customFormat="1" x14ac:dyDescent="0.2">
      <c r="A626" s="179"/>
      <c r="B626" s="182" t="s">
        <v>251</v>
      </c>
      <c r="C626" s="182"/>
      <c r="D626" s="183" t="s">
        <v>79</v>
      </c>
      <c r="E626" s="320">
        <v>68</v>
      </c>
      <c r="F626" s="320">
        <v>33</v>
      </c>
      <c r="G626" s="320">
        <v>19</v>
      </c>
      <c r="H626" s="320">
        <v>16</v>
      </c>
      <c r="I626" s="320">
        <v>21</v>
      </c>
      <c r="J626" s="182"/>
      <c r="K626" s="179"/>
      <c r="L626" s="179"/>
      <c r="M626" s="239">
        <v>14217.86</v>
      </c>
      <c r="N626" s="239">
        <v>6664.56</v>
      </c>
      <c r="O626" s="239">
        <v>2621.56</v>
      </c>
      <c r="P626" s="239">
        <v>1757.56</v>
      </c>
      <c r="Q626" s="239">
        <v>13334.95</v>
      </c>
      <c r="R626" s="182"/>
      <c r="S626" s="179"/>
      <c r="T626" s="179"/>
      <c r="U626" s="239">
        <v>189.57146666666699</v>
      </c>
      <c r="V626" s="239">
        <v>88.860799999999998</v>
      </c>
      <c r="W626" s="239">
        <v>35.911780821917802</v>
      </c>
      <c r="X626" s="239">
        <v>24.0761643835617</v>
      </c>
      <c r="Y626" s="239">
        <v>177.79933333333301</v>
      </c>
      <c r="Z626" s="182"/>
      <c r="AA626" s="179"/>
      <c r="AB626" s="182" t="s">
        <v>301</v>
      </c>
      <c r="AC626" s="182"/>
      <c r="AD626" s="183" t="s">
        <v>854</v>
      </c>
      <c r="AE626" s="336">
        <v>1</v>
      </c>
      <c r="AF626" s="336"/>
      <c r="AG626" s="336"/>
      <c r="AH626" s="336"/>
      <c r="AI626" s="336"/>
      <c r="AJ626" s="184"/>
      <c r="AK626" s="179"/>
      <c r="AL626" s="179"/>
      <c r="AM626" s="281">
        <v>102.98</v>
      </c>
      <c r="AN626" s="281">
        <v>0</v>
      </c>
      <c r="AO626" s="281">
        <v>0</v>
      </c>
      <c r="AP626" s="281">
        <v>0</v>
      </c>
      <c r="AQ626" s="281">
        <v>0</v>
      </c>
      <c r="AR626" s="272"/>
      <c r="AS626" s="270"/>
      <c r="AT626" s="270"/>
      <c r="AU626" s="272">
        <v>102.98</v>
      </c>
      <c r="AV626" s="272">
        <v>0</v>
      </c>
      <c r="AW626" s="272">
        <v>0</v>
      </c>
      <c r="AX626" s="272">
        <v>0</v>
      </c>
      <c r="AY626" s="272">
        <v>0</v>
      </c>
      <c r="AZ626" s="184"/>
      <c r="BA626" s="179"/>
    </row>
    <row r="627" spans="1:53" s="185" customFormat="1" x14ac:dyDescent="0.2">
      <c r="A627" s="179"/>
      <c r="B627" s="182" t="s">
        <v>252</v>
      </c>
      <c r="C627" s="182"/>
      <c r="D627" s="183" t="s">
        <v>70</v>
      </c>
      <c r="E627" s="320">
        <v>486</v>
      </c>
      <c r="F627" s="320">
        <v>250</v>
      </c>
      <c r="G627" s="320">
        <v>161</v>
      </c>
      <c r="H627" s="320">
        <v>139</v>
      </c>
      <c r="I627" s="320">
        <v>191</v>
      </c>
      <c r="J627" s="182"/>
      <c r="K627" s="179"/>
      <c r="L627" s="179"/>
      <c r="M627" s="239">
        <v>127422.49</v>
      </c>
      <c r="N627" s="239">
        <v>68787.600000000006</v>
      </c>
      <c r="O627" s="239">
        <v>25603.35</v>
      </c>
      <c r="P627" s="239">
        <v>20396.330000000002</v>
      </c>
      <c r="Q627" s="239">
        <v>201870.32</v>
      </c>
      <c r="R627" s="182"/>
      <c r="S627" s="179"/>
      <c r="T627" s="179"/>
      <c r="U627" s="239">
        <v>224.73102292768999</v>
      </c>
      <c r="V627" s="239">
        <v>121.318518518518</v>
      </c>
      <c r="W627" s="239">
        <v>45.802057245080498</v>
      </c>
      <c r="X627" s="239">
        <v>36.552562724014301</v>
      </c>
      <c r="Y627" s="239">
        <v>356.03231040564401</v>
      </c>
      <c r="Z627" s="182"/>
      <c r="AA627" s="179"/>
      <c r="AB627" s="182" t="s">
        <v>301</v>
      </c>
      <c r="AC627" s="182"/>
      <c r="AD627" s="183" t="s">
        <v>92</v>
      </c>
      <c r="AE627" s="336">
        <v>242</v>
      </c>
      <c r="AF627" s="336">
        <v>106</v>
      </c>
      <c r="AG627" s="336">
        <v>65</v>
      </c>
      <c r="AH627" s="336">
        <v>37</v>
      </c>
      <c r="AI627" s="336">
        <v>33</v>
      </c>
      <c r="AJ627" s="184"/>
      <c r="AK627" s="179"/>
      <c r="AL627" s="179"/>
      <c r="AM627" s="281">
        <v>170519.82</v>
      </c>
      <c r="AN627" s="281">
        <v>49221.63</v>
      </c>
      <c r="AO627" s="281">
        <v>10278.030000000001</v>
      </c>
      <c r="AP627" s="281">
        <v>7566.56</v>
      </c>
      <c r="AQ627" s="281">
        <v>17363.39</v>
      </c>
      <c r="AR627" s="272"/>
      <c r="AS627" s="270"/>
      <c r="AT627" s="270"/>
      <c r="AU627" s="272">
        <v>693.17</v>
      </c>
      <c r="AV627" s="272">
        <v>200.08792682926801</v>
      </c>
      <c r="AW627" s="272">
        <v>42.296419753086397</v>
      </c>
      <c r="AX627" s="272">
        <v>31.6592468619247</v>
      </c>
      <c r="AY627" s="272">
        <v>70.582886178861798</v>
      </c>
      <c r="AZ627" s="184"/>
      <c r="BA627" s="179"/>
    </row>
    <row r="628" spans="1:53" s="185" customFormat="1" x14ac:dyDescent="0.2">
      <c r="A628" s="179"/>
      <c r="B628" s="182" t="s">
        <v>254</v>
      </c>
      <c r="C628" s="182"/>
      <c r="D628" s="183" t="s">
        <v>164</v>
      </c>
      <c r="E628" s="320">
        <v>1</v>
      </c>
      <c r="F628" s="320">
        <v>1</v>
      </c>
      <c r="G628" s="320">
        <v>1</v>
      </c>
      <c r="H628" s="320"/>
      <c r="I628" s="320"/>
      <c r="J628" s="182"/>
      <c r="K628" s="179"/>
      <c r="L628" s="179"/>
      <c r="M628" s="239">
        <v>137</v>
      </c>
      <c r="N628" s="239">
        <v>98.07</v>
      </c>
      <c r="O628" s="239">
        <v>53.48</v>
      </c>
      <c r="P628" s="239">
        <v>0</v>
      </c>
      <c r="Q628" s="239">
        <v>0</v>
      </c>
      <c r="R628" s="182"/>
      <c r="S628" s="179"/>
      <c r="T628" s="179"/>
      <c r="U628" s="239">
        <v>137</v>
      </c>
      <c r="V628" s="239">
        <v>98.07</v>
      </c>
      <c r="W628" s="239">
        <v>53.48</v>
      </c>
      <c r="X628" s="239">
        <v>0</v>
      </c>
      <c r="Y628" s="239">
        <v>0</v>
      </c>
      <c r="Z628" s="182"/>
      <c r="AA628" s="179"/>
      <c r="AB628" s="182" t="s">
        <v>303</v>
      </c>
      <c r="AC628" s="182"/>
      <c r="AD628" s="183" t="s">
        <v>304</v>
      </c>
      <c r="AE628" s="336">
        <v>10</v>
      </c>
      <c r="AF628" s="336">
        <v>1</v>
      </c>
      <c r="AG628" s="336"/>
      <c r="AH628" s="336">
        <v>1</v>
      </c>
      <c r="AI628" s="336">
        <v>1</v>
      </c>
      <c r="AJ628" s="184"/>
      <c r="AK628" s="179"/>
      <c r="AL628" s="179"/>
      <c r="AM628" s="281">
        <v>1128.31</v>
      </c>
      <c r="AN628" s="281">
        <v>21.57</v>
      </c>
      <c r="AO628" s="281">
        <v>0</v>
      </c>
      <c r="AP628" s="281">
        <v>89.83</v>
      </c>
      <c r="AQ628" s="281">
        <v>225.6</v>
      </c>
      <c r="AR628" s="272"/>
      <c r="AS628" s="270"/>
      <c r="AT628" s="270"/>
      <c r="AU628" s="272">
        <v>112.831</v>
      </c>
      <c r="AV628" s="272">
        <v>2.157</v>
      </c>
      <c r="AW628" s="272">
        <v>0</v>
      </c>
      <c r="AX628" s="272">
        <v>9.9811111111111099</v>
      </c>
      <c r="AY628" s="272">
        <v>22.56</v>
      </c>
      <c r="AZ628" s="184"/>
      <c r="BA628" s="179"/>
    </row>
    <row r="629" spans="1:53" s="185" customFormat="1" x14ac:dyDescent="0.2">
      <c r="A629" s="179"/>
      <c r="B629" s="182" t="s">
        <v>255</v>
      </c>
      <c r="C629" s="182"/>
      <c r="D629" s="183" t="s">
        <v>256</v>
      </c>
      <c r="E629" s="320">
        <v>177</v>
      </c>
      <c r="F629" s="320">
        <v>111</v>
      </c>
      <c r="G629" s="320">
        <v>83</v>
      </c>
      <c r="H629" s="320">
        <v>68</v>
      </c>
      <c r="I629" s="320">
        <v>103</v>
      </c>
      <c r="J629" s="182"/>
      <c r="K629" s="179"/>
      <c r="L629" s="179"/>
      <c r="M629" s="239">
        <v>46400.58</v>
      </c>
      <c r="N629" s="239">
        <v>23762.2</v>
      </c>
      <c r="O629" s="239">
        <v>13835.51</v>
      </c>
      <c r="P629" s="239">
        <v>8173.41</v>
      </c>
      <c r="Q629" s="239">
        <v>173480.91</v>
      </c>
      <c r="R629" s="182"/>
      <c r="S629" s="179"/>
      <c r="T629" s="179"/>
      <c r="U629" s="239">
        <v>225.24553398058299</v>
      </c>
      <c r="V629" s="239">
        <v>115.350485436893</v>
      </c>
      <c r="W629" s="239">
        <v>67.490292682926807</v>
      </c>
      <c r="X629" s="239">
        <v>40.462425742574297</v>
      </c>
      <c r="Y629" s="239">
        <v>842.14033980582496</v>
      </c>
      <c r="Z629" s="182"/>
      <c r="AA629" s="179"/>
      <c r="AB629" s="182" t="s">
        <v>306</v>
      </c>
      <c r="AC629" s="182"/>
      <c r="AD629" s="183" t="s">
        <v>167</v>
      </c>
      <c r="AE629" s="336">
        <v>2</v>
      </c>
      <c r="AF629" s="336">
        <v>1</v>
      </c>
      <c r="AG629" s="336"/>
      <c r="AH629" s="336"/>
      <c r="AI629" s="336"/>
      <c r="AJ629" s="184"/>
      <c r="AK629" s="179"/>
      <c r="AL629" s="179"/>
      <c r="AM629" s="281">
        <v>115.3</v>
      </c>
      <c r="AN629" s="281">
        <v>11.5</v>
      </c>
      <c r="AO629" s="281">
        <v>0</v>
      </c>
      <c r="AP629" s="281">
        <v>0</v>
      </c>
      <c r="AQ629" s="281">
        <v>0</v>
      </c>
      <c r="AR629" s="272"/>
      <c r="AS629" s="270"/>
      <c r="AT629" s="270"/>
      <c r="AU629" s="272">
        <v>57.65</v>
      </c>
      <c r="AV629" s="272">
        <v>5.75</v>
      </c>
      <c r="AW629" s="272">
        <v>0</v>
      </c>
      <c r="AX629" s="272">
        <v>0</v>
      </c>
      <c r="AY629" s="272">
        <v>0</v>
      </c>
      <c r="AZ629" s="184"/>
      <c r="BA629" s="179"/>
    </row>
    <row r="630" spans="1:53" s="185" customFormat="1" x14ac:dyDescent="0.2">
      <c r="A630" s="179"/>
      <c r="B630" s="182" t="s">
        <v>257</v>
      </c>
      <c r="C630" s="182"/>
      <c r="D630" s="183" t="s">
        <v>259</v>
      </c>
      <c r="E630" s="320">
        <v>1</v>
      </c>
      <c r="F630" s="320">
        <v>1</v>
      </c>
      <c r="G630" s="320">
        <v>1</v>
      </c>
      <c r="H630" s="320">
        <v>1</v>
      </c>
      <c r="I630" s="320">
        <v>1</v>
      </c>
      <c r="J630" s="182"/>
      <c r="K630" s="179"/>
      <c r="L630" s="179"/>
      <c r="M630" s="239">
        <v>867.01</v>
      </c>
      <c r="N630" s="239">
        <v>551.27</v>
      </c>
      <c r="O630" s="239">
        <v>391.88</v>
      </c>
      <c r="P630" s="239">
        <v>97.92</v>
      </c>
      <c r="Q630" s="239">
        <v>1486.9</v>
      </c>
      <c r="R630" s="182"/>
      <c r="S630" s="179"/>
      <c r="T630" s="179"/>
      <c r="U630" s="239">
        <v>867.01</v>
      </c>
      <c r="V630" s="239">
        <v>551.27</v>
      </c>
      <c r="W630" s="239">
        <v>391.88</v>
      </c>
      <c r="X630" s="239">
        <v>97.92</v>
      </c>
      <c r="Y630" s="239">
        <v>1486.9</v>
      </c>
      <c r="Z630" s="182"/>
      <c r="AA630" s="179"/>
      <c r="AB630" s="182" t="s">
        <v>660</v>
      </c>
      <c r="AC630" s="182"/>
      <c r="AD630" s="183" t="s">
        <v>167</v>
      </c>
      <c r="AE630" s="336">
        <v>1</v>
      </c>
      <c r="AF630" s="336">
        <v>1</v>
      </c>
      <c r="AG630" s="336"/>
      <c r="AH630" s="336">
        <v>1</v>
      </c>
      <c r="AI630" s="336"/>
      <c r="AJ630" s="184"/>
      <c r="AK630" s="179"/>
      <c r="AL630" s="179"/>
      <c r="AM630" s="281">
        <v>18.16</v>
      </c>
      <c r="AN630" s="281">
        <v>13.89</v>
      </c>
      <c r="AO630" s="281"/>
      <c r="AP630" s="281">
        <v>18.559999999999999</v>
      </c>
      <c r="AQ630" s="281">
        <v>0</v>
      </c>
      <c r="AR630" s="272"/>
      <c r="AS630" s="270"/>
      <c r="AT630" s="270"/>
      <c r="AU630" s="272">
        <v>18.16</v>
      </c>
      <c r="AV630" s="272">
        <v>13.89</v>
      </c>
      <c r="AW630" s="272"/>
      <c r="AX630" s="272">
        <v>18.559999999999999</v>
      </c>
      <c r="AY630" s="272">
        <v>0</v>
      </c>
      <c r="AZ630" s="184"/>
      <c r="BA630" s="179"/>
    </row>
    <row r="631" spans="1:53" s="185" customFormat="1" x14ac:dyDescent="0.2">
      <c r="A631" s="179"/>
      <c r="B631" s="182" t="s">
        <v>260</v>
      </c>
      <c r="C631" s="182"/>
      <c r="D631" s="183" t="s">
        <v>77</v>
      </c>
      <c r="E631" s="320">
        <v>12</v>
      </c>
      <c r="F631" s="320">
        <v>7</v>
      </c>
      <c r="G631" s="320">
        <v>5</v>
      </c>
      <c r="H631" s="320">
        <v>4</v>
      </c>
      <c r="I631" s="320">
        <v>3</v>
      </c>
      <c r="J631" s="182"/>
      <c r="K631" s="179"/>
      <c r="L631" s="179"/>
      <c r="M631" s="239">
        <v>2323.38</v>
      </c>
      <c r="N631" s="239">
        <v>1387.26</v>
      </c>
      <c r="O631" s="239">
        <v>514.6</v>
      </c>
      <c r="P631" s="239">
        <v>560.66999999999996</v>
      </c>
      <c r="Q631" s="239">
        <v>1908.77</v>
      </c>
      <c r="R631" s="182"/>
      <c r="S631" s="179"/>
      <c r="T631" s="179"/>
      <c r="U631" s="239">
        <v>165.95571428571401</v>
      </c>
      <c r="V631" s="239">
        <v>99.09</v>
      </c>
      <c r="W631" s="239">
        <v>36.757142857142902</v>
      </c>
      <c r="X631" s="239">
        <v>40.047857142857097</v>
      </c>
      <c r="Y631" s="239">
        <v>136.340714285714</v>
      </c>
      <c r="Z631" s="182"/>
      <c r="AA631" s="179"/>
      <c r="AB631" s="182" t="s">
        <v>307</v>
      </c>
      <c r="AC631" s="182"/>
      <c r="AD631" s="183" t="s">
        <v>212</v>
      </c>
      <c r="AE631" s="336">
        <v>6</v>
      </c>
      <c r="AF631" s="336">
        <v>2</v>
      </c>
      <c r="AG631" s="336">
        <v>2</v>
      </c>
      <c r="AH631" s="336">
        <v>2</v>
      </c>
      <c r="AI631" s="336">
        <v>1</v>
      </c>
      <c r="AJ631" s="184"/>
      <c r="AK631" s="179"/>
      <c r="AL631" s="179"/>
      <c r="AM631" s="281">
        <v>7794.17</v>
      </c>
      <c r="AN631" s="281">
        <v>62.38</v>
      </c>
      <c r="AO631" s="281">
        <v>54.5</v>
      </c>
      <c r="AP631" s="281">
        <v>51.81</v>
      </c>
      <c r="AQ631" s="281">
        <v>51.13</v>
      </c>
      <c r="AR631" s="272"/>
      <c r="AS631" s="270"/>
      <c r="AT631" s="270"/>
      <c r="AU631" s="272">
        <v>1299.02833333333</v>
      </c>
      <c r="AV631" s="272">
        <v>10.3966666666667</v>
      </c>
      <c r="AW631" s="272">
        <v>10.9</v>
      </c>
      <c r="AX631" s="272">
        <v>10.362</v>
      </c>
      <c r="AY631" s="272">
        <v>8.5216666666666701</v>
      </c>
      <c r="AZ631" s="184"/>
      <c r="BA631" s="179"/>
    </row>
    <row r="632" spans="1:53" s="185" customFormat="1" x14ac:dyDescent="0.2">
      <c r="A632" s="179"/>
      <c r="B632" s="182" t="s">
        <v>260</v>
      </c>
      <c r="C632" s="182"/>
      <c r="D632" s="183" t="s">
        <v>120</v>
      </c>
      <c r="E632" s="320">
        <v>47</v>
      </c>
      <c r="F632" s="320">
        <v>20</v>
      </c>
      <c r="G632" s="320">
        <v>13</v>
      </c>
      <c r="H632" s="320">
        <v>12</v>
      </c>
      <c r="I632" s="320">
        <v>21</v>
      </c>
      <c r="J632" s="182"/>
      <c r="K632" s="179"/>
      <c r="L632" s="179"/>
      <c r="M632" s="239">
        <v>12361.63</v>
      </c>
      <c r="N632" s="239">
        <v>5355.29</v>
      </c>
      <c r="O632" s="239">
        <v>2310.79</v>
      </c>
      <c r="P632" s="239">
        <v>1893.75</v>
      </c>
      <c r="Q632" s="239">
        <v>16527.03</v>
      </c>
      <c r="R632" s="182"/>
      <c r="S632" s="179"/>
      <c r="T632" s="179"/>
      <c r="U632" s="239">
        <v>233.23830188679199</v>
      </c>
      <c r="V632" s="239">
        <v>101.04320754717</v>
      </c>
      <c r="W632" s="239">
        <v>46.215800000000002</v>
      </c>
      <c r="X632" s="239">
        <v>36.418269230769198</v>
      </c>
      <c r="Y632" s="239">
        <v>311.83075471698101</v>
      </c>
      <c r="Z632" s="182"/>
      <c r="AA632" s="179"/>
      <c r="AB632" s="182" t="s">
        <v>308</v>
      </c>
      <c r="AC632" s="182"/>
      <c r="AD632" s="183" t="s">
        <v>309</v>
      </c>
      <c r="AE632" s="336">
        <v>7</v>
      </c>
      <c r="AF632" s="336">
        <v>3</v>
      </c>
      <c r="AG632" s="336"/>
      <c r="AH632" s="336"/>
      <c r="AI632" s="336">
        <v>1</v>
      </c>
      <c r="AJ632" s="184"/>
      <c r="AK632" s="179"/>
      <c r="AL632" s="179"/>
      <c r="AM632" s="281">
        <v>1323.38</v>
      </c>
      <c r="AN632" s="281">
        <v>290.32</v>
      </c>
      <c r="AO632" s="281">
        <v>0</v>
      </c>
      <c r="AP632" s="281">
        <v>0</v>
      </c>
      <c r="AQ632" s="281">
        <v>1549.72</v>
      </c>
      <c r="AR632" s="272"/>
      <c r="AS632" s="270"/>
      <c r="AT632" s="270"/>
      <c r="AU632" s="272">
        <v>165.42250000000001</v>
      </c>
      <c r="AV632" s="272">
        <v>36.29</v>
      </c>
      <c r="AW632" s="272">
        <v>0</v>
      </c>
      <c r="AX632" s="272">
        <v>0</v>
      </c>
      <c r="AY632" s="272">
        <v>193.715</v>
      </c>
      <c r="AZ632" s="184"/>
      <c r="BA632" s="179"/>
    </row>
    <row r="633" spans="1:53" s="185" customFormat="1" ht="13.5" thickBot="1" x14ac:dyDescent="0.25">
      <c r="A633" s="179"/>
      <c r="B633" s="186" t="s">
        <v>261</v>
      </c>
      <c r="C633" s="186"/>
      <c r="D633" s="187" t="s">
        <v>262</v>
      </c>
      <c r="E633" s="321">
        <v>1</v>
      </c>
      <c r="F633" s="321"/>
      <c r="G633" s="321">
        <v>1</v>
      </c>
      <c r="H633" s="321"/>
      <c r="I633" s="321">
        <v>1</v>
      </c>
      <c r="J633" s="186"/>
      <c r="K633" s="179"/>
      <c r="L633" s="179"/>
      <c r="M633" s="330">
        <v>475.3</v>
      </c>
      <c r="N633" s="239">
        <v>0</v>
      </c>
      <c r="O633" s="239">
        <v>547.70000000000005</v>
      </c>
      <c r="P633" s="239"/>
      <c r="Q633" s="239">
        <v>1246.4100000000001</v>
      </c>
      <c r="R633" s="182"/>
      <c r="S633" s="179"/>
      <c r="T633" s="179"/>
      <c r="U633" s="263">
        <v>475.3</v>
      </c>
      <c r="V633" s="263">
        <v>0</v>
      </c>
      <c r="W633" s="263">
        <v>547.70000000000005</v>
      </c>
      <c r="X633" s="263"/>
      <c r="Y633" s="263">
        <v>1246.4100000000001</v>
      </c>
      <c r="Z633" s="188"/>
      <c r="AA633" s="179"/>
      <c r="AB633" s="186" t="s">
        <v>311</v>
      </c>
      <c r="AC633" s="186"/>
      <c r="AD633" s="187" t="s">
        <v>312</v>
      </c>
      <c r="AE633" s="337">
        <v>6</v>
      </c>
      <c r="AF633" s="337">
        <v>3</v>
      </c>
      <c r="AG633" s="337">
        <v>3</v>
      </c>
      <c r="AH633" s="337">
        <v>3</v>
      </c>
      <c r="AI633" s="337">
        <v>3</v>
      </c>
      <c r="AJ633" s="189"/>
      <c r="AK633" s="179"/>
      <c r="AL633" s="179"/>
      <c r="AM633" s="282">
        <v>1068.04</v>
      </c>
      <c r="AN633" s="283">
        <v>76.89</v>
      </c>
      <c r="AO633" s="283">
        <v>74.459999999999994</v>
      </c>
      <c r="AP633" s="283">
        <v>73.36</v>
      </c>
      <c r="AQ633" s="283">
        <v>372.46</v>
      </c>
      <c r="AR633" s="274"/>
      <c r="AS633" s="270"/>
      <c r="AT633" s="270"/>
      <c r="AU633" s="273">
        <v>178.006666666667</v>
      </c>
      <c r="AV633" s="274">
        <v>12.815</v>
      </c>
      <c r="AW633" s="274">
        <v>12.41</v>
      </c>
      <c r="AX633" s="274">
        <v>12.2266666666667</v>
      </c>
      <c r="AY633" s="274">
        <v>62.076666666666704</v>
      </c>
      <c r="AZ633" s="189"/>
      <c r="BA633" s="179"/>
    </row>
    <row r="634" spans="1:53" s="185" customFormat="1" x14ac:dyDescent="0.2">
      <c r="A634" s="179"/>
      <c r="B634" s="182" t="s">
        <v>261</v>
      </c>
      <c r="C634" s="182"/>
      <c r="D634" s="183" t="s">
        <v>204</v>
      </c>
      <c r="E634" s="320">
        <v>1</v>
      </c>
      <c r="F634" s="320"/>
      <c r="G634" s="320"/>
      <c r="H634" s="320"/>
      <c r="I634" s="320"/>
      <c r="J634" s="182"/>
      <c r="K634" s="179"/>
      <c r="L634" s="179"/>
      <c r="M634" s="239">
        <v>142.59</v>
      </c>
      <c r="N634" s="239">
        <v>0</v>
      </c>
      <c r="O634" s="239">
        <v>0</v>
      </c>
      <c r="P634" s="239">
        <v>0</v>
      </c>
      <c r="Q634" s="239">
        <v>0</v>
      </c>
      <c r="R634" s="182"/>
      <c r="S634" s="179"/>
      <c r="T634" s="179"/>
      <c r="U634" s="239">
        <v>142.59</v>
      </c>
      <c r="V634" s="239">
        <v>0</v>
      </c>
      <c r="W634" s="239">
        <v>0</v>
      </c>
      <c r="X634" s="239">
        <v>0</v>
      </c>
      <c r="Y634" s="239">
        <v>0</v>
      </c>
      <c r="Z634" s="182"/>
      <c r="AA634" s="179"/>
      <c r="AB634" s="182" t="s">
        <v>313</v>
      </c>
      <c r="AC634" s="182"/>
      <c r="AD634" s="183" t="s">
        <v>131</v>
      </c>
      <c r="AE634" s="336">
        <v>1</v>
      </c>
      <c r="AF634" s="336"/>
      <c r="AG634" s="336"/>
      <c r="AH634" s="336"/>
      <c r="AI634" s="336"/>
      <c r="AJ634" s="184"/>
      <c r="AK634" s="179"/>
      <c r="AL634" s="179"/>
      <c r="AM634" s="281">
        <v>20</v>
      </c>
      <c r="AN634" s="281">
        <v>0</v>
      </c>
      <c r="AO634" s="281">
        <v>0</v>
      </c>
      <c r="AP634" s="281">
        <v>0</v>
      </c>
      <c r="AQ634" s="281">
        <v>0</v>
      </c>
      <c r="AR634" s="272"/>
      <c r="AS634" s="270"/>
      <c r="AT634" s="270"/>
      <c r="AU634" s="272">
        <v>20</v>
      </c>
      <c r="AV634" s="272">
        <v>0</v>
      </c>
      <c r="AW634" s="272">
        <v>0</v>
      </c>
      <c r="AX634" s="272">
        <v>0</v>
      </c>
      <c r="AY634" s="272">
        <v>0</v>
      </c>
      <c r="AZ634" s="184"/>
      <c r="BA634" s="179"/>
    </row>
    <row r="635" spans="1:53" s="185" customFormat="1" x14ac:dyDescent="0.2">
      <c r="A635" s="179"/>
      <c r="B635" s="182" t="s">
        <v>261</v>
      </c>
      <c r="C635" s="182"/>
      <c r="D635" s="183" t="s">
        <v>73</v>
      </c>
      <c r="E635" s="320">
        <v>1323</v>
      </c>
      <c r="F635" s="320">
        <v>969</v>
      </c>
      <c r="G635" s="320">
        <v>638</v>
      </c>
      <c r="H635" s="320">
        <v>507</v>
      </c>
      <c r="I635" s="320">
        <v>742</v>
      </c>
      <c r="J635" s="182"/>
      <c r="K635" s="179"/>
      <c r="L635" s="179"/>
      <c r="M635" s="239">
        <v>331611.40000000002</v>
      </c>
      <c r="N635" s="239">
        <v>219604.93</v>
      </c>
      <c r="O635" s="239">
        <v>106350.75</v>
      </c>
      <c r="P635" s="239">
        <v>75816.379999999903</v>
      </c>
      <c r="Q635" s="239">
        <v>882011.04000000097</v>
      </c>
      <c r="R635" s="182"/>
      <c r="S635" s="179"/>
      <c r="T635" s="179"/>
      <c r="U635" s="239">
        <v>186.928635851184</v>
      </c>
      <c r="V635" s="239">
        <v>123.790828635851</v>
      </c>
      <c r="W635" s="239">
        <v>64.105334538878907</v>
      </c>
      <c r="X635" s="239">
        <v>44.729427728613501</v>
      </c>
      <c r="Y635" s="239">
        <v>497.18773393461203</v>
      </c>
      <c r="Z635" s="182"/>
      <c r="AA635" s="179"/>
      <c r="AB635" s="182" t="s">
        <v>313</v>
      </c>
      <c r="AC635" s="182"/>
      <c r="AD635" s="183" t="s">
        <v>314</v>
      </c>
      <c r="AE635" s="336">
        <v>4</v>
      </c>
      <c r="AF635" s="336">
        <v>2</v>
      </c>
      <c r="AG635" s="336">
        <v>2</v>
      </c>
      <c r="AH635" s="336">
        <v>1</v>
      </c>
      <c r="AI635" s="336">
        <v>1</v>
      </c>
      <c r="AJ635" s="184"/>
      <c r="AK635" s="179"/>
      <c r="AL635" s="179"/>
      <c r="AM635" s="281">
        <v>1432.48</v>
      </c>
      <c r="AN635" s="281">
        <v>455.88</v>
      </c>
      <c r="AO635" s="281">
        <v>237.7</v>
      </c>
      <c r="AP635" s="281">
        <v>200.49</v>
      </c>
      <c r="AQ635" s="281">
        <v>267.02999999999997</v>
      </c>
      <c r="AR635" s="272"/>
      <c r="AS635" s="270"/>
      <c r="AT635" s="270"/>
      <c r="AU635" s="272">
        <v>358.12</v>
      </c>
      <c r="AV635" s="272">
        <v>113.97</v>
      </c>
      <c r="AW635" s="272">
        <v>59.424999999999997</v>
      </c>
      <c r="AX635" s="272">
        <v>50.122500000000002</v>
      </c>
      <c r="AY635" s="272">
        <v>66.757499999999993</v>
      </c>
      <c r="AZ635" s="184"/>
      <c r="BA635" s="179"/>
    </row>
    <row r="636" spans="1:53" s="185" customFormat="1" x14ac:dyDescent="0.2">
      <c r="A636" s="179"/>
      <c r="B636" s="182" t="s">
        <v>264</v>
      </c>
      <c r="C636" s="182"/>
      <c r="D636" s="183" t="s">
        <v>64</v>
      </c>
      <c r="E636" s="320">
        <v>287</v>
      </c>
      <c r="F636" s="320">
        <v>146</v>
      </c>
      <c r="G636" s="320">
        <v>96</v>
      </c>
      <c r="H636" s="320">
        <v>66</v>
      </c>
      <c r="I636" s="320">
        <v>88</v>
      </c>
      <c r="J636" s="182"/>
      <c r="K636" s="179"/>
      <c r="L636" s="179"/>
      <c r="M636" s="239">
        <v>67435.66</v>
      </c>
      <c r="N636" s="239">
        <v>30684</v>
      </c>
      <c r="O636" s="239">
        <v>10842.75</v>
      </c>
      <c r="P636" s="239">
        <v>4910.67</v>
      </c>
      <c r="Q636" s="239">
        <v>44749.96</v>
      </c>
      <c r="R636" s="182"/>
      <c r="S636" s="179"/>
      <c r="T636" s="179"/>
      <c r="U636" s="239">
        <v>218.23838187702299</v>
      </c>
      <c r="V636" s="239">
        <v>99.300970873786397</v>
      </c>
      <c r="W636" s="239">
        <v>35.666940789473699</v>
      </c>
      <c r="X636" s="239">
        <v>16.3145182724252</v>
      </c>
      <c r="Y636" s="239">
        <v>144.82187702265401</v>
      </c>
      <c r="Z636" s="182"/>
      <c r="AA636" s="179"/>
      <c r="AB636" s="182" t="s">
        <v>317</v>
      </c>
      <c r="AC636" s="182"/>
      <c r="AD636" s="183" t="s">
        <v>79</v>
      </c>
      <c r="AE636" s="336">
        <v>226</v>
      </c>
      <c r="AF636" s="336">
        <v>109</v>
      </c>
      <c r="AG636" s="336">
        <v>81</v>
      </c>
      <c r="AH636" s="336">
        <v>72</v>
      </c>
      <c r="AI636" s="336">
        <v>70</v>
      </c>
      <c r="AJ636" s="184"/>
      <c r="AK636" s="179"/>
      <c r="AL636" s="179"/>
      <c r="AM636" s="281">
        <v>86756.07</v>
      </c>
      <c r="AN636" s="281">
        <v>15615.54</v>
      </c>
      <c r="AO636" s="281">
        <v>9402.76</v>
      </c>
      <c r="AP636" s="281">
        <v>5761.94</v>
      </c>
      <c r="AQ636" s="281">
        <v>25761.91</v>
      </c>
      <c r="AR636" s="272"/>
      <c r="AS636" s="270"/>
      <c r="AT636" s="270"/>
      <c r="AU636" s="272">
        <v>375.56740259740297</v>
      </c>
      <c r="AV636" s="272">
        <v>67.599740259740301</v>
      </c>
      <c r="AW636" s="272">
        <v>41.0600873362445</v>
      </c>
      <c r="AX636" s="272">
        <v>25.495309734513299</v>
      </c>
      <c r="AY636" s="272">
        <v>111.52341991342</v>
      </c>
      <c r="AZ636" s="184"/>
      <c r="BA636" s="179"/>
    </row>
    <row r="637" spans="1:53" s="185" customFormat="1" x14ac:dyDescent="0.2">
      <c r="A637" s="179"/>
      <c r="B637" s="182" t="s">
        <v>266</v>
      </c>
      <c r="C637" s="182"/>
      <c r="D637" s="183" t="s">
        <v>267</v>
      </c>
      <c r="E637" s="320">
        <v>79</v>
      </c>
      <c r="F637" s="320">
        <v>43</v>
      </c>
      <c r="G637" s="320">
        <v>32</v>
      </c>
      <c r="H637" s="320">
        <v>25</v>
      </c>
      <c r="I637" s="320">
        <v>30</v>
      </c>
      <c r="J637" s="182"/>
      <c r="K637" s="179"/>
      <c r="L637" s="179"/>
      <c r="M637" s="239">
        <v>17278.2</v>
      </c>
      <c r="N637" s="239">
        <v>8374.48</v>
      </c>
      <c r="O637" s="239">
        <v>6548.85</v>
      </c>
      <c r="P637" s="239">
        <v>2954.73</v>
      </c>
      <c r="Q637" s="239">
        <v>43442.06</v>
      </c>
      <c r="R637" s="182"/>
      <c r="S637" s="179"/>
      <c r="T637" s="179"/>
      <c r="U637" s="239">
        <v>185.787096774193</v>
      </c>
      <c r="V637" s="239">
        <v>90.048172043010794</v>
      </c>
      <c r="W637" s="239">
        <v>73.582584269662902</v>
      </c>
      <c r="X637" s="239">
        <v>32.469560439560397</v>
      </c>
      <c r="Y637" s="239">
        <v>467.11892473118297</v>
      </c>
      <c r="Z637" s="182"/>
      <c r="AA637" s="179"/>
      <c r="AB637" s="182" t="s">
        <v>318</v>
      </c>
      <c r="AC637" s="182"/>
      <c r="AD637" s="183" t="s">
        <v>319</v>
      </c>
      <c r="AE637" s="336">
        <v>9</v>
      </c>
      <c r="AF637" s="336">
        <v>4</v>
      </c>
      <c r="AG637" s="336">
        <v>3</v>
      </c>
      <c r="AH637" s="336">
        <v>3</v>
      </c>
      <c r="AI637" s="336">
        <v>3</v>
      </c>
      <c r="AJ637" s="184"/>
      <c r="AK637" s="179"/>
      <c r="AL637" s="179"/>
      <c r="AM637" s="281">
        <v>713.55</v>
      </c>
      <c r="AN637" s="281">
        <v>124.56</v>
      </c>
      <c r="AO637" s="281">
        <v>86.08</v>
      </c>
      <c r="AP637" s="281">
        <v>84.81</v>
      </c>
      <c r="AQ637" s="281">
        <v>1626.38</v>
      </c>
      <c r="AR637" s="272"/>
      <c r="AS637" s="270"/>
      <c r="AT637" s="270"/>
      <c r="AU637" s="272">
        <v>79.283333333333303</v>
      </c>
      <c r="AV637" s="272">
        <v>13.84</v>
      </c>
      <c r="AW637" s="272">
        <v>9.5644444444444403</v>
      </c>
      <c r="AX637" s="272">
        <v>9.4233333333333302</v>
      </c>
      <c r="AY637" s="272">
        <v>180.70888888888899</v>
      </c>
      <c r="AZ637" s="184"/>
      <c r="BA637" s="179"/>
    </row>
    <row r="638" spans="1:53" s="185" customFormat="1" x14ac:dyDescent="0.2">
      <c r="A638" s="179"/>
      <c r="B638" s="182" t="s">
        <v>266</v>
      </c>
      <c r="C638" s="182"/>
      <c r="D638" s="183" t="s">
        <v>120</v>
      </c>
      <c r="E638" s="320">
        <v>2</v>
      </c>
      <c r="F638" s="320">
        <v>1</v>
      </c>
      <c r="G638" s="320">
        <v>1</v>
      </c>
      <c r="H638" s="320">
        <v>1</v>
      </c>
      <c r="I638" s="320">
        <v>1</v>
      </c>
      <c r="J638" s="182"/>
      <c r="K638" s="179"/>
      <c r="L638" s="179"/>
      <c r="M638" s="239">
        <v>175.38</v>
      </c>
      <c r="N638" s="239">
        <v>7.29</v>
      </c>
      <c r="O638" s="239">
        <v>6.87</v>
      </c>
      <c r="P638" s="239">
        <v>40</v>
      </c>
      <c r="Q638" s="239">
        <v>1106.98</v>
      </c>
      <c r="R638" s="182"/>
      <c r="S638" s="179"/>
      <c r="T638" s="179"/>
      <c r="U638" s="239">
        <v>87.69</v>
      </c>
      <c r="V638" s="239">
        <v>3.645</v>
      </c>
      <c r="W638" s="239">
        <v>3.4350000000000001</v>
      </c>
      <c r="X638" s="239">
        <v>20</v>
      </c>
      <c r="Y638" s="239">
        <v>553.49</v>
      </c>
      <c r="Z638" s="182"/>
      <c r="AA638" s="179"/>
      <c r="AB638" s="182" t="s">
        <v>320</v>
      </c>
      <c r="AC638" s="182"/>
      <c r="AD638" s="183" t="s">
        <v>287</v>
      </c>
      <c r="AE638" s="336"/>
      <c r="AF638" s="336"/>
      <c r="AG638" s="336"/>
      <c r="AH638" s="336"/>
      <c r="AI638" s="336">
        <v>1</v>
      </c>
      <c r="AJ638" s="184"/>
      <c r="AK638" s="179"/>
      <c r="AL638" s="179"/>
      <c r="AM638" s="281">
        <v>0</v>
      </c>
      <c r="AN638" s="281">
        <v>0</v>
      </c>
      <c r="AO638" s="281"/>
      <c r="AP638" s="281"/>
      <c r="AQ638" s="281">
        <v>65</v>
      </c>
      <c r="AR638" s="272"/>
      <c r="AS638" s="270"/>
      <c r="AT638" s="270"/>
      <c r="AU638" s="272">
        <v>0</v>
      </c>
      <c r="AV638" s="272">
        <v>0</v>
      </c>
      <c r="AW638" s="272"/>
      <c r="AX638" s="272"/>
      <c r="AY638" s="272">
        <v>65</v>
      </c>
      <c r="AZ638" s="184"/>
      <c r="BA638" s="179"/>
    </row>
    <row r="639" spans="1:53" s="185" customFormat="1" x14ac:dyDescent="0.2">
      <c r="A639" s="179"/>
      <c r="B639" s="182" t="s">
        <v>268</v>
      </c>
      <c r="C639" s="182"/>
      <c r="D639" s="183" t="s">
        <v>269</v>
      </c>
      <c r="E639" s="320">
        <v>20</v>
      </c>
      <c r="F639" s="320">
        <v>12</v>
      </c>
      <c r="G639" s="320">
        <v>9</v>
      </c>
      <c r="H639" s="320">
        <v>6</v>
      </c>
      <c r="I639" s="320">
        <v>6</v>
      </c>
      <c r="J639" s="182"/>
      <c r="K639" s="179"/>
      <c r="L639" s="179"/>
      <c r="M639" s="239">
        <v>6541.8</v>
      </c>
      <c r="N639" s="239">
        <v>4801.75</v>
      </c>
      <c r="O639" s="239">
        <v>2122.8000000000002</v>
      </c>
      <c r="P639" s="239">
        <v>1217.3699999999999</v>
      </c>
      <c r="Q639" s="239">
        <v>2967.05</v>
      </c>
      <c r="R639" s="182"/>
      <c r="S639" s="179"/>
      <c r="T639" s="179"/>
      <c r="U639" s="239">
        <v>284.426086956522</v>
      </c>
      <c r="V639" s="239">
        <v>208.77173913043501</v>
      </c>
      <c r="W639" s="239">
        <v>106.14</v>
      </c>
      <c r="X639" s="239">
        <v>52.9291304347826</v>
      </c>
      <c r="Y639" s="239">
        <v>129.00217391304301</v>
      </c>
      <c r="Z639" s="182"/>
      <c r="AA639" s="179"/>
      <c r="AB639" s="182" t="s">
        <v>325</v>
      </c>
      <c r="AC639" s="182"/>
      <c r="AD639" s="183" t="s">
        <v>326</v>
      </c>
      <c r="AE639" s="336">
        <v>9</v>
      </c>
      <c r="AF639" s="336">
        <v>3</v>
      </c>
      <c r="AG639" s="336">
        <v>1</v>
      </c>
      <c r="AH639" s="336">
        <v>1</v>
      </c>
      <c r="AI639" s="336">
        <v>1</v>
      </c>
      <c r="AJ639" s="184"/>
      <c r="AK639" s="179"/>
      <c r="AL639" s="179"/>
      <c r="AM639" s="281">
        <v>5442.22</v>
      </c>
      <c r="AN639" s="281">
        <v>5481.8</v>
      </c>
      <c r="AO639" s="281">
        <v>31.85</v>
      </c>
      <c r="AP639" s="281">
        <v>11.89</v>
      </c>
      <c r="AQ639" s="281">
        <v>59.11</v>
      </c>
      <c r="AR639" s="272"/>
      <c r="AS639" s="270"/>
      <c r="AT639" s="270"/>
      <c r="AU639" s="272">
        <v>604.69111111111101</v>
      </c>
      <c r="AV639" s="272">
        <v>609.08888888888896</v>
      </c>
      <c r="AW639" s="272">
        <v>3.5388888888888901</v>
      </c>
      <c r="AX639" s="272">
        <v>1.32111111111111</v>
      </c>
      <c r="AY639" s="272">
        <v>6.5677777777777804</v>
      </c>
      <c r="AZ639" s="184"/>
      <c r="BA639" s="179"/>
    </row>
    <row r="640" spans="1:53" s="185" customFormat="1" x14ac:dyDescent="0.2">
      <c r="A640" s="179"/>
      <c r="B640" s="182" t="s">
        <v>270</v>
      </c>
      <c r="C640" s="182"/>
      <c r="D640" s="183" t="s">
        <v>271</v>
      </c>
      <c r="E640" s="320">
        <v>1</v>
      </c>
      <c r="F640" s="320"/>
      <c r="G640" s="320"/>
      <c r="H640" s="320"/>
      <c r="I640" s="320"/>
      <c r="J640" s="182"/>
      <c r="K640" s="179"/>
      <c r="L640" s="179"/>
      <c r="M640" s="239">
        <v>314.45999999999998</v>
      </c>
      <c r="N640" s="239">
        <v>0</v>
      </c>
      <c r="O640" s="239">
        <v>0</v>
      </c>
      <c r="P640" s="239">
        <v>0</v>
      </c>
      <c r="Q640" s="239">
        <v>0</v>
      </c>
      <c r="R640" s="182"/>
      <c r="S640" s="179"/>
      <c r="T640" s="179"/>
      <c r="U640" s="239">
        <v>314.45999999999998</v>
      </c>
      <c r="V640" s="239">
        <v>0</v>
      </c>
      <c r="W640" s="239">
        <v>0</v>
      </c>
      <c r="X640" s="239">
        <v>0</v>
      </c>
      <c r="Y640" s="239">
        <v>0</v>
      </c>
      <c r="Z640" s="182"/>
      <c r="AA640" s="179"/>
      <c r="AB640" s="182" t="s">
        <v>330</v>
      </c>
      <c r="AC640" s="182"/>
      <c r="AD640" s="183" t="s">
        <v>331</v>
      </c>
      <c r="AE640" s="336">
        <v>4</v>
      </c>
      <c r="AF640" s="336"/>
      <c r="AG640" s="336"/>
      <c r="AH640" s="336"/>
      <c r="AI640" s="336"/>
      <c r="AJ640" s="184"/>
      <c r="AK640" s="179"/>
      <c r="AL640" s="179"/>
      <c r="AM640" s="281">
        <v>609.26</v>
      </c>
      <c r="AN640" s="281">
        <v>0</v>
      </c>
      <c r="AO640" s="281">
        <v>0</v>
      </c>
      <c r="AP640" s="281">
        <v>0</v>
      </c>
      <c r="AQ640" s="281">
        <v>0</v>
      </c>
      <c r="AR640" s="272"/>
      <c r="AS640" s="270"/>
      <c r="AT640" s="270"/>
      <c r="AU640" s="272">
        <v>152.315</v>
      </c>
      <c r="AV640" s="272">
        <v>0</v>
      </c>
      <c r="AW640" s="272">
        <v>0</v>
      </c>
      <c r="AX640" s="272">
        <v>0</v>
      </c>
      <c r="AY640" s="272">
        <v>0</v>
      </c>
      <c r="AZ640" s="184"/>
      <c r="BA640" s="179"/>
    </row>
    <row r="641" spans="1:53" s="185" customFormat="1" x14ac:dyDescent="0.2">
      <c r="A641" s="179"/>
      <c r="B641" s="182" t="s">
        <v>270</v>
      </c>
      <c r="C641" s="182"/>
      <c r="D641" s="183" t="s">
        <v>145</v>
      </c>
      <c r="E641" s="320">
        <v>35</v>
      </c>
      <c r="F641" s="320">
        <v>28</v>
      </c>
      <c r="G641" s="320">
        <v>17</v>
      </c>
      <c r="H641" s="320">
        <v>14</v>
      </c>
      <c r="I641" s="320">
        <v>17</v>
      </c>
      <c r="J641" s="182"/>
      <c r="K641" s="179"/>
      <c r="L641" s="179"/>
      <c r="M641" s="239">
        <v>7406.72</v>
      </c>
      <c r="N641" s="239">
        <v>5759.57</v>
      </c>
      <c r="O641" s="239">
        <v>2146.41</v>
      </c>
      <c r="P641" s="239">
        <v>1633.48</v>
      </c>
      <c r="Q641" s="239">
        <v>16556.63</v>
      </c>
      <c r="R641" s="182"/>
      <c r="S641" s="179"/>
      <c r="T641" s="179"/>
      <c r="U641" s="239">
        <v>176.350476190476</v>
      </c>
      <c r="V641" s="239">
        <v>137.13261904761899</v>
      </c>
      <c r="W641" s="239">
        <v>52.351463414634097</v>
      </c>
      <c r="X641" s="239">
        <v>38.892380952380996</v>
      </c>
      <c r="Y641" s="239">
        <v>394.20547619047602</v>
      </c>
      <c r="Z641" s="182"/>
      <c r="AA641" s="179"/>
      <c r="AB641" s="182" t="s">
        <v>332</v>
      </c>
      <c r="AC641" s="182"/>
      <c r="AD641" s="183" t="s">
        <v>333</v>
      </c>
      <c r="AE641" s="336">
        <v>2</v>
      </c>
      <c r="AF641" s="336">
        <v>2</v>
      </c>
      <c r="AG641" s="336">
        <v>2</v>
      </c>
      <c r="AH641" s="336">
        <v>1</v>
      </c>
      <c r="AI641" s="336">
        <v>1</v>
      </c>
      <c r="AJ641" s="184"/>
      <c r="AK641" s="179"/>
      <c r="AL641" s="179"/>
      <c r="AM641" s="281">
        <v>78.25</v>
      </c>
      <c r="AN641" s="281">
        <v>84.61</v>
      </c>
      <c r="AO641" s="281">
        <v>100.21</v>
      </c>
      <c r="AP641" s="281">
        <v>139.72999999999999</v>
      </c>
      <c r="AQ641" s="281">
        <v>44.68</v>
      </c>
      <c r="AR641" s="272"/>
      <c r="AS641" s="270"/>
      <c r="AT641" s="270"/>
      <c r="AU641" s="272">
        <v>39.125</v>
      </c>
      <c r="AV641" s="272">
        <v>42.305</v>
      </c>
      <c r="AW641" s="272">
        <v>50.104999999999997</v>
      </c>
      <c r="AX641" s="272">
        <v>69.864999999999995</v>
      </c>
      <c r="AY641" s="272">
        <v>22.34</v>
      </c>
      <c r="AZ641" s="184"/>
      <c r="BA641" s="179"/>
    </row>
    <row r="642" spans="1:53" s="185" customFormat="1" x14ac:dyDescent="0.2">
      <c r="A642" s="179"/>
      <c r="B642" s="182" t="s">
        <v>270</v>
      </c>
      <c r="C642" s="182"/>
      <c r="D642" s="183" t="s">
        <v>272</v>
      </c>
      <c r="E642" s="320">
        <v>2</v>
      </c>
      <c r="F642" s="320">
        <v>2</v>
      </c>
      <c r="G642" s="320">
        <v>1</v>
      </c>
      <c r="H642" s="320">
        <v>1</v>
      </c>
      <c r="I642" s="320">
        <v>2</v>
      </c>
      <c r="J642" s="182"/>
      <c r="K642" s="179"/>
      <c r="L642" s="179"/>
      <c r="M642" s="239">
        <v>759.12</v>
      </c>
      <c r="N642" s="239">
        <v>490.83</v>
      </c>
      <c r="O642" s="239">
        <v>13.54</v>
      </c>
      <c r="P642" s="239">
        <v>6.25</v>
      </c>
      <c r="Q642" s="239">
        <v>1609.39</v>
      </c>
      <c r="R642" s="182"/>
      <c r="S642" s="179"/>
      <c r="T642" s="179"/>
      <c r="U642" s="239">
        <v>379.56</v>
      </c>
      <c r="V642" s="239">
        <v>245.41499999999999</v>
      </c>
      <c r="W642" s="239">
        <v>6.77</v>
      </c>
      <c r="X642" s="239">
        <v>3.125</v>
      </c>
      <c r="Y642" s="239">
        <v>804.69500000000005</v>
      </c>
      <c r="Z642" s="182"/>
      <c r="AA642" s="179"/>
      <c r="AB642" s="182" t="s">
        <v>334</v>
      </c>
      <c r="AC642" s="182"/>
      <c r="AD642" s="183" t="s">
        <v>104</v>
      </c>
      <c r="AE642" s="336">
        <v>1</v>
      </c>
      <c r="AF642" s="336"/>
      <c r="AG642" s="336"/>
      <c r="AH642" s="336"/>
      <c r="AI642" s="336"/>
      <c r="AJ642" s="184"/>
      <c r="AK642" s="179"/>
      <c r="AL642" s="179"/>
      <c r="AM642" s="281">
        <v>11.11</v>
      </c>
      <c r="AN642" s="281">
        <v>0</v>
      </c>
      <c r="AO642" s="281"/>
      <c r="AP642" s="281">
        <v>0</v>
      </c>
      <c r="AQ642" s="281">
        <v>0</v>
      </c>
      <c r="AR642" s="272"/>
      <c r="AS642" s="270"/>
      <c r="AT642" s="270"/>
      <c r="AU642" s="272">
        <v>11.11</v>
      </c>
      <c r="AV642" s="272">
        <v>0</v>
      </c>
      <c r="AW642" s="272"/>
      <c r="AX642" s="272">
        <v>0</v>
      </c>
      <c r="AY642" s="272">
        <v>0</v>
      </c>
      <c r="AZ642" s="184"/>
      <c r="BA642" s="179"/>
    </row>
    <row r="643" spans="1:53" s="185" customFormat="1" ht="13.5" thickBot="1" x14ac:dyDescent="0.25">
      <c r="A643" s="179"/>
      <c r="B643" s="186" t="s">
        <v>273</v>
      </c>
      <c r="C643" s="186"/>
      <c r="D643" s="187" t="s">
        <v>272</v>
      </c>
      <c r="E643" s="321">
        <v>83</v>
      </c>
      <c r="F643" s="321">
        <v>59</v>
      </c>
      <c r="G643" s="321">
        <v>43</v>
      </c>
      <c r="H643" s="321">
        <v>41</v>
      </c>
      <c r="I643" s="321">
        <v>49</v>
      </c>
      <c r="J643" s="186"/>
      <c r="K643" s="179"/>
      <c r="L643" s="179"/>
      <c r="M643" s="330">
        <v>19519.54</v>
      </c>
      <c r="N643" s="239">
        <v>11572.61</v>
      </c>
      <c r="O643" s="239">
        <v>6584.54</v>
      </c>
      <c r="P643" s="239">
        <v>4668.38</v>
      </c>
      <c r="Q643" s="239">
        <v>67990.2</v>
      </c>
      <c r="R643" s="182"/>
      <c r="S643" s="179"/>
      <c r="T643" s="179"/>
      <c r="U643" s="263">
        <v>187.687884615385</v>
      </c>
      <c r="V643" s="263">
        <v>111.27509615384599</v>
      </c>
      <c r="W643" s="263">
        <v>65.845399999999998</v>
      </c>
      <c r="X643" s="263">
        <v>45.324077669902898</v>
      </c>
      <c r="Y643" s="263">
        <v>653.75192307692305</v>
      </c>
      <c r="Z643" s="188"/>
      <c r="AA643" s="179"/>
      <c r="AB643" s="186" t="s">
        <v>336</v>
      </c>
      <c r="AC643" s="186"/>
      <c r="AD643" s="187" t="s">
        <v>109</v>
      </c>
      <c r="AE643" s="337">
        <v>1</v>
      </c>
      <c r="AF643" s="337">
        <v>1</v>
      </c>
      <c r="AG643" s="337">
        <v>1</v>
      </c>
      <c r="AH643" s="337">
        <v>1</v>
      </c>
      <c r="AI643" s="337"/>
      <c r="AJ643" s="189"/>
      <c r="AK643" s="179"/>
      <c r="AL643" s="179"/>
      <c r="AM643" s="282">
        <v>45.33</v>
      </c>
      <c r="AN643" s="283">
        <v>40.67</v>
      </c>
      <c r="AO643" s="283">
        <v>43.26</v>
      </c>
      <c r="AP643" s="283">
        <v>40.49</v>
      </c>
      <c r="AQ643" s="283">
        <v>0</v>
      </c>
      <c r="AR643" s="274"/>
      <c r="AS643" s="270"/>
      <c r="AT643" s="270"/>
      <c r="AU643" s="273">
        <v>45.33</v>
      </c>
      <c r="AV643" s="274">
        <v>40.67</v>
      </c>
      <c r="AW643" s="274">
        <v>43.26</v>
      </c>
      <c r="AX643" s="274">
        <v>40.49</v>
      </c>
      <c r="AY643" s="274">
        <v>0</v>
      </c>
      <c r="AZ643" s="189"/>
      <c r="BA643" s="179"/>
    </row>
    <row r="644" spans="1:53" s="185" customFormat="1" x14ac:dyDescent="0.2">
      <c r="A644" s="179"/>
      <c r="B644" s="182" t="s">
        <v>274</v>
      </c>
      <c r="C644" s="182"/>
      <c r="D644" s="183" t="s">
        <v>107</v>
      </c>
      <c r="E644" s="320">
        <v>1</v>
      </c>
      <c r="F644" s="320">
        <v>1</v>
      </c>
      <c r="G644" s="320">
        <v>1</v>
      </c>
      <c r="H644" s="320">
        <v>1</v>
      </c>
      <c r="I644" s="320"/>
      <c r="J644" s="182"/>
      <c r="K644" s="179"/>
      <c r="L644" s="179"/>
      <c r="M644" s="239">
        <v>19.399999999999999</v>
      </c>
      <c r="N644" s="239">
        <v>18.09</v>
      </c>
      <c r="O644" s="239">
        <v>17.440000000000001</v>
      </c>
      <c r="P644" s="239">
        <v>14.18</v>
      </c>
      <c r="Q644" s="239">
        <v>0</v>
      </c>
      <c r="R644" s="182"/>
      <c r="S644" s="179"/>
      <c r="T644" s="179"/>
      <c r="U644" s="239">
        <v>19.399999999999999</v>
      </c>
      <c r="V644" s="239">
        <v>18.09</v>
      </c>
      <c r="W644" s="239">
        <v>17.440000000000001</v>
      </c>
      <c r="X644" s="239">
        <v>14.18</v>
      </c>
      <c r="Y644" s="239">
        <v>0</v>
      </c>
      <c r="Z644" s="182"/>
      <c r="AA644" s="179"/>
      <c r="AB644" s="182" t="s">
        <v>337</v>
      </c>
      <c r="AC644" s="182"/>
      <c r="AD644" s="183" t="s">
        <v>70</v>
      </c>
      <c r="AE644" s="336">
        <v>1</v>
      </c>
      <c r="AF644" s="336">
        <v>1</v>
      </c>
      <c r="AG644" s="336">
        <v>1</v>
      </c>
      <c r="AH644" s="336">
        <v>1</v>
      </c>
      <c r="AI644" s="336">
        <v>1</v>
      </c>
      <c r="AJ644" s="184"/>
      <c r="AK644" s="179"/>
      <c r="AL644" s="179"/>
      <c r="AM644" s="281">
        <v>1392.85</v>
      </c>
      <c r="AN644" s="281">
        <v>23.49</v>
      </c>
      <c r="AO644" s="281">
        <v>757.3</v>
      </c>
      <c r="AP644" s="281">
        <v>23.96</v>
      </c>
      <c r="AQ644" s="281">
        <v>341.01</v>
      </c>
      <c r="AR644" s="272"/>
      <c r="AS644" s="270"/>
      <c r="AT644" s="270"/>
      <c r="AU644" s="272">
        <v>1392.85</v>
      </c>
      <c r="AV644" s="272">
        <v>23.49</v>
      </c>
      <c r="AW644" s="272">
        <v>757.3</v>
      </c>
      <c r="AX644" s="272">
        <v>23.96</v>
      </c>
      <c r="AY644" s="272">
        <v>341.01</v>
      </c>
      <c r="AZ644" s="184"/>
      <c r="BA644" s="179"/>
    </row>
    <row r="645" spans="1:53" s="185" customFormat="1" x14ac:dyDescent="0.2">
      <c r="A645" s="179"/>
      <c r="B645" s="182" t="s">
        <v>275</v>
      </c>
      <c r="C645" s="182"/>
      <c r="D645" s="183" t="s">
        <v>100</v>
      </c>
      <c r="E645" s="320">
        <v>3</v>
      </c>
      <c r="F645" s="320">
        <v>3</v>
      </c>
      <c r="G645" s="320">
        <v>3</v>
      </c>
      <c r="H645" s="320">
        <v>3</v>
      </c>
      <c r="I645" s="320">
        <v>4</v>
      </c>
      <c r="J645" s="182"/>
      <c r="K645" s="179"/>
      <c r="L645" s="179"/>
      <c r="M645" s="239">
        <v>347.55</v>
      </c>
      <c r="N645" s="239">
        <v>252.55</v>
      </c>
      <c r="O645" s="239">
        <v>273.73</v>
      </c>
      <c r="P645" s="239">
        <v>306.83</v>
      </c>
      <c r="Q645" s="239">
        <v>6292.54</v>
      </c>
      <c r="R645" s="182"/>
      <c r="S645" s="179"/>
      <c r="T645" s="179"/>
      <c r="U645" s="239">
        <v>86.887500000000003</v>
      </c>
      <c r="V645" s="239">
        <v>63.137500000000003</v>
      </c>
      <c r="W645" s="239">
        <v>68.432500000000005</v>
      </c>
      <c r="X645" s="239">
        <v>76.707499999999996</v>
      </c>
      <c r="Y645" s="239">
        <v>1573.135</v>
      </c>
      <c r="Z645" s="182"/>
      <c r="AA645" s="179"/>
      <c r="AB645" s="182" t="s">
        <v>340</v>
      </c>
      <c r="AC645" s="182"/>
      <c r="AD645" s="183" t="s">
        <v>107</v>
      </c>
      <c r="AE645" s="336">
        <v>2</v>
      </c>
      <c r="AF645" s="336">
        <v>2</v>
      </c>
      <c r="AG645" s="336">
        <v>2</v>
      </c>
      <c r="AH645" s="336">
        <v>1</v>
      </c>
      <c r="AI645" s="336">
        <v>1</v>
      </c>
      <c r="AJ645" s="184"/>
      <c r="AK645" s="179"/>
      <c r="AL645" s="179"/>
      <c r="AM645" s="281">
        <v>305.88</v>
      </c>
      <c r="AN645" s="281">
        <v>290.07</v>
      </c>
      <c r="AO645" s="281">
        <v>264.33999999999997</v>
      </c>
      <c r="AP645" s="281">
        <v>78.849999999999994</v>
      </c>
      <c r="AQ645" s="281">
        <v>1724.79</v>
      </c>
      <c r="AR645" s="272"/>
      <c r="AS645" s="270"/>
      <c r="AT645" s="270"/>
      <c r="AU645" s="272">
        <v>152.94</v>
      </c>
      <c r="AV645" s="272">
        <v>145.035</v>
      </c>
      <c r="AW645" s="272">
        <v>132.16999999999999</v>
      </c>
      <c r="AX645" s="272">
        <v>39.424999999999997</v>
      </c>
      <c r="AY645" s="272">
        <v>862.39499999999998</v>
      </c>
      <c r="AZ645" s="184"/>
      <c r="BA645" s="179"/>
    </row>
    <row r="646" spans="1:53" s="185" customFormat="1" x14ac:dyDescent="0.2">
      <c r="A646" s="179"/>
      <c r="B646" s="182" t="s">
        <v>278</v>
      </c>
      <c r="C646" s="182"/>
      <c r="D646" s="183" t="s">
        <v>277</v>
      </c>
      <c r="E646" s="320">
        <v>1</v>
      </c>
      <c r="F646" s="320"/>
      <c r="G646" s="320"/>
      <c r="H646" s="320">
        <v>1</v>
      </c>
      <c r="I646" s="320">
        <v>2</v>
      </c>
      <c r="J646" s="182"/>
      <c r="K646" s="179"/>
      <c r="L646" s="179"/>
      <c r="M646" s="239">
        <v>129.09</v>
      </c>
      <c r="N646" s="239">
        <v>0</v>
      </c>
      <c r="O646" s="239">
        <v>0</v>
      </c>
      <c r="P646" s="239">
        <v>442.72</v>
      </c>
      <c r="Q646" s="239">
        <v>594.23</v>
      </c>
      <c r="R646" s="182"/>
      <c r="S646" s="179"/>
      <c r="T646" s="179"/>
      <c r="U646" s="239">
        <v>32.272500000000001</v>
      </c>
      <c r="V646" s="239">
        <v>0</v>
      </c>
      <c r="W646" s="239">
        <v>0</v>
      </c>
      <c r="X646" s="239">
        <v>147.57333333333301</v>
      </c>
      <c r="Y646" s="239">
        <v>148.5575</v>
      </c>
      <c r="Z646" s="182"/>
      <c r="AA646" s="179"/>
      <c r="AB646" s="182" t="s">
        <v>341</v>
      </c>
      <c r="AC646" s="182"/>
      <c r="AD646" s="183" t="s">
        <v>88</v>
      </c>
      <c r="AE646" s="336">
        <v>9</v>
      </c>
      <c r="AF646" s="336">
        <v>8</v>
      </c>
      <c r="AG646" s="336">
        <v>7</v>
      </c>
      <c r="AH646" s="336">
        <v>2</v>
      </c>
      <c r="AI646" s="336">
        <v>7</v>
      </c>
      <c r="AJ646" s="184"/>
      <c r="AK646" s="179"/>
      <c r="AL646" s="179"/>
      <c r="AM646" s="281">
        <v>2837.26</v>
      </c>
      <c r="AN646" s="281">
        <v>2394.94</v>
      </c>
      <c r="AO646" s="281">
        <v>2134.91</v>
      </c>
      <c r="AP646" s="281">
        <v>78.12</v>
      </c>
      <c r="AQ646" s="281">
        <v>7083.13</v>
      </c>
      <c r="AR646" s="272"/>
      <c r="AS646" s="270"/>
      <c r="AT646" s="270"/>
      <c r="AU646" s="272">
        <v>315.25111111111102</v>
      </c>
      <c r="AV646" s="272">
        <v>266.10444444444403</v>
      </c>
      <c r="AW646" s="272">
        <v>266.86374999999998</v>
      </c>
      <c r="AX646" s="272">
        <v>19.53</v>
      </c>
      <c r="AY646" s="272">
        <v>787.01444444444496</v>
      </c>
      <c r="AZ646" s="184"/>
      <c r="BA646" s="179"/>
    </row>
    <row r="647" spans="1:53" s="185" customFormat="1" x14ac:dyDescent="0.2">
      <c r="A647" s="179"/>
      <c r="B647" s="182" t="s">
        <v>279</v>
      </c>
      <c r="C647" s="182"/>
      <c r="D647" s="183" t="s">
        <v>93</v>
      </c>
      <c r="E647" s="320">
        <v>11</v>
      </c>
      <c r="F647" s="320">
        <v>10</v>
      </c>
      <c r="G647" s="320">
        <v>6</v>
      </c>
      <c r="H647" s="320">
        <v>2</v>
      </c>
      <c r="I647" s="320">
        <v>7</v>
      </c>
      <c r="J647" s="182"/>
      <c r="K647" s="179"/>
      <c r="L647" s="179"/>
      <c r="M647" s="239">
        <v>3051.89</v>
      </c>
      <c r="N647" s="239">
        <v>1471.99</v>
      </c>
      <c r="O647" s="239">
        <v>192.65</v>
      </c>
      <c r="P647" s="239">
        <v>73.47</v>
      </c>
      <c r="Q647" s="239">
        <v>28693.21</v>
      </c>
      <c r="R647" s="182"/>
      <c r="S647" s="179"/>
      <c r="T647" s="179"/>
      <c r="U647" s="239">
        <v>203.45933333333301</v>
      </c>
      <c r="V647" s="239">
        <v>98.132666666666694</v>
      </c>
      <c r="W647" s="239">
        <v>12.8433333333333</v>
      </c>
      <c r="X647" s="239">
        <v>4.8979999999999997</v>
      </c>
      <c r="Y647" s="239">
        <v>1912.8806666666701</v>
      </c>
      <c r="Z647" s="182"/>
      <c r="AA647" s="179"/>
      <c r="AB647" s="182" t="s">
        <v>345</v>
      </c>
      <c r="AC647" s="182"/>
      <c r="AD647" s="183" t="s">
        <v>192</v>
      </c>
      <c r="AE647" s="336">
        <v>1</v>
      </c>
      <c r="AF647" s="336"/>
      <c r="AG647" s="336"/>
      <c r="AH647" s="336"/>
      <c r="AI647" s="336"/>
      <c r="AJ647" s="184"/>
      <c r="AK647" s="179"/>
      <c r="AL647" s="179"/>
      <c r="AM647" s="281">
        <v>232.94</v>
      </c>
      <c r="AN647" s="281">
        <v>0</v>
      </c>
      <c r="AO647" s="281">
        <v>0</v>
      </c>
      <c r="AP647" s="281">
        <v>0</v>
      </c>
      <c r="AQ647" s="281">
        <v>0</v>
      </c>
      <c r="AR647" s="272"/>
      <c r="AS647" s="270"/>
      <c r="AT647" s="270"/>
      <c r="AU647" s="272">
        <v>232.94</v>
      </c>
      <c r="AV647" s="272">
        <v>0</v>
      </c>
      <c r="AW647" s="272">
        <v>0</v>
      </c>
      <c r="AX647" s="272">
        <v>0</v>
      </c>
      <c r="AY647" s="272">
        <v>0</v>
      </c>
      <c r="AZ647" s="184"/>
      <c r="BA647" s="179"/>
    </row>
    <row r="648" spans="1:53" s="185" customFormat="1" x14ac:dyDescent="0.2">
      <c r="A648" s="179"/>
      <c r="B648" s="182" t="s">
        <v>280</v>
      </c>
      <c r="C648" s="182"/>
      <c r="D648" s="183" t="s">
        <v>64</v>
      </c>
      <c r="E648" s="320">
        <v>107</v>
      </c>
      <c r="F648" s="320">
        <v>53</v>
      </c>
      <c r="G648" s="320">
        <v>26</v>
      </c>
      <c r="H648" s="320">
        <v>21</v>
      </c>
      <c r="I648" s="320">
        <v>30</v>
      </c>
      <c r="J648" s="182"/>
      <c r="K648" s="179"/>
      <c r="L648" s="179"/>
      <c r="M648" s="239">
        <v>25643.87</v>
      </c>
      <c r="N648" s="239">
        <v>11090.62</v>
      </c>
      <c r="O648" s="239">
        <v>2812.91</v>
      </c>
      <c r="P648" s="239">
        <v>2729.99</v>
      </c>
      <c r="Q648" s="239">
        <v>15244.26</v>
      </c>
      <c r="R648" s="182"/>
      <c r="S648" s="179"/>
      <c r="T648" s="179"/>
      <c r="U648" s="239">
        <v>219.178376068376</v>
      </c>
      <c r="V648" s="239">
        <v>94.791623931623903</v>
      </c>
      <c r="W648" s="239">
        <v>24.4600869565217</v>
      </c>
      <c r="X648" s="239">
        <v>24.374910714285701</v>
      </c>
      <c r="Y648" s="239">
        <v>130.29282051282101</v>
      </c>
      <c r="Z648" s="182"/>
      <c r="AA648" s="179"/>
      <c r="AB648" s="182" t="s">
        <v>348</v>
      </c>
      <c r="AC648" s="182"/>
      <c r="AD648" s="183" t="s">
        <v>349</v>
      </c>
      <c r="AE648" s="336">
        <v>10</v>
      </c>
      <c r="AF648" s="336">
        <v>4</v>
      </c>
      <c r="AG648" s="336">
        <v>2</v>
      </c>
      <c r="AH648" s="336">
        <v>2</v>
      </c>
      <c r="AI648" s="336">
        <v>3</v>
      </c>
      <c r="AJ648" s="184"/>
      <c r="AK648" s="179"/>
      <c r="AL648" s="179"/>
      <c r="AM648" s="281">
        <v>1847.46</v>
      </c>
      <c r="AN648" s="281">
        <v>806.85</v>
      </c>
      <c r="AO648" s="281">
        <v>132.85</v>
      </c>
      <c r="AP648" s="281">
        <v>102.1</v>
      </c>
      <c r="AQ648" s="281">
        <v>458.87</v>
      </c>
      <c r="AR648" s="272"/>
      <c r="AS648" s="270"/>
      <c r="AT648" s="270"/>
      <c r="AU648" s="272">
        <v>167.95090909090899</v>
      </c>
      <c r="AV648" s="272">
        <v>73.349999999999994</v>
      </c>
      <c r="AW648" s="272">
        <v>13.285</v>
      </c>
      <c r="AX648" s="272">
        <v>10.210000000000001</v>
      </c>
      <c r="AY648" s="272">
        <v>41.715454545454499</v>
      </c>
      <c r="AZ648" s="184"/>
      <c r="BA648" s="179"/>
    </row>
    <row r="649" spans="1:53" s="185" customFormat="1" x14ac:dyDescent="0.2">
      <c r="A649" s="179"/>
      <c r="B649" s="182" t="s">
        <v>280</v>
      </c>
      <c r="C649" s="182"/>
      <c r="D649" s="183" t="s">
        <v>170</v>
      </c>
      <c r="E649" s="320">
        <v>5</v>
      </c>
      <c r="F649" s="320">
        <v>4</v>
      </c>
      <c r="G649" s="320">
        <v>3</v>
      </c>
      <c r="H649" s="320"/>
      <c r="I649" s="320">
        <v>1</v>
      </c>
      <c r="J649" s="182"/>
      <c r="K649" s="179"/>
      <c r="L649" s="179"/>
      <c r="M649" s="239">
        <v>637.58000000000004</v>
      </c>
      <c r="N649" s="239">
        <v>555.32000000000005</v>
      </c>
      <c r="O649" s="239">
        <v>191.08</v>
      </c>
      <c r="P649" s="239">
        <v>0</v>
      </c>
      <c r="Q649" s="239">
        <v>302.60000000000002</v>
      </c>
      <c r="R649" s="182"/>
      <c r="S649" s="179"/>
      <c r="T649" s="179"/>
      <c r="U649" s="239">
        <v>106.26333333333299</v>
      </c>
      <c r="V649" s="239">
        <v>92.553333333333299</v>
      </c>
      <c r="W649" s="239">
        <v>31.8466666666667</v>
      </c>
      <c r="X649" s="239">
        <v>0</v>
      </c>
      <c r="Y649" s="239">
        <v>50.433333333333302</v>
      </c>
      <c r="Z649" s="182"/>
      <c r="AA649" s="179"/>
      <c r="AB649" s="182" t="s">
        <v>350</v>
      </c>
      <c r="AC649" s="182"/>
      <c r="AD649" s="183" t="s">
        <v>187</v>
      </c>
      <c r="AE649" s="336">
        <v>12</v>
      </c>
      <c r="AF649" s="336">
        <v>9</v>
      </c>
      <c r="AG649" s="336">
        <v>3</v>
      </c>
      <c r="AH649" s="336">
        <v>9</v>
      </c>
      <c r="AI649" s="336">
        <v>8</v>
      </c>
      <c r="AJ649" s="184"/>
      <c r="AK649" s="179"/>
      <c r="AL649" s="179"/>
      <c r="AM649" s="281">
        <v>1952.18</v>
      </c>
      <c r="AN649" s="281">
        <v>2501.62</v>
      </c>
      <c r="AO649" s="281">
        <v>120.09</v>
      </c>
      <c r="AP649" s="281">
        <v>3312.47</v>
      </c>
      <c r="AQ649" s="281">
        <v>2891.63</v>
      </c>
      <c r="AR649" s="272"/>
      <c r="AS649" s="270"/>
      <c r="AT649" s="270"/>
      <c r="AU649" s="272">
        <v>150.16769230769199</v>
      </c>
      <c r="AV649" s="272">
        <v>192.432307692308</v>
      </c>
      <c r="AW649" s="272">
        <v>17.1557142857143</v>
      </c>
      <c r="AX649" s="272">
        <v>254.80538461538501</v>
      </c>
      <c r="AY649" s="272">
        <v>222.43307692307701</v>
      </c>
      <c r="AZ649" s="184"/>
      <c r="BA649" s="179"/>
    </row>
    <row r="650" spans="1:53" s="185" customFormat="1" x14ac:dyDescent="0.2">
      <c r="A650" s="179"/>
      <c r="B650" s="182" t="s">
        <v>281</v>
      </c>
      <c r="C650" s="182"/>
      <c r="D650" s="183" t="s">
        <v>68</v>
      </c>
      <c r="E650" s="320"/>
      <c r="F650" s="320"/>
      <c r="G650" s="320"/>
      <c r="H650" s="320">
        <v>1</v>
      </c>
      <c r="I650" s="320">
        <v>1</v>
      </c>
      <c r="J650" s="182"/>
      <c r="K650" s="179"/>
      <c r="L650" s="179"/>
      <c r="M650" s="239">
        <v>0</v>
      </c>
      <c r="N650" s="239">
        <v>0</v>
      </c>
      <c r="O650" s="239">
        <v>0</v>
      </c>
      <c r="P650" s="239">
        <v>358.96</v>
      </c>
      <c r="Q650" s="239">
        <v>2816.44</v>
      </c>
      <c r="R650" s="182"/>
      <c r="S650" s="179"/>
      <c r="T650" s="179"/>
      <c r="U650" s="239">
        <v>0</v>
      </c>
      <c r="V650" s="239">
        <v>0</v>
      </c>
      <c r="W650" s="239">
        <v>0</v>
      </c>
      <c r="X650" s="239">
        <v>358.96</v>
      </c>
      <c r="Y650" s="239">
        <v>2816.44</v>
      </c>
      <c r="Z650" s="182"/>
      <c r="AA650" s="179"/>
      <c r="AB650" s="182" t="s">
        <v>354</v>
      </c>
      <c r="AC650" s="182"/>
      <c r="AD650" s="183" t="s">
        <v>154</v>
      </c>
      <c r="AE650" s="336">
        <v>11</v>
      </c>
      <c r="AF650" s="336">
        <v>8</v>
      </c>
      <c r="AG650" s="336">
        <v>3</v>
      </c>
      <c r="AH650" s="336">
        <v>4</v>
      </c>
      <c r="AI650" s="336">
        <v>4</v>
      </c>
      <c r="AJ650" s="184"/>
      <c r="AK650" s="179"/>
      <c r="AL650" s="179"/>
      <c r="AM650" s="281">
        <v>856.63</v>
      </c>
      <c r="AN650" s="281">
        <v>695.89</v>
      </c>
      <c r="AO650" s="281">
        <v>50.15</v>
      </c>
      <c r="AP650" s="281">
        <v>128.77000000000001</v>
      </c>
      <c r="AQ650" s="281">
        <v>986.6</v>
      </c>
      <c r="AR650" s="272"/>
      <c r="AS650" s="270"/>
      <c r="AT650" s="270"/>
      <c r="AU650" s="272">
        <v>65.894615384615406</v>
      </c>
      <c r="AV650" s="272">
        <v>53.53</v>
      </c>
      <c r="AW650" s="272">
        <v>4.5590909090909104</v>
      </c>
      <c r="AX650" s="272">
        <v>10.730833333333299</v>
      </c>
      <c r="AY650" s="272">
        <v>75.892307692307696</v>
      </c>
      <c r="AZ650" s="184"/>
      <c r="BA650" s="179"/>
    </row>
    <row r="651" spans="1:53" s="185" customFormat="1" x14ac:dyDescent="0.2">
      <c r="A651" s="179"/>
      <c r="B651" s="182" t="s">
        <v>282</v>
      </c>
      <c r="C651" s="182"/>
      <c r="D651" s="183" t="s">
        <v>79</v>
      </c>
      <c r="E651" s="320">
        <v>73</v>
      </c>
      <c r="F651" s="320">
        <v>37</v>
      </c>
      <c r="G651" s="320">
        <v>21</v>
      </c>
      <c r="H651" s="320">
        <v>19</v>
      </c>
      <c r="I651" s="320">
        <v>25</v>
      </c>
      <c r="J651" s="182"/>
      <c r="K651" s="179"/>
      <c r="L651" s="179"/>
      <c r="M651" s="239">
        <v>19831.98</v>
      </c>
      <c r="N651" s="239">
        <v>7810.62</v>
      </c>
      <c r="O651" s="239">
        <v>3000.46</v>
      </c>
      <c r="P651" s="239">
        <v>2952.07</v>
      </c>
      <c r="Q651" s="239">
        <v>41033.919999999998</v>
      </c>
      <c r="R651" s="182"/>
      <c r="S651" s="179"/>
      <c r="T651" s="179"/>
      <c r="U651" s="239">
        <v>257.55818181818199</v>
      </c>
      <c r="V651" s="239">
        <v>101.436623376623</v>
      </c>
      <c r="W651" s="239">
        <v>39.479736842105297</v>
      </c>
      <c r="X651" s="239">
        <v>39.3609333333333</v>
      </c>
      <c r="Y651" s="239">
        <v>532.90805194805205</v>
      </c>
      <c r="Z651" s="182"/>
      <c r="AA651" s="179"/>
      <c r="AB651" s="182" t="s">
        <v>355</v>
      </c>
      <c r="AC651" s="182"/>
      <c r="AD651" s="183" t="s">
        <v>175</v>
      </c>
      <c r="AE651" s="336">
        <v>7</v>
      </c>
      <c r="AF651" s="336">
        <v>6</v>
      </c>
      <c r="AG651" s="336">
        <v>4</v>
      </c>
      <c r="AH651" s="336">
        <v>2</v>
      </c>
      <c r="AI651" s="336">
        <v>5</v>
      </c>
      <c r="AJ651" s="184"/>
      <c r="AK651" s="179"/>
      <c r="AL651" s="179"/>
      <c r="AM651" s="281">
        <v>2524.54</v>
      </c>
      <c r="AN651" s="281">
        <v>1948.33</v>
      </c>
      <c r="AO651" s="281">
        <v>196.24</v>
      </c>
      <c r="AP651" s="281">
        <v>564.91</v>
      </c>
      <c r="AQ651" s="281">
        <v>8045.95</v>
      </c>
      <c r="AR651" s="272"/>
      <c r="AS651" s="270"/>
      <c r="AT651" s="270"/>
      <c r="AU651" s="272">
        <v>315.5675</v>
      </c>
      <c r="AV651" s="272">
        <v>243.54124999999999</v>
      </c>
      <c r="AW651" s="272">
        <v>39.247999999999998</v>
      </c>
      <c r="AX651" s="272">
        <v>112.982</v>
      </c>
      <c r="AY651" s="272">
        <v>1005.74375</v>
      </c>
      <c r="AZ651" s="184"/>
      <c r="BA651" s="179"/>
    </row>
    <row r="652" spans="1:53" s="185" customFormat="1" x14ac:dyDescent="0.2">
      <c r="A652" s="179"/>
      <c r="B652" s="182" t="s">
        <v>284</v>
      </c>
      <c r="C652" s="182"/>
      <c r="D652" s="183" t="s">
        <v>285</v>
      </c>
      <c r="E652" s="320">
        <v>51</v>
      </c>
      <c r="F652" s="320">
        <v>33</v>
      </c>
      <c r="G652" s="320">
        <v>21</v>
      </c>
      <c r="H652" s="320">
        <v>18</v>
      </c>
      <c r="I652" s="320">
        <v>25</v>
      </c>
      <c r="J652" s="182"/>
      <c r="K652" s="179"/>
      <c r="L652" s="179"/>
      <c r="M652" s="239">
        <v>6000.14</v>
      </c>
      <c r="N652" s="239">
        <v>3744.49</v>
      </c>
      <c r="O652" s="239">
        <v>1580.61</v>
      </c>
      <c r="P652" s="239">
        <v>1326.3</v>
      </c>
      <c r="Q652" s="239">
        <v>20048.28</v>
      </c>
      <c r="R652" s="182"/>
      <c r="S652" s="179"/>
      <c r="T652" s="179"/>
      <c r="U652" s="239">
        <v>100.002333333333</v>
      </c>
      <c r="V652" s="239">
        <v>62.408166666666702</v>
      </c>
      <c r="W652" s="239">
        <v>28.2251785714286</v>
      </c>
      <c r="X652" s="239">
        <v>22.479661016949201</v>
      </c>
      <c r="Y652" s="239">
        <v>334.13799999999998</v>
      </c>
      <c r="Z652" s="182"/>
      <c r="AA652" s="179"/>
      <c r="AB652" s="182" t="s">
        <v>356</v>
      </c>
      <c r="AC652" s="182"/>
      <c r="AD652" s="183" t="s">
        <v>204</v>
      </c>
      <c r="AE652" s="336">
        <v>22</v>
      </c>
      <c r="AF652" s="336">
        <v>13</v>
      </c>
      <c r="AG652" s="336">
        <v>7</v>
      </c>
      <c r="AH652" s="336">
        <v>6</v>
      </c>
      <c r="AI652" s="336">
        <v>7</v>
      </c>
      <c r="AJ652" s="184"/>
      <c r="AK652" s="179"/>
      <c r="AL652" s="179"/>
      <c r="AM652" s="281">
        <v>9800.2900000000009</v>
      </c>
      <c r="AN652" s="281">
        <v>1116.49</v>
      </c>
      <c r="AO652" s="281">
        <v>571.76</v>
      </c>
      <c r="AP652" s="281">
        <v>342.86</v>
      </c>
      <c r="AQ652" s="281">
        <v>6378.34</v>
      </c>
      <c r="AR652" s="272"/>
      <c r="AS652" s="270"/>
      <c r="AT652" s="270"/>
      <c r="AU652" s="272">
        <v>445.46772727272702</v>
      </c>
      <c r="AV652" s="272">
        <v>50.749545454545498</v>
      </c>
      <c r="AW652" s="272">
        <v>25.989090909090901</v>
      </c>
      <c r="AX652" s="272">
        <v>16.3266666666667</v>
      </c>
      <c r="AY652" s="272">
        <v>289.92454545454501</v>
      </c>
      <c r="AZ652" s="184"/>
      <c r="BA652" s="179"/>
    </row>
    <row r="653" spans="1:53" s="185" customFormat="1" ht="13.5" thickBot="1" x14ac:dyDescent="0.25">
      <c r="A653" s="179"/>
      <c r="B653" s="186" t="s">
        <v>289</v>
      </c>
      <c r="C653" s="186"/>
      <c r="D653" s="187" t="s">
        <v>202</v>
      </c>
      <c r="E653" s="321">
        <v>744</v>
      </c>
      <c r="F653" s="321">
        <v>401</v>
      </c>
      <c r="G653" s="321">
        <v>292</v>
      </c>
      <c r="H653" s="321">
        <v>253</v>
      </c>
      <c r="I653" s="321">
        <v>348</v>
      </c>
      <c r="J653" s="186"/>
      <c r="K653" s="179"/>
      <c r="L653" s="179"/>
      <c r="M653" s="330">
        <v>189188.85</v>
      </c>
      <c r="N653" s="239">
        <v>97283.180000000095</v>
      </c>
      <c r="O653" s="239">
        <v>52274.83</v>
      </c>
      <c r="P653" s="239">
        <v>34687.86</v>
      </c>
      <c r="Q653" s="239">
        <v>462799.18</v>
      </c>
      <c r="R653" s="182"/>
      <c r="S653" s="179"/>
      <c r="T653" s="179"/>
      <c r="U653" s="263">
        <v>211.148270089286</v>
      </c>
      <c r="V653" s="263">
        <v>108.574977678571</v>
      </c>
      <c r="W653" s="263">
        <v>59.201392978482502</v>
      </c>
      <c r="X653" s="263">
        <v>39.6432685714286</v>
      </c>
      <c r="Y653" s="263">
        <v>516.51694196428605</v>
      </c>
      <c r="Z653" s="188"/>
      <c r="AA653" s="179"/>
      <c r="AB653" s="186" t="s">
        <v>358</v>
      </c>
      <c r="AC653" s="186"/>
      <c r="AD653" s="187" t="s">
        <v>63</v>
      </c>
      <c r="AE653" s="337">
        <v>1</v>
      </c>
      <c r="AF653" s="337"/>
      <c r="AG653" s="337"/>
      <c r="AH653" s="337"/>
      <c r="AI653" s="337"/>
      <c r="AJ653" s="189"/>
      <c r="AK653" s="179"/>
      <c r="AL653" s="179"/>
      <c r="AM653" s="282">
        <v>990.67</v>
      </c>
      <c r="AN653" s="283">
        <v>0</v>
      </c>
      <c r="AO653" s="283">
        <v>0</v>
      </c>
      <c r="AP653" s="283"/>
      <c r="AQ653" s="283">
        <v>0</v>
      </c>
      <c r="AR653" s="274"/>
      <c r="AS653" s="270"/>
      <c r="AT653" s="270"/>
      <c r="AU653" s="273">
        <v>990.67</v>
      </c>
      <c r="AV653" s="274">
        <v>0</v>
      </c>
      <c r="AW653" s="274">
        <v>0</v>
      </c>
      <c r="AX653" s="274"/>
      <c r="AY653" s="274">
        <v>0</v>
      </c>
      <c r="AZ653" s="189"/>
      <c r="BA653" s="179"/>
    </row>
    <row r="654" spans="1:53" s="185" customFormat="1" x14ac:dyDescent="0.2">
      <c r="A654" s="179"/>
      <c r="B654" s="182" t="s">
        <v>289</v>
      </c>
      <c r="C654" s="182"/>
      <c r="D654" s="183" t="s">
        <v>287</v>
      </c>
      <c r="E654" s="320">
        <v>2</v>
      </c>
      <c r="F654" s="320">
        <v>3</v>
      </c>
      <c r="G654" s="320">
        <v>3</v>
      </c>
      <c r="H654" s="320">
        <v>2</v>
      </c>
      <c r="I654" s="320">
        <v>2</v>
      </c>
      <c r="J654" s="182"/>
      <c r="K654" s="179"/>
      <c r="L654" s="179"/>
      <c r="M654" s="239">
        <v>704.37</v>
      </c>
      <c r="N654" s="239">
        <v>1155.0999999999999</v>
      </c>
      <c r="O654" s="239">
        <v>683.06</v>
      </c>
      <c r="P654" s="239">
        <v>619.1</v>
      </c>
      <c r="Q654" s="239">
        <v>3848.84</v>
      </c>
      <c r="R654" s="182"/>
      <c r="S654" s="179"/>
      <c r="T654" s="179"/>
      <c r="U654" s="239">
        <v>234.79</v>
      </c>
      <c r="V654" s="239">
        <v>385.03333333333302</v>
      </c>
      <c r="W654" s="239">
        <v>227.68666666666701</v>
      </c>
      <c r="X654" s="239">
        <v>206.36666666666699</v>
      </c>
      <c r="Y654" s="239">
        <v>1924.42</v>
      </c>
      <c r="Z654" s="182"/>
      <c r="AA654" s="179"/>
      <c r="AB654" s="182" t="s">
        <v>358</v>
      </c>
      <c r="AC654" s="182"/>
      <c r="AD654" s="183" t="s">
        <v>65</v>
      </c>
      <c r="AE654" s="336">
        <v>1</v>
      </c>
      <c r="AF654" s="336"/>
      <c r="AG654" s="336"/>
      <c r="AH654" s="336"/>
      <c r="AI654" s="336"/>
      <c r="AJ654" s="184"/>
      <c r="AK654" s="179"/>
      <c r="AL654" s="179"/>
      <c r="AM654" s="281">
        <v>350.35</v>
      </c>
      <c r="AN654" s="281">
        <v>0</v>
      </c>
      <c r="AO654" s="281">
        <v>0</v>
      </c>
      <c r="AP654" s="281">
        <v>0</v>
      </c>
      <c r="AQ654" s="281">
        <v>0</v>
      </c>
      <c r="AR654" s="272"/>
      <c r="AS654" s="270"/>
      <c r="AT654" s="270"/>
      <c r="AU654" s="272">
        <v>350.35</v>
      </c>
      <c r="AV654" s="272">
        <v>0</v>
      </c>
      <c r="AW654" s="272">
        <v>0</v>
      </c>
      <c r="AX654" s="272">
        <v>0</v>
      </c>
      <c r="AY654" s="272">
        <v>0</v>
      </c>
      <c r="AZ654" s="184"/>
      <c r="BA654" s="179"/>
    </row>
    <row r="655" spans="1:53" s="185" customFormat="1" x14ac:dyDescent="0.2">
      <c r="A655" s="179"/>
      <c r="B655" s="182" t="s">
        <v>289</v>
      </c>
      <c r="C655" s="182"/>
      <c r="D655" s="183" t="s">
        <v>288</v>
      </c>
      <c r="E655" s="320">
        <v>2</v>
      </c>
      <c r="F655" s="320"/>
      <c r="G655" s="320"/>
      <c r="H655" s="320"/>
      <c r="I655" s="320"/>
      <c r="J655" s="182"/>
      <c r="K655" s="179"/>
      <c r="L655" s="179"/>
      <c r="M655" s="239">
        <v>384.37</v>
      </c>
      <c r="N655" s="239">
        <v>0</v>
      </c>
      <c r="O655" s="239">
        <v>0</v>
      </c>
      <c r="P655" s="239">
        <v>0</v>
      </c>
      <c r="Q655" s="239">
        <v>0</v>
      </c>
      <c r="R655" s="182"/>
      <c r="S655" s="179"/>
      <c r="T655" s="179"/>
      <c r="U655" s="239">
        <v>192.185</v>
      </c>
      <c r="V655" s="239">
        <v>0</v>
      </c>
      <c r="W655" s="239">
        <v>0</v>
      </c>
      <c r="X655" s="239">
        <v>0</v>
      </c>
      <c r="Y655" s="239">
        <v>0</v>
      </c>
      <c r="Z655" s="182"/>
      <c r="AA655" s="179"/>
      <c r="AB655" s="182" t="s">
        <v>358</v>
      </c>
      <c r="AC655" s="182"/>
      <c r="AD655" s="183" t="s">
        <v>359</v>
      </c>
      <c r="AE655" s="336">
        <v>4</v>
      </c>
      <c r="AF655" s="336"/>
      <c r="AG655" s="336"/>
      <c r="AH655" s="336"/>
      <c r="AI655" s="336"/>
      <c r="AJ655" s="184"/>
      <c r="AK655" s="179"/>
      <c r="AL655" s="179"/>
      <c r="AM655" s="281">
        <v>1412.94</v>
      </c>
      <c r="AN655" s="281">
        <v>0</v>
      </c>
      <c r="AO655" s="281">
        <v>0</v>
      </c>
      <c r="AP655" s="281">
        <v>0</v>
      </c>
      <c r="AQ655" s="281">
        <v>0</v>
      </c>
      <c r="AR655" s="272"/>
      <c r="AS655" s="270"/>
      <c r="AT655" s="270"/>
      <c r="AU655" s="272">
        <v>353.23500000000001</v>
      </c>
      <c r="AV655" s="272">
        <v>0</v>
      </c>
      <c r="AW655" s="272">
        <v>0</v>
      </c>
      <c r="AX655" s="272">
        <v>0</v>
      </c>
      <c r="AY655" s="272">
        <v>0</v>
      </c>
      <c r="AZ655" s="184"/>
      <c r="BA655" s="179"/>
    </row>
    <row r="656" spans="1:53" s="185" customFormat="1" x14ac:dyDescent="0.2">
      <c r="A656" s="179"/>
      <c r="B656" s="182" t="s">
        <v>291</v>
      </c>
      <c r="C656" s="182"/>
      <c r="D656" s="183" t="s">
        <v>63</v>
      </c>
      <c r="E656" s="320">
        <v>5</v>
      </c>
      <c r="F656" s="320">
        <v>3</v>
      </c>
      <c r="G656" s="320">
        <v>4</v>
      </c>
      <c r="H656" s="320">
        <v>3</v>
      </c>
      <c r="I656" s="320">
        <v>3</v>
      </c>
      <c r="J656" s="182"/>
      <c r="K656" s="179"/>
      <c r="L656" s="179"/>
      <c r="M656" s="239">
        <v>1272.98</v>
      </c>
      <c r="N656" s="239">
        <v>228.03</v>
      </c>
      <c r="O656" s="239">
        <v>378.77</v>
      </c>
      <c r="P656" s="239">
        <v>149.4</v>
      </c>
      <c r="Q656" s="239">
        <v>1181.56</v>
      </c>
      <c r="R656" s="182"/>
      <c r="S656" s="179"/>
      <c r="T656" s="179"/>
      <c r="U656" s="239">
        <v>212.16333333333299</v>
      </c>
      <c r="V656" s="239">
        <v>38.005000000000003</v>
      </c>
      <c r="W656" s="239">
        <v>63.128333333333302</v>
      </c>
      <c r="X656" s="239">
        <v>24.9</v>
      </c>
      <c r="Y656" s="239">
        <v>196.92666666666699</v>
      </c>
      <c r="Z656" s="182"/>
      <c r="AA656" s="179"/>
      <c r="AB656" s="182" t="s">
        <v>361</v>
      </c>
      <c r="AC656" s="182"/>
      <c r="AD656" s="183" t="s">
        <v>363</v>
      </c>
      <c r="AE656" s="336">
        <v>7</v>
      </c>
      <c r="AF656" s="336">
        <v>4</v>
      </c>
      <c r="AG656" s="336">
        <v>2</v>
      </c>
      <c r="AH656" s="336">
        <v>2</v>
      </c>
      <c r="AI656" s="336">
        <v>2</v>
      </c>
      <c r="AJ656" s="184"/>
      <c r="AK656" s="179"/>
      <c r="AL656" s="179"/>
      <c r="AM656" s="281">
        <v>3985.51</v>
      </c>
      <c r="AN656" s="281">
        <v>3320.87</v>
      </c>
      <c r="AO656" s="281">
        <v>144.78</v>
      </c>
      <c r="AP656" s="281">
        <v>79.22</v>
      </c>
      <c r="AQ656" s="281">
        <v>224.57</v>
      </c>
      <c r="AR656" s="272"/>
      <c r="AS656" s="270"/>
      <c r="AT656" s="270"/>
      <c r="AU656" s="272">
        <v>569.35857142857105</v>
      </c>
      <c r="AV656" s="272">
        <v>474.41</v>
      </c>
      <c r="AW656" s="272">
        <v>24.13</v>
      </c>
      <c r="AX656" s="272">
        <v>13.203333333333299</v>
      </c>
      <c r="AY656" s="272">
        <v>32.081428571428603</v>
      </c>
      <c r="AZ656" s="184"/>
      <c r="BA656" s="179"/>
    </row>
    <row r="657" spans="1:53" s="185" customFormat="1" x14ac:dyDescent="0.2">
      <c r="A657" s="179"/>
      <c r="B657" s="182" t="s">
        <v>291</v>
      </c>
      <c r="C657" s="182"/>
      <c r="D657" s="183" t="s">
        <v>65</v>
      </c>
      <c r="E657" s="320">
        <v>196</v>
      </c>
      <c r="F657" s="320">
        <v>112</v>
      </c>
      <c r="G657" s="320">
        <v>83</v>
      </c>
      <c r="H657" s="320">
        <v>70</v>
      </c>
      <c r="I657" s="320">
        <v>75</v>
      </c>
      <c r="J657" s="182"/>
      <c r="K657" s="179"/>
      <c r="L657" s="179"/>
      <c r="M657" s="239">
        <v>40596.86</v>
      </c>
      <c r="N657" s="239">
        <v>19851.48</v>
      </c>
      <c r="O657" s="239">
        <v>13118.61</v>
      </c>
      <c r="P657" s="239">
        <v>5699.05</v>
      </c>
      <c r="Q657" s="239">
        <v>49953.34</v>
      </c>
      <c r="R657" s="182"/>
      <c r="S657" s="179"/>
      <c r="T657" s="179"/>
      <c r="U657" s="239">
        <v>191.49462264150901</v>
      </c>
      <c r="V657" s="239">
        <v>93.639056603773597</v>
      </c>
      <c r="W657" s="239">
        <v>67.621701030927895</v>
      </c>
      <c r="X657" s="239">
        <v>27.399278846153901</v>
      </c>
      <c r="Y657" s="239">
        <v>235.628962264151</v>
      </c>
      <c r="Z657" s="182"/>
      <c r="AA657" s="179"/>
      <c r="AB657" s="182" t="s">
        <v>364</v>
      </c>
      <c r="AC657" s="182"/>
      <c r="AD657" s="183" t="s">
        <v>204</v>
      </c>
      <c r="AE657" s="336">
        <v>115</v>
      </c>
      <c r="AF657" s="336">
        <v>51</v>
      </c>
      <c r="AG657" s="336">
        <v>28</v>
      </c>
      <c r="AH657" s="336">
        <v>18</v>
      </c>
      <c r="AI657" s="336">
        <v>16</v>
      </c>
      <c r="AJ657" s="184"/>
      <c r="AK657" s="179"/>
      <c r="AL657" s="179"/>
      <c r="AM657" s="281">
        <v>24189.07</v>
      </c>
      <c r="AN657" s="281">
        <v>6693.97</v>
      </c>
      <c r="AO657" s="281">
        <v>2682.43</v>
      </c>
      <c r="AP657" s="281">
        <v>4013.66</v>
      </c>
      <c r="AQ657" s="281">
        <v>21412.959999999999</v>
      </c>
      <c r="AR657" s="272"/>
      <c r="AS657" s="270"/>
      <c r="AT657" s="270"/>
      <c r="AU657" s="272">
        <v>208.52646551724101</v>
      </c>
      <c r="AV657" s="272">
        <v>57.7066379310345</v>
      </c>
      <c r="AW657" s="272">
        <v>23.325478260869598</v>
      </c>
      <c r="AX657" s="272">
        <v>34.901391304347797</v>
      </c>
      <c r="AY657" s="272">
        <v>184.59448275862101</v>
      </c>
      <c r="AZ657" s="184"/>
      <c r="BA657" s="179"/>
    </row>
    <row r="658" spans="1:53" s="185" customFormat="1" x14ac:dyDescent="0.2">
      <c r="A658" s="179"/>
      <c r="B658" s="182" t="s">
        <v>294</v>
      </c>
      <c r="C658" s="182"/>
      <c r="D658" s="183" t="s">
        <v>295</v>
      </c>
      <c r="E658" s="320">
        <v>10</v>
      </c>
      <c r="F658" s="320">
        <v>6</v>
      </c>
      <c r="G658" s="320">
        <v>4</v>
      </c>
      <c r="H658" s="320">
        <v>3</v>
      </c>
      <c r="I658" s="320">
        <v>3</v>
      </c>
      <c r="J658" s="182"/>
      <c r="K658" s="179"/>
      <c r="L658" s="179"/>
      <c r="M658" s="239">
        <v>1022.86</v>
      </c>
      <c r="N658" s="239">
        <v>993.69</v>
      </c>
      <c r="O658" s="239">
        <v>322.60000000000002</v>
      </c>
      <c r="P658" s="239">
        <v>305.56</v>
      </c>
      <c r="Q658" s="239">
        <v>850.83</v>
      </c>
      <c r="R658" s="182"/>
      <c r="S658" s="179"/>
      <c r="T658" s="179"/>
      <c r="U658" s="239">
        <v>92.987272727272696</v>
      </c>
      <c r="V658" s="239">
        <v>90.335454545454496</v>
      </c>
      <c r="W658" s="239">
        <v>35.844444444444399</v>
      </c>
      <c r="X658" s="239">
        <v>33.951111111111103</v>
      </c>
      <c r="Y658" s="239">
        <v>77.3481818181818</v>
      </c>
      <c r="Z658" s="182"/>
      <c r="AA658" s="179"/>
      <c r="AB658" s="182" t="s">
        <v>366</v>
      </c>
      <c r="AC658" s="182"/>
      <c r="AD658" s="183" t="s">
        <v>367</v>
      </c>
      <c r="AE658" s="336">
        <v>34</v>
      </c>
      <c r="AF658" s="336">
        <v>16</v>
      </c>
      <c r="AG658" s="336">
        <v>11</v>
      </c>
      <c r="AH658" s="336">
        <v>10</v>
      </c>
      <c r="AI658" s="336">
        <v>16</v>
      </c>
      <c r="AJ658" s="184"/>
      <c r="AK658" s="179"/>
      <c r="AL658" s="179"/>
      <c r="AM658" s="281">
        <v>7938.83</v>
      </c>
      <c r="AN658" s="281">
        <v>2911.56</v>
      </c>
      <c r="AO658" s="281">
        <v>2029.52</v>
      </c>
      <c r="AP658" s="281">
        <v>1865.21</v>
      </c>
      <c r="AQ658" s="281">
        <v>8877.6</v>
      </c>
      <c r="AR658" s="272"/>
      <c r="AS658" s="270"/>
      <c r="AT658" s="270"/>
      <c r="AU658" s="272">
        <v>184.623953488372</v>
      </c>
      <c r="AV658" s="272">
        <v>67.710697674418597</v>
      </c>
      <c r="AW658" s="272">
        <v>57.9862857142857</v>
      </c>
      <c r="AX658" s="272">
        <v>54.859117647058802</v>
      </c>
      <c r="AY658" s="272">
        <v>206.45581395348799</v>
      </c>
      <c r="AZ658" s="184"/>
      <c r="BA658" s="179"/>
    </row>
    <row r="659" spans="1:53" s="185" customFormat="1" x14ac:dyDescent="0.2">
      <c r="A659" s="179"/>
      <c r="B659" s="182" t="s">
        <v>296</v>
      </c>
      <c r="C659" s="182"/>
      <c r="D659" s="183" t="s">
        <v>212</v>
      </c>
      <c r="E659" s="320">
        <v>117</v>
      </c>
      <c r="F659" s="320">
        <v>55</v>
      </c>
      <c r="G659" s="320">
        <v>41</v>
      </c>
      <c r="H659" s="320">
        <v>37</v>
      </c>
      <c r="I659" s="320">
        <v>48</v>
      </c>
      <c r="J659" s="182"/>
      <c r="K659" s="179"/>
      <c r="L659" s="179"/>
      <c r="M659" s="239">
        <v>29601.94</v>
      </c>
      <c r="N659" s="239">
        <v>11007.04</v>
      </c>
      <c r="O659" s="239">
        <v>6800.14</v>
      </c>
      <c r="P659" s="239">
        <v>4425.62</v>
      </c>
      <c r="Q659" s="239">
        <v>62682.05</v>
      </c>
      <c r="R659" s="182"/>
      <c r="S659" s="179"/>
      <c r="T659" s="179"/>
      <c r="U659" s="239">
        <v>211.44242857142899</v>
      </c>
      <c r="V659" s="239">
        <v>78.621714285714305</v>
      </c>
      <c r="W659" s="239">
        <v>51.516212121212099</v>
      </c>
      <c r="X659" s="239">
        <v>32.541323529411798</v>
      </c>
      <c r="Y659" s="239">
        <v>447.72892857142898</v>
      </c>
      <c r="Z659" s="182"/>
      <c r="AA659" s="179"/>
      <c r="AB659" s="182" t="s">
        <v>664</v>
      </c>
      <c r="AC659" s="182"/>
      <c r="AD659" s="183" t="s">
        <v>109</v>
      </c>
      <c r="AE659" s="336">
        <v>3</v>
      </c>
      <c r="AF659" s="336">
        <v>1</v>
      </c>
      <c r="AG659" s="336">
        <v>2</v>
      </c>
      <c r="AH659" s="336">
        <v>2</v>
      </c>
      <c r="AI659" s="336">
        <v>3</v>
      </c>
      <c r="AJ659" s="184"/>
      <c r="AK659" s="179"/>
      <c r="AL659" s="179"/>
      <c r="AM659" s="281">
        <v>68.010000000000005</v>
      </c>
      <c r="AN659" s="281">
        <v>21.83</v>
      </c>
      <c r="AO659" s="281">
        <v>48.42</v>
      </c>
      <c r="AP659" s="281">
        <v>39.47</v>
      </c>
      <c r="AQ659" s="281">
        <v>401.26</v>
      </c>
      <c r="AR659" s="272"/>
      <c r="AS659" s="270"/>
      <c r="AT659" s="270"/>
      <c r="AU659" s="272">
        <v>17.002500000000001</v>
      </c>
      <c r="AV659" s="272">
        <v>5.4574999999999996</v>
      </c>
      <c r="AW659" s="272">
        <v>16.14</v>
      </c>
      <c r="AX659" s="272">
        <v>13.1566666666667</v>
      </c>
      <c r="AY659" s="272">
        <v>100.315</v>
      </c>
      <c r="AZ659" s="184"/>
      <c r="BA659" s="179"/>
    </row>
    <row r="660" spans="1:53" s="185" customFormat="1" x14ac:dyDescent="0.2">
      <c r="A660" s="179"/>
      <c r="B660" s="182" t="s">
        <v>297</v>
      </c>
      <c r="C660" s="182"/>
      <c r="D660" s="183" t="s">
        <v>298</v>
      </c>
      <c r="E660" s="320">
        <v>148</v>
      </c>
      <c r="F660" s="320">
        <v>84</v>
      </c>
      <c r="G660" s="320">
        <v>63</v>
      </c>
      <c r="H660" s="320">
        <v>52</v>
      </c>
      <c r="I660" s="320">
        <v>59</v>
      </c>
      <c r="J660" s="182"/>
      <c r="K660" s="179"/>
      <c r="L660" s="179"/>
      <c r="M660" s="239">
        <v>35444.9</v>
      </c>
      <c r="N660" s="239">
        <v>17229.48</v>
      </c>
      <c r="O660" s="239">
        <v>9013.6</v>
      </c>
      <c r="P660" s="239">
        <v>5507.44</v>
      </c>
      <c r="Q660" s="239">
        <v>53392.27</v>
      </c>
      <c r="R660" s="182"/>
      <c r="S660" s="179"/>
      <c r="T660" s="179"/>
      <c r="U660" s="239">
        <v>214.81757575757601</v>
      </c>
      <c r="V660" s="239">
        <v>104.42109090909101</v>
      </c>
      <c r="W660" s="239">
        <v>55.298159509202399</v>
      </c>
      <c r="X660" s="239">
        <v>33.787975460122702</v>
      </c>
      <c r="Y660" s="239">
        <v>325.56262195122002</v>
      </c>
      <c r="Z660" s="182"/>
      <c r="AA660" s="179"/>
      <c r="AB660" s="182" t="s">
        <v>727</v>
      </c>
      <c r="AC660" s="182"/>
      <c r="AD660" s="183" t="s">
        <v>143</v>
      </c>
      <c r="AE660" s="336">
        <v>1</v>
      </c>
      <c r="AF660" s="336">
        <v>1</v>
      </c>
      <c r="AG660" s="336"/>
      <c r="AH660" s="336">
        <v>1</v>
      </c>
      <c r="AI660" s="336"/>
      <c r="AJ660" s="184"/>
      <c r="AK660" s="179"/>
      <c r="AL660" s="179"/>
      <c r="AM660" s="281">
        <v>5564.82</v>
      </c>
      <c r="AN660" s="281">
        <v>4500.84</v>
      </c>
      <c r="AO660" s="281"/>
      <c r="AP660" s="281">
        <v>813.37</v>
      </c>
      <c r="AQ660" s="281">
        <v>0</v>
      </c>
      <c r="AR660" s="272"/>
      <c r="AS660" s="270"/>
      <c r="AT660" s="270"/>
      <c r="AU660" s="272">
        <v>5564.82</v>
      </c>
      <c r="AV660" s="272">
        <v>4500.84</v>
      </c>
      <c r="AW660" s="272"/>
      <c r="AX660" s="272">
        <v>813.37</v>
      </c>
      <c r="AY660" s="272">
        <v>0</v>
      </c>
      <c r="AZ660" s="184"/>
      <c r="BA660" s="179"/>
    </row>
    <row r="661" spans="1:53" s="185" customFormat="1" x14ac:dyDescent="0.2">
      <c r="A661" s="179"/>
      <c r="B661" s="182" t="s">
        <v>299</v>
      </c>
      <c r="C661" s="182"/>
      <c r="D661" s="183" t="s">
        <v>300</v>
      </c>
      <c r="E661" s="320">
        <v>280</v>
      </c>
      <c r="F661" s="320">
        <v>178</v>
      </c>
      <c r="G661" s="320">
        <v>136</v>
      </c>
      <c r="H661" s="320">
        <v>24</v>
      </c>
      <c r="I661" s="320">
        <v>161</v>
      </c>
      <c r="J661" s="182"/>
      <c r="K661" s="179"/>
      <c r="L661" s="179"/>
      <c r="M661" s="239">
        <v>61772.05</v>
      </c>
      <c r="N661" s="239">
        <v>24942.71</v>
      </c>
      <c r="O661" s="239">
        <v>16370.37</v>
      </c>
      <c r="P661" s="239">
        <v>2231.66</v>
      </c>
      <c r="Q661" s="239">
        <v>227809.47</v>
      </c>
      <c r="R661" s="182"/>
      <c r="S661" s="179"/>
      <c r="T661" s="179"/>
      <c r="U661" s="239">
        <v>194.25172955974799</v>
      </c>
      <c r="V661" s="239">
        <v>78.436194968553494</v>
      </c>
      <c r="W661" s="239">
        <v>54.206523178807899</v>
      </c>
      <c r="X661" s="239">
        <v>33.308358208955198</v>
      </c>
      <c r="Y661" s="239">
        <v>716.381981132075</v>
      </c>
      <c r="Z661" s="182"/>
      <c r="AA661" s="179"/>
      <c r="AB661" s="182" t="s">
        <v>727</v>
      </c>
      <c r="AC661" s="182"/>
      <c r="AD661" s="183" t="s">
        <v>90</v>
      </c>
      <c r="AE661" s="336">
        <v>1</v>
      </c>
      <c r="AF661" s="336"/>
      <c r="AG661" s="336"/>
      <c r="AH661" s="336"/>
      <c r="AI661" s="336"/>
      <c r="AJ661" s="184"/>
      <c r="AK661" s="179"/>
      <c r="AL661" s="179"/>
      <c r="AM661" s="281">
        <v>54.89</v>
      </c>
      <c r="AN661" s="281">
        <v>0</v>
      </c>
      <c r="AO661" s="281"/>
      <c r="AP661" s="281">
        <v>0</v>
      </c>
      <c r="AQ661" s="281">
        <v>0</v>
      </c>
      <c r="AR661" s="272"/>
      <c r="AS661" s="270"/>
      <c r="AT661" s="270"/>
      <c r="AU661" s="272">
        <v>54.89</v>
      </c>
      <c r="AV661" s="272">
        <v>0</v>
      </c>
      <c r="AW661" s="272"/>
      <c r="AX661" s="272">
        <v>0</v>
      </c>
      <c r="AY661" s="272">
        <v>0</v>
      </c>
      <c r="AZ661" s="184"/>
      <c r="BA661" s="179"/>
    </row>
    <row r="662" spans="1:53" s="185" customFormat="1" x14ac:dyDescent="0.2">
      <c r="A662" s="179"/>
      <c r="B662" s="182" t="s">
        <v>301</v>
      </c>
      <c r="C662" s="182"/>
      <c r="D662" s="183" t="s">
        <v>92</v>
      </c>
      <c r="E662" s="320">
        <v>1451</v>
      </c>
      <c r="F662" s="320">
        <v>911</v>
      </c>
      <c r="G662" s="320">
        <v>634</v>
      </c>
      <c r="H662" s="320">
        <v>522</v>
      </c>
      <c r="I662" s="320">
        <v>671</v>
      </c>
      <c r="J662" s="182"/>
      <c r="K662" s="179"/>
      <c r="L662" s="179"/>
      <c r="M662" s="239">
        <v>312677.18</v>
      </c>
      <c r="N662" s="239">
        <v>176539.09</v>
      </c>
      <c r="O662" s="239">
        <v>89935.100000000093</v>
      </c>
      <c r="P662" s="239">
        <v>51890.239999999998</v>
      </c>
      <c r="Q662" s="239">
        <v>521403.58000000101</v>
      </c>
      <c r="R662" s="182"/>
      <c r="S662" s="179"/>
      <c r="T662" s="179"/>
      <c r="U662" s="239">
        <v>190.30869141813801</v>
      </c>
      <c r="V662" s="239">
        <v>107.449233110164</v>
      </c>
      <c r="W662" s="239">
        <v>55.860310559006301</v>
      </c>
      <c r="X662" s="239">
        <v>32.249993784959599</v>
      </c>
      <c r="Y662" s="239">
        <v>317.541766138855</v>
      </c>
      <c r="Z662" s="182"/>
      <c r="AA662" s="179"/>
      <c r="AB662" s="182" t="s">
        <v>372</v>
      </c>
      <c r="AC662" s="182"/>
      <c r="AD662" s="183" t="s">
        <v>104</v>
      </c>
      <c r="AE662" s="336">
        <v>13</v>
      </c>
      <c r="AF662" s="336">
        <v>5</v>
      </c>
      <c r="AG662" s="336">
        <v>3</v>
      </c>
      <c r="AH662" s="336">
        <v>3</v>
      </c>
      <c r="AI662" s="336">
        <v>2</v>
      </c>
      <c r="AJ662" s="184"/>
      <c r="AK662" s="179"/>
      <c r="AL662" s="179"/>
      <c r="AM662" s="281">
        <v>685.22</v>
      </c>
      <c r="AN662" s="281">
        <v>403.67</v>
      </c>
      <c r="AO662" s="281">
        <v>278.02999999999997</v>
      </c>
      <c r="AP662" s="281">
        <v>245.98</v>
      </c>
      <c r="AQ662" s="281">
        <v>1072.17</v>
      </c>
      <c r="AR662" s="272"/>
      <c r="AS662" s="270"/>
      <c r="AT662" s="270"/>
      <c r="AU662" s="272">
        <v>52.7092307692308</v>
      </c>
      <c r="AV662" s="272">
        <v>31.051538461538499</v>
      </c>
      <c r="AW662" s="272">
        <v>21.3869230769231</v>
      </c>
      <c r="AX662" s="272">
        <v>18.9215384615385</v>
      </c>
      <c r="AY662" s="272">
        <v>82.474615384615404</v>
      </c>
      <c r="AZ662" s="184"/>
      <c r="BA662" s="179"/>
    </row>
    <row r="663" spans="1:53" s="185" customFormat="1" ht="13.5" thickBot="1" x14ac:dyDescent="0.25">
      <c r="A663" s="179"/>
      <c r="B663" s="186" t="s">
        <v>303</v>
      </c>
      <c r="C663" s="186"/>
      <c r="D663" s="187" t="s">
        <v>304</v>
      </c>
      <c r="E663" s="321">
        <v>34</v>
      </c>
      <c r="F663" s="321">
        <v>22</v>
      </c>
      <c r="G663" s="321">
        <v>16</v>
      </c>
      <c r="H663" s="321">
        <v>19</v>
      </c>
      <c r="I663" s="321">
        <v>18</v>
      </c>
      <c r="J663" s="186"/>
      <c r="K663" s="179"/>
      <c r="L663" s="179"/>
      <c r="M663" s="330">
        <v>8261.19</v>
      </c>
      <c r="N663" s="239">
        <v>5121.76</v>
      </c>
      <c r="O663" s="239">
        <v>2749.67</v>
      </c>
      <c r="P663" s="239">
        <v>2846.05</v>
      </c>
      <c r="Q663" s="239">
        <v>12650.51</v>
      </c>
      <c r="R663" s="182"/>
      <c r="S663" s="179"/>
      <c r="T663" s="179"/>
      <c r="U663" s="263">
        <v>206.52975000000001</v>
      </c>
      <c r="V663" s="263">
        <v>128.04400000000001</v>
      </c>
      <c r="W663" s="263">
        <v>72.359736842105306</v>
      </c>
      <c r="X663" s="263">
        <v>71.151250000000005</v>
      </c>
      <c r="Y663" s="263">
        <v>316.26274999999998</v>
      </c>
      <c r="Z663" s="188"/>
      <c r="AA663" s="179"/>
      <c r="AB663" s="186" t="s">
        <v>373</v>
      </c>
      <c r="AC663" s="186"/>
      <c r="AD663" s="187" t="s">
        <v>374</v>
      </c>
      <c r="AE663" s="337">
        <v>10</v>
      </c>
      <c r="AF663" s="337">
        <v>5</v>
      </c>
      <c r="AG663" s="337">
        <v>3</v>
      </c>
      <c r="AH663" s="337">
        <v>3</v>
      </c>
      <c r="AI663" s="337">
        <v>3</v>
      </c>
      <c r="AJ663" s="189"/>
      <c r="AK663" s="179"/>
      <c r="AL663" s="179"/>
      <c r="AM663" s="282">
        <v>2915.23</v>
      </c>
      <c r="AN663" s="283">
        <v>2017.19</v>
      </c>
      <c r="AO663" s="283">
        <v>408.78</v>
      </c>
      <c r="AP663" s="283">
        <v>261.27</v>
      </c>
      <c r="AQ663" s="283">
        <v>1279.06</v>
      </c>
      <c r="AR663" s="274"/>
      <c r="AS663" s="270"/>
      <c r="AT663" s="270"/>
      <c r="AU663" s="273">
        <v>291.52300000000002</v>
      </c>
      <c r="AV663" s="274">
        <v>201.71899999999999</v>
      </c>
      <c r="AW663" s="274">
        <v>40.878</v>
      </c>
      <c r="AX663" s="274">
        <v>26.126999999999999</v>
      </c>
      <c r="AY663" s="274">
        <v>142.117777777778</v>
      </c>
      <c r="AZ663" s="189"/>
      <c r="BA663" s="179"/>
    </row>
    <row r="664" spans="1:53" s="185" customFormat="1" x14ac:dyDescent="0.2">
      <c r="A664" s="179"/>
      <c r="B664" s="182" t="s">
        <v>306</v>
      </c>
      <c r="C664" s="182"/>
      <c r="D664" s="183" t="s">
        <v>167</v>
      </c>
      <c r="E664" s="320">
        <v>2</v>
      </c>
      <c r="F664" s="320">
        <v>2</v>
      </c>
      <c r="G664" s="320">
        <v>1</v>
      </c>
      <c r="H664" s="320">
        <v>2</v>
      </c>
      <c r="I664" s="320">
        <v>2</v>
      </c>
      <c r="J664" s="182"/>
      <c r="K664" s="179"/>
      <c r="L664" s="179"/>
      <c r="M664" s="239">
        <v>12.92</v>
      </c>
      <c r="N664" s="239">
        <v>12.71</v>
      </c>
      <c r="O664" s="239">
        <v>6.46</v>
      </c>
      <c r="P664" s="239">
        <v>18.75</v>
      </c>
      <c r="Q664" s="239">
        <v>945.74</v>
      </c>
      <c r="R664" s="182"/>
      <c r="S664" s="179"/>
      <c r="T664" s="179"/>
      <c r="U664" s="239">
        <v>6.46</v>
      </c>
      <c r="V664" s="239">
        <v>6.3550000000000004</v>
      </c>
      <c r="W664" s="239">
        <v>6.46</v>
      </c>
      <c r="X664" s="239">
        <v>9.375</v>
      </c>
      <c r="Y664" s="239">
        <v>472.87</v>
      </c>
      <c r="Z664" s="182"/>
      <c r="AA664" s="179"/>
      <c r="AB664" s="182" t="s">
        <v>375</v>
      </c>
      <c r="AC664" s="182"/>
      <c r="AD664" s="183" t="s">
        <v>104</v>
      </c>
      <c r="AE664" s="336">
        <v>2</v>
      </c>
      <c r="AF664" s="336">
        <v>1</v>
      </c>
      <c r="AG664" s="336">
        <v>1</v>
      </c>
      <c r="AH664" s="336"/>
      <c r="AI664" s="336">
        <v>1</v>
      </c>
      <c r="AJ664" s="184"/>
      <c r="AK664" s="179"/>
      <c r="AL664" s="179"/>
      <c r="AM664" s="281">
        <v>29.54</v>
      </c>
      <c r="AN664" s="281">
        <v>22.56</v>
      </c>
      <c r="AO664" s="281">
        <v>22.06</v>
      </c>
      <c r="AP664" s="281">
        <v>0</v>
      </c>
      <c r="AQ664" s="281">
        <v>440.2</v>
      </c>
      <c r="AR664" s="272"/>
      <c r="AS664" s="270"/>
      <c r="AT664" s="270"/>
      <c r="AU664" s="272">
        <v>14.77</v>
      </c>
      <c r="AV664" s="272">
        <v>11.28</v>
      </c>
      <c r="AW664" s="272">
        <v>22.06</v>
      </c>
      <c r="AX664" s="272">
        <v>0</v>
      </c>
      <c r="AY664" s="272">
        <v>220.1</v>
      </c>
      <c r="AZ664" s="184"/>
      <c r="BA664" s="179"/>
    </row>
    <row r="665" spans="1:53" s="185" customFormat="1" x14ac:dyDescent="0.2">
      <c r="A665" s="179"/>
      <c r="B665" s="182" t="s">
        <v>660</v>
      </c>
      <c r="C665" s="182"/>
      <c r="D665" s="183" t="s">
        <v>167</v>
      </c>
      <c r="E665" s="320">
        <v>2</v>
      </c>
      <c r="F665" s="320">
        <v>2</v>
      </c>
      <c r="G665" s="320"/>
      <c r="H665" s="320">
        <v>2</v>
      </c>
      <c r="I665" s="320">
        <v>2</v>
      </c>
      <c r="J665" s="182"/>
      <c r="K665" s="179"/>
      <c r="L665" s="179"/>
      <c r="M665" s="239">
        <v>369.37</v>
      </c>
      <c r="N665" s="239">
        <v>208.69</v>
      </c>
      <c r="O665" s="239"/>
      <c r="P665" s="239">
        <v>279.13</v>
      </c>
      <c r="Q665" s="239">
        <v>1474.81</v>
      </c>
      <c r="R665" s="182"/>
      <c r="S665" s="179"/>
      <c r="T665" s="179"/>
      <c r="U665" s="239">
        <v>184.685</v>
      </c>
      <c r="V665" s="239">
        <v>104.345</v>
      </c>
      <c r="W665" s="239"/>
      <c r="X665" s="239">
        <v>139.565</v>
      </c>
      <c r="Y665" s="239">
        <v>737.40499999999997</v>
      </c>
      <c r="Z665" s="182"/>
      <c r="AA665" s="179"/>
      <c r="AB665" s="182" t="s">
        <v>376</v>
      </c>
      <c r="AC665" s="182"/>
      <c r="AD665" s="183" t="s">
        <v>212</v>
      </c>
      <c r="AE665" s="336">
        <v>4</v>
      </c>
      <c r="AF665" s="336">
        <v>2</v>
      </c>
      <c r="AG665" s="336"/>
      <c r="AH665" s="336"/>
      <c r="AI665" s="336">
        <v>1</v>
      </c>
      <c r="AJ665" s="184"/>
      <c r="AK665" s="179"/>
      <c r="AL665" s="179"/>
      <c r="AM665" s="281">
        <v>405.99</v>
      </c>
      <c r="AN665" s="281">
        <v>69</v>
      </c>
      <c r="AO665" s="281">
        <v>0</v>
      </c>
      <c r="AP665" s="281">
        <v>0</v>
      </c>
      <c r="AQ665" s="281">
        <v>145.41</v>
      </c>
      <c r="AR665" s="272"/>
      <c r="AS665" s="270"/>
      <c r="AT665" s="270"/>
      <c r="AU665" s="272">
        <v>81.197999999999993</v>
      </c>
      <c r="AV665" s="272">
        <v>13.8</v>
      </c>
      <c r="AW665" s="272">
        <v>0</v>
      </c>
      <c r="AX665" s="272">
        <v>0</v>
      </c>
      <c r="AY665" s="272">
        <v>29.082000000000001</v>
      </c>
      <c r="AZ665" s="184"/>
      <c r="BA665" s="179"/>
    </row>
    <row r="666" spans="1:53" s="185" customFormat="1" x14ac:dyDescent="0.2">
      <c r="A666" s="179"/>
      <c r="B666" s="182" t="s">
        <v>307</v>
      </c>
      <c r="C666" s="182"/>
      <c r="D666" s="183" t="s">
        <v>212</v>
      </c>
      <c r="E666" s="320">
        <v>61</v>
      </c>
      <c r="F666" s="320">
        <v>33</v>
      </c>
      <c r="G666" s="320">
        <v>22</v>
      </c>
      <c r="H666" s="320">
        <v>19</v>
      </c>
      <c r="I666" s="320">
        <v>21</v>
      </c>
      <c r="J666" s="182"/>
      <c r="K666" s="179"/>
      <c r="L666" s="179"/>
      <c r="M666" s="239">
        <v>7143.62</v>
      </c>
      <c r="N666" s="239">
        <v>3762.41</v>
      </c>
      <c r="O666" s="239">
        <v>1496.58</v>
      </c>
      <c r="P666" s="239">
        <v>1137.94</v>
      </c>
      <c r="Q666" s="239">
        <v>10428.620000000001</v>
      </c>
      <c r="R666" s="182"/>
      <c r="S666" s="179"/>
      <c r="T666" s="179"/>
      <c r="U666" s="239">
        <v>109.90184615384599</v>
      </c>
      <c r="V666" s="239">
        <v>57.883230769230799</v>
      </c>
      <c r="W666" s="239">
        <v>23.384062499999999</v>
      </c>
      <c r="X666" s="239">
        <v>18.353870967741901</v>
      </c>
      <c r="Y666" s="239">
        <v>160.44030769230801</v>
      </c>
      <c r="Z666" s="182"/>
      <c r="AA666" s="179"/>
      <c r="AB666" s="182" t="s">
        <v>377</v>
      </c>
      <c r="AC666" s="182"/>
      <c r="AD666" s="183" t="s">
        <v>302</v>
      </c>
      <c r="AE666" s="336">
        <v>17</v>
      </c>
      <c r="AF666" s="336">
        <v>6</v>
      </c>
      <c r="AG666" s="336">
        <v>5</v>
      </c>
      <c r="AH666" s="336">
        <v>4</v>
      </c>
      <c r="AI666" s="336">
        <v>7</v>
      </c>
      <c r="AJ666" s="184"/>
      <c r="AK666" s="179"/>
      <c r="AL666" s="179"/>
      <c r="AM666" s="281">
        <v>6285.64</v>
      </c>
      <c r="AN666" s="281">
        <v>612.79999999999995</v>
      </c>
      <c r="AO666" s="281">
        <v>364.3</v>
      </c>
      <c r="AP666" s="281">
        <v>177.07</v>
      </c>
      <c r="AQ666" s="281">
        <v>1504.24</v>
      </c>
      <c r="AR666" s="272"/>
      <c r="AS666" s="270"/>
      <c r="AT666" s="270"/>
      <c r="AU666" s="272">
        <v>349.20222222222202</v>
      </c>
      <c r="AV666" s="272">
        <v>34.044444444444402</v>
      </c>
      <c r="AW666" s="272">
        <v>22.768750000000001</v>
      </c>
      <c r="AX666" s="272">
        <v>11.066875</v>
      </c>
      <c r="AY666" s="272">
        <v>83.568888888888907</v>
      </c>
      <c r="AZ666" s="184"/>
      <c r="BA666" s="179"/>
    </row>
    <row r="667" spans="1:53" s="185" customFormat="1" x14ac:dyDescent="0.2">
      <c r="A667" s="179"/>
      <c r="B667" s="182" t="s">
        <v>308</v>
      </c>
      <c r="C667" s="182"/>
      <c r="D667" s="183" t="s">
        <v>97</v>
      </c>
      <c r="E667" s="320">
        <v>1</v>
      </c>
      <c r="F667" s="320">
        <v>1</v>
      </c>
      <c r="G667" s="320"/>
      <c r="H667" s="320"/>
      <c r="I667" s="320"/>
      <c r="J667" s="182"/>
      <c r="K667" s="179"/>
      <c r="L667" s="179"/>
      <c r="M667" s="239">
        <v>202.43</v>
      </c>
      <c r="N667" s="239">
        <v>187.21</v>
      </c>
      <c r="O667" s="239">
        <v>0</v>
      </c>
      <c r="P667" s="239">
        <v>0</v>
      </c>
      <c r="Q667" s="239">
        <v>0</v>
      </c>
      <c r="R667" s="182"/>
      <c r="S667" s="179"/>
      <c r="T667" s="179"/>
      <c r="U667" s="239">
        <v>202.43</v>
      </c>
      <c r="V667" s="239">
        <v>187.21</v>
      </c>
      <c r="W667" s="239">
        <v>0</v>
      </c>
      <c r="X667" s="239">
        <v>0</v>
      </c>
      <c r="Y667" s="239">
        <v>0</v>
      </c>
      <c r="Z667" s="182"/>
      <c r="AA667" s="179"/>
      <c r="AB667" s="182" t="s">
        <v>603</v>
      </c>
      <c r="AC667" s="182"/>
      <c r="AD667" s="183" t="s">
        <v>105</v>
      </c>
      <c r="AE667" s="336">
        <v>1</v>
      </c>
      <c r="AF667" s="336">
        <v>1</v>
      </c>
      <c r="AG667" s="336">
        <v>1</v>
      </c>
      <c r="AH667" s="336">
        <v>1</v>
      </c>
      <c r="AI667" s="336"/>
      <c r="AJ667" s="184"/>
      <c r="AK667" s="179"/>
      <c r="AL667" s="179"/>
      <c r="AM667" s="281">
        <v>46.22</v>
      </c>
      <c r="AN667" s="281">
        <v>49.36</v>
      </c>
      <c r="AO667" s="281">
        <v>50.29</v>
      </c>
      <c r="AP667" s="281">
        <v>218.74</v>
      </c>
      <c r="AQ667" s="281">
        <v>0</v>
      </c>
      <c r="AR667" s="272"/>
      <c r="AS667" s="270"/>
      <c r="AT667" s="270"/>
      <c r="AU667" s="272">
        <v>46.22</v>
      </c>
      <c r="AV667" s="272">
        <v>49.36</v>
      </c>
      <c r="AW667" s="272">
        <v>50.29</v>
      </c>
      <c r="AX667" s="272">
        <v>218.74</v>
      </c>
      <c r="AY667" s="272">
        <v>0</v>
      </c>
      <c r="AZ667" s="184"/>
      <c r="BA667" s="179"/>
    </row>
    <row r="668" spans="1:53" s="185" customFormat="1" x14ac:dyDescent="0.2">
      <c r="A668" s="179"/>
      <c r="B668" s="182" t="s">
        <v>308</v>
      </c>
      <c r="C668" s="182"/>
      <c r="D668" s="183" t="s">
        <v>309</v>
      </c>
      <c r="E668" s="320">
        <v>112</v>
      </c>
      <c r="F668" s="320">
        <v>52</v>
      </c>
      <c r="G668" s="320">
        <v>32</v>
      </c>
      <c r="H668" s="320">
        <v>31</v>
      </c>
      <c r="I668" s="320">
        <v>47</v>
      </c>
      <c r="J668" s="182"/>
      <c r="K668" s="179"/>
      <c r="L668" s="179"/>
      <c r="M668" s="239">
        <v>34655.050000000003</v>
      </c>
      <c r="N668" s="239">
        <v>10025.620000000001</v>
      </c>
      <c r="O668" s="239">
        <v>3544.81</v>
      </c>
      <c r="P668" s="239">
        <v>3461.7</v>
      </c>
      <c r="Q668" s="239">
        <v>62491.18</v>
      </c>
      <c r="R668" s="182"/>
      <c r="S668" s="179"/>
      <c r="T668" s="179"/>
      <c r="U668" s="239">
        <v>279.47620967741898</v>
      </c>
      <c r="V668" s="239">
        <v>80.851774193548394</v>
      </c>
      <c r="W668" s="239">
        <v>28.587177419354799</v>
      </c>
      <c r="X668" s="239">
        <v>28.143902439024401</v>
      </c>
      <c r="Y668" s="239">
        <v>503.96112903225799</v>
      </c>
      <c r="Z668" s="182"/>
      <c r="AA668" s="179"/>
      <c r="AB668" s="182" t="s">
        <v>378</v>
      </c>
      <c r="AC668" s="182"/>
      <c r="AD668" s="183" t="s">
        <v>105</v>
      </c>
      <c r="AE668" s="336">
        <v>122</v>
      </c>
      <c r="AF668" s="336">
        <v>64</v>
      </c>
      <c r="AG668" s="336">
        <v>37</v>
      </c>
      <c r="AH668" s="336">
        <v>25</v>
      </c>
      <c r="AI668" s="336">
        <v>25</v>
      </c>
      <c r="AJ668" s="184"/>
      <c r="AK668" s="179"/>
      <c r="AL668" s="179"/>
      <c r="AM668" s="281">
        <v>58365</v>
      </c>
      <c r="AN668" s="281">
        <v>18108.02</v>
      </c>
      <c r="AO668" s="281">
        <v>9268.08</v>
      </c>
      <c r="AP668" s="281">
        <v>4571.3</v>
      </c>
      <c r="AQ668" s="281">
        <v>15618.33</v>
      </c>
      <c r="AR668" s="272"/>
      <c r="AS668" s="270"/>
      <c r="AT668" s="270"/>
      <c r="AU668" s="272">
        <v>445.53435114503799</v>
      </c>
      <c r="AV668" s="272">
        <v>138.22916030534401</v>
      </c>
      <c r="AW668" s="272">
        <v>71.845581395348802</v>
      </c>
      <c r="AX668" s="272">
        <v>35.994488188976398</v>
      </c>
      <c r="AY668" s="272">
        <v>119.223893129771</v>
      </c>
      <c r="AZ668" s="184"/>
      <c r="BA668" s="179"/>
    </row>
    <row r="669" spans="1:53" s="185" customFormat="1" x14ac:dyDescent="0.2">
      <c r="A669" s="179"/>
      <c r="B669" s="182" t="s">
        <v>310</v>
      </c>
      <c r="C669" s="182"/>
      <c r="D669" s="183" t="s">
        <v>127</v>
      </c>
      <c r="E669" s="320">
        <v>1</v>
      </c>
      <c r="F669" s="320"/>
      <c r="G669" s="320"/>
      <c r="H669" s="320"/>
      <c r="I669" s="320"/>
      <c r="J669" s="182"/>
      <c r="K669" s="179"/>
      <c r="L669" s="179"/>
      <c r="M669" s="239">
        <v>227.25</v>
      </c>
      <c r="N669" s="239">
        <v>0</v>
      </c>
      <c r="O669" s="239">
        <v>0</v>
      </c>
      <c r="P669" s="239">
        <v>0</v>
      </c>
      <c r="Q669" s="239">
        <v>0</v>
      </c>
      <c r="R669" s="182"/>
      <c r="S669" s="179"/>
      <c r="T669" s="179"/>
      <c r="U669" s="239">
        <v>227.25</v>
      </c>
      <c r="V669" s="239">
        <v>0</v>
      </c>
      <c r="W669" s="239">
        <v>0</v>
      </c>
      <c r="X669" s="239">
        <v>0</v>
      </c>
      <c r="Y669" s="239">
        <v>0</v>
      </c>
      <c r="Z669" s="182"/>
      <c r="AA669" s="179"/>
      <c r="AB669" s="182" t="s">
        <v>381</v>
      </c>
      <c r="AC669" s="182"/>
      <c r="AD669" s="183" t="s">
        <v>164</v>
      </c>
      <c r="AE669" s="336">
        <v>24</v>
      </c>
      <c r="AF669" s="336">
        <v>14</v>
      </c>
      <c r="AG669" s="336">
        <v>12</v>
      </c>
      <c r="AH669" s="336">
        <v>9</v>
      </c>
      <c r="AI669" s="336">
        <v>9</v>
      </c>
      <c r="AJ669" s="184"/>
      <c r="AK669" s="179"/>
      <c r="AL669" s="179"/>
      <c r="AM669" s="281">
        <v>14401.08</v>
      </c>
      <c r="AN669" s="281">
        <v>1043.96</v>
      </c>
      <c r="AO669" s="281">
        <v>1712.35</v>
      </c>
      <c r="AP669" s="281">
        <v>534.55999999999995</v>
      </c>
      <c r="AQ669" s="281">
        <v>3318.19</v>
      </c>
      <c r="AR669" s="272"/>
      <c r="AS669" s="270"/>
      <c r="AT669" s="270"/>
      <c r="AU669" s="272">
        <v>600.04499999999996</v>
      </c>
      <c r="AV669" s="272">
        <v>43.498333333333299</v>
      </c>
      <c r="AW669" s="272">
        <v>71.347916666666606</v>
      </c>
      <c r="AX669" s="272">
        <v>24.298181818181799</v>
      </c>
      <c r="AY669" s="272">
        <v>138.257916666667</v>
      </c>
      <c r="AZ669" s="184"/>
      <c r="BA669" s="179"/>
    </row>
    <row r="670" spans="1:53" s="185" customFormat="1" x14ac:dyDescent="0.2">
      <c r="A670" s="179"/>
      <c r="B670" s="182" t="s">
        <v>311</v>
      </c>
      <c r="C670" s="182"/>
      <c r="D670" s="183" t="s">
        <v>312</v>
      </c>
      <c r="E670" s="320">
        <v>72</v>
      </c>
      <c r="F670" s="320">
        <v>40</v>
      </c>
      <c r="G670" s="320">
        <v>26</v>
      </c>
      <c r="H670" s="320">
        <v>18</v>
      </c>
      <c r="I670" s="320">
        <v>28</v>
      </c>
      <c r="J670" s="182"/>
      <c r="K670" s="179"/>
      <c r="L670" s="179"/>
      <c r="M670" s="239">
        <v>18731.57</v>
      </c>
      <c r="N670" s="239">
        <v>10308.540000000001</v>
      </c>
      <c r="O670" s="239">
        <v>4676.38</v>
      </c>
      <c r="P670" s="239">
        <v>3950.11</v>
      </c>
      <c r="Q670" s="239">
        <v>27402.15</v>
      </c>
      <c r="R670" s="182"/>
      <c r="S670" s="179"/>
      <c r="T670" s="179"/>
      <c r="U670" s="239">
        <v>234.14462499999999</v>
      </c>
      <c r="V670" s="239">
        <v>128.85675000000001</v>
      </c>
      <c r="W670" s="239">
        <v>59.1946835443038</v>
      </c>
      <c r="X670" s="239">
        <v>49.376375000000003</v>
      </c>
      <c r="Y670" s="239">
        <v>342.52687500000002</v>
      </c>
      <c r="Z670" s="182"/>
      <c r="AA670" s="179"/>
      <c r="AB670" s="182" t="s">
        <v>382</v>
      </c>
      <c r="AC670" s="182"/>
      <c r="AD670" s="183" t="s">
        <v>383</v>
      </c>
      <c r="AE670" s="336">
        <v>91</v>
      </c>
      <c r="AF670" s="336">
        <v>59</v>
      </c>
      <c r="AG670" s="336">
        <v>53</v>
      </c>
      <c r="AH670" s="336">
        <v>46</v>
      </c>
      <c r="AI670" s="336">
        <v>44</v>
      </c>
      <c r="AJ670" s="184"/>
      <c r="AK670" s="179"/>
      <c r="AL670" s="179"/>
      <c r="AM670" s="281">
        <v>41257.39</v>
      </c>
      <c r="AN670" s="281">
        <v>21944.21</v>
      </c>
      <c r="AO670" s="281">
        <v>4327.55</v>
      </c>
      <c r="AP670" s="281">
        <v>1435.42</v>
      </c>
      <c r="AQ670" s="281">
        <v>6840.67</v>
      </c>
      <c r="AR670" s="272"/>
      <c r="AS670" s="270"/>
      <c r="AT670" s="270"/>
      <c r="AU670" s="272">
        <v>453.37791208791202</v>
      </c>
      <c r="AV670" s="272">
        <v>241.14516483516499</v>
      </c>
      <c r="AW670" s="272">
        <v>49.741954022988502</v>
      </c>
      <c r="AX670" s="272">
        <v>16.311590909090899</v>
      </c>
      <c r="AY670" s="272">
        <v>75.1721978021978</v>
      </c>
      <c r="AZ670" s="184"/>
      <c r="BA670" s="179"/>
    </row>
    <row r="671" spans="1:53" s="185" customFormat="1" x14ac:dyDescent="0.2">
      <c r="A671" s="179"/>
      <c r="B671" s="182" t="s">
        <v>313</v>
      </c>
      <c r="C671" s="182"/>
      <c r="D671" s="183" t="s">
        <v>314</v>
      </c>
      <c r="E671" s="320">
        <v>58</v>
      </c>
      <c r="F671" s="320">
        <v>34</v>
      </c>
      <c r="G671" s="320">
        <v>25</v>
      </c>
      <c r="H671" s="320">
        <v>19</v>
      </c>
      <c r="I671" s="320">
        <v>19</v>
      </c>
      <c r="J671" s="182"/>
      <c r="K671" s="179"/>
      <c r="L671" s="179"/>
      <c r="M671" s="239">
        <v>17067.060000000001</v>
      </c>
      <c r="N671" s="239">
        <v>9249.73</v>
      </c>
      <c r="O671" s="239">
        <v>3538.29</v>
      </c>
      <c r="P671" s="239">
        <v>2193.94</v>
      </c>
      <c r="Q671" s="239">
        <v>35172.58</v>
      </c>
      <c r="R671" s="182"/>
      <c r="S671" s="179"/>
      <c r="T671" s="179"/>
      <c r="U671" s="239">
        <v>262.57015384615403</v>
      </c>
      <c r="V671" s="239">
        <v>142.30353846153801</v>
      </c>
      <c r="W671" s="239">
        <v>54.435230769230799</v>
      </c>
      <c r="X671" s="239">
        <v>33.752923076923103</v>
      </c>
      <c r="Y671" s="239">
        <v>541.11661538461499</v>
      </c>
      <c r="Z671" s="182"/>
      <c r="AA671" s="179"/>
      <c r="AB671" s="182" t="s">
        <v>385</v>
      </c>
      <c r="AC671" s="182"/>
      <c r="AD671" s="183" t="s">
        <v>84</v>
      </c>
      <c r="AE671" s="336">
        <v>41</v>
      </c>
      <c r="AF671" s="336">
        <v>18</v>
      </c>
      <c r="AG671" s="336">
        <v>15</v>
      </c>
      <c r="AH671" s="336">
        <v>13</v>
      </c>
      <c r="AI671" s="336">
        <v>14</v>
      </c>
      <c r="AJ671" s="184"/>
      <c r="AK671" s="179"/>
      <c r="AL671" s="179"/>
      <c r="AM671" s="281">
        <v>29875.86</v>
      </c>
      <c r="AN671" s="281">
        <v>1664.09</v>
      </c>
      <c r="AO671" s="281">
        <v>1062.6300000000001</v>
      </c>
      <c r="AP671" s="281">
        <v>675.18</v>
      </c>
      <c r="AQ671" s="281">
        <v>12060.44</v>
      </c>
      <c r="AR671" s="272"/>
      <c r="AS671" s="270"/>
      <c r="AT671" s="270"/>
      <c r="AU671" s="272">
        <v>694.78744186046504</v>
      </c>
      <c r="AV671" s="272">
        <v>38.699767441860502</v>
      </c>
      <c r="AW671" s="272">
        <v>27.2469230769231</v>
      </c>
      <c r="AX671" s="272">
        <v>16.8795</v>
      </c>
      <c r="AY671" s="272">
        <v>280.47534883720903</v>
      </c>
      <c r="AZ671" s="184"/>
      <c r="BA671" s="179"/>
    </row>
    <row r="672" spans="1:53" s="185" customFormat="1" x14ac:dyDescent="0.2">
      <c r="A672" s="179"/>
      <c r="B672" s="182" t="s">
        <v>317</v>
      </c>
      <c r="C672" s="182"/>
      <c r="D672" s="183" t="s">
        <v>79</v>
      </c>
      <c r="E672" s="320">
        <v>1217</v>
      </c>
      <c r="F672" s="320">
        <v>679</v>
      </c>
      <c r="G672" s="320">
        <v>449</v>
      </c>
      <c r="H672" s="320">
        <v>355</v>
      </c>
      <c r="I672" s="320">
        <v>459</v>
      </c>
      <c r="J672" s="182"/>
      <c r="K672" s="179"/>
      <c r="L672" s="179"/>
      <c r="M672" s="239">
        <v>290136.31</v>
      </c>
      <c r="N672" s="239">
        <v>141235.85</v>
      </c>
      <c r="O672" s="239">
        <v>61050.04</v>
      </c>
      <c r="P672" s="239">
        <v>38990.400000000001</v>
      </c>
      <c r="Q672" s="239">
        <v>466027.93</v>
      </c>
      <c r="R672" s="182"/>
      <c r="S672" s="179"/>
      <c r="T672" s="179"/>
      <c r="U672" s="239">
        <v>216.681336818521</v>
      </c>
      <c r="V672" s="239">
        <v>105.4786034354</v>
      </c>
      <c r="W672" s="239">
        <v>46.145154950869198</v>
      </c>
      <c r="X672" s="239">
        <v>29.583004552352101</v>
      </c>
      <c r="Y672" s="239">
        <v>348.04176997759498</v>
      </c>
      <c r="Z672" s="182"/>
      <c r="AA672" s="179"/>
      <c r="AB672" s="182" t="s">
        <v>388</v>
      </c>
      <c r="AC672" s="182"/>
      <c r="AD672" s="183" t="s">
        <v>187</v>
      </c>
      <c r="AE672" s="336">
        <v>17</v>
      </c>
      <c r="AF672" s="336">
        <v>7</v>
      </c>
      <c r="AG672" s="336">
        <v>3</v>
      </c>
      <c r="AH672" s="336">
        <v>1</v>
      </c>
      <c r="AI672" s="336">
        <v>2</v>
      </c>
      <c r="AJ672" s="184"/>
      <c r="AK672" s="179"/>
      <c r="AL672" s="179"/>
      <c r="AM672" s="281">
        <v>1313.54</v>
      </c>
      <c r="AN672" s="281">
        <v>958.08</v>
      </c>
      <c r="AO672" s="281">
        <v>2008.56</v>
      </c>
      <c r="AP672" s="281">
        <v>10.67</v>
      </c>
      <c r="AQ672" s="281">
        <v>252.12</v>
      </c>
      <c r="AR672" s="272"/>
      <c r="AS672" s="270"/>
      <c r="AT672" s="270"/>
      <c r="AU672" s="272">
        <v>77.267058823529396</v>
      </c>
      <c r="AV672" s="272">
        <v>56.357647058823503</v>
      </c>
      <c r="AW672" s="272">
        <v>118.15058823529399</v>
      </c>
      <c r="AX672" s="272">
        <v>2.1339999999999999</v>
      </c>
      <c r="AY672" s="272">
        <v>14.830588235294099</v>
      </c>
      <c r="AZ672" s="184"/>
      <c r="BA672" s="179"/>
    </row>
    <row r="673" spans="1:53" s="185" customFormat="1" ht="13.5" thickBot="1" x14ac:dyDescent="0.25">
      <c r="A673" s="179"/>
      <c r="B673" s="186" t="s">
        <v>318</v>
      </c>
      <c r="C673" s="186"/>
      <c r="D673" s="187" t="s">
        <v>319</v>
      </c>
      <c r="E673" s="321">
        <v>35</v>
      </c>
      <c r="F673" s="321">
        <v>18</v>
      </c>
      <c r="G673" s="321">
        <v>10</v>
      </c>
      <c r="H673" s="321">
        <v>9</v>
      </c>
      <c r="I673" s="321">
        <v>14</v>
      </c>
      <c r="J673" s="186"/>
      <c r="K673" s="179"/>
      <c r="L673" s="179"/>
      <c r="M673" s="330">
        <v>7955.01</v>
      </c>
      <c r="N673" s="239">
        <v>5038.3100000000004</v>
      </c>
      <c r="O673" s="239">
        <v>1700.9</v>
      </c>
      <c r="P673" s="239">
        <v>765.2</v>
      </c>
      <c r="Q673" s="239">
        <v>10010.969999999999</v>
      </c>
      <c r="R673" s="182"/>
      <c r="S673" s="179"/>
      <c r="T673" s="179"/>
      <c r="U673" s="263">
        <v>189.405</v>
      </c>
      <c r="V673" s="263">
        <v>119.959761904762</v>
      </c>
      <c r="W673" s="263">
        <v>40.497619047618997</v>
      </c>
      <c r="X673" s="263">
        <v>18.219047619047601</v>
      </c>
      <c r="Y673" s="263">
        <v>238.35642857142901</v>
      </c>
      <c r="Z673" s="188"/>
      <c r="AA673" s="179"/>
      <c r="AB673" s="186" t="s">
        <v>390</v>
      </c>
      <c r="AC673" s="186"/>
      <c r="AD673" s="187" t="s">
        <v>124</v>
      </c>
      <c r="AE673" s="337">
        <v>55</v>
      </c>
      <c r="AF673" s="337">
        <v>21</v>
      </c>
      <c r="AG673" s="337">
        <v>7</v>
      </c>
      <c r="AH673" s="337">
        <v>6</v>
      </c>
      <c r="AI673" s="337">
        <v>2</v>
      </c>
      <c r="AJ673" s="189"/>
      <c r="AK673" s="179"/>
      <c r="AL673" s="179"/>
      <c r="AM673" s="282">
        <v>12779.57</v>
      </c>
      <c r="AN673" s="283">
        <v>2013.05</v>
      </c>
      <c r="AO673" s="283">
        <v>349.77</v>
      </c>
      <c r="AP673" s="283">
        <v>19949.93</v>
      </c>
      <c r="AQ673" s="283">
        <v>404.85</v>
      </c>
      <c r="AR673" s="274"/>
      <c r="AS673" s="270"/>
      <c r="AT673" s="270"/>
      <c r="AU673" s="273">
        <v>232.35581818181799</v>
      </c>
      <c r="AV673" s="274">
        <v>36.600909090909099</v>
      </c>
      <c r="AW673" s="274">
        <v>6.3594545454545504</v>
      </c>
      <c r="AX673" s="274">
        <v>362.726</v>
      </c>
      <c r="AY673" s="274">
        <v>7.3609090909090904</v>
      </c>
      <c r="AZ673" s="189"/>
      <c r="BA673" s="179"/>
    </row>
    <row r="674" spans="1:53" s="185" customFormat="1" x14ac:dyDescent="0.2">
      <c r="A674" s="179"/>
      <c r="B674" s="182" t="s">
        <v>320</v>
      </c>
      <c r="C674" s="182"/>
      <c r="D674" s="183" t="s">
        <v>287</v>
      </c>
      <c r="E674" s="320">
        <v>10</v>
      </c>
      <c r="F674" s="320">
        <v>8</v>
      </c>
      <c r="G674" s="320">
        <v>7</v>
      </c>
      <c r="H674" s="320">
        <v>5</v>
      </c>
      <c r="I674" s="320">
        <v>4</v>
      </c>
      <c r="J674" s="182"/>
      <c r="K674" s="179"/>
      <c r="L674" s="179"/>
      <c r="M674" s="239">
        <v>3461.89</v>
      </c>
      <c r="N674" s="239">
        <v>1836.41</v>
      </c>
      <c r="O674" s="239">
        <v>809.79</v>
      </c>
      <c r="P674" s="239">
        <v>456.12</v>
      </c>
      <c r="Q674" s="239">
        <v>3252.74</v>
      </c>
      <c r="R674" s="182"/>
      <c r="S674" s="179"/>
      <c r="T674" s="179"/>
      <c r="U674" s="239">
        <v>266.29923076923097</v>
      </c>
      <c r="V674" s="239">
        <v>141.26230769230801</v>
      </c>
      <c r="W674" s="239">
        <v>62.291538461538501</v>
      </c>
      <c r="X674" s="239">
        <v>35.086153846153799</v>
      </c>
      <c r="Y674" s="239">
        <v>250.21076923076899</v>
      </c>
      <c r="Z674" s="182"/>
      <c r="AA674" s="179"/>
      <c r="AB674" s="182" t="s">
        <v>395</v>
      </c>
      <c r="AC674" s="182"/>
      <c r="AD674" s="183" t="s">
        <v>396</v>
      </c>
      <c r="AE674" s="336">
        <v>1</v>
      </c>
      <c r="AF674" s="336">
        <v>1</v>
      </c>
      <c r="AG674" s="336">
        <v>1</v>
      </c>
      <c r="AH674" s="336"/>
      <c r="AI674" s="336"/>
      <c r="AJ674" s="184"/>
      <c r="AK674" s="179"/>
      <c r="AL674" s="179"/>
      <c r="AM674" s="281">
        <v>76.75</v>
      </c>
      <c r="AN674" s="281">
        <v>71.41</v>
      </c>
      <c r="AO674" s="281">
        <v>27.73</v>
      </c>
      <c r="AP674" s="281"/>
      <c r="AQ674" s="281">
        <v>0</v>
      </c>
      <c r="AR674" s="272"/>
      <c r="AS674" s="270"/>
      <c r="AT674" s="270"/>
      <c r="AU674" s="272">
        <v>76.75</v>
      </c>
      <c r="AV674" s="272">
        <v>71.41</v>
      </c>
      <c r="AW674" s="272">
        <v>27.73</v>
      </c>
      <c r="AX674" s="272"/>
      <c r="AY674" s="272">
        <v>0</v>
      </c>
      <c r="AZ674" s="184"/>
      <c r="BA674" s="179"/>
    </row>
    <row r="675" spans="1:53" s="185" customFormat="1" x14ac:dyDescent="0.2">
      <c r="A675" s="179"/>
      <c r="B675" s="182" t="s">
        <v>325</v>
      </c>
      <c r="C675" s="182"/>
      <c r="D675" s="183" t="s">
        <v>326</v>
      </c>
      <c r="E675" s="320">
        <v>28</v>
      </c>
      <c r="F675" s="320">
        <v>14</v>
      </c>
      <c r="G675" s="320">
        <v>9</v>
      </c>
      <c r="H675" s="320">
        <v>9</v>
      </c>
      <c r="I675" s="320">
        <v>16</v>
      </c>
      <c r="J675" s="182"/>
      <c r="K675" s="179"/>
      <c r="L675" s="179"/>
      <c r="M675" s="239">
        <v>9036.25</v>
      </c>
      <c r="N675" s="239">
        <v>3917.35</v>
      </c>
      <c r="O675" s="239">
        <v>1805.97</v>
      </c>
      <c r="P675" s="239">
        <v>1246.02</v>
      </c>
      <c r="Q675" s="239">
        <v>15853.76</v>
      </c>
      <c r="R675" s="182"/>
      <c r="S675" s="179"/>
      <c r="T675" s="179"/>
      <c r="U675" s="239">
        <v>258.17857142857099</v>
      </c>
      <c r="V675" s="239">
        <v>111.924285714286</v>
      </c>
      <c r="W675" s="239">
        <v>62.274827586206897</v>
      </c>
      <c r="X675" s="239">
        <v>37.758181818181797</v>
      </c>
      <c r="Y675" s="239">
        <v>452.96457142857201</v>
      </c>
      <c r="Z675" s="182"/>
      <c r="AA675" s="179"/>
      <c r="AB675" s="182" t="s">
        <v>397</v>
      </c>
      <c r="AC675" s="182"/>
      <c r="AD675" s="183" t="s">
        <v>105</v>
      </c>
      <c r="AE675" s="336">
        <v>1</v>
      </c>
      <c r="AF675" s="336"/>
      <c r="AG675" s="336"/>
      <c r="AH675" s="336"/>
      <c r="AI675" s="336"/>
      <c r="AJ675" s="184"/>
      <c r="AK675" s="179"/>
      <c r="AL675" s="179"/>
      <c r="AM675" s="281">
        <v>30.74</v>
      </c>
      <c r="AN675" s="281">
        <v>0</v>
      </c>
      <c r="AO675" s="281">
        <v>0</v>
      </c>
      <c r="AP675" s="281">
        <v>0</v>
      </c>
      <c r="AQ675" s="281">
        <v>0</v>
      </c>
      <c r="AR675" s="272"/>
      <c r="AS675" s="270"/>
      <c r="AT675" s="270"/>
      <c r="AU675" s="272">
        <v>30.74</v>
      </c>
      <c r="AV675" s="272">
        <v>0</v>
      </c>
      <c r="AW675" s="272">
        <v>0</v>
      </c>
      <c r="AX675" s="272">
        <v>0</v>
      </c>
      <c r="AY675" s="272">
        <v>0</v>
      </c>
      <c r="AZ675" s="184"/>
      <c r="BA675" s="179"/>
    </row>
    <row r="676" spans="1:53" s="185" customFormat="1" x14ac:dyDescent="0.2">
      <c r="A676" s="179"/>
      <c r="B676" s="182" t="s">
        <v>327</v>
      </c>
      <c r="C676" s="182"/>
      <c r="D676" s="183" t="s">
        <v>104</v>
      </c>
      <c r="E676" s="320">
        <v>30</v>
      </c>
      <c r="F676" s="320">
        <v>15</v>
      </c>
      <c r="G676" s="320">
        <v>7</v>
      </c>
      <c r="H676" s="320"/>
      <c r="I676" s="320">
        <v>6</v>
      </c>
      <c r="J676" s="182"/>
      <c r="K676" s="179"/>
      <c r="L676" s="179"/>
      <c r="M676" s="239">
        <v>6885.07</v>
      </c>
      <c r="N676" s="239">
        <v>2912.44</v>
      </c>
      <c r="O676" s="239">
        <v>532.16999999999996</v>
      </c>
      <c r="P676" s="239">
        <v>0</v>
      </c>
      <c r="Q676" s="239">
        <v>3698.51</v>
      </c>
      <c r="R676" s="182"/>
      <c r="S676" s="179"/>
      <c r="T676" s="179"/>
      <c r="U676" s="239">
        <v>222.09903225806499</v>
      </c>
      <c r="V676" s="239">
        <v>93.949677419354899</v>
      </c>
      <c r="W676" s="239">
        <v>17.739000000000001</v>
      </c>
      <c r="X676" s="239">
        <v>0</v>
      </c>
      <c r="Y676" s="239">
        <v>119.30677419354799</v>
      </c>
      <c r="Z676" s="182"/>
      <c r="AA676" s="179"/>
      <c r="AB676" s="182" t="s">
        <v>397</v>
      </c>
      <c r="AC676" s="182"/>
      <c r="AD676" s="183" t="s">
        <v>86</v>
      </c>
      <c r="AE676" s="336">
        <v>6</v>
      </c>
      <c r="AF676" s="336">
        <v>3</v>
      </c>
      <c r="AG676" s="336">
        <v>2</v>
      </c>
      <c r="AH676" s="336">
        <v>1</v>
      </c>
      <c r="AI676" s="336">
        <v>1</v>
      </c>
      <c r="AJ676" s="184"/>
      <c r="AK676" s="179"/>
      <c r="AL676" s="179"/>
      <c r="AM676" s="281">
        <v>1464.92</v>
      </c>
      <c r="AN676" s="281">
        <v>1214.6400000000001</v>
      </c>
      <c r="AO676" s="281">
        <v>538.73</v>
      </c>
      <c r="AP676" s="281">
        <v>37.85</v>
      </c>
      <c r="AQ676" s="281">
        <v>142.46</v>
      </c>
      <c r="AR676" s="272"/>
      <c r="AS676" s="270"/>
      <c r="AT676" s="270"/>
      <c r="AU676" s="272">
        <v>244.15333333333299</v>
      </c>
      <c r="AV676" s="272">
        <v>202.44</v>
      </c>
      <c r="AW676" s="272">
        <v>89.788333333333298</v>
      </c>
      <c r="AX676" s="272">
        <v>6.30833333333333</v>
      </c>
      <c r="AY676" s="272">
        <v>23.7433333333333</v>
      </c>
      <c r="AZ676" s="184"/>
      <c r="BA676" s="179"/>
    </row>
    <row r="677" spans="1:53" s="185" customFormat="1" x14ac:dyDescent="0.2">
      <c r="A677" s="179"/>
      <c r="B677" s="182" t="s">
        <v>330</v>
      </c>
      <c r="C677" s="182"/>
      <c r="D677" s="183" t="s">
        <v>331</v>
      </c>
      <c r="E677" s="320">
        <v>34</v>
      </c>
      <c r="F677" s="320">
        <v>19</v>
      </c>
      <c r="G677" s="320">
        <v>12</v>
      </c>
      <c r="H677" s="320">
        <v>15</v>
      </c>
      <c r="I677" s="320">
        <v>24</v>
      </c>
      <c r="J677" s="182"/>
      <c r="K677" s="179"/>
      <c r="L677" s="179"/>
      <c r="M677" s="239">
        <v>8774.5300000000007</v>
      </c>
      <c r="N677" s="239">
        <v>3484.59</v>
      </c>
      <c r="O677" s="239">
        <v>1809.68</v>
      </c>
      <c r="P677" s="239">
        <v>1762.58</v>
      </c>
      <c r="Q677" s="239">
        <v>15902.71</v>
      </c>
      <c r="R677" s="182"/>
      <c r="S677" s="179"/>
      <c r="T677" s="179"/>
      <c r="U677" s="239">
        <v>194.989555555556</v>
      </c>
      <c r="V677" s="239">
        <v>77.435333333333304</v>
      </c>
      <c r="W677" s="239">
        <v>42.085581395348797</v>
      </c>
      <c r="X677" s="239">
        <v>39.168444444444503</v>
      </c>
      <c r="Y677" s="239">
        <v>353.39355555555602</v>
      </c>
      <c r="Z677" s="182"/>
      <c r="AA677" s="179"/>
      <c r="AB677" s="182" t="s">
        <v>398</v>
      </c>
      <c r="AC677" s="182"/>
      <c r="AD677" s="183" t="s">
        <v>187</v>
      </c>
      <c r="AE677" s="336">
        <v>1</v>
      </c>
      <c r="AF677" s="336">
        <v>1</v>
      </c>
      <c r="AG677" s="336"/>
      <c r="AH677" s="336"/>
      <c r="AI677" s="336">
        <v>1</v>
      </c>
      <c r="AJ677" s="184"/>
      <c r="AK677" s="179"/>
      <c r="AL677" s="179"/>
      <c r="AM677" s="281">
        <v>78.849999999999994</v>
      </c>
      <c r="AN677" s="281">
        <v>67.150000000000006</v>
      </c>
      <c r="AO677" s="281">
        <v>0</v>
      </c>
      <c r="AP677" s="281">
        <v>0</v>
      </c>
      <c r="AQ677" s="281">
        <v>2.29</v>
      </c>
      <c r="AR677" s="272"/>
      <c r="AS677" s="270"/>
      <c r="AT677" s="270"/>
      <c r="AU677" s="272">
        <v>78.849999999999994</v>
      </c>
      <c r="AV677" s="272">
        <v>67.150000000000006</v>
      </c>
      <c r="AW677" s="272">
        <v>0</v>
      </c>
      <c r="AX677" s="272">
        <v>0</v>
      </c>
      <c r="AY677" s="272">
        <v>2.29</v>
      </c>
      <c r="AZ677" s="184"/>
      <c r="BA677" s="179"/>
    </row>
    <row r="678" spans="1:53" s="185" customFormat="1" x14ac:dyDescent="0.2">
      <c r="A678" s="179"/>
      <c r="B678" s="182" t="s">
        <v>332</v>
      </c>
      <c r="C678" s="182"/>
      <c r="D678" s="183" t="s">
        <v>333</v>
      </c>
      <c r="E678" s="320">
        <v>80</v>
      </c>
      <c r="F678" s="320">
        <v>56</v>
      </c>
      <c r="G678" s="320">
        <v>44</v>
      </c>
      <c r="H678" s="320">
        <v>35</v>
      </c>
      <c r="I678" s="320">
        <v>34</v>
      </c>
      <c r="J678" s="182"/>
      <c r="K678" s="179"/>
      <c r="L678" s="179"/>
      <c r="M678" s="239">
        <v>13594.79</v>
      </c>
      <c r="N678" s="239">
        <v>11468.19</v>
      </c>
      <c r="O678" s="239">
        <v>5365.05</v>
      </c>
      <c r="P678" s="239">
        <v>2825.66</v>
      </c>
      <c r="Q678" s="239">
        <v>24416.7</v>
      </c>
      <c r="R678" s="182"/>
      <c r="S678" s="179"/>
      <c r="T678" s="179"/>
      <c r="U678" s="239">
        <v>154.48625000000001</v>
      </c>
      <c r="V678" s="239">
        <v>130.32034090909099</v>
      </c>
      <c r="W678" s="239">
        <v>61.667241379310298</v>
      </c>
      <c r="X678" s="239">
        <v>32.856511627906997</v>
      </c>
      <c r="Y678" s="239">
        <v>277.46249999999998</v>
      </c>
      <c r="Z678" s="182"/>
      <c r="AA678" s="179"/>
      <c r="AB678" s="182" t="s">
        <v>398</v>
      </c>
      <c r="AC678" s="182"/>
      <c r="AD678" s="183" t="s">
        <v>120</v>
      </c>
      <c r="AE678" s="336">
        <v>156</v>
      </c>
      <c r="AF678" s="336">
        <v>103</v>
      </c>
      <c r="AG678" s="336">
        <v>71</v>
      </c>
      <c r="AH678" s="336">
        <v>44</v>
      </c>
      <c r="AI678" s="336">
        <v>50</v>
      </c>
      <c r="AJ678" s="184"/>
      <c r="AK678" s="179"/>
      <c r="AL678" s="179"/>
      <c r="AM678" s="281">
        <v>47287.88</v>
      </c>
      <c r="AN678" s="281">
        <v>46744.21</v>
      </c>
      <c r="AO678" s="281">
        <v>9042.73</v>
      </c>
      <c r="AP678" s="281">
        <v>17072.509999999998</v>
      </c>
      <c r="AQ678" s="281">
        <v>62360.37</v>
      </c>
      <c r="AR678" s="272"/>
      <c r="AS678" s="270"/>
      <c r="AT678" s="270"/>
      <c r="AU678" s="272">
        <v>274.92953488372098</v>
      </c>
      <c r="AV678" s="272">
        <v>271.76866279069799</v>
      </c>
      <c r="AW678" s="272">
        <v>54.148083832335303</v>
      </c>
      <c r="AX678" s="272">
        <v>101.62208333333299</v>
      </c>
      <c r="AY678" s="272">
        <v>362.56029069767402</v>
      </c>
      <c r="AZ678" s="184"/>
      <c r="BA678" s="179"/>
    </row>
    <row r="679" spans="1:53" s="185" customFormat="1" x14ac:dyDescent="0.2">
      <c r="A679" s="179"/>
      <c r="B679" s="182" t="s">
        <v>334</v>
      </c>
      <c r="C679" s="182"/>
      <c r="D679" s="183" t="s">
        <v>104</v>
      </c>
      <c r="E679" s="320">
        <v>9</v>
      </c>
      <c r="F679" s="320">
        <v>4</v>
      </c>
      <c r="G679" s="320">
        <v>1</v>
      </c>
      <c r="H679" s="320">
        <v>2</v>
      </c>
      <c r="I679" s="320">
        <v>3</v>
      </c>
      <c r="J679" s="182"/>
      <c r="K679" s="179"/>
      <c r="L679" s="179"/>
      <c r="M679" s="239">
        <v>1851.03</v>
      </c>
      <c r="N679" s="239">
        <v>570.97</v>
      </c>
      <c r="O679" s="239">
        <v>6.88</v>
      </c>
      <c r="P679" s="239">
        <v>269.95999999999998</v>
      </c>
      <c r="Q679" s="239">
        <v>4171.45</v>
      </c>
      <c r="R679" s="182"/>
      <c r="S679" s="179"/>
      <c r="T679" s="179"/>
      <c r="U679" s="239">
        <v>185.10300000000001</v>
      </c>
      <c r="V679" s="239">
        <v>57.097000000000001</v>
      </c>
      <c r="W679" s="239">
        <v>3.44</v>
      </c>
      <c r="X679" s="239">
        <v>33.744999999999997</v>
      </c>
      <c r="Y679" s="239">
        <v>417.14499999999998</v>
      </c>
      <c r="Z679" s="182"/>
      <c r="AA679" s="179"/>
      <c r="AB679" s="182" t="s">
        <v>399</v>
      </c>
      <c r="AC679" s="182"/>
      <c r="AD679" s="183" t="s">
        <v>97</v>
      </c>
      <c r="AE679" s="336">
        <v>3</v>
      </c>
      <c r="AF679" s="336">
        <v>3</v>
      </c>
      <c r="AG679" s="336">
        <v>2</v>
      </c>
      <c r="AH679" s="336">
        <v>1</v>
      </c>
      <c r="AI679" s="336">
        <v>1</v>
      </c>
      <c r="AJ679" s="184"/>
      <c r="AK679" s="179"/>
      <c r="AL679" s="179"/>
      <c r="AM679" s="281">
        <v>524.03</v>
      </c>
      <c r="AN679" s="281">
        <v>3089.16</v>
      </c>
      <c r="AO679" s="281">
        <v>195.61</v>
      </c>
      <c r="AP679" s="281">
        <v>71.25</v>
      </c>
      <c r="AQ679" s="281">
        <v>203.8</v>
      </c>
      <c r="AR679" s="272"/>
      <c r="AS679" s="270"/>
      <c r="AT679" s="270"/>
      <c r="AU679" s="272">
        <v>131.00749999999999</v>
      </c>
      <c r="AV679" s="272">
        <v>772.29</v>
      </c>
      <c r="AW679" s="272">
        <v>48.902500000000003</v>
      </c>
      <c r="AX679" s="272">
        <v>17.8125</v>
      </c>
      <c r="AY679" s="272">
        <v>50.95</v>
      </c>
      <c r="AZ679" s="184"/>
      <c r="BA679" s="179"/>
    </row>
    <row r="680" spans="1:53" s="185" customFormat="1" x14ac:dyDescent="0.2">
      <c r="A680" s="179"/>
      <c r="B680" s="182" t="s">
        <v>855</v>
      </c>
      <c r="C680" s="182"/>
      <c r="D680" s="183" t="s">
        <v>338</v>
      </c>
      <c r="E680" s="320">
        <v>1</v>
      </c>
      <c r="F680" s="320"/>
      <c r="G680" s="320"/>
      <c r="H680" s="320"/>
      <c r="I680" s="320"/>
      <c r="J680" s="182"/>
      <c r="K680" s="179"/>
      <c r="L680" s="179"/>
      <c r="M680" s="239">
        <v>23.96</v>
      </c>
      <c r="N680" s="239">
        <v>0</v>
      </c>
      <c r="O680" s="239">
        <v>0</v>
      </c>
      <c r="P680" s="239">
        <v>0</v>
      </c>
      <c r="Q680" s="239">
        <v>0</v>
      </c>
      <c r="R680" s="182"/>
      <c r="S680" s="179"/>
      <c r="T680" s="179"/>
      <c r="U680" s="239">
        <v>23.96</v>
      </c>
      <c r="V680" s="239">
        <v>0</v>
      </c>
      <c r="W680" s="239">
        <v>0</v>
      </c>
      <c r="X680" s="239">
        <v>0</v>
      </c>
      <c r="Y680" s="239">
        <v>0</v>
      </c>
      <c r="Z680" s="182"/>
      <c r="AA680" s="179"/>
      <c r="AB680" s="182" t="s">
        <v>400</v>
      </c>
      <c r="AC680" s="182"/>
      <c r="AD680" s="183" t="s">
        <v>100</v>
      </c>
      <c r="AE680" s="336">
        <v>2</v>
      </c>
      <c r="AF680" s="336"/>
      <c r="AG680" s="336"/>
      <c r="AH680" s="336"/>
      <c r="AI680" s="336"/>
      <c r="AJ680" s="184"/>
      <c r="AK680" s="179"/>
      <c r="AL680" s="179"/>
      <c r="AM680" s="281">
        <v>2361.3000000000002</v>
      </c>
      <c r="AN680" s="281">
        <v>0</v>
      </c>
      <c r="AO680" s="281">
        <v>0</v>
      </c>
      <c r="AP680" s="281">
        <v>0</v>
      </c>
      <c r="AQ680" s="281">
        <v>0</v>
      </c>
      <c r="AR680" s="272"/>
      <c r="AS680" s="270"/>
      <c r="AT680" s="270"/>
      <c r="AU680" s="272">
        <v>1180.6500000000001</v>
      </c>
      <c r="AV680" s="272">
        <v>0</v>
      </c>
      <c r="AW680" s="272">
        <v>0</v>
      </c>
      <c r="AX680" s="272">
        <v>0</v>
      </c>
      <c r="AY680" s="272">
        <v>0</v>
      </c>
      <c r="AZ680" s="184"/>
      <c r="BA680" s="179"/>
    </row>
    <row r="681" spans="1:53" s="185" customFormat="1" x14ac:dyDescent="0.2">
      <c r="A681" s="179"/>
      <c r="B681" s="182" t="s">
        <v>340</v>
      </c>
      <c r="C681" s="182"/>
      <c r="D681" s="183" t="s">
        <v>107</v>
      </c>
      <c r="E681" s="320">
        <v>15</v>
      </c>
      <c r="F681" s="320">
        <v>10</v>
      </c>
      <c r="G681" s="320">
        <v>8</v>
      </c>
      <c r="H681" s="320">
        <v>9</v>
      </c>
      <c r="I681" s="320">
        <v>10</v>
      </c>
      <c r="J681" s="182"/>
      <c r="K681" s="179"/>
      <c r="L681" s="179"/>
      <c r="M681" s="239">
        <v>2910.54</v>
      </c>
      <c r="N681" s="239">
        <v>1563.42</v>
      </c>
      <c r="O681" s="239">
        <v>1172</v>
      </c>
      <c r="P681" s="239">
        <v>1197.98</v>
      </c>
      <c r="Q681" s="239">
        <v>9204.18</v>
      </c>
      <c r="R681" s="182"/>
      <c r="S681" s="179"/>
      <c r="T681" s="179"/>
      <c r="U681" s="239">
        <v>145.52699999999999</v>
      </c>
      <c r="V681" s="239">
        <v>78.171000000000006</v>
      </c>
      <c r="W681" s="239">
        <v>58.6</v>
      </c>
      <c r="X681" s="239">
        <v>59.899000000000001</v>
      </c>
      <c r="Y681" s="239">
        <v>460.209</v>
      </c>
      <c r="Z681" s="182"/>
      <c r="AA681" s="179"/>
      <c r="AB681" s="182" t="s">
        <v>400</v>
      </c>
      <c r="AC681" s="182"/>
      <c r="AD681" s="183" t="s">
        <v>77</v>
      </c>
      <c r="AE681" s="336">
        <v>22</v>
      </c>
      <c r="AF681" s="336">
        <v>9</v>
      </c>
      <c r="AG681" s="336">
        <v>7</v>
      </c>
      <c r="AH681" s="336">
        <v>6</v>
      </c>
      <c r="AI681" s="336">
        <v>7</v>
      </c>
      <c r="AJ681" s="184"/>
      <c r="AK681" s="179"/>
      <c r="AL681" s="179"/>
      <c r="AM681" s="281">
        <v>3210.92</v>
      </c>
      <c r="AN681" s="281">
        <v>1393.27</v>
      </c>
      <c r="AO681" s="281">
        <v>829.12</v>
      </c>
      <c r="AP681" s="281">
        <v>458.1</v>
      </c>
      <c r="AQ681" s="281">
        <v>3082.01</v>
      </c>
      <c r="AR681" s="272"/>
      <c r="AS681" s="270"/>
      <c r="AT681" s="270"/>
      <c r="AU681" s="272">
        <v>139.605217391304</v>
      </c>
      <c r="AV681" s="272">
        <v>60.576956521739099</v>
      </c>
      <c r="AW681" s="272">
        <v>39.481904761904801</v>
      </c>
      <c r="AX681" s="272">
        <v>21.814285714285699</v>
      </c>
      <c r="AY681" s="272">
        <v>134.00043478260901</v>
      </c>
      <c r="AZ681" s="184"/>
      <c r="BA681" s="179"/>
    </row>
    <row r="682" spans="1:53" s="185" customFormat="1" x14ac:dyDescent="0.2">
      <c r="A682" s="179"/>
      <c r="B682" s="182" t="s">
        <v>341</v>
      </c>
      <c r="C682" s="182"/>
      <c r="D682" s="183" t="s">
        <v>88</v>
      </c>
      <c r="E682" s="320">
        <v>184</v>
      </c>
      <c r="F682" s="320">
        <v>88</v>
      </c>
      <c r="G682" s="320">
        <v>66</v>
      </c>
      <c r="H682" s="320">
        <v>32</v>
      </c>
      <c r="I682" s="320">
        <v>83</v>
      </c>
      <c r="J682" s="182"/>
      <c r="K682" s="179"/>
      <c r="L682" s="179"/>
      <c r="M682" s="239">
        <v>53003.31</v>
      </c>
      <c r="N682" s="239">
        <v>18800.490000000002</v>
      </c>
      <c r="O682" s="239">
        <v>34131.660000000003</v>
      </c>
      <c r="P682" s="239">
        <v>4532.3100000000004</v>
      </c>
      <c r="Q682" s="239">
        <v>101800.25</v>
      </c>
      <c r="R682" s="182"/>
      <c r="S682" s="179"/>
      <c r="T682" s="179"/>
      <c r="U682" s="239">
        <v>252.39671428571401</v>
      </c>
      <c r="V682" s="239">
        <v>89.526142857142801</v>
      </c>
      <c r="W682" s="239">
        <v>164.09451923076901</v>
      </c>
      <c r="X682" s="239">
        <v>47.211562499999999</v>
      </c>
      <c r="Y682" s="239">
        <v>484.76309523809499</v>
      </c>
      <c r="Z682" s="182"/>
      <c r="AA682" s="179"/>
      <c r="AB682" s="182" t="s">
        <v>401</v>
      </c>
      <c r="AC682" s="182"/>
      <c r="AD682" s="183" t="s">
        <v>389</v>
      </c>
      <c r="AE682" s="336">
        <v>6</v>
      </c>
      <c r="AF682" s="336">
        <v>4</v>
      </c>
      <c r="AG682" s="336">
        <v>2</v>
      </c>
      <c r="AH682" s="336">
        <v>2</v>
      </c>
      <c r="AI682" s="336">
        <v>3</v>
      </c>
      <c r="AJ682" s="184"/>
      <c r="AK682" s="179"/>
      <c r="AL682" s="179"/>
      <c r="AM682" s="281">
        <v>224.39</v>
      </c>
      <c r="AN682" s="281">
        <v>195.53</v>
      </c>
      <c r="AO682" s="281">
        <v>39.450000000000003</v>
      </c>
      <c r="AP682" s="281">
        <v>166.6</v>
      </c>
      <c r="AQ682" s="281">
        <v>10053.15</v>
      </c>
      <c r="AR682" s="272"/>
      <c r="AS682" s="270"/>
      <c r="AT682" s="270"/>
      <c r="AU682" s="272">
        <v>37.398333333333298</v>
      </c>
      <c r="AV682" s="272">
        <v>32.588333333333303</v>
      </c>
      <c r="AW682" s="272">
        <v>7.89</v>
      </c>
      <c r="AX682" s="272">
        <v>33.32</v>
      </c>
      <c r="AY682" s="272">
        <v>1675.5250000000001</v>
      </c>
      <c r="AZ682" s="184"/>
      <c r="BA682" s="179"/>
    </row>
    <row r="683" spans="1:53" s="185" customFormat="1" ht="13.5" thickBot="1" x14ac:dyDescent="0.25">
      <c r="A683" s="179"/>
      <c r="B683" s="186" t="s">
        <v>343</v>
      </c>
      <c r="C683" s="186"/>
      <c r="D683" s="187" t="s">
        <v>202</v>
      </c>
      <c r="E683" s="321">
        <v>1</v>
      </c>
      <c r="F683" s="321"/>
      <c r="G683" s="321"/>
      <c r="H683" s="321"/>
      <c r="I683" s="321"/>
      <c r="J683" s="186"/>
      <c r="K683" s="179"/>
      <c r="L683" s="179"/>
      <c r="M683" s="330">
        <v>597.91</v>
      </c>
      <c r="N683" s="239">
        <v>0</v>
      </c>
      <c r="O683" s="239">
        <v>0</v>
      </c>
      <c r="P683" s="239">
        <v>0</v>
      </c>
      <c r="Q683" s="239">
        <v>0</v>
      </c>
      <c r="R683" s="182"/>
      <c r="S683" s="179"/>
      <c r="T683" s="179"/>
      <c r="U683" s="263">
        <v>597.91</v>
      </c>
      <c r="V683" s="263">
        <v>0</v>
      </c>
      <c r="W683" s="263">
        <v>0</v>
      </c>
      <c r="X683" s="263">
        <v>0</v>
      </c>
      <c r="Y683" s="263">
        <v>0</v>
      </c>
      <c r="Z683" s="188"/>
      <c r="AA683" s="179"/>
      <c r="AB683" s="186" t="s">
        <v>722</v>
      </c>
      <c r="AC683" s="186"/>
      <c r="AD683" s="187" t="s">
        <v>88</v>
      </c>
      <c r="AE683" s="337">
        <v>2</v>
      </c>
      <c r="AF683" s="337"/>
      <c r="AG683" s="337"/>
      <c r="AH683" s="337"/>
      <c r="AI683" s="337"/>
      <c r="AJ683" s="189"/>
      <c r="AK683" s="179"/>
      <c r="AL683" s="179"/>
      <c r="AM683" s="282">
        <v>1441.53</v>
      </c>
      <c r="AN683" s="283">
        <v>0</v>
      </c>
      <c r="AO683" s="283">
        <v>0</v>
      </c>
      <c r="AP683" s="283">
        <v>0</v>
      </c>
      <c r="AQ683" s="283">
        <v>0</v>
      </c>
      <c r="AR683" s="274"/>
      <c r="AS683" s="270"/>
      <c r="AT683" s="270"/>
      <c r="AU683" s="273">
        <v>720.76499999999999</v>
      </c>
      <c r="AV683" s="274">
        <v>0</v>
      </c>
      <c r="AW683" s="274">
        <v>0</v>
      </c>
      <c r="AX683" s="274">
        <v>0</v>
      </c>
      <c r="AY683" s="274">
        <v>0</v>
      </c>
      <c r="AZ683" s="189"/>
      <c r="BA683" s="179"/>
    </row>
    <row r="684" spans="1:53" s="185" customFormat="1" x14ac:dyDescent="0.2">
      <c r="A684" s="179"/>
      <c r="B684" s="182" t="s">
        <v>344</v>
      </c>
      <c r="C684" s="182"/>
      <c r="D684" s="183" t="s">
        <v>107</v>
      </c>
      <c r="E684" s="320">
        <v>7</v>
      </c>
      <c r="F684" s="320">
        <v>4</v>
      </c>
      <c r="G684" s="320">
        <v>1</v>
      </c>
      <c r="H684" s="320">
        <v>1</v>
      </c>
      <c r="I684" s="320">
        <v>2</v>
      </c>
      <c r="J684" s="182"/>
      <c r="K684" s="179"/>
      <c r="L684" s="179"/>
      <c r="M684" s="239">
        <v>1197.26</v>
      </c>
      <c r="N684" s="239">
        <v>701.92</v>
      </c>
      <c r="O684" s="239">
        <v>302.81</v>
      </c>
      <c r="P684" s="239">
        <v>261.01</v>
      </c>
      <c r="Q684" s="239">
        <v>8067.85</v>
      </c>
      <c r="R684" s="182"/>
      <c r="S684" s="179"/>
      <c r="T684" s="179"/>
      <c r="U684" s="239">
        <v>149.6575</v>
      </c>
      <c r="V684" s="239">
        <v>87.74</v>
      </c>
      <c r="W684" s="239">
        <v>37.85125</v>
      </c>
      <c r="X684" s="239">
        <v>32.626249999999999</v>
      </c>
      <c r="Y684" s="239">
        <v>1008.48125</v>
      </c>
      <c r="Z684" s="182"/>
      <c r="AA684" s="179"/>
      <c r="AB684" s="182" t="s">
        <v>403</v>
      </c>
      <c r="AC684" s="182"/>
      <c r="AD684" s="183" t="s">
        <v>300</v>
      </c>
      <c r="AE684" s="336">
        <v>2</v>
      </c>
      <c r="AF684" s="336"/>
      <c r="AG684" s="336"/>
      <c r="AH684" s="336"/>
      <c r="AI684" s="336"/>
      <c r="AJ684" s="184"/>
      <c r="AK684" s="179"/>
      <c r="AL684" s="179"/>
      <c r="AM684" s="281">
        <v>2712.24</v>
      </c>
      <c r="AN684" s="281">
        <v>0</v>
      </c>
      <c r="AO684" s="281">
        <v>0</v>
      </c>
      <c r="AP684" s="281"/>
      <c r="AQ684" s="281">
        <v>0</v>
      </c>
      <c r="AR684" s="272"/>
      <c r="AS684" s="270"/>
      <c r="AT684" s="270"/>
      <c r="AU684" s="272">
        <v>1356.12</v>
      </c>
      <c r="AV684" s="272">
        <v>0</v>
      </c>
      <c r="AW684" s="272">
        <v>0</v>
      </c>
      <c r="AX684" s="272"/>
      <c r="AY684" s="272">
        <v>0</v>
      </c>
      <c r="AZ684" s="184"/>
      <c r="BA684" s="179"/>
    </row>
    <row r="685" spans="1:53" s="185" customFormat="1" x14ac:dyDescent="0.2">
      <c r="A685" s="179"/>
      <c r="B685" s="182" t="s">
        <v>346</v>
      </c>
      <c r="C685" s="182"/>
      <c r="D685" s="183" t="s">
        <v>107</v>
      </c>
      <c r="E685" s="320">
        <v>2</v>
      </c>
      <c r="F685" s="320">
        <v>2</v>
      </c>
      <c r="G685" s="320">
        <v>1</v>
      </c>
      <c r="H685" s="320">
        <v>2</v>
      </c>
      <c r="I685" s="320">
        <v>2</v>
      </c>
      <c r="J685" s="182"/>
      <c r="K685" s="179"/>
      <c r="L685" s="179"/>
      <c r="M685" s="239">
        <v>200.94</v>
      </c>
      <c r="N685" s="239">
        <v>240.42</v>
      </c>
      <c r="O685" s="239">
        <v>6.46</v>
      </c>
      <c r="P685" s="239">
        <v>312.67</v>
      </c>
      <c r="Q685" s="239">
        <v>3657.64</v>
      </c>
      <c r="R685" s="182"/>
      <c r="S685" s="179"/>
      <c r="T685" s="179"/>
      <c r="U685" s="239">
        <v>100.47</v>
      </c>
      <c r="V685" s="239">
        <v>120.21</v>
      </c>
      <c r="W685" s="239">
        <v>3.23</v>
      </c>
      <c r="X685" s="239">
        <v>156.33500000000001</v>
      </c>
      <c r="Y685" s="239">
        <v>1828.82</v>
      </c>
      <c r="Z685" s="182"/>
      <c r="AA685" s="179"/>
      <c r="AB685" s="182" t="s">
        <v>403</v>
      </c>
      <c r="AC685" s="182"/>
      <c r="AD685" s="183" t="s">
        <v>384</v>
      </c>
      <c r="AE685" s="336">
        <v>23</v>
      </c>
      <c r="AF685" s="336">
        <v>7</v>
      </c>
      <c r="AG685" s="336">
        <v>6</v>
      </c>
      <c r="AH685" s="336"/>
      <c r="AI685" s="336">
        <v>7</v>
      </c>
      <c r="AJ685" s="184"/>
      <c r="AK685" s="179"/>
      <c r="AL685" s="179"/>
      <c r="AM685" s="281">
        <v>22661.63</v>
      </c>
      <c r="AN685" s="281">
        <v>2379.2800000000002</v>
      </c>
      <c r="AO685" s="281">
        <v>475.5</v>
      </c>
      <c r="AP685" s="281">
        <v>0</v>
      </c>
      <c r="AQ685" s="281">
        <v>6640.02</v>
      </c>
      <c r="AR685" s="272"/>
      <c r="AS685" s="270"/>
      <c r="AT685" s="270"/>
      <c r="AU685" s="272">
        <v>985.28826086956497</v>
      </c>
      <c r="AV685" s="272">
        <v>103.446956521739</v>
      </c>
      <c r="AW685" s="272">
        <v>20.673913043478301</v>
      </c>
      <c r="AX685" s="272">
        <v>0</v>
      </c>
      <c r="AY685" s="272">
        <v>288.69652173913101</v>
      </c>
      <c r="AZ685" s="184"/>
      <c r="BA685" s="179"/>
    </row>
    <row r="686" spans="1:53" s="185" customFormat="1" x14ac:dyDescent="0.2">
      <c r="A686" s="179"/>
      <c r="B686" s="182" t="s">
        <v>348</v>
      </c>
      <c r="C686" s="182"/>
      <c r="D686" s="183" t="s">
        <v>349</v>
      </c>
      <c r="E686" s="320">
        <v>99</v>
      </c>
      <c r="F686" s="320">
        <v>63</v>
      </c>
      <c r="G686" s="320">
        <v>49</v>
      </c>
      <c r="H686" s="320">
        <v>42</v>
      </c>
      <c r="I686" s="320">
        <v>52</v>
      </c>
      <c r="J686" s="182"/>
      <c r="K686" s="179"/>
      <c r="L686" s="179"/>
      <c r="M686" s="239">
        <v>16139.66</v>
      </c>
      <c r="N686" s="239">
        <v>9408.2900000000009</v>
      </c>
      <c r="O686" s="239">
        <v>5854.6</v>
      </c>
      <c r="P686" s="239">
        <v>4442.2700000000004</v>
      </c>
      <c r="Q686" s="239">
        <v>42880.98</v>
      </c>
      <c r="R686" s="182"/>
      <c r="S686" s="179"/>
      <c r="T686" s="179"/>
      <c r="U686" s="239">
        <v>136.776779661017</v>
      </c>
      <c r="V686" s="239">
        <v>79.731271186440694</v>
      </c>
      <c r="W686" s="239">
        <v>50.4706896551724</v>
      </c>
      <c r="X686" s="239">
        <v>37.646355932203399</v>
      </c>
      <c r="Y686" s="239">
        <v>363.39813559321999</v>
      </c>
      <c r="Z686" s="182"/>
      <c r="AA686" s="179"/>
      <c r="AB686" s="182" t="s">
        <v>404</v>
      </c>
      <c r="AC686" s="182"/>
      <c r="AD686" s="183" t="s">
        <v>175</v>
      </c>
      <c r="AE686" s="336">
        <v>224</v>
      </c>
      <c r="AF686" s="336">
        <v>146</v>
      </c>
      <c r="AG686" s="336">
        <v>95</v>
      </c>
      <c r="AH686" s="336">
        <v>73</v>
      </c>
      <c r="AI686" s="336">
        <v>80</v>
      </c>
      <c r="AJ686" s="184"/>
      <c r="AK686" s="179"/>
      <c r="AL686" s="179"/>
      <c r="AM686" s="281">
        <v>91299.08</v>
      </c>
      <c r="AN686" s="281">
        <v>55167</v>
      </c>
      <c r="AO686" s="281">
        <v>13922.23</v>
      </c>
      <c r="AP686" s="281">
        <v>12023.51</v>
      </c>
      <c r="AQ686" s="281">
        <v>69612.850000000006</v>
      </c>
      <c r="AR686" s="272"/>
      <c r="AS686" s="270"/>
      <c r="AT686" s="270"/>
      <c r="AU686" s="272">
        <v>385.22818565400797</v>
      </c>
      <c r="AV686" s="272">
        <v>232.77215189873399</v>
      </c>
      <c r="AW686" s="272">
        <v>60.7957641921397</v>
      </c>
      <c r="AX686" s="272">
        <v>55.153715596330301</v>
      </c>
      <c r="AY686" s="272">
        <v>293.72510548523201</v>
      </c>
      <c r="AZ686" s="184"/>
      <c r="BA686" s="179"/>
    </row>
    <row r="687" spans="1:53" s="185" customFormat="1" x14ac:dyDescent="0.2">
      <c r="A687" s="179"/>
      <c r="B687" s="182" t="s">
        <v>350</v>
      </c>
      <c r="C687" s="182"/>
      <c r="D687" s="183" t="s">
        <v>187</v>
      </c>
      <c r="E687" s="320">
        <v>96</v>
      </c>
      <c r="F687" s="320">
        <v>43</v>
      </c>
      <c r="G687" s="320">
        <v>34</v>
      </c>
      <c r="H687" s="320">
        <v>8</v>
      </c>
      <c r="I687" s="320">
        <v>38</v>
      </c>
      <c r="J687" s="182"/>
      <c r="K687" s="179"/>
      <c r="L687" s="179"/>
      <c r="M687" s="239">
        <v>30978.38</v>
      </c>
      <c r="N687" s="239">
        <v>11394.07</v>
      </c>
      <c r="O687" s="239">
        <v>8622.11</v>
      </c>
      <c r="P687" s="239">
        <v>1843.75</v>
      </c>
      <c r="Q687" s="239">
        <v>47215.75</v>
      </c>
      <c r="R687" s="182"/>
      <c r="S687" s="179"/>
      <c r="T687" s="179"/>
      <c r="U687" s="239">
        <v>281.62163636363601</v>
      </c>
      <c r="V687" s="239">
        <v>103.58245454545499</v>
      </c>
      <c r="W687" s="239">
        <v>78.382818181818195</v>
      </c>
      <c r="X687" s="239">
        <v>29.265873015873002</v>
      </c>
      <c r="Y687" s="239">
        <v>429.23409090909098</v>
      </c>
      <c r="Z687" s="182"/>
      <c r="AA687" s="179"/>
      <c r="AB687" s="182" t="s">
        <v>405</v>
      </c>
      <c r="AC687" s="182"/>
      <c r="AD687" s="183" t="s">
        <v>394</v>
      </c>
      <c r="AE687" s="336">
        <v>6</v>
      </c>
      <c r="AF687" s="336">
        <v>3</v>
      </c>
      <c r="AG687" s="336">
        <v>3</v>
      </c>
      <c r="AH687" s="336">
        <v>2</v>
      </c>
      <c r="AI687" s="336">
        <v>3</v>
      </c>
      <c r="AJ687" s="184"/>
      <c r="AK687" s="179"/>
      <c r="AL687" s="179"/>
      <c r="AM687" s="281">
        <v>278.88</v>
      </c>
      <c r="AN687" s="281">
        <v>93.3</v>
      </c>
      <c r="AO687" s="281">
        <v>91.01</v>
      </c>
      <c r="AP687" s="281">
        <v>63.15</v>
      </c>
      <c r="AQ687" s="281">
        <v>438.54</v>
      </c>
      <c r="AR687" s="272"/>
      <c r="AS687" s="270"/>
      <c r="AT687" s="270"/>
      <c r="AU687" s="272">
        <v>46.48</v>
      </c>
      <c r="AV687" s="272">
        <v>15.55</v>
      </c>
      <c r="AW687" s="272">
        <v>15.168333333333299</v>
      </c>
      <c r="AX687" s="272">
        <v>15.7875</v>
      </c>
      <c r="AY687" s="272">
        <v>73.09</v>
      </c>
      <c r="AZ687" s="184"/>
      <c r="BA687" s="179"/>
    </row>
    <row r="688" spans="1:53" s="185" customFormat="1" x14ac:dyDescent="0.2">
      <c r="A688" s="179"/>
      <c r="B688" s="182" t="s">
        <v>351</v>
      </c>
      <c r="C688" s="182"/>
      <c r="D688" s="183" t="s">
        <v>93</v>
      </c>
      <c r="E688" s="320">
        <v>1</v>
      </c>
      <c r="F688" s="320">
        <v>1</v>
      </c>
      <c r="G688" s="320">
        <v>1</v>
      </c>
      <c r="H688" s="320">
        <v>1</v>
      </c>
      <c r="I688" s="320">
        <v>1</v>
      </c>
      <c r="J688" s="182"/>
      <c r="K688" s="179"/>
      <c r="L688" s="179"/>
      <c r="M688" s="239">
        <v>53.5</v>
      </c>
      <c r="N688" s="239">
        <v>52.64</v>
      </c>
      <c r="O688" s="239">
        <v>19.760000000000002</v>
      </c>
      <c r="P688" s="239">
        <v>19.59</v>
      </c>
      <c r="Q688" s="239">
        <v>166.61</v>
      </c>
      <c r="R688" s="182"/>
      <c r="S688" s="179"/>
      <c r="T688" s="179"/>
      <c r="U688" s="239">
        <v>53.5</v>
      </c>
      <c r="V688" s="239">
        <v>52.64</v>
      </c>
      <c r="W688" s="239">
        <v>19.760000000000002</v>
      </c>
      <c r="X688" s="239">
        <v>19.59</v>
      </c>
      <c r="Y688" s="239">
        <v>166.61</v>
      </c>
      <c r="Z688" s="182"/>
      <c r="AA688" s="179"/>
      <c r="AB688" s="182" t="s">
        <v>407</v>
      </c>
      <c r="AC688" s="182"/>
      <c r="AD688" s="183" t="s">
        <v>155</v>
      </c>
      <c r="AE688" s="336">
        <v>9</v>
      </c>
      <c r="AF688" s="336">
        <v>9</v>
      </c>
      <c r="AG688" s="336">
        <v>6</v>
      </c>
      <c r="AH688" s="336">
        <v>3</v>
      </c>
      <c r="AI688" s="336">
        <v>3</v>
      </c>
      <c r="AJ688" s="184"/>
      <c r="AK688" s="179"/>
      <c r="AL688" s="179"/>
      <c r="AM688" s="281">
        <v>11089.17</v>
      </c>
      <c r="AN688" s="281">
        <v>1568.17</v>
      </c>
      <c r="AO688" s="281">
        <v>779.26</v>
      </c>
      <c r="AP688" s="281">
        <v>607.70000000000005</v>
      </c>
      <c r="AQ688" s="281">
        <v>1764.81</v>
      </c>
      <c r="AR688" s="272"/>
      <c r="AS688" s="270"/>
      <c r="AT688" s="270"/>
      <c r="AU688" s="272">
        <v>924.09749999999997</v>
      </c>
      <c r="AV688" s="272">
        <v>130.680833333333</v>
      </c>
      <c r="AW688" s="272">
        <v>64.938333333333304</v>
      </c>
      <c r="AX688" s="272">
        <v>55.2454545454545</v>
      </c>
      <c r="AY688" s="272">
        <v>147.0675</v>
      </c>
      <c r="AZ688" s="184"/>
      <c r="BA688" s="179"/>
    </row>
    <row r="689" spans="1:53" s="185" customFormat="1" x14ac:dyDescent="0.2">
      <c r="A689" s="179"/>
      <c r="B689" s="182" t="s">
        <v>354</v>
      </c>
      <c r="C689" s="182"/>
      <c r="D689" s="183" t="s">
        <v>154</v>
      </c>
      <c r="E689" s="320">
        <v>78</v>
      </c>
      <c r="F689" s="320">
        <v>73</v>
      </c>
      <c r="G689" s="320">
        <v>86</v>
      </c>
      <c r="H689" s="320">
        <v>52</v>
      </c>
      <c r="I689" s="320">
        <v>87</v>
      </c>
      <c r="J689" s="182"/>
      <c r="K689" s="179"/>
      <c r="L689" s="179"/>
      <c r="M689" s="239">
        <v>15641.35</v>
      </c>
      <c r="N689" s="239">
        <v>16002.7</v>
      </c>
      <c r="O689" s="239">
        <v>12076.24</v>
      </c>
      <c r="P689" s="239">
        <v>5853.61</v>
      </c>
      <c r="Q689" s="239">
        <v>93955.4</v>
      </c>
      <c r="R689" s="182"/>
      <c r="S689" s="179"/>
      <c r="T689" s="179"/>
      <c r="U689" s="239">
        <v>94.796060606060607</v>
      </c>
      <c r="V689" s="239">
        <v>96.986060606060605</v>
      </c>
      <c r="W689" s="239">
        <v>74.544691358024707</v>
      </c>
      <c r="X689" s="239">
        <v>43.6836567164179</v>
      </c>
      <c r="Y689" s="239">
        <v>569.42666666666696</v>
      </c>
      <c r="Z689" s="182"/>
      <c r="AA689" s="179"/>
      <c r="AB689" s="182" t="s">
        <v>408</v>
      </c>
      <c r="AC689" s="182"/>
      <c r="AD689" s="183" t="s">
        <v>409</v>
      </c>
      <c r="AE689" s="336">
        <v>17</v>
      </c>
      <c r="AF689" s="336">
        <v>11</v>
      </c>
      <c r="AG689" s="336">
        <v>8</v>
      </c>
      <c r="AH689" s="336">
        <v>8</v>
      </c>
      <c r="AI689" s="336">
        <v>9</v>
      </c>
      <c r="AJ689" s="184"/>
      <c r="AK689" s="179"/>
      <c r="AL689" s="179"/>
      <c r="AM689" s="281">
        <v>3164.59</v>
      </c>
      <c r="AN689" s="281">
        <v>1676.61</v>
      </c>
      <c r="AO689" s="281">
        <v>1035.1600000000001</v>
      </c>
      <c r="AP689" s="281">
        <v>935.15</v>
      </c>
      <c r="AQ689" s="281">
        <v>1846.31</v>
      </c>
      <c r="AR689" s="272"/>
      <c r="AS689" s="270"/>
      <c r="AT689" s="270"/>
      <c r="AU689" s="272">
        <v>175.81055555555599</v>
      </c>
      <c r="AV689" s="272">
        <v>93.144999999999996</v>
      </c>
      <c r="AW689" s="272">
        <v>57.508888888888897</v>
      </c>
      <c r="AX689" s="272">
        <v>55.008823529411799</v>
      </c>
      <c r="AY689" s="272">
        <v>102.572777777778</v>
      </c>
      <c r="AZ689" s="184"/>
      <c r="BA689" s="179"/>
    </row>
    <row r="690" spans="1:53" s="185" customFormat="1" x14ac:dyDescent="0.2">
      <c r="A690" s="179"/>
      <c r="B690" s="182" t="s">
        <v>355</v>
      </c>
      <c r="C690" s="182"/>
      <c r="D690" s="183" t="s">
        <v>175</v>
      </c>
      <c r="E690" s="320">
        <v>330</v>
      </c>
      <c r="F690" s="320">
        <v>218</v>
      </c>
      <c r="G690" s="320">
        <v>167</v>
      </c>
      <c r="H690" s="320">
        <v>80</v>
      </c>
      <c r="I690" s="320">
        <v>239</v>
      </c>
      <c r="J690" s="182"/>
      <c r="K690" s="179"/>
      <c r="L690" s="179"/>
      <c r="M690" s="239">
        <v>83103.209999999905</v>
      </c>
      <c r="N690" s="239">
        <v>40842.74</v>
      </c>
      <c r="O690" s="239">
        <v>25357.919999999998</v>
      </c>
      <c r="P690" s="239">
        <v>12201.59</v>
      </c>
      <c r="Q690" s="239">
        <v>346854.47</v>
      </c>
      <c r="R690" s="182"/>
      <c r="S690" s="179"/>
      <c r="T690" s="179"/>
      <c r="U690" s="239">
        <v>198.81150717703301</v>
      </c>
      <c r="V690" s="239">
        <v>97.709904306220196</v>
      </c>
      <c r="W690" s="239">
        <v>62.922878411910702</v>
      </c>
      <c r="X690" s="239">
        <v>60.403910891089097</v>
      </c>
      <c r="Y690" s="239">
        <v>829.79538277511904</v>
      </c>
      <c r="Z690" s="182"/>
      <c r="AA690" s="179"/>
      <c r="AB690" s="182" t="s">
        <v>411</v>
      </c>
      <c r="AC690" s="182"/>
      <c r="AD690" s="183" t="s">
        <v>93</v>
      </c>
      <c r="AE690" s="336">
        <v>41</v>
      </c>
      <c r="AF690" s="336">
        <v>17</v>
      </c>
      <c r="AG690" s="336">
        <v>5</v>
      </c>
      <c r="AH690" s="336">
        <v>3</v>
      </c>
      <c r="AI690" s="336">
        <v>5</v>
      </c>
      <c r="AJ690" s="184"/>
      <c r="AK690" s="179"/>
      <c r="AL690" s="179"/>
      <c r="AM690" s="281">
        <v>26017.759999999998</v>
      </c>
      <c r="AN690" s="281">
        <v>5857.99</v>
      </c>
      <c r="AO690" s="281">
        <v>163.56</v>
      </c>
      <c r="AP690" s="281">
        <v>63.81</v>
      </c>
      <c r="AQ690" s="281">
        <v>1467.71</v>
      </c>
      <c r="AR690" s="272"/>
      <c r="AS690" s="270"/>
      <c r="AT690" s="270"/>
      <c r="AU690" s="272">
        <v>619.47047619047601</v>
      </c>
      <c r="AV690" s="272">
        <v>139.47595238095201</v>
      </c>
      <c r="AW690" s="272">
        <v>3.9892682926829299</v>
      </c>
      <c r="AX690" s="272">
        <v>1.5952500000000001</v>
      </c>
      <c r="AY690" s="272">
        <v>34.945476190476199</v>
      </c>
      <c r="AZ690" s="184"/>
      <c r="BA690" s="179"/>
    </row>
    <row r="691" spans="1:53" s="185" customFormat="1" x14ac:dyDescent="0.2">
      <c r="A691" s="179"/>
      <c r="B691" s="182" t="s">
        <v>356</v>
      </c>
      <c r="C691" s="182"/>
      <c r="D691" s="183" t="s">
        <v>204</v>
      </c>
      <c r="E691" s="320">
        <v>213</v>
      </c>
      <c r="F691" s="320">
        <v>121</v>
      </c>
      <c r="G691" s="320">
        <v>82</v>
      </c>
      <c r="H691" s="320">
        <v>65</v>
      </c>
      <c r="I691" s="320">
        <v>89</v>
      </c>
      <c r="J691" s="182"/>
      <c r="K691" s="179"/>
      <c r="L691" s="179"/>
      <c r="M691" s="239">
        <v>48530.81</v>
      </c>
      <c r="N691" s="239">
        <v>23243.65</v>
      </c>
      <c r="O691" s="239">
        <v>11024.91</v>
      </c>
      <c r="P691" s="239">
        <v>6924.37</v>
      </c>
      <c r="Q691" s="239">
        <v>83112.600000000006</v>
      </c>
      <c r="R691" s="182"/>
      <c r="S691" s="179"/>
      <c r="T691" s="179"/>
      <c r="U691" s="239">
        <v>195.68875</v>
      </c>
      <c r="V691" s="239">
        <v>93.724395161290303</v>
      </c>
      <c r="W691" s="239">
        <v>45.937125000000002</v>
      </c>
      <c r="X691" s="239">
        <v>28.851541666666702</v>
      </c>
      <c r="Y691" s="239">
        <v>336.48825910931203</v>
      </c>
      <c r="Z691" s="182"/>
      <c r="AA691" s="179"/>
      <c r="AB691" s="182" t="s">
        <v>413</v>
      </c>
      <c r="AC691" s="182"/>
      <c r="AD691" s="183" t="s">
        <v>414</v>
      </c>
      <c r="AE691" s="336">
        <v>6</v>
      </c>
      <c r="AF691" s="336">
        <v>5</v>
      </c>
      <c r="AG691" s="336">
        <v>4</v>
      </c>
      <c r="AH691" s="336">
        <v>3</v>
      </c>
      <c r="AI691" s="336">
        <v>2</v>
      </c>
      <c r="AJ691" s="184"/>
      <c r="AK691" s="179"/>
      <c r="AL691" s="179"/>
      <c r="AM691" s="281">
        <v>676.87</v>
      </c>
      <c r="AN691" s="281">
        <v>246.78</v>
      </c>
      <c r="AO691" s="281">
        <v>271.08</v>
      </c>
      <c r="AP691" s="281">
        <v>73.52</v>
      </c>
      <c r="AQ691" s="281">
        <v>675.71</v>
      </c>
      <c r="AR691" s="272"/>
      <c r="AS691" s="270"/>
      <c r="AT691" s="270"/>
      <c r="AU691" s="272">
        <v>112.81166666666699</v>
      </c>
      <c r="AV691" s="272">
        <v>41.13</v>
      </c>
      <c r="AW691" s="272">
        <v>45.18</v>
      </c>
      <c r="AX691" s="272">
        <v>14.704000000000001</v>
      </c>
      <c r="AY691" s="272">
        <v>112.618333333333</v>
      </c>
      <c r="AZ691" s="184"/>
      <c r="BA691" s="179"/>
    </row>
    <row r="692" spans="1:53" s="185" customFormat="1" x14ac:dyDescent="0.2">
      <c r="A692" s="179"/>
      <c r="B692" s="182" t="s">
        <v>358</v>
      </c>
      <c r="C692" s="182"/>
      <c r="D692" s="183" t="s">
        <v>359</v>
      </c>
      <c r="E692" s="320">
        <v>56</v>
      </c>
      <c r="F692" s="320">
        <v>7</v>
      </c>
      <c r="G692" s="320">
        <v>11</v>
      </c>
      <c r="H692" s="320">
        <v>13</v>
      </c>
      <c r="I692" s="320">
        <v>16</v>
      </c>
      <c r="J692" s="182"/>
      <c r="K692" s="179"/>
      <c r="L692" s="179"/>
      <c r="M692" s="239">
        <v>18075.34</v>
      </c>
      <c r="N692" s="239">
        <v>1035.3900000000001</v>
      </c>
      <c r="O692" s="239">
        <v>2255.52</v>
      </c>
      <c r="P692" s="239">
        <v>1509.57</v>
      </c>
      <c r="Q692" s="239">
        <v>20945.88</v>
      </c>
      <c r="R692" s="182"/>
      <c r="S692" s="179"/>
      <c r="T692" s="179"/>
      <c r="U692" s="239">
        <v>301.25566666666703</v>
      </c>
      <c r="V692" s="239">
        <v>17.256499999999999</v>
      </c>
      <c r="W692" s="239">
        <v>56.387999999999998</v>
      </c>
      <c r="X692" s="239">
        <v>27.954999999999998</v>
      </c>
      <c r="Y692" s="239">
        <v>349.09800000000001</v>
      </c>
      <c r="Z692" s="182"/>
      <c r="AA692" s="179"/>
      <c r="AB692" s="182" t="s">
        <v>415</v>
      </c>
      <c r="AC692" s="182"/>
      <c r="AD692" s="183" t="s">
        <v>324</v>
      </c>
      <c r="AE692" s="336">
        <v>41</v>
      </c>
      <c r="AF692" s="336">
        <v>23</v>
      </c>
      <c r="AG692" s="336">
        <v>19</v>
      </c>
      <c r="AH692" s="336">
        <v>14</v>
      </c>
      <c r="AI692" s="336">
        <v>12</v>
      </c>
      <c r="AJ692" s="184"/>
      <c r="AK692" s="179"/>
      <c r="AL692" s="179"/>
      <c r="AM692" s="281">
        <v>10132.15</v>
      </c>
      <c r="AN692" s="281">
        <v>6052.31</v>
      </c>
      <c r="AO692" s="281">
        <v>1502.63</v>
      </c>
      <c r="AP692" s="281">
        <v>670.21</v>
      </c>
      <c r="AQ692" s="281">
        <v>5362.9</v>
      </c>
      <c r="AR692" s="272"/>
      <c r="AS692" s="270"/>
      <c r="AT692" s="270"/>
      <c r="AU692" s="272">
        <v>230.276136363636</v>
      </c>
      <c r="AV692" s="272">
        <v>137.55250000000001</v>
      </c>
      <c r="AW692" s="272">
        <v>34.150681818181802</v>
      </c>
      <c r="AX692" s="272">
        <v>15.2320454545454</v>
      </c>
      <c r="AY692" s="272">
        <v>121.884090909091</v>
      </c>
      <c r="AZ692" s="184"/>
      <c r="BA692" s="179"/>
    </row>
    <row r="693" spans="1:53" s="185" customFormat="1" ht="13.5" thickBot="1" x14ac:dyDescent="0.25">
      <c r="A693" s="179"/>
      <c r="B693" s="186" t="s">
        <v>360</v>
      </c>
      <c r="C693" s="186"/>
      <c r="D693" s="187" t="s">
        <v>110</v>
      </c>
      <c r="E693" s="321">
        <v>2</v>
      </c>
      <c r="F693" s="321">
        <v>3</v>
      </c>
      <c r="G693" s="321">
        <v>3</v>
      </c>
      <c r="H693" s="321">
        <v>3</v>
      </c>
      <c r="I693" s="321">
        <v>2</v>
      </c>
      <c r="J693" s="186"/>
      <c r="K693" s="179"/>
      <c r="L693" s="179"/>
      <c r="M693" s="330">
        <v>268.60000000000002</v>
      </c>
      <c r="N693" s="239">
        <v>663.47</v>
      </c>
      <c r="O693" s="239">
        <v>697.88</v>
      </c>
      <c r="P693" s="239">
        <v>450.37</v>
      </c>
      <c r="Q693" s="239">
        <v>604.63</v>
      </c>
      <c r="R693" s="182"/>
      <c r="S693" s="179"/>
      <c r="T693" s="179"/>
      <c r="U693" s="263">
        <v>89.533333333333303</v>
      </c>
      <c r="V693" s="263">
        <v>221.15666666666701</v>
      </c>
      <c r="W693" s="263">
        <v>232.62666666666701</v>
      </c>
      <c r="X693" s="263">
        <v>150.12333333333299</v>
      </c>
      <c r="Y693" s="263">
        <v>201.54333333333301</v>
      </c>
      <c r="Z693" s="188"/>
      <c r="AA693" s="179"/>
      <c r="AB693" s="186" t="s">
        <v>676</v>
      </c>
      <c r="AC693" s="186"/>
      <c r="AD693" s="187" t="s">
        <v>109</v>
      </c>
      <c r="AE693" s="337">
        <v>8</v>
      </c>
      <c r="AF693" s="337">
        <v>4</v>
      </c>
      <c r="AG693" s="337">
        <v>1</v>
      </c>
      <c r="AH693" s="337">
        <v>1</v>
      </c>
      <c r="AI693" s="337">
        <v>1</v>
      </c>
      <c r="AJ693" s="189"/>
      <c r="AK693" s="179"/>
      <c r="AL693" s="179"/>
      <c r="AM693" s="282">
        <v>2478.67</v>
      </c>
      <c r="AN693" s="283">
        <v>442.9</v>
      </c>
      <c r="AO693" s="283">
        <v>72.709999999999994</v>
      </c>
      <c r="AP693" s="283">
        <v>23.44</v>
      </c>
      <c r="AQ693" s="283">
        <v>193.86</v>
      </c>
      <c r="AR693" s="274"/>
      <c r="AS693" s="270"/>
      <c r="AT693" s="270"/>
      <c r="AU693" s="273">
        <v>275.40777777777799</v>
      </c>
      <c r="AV693" s="274">
        <v>49.211111111111101</v>
      </c>
      <c r="AW693" s="274">
        <v>14.542</v>
      </c>
      <c r="AX693" s="274">
        <v>2.6044444444444399</v>
      </c>
      <c r="AY693" s="274">
        <v>21.54</v>
      </c>
      <c r="AZ693" s="189"/>
      <c r="BA693" s="179"/>
    </row>
    <row r="694" spans="1:53" s="185" customFormat="1" x14ac:dyDescent="0.2">
      <c r="A694" s="179"/>
      <c r="B694" s="182" t="s">
        <v>361</v>
      </c>
      <c r="C694" s="182"/>
      <c r="D694" s="183" t="s">
        <v>363</v>
      </c>
      <c r="E694" s="320">
        <v>66</v>
      </c>
      <c r="F694" s="320">
        <v>48</v>
      </c>
      <c r="G694" s="320">
        <v>34</v>
      </c>
      <c r="H694" s="320">
        <v>28</v>
      </c>
      <c r="I694" s="320">
        <v>39</v>
      </c>
      <c r="J694" s="182"/>
      <c r="K694" s="179"/>
      <c r="L694" s="179"/>
      <c r="M694" s="239">
        <v>16022.04</v>
      </c>
      <c r="N694" s="239">
        <v>9609.85</v>
      </c>
      <c r="O694" s="239">
        <v>4592.03</v>
      </c>
      <c r="P694" s="239">
        <v>2730.9</v>
      </c>
      <c r="Q694" s="239">
        <v>21571.200000000001</v>
      </c>
      <c r="R694" s="182"/>
      <c r="S694" s="179"/>
      <c r="T694" s="179"/>
      <c r="U694" s="239">
        <v>213.62719999999999</v>
      </c>
      <c r="V694" s="239">
        <v>128.131333333333</v>
      </c>
      <c r="W694" s="239">
        <v>62.904520547945197</v>
      </c>
      <c r="X694" s="239">
        <v>36.9040540540541</v>
      </c>
      <c r="Y694" s="239">
        <v>287.61599999999999</v>
      </c>
      <c r="Z694" s="182"/>
      <c r="AA694" s="179"/>
      <c r="AB694" s="182" t="s">
        <v>418</v>
      </c>
      <c r="AC694" s="182"/>
      <c r="AD694" s="183" t="s">
        <v>79</v>
      </c>
      <c r="AE694" s="336">
        <v>4</v>
      </c>
      <c r="AF694" s="336"/>
      <c r="AG694" s="336"/>
      <c r="AH694" s="336"/>
      <c r="AI694" s="336"/>
      <c r="AJ694" s="184"/>
      <c r="AK694" s="179"/>
      <c r="AL694" s="179"/>
      <c r="AM694" s="281">
        <v>3386.35</v>
      </c>
      <c r="AN694" s="281">
        <v>0</v>
      </c>
      <c r="AO694" s="281">
        <v>0</v>
      </c>
      <c r="AP694" s="281">
        <v>0</v>
      </c>
      <c r="AQ694" s="281">
        <v>0</v>
      </c>
      <c r="AR694" s="272"/>
      <c r="AS694" s="270"/>
      <c r="AT694" s="270"/>
      <c r="AU694" s="272">
        <v>846.58749999999998</v>
      </c>
      <c r="AV694" s="272">
        <v>0</v>
      </c>
      <c r="AW694" s="272">
        <v>0</v>
      </c>
      <c r="AX694" s="272">
        <v>0</v>
      </c>
      <c r="AY694" s="272">
        <v>0</v>
      </c>
      <c r="AZ694" s="184"/>
      <c r="BA694" s="179"/>
    </row>
    <row r="695" spans="1:53" s="185" customFormat="1" x14ac:dyDescent="0.2">
      <c r="A695" s="179"/>
      <c r="B695" s="182" t="s">
        <v>364</v>
      </c>
      <c r="C695" s="182"/>
      <c r="D695" s="183" t="s">
        <v>204</v>
      </c>
      <c r="E695" s="320">
        <v>2551</v>
      </c>
      <c r="F695" s="320">
        <v>1808</v>
      </c>
      <c r="G695" s="320">
        <v>1353</v>
      </c>
      <c r="H695" s="320">
        <v>1149</v>
      </c>
      <c r="I695" s="320">
        <v>1424</v>
      </c>
      <c r="J695" s="182"/>
      <c r="K695" s="179"/>
      <c r="L695" s="179"/>
      <c r="M695" s="239">
        <v>465012.09999999899</v>
      </c>
      <c r="N695" s="239">
        <v>295425.78000000003</v>
      </c>
      <c r="O695" s="239">
        <v>154814.44</v>
      </c>
      <c r="P695" s="239">
        <v>103102.9</v>
      </c>
      <c r="Q695" s="239">
        <v>1219643.52</v>
      </c>
      <c r="R695" s="182"/>
      <c r="S695" s="179"/>
      <c r="T695" s="179"/>
      <c r="U695" s="239">
        <v>160.73698582786</v>
      </c>
      <c r="V695" s="239">
        <v>102.117449014863</v>
      </c>
      <c r="W695" s="239">
        <v>54.4929391059487</v>
      </c>
      <c r="X695" s="239">
        <v>36.6002484913028</v>
      </c>
      <c r="Y695" s="239">
        <v>421.58434842723801</v>
      </c>
      <c r="Z695" s="182"/>
      <c r="AA695" s="179"/>
      <c r="AB695" s="182" t="s">
        <v>420</v>
      </c>
      <c r="AC695" s="182"/>
      <c r="AD695" s="183" t="s">
        <v>110</v>
      </c>
      <c r="AE695" s="336">
        <v>24</v>
      </c>
      <c r="AF695" s="336">
        <v>7</v>
      </c>
      <c r="AG695" s="336">
        <v>6</v>
      </c>
      <c r="AH695" s="336">
        <v>8</v>
      </c>
      <c r="AI695" s="336">
        <v>7</v>
      </c>
      <c r="AJ695" s="184"/>
      <c r="AK695" s="179"/>
      <c r="AL695" s="179"/>
      <c r="AM695" s="281">
        <v>4784.3599999999997</v>
      </c>
      <c r="AN695" s="281">
        <v>823.34</v>
      </c>
      <c r="AO695" s="281">
        <v>591.65</v>
      </c>
      <c r="AP695" s="281">
        <v>759.84</v>
      </c>
      <c r="AQ695" s="281">
        <v>4104.8900000000003</v>
      </c>
      <c r="AR695" s="272"/>
      <c r="AS695" s="270"/>
      <c r="AT695" s="270"/>
      <c r="AU695" s="272">
        <v>191.37440000000001</v>
      </c>
      <c r="AV695" s="272">
        <v>32.933599999999998</v>
      </c>
      <c r="AW695" s="272">
        <v>25.723913043478301</v>
      </c>
      <c r="AX695" s="272">
        <v>31.66</v>
      </c>
      <c r="AY695" s="272">
        <v>164.19560000000001</v>
      </c>
      <c r="AZ695" s="184"/>
      <c r="BA695" s="179"/>
    </row>
    <row r="696" spans="1:53" s="185" customFormat="1" x14ac:dyDescent="0.2">
      <c r="A696" s="179"/>
      <c r="B696" s="182" t="s">
        <v>366</v>
      </c>
      <c r="C696" s="182"/>
      <c r="D696" s="183" t="s">
        <v>367</v>
      </c>
      <c r="E696" s="320">
        <v>235</v>
      </c>
      <c r="F696" s="320">
        <v>122</v>
      </c>
      <c r="G696" s="320">
        <v>86</v>
      </c>
      <c r="H696" s="320">
        <v>50</v>
      </c>
      <c r="I696" s="320">
        <v>96</v>
      </c>
      <c r="J696" s="182"/>
      <c r="K696" s="179"/>
      <c r="L696" s="179"/>
      <c r="M696" s="239">
        <v>59924.639999999999</v>
      </c>
      <c r="N696" s="239">
        <v>23248.65</v>
      </c>
      <c r="O696" s="239">
        <v>9786.44</v>
      </c>
      <c r="P696" s="239">
        <v>5857.16</v>
      </c>
      <c r="Q696" s="239">
        <v>104547.54</v>
      </c>
      <c r="R696" s="182"/>
      <c r="S696" s="179"/>
      <c r="T696" s="179"/>
      <c r="U696" s="239">
        <v>234.99858823529399</v>
      </c>
      <c r="V696" s="239">
        <v>91.171176470588193</v>
      </c>
      <c r="W696" s="239">
        <v>41.644425531914898</v>
      </c>
      <c r="X696" s="239">
        <v>37.788129032258098</v>
      </c>
      <c r="Y696" s="239">
        <v>409.99035294117601</v>
      </c>
      <c r="Z696" s="182"/>
      <c r="AA696" s="179"/>
      <c r="AB696" s="182" t="s">
        <v>421</v>
      </c>
      <c r="AC696" s="182"/>
      <c r="AD696" s="183" t="s">
        <v>287</v>
      </c>
      <c r="AE696" s="336">
        <v>54</v>
      </c>
      <c r="AF696" s="336">
        <v>20</v>
      </c>
      <c r="AG696" s="336">
        <v>15</v>
      </c>
      <c r="AH696" s="336">
        <v>14</v>
      </c>
      <c r="AI696" s="336">
        <v>15</v>
      </c>
      <c r="AJ696" s="184"/>
      <c r="AK696" s="179"/>
      <c r="AL696" s="179"/>
      <c r="AM696" s="281">
        <v>16069.66</v>
      </c>
      <c r="AN696" s="281">
        <v>2057.63</v>
      </c>
      <c r="AO696" s="281">
        <v>4026.57</v>
      </c>
      <c r="AP696" s="281">
        <v>3236.39</v>
      </c>
      <c r="AQ696" s="281">
        <v>15097.67</v>
      </c>
      <c r="AR696" s="272"/>
      <c r="AS696" s="270"/>
      <c r="AT696" s="270"/>
      <c r="AU696" s="272">
        <v>297.58629629629598</v>
      </c>
      <c r="AV696" s="272">
        <v>38.104259259259301</v>
      </c>
      <c r="AW696" s="272">
        <v>87.534130434782597</v>
      </c>
      <c r="AX696" s="272">
        <v>63.458627450980401</v>
      </c>
      <c r="AY696" s="272">
        <v>279.58648148148097</v>
      </c>
      <c r="AZ696" s="184"/>
      <c r="BA696" s="179"/>
    </row>
    <row r="697" spans="1:53" s="185" customFormat="1" x14ac:dyDescent="0.2">
      <c r="A697" s="179"/>
      <c r="B697" s="182" t="s">
        <v>664</v>
      </c>
      <c r="C697" s="182"/>
      <c r="D697" s="183" t="s">
        <v>109</v>
      </c>
      <c r="E697" s="320">
        <v>30</v>
      </c>
      <c r="F697" s="320">
        <v>7</v>
      </c>
      <c r="G697" s="320">
        <v>12</v>
      </c>
      <c r="H697" s="320">
        <v>8</v>
      </c>
      <c r="I697" s="320">
        <v>8</v>
      </c>
      <c r="J697" s="182"/>
      <c r="K697" s="179"/>
      <c r="L697" s="179"/>
      <c r="M697" s="239">
        <v>7046.46</v>
      </c>
      <c r="N697" s="239">
        <v>1843.33</v>
      </c>
      <c r="O697" s="239">
        <v>2298.39</v>
      </c>
      <c r="P697" s="239">
        <v>932.74</v>
      </c>
      <c r="Q697" s="239">
        <v>2162.29</v>
      </c>
      <c r="R697" s="182"/>
      <c r="S697" s="179"/>
      <c r="T697" s="179"/>
      <c r="U697" s="239">
        <v>220.201875</v>
      </c>
      <c r="V697" s="239">
        <v>57.604062499999998</v>
      </c>
      <c r="W697" s="239">
        <v>76.613</v>
      </c>
      <c r="X697" s="239">
        <v>30.088387096774198</v>
      </c>
      <c r="Y697" s="239">
        <v>67.571562499999999</v>
      </c>
      <c r="Z697" s="182"/>
      <c r="AA697" s="179"/>
      <c r="AB697" s="182" t="s">
        <v>422</v>
      </c>
      <c r="AC697" s="182"/>
      <c r="AD697" s="183" t="s">
        <v>295</v>
      </c>
      <c r="AE697" s="336">
        <v>12</v>
      </c>
      <c r="AF697" s="336">
        <v>5</v>
      </c>
      <c r="AG697" s="336">
        <v>5</v>
      </c>
      <c r="AH697" s="336">
        <v>5</v>
      </c>
      <c r="AI697" s="336">
        <v>4</v>
      </c>
      <c r="AJ697" s="184"/>
      <c r="AK697" s="179"/>
      <c r="AL697" s="179"/>
      <c r="AM697" s="281">
        <v>2847.8</v>
      </c>
      <c r="AN697" s="281">
        <v>127.08</v>
      </c>
      <c r="AO697" s="281">
        <v>123.52</v>
      </c>
      <c r="AP697" s="281">
        <v>99.26</v>
      </c>
      <c r="AQ697" s="281">
        <v>591.04999999999995</v>
      </c>
      <c r="AR697" s="272"/>
      <c r="AS697" s="270"/>
      <c r="AT697" s="270"/>
      <c r="AU697" s="272">
        <v>219.06153846153799</v>
      </c>
      <c r="AV697" s="272">
        <v>9.7753846153846204</v>
      </c>
      <c r="AW697" s="272">
        <v>11.2290909090909</v>
      </c>
      <c r="AX697" s="272">
        <v>9.0236363636363599</v>
      </c>
      <c r="AY697" s="272">
        <v>45.4653846153846</v>
      </c>
      <c r="AZ697" s="184"/>
      <c r="BA697" s="179"/>
    </row>
    <row r="698" spans="1:53" s="185" customFormat="1" x14ac:dyDescent="0.2">
      <c r="A698" s="179"/>
      <c r="B698" s="182" t="s">
        <v>665</v>
      </c>
      <c r="C698" s="182"/>
      <c r="D698" s="183" t="s">
        <v>109</v>
      </c>
      <c r="E698" s="320">
        <v>1</v>
      </c>
      <c r="F698" s="320"/>
      <c r="G698" s="320"/>
      <c r="H698" s="320"/>
      <c r="I698" s="320"/>
      <c r="J698" s="182"/>
      <c r="K698" s="179"/>
      <c r="L698" s="179"/>
      <c r="M698" s="239">
        <v>227.88</v>
      </c>
      <c r="N698" s="239">
        <v>0</v>
      </c>
      <c r="O698" s="239">
        <v>0</v>
      </c>
      <c r="P698" s="239">
        <v>0</v>
      </c>
      <c r="Q698" s="239">
        <v>0</v>
      </c>
      <c r="R698" s="182"/>
      <c r="S698" s="179"/>
      <c r="T698" s="179"/>
      <c r="U698" s="239">
        <v>227.88</v>
      </c>
      <c r="V698" s="239">
        <v>0</v>
      </c>
      <c r="W698" s="239">
        <v>0</v>
      </c>
      <c r="X698" s="239">
        <v>0</v>
      </c>
      <c r="Y698" s="239">
        <v>0</v>
      </c>
      <c r="Z698" s="182"/>
      <c r="AA698" s="179"/>
      <c r="AB698" s="182" t="s">
        <v>423</v>
      </c>
      <c r="AC698" s="182"/>
      <c r="AD698" s="183" t="s">
        <v>410</v>
      </c>
      <c r="AE698" s="336">
        <v>13</v>
      </c>
      <c r="AF698" s="336">
        <v>5</v>
      </c>
      <c r="AG698" s="336">
        <v>3</v>
      </c>
      <c r="AH698" s="336">
        <v>3</v>
      </c>
      <c r="AI698" s="336">
        <v>3</v>
      </c>
      <c r="AJ698" s="184"/>
      <c r="AK698" s="179"/>
      <c r="AL698" s="179"/>
      <c r="AM698" s="281">
        <v>1066</v>
      </c>
      <c r="AN698" s="281">
        <v>676.81</v>
      </c>
      <c r="AO698" s="281">
        <v>55.49</v>
      </c>
      <c r="AP698" s="281">
        <v>53.11</v>
      </c>
      <c r="AQ698" s="281">
        <v>1930.47</v>
      </c>
      <c r="AR698" s="272"/>
      <c r="AS698" s="270"/>
      <c r="AT698" s="270"/>
      <c r="AU698" s="272">
        <v>82</v>
      </c>
      <c r="AV698" s="272">
        <v>52.062307692307698</v>
      </c>
      <c r="AW698" s="272">
        <v>4.2684615384615396</v>
      </c>
      <c r="AX698" s="272">
        <v>4.0853846153846201</v>
      </c>
      <c r="AY698" s="272">
        <v>148.49769230769201</v>
      </c>
      <c r="AZ698" s="184"/>
      <c r="BA698" s="179"/>
    </row>
    <row r="699" spans="1:53" s="185" customFormat="1" x14ac:dyDescent="0.2">
      <c r="A699" s="179"/>
      <c r="B699" s="182" t="s">
        <v>727</v>
      </c>
      <c r="C699" s="182"/>
      <c r="D699" s="183" t="s">
        <v>90</v>
      </c>
      <c r="E699" s="320"/>
      <c r="F699" s="320"/>
      <c r="G699" s="320"/>
      <c r="H699" s="320"/>
      <c r="I699" s="320">
        <v>1</v>
      </c>
      <c r="J699" s="182"/>
      <c r="K699" s="179"/>
      <c r="L699" s="179"/>
      <c r="M699" s="239">
        <v>0</v>
      </c>
      <c r="N699" s="239">
        <v>0</v>
      </c>
      <c r="O699" s="239"/>
      <c r="P699" s="239">
        <v>0</v>
      </c>
      <c r="Q699" s="239">
        <v>83.31</v>
      </c>
      <c r="R699" s="182"/>
      <c r="S699" s="179"/>
      <c r="T699" s="179"/>
      <c r="U699" s="239">
        <v>0</v>
      </c>
      <c r="V699" s="239">
        <v>0</v>
      </c>
      <c r="W699" s="239"/>
      <c r="X699" s="239">
        <v>0</v>
      </c>
      <c r="Y699" s="239">
        <v>83.31</v>
      </c>
      <c r="Z699" s="182"/>
      <c r="AA699" s="179"/>
      <c r="AB699" s="182" t="s">
        <v>425</v>
      </c>
      <c r="AC699" s="182"/>
      <c r="AD699" s="183" t="s">
        <v>426</v>
      </c>
      <c r="AE699" s="336">
        <v>16</v>
      </c>
      <c r="AF699" s="336">
        <v>8</v>
      </c>
      <c r="AG699" s="336">
        <v>5</v>
      </c>
      <c r="AH699" s="336">
        <v>5</v>
      </c>
      <c r="AI699" s="336">
        <v>4</v>
      </c>
      <c r="AJ699" s="184"/>
      <c r="AK699" s="179"/>
      <c r="AL699" s="179"/>
      <c r="AM699" s="281">
        <v>3960.46</v>
      </c>
      <c r="AN699" s="281">
        <v>372.42</v>
      </c>
      <c r="AO699" s="281">
        <v>79.56</v>
      </c>
      <c r="AP699" s="281">
        <v>156.59</v>
      </c>
      <c r="AQ699" s="281">
        <v>679.84</v>
      </c>
      <c r="AR699" s="272"/>
      <c r="AS699" s="270"/>
      <c r="AT699" s="270"/>
      <c r="AU699" s="272">
        <v>247.52875</v>
      </c>
      <c r="AV699" s="272">
        <v>23.276250000000001</v>
      </c>
      <c r="AW699" s="272">
        <v>5.3040000000000003</v>
      </c>
      <c r="AX699" s="272">
        <v>10.4393333333333</v>
      </c>
      <c r="AY699" s="272">
        <v>42.49</v>
      </c>
      <c r="AZ699" s="184"/>
      <c r="BA699" s="179"/>
    </row>
    <row r="700" spans="1:53" s="185" customFormat="1" x14ac:dyDescent="0.2">
      <c r="A700" s="179"/>
      <c r="B700" s="182" t="s">
        <v>372</v>
      </c>
      <c r="C700" s="182"/>
      <c r="D700" s="183" t="s">
        <v>104</v>
      </c>
      <c r="E700" s="320">
        <v>74</v>
      </c>
      <c r="F700" s="320">
        <v>23</v>
      </c>
      <c r="G700" s="320">
        <v>11</v>
      </c>
      <c r="H700" s="320">
        <v>6</v>
      </c>
      <c r="I700" s="320">
        <v>5</v>
      </c>
      <c r="J700" s="182"/>
      <c r="K700" s="179"/>
      <c r="L700" s="179"/>
      <c r="M700" s="239">
        <v>13118.25</v>
      </c>
      <c r="N700" s="239">
        <v>2837.94</v>
      </c>
      <c r="O700" s="239">
        <v>689.75</v>
      </c>
      <c r="P700" s="239">
        <v>351.44</v>
      </c>
      <c r="Q700" s="239">
        <v>11948.91</v>
      </c>
      <c r="R700" s="182"/>
      <c r="S700" s="179"/>
      <c r="T700" s="179"/>
      <c r="U700" s="239">
        <v>177.27364864864899</v>
      </c>
      <c r="V700" s="239">
        <v>38.3505405405405</v>
      </c>
      <c r="W700" s="239">
        <v>9.7147887323943696</v>
      </c>
      <c r="X700" s="239">
        <v>5.1682352941176504</v>
      </c>
      <c r="Y700" s="239">
        <v>161.471756756757</v>
      </c>
      <c r="Z700" s="182"/>
      <c r="AA700" s="179"/>
      <c r="AB700" s="182" t="s">
        <v>433</v>
      </c>
      <c r="AC700" s="182"/>
      <c r="AD700" s="183" t="s">
        <v>368</v>
      </c>
      <c r="AE700" s="336">
        <v>52</v>
      </c>
      <c r="AF700" s="336">
        <v>25</v>
      </c>
      <c r="AG700" s="336">
        <v>17</v>
      </c>
      <c r="AH700" s="336">
        <v>16</v>
      </c>
      <c r="AI700" s="336">
        <v>15</v>
      </c>
      <c r="AJ700" s="184"/>
      <c r="AK700" s="179"/>
      <c r="AL700" s="179"/>
      <c r="AM700" s="281">
        <v>25210.16</v>
      </c>
      <c r="AN700" s="281">
        <v>4930.22</v>
      </c>
      <c r="AO700" s="281">
        <v>2363.3200000000002</v>
      </c>
      <c r="AP700" s="281">
        <v>1769.9</v>
      </c>
      <c r="AQ700" s="281">
        <v>11301.62</v>
      </c>
      <c r="AR700" s="272"/>
      <c r="AS700" s="270"/>
      <c r="AT700" s="270"/>
      <c r="AU700" s="272">
        <v>450.181428571428</v>
      </c>
      <c r="AV700" s="272">
        <v>88.039642857142894</v>
      </c>
      <c r="AW700" s="272">
        <v>42.202142857142903</v>
      </c>
      <c r="AX700" s="272">
        <v>31.605357142857098</v>
      </c>
      <c r="AY700" s="272">
        <v>201.81464285714301</v>
      </c>
      <c r="AZ700" s="184"/>
      <c r="BA700" s="179"/>
    </row>
    <row r="701" spans="1:53" s="185" customFormat="1" x14ac:dyDescent="0.2">
      <c r="A701" s="179"/>
      <c r="B701" s="182" t="s">
        <v>373</v>
      </c>
      <c r="C701" s="182"/>
      <c r="D701" s="183" t="s">
        <v>374</v>
      </c>
      <c r="E701" s="320">
        <v>74</v>
      </c>
      <c r="F701" s="320">
        <v>28</v>
      </c>
      <c r="G701" s="320">
        <v>11</v>
      </c>
      <c r="H701" s="320">
        <v>5</v>
      </c>
      <c r="I701" s="320">
        <v>8</v>
      </c>
      <c r="J701" s="182"/>
      <c r="K701" s="179"/>
      <c r="L701" s="179"/>
      <c r="M701" s="239">
        <v>17569.919999999998</v>
      </c>
      <c r="N701" s="239">
        <v>5252.88</v>
      </c>
      <c r="O701" s="239">
        <v>813.08</v>
      </c>
      <c r="P701" s="239">
        <v>130.63</v>
      </c>
      <c r="Q701" s="239">
        <v>4655.03</v>
      </c>
      <c r="R701" s="182"/>
      <c r="S701" s="179"/>
      <c r="T701" s="179"/>
      <c r="U701" s="239">
        <v>228.18077922077899</v>
      </c>
      <c r="V701" s="239">
        <v>68.219220779220805</v>
      </c>
      <c r="W701" s="239">
        <v>10.8410666666667</v>
      </c>
      <c r="X701" s="239">
        <v>1.7652702702702701</v>
      </c>
      <c r="Y701" s="239">
        <v>60.4549350649351</v>
      </c>
      <c r="Z701" s="182"/>
      <c r="AA701" s="179"/>
      <c r="AB701" s="182" t="s">
        <v>856</v>
      </c>
      <c r="AC701" s="182"/>
      <c r="AD701" s="183" t="s">
        <v>856</v>
      </c>
      <c r="AE701" s="336">
        <v>1</v>
      </c>
      <c r="AF701" s="336">
        <v>1</v>
      </c>
      <c r="AG701" s="336">
        <v>1</v>
      </c>
      <c r="AH701" s="336"/>
      <c r="AI701" s="336"/>
      <c r="AJ701" s="184"/>
      <c r="AK701" s="179"/>
      <c r="AL701" s="179"/>
      <c r="AM701" s="281">
        <v>25.72</v>
      </c>
      <c r="AN701" s="281">
        <v>24.53</v>
      </c>
      <c r="AO701" s="281">
        <v>24.99</v>
      </c>
      <c r="AP701" s="281">
        <v>0</v>
      </c>
      <c r="AQ701" s="281">
        <v>0</v>
      </c>
      <c r="AR701" s="272"/>
      <c r="AS701" s="270"/>
      <c r="AT701" s="270"/>
      <c r="AU701" s="272">
        <v>25.72</v>
      </c>
      <c r="AV701" s="272">
        <v>24.53</v>
      </c>
      <c r="AW701" s="272">
        <v>24.99</v>
      </c>
      <c r="AX701" s="272">
        <v>0</v>
      </c>
      <c r="AY701" s="272">
        <v>0</v>
      </c>
      <c r="AZ701" s="184"/>
      <c r="BA701" s="179"/>
    </row>
    <row r="702" spans="1:53" s="185" customFormat="1" x14ac:dyDescent="0.2">
      <c r="A702" s="179"/>
      <c r="B702" s="182" t="s">
        <v>375</v>
      </c>
      <c r="C702" s="182"/>
      <c r="D702" s="183" t="s">
        <v>104</v>
      </c>
      <c r="E702" s="320">
        <v>17</v>
      </c>
      <c r="F702" s="320">
        <v>8</v>
      </c>
      <c r="G702" s="320">
        <v>3</v>
      </c>
      <c r="H702" s="320">
        <v>1</v>
      </c>
      <c r="I702" s="320">
        <v>3</v>
      </c>
      <c r="J702" s="182"/>
      <c r="K702" s="179"/>
      <c r="L702" s="179"/>
      <c r="M702" s="239">
        <v>6086.31</v>
      </c>
      <c r="N702" s="239">
        <v>3056.39</v>
      </c>
      <c r="O702" s="239">
        <v>484.49</v>
      </c>
      <c r="P702" s="239">
        <v>51.27</v>
      </c>
      <c r="Q702" s="239">
        <v>4592.38</v>
      </c>
      <c r="R702" s="182"/>
      <c r="S702" s="179"/>
      <c r="T702" s="179"/>
      <c r="U702" s="239">
        <v>338.12833333333299</v>
      </c>
      <c r="V702" s="239">
        <v>169.79944444444399</v>
      </c>
      <c r="W702" s="239">
        <v>69.212857142857104</v>
      </c>
      <c r="X702" s="239">
        <v>5.1269999999999998</v>
      </c>
      <c r="Y702" s="239">
        <v>255.132222222222</v>
      </c>
      <c r="Z702" s="182"/>
      <c r="AA702" s="179"/>
      <c r="AB702" s="182" t="s">
        <v>437</v>
      </c>
      <c r="AC702" s="182"/>
      <c r="AD702" s="183" t="s">
        <v>391</v>
      </c>
      <c r="AE702" s="336">
        <v>170</v>
      </c>
      <c r="AF702" s="336">
        <v>52</v>
      </c>
      <c r="AG702" s="336">
        <v>39</v>
      </c>
      <c r="AH702" s="336">
        <v>29</v>
      </c>
      <c r="AI702" s="336">
        <v>32</v>
      </c>
      <c r="AJ702" s="184"/>
      <c r="AK702" s="179"/>
      <c r="AL702" s="179"/>
      <c r="AM702" s="281">
        <v>85706.72</v>
      </c>
      <c r="AN702" s="281">
        <v>14826.94</v>
      </c>
      <c r="AO702" s="281">
        <v>4921.6000000000004</v>
      </c>
      <c r="AP702" s="281">
        <v>2894.69</v>
      </c>
      <c r="AQ702" s="281">
        <v>18731.650000000001</v>
      </c>
      <c r="AR702" s="272"/>
      <c r="AS702" s="270"/>
      <c r="AT702" s="270"/>
      <c r="AU702" s="272">
        <v>478.80849162011202</v>
      </c>
      <c r="AV702" s="272">
        <v>82.832067039106093</v>
      </c>
      <c r="AW702" s="272">
        <v>29.470658682634699</v>
      </c>
      <c r="AX702" s="272">
        <v>17.333473053892199</v>
      </c>
      <c r="AY702" s="272">
        <v>105.828531073446</v>
      </c>
      <c r="AZ702" s="184"/>
      <c r="BA702" s="179"/>
    </row>
    <row r="703" spans="1:53" s="185" customFormat="1" ht="13.5" thickBot="1" x14ac:dyDescent="0.25">
      <c r="A703" s="179"/>
      <c r="B703" s="186" t="s">
        <v>376</v>
      </c>
      <c r="C703" s="186"/>
      <c r="D703" s="187" t="s">
        <v>212</v>
      </c>
      <c r="E703" s="321">
        <v>22</v>
      </c>
      <c r="F703" s="321">
        <v>15</v>
      </c>
      <c r="G703" s="321">
        <v>8</v>
      </c>
      <c r="H703" s="321">
        <v>7</v>
      </c>
      <c r="I703" s="321">
        <v>10</v>
      </c>
      <c r="J703" s="186"/>
      <c r="K703" s="179"/>
      <c r="L703" s="179"/>
      <c r="M703" s="330">
        <v>5023.17</v>
      </c>
      <c r="N703" s="239">
        <v>2744.51</v>
      </c>
      <c r="O703" s="239">
        <v>1332.81</v>
      </c>
      <c r="P703" s="239">
        <v>868.95</v>
      </c>
      <c r="Q703" s="239">
        <v>20793.82</v>
      </c>
      <c r="R703" s="182"/>
      <c r="S703" s="179"/>
      <c r="T703" s="179"/>
      <c r="U703" s="263">
        <v>200.92679999999999</v>
      </c>
      <c r="V703" s="263">
        <v>109.7804</v>
      </c>
      <c r="W703" s="263">
        <v>53.312399999999997</v>
      </c>
      <c r="X703" s="263">
        <v>34.758000000000003</v>
      </c>
      <c r="Y703" s="263">
        <v>831.75279999999998</v>
      </c>
      <c r="Z703" s="188"/>
      <c r="AA703" s="179"/>
      <c r="AB703" s="186" t="s">
        <v>439</v>
      </c>
      <c r="AC703" s="186"/>
      <c r="AD703" s="187" t="s">
        <v>225</v>
      </c>
      <c r="AE703" s="337">
        <v>77</v>
      </c>
      <c r="AF703" s="337">
        <v>35</v>
      </c>
      <c r="AG703" s="337">
        <v>9</v>
      </c>
      <c r="AH703" s="337">
        <v>5</v>
      </c>
      <c r="AI703" s="337">
        <v>6</v>
      </c>
      <c r="AJ703" s="189"/>
      <c r="AK703" s="179"/>
      <c r="AL703" s="179"/>
      <c r="AM703" s="282">
        <v>26487.5</v>
      </c>
      <c r="AN703" s="283">
        <v>2646.93</v>
      </c>
      <c r="AO703" s="283">
        <v>1324.31</v>
      </c>
      <c r="AP703" s="283">
        <v>519.62</v>
      </c>
      <c r="AQ703" s="283">
        <v>6476.22</v>
      </c>
      <c r="AR703" s="274"/>
      <c r="AS703" s="270"/>
      <c r="AT703" s="270"/>
      <c r="AU703" s="273">
        <v>339.58333333333297</v>
      </c>
      <c r="AV703" s="274">
        <v>33.935000000000002</v>
      </c>
      <c r="AW703" s="274">
        <v>17.6574666666667</v>
      </c>
      <c r="AX703" s="274">
        <v>7.0218918918918902</v>
      </c>
      <c r="AY703" s="274">
        <v>83.028461538461499</v>
      </c>
      <c r="AZ703" s="189"/>
      <c r="BA703" s="179"/>
    </row>
    <row r="704" spans="1:53" s="185" customFormat="1" x14ac:dyDescent="0.2">
      <c r="A704" s="179"/>
      <c r="B704" s="182" t="s">
        <v>377</v>
      </c>
      <c r="C704" s="182"/>
      <c r="D704" s="183" t="s">
        <v>302</v>
      </c>
      <c r="E704" s="320">
        <v>151</v>
      </c>
      <c r="F704" s="320">
        <v>99</v>
      </c>
      <c r="G704" s="320">
        <v>76</v>
      </c>
      <c r="H704" s="320">
        <v>67</v>
      </c>
      <c r="I704" s="320">
        <v>90</v>
      </c>
      <c r="J704" s="182"/>
      <c r="K704" s="179"/>
      <c r="L704" s="179"/>
      <c r="M704" s="239">
        <v>33901.339999999997</v>
      </c>
      <c r="N704" s="239">
        <v>16613.240000000002</v>
      </c>
      <c r="O704" s="239">
        <v>11467.81</v>
      </c>
      <c r="P704" s="239">
        <v>8643.34</v>
      </c>
      <c r="Q704" s="239">
        <v>151285.74</v>
      </c>
      <c r="R704" s="182"/>
      <c r="S704" s="179"/>
      <c r="T704" s="179"/>
      <c r="U704" s="239">
        <v>184.24641304347799</v>
      </c>
      <c r="V704" s="239">
        <v>90.289347826086896</v>
      </c>
      <c r="W704" s="239">
        <v>63.710055555555499</v>
      </c>
      <c r="X704" s="239">
        <v>48.558089887640499</v>
      </c>
      <c r="Y704" s="239">
        <v>822.20510869565203</v>
      </c>
      <c r="Z704" s="182"/>
      <c r="AA704" s="179"/>
      <c r="AB704" s="182" t="s">
        <v>441</v>
      </c>
      <c r="AC704" s="182"/>
      <c r="AD704" s="183" t="s">
        <v>292</v>
      </c>
      <c r="AE704" s="336">
        <v>13</v>
      </c>
      <c r="AF704" s="336">
        <v>5</v>
      </c>
      <c r="AG704" s="336">
        <v>3</v>
      </c>
      <c r="AH704" s="336">
        <v>5</v>
      </c>
      <c r="AI704" s="336">
        <v>4</v>
      </c>
      <c r="AJ704" s="184"/>
      <c r="AK704" s="179"/>
      <c r="AL704" s="179"/>
      <c r="AM704" s="281">
        <v>10054.93</v>
      </c>
      <c r="AN704" s="281">
        <v>581.87</v>
      </c>
      <c r="AO704" s="281">
        <v>307.22000000000003</v>
      </c>
      <c r="AP704" s="281">
        <v>258.82</v>
      </c>
      <c r="AQ704" s="281">
        <v>923.39</v>
      </c>
      <c r="AR704" s="272"/>
      <c r="AS704" s="270"/>
      <c r="AT704" s="270"/>
      <c r="AU704" s="272">
        <v>773.45615384615405</v>
      </c>
      <c r="AV704" s="272">
        <v>44.759230769230797</v>
      </c>
      <c r="AW704" s="272">
        <v>38.402500000000003</v>
      </c>
      <c r="AX704" s="272">
        <v>21.5683333333333</v>
      </c>
      <c r="AY704" s="272">
        <v>71.03</v>
      </c>
      <c r="AZ704" s="184"/>
      <c r="BA704" s="179"/>
    </row>
    <row r="705" spans="1:53" s="185" customFormat="1" x14ac:dyDescent="0.2">
      <c r="A705" s="179"/>
      <c r="B705" s="182" t="s">
        <v>377</v>
      </c>
      <c r="C705" s="182"/>
      <c r="D705" s="183" t="s">
        <v>287</v>
      </c>
      <c r="E705" s="320">
        <v>1</v>
      </c>
      <c r="F705" s="320">
        <v>1</v>
      </c>
      <c r="G705" s="320"/>
      <c r="H705" s="320"/>
      <c r="I705" s="320"/>
      <c r="J705" s="182"/>
      <c r="K705" s="179"/>
      <c r="L705" s="179"/>
      <c r="M705" s="239">
        <v>195.61</v>
      </c>
      <c r="N705" s="239">
        <v>118.07</v>
      </c>
      <c r="O705" s="239">
        <v>0</v>
      </c>
      <c r="P705" s="239">
        <v>0</v>
      </c>
      <c r="Q705" s="239">
        <v>0</v>
      </c>
      <c r="R705" s="182"/>
      <c r="S705" s="179"/>
      <c r="T705" s="179"/>
      <c r="U705" s="239">
        <v>195.61</v>
      </c>
      <c r="V705" s="239">
        <v>118.07</v>
      </c>
      <c r="W705" s="239">
        <v>0</v>
      </c>
      <c r="X705" s="239">
        <v>0</v>
      </c>
      <c r="Y705" s="239">
        <v>0</v>
      </c>
      <c r="Z705" s="182"/>
      <c r="AA705" s="179"/>
      <c r="AB705" s="182" t="s">
        <v>446</v>
      </c>
      <c r="AC705" s="182"/>
      <c r="AD705" s="183" t="s">
        <v>124</v>
      </c>
      <c r="AE705" s="336">
        <v>14</v>
      </c>
      <c r="AF705" s="336">
        <v>3</v>
      </c>
      <c r="AG705" s="336">
        <v>2</v>
      </c>
      <c r="AH705" s="336">
        <v>2</v>
      </c>
      <c r="AI705" s="336">
        <v>1</v>
      </c>
      <c r="AJ705" s="184"/>
      <c r="AK705" s="179"/>
      <c r="AL705" s="179"/>
      <c r="AM705" s="281">
        <v>2500.54</v>
      </c>
      <c r="AN705" s="281">
        <v>238.72</v>
      </c>
      <c r="AO705" s="281">
        <v>85.85</v>
      </c>
      <c r="AP705" s="281">
        <v>79.010000000000005</v>
      </c>
      <c r="AQ705" s="281">
        <v>221.95</v>
      </c>
      <c r="AR705" s="272"/>
      <c r="AS705" s="270"/>
      <c r="AT705" s="270"/>
      <c r="AU705" s="272">
        <v>178.61</v>
      </c>
      <c r="AV705" s="272">
        <v>17.051428571428598</v>
      </c>
      <c r="AW705" s="272">
        <v>6.1321428571428598</v>
      </c>
      <c r="AX705" s="272">
        <v>5.6435714285714296</v>
      </c>
      <c r="AY705" s="272">
        <v>15.853571428571399</v>
      </c>
      <c r="AZ705" s="184"/>
      <c r="BA705" s="179"/>
    </row>
    <row r="706" spans="1:53" s="185" customFormat="1" x14ac:dyDescent="0.2">
      <c r="A706" s="179"/>
      <c r="B706" s="182" t="s">
        <v>378</v>
      </c>
      <c r="C706" s="182"/>
      <c r="D706" s="183" t="s">
        <v>277</v>
      </c>
      <c r="E706" s="320"/>
      <c r="F706" s="320"/>
      <c r="G706" s="320"/>
      <c r="H706" s="320">
        <v>1</v>
      </c>
      <c r="I706" s="320">
        <v>1</v>
      </c>
      <c r="J706" s="182"/>
      <c r="K706" s="179"/>
      <c r="L706" s="179"/>
      <c r="M706" s="239">
        <v>0</v>
      </c>
      <c r="N706" s="239">
        <v>0</v>
      </c>
      <c r="O706" s="239">
        <v>0</v>
      </c>
      <c r="P706" s="239">
        <v>188.47</v>
      </c>
      <c r="Q706" s="239">
        <v>4383.88</v>
      </c>
      <c r="R706" s="182"/>
      <c r="S706" s="179"/>
      <c r="T706" s="179"/>
      <c r="U706" s="239">
        <v>0</v>
      </c>
      <c r="V706" s="239">
        <v>0</v>
      </c>
      <c r="W706" s="239">
        <v>0</v>
      </c>
      <c r="X706" s="239">
        <v>188.47</v>
      </c>
      <c r="Y706" s="239">
        <v>4383.88</v>
      </c>
      <c r="Z706" s="182"/>
      <c r="AA706" s="179"/>
      <c r="AB706" s="182" t="s">
        <v>447</v>
      </c>
      <c r="AC706" s="182"/>
      <c r="AD706" s="183" t="s">
        <v>109</v>
      </c>
      <c r="AE706" s="336">
        <v>55</v>
      </c>
      <c r="AF706" s="336">
        <v>24</v>
      </c>
      <c r="AG706" s="336">
        <v>14</v>
      </c>
      <c r="AH706" s="336">
        <v>9</v>
      </c>
      <c r="AI706" s="336">
        <v>8</v>
      </c>
      <c r="AJ706" s="184"/>
      <c r="AK706" s="179"/>
      <c r="AL706" s="179"/>
      <c r="AM706" s="281">
        <v>25333.82</v>
      </c>
      <c r="AN706" s="281">
        <v>7130.89</v>
      </c>
      <c r="AO706" s="281">
        <v>21745.21</v>
      </c>
      <c r="AP706" s="281">
        <v>182.81</v>
      </c>
      <c r="AQ706" s="281">
        <v>2769.49</v>
      </c>
      <c r="AR706" s="272"/>
      <c r="AS706" s="270"/>
      <c r="AT706" s="270"/>
      <c r="AU706" s="272">
        <v>452.38964285714297</v>
      </c>
      <c r="AV706" s="272">
        <v>127.337321428571</v>
      </c>
      <c r="AW706" s="272">
        <v>395.367454545454</v>
      </c>
      <c r="AX706" s="272">
        <v>3.3238181818181798</v>
      </c>
      <c r="AY706" s="272">
        <v>49.455178571428597</v>
      </c>
      <c r="AZ706" s="184"/>
      <c r="BA706" s="179"/>
    </row>
    <row r="707" spans="1:53" s="185" customFormat="1" x14ac:dyDescent="0.2">
      <c r="A707" s="179"/>
      <c r="B707" s="182" t="s">
        <v>378</v>
      </c>
      <c r="C707" s="182"/>
      <c r="D707" s="183" t="s">
        <v>102</v>
      </c>
      <c r="E707" s="320">
        <v>2</v>
      </c>
      <c r="F707" s="320">
        <v>1</v>
      </c>
      <c r="G707" s="320"/>
      <c r="H707" s="320"/>
      <c r="I707" s="320"/>
      <c r="J707" s="182"/>
      <c r="K707" s="179"/>
      <c r="L707" s="179"/>
      <c r="M707" s="239">
        <v>1014.04</v>
      </c>
      <c r="N707" s="239">
        <v>179.8</v>
      </c>
      <c r="O707" s="239">
        <v>0</v>
      </c>
      <c r="P707" s="239">
        <v>0</v>
      </c>
      <c r="Q707" s="239">
        <v>0</v>
      </c>
      <c r="R707" s="182"/>
      <c r="S707" s="179"/>
      <c r="T707" s="179"/>
      <c r="U707" s="239">
        <v>507.02</v>
      </c>
      <c r="V707" s="239">
        <v>89.9</v>
      </c>
      <c r="W707" s="239">
        <v>0</v>
      </c>
      <c r="X707" s="239">
        <v>0</v>
      </c>
      <c r="Y707" s="239">
        <v>0</v>
      </c>
      <c r="Z707" s="182"/>
      <c r="AA707" s="179"/>
      <c r="AB707" s="182" t="s">
        <v>447</v>
      </c>
      <c r="AC707" s="182"/>
      <c r="AD707" s="183" t="s">
        <v>86</v>
      </c>
      <c r="AE707" s="336">
        <v>1</v>
      </c>
      <c r="AF707" s="336"/>
      <c r="AG707" s="336"/>
      <c r="AH707" s="336"/>
      <c r="AI707" s="336"/>
      <c r="AJ707" s="184"/>
      <c r="AK707" s="179"/>
      <c r="AL707" s="179"/>
      <c r="AM707" s="281">
        <v>591.44000000000005</v>
      </c>
      <c r="AN707" s="281">
        <v>0</v>
      </c>
      <c r="AO707" s="281">
        <v>0</v>
      </c>
      <c r="AP707" s="281">
        <v>0</v>
      </c>
      <c r="AQ707" s="281">
        <v>0</v>
      </c>
      <c r="AR707" s="272"/>
      <c r="AS707" s="270"/>
      <c r="AT707" s="270"/>
      <c r="AU707" s="272">
        <v>591.44000000000005</v>
      </c>
      <c r="AV707" s="272">
        <v>0</v>
      </c>
      <c r="AW707" s="272">
        <v>0</v>
      </c>
      <c r="AX707" s="272">
        <v>0</v>
      </c>
      <c r="AY707" s="272">
        <v>0</v>
      </c>
      <c r="AZ707" s="184"/>
      <c r="BA707" s="179"/>
    </row>
    <row r="708" spans="1:53" s="185" customFormat="1" x14ac:dyDescent="0.2">
      <c r="A708" s="179"/>
      <c r="B708" s="182" t="s">
        <v>378</v>
      </c>
      <c r="C708" s="182"/>
      <c r="D708" s="183" t="s">
        <v>105</v>
      </c>
      <c r="E708" s="320">
        <v>1439</v>
      </c>
      <c r="F708" s="320">
        <v>681</v>
      </c>
      <c r="G708" s="320">
        <v>386</v>
      </c>
      <c r="H708" s="320">
        <v>305</v>
      </c>
      <c r="I708" s="320">
        <v>444</v>
      </c>
      <c r="J708" s="182"/>
      <c r="K708" s="179"/>
      <c r="L708" s="179"/>
      <c r="M708" s="239">
        <v>371802.88</v>
      </c>
      <c r="N708" s="239">
        <v>169601.8</v>
      </c>
      <c r="O708" s="239">
        <v>60643.68</v>
      </c>
      <c r="P708" s="239">
        <v>35257.21</v>
      </c>
      <c r="Q708" s="239">
        <v>433210.94</v>
      </c>
      <c r="R708" s="182"/>
      <c r="S708" s="179"/>
      <c r="T708" s="179"/>
      <c r="U708" s="239">
        <v>229.64970969734401</v>
      </c>
      <c r="V708" s="239">
        <v>104.75713403335401</v>
      </c>
      <c r="W708" s="239">
        <v>38.164682190056602</v>
      </c>
      <c r="X708" s="239">
        <v>22.2724005053696</v>
      </c>
      <c r="Y708" s="239">
        <v>267.74470951792301</v>
      </c>
      <c r="Z708" s="182"/>
      <c r="AA708" s="179"/>
      <c r="AB708" s="182" t="s">
        <v>449</v>
      </c>
      <c r="AC708" s="182"/>
      <c r="AD708" s="183" t="s">
        <v>450</v>
      </c>
      <c r="AE708" s="336">
        <v>69</v>
      </c>
      <c r="AF708" s="336">
        <v>42</v>
      </c>
      <c r="AG708" s="336">
        <v>15</v>
      </c>
      <c r="AH708" s="336">
        <v>7</v>
      </c>
      <c r="AI708" s="336">
        <v>22</v>
      </c>
      <c r="AJ708" s="184"/>
      <c r="AK708" s="179"/>
      <c r="AL708" s="179"/>
      <c r="AM708" s="281">
        <v>62106.06</v>
      </c>
      <c r="AN708" s="281">
        <v>17476.88</v>
      </c>
      <c r="AO708" s="281">
        <v>2452.0500000000002</v>
      </c>
      <c r="AP708" s="281">
        <v>396.33</v>
      </c>
      <c r="AQ708" s="281">
        <v>15351.89</v>
      </c>
      <c r="AR708" s="272"/>
      <c r="AS708" s="270"/>
      <c r="AT708" s="270"/>
      <c r="AU708" s="272">
        <v>887.22942857142903</v>
      </c>
      <c r="AV708" s="272">
        <v>249.66971428571401</v>
      </c>
      <c r="AW708" s="272">
        <v>50.041836734693902</v>
      </c>
      <c r="AX708" s="272">
        <v>12.7848387096774</v>
      </c>
      <c r="AY708" s="272">
        <v>219.31271428571401</v>
      </c>
      <c r="AZ708" s="184"/>
      <c r="BA708" s="179"/>
    </row>
    <row r="709" spans="1:53" s="185" customFormat="1" x14ac:dyDescent="0.2">
      <c r="A709" s="179"/>
      <c r="B709" s="182" t="s">
        <v>381</v>
      </c>
      <c r="C709" s="182"/>
      <c r="D709" s="183" t="s">
        <v>164</v>
      </c>
      <c r="E709" s="320">
        <v>62</v>
      </c>
      <c r="F709" s="320">
        <v>39</v>
      </c>
      <c r="G709" s="320">
        <v>22</v>
      </c>
      <c r="H709" s="320">
        <v>17</v>
      </c>
      <c r="I709" s="320">
        <v>21</v>
      </c>
      <c r="J709" s="182"/>
      <c r="K709" s="179"/>
      <c r="L709" s="179"/>
      <c r="M709" s="239">
        <v>17658.55</v>
      </c>
      <c r="N709" s="239">
        <v>10446.69</v>
      </c>
      <c r="O709" s="239">
        <v>3733.05</v>
      </c>
      <c r="P709" s="239">
        <v>2405.0100000000002</v>
      </c>
      <c r="Q709" s="239">
        <v>32116.44</v>
      </c>
      <c r="R709" s="182"/>
      <c r="S709" s="179"/>
      <c r="T709" s="179"/>
      <c r="U709" s="239">
        <v>238.629054054054</v>
      </c>
      <c r="V709" s="239">
        <v>141.171486486486</v>
      </c>
      <c r="W709" s="239">
        <v>50.446621621621603</v>
      </c>
      <c r="X709" s="239">
        <v>32.500135135135103</v>
      </c>
      <c r="Y709" s="239">
        <v>439.95123287671203</v>
      </c>
      <c r="Z709" s="182"/>
      <c r="AA709" s="179"/>
      <c r="AB709" s="182" t="s">
        <v>451</v>
      </c>
      <c r="AC709" s="182"/>
      <c r="AD709" s="183" t="s">
        <v>452</v>
      </c>
      <c r="AE709" s="336">
        <v>25</v>
      </c>
      <c r="AF709" s="336">
        <v>16</v>
      </c>
      <c r="AG709" s="336">
        <v>11</v>
      </c>
      <c r="AH709" s="336">
        <v>11</v>
      </c>
      <c r="AI709" s="336">
        <v>10</v>
      </c>
      <c r="AJ709" s="184"/>
      <c r="AK709" s="179"/>
      <c r="AL709" s="179"/>
      <c r="AM709" s="281">
        <v>3247.71</v>
      </c>
      <c r="AN709" s="281">
        <v>965.31</v>
      </c>
      <c r="AO709" s="281">
        <v>376.4</v>
      </c>
      <c r="AP709" s="281">
        <v>411.85</v>
      </c>
      <c r="AQ709" s="281">
        <v>3614.88</v>
      </c>
      <c r="AR709" s="272"/>
      <c r="AS709" s="270"/>
      <c r="AT709" s="270"/>
      <c r="AU709" s="272">
        <v>129.9084</v>
      </c>
      <c r="AV709" s="272">
        <v>38.612400000000001</v>
      </c>
      <c r="AW709" s="272">
        <v>16.365217391304299</v>
      </c>
      <c r="AX709" s="272">
        <v>17.160416666666698</v>
      </c>
      <c r="AY709" s="272">
        <v>144.59520000000001</v>
      </c>
      <c r="AZ709" s="184"/>
      <c r="BA709" s="179"/>
    </row>
    <row r="710" spans="1:53" s="185" customFormat="1" x14ac:dyDescent="0.2">
      <c r="A710" s="179"/>
      <c r="B710" s="182" t="s">
        <v>382</v>
      </c>
      <c r="C710" s="182"/>
      <c r="D710" s="183" t="s">
        <v>383</v>
      </c>
      <c r="E710" s="320">
        <v>689</v>
      </c>
      <c r="F710" s="320">
        <v>424</v>
      </c>
      <c r="G710" s="320">
        <v>285</v>
      </c>
      <c r="H710" s="320">
        <v>234</v>
      </c>
      <c r="I710" s="320">
        <v>293</v>
      </c>
      <c r="J710" s="182"/>
      <c r="K710" s="179"/>
      <c r="L710" s="179"/>
      <c r="M710" s="239">
        <v>147798.65</v>
      </c>
      <c r="N710" s="239">
        <v>79633.58</v>
      </c>
      <c r="O710" s="239">
        <v>40817.550000000003</v>
      </c>
      <c r="P710" s="239">
        <v>25950.57</v>
      </c>
      <c r="Q710" s="239">
        <v>243144.38</v>
      </c>
      <c r="R710" s="182"/>
      <c r="S710" s="179"/>
      <c r="T710" s="179"/>
      <c r="U710" s="239">
        <v>189.00083120204599</v>
      </c>
      <c r="V710" s="239">
        <v>101.83322250639399</v>
      </c>
      <c r="W710" s="239">
        <v>52.735852713178303</v>
      </c>
      <c r="X710" s="239">
        <v>33.745864759427803</v>
      </c>
      <c r="Y710" s="239">
        <v>311.32443021766898</v>
      </c>
      <c r="Z710" s="182"/>
      <c r="AA710" s="179"/>
      <c r="AB710" s="182" t="s">
        <v>454</v>
      </c>
      <c r="AC710" s="182"/>
      <c r="AD710" s="183" t="s">
        <v>177</v>
      </c>
      <c r="AE710" s="336">
        <v>80</v>
      </c>
      <c r="AF710" s="336">
        <v>61</v>
      </c>
      <c r="AG710" s="336">
        <v>50</v>
      </c>
      <c r="AH710" s="336">
        <v>47</v>
      </c>
      <c r="AI710" s="336">
        <v>45</v>
      </c>
      <c r="AJ710" s="184"/>
      <c r="AK710" s="179"/>
      <c r="AL710" s="179"/>
      <c r="AM710" s="281">
        <v>21543.46</v>
      </c>
      <c r="AN710" s="281">
        <v>14930.98</v>
      </c>
      <c r="AO710" s="281">
        <v>9360.9</v>
      </c>
      <c r="AP710" s="281">
        <v>7172.61</v>
      </c>
      <c r="AQ710" s="281">
        <v>49624.52</v>
      </c>
      <c r="AR710" s="272"/>
      <c r="AS710" s="270"/>
      <c r="AT710" s="270"/>
      <c r="AU710" s="272">
        <v>269.29325</v>
      </c>
      <c r="AV710" s="272">
        <v>186.63724999999999</v>
      </c>
      <c r="AW710" s="272">
        <v>124.812</v>
      </c>
      <c r="AX710" s="272">
        <v>94.376447368421097</v>
      </c>
      <c r="AY710" s="272">
        <v>620.30650000000003</v>
      </c>
      <c r="AZ710" s="184"/>
      <c r="BA710" s="179"/>
    </row>
    <row r="711" spans="1:53" s="185" customFormat="1" x14ac:dyDescent="0.2">
      <c r="A711" s="179"/>
      <c r="B711" s="182" t="s">
        <v>382</v>
      </c>
      <c r="C711" s="182"/>
      <c r="D711" s="183" t="s">
        <v>384</v>
      </c>
      <c r="E711" s="320">
        <v>4</v>
      </c>
      <c r="F711" s="320">
        <v>2</v>
      </c>
      <c r="G711" s="320">
        <v>2</v>
      </c>
      <c r="H711" s="320">
        <v>2</v>
      </c>
      <c r="I711" s="320">
        <v>2</v>
      </c>
      <c r="J711" s="182"/>
      <c r="K711" s="179"/>
      <c r="L711" s="179"/>
      <c r="M711" s="239">
        <v>497.1</v>
      </c>
      <c r="N711" s="239">
        <v>497.33</v>
      </c>
      <c r="O711" s="239">
        <v>197.4</v>
      </c>
      <c r="P711" s="239">
        <v>189.98</v>
      </c>
      <c r="Q711" s="239">
        <v>2341.12</v>
      </c>
      <c r="R711" s="182"/>
      <c r="S711" s="179"/>
      <c r="T711" s="179"/>
      <c r="U711" s="239">
        <v>99.42</v>
      </c>
      <c r="V711" s="239">
        <v>99.465999999999994</v>
      </c>
      <c r="W711" s="239">
        <v>49.35</v>
      </c>
      <c r="X711" s="239">
        <v>47.494999999999997</v>
      </c>
      <c r="Y711" s="239">
        <v>468.22399999999999</v>
      </c>
      <c r="Z711" s="182"/>
      <c r="AA711" s="179"/>
      <c r="AB711" s="182" t="s">
        <v>455</v>
      </c>
      <c r="AC711" s="182"/>
      <c r="AD711" s="183" t="s">
        <v>456</v>
      </c>
      <c r="AE711" s="336">
        <v>97</v>
      </c>
      <c r="AF711" s="336">
        <v>61</v>
      </c>
      <c r="AG711" s="336">
        <v>42</v>
      </c>
      <c r="AH711" s="336">
        <v>23</v>
      </c>
      <c r="AI711" s="336">
        <v>13</v>
      </c>
      <c r="AJ711" s="184"/>
      <c r="AK711" s="179"/>
      <c r="AL711" s="179"/>
      <c r="AM711" s="281">
        <v>59868.5</v>
      </c>
      <c r="AN711" s="281">
        <v>49006.83</v>
      </c>
      <c r="AO711" s="281">
        <v>9335.5</v>
      </c>
      <c r="AP711" s="281">
        <v>31567.34</v>
      </c>
      <c r="AQ711" s="281">
        <v>50857.15</v>
      </c>
      <c r="AR711" s="272"/>
      <c r="AS711" s="270"/>
      <c r="AT711" s="270"/>
      <c r="AU711" s="272">
        <v>598.68499999999995</v>
      </c>
      <c r="AV711" s="272">
        <v>490.06830000000002</v>
      </c>
      <c r="AW711" s="272">
        <v>106.085227272727</v>
      </c>
      <c r="AX711" s="272">
        <v>354.68921348314598</v>
      </c>
      <c r="AY711" s="272">
        <v>508.57150000000001</v>
      </c>
      <c r="AZ711" s="184"/>
      <c r="BA711" s="179"/>
    </row>
    <row r="712" spans="1:53" s="185" customFormat="1" x14ac:dyDescent="0.2">
      <c r="A712" s="179"/>
      <c r="B712" s="182" t="s">
        <v>669</v>
      </c>
      <c r="C712" s="182"/>
      <c r="D712" s="183" t="s">
        <v>84</v>
      </c>
      <c r="E712" s="320">
        <v>1</v>
      </c>
      <c r="F712" s="320"/>
      <c r="G712" s="320"/>
      <c r="H712" s="320"/>
      <c r="I712" s="320"/>
      <c r="J712" s="182"/>
      <c r="K712" s="179"/>
      <c r="L712" s="179"/>
      <c r="M712" s="239">
        <v>138.86000000000001</v>
      </c>
      <c r="N712" s="239">
        <v>0</v>
      </c>
      <c r="O712" s="239">
        <v>0</v>
      </c>
      <c r="P712" s="239">
        <v>0</v>
      </c>
      <c r="Q712" s="239">
        <v>0</v>
      </c>
      <c r="R712" s="182"/>
      <c r="S712" s="179"/>
      <c r="T712" s="179"/>
      <c r="U712" s="239">
        <v>138.86000000000001</v>
      </c>
      <c r="V712" s="239">
        <v>0</v>
      </c>
      <c r="W712" s="239">
        <v>0</v>
      </c>
      <c r="X712" s="239">
        <v>0</v>
      </c>
      <c r="Y712" s="239">
        <v>0</v>
      </c>
      <c r="Z712" s="182"/>
      <c r="AA712" s="179"/>
      <c r="AB712" s="182" t="s">
        <v>457</v>
      </c>
      <c r="AC712" s="182"/>
      <c r="AD712" s="183" t="s">
        <v>79</v>
      </c>
      <c r="AE712" s="336">
        <v>1</v>
      </c>
      <c r="AF712" s="336">
        <v>1</v>
      </c>
      <c r="AG712" s="336"/>
      <c r="AH712" s="336"/>
      <c r="AI712" s="336"/>
      <c r="AJ712" s="184"/>
      <c r="AK712" s="179"/>
      <c r="AL712" s="179"/>
      <c r="AM712" s="281">
        <v>1318.43</v>
      </c>
      <c r="AN712" s="281">
        <v>387.46</v>
      </c>
      <c r="AO712" s="281">
        <v>0</v>
      </c>
      <c r="AP712" s="281">
        <v>0</v>
      </c>
      <c r="AQ712" s="281">
        <v>0</v>
      </c>
      <c r="AR712" s="272"/>
      <c r="AS712" s="270"/>
      <c r="AT712" s="270"/>
      <c r="AU712" s="272">
        <v>1318.43</v>
      </c>
      <c r="AV712" s="272">
        <v>387.46</v>
      </c>
      <c r="AW712" s="272">
        <v>0</v>
      </c>
      <c r="AX712" s="272">
        <v>0</v>
      </c>
      <c r="AY712" s="272">
        <v>0</v>
      </c>
      <c r="AZ712" s="184"/>
      <c r="BA712" s="179"/>
    </row>
    <row r="713" spans="1:53" s="185" customFormat="1" ht="13.5" thickBot="1" x14ac:dyDescent="0.25">
      <c r="A713" s="179"/>
      <c r="B713" s="186" t="s">
        <v>385</v>
      </c>
      <c r="C713" s="186"/>
      <c r="D713" s="187" t="s">
        <v>84</v>
      </c>
      <c r="E713" s="321">
        <v>353</v>
      </c>
      <c r="F713" s="321">
        <v>158</v>
      </c>
      <c r="G713" s="321">
        <v>104</v>
      </c>
      <c r="H713" s="321">
        <v>84</v>
      </c>
      <c r="I713" s="321">
        <v>94</v>
      </c>
      <c r="J713" s="186"/>
      <c r="K713" s="179"/>
      <c r="L713" s="179"/>
      <c r="M713" s="330">
        <v>61910.010000000097</v>
      </c>
      <c r="N713" s="239">
        <v>27346.68</v>
      </c>
      <c r="O713" s="239">
        <v>7845.72</v>
      </c>
      <c r="P713" s="239">
        <v>4664.24</v>
      </c>
      <c r="Q713" s="239">
        <v>69275.100000000006</v>
      </c>
      <c r="R713" s="182"/>
      <c r="S713" s="179"/>
      <c r="T713" s="179"/>
      <c r="U713" s="263">
        <v>162.068089005236</v>
      </c>
      <c r="V713" s="263">
        <v>71.588167539267104</v>
      </c>
      <c r="W713" s="263">
        <v>21.034101876675599</v>
      </c>
      <c r="X713" s="263">
        <v>12.5382795698925</v>
      </c>
      <c r="Y713" s="263">
        <v>181.348429319372</v>
      </c>
      <c r="Z713" s="188"/>
      <c r="AA713" s="179"/>
      <c r="AB713" s="186" t="s">
        <v>458</v>
      </c>
      <c r="AC713" s="186"/>
      <c r="AD713" s="187" t="s">
        <v>127</v>
      </c>
      <c r="AE713" s="337">
        <v>14</v>
      </c>
      <c r="AF713" s="337">
        <v>4</v>
      </c>
      <c r="AG713" s="337">
        <v>3</v>
      </c>
      <c r="AH713" s="337">
        <v>3</v>
      </c>
      <c r="AI713" s="337">
        <v>3</v>
      </c>
      <c r="AJ713" s="189"/>
      <c r="AK713" s="179"/>
      <c r="AL713" s="179"/>
      <c r="AM713" s="282">
        <v>2699.65</v>
      </c>
      <c r="AN713" s="283">
        <v>301.10000000000002</v>
      </c>
      <c r="AO713" s="283">
        <v>207.47</v>
      </c>
      <c r="AP713" s="283">
        <v>191.42</v>
      </c>
      <c r="AQ713" s="283">
        <v>5387.17</v>
      </c>
      <c r="AR713" s="274"/>
      <c r="AS713" s="270"/>
      <c r="AT713" s="270"/>
      <c r="AU713" s="273">
        <v>192.832142857143</v>
      </c>
      <c r="AV713" s="274">
        <v>21.507142857142899</v>
      </c>
      <c r="AW713" s="274">
        <v>14.8192857142857</v>
      </c>
      <c r="AX713" s="274">
        <v>13.672857142857101</v>
      </c>
      <c r="AY713" s="274">
        <v>384.79785714285703</v>
      </c>
      <c r="AZ713" s="189"/>
      <c r="BA713" s="179"/>
    </row>
    <row r="714" spans="1:53" s="185" customFormat="1" x14ac:dyDescent="0.2">
      <c r="A714" s="179"/>
      <c r="B714" s="182" t="s">
        <v>388</v>
      </c>
      <c r="C714" s="182"/>
      <c r="D714" s="183" t="s">
        <v>187</v>
      </c>
      <c r="E714" s="320">
        <v>340</v>
      </c>
      <c r="F714" s="320">
        <v>186</v>
      </c>
      <c r="G714" s="320">
        <v>143</v>
      </c>
      <c r="H714" s="320">
        <v>20</v>
      </c>
      <c r="I714" s="320">
        <v>163</v>
      </c>
      <c r="J714" s="182"/>
      <c r="K714" s="179"/>
      <c r="L714" s="179"/>
      <c r="M714" s="239">
        <v>77009.02</v>
      </c>
      <c r="N714" s="239">
        <v>34811.879999999997</v>
      </c>
      <c r="O714" s="239">
        <v>20829.37</v>
      </c>
      <c r="P714" s="239">
        <v>2206.9299999999998</v>
      </c>
      <c r="Q714" s="239">
        <v>132677.28</v>
      </c>
      <c r="R714" s="182"/>
      <c r="S714" s="179"/>
      <c r="T714" s="179"/>
      <c r="U714" s="239">
        <v>188.286112469438</v>
      </c>
      <c r="V714" s="239">
        <v>85.114621026894795</v>
      </c>
      <c r="W714" s="239">
        <v>51.8143532338309</v>
      </c>
      <c r="X714" s="239">
        <v>28.2939743589743</v>
      </c>
      <c r="Y714" s="239">
        <v>324.39432762836202</v>
      </c>
      <c r="Z714" s="182"/>
      <c r="AA714" s="179"/>
      <c r="AB714" s="182" t="s">
        <v>460</v>
      </c>
      <c r="AC714" s="182"/>
      <c r="AD714" s="183" t="s">
        <v>461</v>
      </c>
      <c r="AE714" s="336">
        <v>11</v>
      </c>
      <c r="AF714" s="336">
        <v>6</v>
      </c>
      <c r="AG714" s="336">
        <v>4</v>
      </c>
      <c r="AH714" s="336">
        <v>6</v>
      </c>
      <c r="AI714" s="336">
        <v>6</v>
      </c>
      <c r="AJ714" s="184"/>
      <c r="AK714" s="179"/>
      <c r="AL714" s="179"/>
      <c r="AM714" s="281">
        <v>1643.73</v>
      </c>
      <c r="AN714" s="281">
        <v>321.98</v>
      </c>
      <c r="AO714" s="281">
        <v>71.75</v>
      </c>
      <c r="AP714" s="281">
        <v>285.58</v>
      </c>
      <c r="AQ714" s="281">
        <v>3127.01</v>
      </c>
      <c r="AR714" s="272"/>
      <c r="AS714" s="270"/>
      <c r="AT714" s="270"/>
      <c r="AU714" s="272">
        <v>149.43</v>
      </c>
      <c r="AV714" s="272">
        <v>29.2709090909091</v>
      </c>
      <c r="AW714" s="272">
        <v>7.1749999999999998</v>
      </c>
      <c r="AX714" s="272">
        <v>25.961818181818199</v>
      </c>
      <c r="AY714" s="272">
        <v>284.273636363636</v>
      </c>
      <c r="AZ714" s="184"/>
      <c r="BA714" s="179"/>
    </row>
    <row r="715" spans="1:53" s="185" customFormat="1" x14ac:dyDescent="0.2">
      <c r="A715" s="179"/>
      <c r="B715" s="182" t="s">
        <v>388</v>
      </c>
      <c r="C715" s="182"/>
      <c r="D715" s="183" t="s">
        <v>389</v>
      </c>
      <c r="E715" s="320">
        <v>1</v>
      </c>
      <c r="F715" s="320"/>
      <c r="G715" s="320"/>
      <c r="H715" s="320"/>
      <c r="I715" s="320"/>
      <c r="J715" s="182"/>
      <c r="K715" s="179"/>
      <c r="L715" s="179"/>
      <c r="M715" s="239">
        <v>229.52</v>
      </c>
      <c r="N715" s="239">
        <v>0</v>
      </c>
      <c r="O715" s="239">
        <v>0</v>
      </c>
      <c r="P715" s="239"/>
      <c r="Q715" s="239">
        <v>0</v>
      </c>
      <c r="R715" s="182"/>
      <c r="S715" s="179"/>
      <c r="T715" s="179"/>
      <c r="U715" s="239">
        <v>229.52</v>
      </c>
      <c r="V715" s="239">
        <v>0</v>
      </c>
      <c r="W715" s="239">
        <v>0</v>
      </c>
      <c r="X715" s="239"/>
      <c r="Y715" s="239">
        <v>0</v>
      </c>
      <c r="Z715" s="182"/>
      <c r="AA715" s="179"/>
      <c r="AB715" s="182" t="s">
        <v>462</v>
      </c>
      <c r="AC715" s="182"/>
      <c r="AD715" s="183" t="s">
        <v>204</v>
      </c>
      <c r="AE715" s="336">
        <v>64</v>
      </c>
      <c r="AF715" s="336">
        <v>20</v>
      </c>
      <c r="AG715" s="336">
        <v>13</v>
      </c>
      <c r="AH715" s="336">
        <v>11</v>
      </c>
      <c r="AI715" s="336">
        <v>10</v>
      </c>
      <c r="AJ715" s="184"/>
      <c r="AK715" s="179"/>
      <c r="AL715" s="179"/>
      <c r="AM715" s="281">
        <v>20445.990000000002</v>
      </c>
      <c r="AN715" s="281">
        <v>3646.94</v>
      </c>
      <c r="AO715" s="281">
        <v>874.23</v>
      </c>
      <c r="AP715" s="281">
        <v>1247.47</v>
      </c>
      <c r="AQ715" s="281">
        <v>10786.19</v>
      </c>
      <c r="AR715" s="272"/>
      <c r="AS715" s="270"/>
      <c r="AT715" s="270"/>
      <c r="AU715" s="272">
        <v>314.55369230769202</v>
      </c>
      <c r="AV715" s="272">
        <v>56.106769230769203</v>
      </c>
      <c r="AW715" s="272">
        <v>16.189444444444401</v>
      </c>
      <c r="AX715" s="272">
        <v>21.143559322033902</v>
      </c>
      <c r="AY715" s="272">
        <v>165.941384615385</v>
      </c>
      <c r="AZ715" s="184"/>
      <c r="BA715" s="179"/>
    </row>
    <row r="716" spans="1:53" s="185" customFormat="1" x14ac:dyDescent="0.2">
      <c r="A716" s="179"/>
      <c r="B716" s="182" t="s">
        <v>390</v>
      </c>
      <c r="C716" s="182"/>
      <c r="D716" s="183" t="s">
        <v>124</v>
      </c>
      <c r="E716" s="320">
        <v>194</v>
      </c>
      <c r="F716" s="320">
        <v>78</v>
      </c>
      <c r="G716" s="320">
        <v>43</v>
      </c>
      <c r="H716" s="320">
        <v>37</v>
      </c>
      <c r="I716" s="320">
        <v>42</v>
      </c>
      <c r="J716" s="182"/>
      <c r="K716" s="179"/>
      <c r="L716" s="179"/>
      <c r="M716" s="239">
        <v>41697.199999999997</v>
      </c>
      <c r="N716" s="239">
        <v>14228.41</v>
      </c>
      <c r="O716" s="239">
        <v>4722.51</v>
      </c>
      <c r="P716" s="239">
        <v>3061.09</v>
      </c>
      <c r="Q716" s="239">
        <v>36536.78</v>
      </c>
      <c r="R716" s="182"/>
      <c r="S716" s="179"/>
      <c r="T716" s="179"/>
      <c r="U716" s="239">
        <v>199.50813397129201</v>
      </c>
      <c r="V716" s="239">
        <v>68.078516746411495</v>
      </c>
      <c r="W716" s="239">
        <v>23.731206030150801</v>
      </c>
      <c r="X716" s="239">
        <v>15.3823618090452</v>
      </c>
      <c r="Y716" s="239">
        <v>174.81712918660301</v>
      </c>
      <c r="Z716" s="182"/>
      <c r="AA716" s="179"/>
      <c r="AB716" s="182" t="s">
        <v>465</v>
      </c>
      <c r="AC716" s="182"/>
      <c r="AD716" s="183" t="s">
        <v>63</v>
      </c>
      <c r="AE716" s="336">
        <v>6</v>
      </c>
      <c r="AF716" s="336">
        <v>1</v>
      </c>
      <c r="AG716" s="336"/>
      <c r="AH716" s="336"/>
      <c r="AI716" s="336"/>
      <c r="AJ716" s="184"/>
      <c r="AK716" s="179"/>
      <c r="AL716" s="179"/>
      <c r="AM716" s="281">
        <v>2567.34</v>
      </c>
      <c r="AN716" s="281">
        <v>4.8</v>
      </c>
      <c r="AO716" s="281">
        <v>0</v>
      </c>
      <c r="AP716" s="281">
        <v>0</v>
      </c>
      <c r="AQ716" s="281">
        <v>0</v>
      </c>
      <c r="AR716" s="272"/>
      <c r="AS716" s="270"/>
      <c r="AT716" s="270"/>
      <c r="AU716" s="272">
        <v>427.89</v>
      </c>
      <c r="AV716" s="272">
        <v>0.8</v>
      </c>
      <c r="AW716" s="272">
        <v>0</v>
      </c>
      <c r="AX716" s="272">
        <v>0</v>
      </c>
      <c r="AY716" s="272">
        <v>0</v>
      </c>
      <c r="AZ716" s="184"/>
      <c r="BA716" s="179"/>
    </row>
    <row r="717" spans="1:53" s="185" customFormat="1" x14ac:dyDescent="0.2">
      <c r="A717" s="179"/>
      <c r="B717" s="182" t="s">
        <v>392</v>
      </c>
      <c r="C717" s="182"/>
      <c r="D717" s="183" t="s">
        <v>110</v>
      </c>
      <c r="E717" s="320"/>
      <c r="F717" s="320"/>
      <c r="G717" s="320"/>
      <c r="H717" s="320"/>
      <c r="I717" s="320">
        <v>2</v>
      </c>
      <c r="J717" s="182"/>
      <c r="K717" s="179"/>
      <c r="L717" s="179"/>
      <c r="M717" s="239">
        <v>0</v>
      </c>
      <c r="N717" s="239">
        <v>0</v>
      </c>
      <c r="O717" s="239">
        <v>0</v>
      </c>
      <c r="P717" s="239">
        <v>0</v>
      </c>
      <c r="Q717" s="239">
        <v>1594.86</v>
      </c>
      <c r="R717" s="182"/>
      <c r="S717" s="179"/>
      <c r="T717" s="179"/>
      <c r="U717" s="239">
        <v>0</v>
      </c>
      <c r="V717" s="239">
        <v>0</v>
      </c>
      <c r="W717" s="239">
        <v>0</v>
      </c>
      <c r="X717" s="239">
        <v>0</v>
      </c>
      <c r="Y717" s="239">
        <v>797.43</v>
      </c>
      <c r="Z717" s="182"/>
      <c r="AA717" s="179"/>
      <c r="AB717" s="182" t="s">
        <v>467</v>
      </c>
      <c r="AC717" s="182"/>
      <c r="AD717" s="183" t="s">
        <v>468</v>
      </c>
      <c r="AE717" s="336">
        <v>55</v>
      </c>
      <c r="AF717" s="336">
        <v>33</v>
      </c>
      <c r="AG717" s="336">
        <v>27</v>
      </c>
      <c r="AH717" s="336">
        <v>16</v>
      </c>
      <c r="AI717" s="336">
        <v>17</v>
      </c>
      <c r="AJ717" s="184"/>
      <c r="AK717" s="179"/>
      <c r="AL717" s="179"/>
      <c r="AM717" s="281">
        <v>57971.13</v>
      </c>
      <c r="AN717" s="281">
        <v>5577.86</v>
      </c>
      <c r="AO717" s="281">
        <v>4181.51</v>
      </c>
      <c r="AP717" s="281">
        <v>1548.88</v>
      </c>
      <c r="AQ717" s="281">
        <v>9645.9</v>
      </c>
      <c r="AR717" s="272"/>
      <c r="AS717" s="270"/>
      <c r="AT717" s="270"/>
      <c r="AU717" s="272">
        <v>1054.0205454545501</v>
      </c>
      <c r="AV717" s="272">
        <v>101.415636363636</v>
      </c>
      <c r="AW717" s="272">
        <v>76.027454545454603</v>
      </c>
      <c r="AX717" s="272">
        <v>28.1614545454545</v>
      </c>
      <c r="AY717" s="272">
        <v>175.38</v>
      </c>
      <c r="AZ717" s="184"/>
      <c r="BA717" s="179"/>
    </row>
    <row r="718" spans="1:53" s="185" customFormat="1" x14ac:dyDescent="0.2">
      <c r="A718" s="179"/>
      <c r="B718" s="182" t="s">
        <v>395</v>
      </c>
      <c r="C718" s="182"/>
      <c r="D718" s="183" t="s">
        <v>396</v>
      </c>
      <c r="E718" s="320">
        <v>11</v>
      </c>
      <c r="F718" s="320">
        <v>7</v>
      </c>
      <c r="G718" s="320">
        <v>2</v>
      </c>
      <c r="H718" s="320">
        <v>5</v>
      </c>
      <c r="I718" s="320">
        <v>8</v>
      </c>
      <c r="J718" s="182"/>
      <c r="K718" s="179"/>
      <c r="L718" s="179"/>
      <c r="M718" s="239">
        <v>2386.42</v>
      </c>
      <c r="N718" s="239">
        <v>341.81</v>
      </c>
      <c r="O718" s="239">
        <v>13.76</v>
      </c>
      <c r="P718" s="239">
        <v>262.18</v>
      </c>
      <c r="Q718" s="239">
        <v>16586.45</v>
      </c>
      <c r="R718" s="182"/>
      <c r="S718" s="179"/>
      <c r="T718" s="179"/>
      <c r="U718" s="239">
        <v>183.570769230769</v>
      </c>
      <c r="V718" s="239">
        <v>26.293076923076899</v>
      </c>
      <c r="W718" s="239">
        <v>4.5866666666666696</v>
      </c>
      <c r="X718" s="239">
        <v>23.834545454545498</v>
      </c>
      <c r="Y718" s="239">
        <v>1275.8807692307701</v>
      </c>
      <c r="Z718" s="182"/>
      <c r="AA718" s="179"/>
      <c r="AB718" s="182" t="s">
        <v>469</v>
      </c>
      <c r="AC718" s="182"/>
      <c r="AD718" s="183" t="s">
        <v>426</v>
      </c>
      <c r="AE718" s="336">
        <v>1</v>
      </c>
      <c r="AF718" s="336"/>
      <c r="AG718" s="336"/>
      <c r="AH718" s="336"/>
      <c r="AI718" s="336"/>
      <c r="AJ718" s="184"/>
      <c r="AK718" s="179"/>
      <c r="AL718" s="179"/>
      <c r="AM718" s="281">
        <v>18.82</v>
      </c>
      <c r="AN718" s="281">
        <v>0</v>
      </c>
      <c r="AO718" s="281">
        <v>0</v>
      </c>
      <c r="AP718" s="281">
        <v>0</v>
      </c>
      <c r="AQ718" s="281">
        <v>0</v>
      </c>
      <c r="AR718" s="272"/>
      <c r="AS718" s="270"/>
      <c r="AT718" s="270"/>
      <c r="AU718" s="272">
        <v>18.82</v>
      </c>
      <c r="AV718" s="272">
        <v>0</v>
      </c>
      <c r="AW718" s="272">
        <v>0</v>
      </c>
      <c r="AX718" s="272">
        <v>0</v>
      </c>
      <c r="AY718" s="272">
        <v>0</v>
      </c>
      <c r="AZ718" s="184"/>
      <c r="BA718" s="179"/>
    </row>
    <row r="719" spans="1:53" s="185" customFormat="1" x14ac:dyDescent="0.2">
      <c r="A719" s="179"/>
      <c r="B719" s="182" t="s">
        <v>397</v>
      </c>
      <c r="C719" s="182"/>
      <c r="D719" s="183" t="s">
        <v>86</v>
      </c>
      <c r="E719" s="320">
        <v>35</v>
      </c>
      <c r="F719" s="320">
        <v>19</v>
      </c>
      <c r="G719" s="320">
        <v>14</v>
      </c>
      <c r="H719" s="320">
        <v>12</v>
      </c>
      <c r="I719" s="320">
        <v>11</v>
      </c>
      <c r="J719" s="182"/>
      <c r="K719" s="179"/>
      <c r="L719" s="179"/>
      <c r="M719" s="239">
        <v>9840.18</v>
      </c>
      <c r="N719" s="239">
        <v>5878.07</v>
      </c>
      <c r="O719" s="239">
        <v>3277.91</v>
      </c>
      <c r="P719" s="239">
        <v>1776.46</v>
      </c>
      <c r="Q719" s="239">
        <v>13485.16</v>
      </c>
      <c r="R719" s="182"/>
      <c r="S719" s="179"/>
      <c r="T719" s="179"/>
      <c r="U719" s="239">
        <v>265.95081081081099</v>
      </c>
      <c r="V719" s="239">
        <v>158.86675675675701</v>
      </c>
      <c r="W719" s="239">
        <v>88.592162162162197</v>
      </c>
      <c r="X719" s="239">
        <v>49.346111111111099</v>
      </c>
      <c r="Y719" s="239">
        <v>364.46378378378398</v>
      </c>
      <c r="Z719" s="182"/>
      <c r="AA719" s="179"/>
      <c r="AB719" s="182" t="s">
        <v>471</v>
      </c>
      <c r="AC719" s="182"/>
      <c r="AD719" s="183" t="s">
        <v>124</v>
      </c>
      <c r="AE719" s="336">
        <v>1</v>
      </c>
      <c r="AF719" s="336">
        <v>1</v>
      </c>
      <c r="AG719" s="336"/>
      <c r="AH719" s="336">
        <v>1</v>
      </c>
      <c r="AI719" s="336"/>
      <c r="AJ719" s="184"/>
      <c r="AK719" s="179"/>
      <c r="AL719" s="179"/>
      <c r="AM719" s="281">
        <v>523.88</v>
      </c>
      <c r="AN719" s="281">
        <v>814.77</v>
      </c>
      <c r="AO719" s="281">
        <v>0</v>
      </c>
      <c r="AP719" s="281">
        <v>354.52</v>
      </c>
      <c r="AQ719" s="281">
        <v>0</v>
      </c>
      <c r="AR719" s="272"/>
      <c r="AS719" s="270"/>
      <c r="AT719" s="270"/>
      <c r="AU719" s="272">
        <v>523.88</v>
      </c>
      <c r="AV719" s="272">
        <v>814.77</v>
      </c>
      <c r="AW719" s="272">
        <v>0</v>
      </c>
      <c r="AX719" s="272">
        <v>354.52</v>
      </c>
      <c r="AY719" s="272">
        <v>0</v>
      </c>
      <c r="AZ719" s="184"/>
      <c r="BA719" s="179"/>
    </row>
    <row r="720" spans="1:53" s="185" customFormat="1" x14ac:dyDescent="0.2">
      <c r="A720" s="179"/>
      <c r="B720" s="182" t="s">
        <v>398</v>
      </c>
      <c r="C720" s="182"/>
      <c r="D720" s="183" t="s">
        <v>63</v>
      </c>
      <c r="E720" s="320">
        <v>1</v>
      </c>
      <c r="F720" s="320">
        <v>1</v>
      </c>
      <c r="G720" s="320"/>
      <c r="H720" s="320"/>
      <c r="I720" s="320"/>
      <c r="J720" s="182"/>
      <c r="K720" s="179"/>
      <c r="L720" s="179"/>
      <c r="M720" s="239">
        <v>250.53</v>
      </c>
      <c r="N720" s="239">
        <v>126.31</v>
      </c>
      <c r="O720" s="239">
        <v>0</v>
      </c>
      <c r="P720" s="239">
        <v>0</v>
      </c>
      <c r="Q720" s="239">
        <v>0</v>
      </c>
      <c r="R720" s="182"/>
      <c r="S720" s="179"/>
      <c r="T720" s="179"/>
      <c r="U720" s="239">
        <v>250.53</v>
      </c>
      <c r="V720" s="239">
        <v>126.31</v>
      </c>
      <c r="W720" s="239">
        <v>0</v>
      </c>
      <c r="X720" s="239">
        <v>0</v>
      </c>
      <c r="Y720" s="239">
        <v>0</v>
      </c>
      <c r="Z720" s="182"/>
      <c r="AA720" s="179"/>
      <c r="AB720" s="182" t="s">
        <v>471</v>
      </c>
      <c r="AC720" s="182"/>
      <c r="AD720" s="183" t="s">
        <v>100</v>
      </c>
      <c r="AE720" s="336">
        <v>247</v>
      </c>
      <c r="AF720" s="336">
        <v>137</v>
      </c>
      <c r="AG720" s="336">
        <v>103</v>
      </c>
      <c r="AH720" s="336">
        <v>81</v>
      </c>
      <c r="AI720" s="336">
        <v>86</v>
      </c>
      <c r="AJ720" s="184"/>
      <c r="AK720" s="179"/>
      <c r="AL720" s="179"/>
      <c r="AM720" s="281">
        <v>103457.99</v>
      </c>
      <c r="AN720" s="281">
        <v>31825.48</v>
      </c>
      <c r="AO720" s="281">
        <v>15130.62</v>
      </c>
      <c r="AP720" s="281">
        <v>14169.1</v>
      </c>
      <c r="AQ720" s="281">
        <v>117505.72</v>
      </c>
      <c r="AR720" s="272"/>
      <c r="AS720" s="270"/>
      <c r="AT720" s="270"/>
      <c r="AU720" s="272">
        <v>404.13277343750002</v>
      </c>
      <c r="AV720" s="272">
        <v>124.31828125</v>
      </c>
      <c r="AW720" s="272">
        <v>61.010564516129001</v>
      </c>
      <c r="AX720" s="272">
        <v>57.5979674796748</v>
      </c>
      <c r="AY720" s="272">
        <v>460.80674509803902</v>
      </c>
      <c r="AZ720" s="184"/>
      <c r="BA720" s="179"/>
    </row>
    <row r="721" spans="1:53" s="185" customFormat="1" x14ac:dyDescent="0.2">
      <c r="A721" s="179"/>
      <c r="B721" s="182" t="s">
        <v>398</v>
      </c>
      <c r="C721" s="182"/>
      <c r="D721" s="183" t="s">
        <v>65</v>
      </c>
      <c r="E721" s="320">
        <v>1</v>
      </c>
      <c r="F721" s="320">
        <v>1</v>
      </c>
      <c r="G721" s="320">
        <v>1</v>
      </c>
      <c r="H721" s="320">
        <v>1</v>
      </c>
      <c r="I721" s="320">
        <v>1</v>
      </c>
      <c r="J721" s="182"/>
      <c r="K721" s="179"/>
      <c r="L721" s="179"/>
      <c r="M721" s="239">
        <v>58.45</v>
      </c>
      <c r="N721" s="239">
        <v>37.53</v>
      </c>
      <c r="O721" s="239">
        <v>23.91</v>
      </c>
      <c r="P721" s="239">
        <v>27.8</v>
      </c>
      <c r="Q721" s="239">
        <v>1252.71</v>
      </c>
      <c r="R721" s="182"/>
      <c r="S721" s="179"/>
      <c r="T721" s="179"/>
      <c r="U721" s="239">
        <v>58.45</v>
      </c>
      <c r="V721" s="239">
        <v>37.53</v>
      </c>
      <c r="W721" s="239">
        <v>23.91</v>
      </c>
      <c r="X721" s="239">
        <v>27.8</v>
      </c>
      <c r="Y721" s="239">
        <v>1252.71</v>
      </c>
      <c r="Z721" s="182"/>
      <c r="AA721" s="179"/>
      <c r="AB721" s="182" t="s">
        <v>472</v>
      </c>
      <c r="AC721" s="182"/>
      <c r="AD721" s="183" t="s">
        <v>70</v>
      </c>
      <c r="AE721" s="336">
        <v>1</v>
      </c>
      <c r="AF721" s="336">
        <v>1</v>
      </c>
      <c r="AG721" s="336">
        <v>1</v>
      </c>
      <c r="AH721" s="336">
        <v>1</v>
      </c>
      <c r="AI721" s="336"/>
      <c r="AJ721" s="184"/>
      <c r="AK721" s="179"/>
      <c r="AL721" s="179"/>
      <c r="AM721" s="281">
        <v>173.64</v>
      </c>
      <c r="AN721" s="281">
        <v>146.27000000000001</v>
      </c>
      <c r="AO721" s="281">
        <v>99.84</v>
      </c>
      <c r="AP721" s="281">
        <v>112.12</v>
      </c>
      <c r="AQ721" s="281">
        <v>0</v>
      </c>
      <c r="AR721" s="272"/>
      <c r="AS721" s="270"/>
      <c r="AT721" s="270"/>
      <c r="AU721" s="272">
        <v>173.64</v>
      </c>
      <c r="AV721" s="272">
        <v>146.27000000000001</v>
      </c>
      <c r="AW721" s="272">
        <v>99.84</v>
      </c>
      <c r="AX721" s="272">
        <v>112.12</v>
      </c>
      <c r="AY721" s="272">
        <v>0</v>
      </c>
      <c r="AZ721" s="184"/>
      <c r="BA721" s="179"/>
    </row>
    <row r="722" spans="1:53" s="185" customFormat="1" x14ac:dyDescent="0.2">
      <c r="A722" s="179"/>
      <c r="B722" s="182" t="s">
        <v>398</v>
      </c>
      <c r="C722" s="182"/>
      <c r="D722" s="183" t="s">
        <v>120</v>
      </c>
      <c r="E722" s="320">
        <v>2031</v>
      </c>
      <c r="F722" s="320">
        <v>1333</v>
      </c>
      <c r="G722" s="320">
        <v>961</v>
      </c>
      <c r="H722" s="320">
        <v>835</v>
      </c>
      <c r="I722" s="320">
        <v>1074</v>
      </c>
      <c r="J722" s="182"/>
      <c r="K722" s="179"/>
      <c r="L722" s="179"/>
      <c r="M722" s="239">
        <v>425568.299999999</v>
      </c>
      <c r="N722" s="239">
        <v>276227.46999999997</v>
      </c>
      <c r="O722" s="239">
        <v>136121.74</v>
      </c>
      <c r="P722" s="239">
        <v>109551.01</v>
      </c>
      <c r="Q722" s="239">
        <v>1173450.53</v>
      </c>
      <c r="R722" s="182"/>
      <c r="S722" s="179"/>
      <c r="T722" s="179"/>
      <c r="U722" s="239">
        <v>179.71634290540501</v>
      </c>
      <c r="V722" s="239">
        <v>116.65011402027</v>
      </c>
      <c r="W722" s="239">
        <v>58.321225364181601</v>
      </c>
      <c r="X722" s="239">
        <v>46.977277015437402</v>
      </c>
      <c r="Y722" s="239">
        <v>495.54498733107999</v>
      </c>
      <c r="Z722" s="182"/>
      <c r="AA722" s="179"/>
      <c r="AB722" s="182" t="s">
        <v>473</v>
      </c>
      <c r="AC722" s="182"/>
      <c r="AD722" s="183" t="s">
        <v>65</v>
      </c>
      <c r="AE722" s="336">
        <v>1</v>
      </c>
      <c r="AF722" s="336"/>
      <c r="AG722" s="336"/>
      <c r="AH722" s="336"/>
      <c r="AI722" s="336"/>
      <c r="AJ722" s="184"/>
      <c r="AK722" s="179"/>
      <c r="AL722" s="179"/>
      <c r="AM722" s="281">
        <v>0.1</v>
      </c>
      <c r="AN722" s="281">
        <v>0</v>
      </c>
      <c r="AO722" s="281">
        <v>0</v>
      </c>
      <c r="AP722" s="281">
        <v>0</v>
      </c>
      <c r="AQ722" s="281">
        <v>0</v>
      </c>
      <c r="AR722" s="272"/>
      <c r="AS722" s="270"/>
      <c r="AT722" s="270"/>
      <c r="AU722" s="272">
        <v>0.1</v>
      </c>
      <c r="AV722" s="272">
        <v>0</v>
      </c>
      <c r="AW722" s="272">
        <v>0</v>
      </c>
      <c r="AX722" s="272">
        <v>0</v>
      </c>
      <c r="AY722" s="272">
        <v>0</v>
      </c>
      <c r="AZ722" s="184"/>
      <c r="BA722" s="179"/>
    </row>
    <row r="723" spans="1:53" s="185" customFormat="1" ht="13.5" thickBot="1" x14ac:dyDescent="0.25">
      <c r="A723" s="179"/>
      <c r="B723" s="186" t="s">
        <v>399</v>
      </c>
      <c r="C723" s="186"/>
      <c r="D723" s="187" t="s">
        <v>97</v>
      </c>
      <c r="E723" s="321">
        <v>118</v>
      </c>
      <c r="F723" s="321">
        <v>51</v>
      </c>
      <c r="G723" s="321">
        <v>33</v>
      </c>
      <c r="H723" s="321">
        <v>36</v>
      </c>
      <c r="I723" s="321">
        <v>40</v>
      </c>
      <c r="J723" s="186"/>
      <c r="K723" s="179"/>
      <c r="L723" s="179"/>
      <c r="M723" s="330">
        <v>19060.37</v>
      </c>
      <c r="N723" s="239">
        <v>7129.06</v>
      </c>
      <c r="O723" s="239">
        <v>3656.68</v>
      </c>
      <c r="P723" s="239">
        <v>3518.82</v>
      </c>
      <c r="Q723" s="239">
        <v>32756.17</v>
      </c>
      <c r="R723" s="182"/>
      <c r="S723" s="179"/>
      <c r="T723" s="179"/>
      <c r="U723" s="263">
        <v>141.18792592592601</v>
      </c>
      <c r="V723" s="263">
        <v>52.8078518518519</v>
      </c>
      <c r="W723" s="263">
        <v>27.913587786259502</v>
      </c>
      <c r="X723" s="263">
        <v>27.927142857142901</v>
      </c>
      <c r="Y723" s="263">
        <v>242.63829629629601</v>
      </c>
      <c r="Z723" s="188"/>
      <c r="AA723" s="179"/>
      <c r="AB723" s="186" t="s">
        <v>473</v>
      </c>
      <c r="AC723" s="186"/>
      <c r="AD723" s="187" t="s">
        <v>293</v>
      </c>
      <c r="AE723" s="337">
        <v>30</v>
      </c>
      <c r="AF723" s="337">
        <v>13</v>
      </c>
      <c r="AG723" s="337">
        <v>3</v>
      </c>
      <c r="AH723" s="337">
        <v>3</v>
      </c>
      <c r="AI723" s="337">
        <v>4</v>
      </c>
      <c r="AJ723" s="189"/>
      <c r="AK723" s="179"/>
      <c r="AL723" s="179"/>
      <c r="AM723" s="282">
        <v>8840.9699999999993</v>
      </c>
      <c r="AN723" s="283">
        <v>2459.5500000000002</v>
      </c>
      <c r="AO723" s="283">
        <v>350.55</v>
      </c>
      <c r="AP723" s="283">
        <v>231.84</v>
      </c>
      <c r="AQ723" s="283">
        <v>757.75</v>
      </c>
      <c r="AR723" s="274"/>
      <c r="AS723" s="270"/>
      <c r="AT723" s="270"/>
      <c r="AU723" s="273">
        <v>276.28031249999998</v>
      </c>
      <c r="AV723" s="274">
        <v>76.860937500000006</v>
      </c>
      <c r="AW723" s="274">
        <v>12.5196428571429</v>
      </c>
      <c r="AX723" s="274">
        <v>8.2799999999999994</v>
      </c>
      <c r="AY723" s="274">
        <v>23.6796875</v>
      </c>
      <c r="AZ723" s="189"/>
      <c r="BA723" s="179"/>
    </row>
    <row r="724" spans="1:53" s="185" customFormat="1" x14ac:dyDescent="0.2">
      <c r="A724" s="179"/>
      <c r="B724" s="182" t="s">
        <v>400</v>
      </c>
      <c r="C724" s="182"/>
      <c r="D724" s="183" t="s">
        <v>100</v>
      </c>
      <c r="E724" s="320">
        <v>9</v>
      </c>
      <c r="F724" s="320">
        <v>3</v>
      </c>
      <c r="G724" s="320">
        <v>2</v>
      </c>
      <c r="H724" s="320">
        <v>2</v>
      </c>
      <c r="I724" s="320">
        <v>3</v>
      </c>
      <c r="J724" s="182"/>
      <c r="K724" s="179"/>
      <c r="L724" s="179"/>
      <c r="M724" s="239">
        <v>839.25</v>
      </c>
      <c r="N724" s="239">
        <v>188.14</v>
      </c>
      <c r="O724" s="239">
        <v>162.47999999999999</v>
      </c>
      <c r="P724" s="239">
        <v>154.56</v>
      </c>
      <c r="Q724" s="239">
        <v>2849.8</v>
      </c>
      <c r="R724" s="182"/>
      <c r="S724" s="179"/>
      <c r="T724" s="179"/>
      <c r="U724" s="239">
        <v>83.924999999999997</v>
      </c>
      <c r="V724" s="239">
        <v>18.814</v>
      </c>
      <c r="W724" s="239">
        <v>16.248000000000001</v>
      </c>
      <c r="X724" s="239">
        <v>15.456</v>
      </c>
      <c r="Y724" s="239">
        <v>284.98</v>
      </c>
      <c r="Z724" s="182"/>
      <c r="AA724" s="179"/>
      <c r="AB724" s="182" t="s">
        <v>474</v>
      </c>
      <c r="AC724" s="182"/>
      <c r="AD724" s="183" t="s">
        <v>287</v>
      </c>
      <c r="AE724" s="336">
        <v>1</v>
      </c>
      <c r="AF724" s="336">
        <v>1</v>
      </c>
      <c r="AG724" s="336">
        <v>1</v>
      </c>
      <c r="AH724" s="336">
        <v>1</v>
      </c>
      <c r="AI724" s="336">
        <v>1</v>
      </c>
      <c r="AJ724" s="184"/>
      <c r="AK724" s="179"/>
      <c r="AL724" s="179"/>
      <c r="AM724" s="281">
        <v>726.51</v>
      </c>
      <c r="AN724" s="281">
        <v>652.65</v>
      </c>
      <c r="AO724" s="281">
        <v>694.23</v>
      </c>
      <c r="AP724" s="281">
        <v>650.02</v>
      </c>
      <c r="AQ724" s="281">
        <v>860.71</v>
      </c>
      <c r="AR724" s="272"/>
      <c r="AS724" s="270"/>
      <c r="AT724" s="270"/>
      <c r="AU724" s="272">
        <v>726.51</v>
      </c>
      <c r="AV724" s="272">
        <v>652.65</v>
      </c>
      <c r="AW724" s="272">
        <v>694.23</v>
      </c>
      <c r="AX724" s="272">
        <v>650.02</v>
      </c>
      <c r="AY724" s="272">
        <v>860.71</v>
      </c>
      <c r="AZ724" s="184"/>
      <c r="BA724" s="179"/>
    </row>
    <row r="725" spans="1:53" s="185" customFormat="1" x14ac:dyDescent="0.2">
      <c r="A725" s="179"/>
      <c r="B725" s="182" t="s">
        <v>400</v>
      </c>
      <c r="C725" s="182"/>
      <c r="D725" s="183" t="s">
        <v>77</v>
      </c>
      <c r="E725" s="320">
        <v>640</v>
      </c>
      <c r="F725" s="320">
        <v>369</v>
      </c>
      <c r="G725" s="320">
        <v>233</v>
      </c>
      <c r="H725" s="320">
        <v>201</v>
      </c>
      <c r="I725" s="320">
        <v>270</v>
      </c>
      <c r="J725" s="182"/>
      <c r="K725" s="179"/>
      <c r="L725" s="179"/>
      <c r="M725" s="239">
        <v>145240.34</v>
      </c>
      <c r="N725" s="239">
        <v>79745.53</v>
      </c>
      <c r="O725" s="239">
        <v>29913.5</v>
      </c>
      <c r="P725" s="239">
        <v>21026.38</v>
      </c>
      <c r="Q725" s="239">
        <v>287597.31</v>
      </c>
      <c r="R725" s="182"/>
      <c r="S725" s="179"/>
      <c r="T725" s="179"/>
      <c r="U725" s="239">
        <v>201.163905817174</v>
      </c>
      <c r="V725" s="239">
        <v>110.45087257617701</v>
      </c>
      <c r="W725" s="239">
        <v>42.250706214689203</v>
      </c>
      <c r="X725" s="239">
        <v>29.782407932011299</v>
      </c>
      <c r="Y725" s="239">
        <v>398.33422437673102</v>
      </c>
      <c r="Z725" s="182"/>
      <c r="AA725" s="179"/>
      <c r="AB725" s="182" t="s">
        <v>475</v>
      </c>
      <c r="AC725" s="182"/>
      <c r="AD725" s="183" t="s">
        <v>476</v>
      </c>
      <c r="AE725" s="336">
        <v>6</v>
      </c>
      <c r="AF725" s="336">
        <v>4</v>
      </c>
      <c r="AG725" s="336">
        <v>2</v>
      </c>
      <c r="AH725" s="336">
        <v>2</v>
      </c>
      <c r="AI725" s="336">
        <v>3</v>
      </c>
      <c r="AJ725" s="184"/>
      <c r="AK725" s="179"/>
      <c r="AL725" s="179"/>
      <c r="AM725" s="281">
        <v>379.5</v>
      </c>
      <c r="AN725" s="281">
        <v>110.55</v>
      </c>
      <c r="AO725" s="281">
        <v>16.41</v>
      </c>
      <c r="AP725" s="281">
        <v>75.92</v>
      </c>
      <c r="AQ725" s="281">
        <v>279.13</v>
      </c>
      <c r="AR725" s="272"/>
      <c r="AS725" s="270"/>
      <c r="AT725" s="270"/>
      <c r="AU725" s="272">
        <v>63.25</v>
      </c>
      <c r="AV725" s="272">
        <v>18.425000000000001</v>
      </c>
      <c r="AW725" s="272">
        <v>8.2050000000000001</v>
      </c>
      <c r="AX725" s="272">
        <v>15.183999999999999</v>
      </c>
      <c r="AY725" s="272">
        <v>46.521666666666697</v>
      </c>
      <c r="AZ725" s="184"/>
      <c r="BA725" s="179"/>
    </row>
    <row r="726" spans="1:53" s="185" customFormat="1" x14ac:dyDescent="0.2">
      <c r="A726" s="179"/>
      <c r="B726" s="182" t="s">
        <v>401</v>
      </c>
      <c r="C726" s="182"/>
      <c r="D726" s="183" t="s">
        <v>389</v>
      </c>
      <c r="E726" s="320">
        <v>143</v>
      </c>
      <c r="F726" s="320">
        <v>67</v>
      </c>
      <c r="G726" s="320">
        <v>49</v>
      </c>
      <c r="H726" s="320">
        <v>15</v>
      </c>
      <c r="I726" s="320">
        <v>51</v>
      </c>
      <c r="J726" s="182"/>
      <c r="K726" s="179"/>
      <c r="L726" s="179"/>
      <c r="M726" s="239">
        <v>57892.58</v>
      </c>
      <c r="N726" s="239">
        <v>19801.84</v>
      </c>
      <c r="O726" s="239">
        <v>12302.36</v>
      </c>
      <c r="P726" s="239">
        <v>3732.89</v>
      </c>
      <c r="Q726" s="239">
        <v>139095.85</v>
      </c>
      <c r="R726" s="182"/>
      <c r="S726" s="179"/>
      <c r="T726" s="179"/>
      <c r="U726" s="239">
        <v>368.74254777070098</v>
      </c>
      <c r="V726" s="239">
        <v>126.12636942675201</v>
      </c>
      <c r="W726" s="239">
        <v>80.407581699346395</v>
      </c>
      <c r="X726" s="239">
        <v>48.4790909090909</v>
      </c>
      <c r="Y726" s="239">
        <v>885.96082802547801</v>
      </c>
      <c r="Z726" s="182"/>
      <c r="AA726" s="179"/>
      <c r="AB726" s="182" t="s">
        <v>477</v>
      </c>
      <c r="AC726" s="182"/>
      <c r="AD726" s="183" t="s">
        <v>134</v>
      </c>
      <c r="AE726" s="336">
        <v>17</v>
      </c>
      <c r="AF726" s="336">
        <v>6</v>
      </c>
      <c r="AG726" s="336"/>
      <c r="AH726" s="336">
        <v>5</v>
      </c>
      <c r="AI726" s="336">
        <v>5</v>
      </c>
      <c r="AJ726" s="184"/>
      <c r="AK726" s="179"/>
      <c r="AL726" s="179"/>
      <c r="AM726" s="281">
        <v>2224.5700000000002</v>
      </c>
      <c r="AN726" s="281">
        <v>706.89</v>
      </c>
      <c r="AO726" s="281">
        <v>0</v>
      </c>
      <c r="AP726" s="281">
        <v>426.27</v>
      </c>
      <c r="AQ726" s="281">
        <v>3543.98</v>
      </c>
      <c r="AR726" s="272"/>
      <c r="AS726" s="270"/>
      <c r="AT726" s="270"/>
      <c r="AU726" s="272">
        <v>117.082631578947</v>
      </c>
      <c r="AV726" s="272">
        <v>37.204736842105298</v>
      </c>
      <c r="AW726" s="272">
        <v>0</v>
      </c>
      <c r="AX726" s="272">
        <v>26.641874999999999</v>
      </c>
      <c r="AY726" s="272">
        <v>186.52526315789501</v>
      </c>
      <c r="AZ726" s="184"/>
      <c r="BA726" s="179"/>
    </row>
    <row r="727" spans="1:53" s="185" customFormat="1" x14ac:dyDescent="0.2">
      <c r="A727" s="179"/>
      <c r="B727" s="182" t="s">
        <v>403</v>
      </c>
      <c r="C727" s="182"/>
      <c r="D727" s="183" t="s">
        <v>384</v>
      </c>
      <c r="E727" s="320">
        <v>93</v>
      </c>
      <c r="F727" s="320">
        <v>46</v>
      </c>
      <c r="G727" s="320">
        <v>34</v>
      </c>
      <c r="H727" s="320">
        <v>14</v>
      </c>
      <c r="I727" s="320">
        <v>49</v>
      </c>
      <c r="J727" s="182"/>
      <c r="K727" s="179"/>
      <c r="L727" s="179"/>
      <c r="M727" s="239">
        <v>25651.27</v>
      </c>
      <c r="N727" s="239">
        <v>9195.99</v>
      </c>
      <c r="O727" s="239">
        <v>5067.51</v>
      </c>
      <c r="P727" s="239">
        <v>1284.31</v>
      </c>
      <c r="Q727" s="239">
        <v>42448.06</v>
      </c>
      <c r="R727" s="182"/>
      <c r="S727" s="179"/>
      <c r="T727" s="179"/>
      <c r="U727" s="239">
        <v>231.09252252252199</v>
      </c>
      <c r="V727" s="239">
        <v>82.846756756756804</v>
      </c>
      <c r="W727" s="239">
        <v>47.806698113207602</v>
      </c>
      <c r="X727" s="239">
        <v>24.232264150943401</v>
      </c>
      <c r="Y727" s="239">
        <v>382.41495495495502</v>
      </c>
      <c r="Z727" s="182"/>
      <c r="AA727" s="179"/>
      <c r="AB727" s="182" t="s">
        <v>478</v>
      </c>
      <c r="AC727" s="182"/>
      <c r="AD727" s="183" t="s">
        <v>73</v>
      </c>
      <c r="AE727" s="336">
        <v>1</v>
      </c>
      <c r="AF727" s="336"/>
      <c r="AG727" s="336"/>
      <c r="AH727" s="336"/>
      <c r="AI727" s="336"/>
      <c r="AJ727" s="184"/>
      <c r="AK727" s="179"/>
      <c r="AL727" s="179"/>
      <c r="AM727" s="281">
        <v>328.49</v>
      </c>
      <c r="AN727" s="281">
        <v>0</v>
      </c>
      <c r="AO727" s="281">
        <v>0</v>
      </c>
      <c r="AP727" s="281">
        <v>0</v>
      </c>
      <c r="AQ727" s="281">
        <v>0</v>
      </c>
      <c r="AR727" s="272"/>
      <c r="AS727" s="270"/>
      <c r="AT727" s="270"/>
      <c r="AU727" s="272">
        <v>328.49</v>
      </c>
      <c r="AV727" s="272">
        <v>0</v>
      </c>
      <c r="AW727" s="272">
        <v>0</v>
      </c>
      <c r="AX727" s="272">
        <v>0</v>
      </c>
      <c r="AY727" s="272">
        <v>0</v>
      </c>
      <c r="AZ727" s="184"/>
      <c r="BA727" s="179"/>
    </row>
    <row r="728" spans="1:53" s="185" customFormat="1" x14ac:dyDescent="0.2">
      <c r="A728" s="179"/>
      <c r="B728" s="182" t="s">
        <v>404</v>
      </c>
      <c r="C728" s="182"/>
      <c r="D728" s="183" t="s">
        <v>175</v>
      </c>
      <c r="E728" s="320">
        <v>2832</v>
      </c>
      <c r="F728" s="320">
        <v>1904</v>
      </c>
      <c r="G728" s="320">
        <v>1346</v>
      </c>
      <c r="H728" s="320">
        <v>1134</v>
      </c>
      <c r="I728" s="320">
        <v>1704</v>
      </c>
      <c r="J728" s="182"/>
      <c r="K728" s="179"/>
      <c r="L728" s="179"/>
      <c r="M728" s="239">
        <v>641415.09</v>
      </c>
      <c r="N728" s="239">
        <v>388621.98</v>
      </c>
      <c r="O728" s="239">
        <v>170829.36</v>
      </c>
      <c r="P728" s="239">
        <v>135813.03</v>
      </c>
      <c r="Q728" s="239">
        <v>1631320.71</v>
      </c>
      <c r="R728" s="182"/>
      <c r="S728" s="179"/>
      <c r="T728" s="179"/>
      <c r="U728" s="239">
        <v>188.76253384343701</v>
      </c>
      <c r="V728" s="239">
        <v>114.36785756327301</v>
      </c>
      <c r="W728" s="239">
        <v>52.56288</v>
      </c>
      <c r="X728" s="239">
        <v>41.686012891344298</v>
      </c>
      <c r="Y728" s="239">
        <v>480.22393582572897</v>
      </c>
      <c r="Z728" s="182"/>
      <c r="AA728" s="179"/>
      <c r="AB728" s="182" t="s">
        <v>478</v>
      </c>
      <c r="AC728" s="182"/>
      <c r="AD728" s="183" t="s">
        <v>212</v>
      </c>
      <c r="AE728" s="336">
        <v>1</v>
      </c>
      <c r="AF728" s="336">
        <v>1</v>
      </c>
      <c r="AG728" s="336">
        <v>1</v>
      </c>
      <c r="AH728" s="336">
        <v>1</v>
      </c>
      <c r="AI728" s="336">
        <v>1</v>
      </c>
      <c r="AJ728" s="184"/>
      <c r="AK728" s="179"/>
      <c r="AL728" s="179"/>
      <c r="AM728" s="281">
        <v>16.77</v>
      </c>
      <c r="AN728" s="281">
        <v>15.79</v>
      </c>
      <c r="AO728" s="281">
        <v>13.82</v>
      </c>
      <c r="AP728" s="281">
        <v>14.1</v>
      </c>
      <c r="AQ728" s="281">
        <v>171.74</v>
      </c>
      <c r="AR728" s="272"/>
      <c r="AS728" s="270"/>
      <c r="AT728" s="270"/>
      <c r="AU728" s="272">
        <v>16.77</v>
      </c>
      <c r="AV728" s="272">
        <v>15.79</v>
      </c>
      <c r="AW728" s="272">
        <v>13.82</v>
      </c>
      <c r="AX728" s="272">
        <v>14.1</v>
      </c>
      <c r="AY728" s="272">
        <v>171.74</v>
      </c>
      <c r="AZ728" s="184"/>
      <c r="BA728" s="179"/>
    </row>
    <row r="729" spans="1:53" s="185" customFormat="1" x14ac:dyDescent="0.2">
      <c r="A729" s="179"/>
      <c r="B729" s="182" t="s">
        <v>405</v>
      </c>
      <c r="C729" s="182"/>
      <c r="D729" s="183" t="s">
        <v>394</v>
      </c>
      <c r="E729" s="320">
        <v>58</v>
      </c>
      <c r="F729" s="320">
        <v>36</v>
      </c>
      <c r="G729" s="320">
        <v>24</v>
      </c>
      <c r="H729" s="320">
        <v>18</v>
      </c>
      <c r="I729" s="320">
        <v>27</v>
      </c>
      <c r="J729" s="182"/>
      <c r="K729" s="179"/>
      <c r="L729" s="179"/>
      <c r="M729" s="239">
        <v>15484.34</v>
      </c>
      <c r="N729" s="239">
        <v>6941.44</v>
      </c>
      <c r="O729" s="239">
        <v>3808.46</v>
      </c>
      <c r="P729" s="239">
        <v>2645.51</v>
      </c>
      <c r="Q729" s="239">
        <v>74349.149999999994</v>
      </c>
      <c r="R729" s="182"/>
      <c r="S729" s="179"/>
      <c r="T729" s="179"/>
      <c r="U729" s="239">
        <v>224.410724637681</v>
      </c>
      <c r="V729" s="239">
        <v>100.600579710145</v>
      </c>
      <c r="W729" s="239">
        <v>56.006764705882397</v>
      </c>
      <c r="X729" s="239">
        <v>60.125227272727301</v>
      </c>
      <c r="Y729" s="239">
        <v>1093.3698529411799</v>
      </c>
      <c r="Z729" s="182"/>
      <c r="AA729" s="179"/>
      <c r="AB729" s="182" t="s">
        <v>478</v>
      </c>
      <c r="AC729" s="182"/>
      <c r="AD729" s="183" t="s">
        <v>196</v>
      </c>
      <c r="AE729" s="336">
        <v>27</v>
      </c>
      <c r="AF729" s="336">
        <v>16</v>
      </c>
      <c r="AG729" s="336">
        <v>20</v>
      </c>
      <c r="AH729" s="336">
        <v>18</v>
      </c>
      <c r="AI729" s="336">
        <v>14</v>
      </c>
      <c r="AJ729" s="184"/>
      <c r="AK729" s="179"/>
      <c r="AL729" s="179"/>
      <c r="AM729" s="281">
        <v>10686.68</v>
      </c>
      <c r="AN729" s="281">
        <v>3007.83</v>
      </c>
      <c r="AO729" s="281">
        <v>6385.4</v>
      </c>
      <c r="AP729" s="281">
        <v>3524.61</v>
      </c>
      <c r="AQ729" s="281">
        <v>13186.01</v>
      </c>
      <c r="AR729" s="272"/>
      <c r="AS729" s="270"/>
      <c r="AT729" s="270"/>
      <c r="AU729" s="272">
        <v>356.22266666666701</v>
      </c>
      <c r="AV729" s="272">
        <v>100.261</v>
      </c>
      <c r="AW729" s="272">
        <v>236.49629629629601</v>
      </c>
      <c r="AX729" s="272">
        <v>121.538275862069</v>
      </c>
      <c r="AY729" s="272">
        <v>439.53366666666699</v>
      </c>
      <c r="AZ729" s="184"/>
      <c r="BA729" s="179"/>
    </row>
    <row r="730" spans="1:53" s="185" customFormat="1" x14ac:dyDescent="0.2">
      <c r="A730" s="179"/>
      <c r="B730" s="182" t="s">
        <v>407</v>
      </c>
      <c r="C730" s="182"/>
      <c r="D730" s="183" t="s">
        <v>155</v>
      </c>
      <c r="E730" s="320">
        <v>119</v>
      </c>
      <c r="F730" s="320">
        <v>133</v>
      </c>
      <c r="G730" s="320">
        <v>97</v>
      </c>
      <c r="H730" s="320">
        <v>77</v>
      </c>
      <c r="I730" s="320">
        <v>110</v>
      </c>
      <c r="J730" s="182"/>
      <c r="K730" s="179"/>
      <c r="L730" s="179"/>
      <c r="M730" s="239">
        <v>26638.959999999999</v>
      </c>
      <c r="N730" s="239">
        <v>28324.45</v>
      </c>
      <c r="O730" s="239">
        <v>14210.6</v>
      </c>
      <c r="P730" s="239">
        <v>10242.14</v>
      </c>
      <c r="Q730" s="239">
        <v>96766.57</v>
      </c>
      <c r="R730" s="182"/>
      <c r="S730" s="179"/>
      <c r="T730" s="179"/>
      <c r="U730" s="239">
        <v>120.538280542986</v>
      </c>
      <c r="V730" s="239">
        <v>128.16493212669701</v>
      </c>
      <c r="W730" s="239">
        <v>67.993301435406707</v>
      </c>
      <c r="X730" s="239">
        <v>48.772095238095197</v>
      </c>
      <c r="Y730" s="239">
        <v>437.85778280543002</v>
      </c>
      <c r="Z730" s="182"/>
      <c r="AA730" s="179"/>
      <c r="AB730" s="182" t="s">
        <v>479</v>
      </c>
      <c r="AC730" s="182"/>
      <c r="AD730" s="183" t="s">
        <v>480</v>
      </c>
      <c r="AE730" s="336">
        <v>4</v>
      </c>
      <c r="AF730" s="336">
        <v>3</v>
      </c>
      <c r="AG730" s="336"/>
      <c r="AH730" s="336"/>
      <c r="AI730" s="336"/>
      <c r="AJ730" s="184"/>
      <c r="AK730" s="179"/>
      <c r="AL730" s="179"/>
      <c r="AM730" s="281">
        <v>1907.18</v>
      </c>
      <c r="AN730" s="281">
        <v>1749.49</v>
      </c>
      <c r="AO730" s="281">
        <v>0</v>
      </c>
      <c r="AP730" s="281">
        <v>0</v>
      </c>
      <c r="AQ730" s="281">
        <v>0</v>
      </c>
      <c r="AR730" s="272"/>
      <c r="AS730" s="270"/>
      <c r="AT730" s="270"/>
      <c r="AU730" s="272">
        <v>476.79500000000002</v>
      </c>
      <c r="AV730" s="272">
        <v>437.3725</v>
      </c>
      <c r="AW730" s="272">
        <v>0</v>
      </c>
      <c r="AX730" s="272">
        <v>0</v>
      </c>
      <c r="AY730" s="272">
        <v>0</v>
      </c>
      <c r="AZ730" s="184"/>
      <c r="BA730" s="179"/>
    </row>
    <row r="731" spans="1:53" s="185" customFormat="1" x14ac:dyDescent="0.2">
      <c r="A731" s="179"/>
      <c r="B731" s="182" t="s">
        <v>408</v>
      </c>
      <c r="C731" s="182"/>
      <c r="D731" s="183" t="s">
        <v>409</v>
      </c>
      <c r="E731" s="320">
        <v>131</v>
      </c>
      <c r="F731" s="320">
        <v>90</v>
      </c>
      <c r="G731" s="320">
        <v>64</v>
      </c>
      <c r="H731" s="320">
        <v>55</v>
      </c>
      <c r="I731" s="320">
        <v>73</v>
      </c>
      <c r="J731" s="182"/>
      <c r="K731" s="179"/>
      <c r="L731" s="179"/>
      <c r="M731" s="239">
        <v>32579.68</v>
      </c>
      <c r="N731" s="239">
        <v>22303.66</v>
      </c>
      <c r="O731" s="239">
        <v>10442.219999999999</v>
      </c>
      <c r="P731" s="239">
        <v>7166.2</v>
      </c>
      <c r="Q731" s="239">
        <v>142147.29</v>
      </c>
      <c r="R731" s="182"/>
      <c r="S731" s="179"/>
      <c r="T731" s="179"/>
      <c r="U731" s="239">
        <v>201.10913580246901</v>
      </c>
      <c r="V731" s="239">
        <v>137.676913580247</v>
      </c>
      <c r="W731" s="239">
        <v>66.09</v>
      </c>
      <c r="X731" s="239">
        <v>44.78875</v>
      </c>
      <c r="Y731" s="239">
        <v>877.45240740740701</v>
      </c>
      <c r="Z731" s="182"/>
      <c r="AA731" s="179"/>
      <c r="AB731" s="182" t="s">
        <v>703</v>
      </c>
      <c r="AC731" s="182"/>
      <c r="AD731" s="183" t="s">
        <v>480</v>
      </c>
      <c r="AE731" s="336">
        <v>16</v>
      </c>
      <c r="AF731" s="336">
        <v>11</v>
      </c>
      <c r="AG731" s="336">
        <v>8</v>
      </c>
      <c r="AH731" s="336">
        <v>5</v>
      </c>
      <c r="AI731" s="336">
        <v>1</v>
      </c>
      <c r="AJ731" s="184"/>
      <c r="AK731" s="179"/>
      <c r="AL731" s="179"/>
      <c r="AM731" s="281">
        <v>9533.83</v>
      </c>
      <c r="AN731" s="281">
        <v>2119.4299999999998</v>
      </c>
      <c r="AO731" s="281">
        <v>1124.8</v>
      </c>
      <c r="AP731" s="281">
        <v>204.25</v>
      </c>
      <c r="AQ731" s="281">
        <v>5234.4799999999996</v>
      </c>
      <c r="AR731" s="272"/>
      <c r="AS731" s="270"/>
      <c r="AT731" s="270"/>
      <c r="AU731" s="272">
        <v>595.864375</v>
      </c>
      <c r="AV731" s="272">
        <v>132.46437499999999</v>
      </c>
      <c r="AW731" s="272">
        <v>70.3</v>
      </c>
      <c r="AX731" s="272">
        <v>12.765625</v>
      </c>
      <c r="AY731" s="272">
        <v>327.15499999999997</v>
      </c>
      <c r="AZ731" s="184"/>
      <c r="BA731" s="179"/>
    </row>
    <row r="732" spans="1:53" s="185" customFormat="1" x14ac:dyDescent="0.2">
      <c r="A732" s="179"/>
      <c r="B732" s="182" t="s">
        <v>411</v>
      </c>
      <c r="C732" s="182"/>
      <c r="D732" s="183" t="s">
        <v>93</v>
      </c>
      <c r="E732" s="320">
        <v>199</v>
      </c>
      <c r="F732" s="320">
        <v>104</v>
      </c>
      <c r="G732" s="320">
        <v>74</v>
      </c>
      <c r="H732" s="320">
        <v>57</v>
      </c>
      <c r="I732" s="320">
        <v>85</v>
      </c>
      <c r="J732" s="182"/>
      <c r="K732" s="179"/>
      <c r="L732" s="179"/>
      <c r="M732" s="239">
        <v>44607.4</v>
      </c>
      <c r="N732" s="239">
        <v>20414.88</v>
      </c>
      <c r="O732" s="239">
        <v>12892.57</v>
      </c>
      <c r="P732" s="239">
        <v>6569.83</v>
      </c>
      <c r="Q732" s="239">
        <v>103397.78</v>
      </c>
      <c r="R732" s="182"/>
      <c r="S732" s="179"/>
      <c r="T732" s="179"/>
      <c r="U732" s="239">
        <v>193.105627705628</v>
      </c>
      <c r="V732" s="239">
        <v>88.376103896103899</v>
      </c>
      <c r="W732" s="239">
        <v>58.3374208144796</v>
      </c>
      <c r="X732" s="239">
        <v>29.329598214285699</v>
      </c>
      <c r="Y732" s="239">
        <v>447.60943722943699</v>
      </c>
      <c r="Z732" s="182"/>
      <c r="AA732" s="179"/>
      <c r="AB732" s="182" t="s">
        <v>483</v>
      </c>
      <c r="AC732" s="182"/>
      <c r="AD732" s="183" t="s">
        <v>450</v>
      </c>
      <c r="AE732" s="336">
        <v>1</v>
      </c>
      <c r="AF732" s="336">
        <v>1</v>
      </c>
      <c r="AG732" s="336">
        <v>1</v>
      </c>
      <c r="AH732" s="336">
        <v>1</v>
      </c>
      <c r="AI732" s="336">
        <v>1</v>
      </c>
      <c r="AJ732" s="184"/>
      <c r="AK732" s="179"/>
      <c r="AL732" s="179"/>
      <c r="AM732" s="281">
        <v>19.309999999999999</v>
      </c>
      <c r="AN732" s="281">
        <v>19.7</v>
      </c>
      <c r="AO732" s="281">
        <v>18.38</v>
      </c>
      <c r="AP732" s="281">
        <v>18.399999999999999</v>
      </c>
      <c r="AQ732" s="281">
        <v>252.55</v>
      </c>
      <c r="AR732" s="272"/>
      <c r="AS732" s="270"/>
      <c r="AT732" s="270"/>
      <c r="AU732" s="272">
        <v>19.309999999999999</v>
      </c>
      <c r="AV732" s="272">
        <v>19.7</v>
      </c>
      <c r="AW732" s="272">
        <v>18.38</v>
      </c>
      <c r="AX732" s="272">
        <v>18.399999999999999</v>
      </c>
      <c r="AY732" s="272">
        <v>252.55</v>
      </c>
      <c r="AZ732" s="184"/>
      <c r="BA732" s="179"/>
    </row>
    <row r="733" spans="1:53" s="185" customFormat="1" ht="13.5" thickBot="1" x14ac:dyDescent="0.25">
      <c r="A733" s="179"/>
      <c r="B733" s="186" t="s">
        <v>412</v>
      </c>
      <c r="C733" s="186"/>
      <c r="D733" s="187" t="s">
        <v>63</v>
      </c>
      <c r="E733" s="321">
        <v>5</v>
      </c>
      <c r="F733" s="321">
        <v>2</v>
      </c>
      <c r="G733" s="321">
        <v>1</v>
      </c>
      <c r="H733" s="321">
        <v>1</v>
      </c>
      <c r="I733" s="321">
        <v>1</v>
      </c>
      <c r="J733" s="186"/>
      <c r="K733" s="179"/>
      <c r="L733" s="179"/>
      <c r="M733" s="330">
        <v>441.75</v>
      </c>
      <c r="N733" s="239">
        <v>49.28</v>
      </c>
      <c r="O733" s="239">
        <v>107.35</v>
      </c>
      <c r="P733" s="239">
        <v>7.08</v>
      </c>
      <c r="Q733" s="239">
        <v>81.64</v>
      </c>
      <c r="R733" s="182"/>
      <c r="S733" s="179"/>
      <c r="T733" s="179"/>
      <c r="U733" s="263">
        <v>88.35</v>
      </c>
      <c r="V733" s="263">
        <v>9.8559999999999999</v>
      </c>
      <c r="W733" s="263">
        <v>35.783333333333303</v>
      </c>
      <c r="X733" s="263">
        <v>1.4159999999999999</v>
      </c>
      <c r="Y733" s="263">
        <v>16.327999999999999</v>
      </c>
      <c r="Z733" s="188"/>
      <c r="AA733" s="179"/>
      <c r="AB733" s="186" t="s">
        <v>484</v>
      </c>
      <c r="AC733" s="186"/>
      <c r="AD733" s="187" t="s">
        <v>156</v>
      </c>
      <c r="AE733" s="337">
        <v>6</v>
      </c>
      <c r="AF733" s="337">
        <v>2</v>
      </c>
      <c r="AG733" s="337"/>
      <c r="AH733" s="337"/>
      <c r="AI733" s="337"/>
      <c r="AJ733" s="189"/>
      <c r="AK733" s="179"/>
      <c r="AL733" s="179"/>
      <c r="AM733" s="282">
        <v>1408.83</v>
      </c>
      <c r="AN733" s="283">
        <v>425.68</v>
      </c>
      <c r="AO733" s="283">
        <v>0</v>
      </c>
      <c r="AP733" s="283">
        <v>0</v>
      </c>
      <c r="AQ733" s="283">
        <v>0</v>
      </c>
      <c r="AR733" s="274"/>
      <c r="AS733" s="270"/>
      <c r="AT733" s="270"/>
      <c r="AU733" s="273">
        <v>234.80500000000001</v>
      </c>
      <c r="AV733" s="274">
        <v>70.946666666666701</v>
      </c>
      <c r="AW733" s="274">
        <v>0</v>
      </c>
      <c r="AX733" s="274">
        <v>0</v>
      </c>
      <c r="AY733" s="274">
        <v>0</v>
      </c>
      <c r="AZ733" s="189"/>
      <c r="BA733" s="179"/>
    </row>
    <row r="734" spans="1:53" s="185" customFormat="1" x14ac:dyDescent="0.2">
      <c r="A734" s="179"/>
      <c r="B734" s="182" t="s">
        <v>413</v>
      </c>
      <c r="C734" s="182"/>
      <c r="D734" s="183" t="s">
        <v>414</v>
      </c>
      <c r="E734" s="320">
        <v>151</v>
      </c>
      <c r="F734" s="320">
        <v>86</v>
      </c>
      <c r="G734" s="320">
        <v>68</v>
      </c>
      <c r="H734" s="320">
        <v>10</v>
      </c>
      <c r="I734" s="320">
        <v>83</v>
      </c>
      <c r="J734" s="182"/>
      <c r="K734" s="179"/>
      <c r="L734" s="179"/>
      <c r="M734" s="239">
        <v>34830.06</v>
      </c>
      <c r="N734" s="239">
        <v>15700.22</v>
      </c>
      <c r="O734" s="239">
        <v>11031.02</v>
      </c>
      <c r="P734" s="239">
        <v>1228.25</v>
      </c>
      <c r="Q734" s="239">
        <v>74849.58</v>
      </c>
      <c r="R734" s="182"/>
      <c r="S734" s="179"/>
      <c r="T734" s="179"/>
      <c r="U734" s="239">
        <v>196.78</v>
      </c>
      <c r="V734" s="239">
        <v>88.701807909604497</v>
      </c>
      <c r="W734" s="239">
        <v>64.1338372093023</v>
      </c>
      <c r="X734" s="239">
        <v>29.244047619047599</v>
      </c>
      <c r="Y734" s="239">
        <v>422.87898305084701</v>
      </c>
      <c r="Z734" s="182"/>
      <c r="AA734" s="179"/>
      <c r="AB734" s="182" t="s">
        <v>485</v>
      </c>
      <c r="AC734" s="182"/>
      <c r="AD734" s="183" t="s">
        <v>486</v>
      </c>
      <c r="AE734" s="336">
        <v>3</v>
      </c>
      <c r="AF734" s="336">
        <v>2</v>
      </c>
      <c r="AG734" s="336">
        <v>2</v>
      </c>
      <c r="AH734" s="336">
        <v>2</v>
      </c>
      <c r="AI734" s="336">
        <v>2</v>
      </c>
      <c r="AJ734" s="184"/>
      <c r="AK734" s="179"/>
      <c r="AL734" s="179"/>
      <c r="AM734" s="281">
        <v>367.84</v>
      </c>
      <c r="AN734" s="281">
        <v>355.24</v>
      </c>
      <c r="AO734" s="281">
        <v>233.93</v>
      </c>
      <c r="AP734" s="281">
        <v>189.85</v>
      </c>
      <c r="AQ734" s="281">
        <v>769.57</v>
      </c>
      <c r="AR734" s="272"/>
      <c r="AS734" s="270"/>
      <c r="AT734" s="270"/>
      <c r="AU734" s="272">
        <v>122.613333333333</v>
      </c>
      <c r="AV734" s="272">
        <v>118.413333333333</v>
      </c>
      <c r="AW734" s="272">
        <v>77.976666666666702</v>
      </c>
      <c r="AX734" s="272">
        <v>63.283333333333303</v>
      </c>
      <c r="AY734" s="272">
        <v>256.52333333333303</v>
      </c>
      <c r="AZ734" s="184"/>
      <c r="BA734" s="179"/>
    </row>
    <row r="735" spans="1:53" s="185" customFormat="1" x14ac:dyDescent="0.2">
      <c r="A735" s="179"/>
      <c r="B735" s="182" t="s">
        <v>797</v>
      </c>
      <c r="C735" s="182"/>
      <c r="D735" s="183" t="s">
        <v>414</v>
      </c>
      <c r="E735" s="320">
        <v>16</v>
      </c>
      <c r="F735" s="320">
        <v>11</v>
      </c>
      <c r="G735" s="320">
        <v>10</v>
      </c>
      <c r="H735" s="320"/>
      <c r="I735" s="320">
        <v>9</v>
      </c>
      <c r="J735" s="182"/>
      <c r="K735" s="179"/>
      <c r="L735" s="179"/>
      <c r="M735" s="239">
        <v>3309.36</v>
      </c>
      <c r="N735" s="239">
        <v>2068.23</v>
      </c>
      <c r="O735" s="239">
        <v>1494.98</v>
      </c>
      <c r="P735" s="239">
        <v>0</v>
      </c>
      <c r="Q735" s="239">
        <v>3780.96</v>
      </c>
      <c r="R735" s="182"/>
      <c r="S735" s="179"/>
      <c r="T735" s="179"/>
      <c r="U735" s="239">
        <v>174.17684210526301</v>
      </c>
      <c r="V735" s="239">
        <v>108.854210526316</v>
      </c>
      <c r="W735" s="239">
        <v>78.683157894736894</v>
      </c>
      <c r="X735" s="239">
        <v>0</v>
      </c>
      <c r="Y735" s="239">
        <v>198.997894736842</v>
      </c>
      <c r="Z735" s="182"/>
      <c r="AA735" s="179"/>
      <c r="AB735" s="182" t="s">
        <v>487</v>
      </c>
      <c r="AC735" s="182"/>
      <c r="AD735" s="183" t="s">
        <v>246</v>
      </c>
      <c r="AE735" s="336">
        <v>87</v>
      </c>
      <c r="AF735" s="336">
        <v>29</v>
      </c>
      <c r="AG735" s="336">
        <v>19</v>
      </c>
      <c r="AH735" s="336">
        <v>15</v>
      </c>
      <c r="AI735" s="336">
        <v>15</v>
      </c>
      <c r="AJ735" s="184"/>
      <c r="AK735" s="179"/>
      <c r="AL735" s="179"/>
      <c r="AM735" s="281">
        <v>74524.25</v>
      </c>
      <c r="AN735" s="281">
        <v>18415.96</v>
      </c>
      <c r="AO735" s="281">
        <v>12020.6</v>
      </c>
      <c r="AP735" s="281">
        <v>3545.55</v>
      </c>
      <c r="AQ735" s="281">
        <v>20952.34</v>
      </c>
      <c r="AR735" s="272"/>
      <c r="AS735" s="270"/>
      <c r="AT735" s="270"/>
      <c r="AU735" s="272">
        <v>810.04619565217399</v>
      </c>
      <c r="AV735" s="272">
        <v>200.17347826087001</v>
      </c>
      <c r="AW735" s="272">
        <v>139.774418604651</v>
      </c>
      <c r="AX735" s="272">
        <v>41.712352941176498</v>
      </c>
      <c r="AY735" s="272">
        <v>232.80377777777801</v>
      </c>
      <c r="AZ735" s="184"/>
      <c r="BA735" s="179"/>
    </row>
    <row r="736" spans="1:53" s="185" customFormat="1" x14ac:dyDescent="0.2">
      <c r="A736" s="179"/>
      <c r="B736" s="182" t="s">
        <v>415</v>
      </c>
      <c r="C736" s="182"/>
      <c r="D736" s="183" t="s">
        <v>324</v>
      </c>
      <c r="E736" s="320">
        <v>509</v>
      </c>
      <c r="F736" s="320">
        <v>276</v>
      </c>
      <c r="G736" s="320">
        <v>164</v>
      </c>
      <c r="H736" s="320">
        <v>113</v>
      </c>
      <c r="I736" s="320">
        <v>176</v>
      </c>
      <c r="J736" s="182"/>
      <c r="K736" s="179"/>
      <c r="L736" s="179"/>
      <c r="M736" s="239">
        <v>133596.44</v>
      </c>
      <c r="N736" s="239">
        <v>59521.2</v>
      </c>
      <c r="O736" s="239">
        <v>25406.26</v>
      </c>
      <c r="P736" s="239">
        <v>15486.01</v>
      </c>
      <c r="Q736" s="239">
        <v>197652.8</v>
      </c>
      <c r="R736" s="182"/>
      <c r="S736" s="179"/>
      <c r="T736" s="179"/>
      <c r="U736" s="239">
        <v>231.135709342561</v>
      </c>
      <c r="V736" s="239">
        <v>102.97785467128</v>
      </c>
      <c r="W736" s="239">
        <v>45.777045045045099</v>
      </c>
      <c r="X736" s="239">
        <v>28.105281306715099</v>
      </c>
      <c r="Y736" s="239">
        <v>341.95986159169502</v>
      </c>
      <c r="Z736" s="182"/>
      <c r="AA736" s="179"/>
      <c r="AB736" s="182" t="s">
        <v>490</v>
      </c>
      <c r="AC736" s="182"/>
      <c r="AD736" s="183" t="s">
        <v>79</v>
      </c>
      <c r="AE736" s="336">
        <v>1</v>
      </c>
      <c r="AF736" s="336">
        <v>1</v>
      </c>
      <c r="AG736" s="336">
        <v>1</v>
      </c>
      <c r="AH736" s="336">
        <v>1</v>
      </c>
      <c r="AI736" s="336">
        <v>1</v>
      </c>
      <c r="AJ736" s="184"/>
      <c r="AK736" s="179"/>
      <c r="AL736" s="179"/>
      <c r="AM736" s="281">
        <v>39.549999999999997</v>
      </c>
      <c r="AN736" s="281">
        <v>13.21</v>
      </c>
      <c r="AO736" s="281">
        <v>13.49</v>
      </c>
      <c r="AP736" s="281">
        <v>11.6</v>
      </c>
      <c r="AQ736" s="281">
        <v>141.87</v>
      </c>
      <c r="AR736" s="272"/>
      <c r="AS736" s="270"/>
      <c r="AT736" s="270"/>
      <c r="AU736" s="272">
        <v>19.774999999999999</v>
      </c>
      <c r="AV736" s="272">
        <v>6.6050000000000004</v>
      </c>
      <c r="AW736" s="272">
        <v>6.7450000000000001</v>
      </c>
      <c r="AX736" s="272">
        <v>5.8</v>
      </c>
      <c r="AY736" s="272">
        <v>70.935000000000002</v>
      </c>
      <c r="AZ736" s="184"/>
      <c r="BA736" s="179"/>
    </row>
    <row r="737" spans="1:53" s="185" customFormat="1" x14ac:dyDescent="0.2">
      <c r="A737" s="179"/>
      <c r="B737" s="182" t="s">
        <v>676</v>
      </c>
      <c r="C737" s="182"/>
      <c r="D737" s="183" t="s">
        <v>109</v>
      </c>
      <c r="E737" s="320">
        <v>89</v>
      </c>
      <c r="F737" s="320">
        <v>64</v>
      </c>
      <c r="G737" s="320">
        <v>29</v>
      </c>
      <c r="H737" s="320">
        <v>36</v>
      </c>
      <c r="I737" s="320">
        <v>47</v>
      </c>
      <c r="J737" s="182"/>
      <c r="K737" s="179"/>
      <c r="L737" s="179"/>
      <c r="M737" s="239">
        <v>17367.25</v>
      </c>
      <c r="N737" s="239">
        <v>12036.33</v>
      </c>
      <c r="O737" s="239">
        <v>3821.8</v>
      </c>
      <c r="P737" s="239">
        <v>3054.92</v>
      </c>
      <c r="Q737" s="239">
        <v>50348.09</v>
      </c>
      <c r="R737" s="182"/>
      <c r="S737" s="179"/>
      <c r="T737" s="179"/>
      <c r="U737" s="239">
        <v>155.064732142857</v>
      </c>
      <c r="V737" s="239">
        <v>107.467232142857</v>
      </c>
      <c r="W737" s="239">
        <v>46.045783132530097</v>
      </c>
      <c r="X737" s="239">
        <v>28.2862962962963</v>
      </c>
      <c r="Y737" s="239">
        <v>453.58639639639603</v>
      </c>
      <c r="Z737" s="182"/>
      <c r="AA737" s="179"/>
      <c r="AB737" s="182" t="s">
        <v>491</v>
      </c>
      <c r="AC737" s="182"/>
      <c r="AD737" s="183" t="s">
        <v>220</v>
      </c>
      <c r="AE737" s="336">
        <v>22</v>
      </c>
      <c r="AF737" s="336">
        <v>12</v>
      </c>
      <c r="AG737" s="336">
        <v>9</v>
      </c>
      <c r="AH737" s="336">
        <v>8</v>
      </c>
      <c r="AI737" s="336">
        <v>6</v>
      </c>
      <c r="AJ737" s="184"/>
      <c r="AK737" s="179"/>
      <c r="AL737" s="179"/>
      <c r="AM737" s="281">
        <v>19032.150000000001</v>
      </c>
      <c r="AN737" s="281">
        <v>5350.05</v>
      </c>
      <c r="AO737" s="281">
        <v>1285.3499999999999</v>
      </c>
      <c r="AP737" s="281">
        <v>532.35</v>
      </c>
      <c r="AQ737" s="281">
        <v>1272.93</v>
      </c>
      <c r="AR737" s="272"/>
      <c r="AS737" s="270"/>
      <c r="AT737" s="270"/>
      <c r="AU737" s="272">
        <v>865.09772727272798</v>
      </c>
      <c r="AV737" s="272">
        <v>243.184090909091</v>
      </c>
      <c r="AW737" s="272">
        <v>58.424999999999997</v>
      </c>
      <c r="AX737" s="272">
        <v>24.197727272727299</v>
      </c>
      <c r="AY737" s="272">
        <v>57.860454545454601</v>
      </c>
      <c r="AZ737" s="184"/>
      <c r="BA737" s="179"/>
    </row>
    <row r="738" spans="1:53" s="185" customFormat="1" x14ac:dyDescent="0.2">
      <c r="A738" s="179"/>
      <c r="B738" s="182" t="s">
        <v>418</v>
      </c>
      <c r="C738" s="182"/>
      <c r="D738" s="183" t="s">
        <v>79</v>
      </c>
      <c r="E738" s="320">
        <v>33</v>
      </c>
      <c r="F738" s="320">
        <v>24</v>
      </c>
      <c r="G738" s="320">
        <v>16</v>
      </c>
      <c r="H738" s="320">
        <v>18</v>
      </c>
      <c r="I738" s="320">
        <v>23</v>
      </c>
      <c r="J738" s="182"/>
      <c r="K738" s="179"/>
      <c r="L738" s="179"/>
      <c r="M738" s="239">
        <v>7120.7</v>
      </c>
      <c r="N738" s="239">
        <v>4861.1899999999996</v>
      </c>
      <c r="O738" s="239">
        <v>1979.05</v>
      </c>
      <c r="P738" s="239">
        <v>2705.85</v>
      </c>
      <c r="Q738" s="239">
        <v>31798.47</v>
      </c>
      <c r="R738" s="182"/>
      <c r="S738" s="179"/>
      <c r="T738" s="179"/>
      <c r="U738" s="239">
        <v>161.834090909091</v>
      </c>
      <c r="V738" s="239">
        <v>110.481590909091</v>
      </c>
      <c r="W738" s="239">
        <v>44.978409090909103</v>
      </c>
      <c r="X738" s="239">
        <v>62.926744186046498</v>
      </c>
      <c r="Y738" s="239">
        <v>722.6925</v>
      </c>
      <c r="Z738" s="182"/>
      <c r="AA738" s="179"/>
      <c r="AB738" s="182" t="s">
        <v>492</v>
      </c>
      <c r="AC738" s="182"/>
      <c r="AD738" s="183" t="s">
        <v>164</v>
      </c>
      <c r="AE738" s="336">
        <v>107</v>
      </c>
      <c r="AF738" s="336">
        <v>62</v>
      </c>
      <c r="AG738" s="336">
        <v>51</v>
      </c>
      <c r="AH738" s="336">
        <v>43</v>
      </c>
      <c r="AI738" s="336">
        <v>40</v>
      </c>
      <c r="AJ738" s="184"/>
      <c r="AK738" s="179"/>
      <c r="AL738" s="179"/>
      <c r="AM738" s="281">
        <v>65221.14</v>
      </c>
      <c r="AN738" s="281">
        <v>10387.790000000001</v>
      </c>
      <c r="AO738" s="281">
        <v>7907.78</v>
      </c>
      <c r="AP738" s="281">
        <v>5296.18</v>
      </c>
      <c r="AQ738" s="281">
        <v>57159.77</v>
      </c>
      <c r="AR738" s="272"/>
      <c r="AS738" s="270"/>
      <c r="AT738" s="270"/>
      <c r="AU738" s="272">
        <v>592.91945454545498</v>
      </c>
      <c r="AV738" s="272">
        <v>94.4344545454545</v>
      </c>
      <c r="AW738" s="272">
        <v>72.5484403669725</v>
      </c>
      <c r="AX738" s="272">
        <v>50.439809523809501</v>
      </c>
      <c r="AY738" s="272">
        <v>519.63427272727301</v>
      </c>
      <c r="AZ738" s="184"/>
      <c r="BA738" s="179"/>
    </row>
    <row r="739" spans="1:53" s="185" customFormat="1" x14ac:dyDescent="0.2">
      <c r="A739" s="179"/>
      <c r="B739" s="182" t="s">
        <v>420</v>
      </c>
      <c r="C739" s="182"/>
      <c r="D739" s="183" t="s">
        <v>86</v>
      </c>
      <c r="E739" s="320"/>
      <c r="F739" s="320"/>
      <c r="G739" s="320"/>
      <c r="H739" s="320">
        <v>1</v>
      </c>
      <c r="I739" s="320">
        <v>1</v>
      </c>
      <c r="J739" s="182"/>
      <c r="K739" s="179"/>
      <c r="L739" s="179"/>
      <c r="M739" s="239">
        <v>0</v>
      </c>
      <c r="N739" s="239">
        <v>0</v>
      </c>
      <c r="O739" s="239">
        <v>0</v>
      </c>
      <c r="P739" s="239">
        <v>190.83</v>
      </c>
      <c r="Q739" s="239">
        <v>352.03</v>
      </c>
      <c r="R739" s="182"/>
      <c r="S739" s="179"/>
      <c r="T739" s="179"/>
      <c r="U739" s="239">
        <v>0</v>
      </c>
      <c r="V739" s="239">
        <v>0</v>
      </c>
      <c r="W739" s="239">
        <v>0</v>
      </c>
      <c r="X739" s="239">
        <v>190.83</v>
      </c>
      <c r="Y739" s="239">
        <v>352.03</v>
      </c>
      <c r="Z739" s="182"/>
      <c r="AA739" s="179"/>
      <c r="AB739" s="182" t="s">
        <v>494</v>
      </c>
      <c r="AC739" s="182"/>
      <c r="AD739" s="183" t="s">
        <v>77</v>
      </c>
      <c r="AE739" s="336">
        <v>2</v>
      </c>
      <c r="AF739" s="336">
        <v>1</v>
      </c>
      <c r="AG739" s="336">
        <v>1</v>
      </c>
      <c r="AH739" s="336"/>
      <c r="AI739" s="336"/>
      <c r="AJ739" s="184"/>
      <c r="AK739" s="179"/>
      <c r="AL739" s="179"/>
      <c r="AM739" s="281">
        <v>248.62</v>
      </c>
      <c r="AN739" s="281">
        <v>31.07</v>
      </c>
      <c r="AO739" s="281">
        <v>31.47</v>
      </c>
      <c r="AP739" s="281">
        <v>0</v>
      </c>
      <c r="AQ739" s="281">
        <v>0</v>
      </c>
      <c r="AR739" s="272"/>
      <c r="AS739" s="270"/>
      <c r="AT739" s="270"/>
      <c r="AU739" s="272">
        <v>124.31</v>
      </c>
      <c r="AV739" s="272">
        <v>15.535</v>
      </c>
      <c r="AW739" s="272">
        <v>15.734999999999999</v>
      </c>
      <c r="AX739" s="272">
        <v>0</v>
      </c>
      <c r="AY739" s="272">
        <v>0</v>
      </c>
      <c r="AZ739" s="184"/>
      <c r="BA739" s="179"/>
    </row>
    <row r="740" spans="1:53" s="185" customFormat="1" x14ac:dyDescent="0.2">
      <c r="A740" s="179"/>
      <c r="B740" s="182" t="s">
        <v>420</v>
      </c>
      <c r="C740" s="182"/>
      <c r="D740" s="183" t="s">
        <v>110</v>
      </c>
      <c r="E740" s="320">
        <v>151</v>
      </c>
      <c r="F740" s="320">
        <v>66</v>
      </c>
      <c r="G740" s="320">
        <v>71</v>
      </c>
      <c r="H740" s="320">
        <v>54</v>
      </c>
      <c r="I740" s="320">
        <v>57</v>
      </c>
      <c r="J740" s="182"/>
      <c r="K740" s="179"/>
      <c r="L740" s="179"/>
      <c r="M740" s="239">
        <v>27665.74</v>
      </c>
      <c r="N740" s="239">
        <v>9237.16</v>
      </c>
      <c r="O740" s="239">
        <v>10023.620000000001</v>
      </c>
      <c r="P740" s="239">
        <v>4837.24</v>
      </c>
      <c r="Q740" s="239">
        <v>47927.040000000001</v>
      </c>
      <c r="R740" s="182"/>
      <c r="S740" s="179"/>
      <c r="T740" s="179"/>
      <c r="U740" s="239">
        <v>166.661084337349</v>
      </c>
      <c r="V740" s="239">
        <v>55.645542168674702</v>
      </c>
      <c r="W740" s="239">
        <v>62.258509316770201</v>
      </c>
      <c r="X740" s="239">
        <v>30.044968944099399</v>
      </c>
      <c r="Y740" s="239">
        <v>288.71710843373501</v>
      </c>
      <c r="Z740" s="182"/>
      <c r="AA740" s="179"/>
      <c r="AB740" s="182" t="s">
        <v>494</v>
      </c>
      <c r="AC740" s="182"/>
      <c r="AD740" s="183" t="s">
        <v>495</v>
      </c>
      <c r="AE740" s="336">
        <v>1</v>
      </c>
      <c r="AF740" s="336">
        <v>1</v>
      </c>
      <c r="AG740" s="336"/>
      <c r="AH740" s="336"/>
      <c r="AI740" s="336"/>
      <c r="AJ740" s="184"/>
      <c r="AK740" s="179"/>
      <c r="AL740" s="179"/>
      <c r="AM740" s="281">
        <v>19.7</v>
      </c>
      <c r="AN740" s="281">
        <v>22.34</v>
      </c>
      <c r="AO740" s="281">
        <v>0</v>
      </c>
      <c r="AP740" s="281">
        <v>0</v>
      </c>
      <c r="AQ740" s="281">
        <v>0</v>
      </c>
      <c r="AR740" s="272"/>
      <c r="AS740" s="270"/>
      <c r="AT740" s="270"/>
      <c r="AU740" s="272">
        <v>19.7</v>
      </c>
      <c r="AV740" s="272">
        <v>22.34</v>
      </c>
      <c r="AW740" s="272">
        <v>0</v>
      </c>
      <c r="AX740" s="272">
        <v>0</v>
      </c>
      <c r="AY740" s="272">
        <v>0</v>
      </c>
      <c r="AZ740" s="184"/>
      <c r="BA740" s="179"/>
    </row>
    <row r="741" spans="1:53" s="185" customFormat="1" x14ac:dyDescent="0.2">
      <c r="A741" s="179"/>
      <c r="B741" s="182" t="s">
        <v>420</v>
      </c>
      <c r="C741" s="182"/>
      <c r="D741" s="183" t="s">
        <v>369</v>
      </c>
      <c r="E741" s="320">
        <v>1</v>
      </c>
      <c r="F741" s="320"/>
      <c r="G741" s="320"/>
      <c r="H741" s="320"/>
      <c r="I741" s="320">
        <v>1</v>
      </c>
      <c r="J741" s="182"/>
      <c r="K741" s="179"/>
      <c r="L741" s="179"/>
      <c r="M741" s="239">
        <v>258.74</v>
      </c>
      <c r="N741" s="239">
        <v>0</v>
      </c>
      <c r="O741" s="239">
        <v>0</v>
      </c>
      <c r="P741" s="239">
        <v>0</v>
      </c>
      <c r="Q741" s="239">
        <v>284.27999999999997</v>
      </c>
      <c r="R741" s="182"/>
      <c r="S741" s="179"/>
      <c r="T741" s="179"/>
      <c r="U741" s="239">
        <v>258.74</v>
      </c>
      <c r="V741" s="239">
        <v>0</v>
      </c>
      <c r="W741" s="239">
        <v>0</v>
      </c>
      <c r="X741" s="239">
        <v>0</v>
      </c>
      <c r="Y741" s="239">
        <v>284.27999999999997</v>
      </c>
      <c r="Z741" s="182"/>
      <c r="AA741" s="179"/>
      <c r="AB741" s="182" t="s">
        <v>497</v>
      </c>
      <c r="AC741" s="182"/>
      <c r="AD741" s="183" t="s">
        <v>148</v>
      </c>
      <c r="AE741" s="336"/>
      <c r="AF741" s="336"/>
      <c r="AG741" s="336"/>
      <c r="AH741" s="336"/>
      <c r="AI741" s="336">
        <v>1</v>
      </c>
      <c r="AJ741" s="184"/>
      <c r="AK741" s="179"/>
      <c r="AL741" s="179"/>
      <c r="AM741" s="281">
        <v>0</v>
      </c>
      <c r="AN741" s="281">
        <v>0</v>
      </c>
      <c r="AO741" s="281">
        <v>0</v>
      </c>
      <c r="AP741" s="281">
        <v>0</v>
      </c>
      <c r="AQ741" s="281">
        <v>44.83</v>
      </c>
      <c r="AR741" s="272"/>
      <c r="AS741" s="270"/>
      <c r="AT741" s="270"/>
      <c r="AU741" s="272">
        <v>0</v>
      </c>
      <c r="AV741" s="272">
        <v>0</v>
      </c>
      <c r="AW741" s="272">
        <v>0</v>
      </c>
      <c r="AX741" s="272">
        <v>0</v>
      </c>
      <c r="AY741" s="272">
        <v>44.83</v>
      </c>
      <c r="AZ741" s="184"/>
      <c r="BA741" s="179"/>
    </row>
    <row r="742" spans="1:53" s="185" customFormat="1" x14ac:dyDescent="0.2">
      <c r="A742" s="179"/>
      <c r="B742" s="182" t="s">
        <v>421</v>
      </c>
      <c r="C742" s="182"/>
      <c r="D742" s="183" t="s">
        <v>287</v>
      </c>
      <c r="E742" s="320">
        <v>395</v>
      </c>
      <c r="F742" s="320">
        <v>218</v>
      </c>
      <c r="G742" s="320">
        <v>166</v>
      </c>
      <c r="H742" s="320">
        <v>149</v>
      </c>
      <c r="I742" s="320">
        <v>203</v>
      </c>
      <c r="J742" s="182"/>
      <c r="K742" s="179"/>
      <c r="L742" s="179"/>
      <c r="M742" s="239">
        <v>93289.09</v>
      </c>
      <c r="N742" s="239">
        <v>40352.26</v>
      </c>
      <c r="O742" s="239">
        <v>25982.7</v>
      </c>
      <c r="P742" s="239">
        <v>18933.64</v>
      </c>
      <c r="Q742" s="239">
        <v>222453.82</v>
      </c>
      <c r="R742" s="182"/>
      <c r="S742" s="179"/>
      <c r="T742" s="179"/>
      <c r="U742" s="239">
        <v>195.57461215932901</v>
      </c>
      <c r="V742" s="239">
        <v>84.595932914046202</v>
      </c>
      <c r="W742" s="239">
        <v>55.7568669527897</v>
      </c>
      <c r="X742" s="239">
        <v>41.339825327510901</v>
      </c>
      <c r="Y742" s="239">
        <v>466.36020964360603</v>
      </c>
      <c r="Z742" s="182"/>
      <c r="AA742" s="179"/>
      <c r="AB742" s="182" t="s">
        <v>497</v>
      </c>
      <c r="AC742" s="182"/>
      <c r="AD742" s="183" t="s">
        <v>440</v>
      </c>
      <c r="AE742" s="336">
        <v>45</v>
      </c>
      <c r="AF742" s="336">
        <v>12</v>
      </c>
      <c r="AG742" s="336">
        <v>7</v>
      </c>
      <c r="AH742" s="336">
        <v>6</v>
      </c>
      <c r="AI742" s="336">
        <v>7</v>
      </c>
      <c r="AJ742" s="184"/>
      <c r="AK742" s="179"/>
      <c r="AL742" s="179"/>
      <c r="AM742" s="281">
        <v>20931.54</v>
      </c>
      <c r="AN742" s="281">
        <v>17043.150000000001</v>
      </c>
      <c r="AO742" s="281">
        <v>3852.67</v>
      </c>
      <c r="AP742" s="281">
        <v>409.12</v>
      </c>
      <c r="AQ742" s="281">
        <v>3896.64</v>
      </c>
      <c r="AR742" s="272"/>
      <c r="AS742" s="270"/>
      <c r="AT742" s="270"/>
      <c r="AU742" s="272">
        <v>436.07375000000002</v>
      </c>
      <c r="AV742" s="272">
        <v>355.06562500000001</v>
      </c>
      <c r="AW742" s="272">
        <v>85.614888888888899</v>
      </c>
      <c r="AX742" s="272">
        <v>8.8939130434782605</v>
      </c>
      <c r="AY742" s="272">
        <v>81.180000000000007</v>
      </c>
      <c r="AZ742" s="184"/>
      <c r="BA742" s="179"/>
    </row>
    <row r="743" spans="1:53" s="185" customFormat="1" ht="13.5" thickBot="1" x14ac:dyDescent="0.25">
      <c r="A743" s="179"/>
      <c r="B743" s="186" t="s">
        <v>422</v>
      </c>
      <c r="C743" s="186"/>
      <c r="D743" s="187" t="s">
        <v>295</v>
      </c>
      <c r="E743" s="321">
        <v>89</v>
      </c>
      <c r="F743" s="321">
        <v>55</v>
      </c>
      <c r="G743" s="321">
        <v>43</v>
      </c>
      <c r="H743" s="321">
        <v>39</v>
      </c>
      <c r="I743" s="321">
        <v>43</v>
      </c>
      <c r="J743" s="186"/>
      <c r="K743" s="179"/>
      <c r="L743" s="179"/>
      <c r="M743" s="330">
        <v>18353.55</v>
      </c>
      <c r="N743" s="239">
        <v>8402.85</v>
      </c>
      <c r="O743" s="239">
        <v>4907.51</v>
      </c>
      <c r="P743" s="239">
        <v>3531.6</v>
      </c>
      <c r="Q743" s="239">
        <v>56196.37</v>
      </c>
      <c r="R743" s="182"/>
      <c r="S743" s="179"/>
      <c r="T743" s="179"/>
      <c r="U743" s="263">
        <v>187.28112244898</v>
      </c>
      <c r="V743" s="263">
        <v>85.743367346938797</v>
      </c>
      <c r="W743" s="263">
        <v>55.767159090909097</v>
      </c>
      <c r="X743" s="263">
        <v>37.5702127659575</v>
      </c>
      <c r="Y743" s="263">
        <v>573.43234693877503</v>
      </c>
      <c r="Z743" s="188"/>
      <c r="AA743" s="179"/>
      <c r="AB743" s="186" t="s">
        <v>498</v>
      </c>
      <c r="AC743" s="186"/>
      <c r="AD743" s="187" t="s">
        <v>145</v>
      </c>
      <c r="AE743" s="337">
        <v>7</v>
      </c>
      <c r="AF743" s="337">
        <v>4</v>
      </c>
      <c r="AG743" s="337">
        <v>3</v>
      </c>
      <c r="AH743" s="337">
        <v>2</v>
      </c>
      <c r="AI743" s="337">
        <v>2</v>
      </c>
      <c r="AJ743" s="189"/>
      <c r="AK743" s="179"/>
      <c r="AL743" s="179"/>
      <c r="AM743" s="282">
        <v>2035.32</v>
      </c>
      <c r="AN743" s="283">
        <v>1138.0899999999999</v>
      </c>
      <c r="AO743" s="283">
        <v>1303.9100000000001</v>
      </c>
      <c r="AP743" s="283">
        <v>177.63</v>
      </c>
      <c r="AQ743" s="283">
        <v>945.79</v>
      </c>
      <c r="AR743" s="274"/>
      <c r="AS743" s="270"/>
      <c r="AT743" s="270"/>
      <c r="AU743" s="273">
        <v>290.76</v>
      </c>
      <c r="AV743" s="274">
        <v>162.58428571428601</v>
      </c>
      <c r="AW743" s="274">
        <v>186.27285714285699</v>
      </c>
      <c r="AX743" s="274">
        <v>25.375714285714299</v>
      </c>
      <c r="AY743" s="274">
        <v>135.112857142857</v>
      </c>
      <c r="AZ743" s="189"/>
      <c r="BA743" s="179"/>
    </row>
    <row r="744" spans="1:53" s="185" customFormat="1" x14ac:dyDescent="0.2">
      <c r="A744" s="179"/>
      <c r="B744" s="182" t="s">
        <v>423</v>
      </c>
      <c r="C744" s="182"/>
      <c r="D744" s="183" t="s">
        <v>410</v>
      </c>
      <c r="E744" s="320">
        <v>166</v>
      </c>
      <c r="F744" s="320">
        <v>96</v>
      </c>
      <c r="G744" s="320">
        <v>59</v>
      </c>
      <c r="H744" s="320">
        <v>50</v>
      </c>
      <c r="I744" s="320">
        <v>64</v>
      </c>
      <c r="J744" s="182"/>
      <c r="K744" s="179"/>
      <c r="L744" s="179"/>
      <c r="M744" s="239">
        <v>42278.33</v>
      </c>
      <c r="N744" s="239">
        <v>19192.86</v>
      </c>
      <c r="O744" s="239">
        <v>6972.11</v>
      </c>
      <c r="P744" s="239">
        <v>7309.27</v>
      </c>
      <c r="Q744" s="239">
        <v>64360.76</v>
      </c>
      <c r="R744" s="182"/>
      <c r="S744" s="179"/>
      <c r="T744" s="179"/>
      <c r="U744" s="239">
        <v>224.88473404255299</v>
      </c>
      <c r="V744" s="239">
        <v>102.089680851064</v>
      </c>
      <c r="W744" s="239">
        <v>37.284010695187199</v>
      </c>
      <c r="X744" s="239">
        <v>39.509567567567601</v>
      </c>
      <c r="Y744" s="239">
        <v>342.34446808510597</v>
      </c>
      <c r="Z744" s="182"/>
      <c r="AA744" s="179"/>
      <c r="AB744" s="182" t="s">
        <v>499</v>
      </c>
      <c r="AC744" s="182"/>
      <c r="AD744" s="183" t="s">
        <v>63</v>
      </c>
      <c r="AE744" s="336">
        <v>1</v>
      </c>
      <c r="AF744" s="336"/>
      <c r="AG744" s="336"/>
      <c r="AH744" s="336"/>
      <c r="AI744" s="336"/>
      <c r="AJ744" s="184"/>
      <c r="AK744" s="179"/>
      <c r="AL744" s="179"/>
      <c r="AM744" s="281">
        <v>100.07</v>
      </c>
      <c r="AN744" s="281">
        <v>0</v>
      </c>
      <c r="AO744" s="281">
        <v>0</v>
      </c>
      <c r="AP744" s="281">
        <v>0</v>
      </c>
      <c r="AQ744" s="281">
        <v>0</v>
      </c>
      <c r="AR744" s="272"/>
      <c r="AS744" s="270"/>
      <c r="AT744" s="270"/>
      <c r="AU744" s="272">
        <v>100.07</v>
      </c>
      <c r="AV744" s="272">
        <v>0</v>
      </c>
      <c r="AW744" s="272">
        <v>0</v>
      </c>
      <c r="AX744" s="272">
        <v>0</v>
      </c>
      <c r="AY744" s="272">
        <v>0</v>
      </c>
      <c r="AZ744" s="184"/>
      <c r="BA744" s="179"/>
    </row>
    <row r="745" spans="1:53" s="185" customFormat="1" x14ac:dyDescent="0.2">
      <c r="A745" s="179"/>
      <c r="B745" s="182" t="s">
        <v>425</v>
      </c>
      <c r="C745" s="182"/>
      <c r="D745" s="183" t="s">
        <v>426</v>
      </c>
      <c r="E745" s="320">
        <v>80</v>
      </c>
      <c r="F745" s="320">
        <v>53</v>
      </c>
      <c r="G745" s="320">
        <v>29</v>
      </c>
      <c r="H745" s="320">
        <v>25</v>
      </c>
      <c r="I745" s="320">
        <v>34</v>
      </c>
      <c r="J745" s="182"/>
      <c r="K745" s="179"/>
      <c r="L745" s="179"/>
      <c r="M745" s="239">
        <v>20721.63</v>
      </c>
      <c r="N745" s="239">
        <v>10190.11</v>
      </c>
      <c r="O745" s="239">
        <v>4660.22</v>
      </c>
      <c r="P745" s="239">
        <v>3827.36</v>
      </c>
      <c r="Q745" s="239">
        <v>56771.78</v>
      </c>
      <c r="R745" s="182"/>
      <c r="S745" s="179"/>
      <c r="T745" s="179"/>
      <c r="U745" s="239">
        <v>238.17965517241399</v>
      </c>
      <c r="V745" s="239">
        <v>117.12770114942499</v>
      </c>
      <c r="W745" s="239">
        <v>54.826117647058801</v>
      </c>
      <c r="X745" s="239">
        <v>45.563809523809503</v>
      </c>
      <c r="Y745" s="239">
        <v>652.54919540229901</v>
      </c>
      <c r="Z745" s="182"/>
      <c r="AA745" s="179"/>
      <c r="AB745" s="182" t="s">
        <v>500</v>
      </c>
      <c r="AC745" s="182"/>
      <c r="AD745" s="183" t="s">
        <v>225</v>
      </c>
      <c r="AE745" s="336">
        <v>19</v>
      </c>
      <c r="AF745" s="336">
        <v>5</v>
      </c>
      <c r="AG745" s="336">
        <v>4</v>
      </c>
      <c r="AH745" s="336">
        <v>3</v>
      </c>
      <c r="AI745" s="336">
        <v>3</v>
      </c>
      <c r="AJ745" s="184"/>
      <c r="AK745" s="179"/>
      <c r="AL745" s="179"/>
      <c r="AM745" s="281">
        <v>7072.67</v>
      </c>
      <c r="AN745" s="281">
        <v>1530.54</v>
      </c>
      <c r="AO745" s="281">
        <v>484.02</v>
      </c>
      <c r="AP745" s="281">
        <v>145.44</v>
      </c>
      <c r="AQ745" s="281">
        <v>567.03</v>
      </c>
      <c r="AR745" s="272"/>
      <c r="AS745" s="270"/>
      <c r="AT745" s="270"/>
      <c r="AU745" s="272">
        <v>372.245789473684</v>
      </c>
      <c r="AV745" s="272">
        <v>80.554736842105299</v>
      </c>
      <c r="AW745" s="272">
        <v>26.89</v>
      </c>
      <c r="AX745" s="272">
        <v>8.55529411764706</v>
      </c>
      <c r="AY745" s="272">
        <v>29.843684210526298</v>
      </c>
      <c r="AZ745" s="184"/>
      <c r="BA745" s="179"/>
    </row>
    <row r="746" spans="1:53" s="185" customFormat="1" x14ac:dyDescent="0.2">
      <c r="A746" s="179"/>
      <c r="B746" s="182" t="s">
        <v>427</v>
      </c>
      <c r="C746" s="182"/>
      <c r="D746" s="183" t="s">
        <v>104</v>
      </c>
      <c r="E746" s="320">
        <v>1</v>
      </c>
      <c r="F746" s="320"/>
      <c r="G746" s="320"/>
      <c r="H746" s="320"/>
      <c r="I746" s="320"/>
      <c r="J746" s="182"/>
      <c r="K746" s="179"/>
      <c r="L746" s="179"/>
      <c r="M746" s="239">
        <v>18.37</v>
      </c>
      <c r="N746" s="239">
        <v>0</v>
      </c>
      <c r="O746" s="239">
        <v>0</v>
      </c>
      <c r="P746" s="239">
        <v>0</v>
      </c>
      <c r="Q746" s="239">
        <v>0</v>
      </c>
      <c r="R746" s="182"/>
      <c r="S746" s="179"/>
      <c r="T746" s="179"/>
      <c r="U746" s="239">
        <v>18.37</v>
      </c>
      <c r="V746" s="239">
        <v>0</v>
      </c>
      <c r="W746" s="239">
        <v>0</v>
      </c>
      <c r="X746" s="239">
        <v>0</v>
      </c>
      <c r="Y746" s="239">
        <v>0</v>
      </c>
      <c r="Z746" s="182"/>
      <c r="AA746" s="179"/>
      <c r="AB746" s="182" t="s">
        <v>501</v>
      </c>
      <c r="AC746" s="182"/>
      <c r="AD746" s="183" t="s">
        <v>107</v>
      </c>
      <c r="AE746" s="336">
        <v>103</v>
      </c>
      <c r="AF746" s="336">
        <v>47</v>
      </c>
      <c r="AG746" s="336">
        <v>40</v>
      </c>
      <c r="AH746" s="336">
        <v>20</v>
      </c>
      <c r="AI746" s="336">
        <v>31</v>
      </c>
      <c r="AJ746" s="184"/>
      <c r="AK746" s="179"/>
      <c r="AL746" s="179"/>
      <c r="AM746" s="281">
        <v>74758.350000000006</v>
      </c>
      <c r="AN746" s="281">
        <v>54506.559999999998</v>
      </c>
      <c r="AO746" s="281">
        <v>22328.37</v>
      </c>
      <c r="AP746" s="281">
        <v>7896.88</v>
      </c>
      <c r="AQ746" s="281">
        <v>172280.87</v>
      </c>
      <c r="AR746" s="272"/>
      <c r="AS746" s="270"/>
      <c r="AT746" s="270"/>
      <c r="AU746" s="272">
        <v>692.20694444444496</v>
      </c>
      <c r="AV746" s="272">
        <v>504.69037037036998</v>
      </c>
      <c r="AW746" s="272">
        <v>210.64500000000001</v>
      </c>
      <c r="AX746" s="272">
        <v>75.208380952381006</v>
      </c>
      <c r="AY746" s="272">
        <v>1595.1932407407401</v>
      </c>
      <c r="AZ746" s="184"/>
      <c r="BA746" s="179"/>
    </row>
    <row r="747" spans="1:53" s="185" customFormat="1" x14ac:dyDescent="0.2">
      <c r="A747" s="179"/>
      <c r="B747" s="182" t="s">
        <v>429</v>
      </c>
      <c r="C747" s="182"/>
      <c r="D747" s="183" t="s">
        <v>64</v>
      </c>
      <c r="E747" s="320">
        <v>1</v>
      </c>
      <c r="F747" s="320"/>
      <c r="G747" s="320"/>
      <c r="H747" s="320"/>
      <c r="I747" s="320"/>
      <c r="J747" s="182"/>
      <c r="K747" s="179"/>
      <c r="L747" s="179"/>
      <c r="M747" s="239">
        <v>81.11</v>
      </c>
      <c r="N747" s="239">
        <v>0</v>
      </c>
      <c r="O747" s="239">
        <v>0</v>
      </c>
      <c r="P747" s="239">
        <v>0</v>
      </c>
      <c r="Q747" s="239">
        <v>0</v>
      </c>
      <c r="R747" s="182"/>
      <c r="S747" s="179"/>
      <c r="T747" s="179"/>
      <c r="U747" s="239">
        <v>81.11</v>
      </c>
      <c r="V747" s="239">
        <v>0</v>
      </c>
      <c r="W747" s="239">
        <v>0</v>
      </c>
      <c r="X747" s="239">
        <v>0</v>
      </c>
      <c r="Y747" s="239">
        <v>0</v>
      </c>
      <c r="Z747" s="182"/>
      <c r="AA747" s="179"/>
      <c r="AB747" s="182" t="s">
        <v>503</v>
      </c>
      <c r="AC747" s="182"/>
      <c r="AD747" s="183" t="s">
        <v>88</v>
      </c>
      <c r="AE747" s="336">
        <v>3</v>
      </c>
      <c r="AF747" s="336">
        <v>3</v>
      </c>
      <c r="AG747" s="336">
        <v>3</v>
      </c>
      <c r="AH747" s="336"/>
      <c r="AI747" s="336">
        <v>3</v>
      </c>
      <c r="AJ747" s="184"/>
      <c r="AK747" s="179"/>
      <c r="AL747" s="179"/>
      <c r="AM747" s="281">
        <v>47.92</v>
      </c>
      <c r="AN747" s="281">
        <v>44.19</v>
      </c>
      <c r="AO747" s="281">
        <v>58.59</v>
      </c>
      <c r="AP747" s="281"/>
      <c r="AQ747" s="281">
        <v>44.1</v>
      </c>
      <c r="AR747" s="272"/>
      <c r="AS747" s="270"/>
      <c r="AT747" s="270"/>
      <c r="AU747" s="272">
        <v>15.973333333333301</v>
      </c>
      <c r="AV747" s="272">
        <v>14.73</v>
      </c>
      <c r="AW747" s="272">
        <v>19.53</v>
      </c>
      <c r="AX747" s="272"/>
      <c r="AY747" s="272">
        <v>14.7</v>
      </c>
      <c r="AZ747" s="184"/>
      <c r="BA747" s="179"/>
    </row>
    <row r="748" spans="1:53" s="185" customFormat="1" x14ac:dyDescent="0.2">
      <c r="A748" s="179"/>
      <c r="B748" s="182" t="s">
        <v>431</v>
      </c>
      <c r="C748" s="182"/>
      <c r="D748" s="183" t="s">
        <v>167</v>
      </c>
      <c r="E748" s="320">
        <v>7</v>
      </c>
      <c r="F748" s="320">
        <v>5</v>
      </c>
      <c r="G748" s="320">
        <v>1</v>
      </c>
      <c r="H748" s="320">
        <v>1</v>
      </c>
      <c r="I748" s="320"/>
      <c r="J748" s="182"/>
      <c r="K748" s="179"/>
      <c r="L748" s="179"/>
      <c r="M748" s="239">
        <v>1028.7</v>
      </c>
      <c r="N748" s="239">
        <v>326.13</v>
      </c>
      <c r="O748" s="239">
        <v>3.05</v>
      </c>
      <c r="P748" s="239">
        <v>65.09</v>
      </c>
      <c r="Q748" s="239">
        <v>0</v>
      </c>
      <c r="R748" s="182"/>
      <c r="S748" s="179"/>
      <c r="T748" s="179"/>
      <c r="U748" s="239">
        <v>146.957142857143</v>
      </c>
      <c r="V748" s="239">
        <v>46.59</v>
      </c>
      <c r="W748" s="239">
        <v>1.5249999999999999</v>
      </c>
      <c r="X748" s="239">
        <v>10.848333333333301</v>
      </c>
      <c r="Y748" s="239">
        <v>0</v>
      </c>
      <c r="Z748" s="182"/>
      <c r="AA748" s="179"/>
      <c r="AB748" s="182" t="s">
        <v>504</v>
      </c>
      <c r="AC748" s="182"/>
      <c r="AD748" s="183" t="s">
        <v>461</v>
      </c>
      <c r="AE748" s="336">
        <v>7</v>
      </c>
      <c r="AF748" s="336">
        <v>2</v>
      </c>
      <c r="AG748" s="336">
        <v>1</v>
      </c>
      <c r="AH748" s="336"/>
      <c r="AI748" s="336"/>
      <c r="AJ748" s="184"/>
      <c r="AK748" s="179"/>
      <c r="AL748" s="179"/>
      <c r="AM748" s="281">
        <v>803.57</v>
      </c>
      <c r="AN748" s="281">
        <v>448.04</v>
      </c>
      <c r="AO748" s="281">
        <v>124.98</v>
      </c>
      <c r="AP748" s="281">
        <v>0</v>
      </c>
      <c r="AQ748" s="281">
        <v>0</v>
      </c>
      <c r="AR748" s="272"/>
      <c r="AS748" s="270"/>
      <c r="AT748" s="270"/>
      <c r="AU748" s="272">
        <v>114.795714285714</v>
      </c>
      <c r="AV748" s="272">
        <v>64.005714285714305</v>
      </c>
      <c r="AW748" s="272">
        <v>17.854285714285702</v>
      </c>
      <c r="AX748" s="272">
        <v>0</v>
      </c>
      <c r="AY748" s="272">
        <v>0</v>
      </c>
      <c r="AZ748" s="184"/>
      <c r="BA748" s="179"/>
    </row>
    <row r="749" spans="1:53" s="185" customFormat="1" x14ac:dyDescent="0.2">
      <c r="A749" s="179"/>
      <c r="B749" s="182" t="s">
        <v>433</v>
      </c>
      <c r="C749" s="182"/>
      <c r="D749" s="183" t="s">
        <v>368</v>
      </c>
      <c r="E749" s="320">
        <v>398</v>
      </c>
      <c r="F749" s="320">
        <v>215</v>
      </c>
      <c r="G749" s="320">
        <v>139</v>
      </c>
      <c r="H749" s="320">
        <v>115</v>
      </c>
      <c r="I749" s="320">
        <v>154</v>
      </c>
      <c r="J749" s="182"/>
      <c r="K749" s="179"/>
      <c r="L749" s="179"/>
      <c r="M749" s="239">
        <v>88996.929999999906</v>
      </c>
      <c r="N749" s="239">
        <v>37226.519999999997</v>
      </c>
      <c r="O749" s="239">
        <v>16397.47</v>
      </c>
      <c r="P749" s="239">
        <v>11772.25</v>
      </c>
      <c r="Q749" s="239">
        <v>157755.09</v>
      </c>
      <c r="R749" s="182"/>
      <c r="S749" s="179"/>
      <c r="T749" s="179"/>
      <c r="U749" s="239">
        <v>198.21142538975499</v>
      </c>
      <c r="V749" s="239">
        <v>82.909844097995602</v>
      </c>
      <c r="W749" s="239">
        <v>37.869445727482699</v>
      </c>
      <c r="X749" s="239">
        <v>27.187644341801398</v>
      </c>
      <c r="Y749" s="239">
        <v>351.34763919821802</v>
      </c>
      <c r="Z749" s="182"/>
      <c r="AA749" s="179"/>
      <c r="AB749" s="182" t="s">
        <v>506</v>
      </c>
      <c r="AC749" s="182"/>
      <c r="AD749" s="183" t="s">
        <v>507</v>
      </c>
      <c r="AE749" s="336">
        <v>5</v>
      </c>
      <c r="AF749" s="336"/>
      <c r="AG749" s="336"/>
      <c r="AH749" s="336"/>
      <c r="AI749" s="336">
        <v>1</v>
      </c>
      <c r="AJ749" s="184"/>
      <c r="AK749" s="179"/>
      <c r="AL749" s="179"/>
      <c r="AM749" s="281">
        <v>911.44</v>
      </c>
      <c r="AN749" s="281">
        <v>0</v>
      </c>
      <c r="AO749" s="281">
        <v>0</v>
      </c>
      <c r="AP749" s="281">
        <v>0</v>
      </c>
      <c r="AQ749" s="281">
        <v>12.33</v>
      </c>
      <c r="AR749" s="272"/>
      <c r="AS749" s="270"/>
      <c r="AT749" s="270"/>
      <c r="AU749" s="272">
        <v>182.28800000000001</v>
      </c>
      <c r="AV749" s="272">
        <v>0</v>
      </c>
      <c r="AW749" s="272">
        <v>0</v>
      </c>
      <c r="AX749" s="272">
        <v>0</v>
      </c>
      <c r="AY749" s="272">
        <v>2.4660000000000002</v>
      </c>
      <c r="AZ749" s="184"/>
      <c r="BA749" s="179"/>
    </row>
    <row r="750" spans="1:53" s="185" customFormat="1" x14ac:dyDescent="0.2">
      <c r="A750" s="179"/>
      <c r="B750" s="182" t="s">
        <v>436</v>
      </c>
      <c r="C750" s="182"/>
      <c r="D750" s="183" t="s">
        <v>105</v>
      </c>
      <c r="E750" s="320">
        <v>1</v>
      </c>
      <c r="F750" s="320"/>
      <c r="G750" s="320"/>
      <c r="H750" s="320"/>
      <c r="I750" s="320"/>
      <c r="J750" s="182"/>
      <c r="K750" s="179"/>
      <c r="L750" s="179"/>
      <c r="M750" s="239">
        <v>94.31</v>
      </c>
      <c r="N750" s="239">
        <v>0</v>
      </c>
      <c r="O750" s="239">
        <v>0</v>
      </c>
      <c r="P750" s="239">
        <v>0</v>
      </c>
      <c r="Q750" s="239">
        <v>0</v>
      </c>
      <c r="R750" s="182"/>
      <c r="S750" s="179"/>
      <c r="T750" s="179"/>
      <c r="U750" s="239">
        <v>94.31</v>
      </c>
      <c r="V750" s="239">
        <v>0</v>
      </c>
      <c r="W750" s="239">
        <v>0</v>
      </c>
      <c r="X750" s="239">
        <v>0</v>
      </c>
      <c r="Y750" s="239">
        <v>0</v>
      </c>
      <c r="Z750" s="182"/>
      <c r="AA750" s="179"/>
      <c r="AB750" s="182" t="s">
        <v>508</v>
      </c>
      <c r="AC750" s="182"/>
      <c r="AD750" s="183" t="s">
        <v>104</v>
      </c>
      <c r="AE750" s="336">
        <v>36</v>
      </c>
      <c r="AF750" s="336">
        <v>10</v>
      </c>
      <c r="AG750" s="336">
        <v>8</v>
      </c>
      <c r="AH750" s="336">
        <v>7</v>
      </c>
      <c r="AI750" s="336">
        <v>8</v>
      </c>
      <c r="AJ750" s="184"/>
      <c r="AK750" s="179"/>
      <c r="AL750" s="179"/>
      <c r="AM750" s="281">
        <v>12277.01</v>
      </c>
      <c r="AN750" s="281">
        <v>2041.96</v>
      </c>
      <c r="AO750" s="281">
        <v>496.29</v>
      </c>
      <c r="AP750" s="281">
        <v>516.4</v>
      </c>
      <c r="AQ750" s="281">
        <v>2701.13</v>
      </c>
      <c r="AR750" s="272"/>
      <c r="AS750" s="270"/>
      <c r="AT750" s="270"/>
      <c r="AU750" s="272">
        <v>331.811081081081</v>
      </c>
      <c r="AV750" s="272">
        <v>55.188108108108104</v>
      </c>
      <c r="AW750" s="272">
        <v>15.509062500000001</v>
      </c>
      <c r="AX750" s="272">
        <v>14.7542857142857</v>
      </c>
      <c r="AY750" s="272">
        <v>73.003513513513496</v>
      </c>
      <c r="AZ750" s="184"/>
      <c r="BA750" s="179"/>
    </row>
    <row r="751" spans="1:53" s="185" customFormat="1" x14ac:dyDescent="0.2">
      <c r="A751" s="179"/>
      <c r="B751" s="182" t="s">
        <v>437</v>
      </c>
      <c r="C751" s="182"/>
      <c r="D751" s="183" t="s">
        <v>391</v>
      </c>
      <c r="E751" s="320">
        <v>1250</v>
      </c>
      <c r="F751" s="320">
        <v>380</v>
      </c>
      <c r="G751" s="320">
        <v>251</v>
      </c>
      <c r="H751" s="320">
        <v>193</v>
      </c>
      <c r="I751" s="320">
        <v>202</v>
      </c>
      <c r="J751" s="182"/>
      <c r="K751" s="179"/>
      <c r="L751" s="179"/>
      <c r="M751" s="239">
        <v>256290.76</v>
      </c>
      <c r="N751" s="239">
        <v>64061.47</v>
      </c>
      <c r="O751" s="239">
        <v>17790.86</v>
      </c>
      <c r="P751" s="239">
        <v>11037.82</v>
      </c>
      <c r="Q751" s="239">
        <v>123933.72</v>
      </c>
      <c r="R751" s="182"/>
      <c r="S751" s="179"/>
      <c r="T751" s="179"/>
      <c r="U751" s="239">
        <v>196.99520368946901</v>
      </c>
      <c r="V751" s="239">
        <v>49.240176787086902</v>
      </c>
      <c r="W751" s="239">
        <v>14.4055546558705</v>
      </c>
      <c r="X751" s="239">
        <v>8.9302750809061493</v>
      </c>
      <c r="Y751" s="239">
        <v>95.480523882896804</v>
      </c>
      <c r="Z751" s="182"/>
      <c r="AA751" s="179"/>
      <c r="AB751" s="182" t="s">
        <v>510</v>
      </c>
      <c r="AC751" s="182"/>
      <c r="AD751" s="183" t="s">
        <v>73</v>
      </c>
      <c r="AE751" s="336">
        <v>125</v>
      </c>
      <c r="AF751" s="336">
        <v>71</v>
      </c>
      <c r="AG751" s="336">
        <v>49</v>
      </c>
      <c r="AH751" s="336">
        <v>48</v>
      </c>
      <c r="AI751" s="336">
        <v>44</v>
      </c>
      <c r="AJ751" s="184"/>
      <c r="AK751" s="179"/>
      <c r="AL751" s="179"/>
      <c r="AM751" s="281">
        <v>57521.22</v>
      </c>
      <c r="AN751" s="281">
        <v>19027.29</v>
      </c>
      <c r="AO751" s="281">
        <v>7565.22</v>
      </c>
      <c r="AP751" s="281">
        <v>5734.73</v>
      </c>
      <c r="AQ751" s="281">
        <v>45050.38</v>
      </c>
      <c r="AR751" s="272"/>
      <c r="AS751" s="270"/>
      <c r="AT751" s="270"/>
      <c r="AU751" s="272">
        <v>439.09328244274798</v>
      </c>
      <c r="AV751" s="272">
        <v>145.24648854961799</v>
      </c>
      <c r="AW751" s="272">
        <v>62.01</v>
      </c>
      <c r="AX751" s="272">
        <v>44.802578124999997</v>
      </c>
      <c r="AY751" s="272">
        <v>343.89603053435098</v>
      </c>
      <c r="AZ751" s="184"/>
      <c r="BA751" s="179"/>
    </row>
    <row r="752" spans="1:53" s="185" customFormat="1" x14ac:dyDescent="0.2">
      <c r="A752" s="179"/>
      <c r="B752" s="182" t="s">
        <v>439</v>
      </c>
      <c r="C752" s="182"/>
      <c r="D752" s="183" t="s">
        <v>225</v>
      </c>
      <c r="E752" s="320">
        <v>167</v>
      </c>
      <c r="F752" s="320">
        <v>78</v>
      </c>
      <c r="G752" s="320">
        <v>37</v>
      </c>
      <c r="H752" s="320">
        <v>34</v>
      </c>
      <c r="I752" s="320">
        <v>47</v>
      </c>
      <c r="J752" s="182"/>
      <c r="K752" s="179"/>
      <c r="L752" s="179"/>
      <c r="M752" s="239">
        <v>37049.919999999998</v>
      </c>
      <c r="N752" s="239">
        <v>12024.95</v>
      </c>
      <c r="O752" s="239">
        <v>3321.38</v>
      </c>
      <c r="P752" s="239">
        <v>2813.63</v>
      </c>
      <c r="Q752" s="239">
        <v>30069.47</v>
      </c>
      <c r="R752" s="182"/>
      <c r="S752" s="179"/>
      <c r="T752" s="179"/>
      <c r="U752" s="239">
        <v>194.99957894736801</v>
      </c>
      <c r="V752" s="239">
        <v>63.289210526315799</v>
      </c>
      <c r="W752" s="239">
        <v>17.953405405405402</v>
      </c>
      <c r="X752" s="239">
        <v>15.2088108108108</v>
      </c>
      <c r="Y752" s="239">
        <v>158.26036842105299</v>
      </c>
      <c r="Z752" s="182"/>
      <c r="AA752" s="179"/>
      <c r="AB752" s="182" t="s">
        <v>511</v>
      </c>
      <c r="AC752" s="182"/>
      <c r="AD752" s="183" t="s">
        <v>63</v>
      </c>
      <c r="AE752" s="336">
        <v>22</v>
      </c>
      <c r="AF752" s="336">
        <v>10</v>
      </c>
      <c r="AG752" s="336">
        <v>2</v>
      </c>
      <c r="AH752" s="336">
        <v>1</v>
      </c>
      <c r="AI752" s="336"/>
      <c r="AJ752" s="184"/>
      <c r="AK752" s="179"/>
      <c r="AL752" s="179"/>
      <c r="AM752" s="281">
        <v>6209.81</v>
      </c>
      <c r="AN752" s="281">
        <v>745.8</v>
      </c>
      <c r="AO752" s="281">
        <v>-454.8</v>
      </c>
      <c r="AP752" s="281">
        <v>407.86</v>
      </c>
      <c r="AQ752" s="281">
        <v>0</v>
      </c>
      <c r="AR752" s="272"/>
      <c r="AS752" s="270"/>
      <c r="AT752" s="270"/>
      <c r="AU752" s="272">
        <v>282.26409090909101</v>
      </c>
      <c r="AV752" s="272">
        <v>33.9</v>
      </c>
      <c r="AW752" s="272">
        <v>-22.74</v>
      </c>
      <c r="AX752" s="272">
        <v>31.373846153846198</v>
      </c>
      <c r="AY752" s="272">
        <v>0</v>
      </c>
      <c r="AZ752" s="184"/>
      <c r="BA752" s="179"/>
    </row>
    <row r="753" spans="1:53" s="185" customFormat="1" ht="13.5" thickBot="1" x14ac:dyDescent="0.25">
      <c r="A753" s="179"/>
      <c r="B753" s="186" t="s">
        <v>441</v>
      </c>
      <c r="C753" s="186"/>
      <c r="D753" s="187" t="s">
        <v>292</v>
      </c>
      <c r="E753" s="321">
        <v>68</v>
      </c>
      <c r="F753" s="321">
        <v>10</v>
      </c>
      <c r="G753" s="321">
        <v>16</v>
      </c>
      <c r="H753" s="321">
        <v>16</v>
      </c>
      <c r="I753" s="321">
        <v>22</v>
      </c>
      <c r="J753" s="186"/>
      <c r="K753" s="179"/>
      <c r="L753" s="179"/>
      <c r="M753" s="330">
        <v>17796.59</v>
      </c>
      <c r="N753" s="239">
        <v>1250.52</v>
      </c>
      <c r="O753" s="239">
        <v>1766.58</v>
      </c>
      <c r="P753" s="239">
        <v>1610.78</v>
      </c>
      <c r="Q753" s="239">
        <v>42989.57</v>
      </c>
      <c r="R753" s="182"/>
      <c r="S753" s="179"/>
      <c r="T753" s="179"/>
      <c r="U753" s="263">
        <v>234.165657894737</v>
      </c>
      <c r="V753" s="263">
        <v>16.454210526315801</v>
      </c>
      <c r="W753" s="263">
        <v>30.9926315789474</v>
      </c>
      <c r="X753" s="263">
        <v>23.344637681159401</v>
      </c>
      <c r="Y753" s="263">
        <v>565.65223684210503</v>
      </c>
      <c r="Z753" s="188"/>
      <c r="AA753" s="179"/>
      <c r="AB753" s="186" t="s">
        <v>511</v>
      </c>
      <c r="AC753" s="186"/>
      <c r="AD753" s="187" t="s">
        <v>65</v>
      </c>
      <c r="AE753" s="337">
        <v>29</v>
      </c>
      <c r="AF753" s="337">
        <v>8</v>
      </c>
      <c r="AG753" s="337">
        <v>3</v>
      </c>
      <c r="AH753" s="337">
        <v>3</v>
      </c>
      <c r="AI753" s="337">
        <v>1</v>
      </c>
      <c r="AJ753" s="189"/>
      <c r="AK753" s="179"/>
      <c r="AL753" s="179"/>
      <c r="AM753" s="282">
        <v>9748.81</v>
      </c>
      <c r="AN753" s="283">
        <v>1348.45</v>
      </c>
      <c r="AO753" s="283">
        <v>806.16</v>
      </c>
      <c r="AP753" s="283">
        <v>165.98</v>
      </c>
      <c r="AQ753" s="283">
        <v>133.96</v>
      </c>
      <c r="AR753" s="274"/>
      <c r="AS753" s="270"/>
      <c r="AT753" s="270"/>
      <c r="AU753" s="273">
        <v>336.16586206896602</v>
      </c>
      <c r="AV753" s="274">
        <v>46.498275862069001</v>
      </c>
      <c r="AW753" s="274">
        <v>100.77</v>
      </c>
      <c r="AX753" s="274">
        <v>5.9278571428571398</v>
      </c>
      <c r="AY753" s="274">
        <v>4.6193103448275901</v>
      </c>
      <c r="AZ753" s="189"/>
      <c r="BA753" s="179"/>
    </row>
    <row r="754" spans="1:53" s="185" customFormat="1" x14ac:dyDescent="0.2">
      <c r="A754" s="179"/>
      <c r="B754" s="182" t="s">
        <v>446</v>
      </c>
      <c r="C754" s="182"/>
      <c r="D754" s="183" t="s">
        <v>124</v>
      </c>
      <c r="E754" s="320">
        <v>110</v>
      </c>
      <c r="F754" s="320">
        <v>54</v>
      </c>
      <c r="G754" s="320">
        <v>30</v>
      </c>
      <c r="H754" s="320">
        <v>23</v>
      </c>
      <c r="I754" s="320">
        <v>35</v>
      </c>
      <c r="J754" s="182"/>
      <c r="K754" s="179"/>
      <c r="L754" s="179"/>
      <c r="M754" s="239">
        <v>26619.25</v>
      </c>
      <c r="N754" s="239">
        <v>12478.75</v>
      </c>
      <c r="O754" s="239">
        <v>3646.49</v>
      </c>
      <c r="P754" s="239">
        <v>3742.73</v>
      </c>
      <c r="Q754" s="239">
        <v>33112.14</v>
      </c>
      <c r="R754" s="182"/>
      <c r="S754" s="179"/>
      <c r="T754" s="179"/>
      <c r="U754" s="239">
        <v>206.350775193798</v>
      </c>
      <c r="V754" s="239">
        <v>96.734496124030997</v>
      </c>
      <c r="W754" s="239">
        <v>28.7125196850394</v>
      </c>
      <c r="X754" s="239">
        <v>29.470314960629899</v>
      </c>
      <c r="Y754" s="239">
        <v>256.68325581395402</v>
      </c>
      <c r="Z754" s="182"/>
      <c r="AA754" s="179"/>
      <c r="AB754" s="182" t="s">
        <v>512</v>
      </c>
      <c r="AC754" s="182"/>
      <c r="AD754" s="183" t="s">
        <v>333</v>
      </c>
      <c r="AE754" s="336">
        <v>4</v>
      </c>
      <c r="AF754" s="336">
        <v>4</v>
      </c>
      <c r="AG754" s="336">
        <v>2</v>
      </c>
      <c r="AH754" s="336">
        <v>2</v>
      </c>
      <c r="AI754" s="336">
        <v>2</v>
      </c>
      <c r="AJ754" s="184"/>
      <c r="AK754" s="179"/>
      <c r="AL754" s="179"/>
      <c r="AM754" s="281">
        <v>699.7</v>
      </c>
      <c r="AN754" s="281">
        <v>476.15</v>
      </c>
      <c r="AO754" s="281">
        <v>302.93</v>
      </c>
      <c r="AP754" s="281">
        <v>161.75</v>
      </c>
      <c r="AQ754" s="281">
        <v>513.36</v>
      </c>
      <c r="AR754" s="272"/>
      <c r="AS754" s="270"/>
      <c r="AT754" s="270"/>
      <c r="AU754" s="272">
        <v>174.92500000000001</v>
      </c>
      <c r="AV754" s="272">
        <v>119.03749999999999</v>
      </c>
      <c r="AW754" s="272">
        <v>100.976666666667</v>
      </c>
      <c r="AX754" s="272">
        <v>40.4375</v>
      </c>
      <c r="AY754" s="272">
        <v>128.34</v>
      </c>
      <c r="AZ754" s="184"/>
      <c r="BA754" s="179"/>
    </row>
    <row r="755" spans="1:53" s="185" customFormat="1" x14ac:dyDescent="0.2">
      <c r="A755" s="179"/>
      <c r="B755" s="182" t="s">
        <v>446</v>
      </c>
      <c r="C755" s="182"/>
      <c r="D755" s="183" t="s">
        <v>225</v>
      </c>
      <c r="E755" s="320">
        <v>1</v>
      </c>
      <c r="F755" s="320"/>
      <c r="G755" s="320"/>
      <c r="H755" s="320"/>
      <c r="I755" s="320"/>
      <c r="J755" s="182"/>
      <c r="K755" s="179"/>
      <c r="L755" s="179"/>
      <c r="M755" s="239">
        <v>2.06</v>
      </c>
      <c r="N755" s="239">
        <v>0</v>
      </c>
      <c r="O755" s="239">
        <v>0</v>
      </c>
      <c r="P755" s="239">
        <v>0</v>
      </c>
      <c r="Q755" s="239">
        <v>0</v>
      </c>
      <c r="R755" s="182"/>
      <c r="S755" s="179"/>
      <c r="T755" s="179"/>
      <c r="U755" s="239">
        <v>2.06</v>
      </c>
      <c r="V755" s="239">
        <v>0</v>
      </c>
      <c r="W755" s="239">
        <v>0</v>
      </c>
      <c r="X755" s="239">
        <v>0</v>
      </c>
      <c r="Y755" s="239">
        <v>0</v>
      </c>
      <c r="Z755" s="182"/>
      <c r="AA755" s="179"/>
      <c r="AB755" s="182" t="s">
        <v>513</v>
      </c>
      <c r="AC755" s="182"/>
      <c r="AD755" s="183" t="s">
        <v>368</v>
      </c>
      <c r="AE755" s="336">
        <v>1</v>
      </c>
      <c r="AF755" s="336"/>
      <c r="AG755" s="336"/>
      <c r="AH755" s="336"/>
      <c r="AI755" s="336"/>
      <c r="AJ755" s="184"/>
      <c r="AK755" s="179"/>
      <c r="AL755" s="179"/>
      <c r="AM755" s="281">
        <v>33.18</v>
      </c>
      <c r="AN755" s="281">
        <v>0</v>
      </c>
      <c r="AO755" s="281"/>
      <c r="AP755" s="281">
        <v>0</v>
      </c>
      <c r="AQ755" s="281">
        <v>0</v>
      </c>
      <c r="AR755" s="272"/>
      <c r="AS755" s="270"/>
      <c r="AT755" s="270"/>
      <c r="AU755" s="272">
        <v>33.18</v>
      </c>
      <c r="AV755" s="272">
        <v>0</v>
      </c>
      <c r="AW755" s="272"/>
      <c r="AX755" s="272">
        <v>0</v>
      </c>
      <c r="AY755" s="272">
        <v>0</v>
      </c>
      <c r="AZ755" s="184"/>
      <c r="BA755" s="179"/>
    </row>
    <row r="756" spans="1:53" s="185" customFormat="1" x14ac:dyDescent="0.2">
      <c r="A756" s="179"/>
      <c r="B756" s="182" t="s">
        <v>447</v>
      </c>
      <c r="C756" s="182"/>
      <c r="D756" s="183" t="s">
        <v>109</v>
      </c>
      <c r="E756" s="320">
        <v>198</v>
      </c>
      <c r="F756" s="320">
        <v>105</v>
      </c>
      <c r="G756" s="320">
        <v>61</v>
      </c>
      <c r="H756" s="320">
        <v>45</v>
      </c>
      <c r="I756" s="320">
        <v>47</v>
      </c>
      <c r="J756" s="182"/>
      <c r="K756" s="179"/>
      <c r="L756" s="179"/>
      <c r="M756" s="239">
        <v>46283.82</v>
      </c>
      <c r="N756" s="239">
        <v>24379.67</v>
      </c>
      <c r="O756" s="239">
        <v>9098.58</v>
      </c>
      <c r="P756" s="239">
        <v>4944.58</v>
      </c>
      <c r="Q756" s="239">
        <v>71496.23</v>
      </c>
      <c r="R756" s="182"/>
      <c r="S756" s="179"/>
      <c r="T756" s="179"/>
      <c r="U756" s="239">
        <v>218.319905660377</v>
      </c>
      <c r="V756" s="239">
        <v>114.99844339622599</v>
      </c>
      <c r="W756" s="239">
        <v>43.1212322274882</v>
      </c>
      <c r="X756" s="239">
        <v>23.886859903381598</v>
      </c>
      <c r="Y756" s="239">
        <v>337.24636792452799</v>
      </c>
      <c r="Z756" s="182"/>
      <c r="AA756" s="179"/>
      <c r="AB756" s="182" t="s">
        <v>513</v>
      </c>
      <c r="AC756" s="182"/>
      <c r="AD756" s="183" t="s">
        <v>369</v>
      </c>
      <c r="AE756" s="336">
        <v>112</v>
      </c>
      <c r="AF756" s="336">
        <v>35</v>
      </c>
      <c r="AG756" s="336">
        <v>12</v>
      </c>
      <c r="AH756" s="336">
        <v>9</v>
      </c>
      <c r="AI756" s="336">
        <v>20</v>
      </c>
      <c r="AJ756" s="184"/>
      <c r="AK756" s="179"/>
      <c r="AL756" s="179"/>
      <c r="AM756" s="281">
        <v>38934.07</v>
      </c>
      <c r="AN756" s="281">
        <v>14515.05</v>
      </c>
      <c r="AO756" s="281">
        <v>1393.89</v>
      </c>
      <c r="AP756" s="281">
        <v>634.16999999999996</v>
      </c>
      <c r="AQ756" s="281">
        <v>5911.98</v>
      </c>
      <c r="AR756" s="272"/>
      <c r="AS756" s="270"/>
      <c r="AT756" s="270"/>
      <c r="AU756" s="272">
        <v>344.54929203539803</v>
      </c>
      <c r="AV756" s="272">
        <v>128.45176991150399</v>
      </c>
      <c r="AW756" s="272">
        <v>25.8127777777778</v>
      </c>
      <c r="AX756" s="272">
        <v>8.9319718309859208</v>
      </c>
      <c r="AY756" s="272">
        <v>52.318407079646001</v>
      </c>
      <c r="AZ756" s="184"/>
      <c r="BA756" s="179"/>
    </row>
    <row r="757" spans="1:53" s="185" customFormat="1" x14ac:dyDescent="0.2">
      <c r="A757" s="179"/>
      <c r="B757" s="182" t="s">
        <v>449</v>
      </c>
      <c r="C757" s="182"/>
      <c r="D757" s="183" t="s">
        <v>450</v>
      </c>
      <c r="E757" s="320">
        <v>728</v>
      </c>
      <c r="F757" s="320">
        <v>507</v>
      </c>
      <c r="G757" s="320">
        <v>334</v>
      </c>
      <c r="H757" s="320">
        <v>118</v>
      </c>
      <c r="I757" s="320">
        <v>600</v>
      </c>
      <c r="J757" s="182"/>
      <c r="K757" s="179"/>
      <c r="L757" s="179"/>
      <c r="M757" s="239">
        <v>148300.18</v>
      </c>
      <c r="N757" s="239">
        <v>80809.37</v>
      </c>
      <c r="O757" s="239">
        <v>48744.98</v>
      </c>
      <c r="P757" s="239">
        <v>17811.330000000002</v>
      </c>
      <c r="Q757" s="239">
        <v>666208.43999999994</v>
      </c>
      <c r="R757" s="182"/>
      <c r="S757" s="179"/>
      <c r="T757" s="179"/>
      <c r="U757" s="239">
        <v>157.76614893617</v>
      </c>
      <c r="V757" s="239">
        <v>85.967414893617004</v>
      </c>
      <c r="W757" s="239">
        <v>63.059482535575697</v>
      </c>
      <c r="X757" s="239">
        <v>62.2773776223776</v>
      </c>
      <c r="Y757" s="239">
        <v>709.48715654952105</v>
      </c>
      <c r="Z757" s="182"/>
      <c r="AA757" s="179"/>
      <c r="AB757" s="182" t="s">
        <v>515</v>
      </c>
      <c r="AC757" s="182"/>
      <c r="AD757" s="183" t="s">
        <v>516</v>
      </c>
      <c r="AE757" s="336">
        <v>5</v>
      </c>
      <c r="AF757" s="336">
        <v>3</v>
      </c>
      <c r="AG757" s="336">
        <v>3</v>
      </c>
      <c r="AH757" s="336">
        <v>1</v>
      </c>
      <c r="AI757" s="336">
        <v>2</v>
      </c>
      <c r="AJ757" s="184"/>
      <c r="AK757" s="179"/>
      <c r="AL757" s="179"/>
      <c r="AM757" s="281">
        <v>440.08</v>
      </c>
      <c r="AN757" s="281">
        <v>130.26</v>
      </c>
      <c r="AO757" s="281">
        <v>138.75</v>
      </c>
      <c r="AP757" s="281">
        <v>10.71</v>
      </c>
      <c r="AQ757" s="281">
        <v>90.32</v>
      </c>
      <c r="AR757" s="272"/>
      <c r="AS757" s="270"/>
      <c r="AT757" s="270"/>
      <c r="AU757" s="272">
        <v>88.016000000000005</v>
      </c>
      <c r="AV757" s="272">
        <v>26.052</v>
      </c>
      <c r="AW757" s="272">
        <v>27.75</v>
      </c>
      <c r="AX757" s="272">
        <v>2.6775000000000002</v>
      </c>
      <c r="AY757" s="272">
        <v>18.064</v>
      </c>
      <c r="AZ757" s="184"/>
      <c r="BA757" s="179"/>
    </row>
    <row r="758" spans="1:53" s="185" customFormat="1" x14ac:dyDescent="0.2">
      <c r="A758" s="179"/>
      <c r="B758" s="182" t="s">
        <v>451</v>
      </c>
      <c r="C758" s="182"/>
      <c r="D758" s="183" t="s">
        <v>452</v>
      </c>
      <c r="E758" s="320">
        <v>102</v>
      </c>
      <c r="F758" s="320">
        <v>60</v>
      </c>
      <c r="G758" s="320">
        <v>38</v>
      </c>
      <c r="H758" s="320">
        <v>37</v>
      </c>
      <c r="I758" s="320">
        <v>54</v>
      </c>
      <c r="J758" s="182"/>
      <c r="K758" s="179"/>
      <c r="L758" s="179"/>
      <c r="M758" s="239">
        <v>22334.91</v>
      </c>
      <c r="N758" s="239">
        <v>9907.98</v>
      </c>
      <c r="O758" s="239">
        <v>5957.29</v>
      </c>
      <c r="P758" s="239">
        <v>5358.77</v>
      </c>
      <c r="Q758" s="239">
        <v>40352.080000000002</v>
      </c>
      <c r="R758" s="182"/>
      <c r="S758" s="179"/>
      <c r="T758" s="179"/>
      <c r="U758" s="239">
        <v>190.89666666666699</v>
      </c>
      <c r="V758" s="239">
        <v>84.683589743589707</v>
      </c>
      <c r="W758" s="239">
        <v>60.788673469387703</v>
      </c>
      <c r="X758" s="239">
        <v>47.422743362831902</v>
      </c>
      <c r="Y758" s="239">
        <v>344.88957264957298</v>
      </c>
      <c r="Z758" s="182"/>
      <c r="AA758" s="179"/>
      <c r="AB758" s="182" t="s">
        <v>518</v>
      </c>
      <c r="AC758" s="182"/>
      <c r="AD758" s="183" t="s">
        <v>324</v>
      </c>
      <c r="AE758" s="336">
        <v>1</v>
      </c>
      <c r="AF758" s="336">
        <v>1</v>
      </c>
      <c r="AG758" s="336">
        <v>1</v>
      </c>
      <c r="AH758" s="336">
        <v>1</v>
      </c>
      <c r="AI758" s="336">
        <v>1</v>
      </c>
      <c r="AJ758" s="184"/>
      <c r="AK758" s="179"/>
      <c r="AL758" s="179"/>
      <c r="AM758" s="281">
        <v>13.74</v>
      </c>
      <c r="AN758" s="281">
        <v>15.94</v>
      </c>
      <c r="AO758" s="281">
        <v>23.38</v>
      </c>
      <c r="AP758" s="281">
        <v>19.2</v>
      </c>
      <c r="AQ758" s="281">
        <v>366</v>
      </c>
      <c r="AR758" s="272"/>
      <c r="AS758" s="270"/>
      <c r="AT758" s="270"/>
      <c r="AU758" s="272">
        <v>13.74</v>
      </c>
      <c r="AV758" s="272">
        <v>15.94</v>
      </c>
      <c r="AW758" s="272">
        <v>23.38</v>
      </c>
      <c r="AX758" s="272">
        <v>19.2</v>
      </c>
      <c r="AY758" s="272">
        <v>366</v>
      </c>
      <c r="AZ758" s="184"/>
      <c r="BA758" s="179"/>
    </row>
    <row r="759" spans="1:53" s="185" customFormat="1" x14ac:dyDescent="0.2">
      <c r="A759" s="179"/>
      <c r="B759" s="182" t="s">
        <v>454</v>
      </c>
      <c r="C759" s="182"/>
      <c r="D759" s="183" t="s">
        <v>177</v>
      </c>
      <c r="E759" s="320">
        <v>726</v>
      </c>
      <c r="F759" s="320">
        <v>499</v>
      </c>
      <c r="G759" s="320">
        <v>347</v>
      </c>
      <c r="H759" s="320">
        <v>324</v>
      </c>
      <c r="I759" s="320">
        <v>450</v>
      </c>
      <c r="J759" s="182"/>
      <c r="K759" s="179"/>
      <c r="L759" s="179"/>
      <c r="M759" s="239">
        <v>158292.85</v>
      </c>
      <c r="N759" s="239">
        <v>97812.59</v>
      </c>
      <c r="O759" s="239">
        <v>46544.83</v>
      </c>
      <c r="P759" s="239">
        <v>39757.17</v>
      </c>
      <c r="Q759" s="239">
        <v>497332.44</v>
      </c>
      <c r="R759" s="182"/>
      <c r="S759" s="179"/>
      <c r="T759" s="179"/>
      <c r="U759" s="239">
        <v>181.320561282932</v>
      </c>
      <c r="V759" s="239">
        <v>112.04191294387201</v>
      </c>
      <c r="W759" s="239">
        <v>57.321219211822701</v>
      </c>
      <c r="X759" s="239">
        <v>47.049905325443802</v>
      </c>
      <c r="Y759" s="239">
        <v>570.335366972477</v>
      </c>
      <c r="Z759" s="182"/>
      <c r="AA759" s="179"/>
      <c r="AB759" s="182" t="s">
        <v>520</v>
      </c>
      <c r="AC759" s="182"/>
      <c r="AD759" s="183" t="s">
        <v>226</v>
      </c>
      <c r="AE759" s="336">
        <v>4</v>
      </c>
      <c r="AF759" s="336">
        <v>3</v>
      </c>
      <c r="AG759" s="336">
        <v>2</v>
      </c>
      <c r="AH759" s="336"/>
      <c r="AI759" s="336">
        <v>2</v>
      </c>
      <c r="AJ759" s="184"/>
      <c r="AK759" s="179"/>
      <c r="AL759" s="179"/>
      <c r="AM759" s="281">
        <v>109.88</v>
      </c>
      <c r="AN759" s="281">
        <v>130.72999999999999</v>
      </c>
      <c r="AO759" s="281">
        <v>30.21</v>
      </c>
      <c r="AP759" s="281">
        <v>0</v>
      </c>
      <c r="AQ759" s="281">
        <v>331.06</v>
      </c>
      <c r="AR759" s="272"/>
      <c r="AS759" s="270"/>
      <c r="AT759" s="270"/>
      <c r="AU759" s="272">
        <v>18.313333333333301</v>
      </c>
      <c r="AV759" s="272">
        <v>21.788333333333298</v>
      </c>
      <c r="AW759" s="272">
        <v>5.0350000000000001</v>
      </c>
      <c r="AX759" s="272">
        <v>0</v>
      </c>
      <c r="AY759" s="272">
        <v>55.176666666666698</v>
      </c>
      <c r="AZ759" s="184"/>
      <c r="BA759" s="179"/>
    </row>
    <row r="760" spans="1:53" s="185" customFormat="1" x14ac:dyDescent="0.2">
      <c r="A760" s="179"/>
      <c r="B760" s="182" t="s">
        <v>455</v>
      </c>
      <c r="C760" s="182"/>
      <c r="D760" s="183" t="s">
        <v>456</v>
      </c>
      <c r="E760" s="320">
        <v>996</v>
      </c>
      <c r="F760" s="320">
        <v>618</v>
      </c>
      <c r="G760" s="320">
        <v>423</v>
      </c>
      <c r="H760" s="320">
        <v>343</v>
      </c>
      <c r="I760" s="320">
        <v>504</v>
      </c>
      <c r="J760" s="182"/>
      <c r="K760" s="179"/>
      <c r="L760" s="179"/>
      <c r="M760" s="239">
        <v>231904.18</v>
      </c>
      <c r="N760" s="239">
        <v>126503.7</v>
      </c>
      <c r="O760" s="239">
        <v>60608.49</v>
      </c>
      <c r="P760" s="239">
        <v>39852.379999999997</v>
      </c>
      <c r="Q760" s="239">
        <v>439557.75</v>
      </c>
      <c r="R760" s="182"/>
      <c r="S760" s="179"/>
      <c r="T760" s="179"/>
      <c r="U760" s="239">
        <v>197.70177323103101</v>
      </c>
      <c r="V760" s="239">
        <v>107.846291560102</v>
      </c>
      <c r="W760" s="239">
        <v>53.778606921029301</v>
      </c>
      <c r="X760" s="239">
        <v>36.730304147465503</v>
      </c>
      <c r="Y760" s="239">
        <v>375.049274744027</v>
      </c>
      <c r="Z760" s="182"/>
      <c r="AA760" s="179"/>
      <c r="AB760" s="182" t="s">
        <v>684</v>
      </c>
      <c r="AC760" s="182"/>
      <c r="AD760" s="183" t="s">
        <v>88</v>
      </c>
      <c r="AE760" s="336">
        <v>1</v>
      </c>
      <c r="AF760" s="336"/>
      <c r="AG760" s="336"/>
      <c r="AH760" s="336">
        <v>1</v>
      </c>
      <c r="AI760" s="336">
        <v>1</v>
      </c>
      <c r="AJ760" s="184"/>
      <c r="AK760" s="179"/>
      <c r="AL760" s="179"/>
      <c r="AM760" s="281">
        <v>342.85</v>
      </c>
      <c r="AN760" s="281">
        <v>0</v>
      </c>
      <c r="AO760" s="281">
        <v>0</v>
      </c>
      <c r="AP760" s="281">
        <v>165.54</v>
      </c>
      <c r="AQ760" s="281">
        <v>831.96</v>
      </c>
      <c r="AR760" s="272"/>
      <c r="AS760" s="270"/>
      <c r="AT760" s="270"/>
      <c r="AU760" s="272">
        <v>171.42500000000001</v>
      </c>
      <c r="AV760" s="272">
        <v>0</v>
      </c>
      <c r="AW760" s="272">
        <v>0</v>
      </c>
      <c r="AX760" s="272">
        <v>82.77</v>
      </c>
      <c r="AY760" s="272">
        <v>415.98</v>
      </c>
      <c r="AZ760" s="184"/>
      <c r="BA760" s="179"/>
    </row>
    <row r="761" spans="1:53" s="185" customFormat="1" x14ac:dyDescent="0.2">
      <c r="A761" s="179"/>
      <c r="B761" s="182" t="s">
        <v>458</v>
      </c>
      <c r="C761" s="182"/>
      <c r="D761" s="183" t="s">
        <v>127</v>
      </c>
      <c r="E761" s="320">
        <v>103</v>
      </c>
      <c r="F761" s="320">
        <v>52</v>
      </c>
      <c r="G761" s="320">
        <v>23</v>
      </c>
      <c r="H761" s="320">
        <v>21</v>
      </c>
      <c r="I761" s="320">
        <v>33</v>
      </c>
      <c r="J761" s="182"/>
      <c r="K761" s="179"/>
      <c r="L761" s="179"/>
      <c r="M761" s="239">
        <v>29669.599999999999</v>
      </c>
      <c r="N761" s="239">
        <v>13396.28</v>
      </c>
      <c r="O761" s="239">
        <v>4144.8599999999997</v>
      </c>
      <c r="P761" s="239">
        <v>2432.23</v>
      </c>
      <c r="Q761" s="239">
        <v>18979.72</v>
      </c>
      <c r="R761" s="182"/>
      <c r="S761" s="179"/>
      <c r="T761" s="179"/>
      <c r="U761" s="239">
        <v>247.24666666666701</v>
      </c>
      <c r="V761" s="239">
        <v>111.63566666666701</v>
      </c>
      <c r="W761" s="239">
        <v>35.731551724137901</v>
      </c>
      <c r="X761" s="239">
        <v>20.788290598290601</v>
      </c>
      <c r="Y761" s="239">
        <v>158.16433333333299</v>
      </c>
      <c r="Z761" s="182"/>
      <c r="AA761" s="179"/>
      <c r="AB761" s="182" t="s">
        <v>523</v>
      </c>
      <c r="AC761" s="182"/>
      <c r="AD761" s="183" t="s">
        <v>86</v>
      </c>
      <c r="AE761" s="336">
        <v>1</v>
      </c>
      <c r="AF761" s="336"/>
      <c r="AG761" s="336"/>
      <c r="AH761" s="336"/>
      <c r="AI761" s="336"/>
      <c r="AJ761" s="184"/>
      <c r="AK761" s="179"/>
      <c r="AL761" s="179"/>
      <c r="AM761" s="281">
        <v>1532.66</v>
      </c>
      <c r="AN761" s="281">
        <v>0</v>
      </c>
      <c r="AO761" s="281">
        <v>0</v>
      </c>
      <c r="AP761" s="281">
        <v>0</v>
      </c>
      <c r="AQ761" s="281">
        <v>0</v>
      </c>
      <c r="AR761" s="272"/>
      <c r="AS761" s="270"/>
      <c r="AT761" s="270"/>
      <c r="AU761" s="272">
        <v>1532.66</v>
      </c>
      <c r="AV761" s="272">
        <v>0</v>
      </c>
      <c r="AW761" s="272">
        <v>0</v>
      </c>
      <c r="AX761" s="272">
        <v>0</v>
      </c>
      <c r="AY761" s="272">
        <v>0</v>
      </c>
      <c r="AZ761" s="184"/>
      <c r="BA761" s="179"/>
    </row>
    <row r="762" spans="1:53" s="185" customFormat="1" x14ac:dyDescent="0.2">
      <c r="A762" s="179"/>
      <c r="B762" s="182" t="s">
        <v>460</v>
      </c>
      <c r="C762" s="182"/>
      <c r="D762" s="183" t="s">
        <v>461</v>
      </c>
      <c r="E762" s="320">
        <v>41</v>
      </c>
      <c r="F762" s="320">
        <v>22</v>
      </c>
      <c r="G762" s="320">
        <v>15</v>
      </c>
      <c r="H762" s="320">
        <v>10</v>
      </c>
      <c r="I762" s="320">
        <v>11</v>
      </c>
      <c r="J762" s="182"/>
      <c r="K762" s="179"/>
      <c r="L762" s="179"/>
      <c r="M762" s="239">
        <v>8154.96</v>
      </c>
      <c r="N762" s="239">
        <v>4491.79</v>
      </c>
      <c r="O762" s="239">
        <v>1895.67</v>
      </c>
      <c r="P762" s="239">
        <v>1310.46</v>
      </c>
      <c r="Q762" s="239">
        <v>12949.56</v>
      </c>
      <c r="R762" s="182"/>
      <c r="S762" s="179"/>
      <c r="T762" s="179"/>
      <c r="U762" s="239">
        <v>194.16571428571399</v>
      </c>
      <c r="V762" s="239">
        <v>106.947380952381</v>
      </c>
      <c r="W762" s="239">
        <v>45.134999999999998</v>
      </c>
      <c r="X762" s="239">
        <v>31.9624390243902</v>
      </c>
      <c r="Y762" s="239">
        <v>308.322857142857</v>
      </c>
      <c r="Z762" s="182"/>
      <c r="AA762" s="179"/>
      <c r="AB762" s="182" t="s">
        <v>525</v>
      </c>
      <c r="AC762" s="182"/>
      <c r="AD762" s="183" t="s">
        <v>77</v>
      </c>
      <c r="AE762" s="336">
        <v>5</v>
      </c>
      <c r="AF762" s="336">
        <v>3</v>
      </c>
      <c r="AG762" s="336">
        <v>2</v>
      </c>
      <c r="AH762" s="336">
        <v>1</v>
      </c>
      <c r="AI762" s="336">
        <v>2</v>
      </c>
      <c r="AJ762" s="184"/>
      <c r="AK762" s="179"/>
      <c r="AL762" s="179"/>
      <c r="AM762" s="281">
        <v>2213.13</v>
      </c>
      <c r="AN762" s="281">
        <v>178.16</v>
      </c>
      <c r="AO762" s="281">
        <v>108.31</v>
      </c>
      <c r="AP762" s="281">
        <v>18.95</v>
      </c>
      <c r="AQ762" s="281">
        <v>570.62</v>
      </c>
      <c r="AR762" s="272"/>
      <c r="AS762" s="270"/>
      <c r="AT762" s="270"/>
      <c r="AU762" s="272">
        <v>442.62599999999998</v>
      </c>
      <c r="AV762" s="272">
        <v>35.631999999999998</v>
      </c>
      <c r="AW762" s="272">
        <v>21.661999999999999</v>
      </c>
      <c r="AX762" s="272">
        <v>4.7374999999999998</v>
      </c>
      <c r="AY762" s="272">
        <v>114.124</v>
      </c>
      <c r="AZ762" s="184"/>
      <c r="BA762" s="179"/>
    </row>
    <row r="763" spans="1:53" s="185" customFormat="1" x14ac:dyDescent="0.2">
      <c r="A763" s="179"/>
      <c r="B763" s="182" t="s">
        <v>462</v>
      </c>
      <c r="C763" s="182"/>
      <c r="D763" s="183" t="s">
        <v>204</v>
      </c>
      <c r="E763" s="320">
        <v>1103</v>
      </c>
      <c r="F763" s="320">
        <v>483</v>
      </c>
      <c r="G763" s="320">
        <v>504</v>
      </c>
      <c r="H763" s="320">
        <v>462</v>
      </c>
      <c r="I763" s="320">
        <v>675</v>
      </c>
      <c r="J763" s="182"/>
      <c r="K763" s="179"/>
      <c r="L763" s="179"/>
      <c r="M763" s="239">
        <v>236606.42</v>
      </c>
      <c r="N763" s="239">
        <v>93081.88</v>
      </c>
      <c r="O763" s="239">
        <v>64000.01</v>
      </c>
      <c r="P763" s="239">
        <v>50709.78</v>
      </c>
      <c r="Q763" s="239">
        <v>547969.18000000005</v>
      </c>
      <c r="R763" s="182"/>
      <c r="S763" s="179"/>
      <c r="T763" s="179"/>
      <c r="U763" s="239">
        <v>177.36613193403301</v>
      </c>
      <c r="V763" s="239">
        <v>69.776521739130402</v>
      </c>
      <c r="W763" s="239">
        <v>60.206970837253103</v>
      </c>
      <c r="X763" s="239">
        <v>43.453110539845802</v>
      </c>
      <c r="Y763" s="239">
        <v>410.77149925037497</v>
      </c>
      <c r="Z763" s="182"/>
      <c r="AA763" s="179"/>
      <c r="AB763" s="182" t="s">
        <v>526</v>
      </c>
      <c r="AC763" s="182"/>
      <c r="AD763" s="183" t="s">
        <v>527</v>
      </c>
      <c r="AE763" s="336">
        <v>21</v>
      </c>
      <c r="AF763" s="336">
        <v>12</v>
      </c>
      <c r="AG763" s="336">
        <v>4</v>
      </c>
      <c r="AH763" s="336">
        <v>6</v>
      </c>
      <c r="AI763" s="336">
        <v>8</v>
      </c>
      <c r="AJ763" s="184"/>
      <c r="AK763" s="179"/>
      <c r="AL763" s="179"/>
      <c r="AM763" s="281">
        <v>2736.46</v>
      </c>
      <c r="AN763" s="281">
        <v>1446.41</v>
      </c>
      <c r="AO763" s="281">
        <v>531.39</v>
      </c>
      <c r="AP763" s="281">
        <v>311.24</v>
      </c>
      <c r="AQ763" s="281">
        <v>860.7</v>
      </c>
      <c r="AR763" s="272"/>
      <c r="AS763" s="270"/>
      <c r="AT763" s="270"/>
      <c r="AU763" s="272">
        <v>130.307619047619</v>
      </c>
      <c r="AV763" s="272">
        <v>68.876666666666694</v>
      </c>
      <c r="AW763" s="272">
        <v>59.043333333333301</v>
      </c>
      <c r="AX763" s="272">
        <v>20.749333333333301</v>
      </c>
      <c r="AY763" s="272">
        <v>40.985714285714302</v>
      </c>
      <c r="AZ763" s="184"/>
      <c r="BA763" s="179"/>
    </row>
    <row r="764" spans="1:53" s="185" customFormat="1" x14ac:dyDescent="0.2">
      <c r="A764" s="179"/>
      <c r="B764" s="182" t="s">
        <v>465</v>
      </c>
      <c r="C764" s="182"/>
      <c r="D764" s="183" t="s">
        <v>63</v>
      </c>
      <c r="E764" s="320">
        <v>97</v>
      </c>
      <c r="F764" s="320">
        <v>47</v>
      </c>
      <c r="G764" s="320">
        <v>24</v>
      </c>
      <c r="H764" s="320">
        <v>29</v>
      </c>
      <c r="I764" s="320">
        <v>34</v>
      </c>
      <c r="J764" s="182"/>
      <c r="K764" s="179"/>
      <c r="L764" s="179"/>
      <c r="M764" s="239">
        <v>24761.62</v>
      </c>
      <c r="N764" s="239">
        <v>11095.98</v>
      </c>
      <c r="O764" s="239">
        <v>3685.91</v>
      </c>
      <c r="P764" s="239">
        <v>2912.42</v>
      </c>
      <c r="Q764" s="239">
        <v>40926.99</v>
      </c>
      <c r="R764" s="182"/>
      <c r="S764" s="179"/>
      <c r="T764" s="179"/>
      <c r="U764" s="239">
        <v>240.40407766990299</v>
      </c>
      <c r="V764" s="239">
        <v>107.727961165049</v>
      </c>
      <c r="W764" s="239">
        <v>48.498815789473703</v>
      </c>
      <c r="X764" s="239">
        <v>28.835841584158398</v>
      </c>
      <c r="Y764" s="239">
        <v>397.34941747572799</v>
      </c>
      <c r="Z764" s="182"/>
      <c r="AA764" s="179"/>
      <c r="AB764" s="182" t="s">
        <v>528</v>
      </c>
      <c r="AC764" s="182"/>
      <c r="AD764" s="183" t="s">
        <v>145</v>
      </c>
      <c r="AE764" s="336">
        <v>2</v>
      </c>
      <c r="AF764" s="336">
        <v>1</v>
      </c>
      <c r="AG764" s="336">
        <v>2</v>
      </c>
      <c r="AH764" s="336">
        <v>2</v>
      </c>
      <c r="AI764" s="336">
        <v>2</v>
      </c>
      <c r="AJ764" s="184"/>
      <c r="AK764" s="179"/>
      <c r="AL764" s="179"/>
      <c r="AM764" s="281">
        <v>539.32000000000005</v>
      </c>
      <c r="AN764" s="281">
        <v>23.56</v>
      </c>
      <c r="AO764" s="281">
        <v>300.77</v>
      </c>
      <c r="AP764" s="281">
        <v>283.77999999999997</v>
      </c>
      <c r="AQ764" s="281">
        <v>1781.33</v>
      </c>
      <c r="AR764" s="272"/>
      <c r="AS764" s="270"/>
      <c r="AT764" s="270"/>
      <c r="AU764" s="272">
        <v>269.66000000000003</v>
      </c>
      <c r="AV764" s="272">
        <v>11.78</v>
      </c>
      <c r="AW764" s="272">
        <v>150.38499999999999</v>
      </c>
      <c r="AX764" s="272">
        <v>141.88999999999999</v>
      </c>
      <c r="AY764" s="272">
        <v>890.66499999999996</v>
      </c>
      <c r="AZ764" s="184"/>
      <c r="BA764" s="179"/>
    </row>
    <row r="765" spans="1:53" s="185" customFormat="1" x14ac:dyDescent="0.2">
      <c r="A765" s="179"/>
      <c r="B765" s="182" t="s">
        <v>466</v>
      </c>
      <c r="C765" s="182"/>
      <c r="D765" s="183" t="s">
        <v>179</v>
      </c>
      <c r="E765" s="320"/>
      <c r="F765" s="320"/>
      <c r="G765" s="320"/>
      <c r="H765" s="320"/>
      <c r="I765" s="320">
        <v>1</v>
      </c>
      <c r="J765" s="182"/>
      <c r="K765" s="179"/>
      <c r="L765" s="179"/>
      <c r="M765" s="239">
        <v>0</v>
      </c>
      <c r="N765" s="239">
        <v>0</v>
      </c>
      <c r="O765" s="239">
        <v>0</v>
      </c>
      <c r="P765" s="239">
        <v>0</v>
      </c>
      <c r="Q765" s="239">
        <v>39.04</v>
      </c>
      <c r="R765" s="182"/>
      <c r="S765" s="179"/>
      <c r="T765" s="179"/>
      <c r="U765" s="239">
        <v>0</v>
      </c>
      <c r="V765" s="239">
        <v>0</v>
      </c>
      <c r="W765" s="239">
        <v>0</v>
      </c>
      <c r="X765" s="239">
        <v>0</v>
      </c>
      <c r="Y765" s="239">
        <v>39.04</v>
      </c>
      <c r="Z765" s="182"/>
      <c r="AA765" s="179"/>
      <c r="AB765" s="182" t="s">
        <v>529</v>
      </c>
      <c r="AC765" s="182"/>
      <c r="AD765" s="183" t="s">
        <v>502</v>
      </c>
      <c r="AE765" s="336">
        <v>25</v>
      </c>
      <c r="AF765" s="336">
        <v>16</v>
      </c>
      <c r="AG765" s="336">
        <v>14</v>
      </c>
      <c r="AH765" s="336">
        <v>13</v>
      </c>
      <c r="AI765" s="336">
        <v>14</v>
      </c>
      <c r="AJ765" s="184"/>
      <c r="AK765" s="179"/>
      <c r="AL765" s="179"/>
      <c r="AM765" s="281">
        <v>21812.03</v>
      </c>
      <c r="AN765" s="281">
        <v>2860.03</v>
      </c>
      <c r="AO765" s="281">
        <v>7514.06</v>
      </c>
      <c r="AP765" s="281">
        <v>2340.2399999999998</v>
      </c>
      <c r="AQ765" s="281">
        <v>10165.629999999999</v>
      </c>
      <c r="AR765" s="272"/>
      <c r="AS765" s="270"/>
      <c r="AT765" s="270"/>
      <c r="AU765" s="272">
        <v>807.85296296296303</v>
      </c>
      <c r="AV765" s="272">
        <v>105.927037037037</v>
      </c>
      <c r="AW765" s="272">
        <v>289.00230769230802</v>
      </c>
      <c r="AX765" s="272">
        <v>90.009230769230797</v>
      </c>
      <c r="AY765" s="272">
        <v>376.50481481481501</v>
      </c>
      <c r="AZ765" s="184"/>
      <c r="BA765" s="179"/>
    </row>
    <row r="766" spans="1:53" s="185" customFormat="1" x14ac:dyDescent="0.2">
      <c r="A766" s="179"/>
      <c r="B766" s="182" t="s">
        <v>467</v>
      </c>
      <c r="C766" s="182"/>
      <c r="D766" s="183" t="s">
        <v>468</v>
      </c>
      <c r="E766" s="320">
        <v>640</v>
      </c>
      <c r="F766" s="320">
        <v>364</v>
      </c>
      <c r="G766" s="320">
        <v>225</v>
      </c>
      <c r="H766" s="320">
        <v>183</v>
      </c>
      <c r="I766" s="320">
        <v>229</v>
      </c>
      <c r="J766" s="182"/>
      <c r="K766" s="179"/>
      <c r="L766" s="179"/>
      <c r="M766" s="239">
        <v>138981.42000000001</v>
      </c>
      <c r="N766" s="239">
        <v>80102.320000000094</v>
      </c>
      <c r="O766" s="239">
        <v>28920.720000000001</v>
      </c>
      <c r="P766" s="239">
        <v>18786.62</v>
      </c>
      <c r="Q766" s="239">
        <v>159142.53</v>
      </c>
      <c r="R766" s="182"/>
      <c r="S766" s="179"/>
      <c r="T766" s="179"/>
      <c r="U766" s="239">
        <v>196.857535410765</v>
      </c>
      <c r="V766" s="239">
        <v>113.459376770538</v>
      </c>
      <c r="W766" s="239">
        <v>41.1390042674253</v>
      </c>
      <c r="X766" s="239">
        <v>26.761566951566898</v>
      </c>
      <c r="Y766" s="239">
        <v>225.41434844192599</v>
      </c>
      <c r="Z766" s="182"/>
      <c r="AA766" s="179"/>
      <c r="AB766" s="182" t="s">
        <v>530</v>
      </c>
      <c r="AC766" s="182"/>
      <c r="AD766" s="183" t="s">
        <v>226</v>
      </c>
      <c r="AE766" s="336"/>
      <c r="AF766" s="336"/>
      <c r="AG766" s="336"/>
      <c r="AH766" s="336"/>
      <c r="AI766" s="336">
        <v>1</v>
      </c>
      <c r="AJ766" s="184"/>
      <c r="AK766" s="179"/>
      <c r="AL766" s="179"/>
      <c r="AM766" s="281">
        <v>0</v>
      </c>
      <c r="AN766" s="281">
        <v>0</v>
      </c>
      <c r="AO766" s="281"/>
      <c r="AP766" s="281"/>
      <c r="AQ766" s="281">
        <v>65</v>
      </c>
      <c r="AR766" s="272"/>
      <c r="AS766" s="270"/>
      <c r="AT766" s="270"/>
      <c r="AU766" s="272">
        <v>0</v>
      </c>
      <c r="AV766" s="272">
        <v>0</v>
      </c>
      <c r="AW766" s="272"/>
      <c r="AX766" s="272"/>
      <c r="AY766" s="272">
        <v>65</v>
      </c>
      <c r="AZ766" s="184"/>
      <c r="BA766" s="179"/>
    </row>
    <row r="767" spans="1:53" s="185" customFormat="1" x14ac:dyDescent="0.2">
      <c r="A767" s="179"/>
      <c r="B767" s="182" t="s">
        <v>469</v>
      </c>
      <c r="C767" s="182"/>
      <c r="D767" s="183" t="s">
        <v>70</v>
      </c>
      <c r="E767" s="320">
        <v>1</v>
      </c>
      <c r="F767" s="320"/>
      <c r="G767" s="320"/>
      <c r="H767" s="320"/>
      <c r="I767" s="320"/>
      <c r="J767" s="182"/>
      <c r="K767" s="179"/>
      <c r="L767" s="179"/>
      <c r="M767" s="239">
        <v>236.9</v>
      </c>
      <c r="N767" s="239">
        <v>0</v>
      </c>
      <c r="O767" s="239">
        <v>0</v>
      </c>
      <c r="P767" s="239">
        <v>0</v>
      </c>
      <c r="Q767" s="239">
        <v>0</v>
      </c>
      <c r="R767" s="182"/>
      <c r="S767" s="179"/>
      <c r="T767" s="179"/>
      <c r="U767" s="239">
        <v>236.9</v>
      </c>
      <c r="V767" s="239">
        <v>0</v>
      </c>
      <c r="W767" s="239">
        <v>0</v>
      </c>
      <c r="X767" s="239">
        <v>0</v>
      </c>
      <c r="Y767" s="239">
        <v>0</v>
      </c>
      <c r="Z767" s="182"/>
      <c r="AA767" s="179"/>
      <c r="AB767" s="182" t="s">
        <v>530</v>
      </c>
      <c r="AC767" s="182"/>
      <c r="AD767" s="183" t="s">
        <v>531</v>
      </c>
      <c r="AE767" s="336">
        <v>5</v>
      </c>
      <c r="AF767" s="336">
        <v>1</v>
      </c>
      <c r="AG767" s="336">
        <v>1</v>
      </c>
      <c r="AH767" s="336">
        <v>1</v>
      </c>
      <c r="AI767" s="336">
        <v>3</v>
      </c>
      <c r="AJ767" s="184"/>
      <c r="AK767" s="179"/>
      <c r="AL767" s="179"/>
      <c r="AM767" s="281">
        <v>117.22</v>
      </c>
      <c r="AN767" s="281">
        <v>23.84</v>
      </c>
      <c r="AO767" s="281">
        <v>14.36</v>
      </c>
      <c r="AP767" s="281">
        <v>11.11</v>
      </c>
      <c r="AQ767" s="281">
        <v>213.25</v>
      </c>
      <c r="AR767" s="272"/>
      <c r="AS767" s="270"/>
      <c r="AT767" s="270"/>
      <c r="AU767" s="272">
        <v>16.7457142857143</v>
      </c>
      <c r="AV767" s="272">
        <v>3.4057142857142901</v>
      </c>
      <c r="AW767" s="272">
        <v>2.8719999999999999</v>
      </c>
      <c r="AX767" s="272">
        <v>2.222</v>
      </c>
      <c r="AY767" s="272">
        <v>30.464285714285701</v>
      </c>
      <c r="AZ767" s="184"/>
      <c r="BA767" s="179"/>
    </row>
    <row r="768" spans="1:53" s="185" customFormat="1" x14ac:dyDescent="0.2">
      <c r="A768" s="179"/>
      <c r="B768" s="182" t="s">
        <v>470</v>
      </c>
      <c r="C768" s="182"/>
      <c r="D768" s="183" t="s">
        <v>202</v>
      </c>
      <c r="E768" s="320"/>
      <c r="F768" s="320"/>
      <c r="G768" s="320"/>
      <c r="H768" s="320">
        <v>1</v>
      </c>
      <c r="I768" s="320">
        <v>1</v>
      </c>
      <c r="J768" s="182"/>
      <c r="K768" s="179"/>
      <c r="L768" s="179"/>
      <c r="M768" s="239">
        <v>0</v>
      </c>
      <c r="N768" s="239">
        <v>0</v>
      </c>
      <c r="O768" s="239">
        <v>0</v>
      </c>
      <c r="P768" s="239">
        <v>142.06</v>
      </c>
      <c r="Q768" s="239">
        <v>602.38</v>
      </c>
      <c r="R768" s="182"/>
      <c r="S768" s="179"/>
      <c r="T768" s="179"/>
      <c r="U768" s="239">
        <v>0</v>
      </c>
      <c r="V768" s="239">
        <v>0</v>
      </c>
      <c r="W768" s="239">
        <v>0</v>
      </c>
      <c r="X768" s="239">
        <v>142.06</v>
      </c>
      <c r="Y768" s="239">
        <v>602.38</v>
      </c>
      <c r="Z768" s="182"/>
      <c r="AA768" s="179"/>
      <c r="AB768" s="182" t="s">
        <v>532</v>
      </c>
      <c r="AC768" s="182"/>
      <c r="AD768" s="183" t="s">
        <v>104</v>
      </c>
      <c r="AE768" s="336">
        <v>5</v>
      </c>
      <c r="AF768" s="336">
        <v>1</v>
      </c>
      <c r="AG768" s="336">
        <v>1</v>
      </c>
      <c r="AH768" s="336"/>
      <c r="AI768" s="336"/>
      <c r="AJ768" s="184"/>
      <c r="AK768" s="179"/>
      <c r="AL768" s="179"/>
      <c r="AM768" s="281">
        <v>1249.6199999999999</v>
      </c>
      <c r="AN768" s="281">
        <v>110.46</v>
      </c>
      <c r="AO768" s="281">
        <v>87.61</v>
      </c>
      <c r="AP768" s="281">
        <v>0</v>
      </c>
      <c r="AQ768" s="281">
        <v>0</v>
      </c>
      <c r="AR768" s="272"/>
      <c r="AS768" s="270"/>
      <c r="AT768" s="270"/>
      <c r="AU768" s="272">
        <v>249.92400000000001</v>
      </c>
      <c r="AV768" s="272">
        <v>22.091999999999999</v>
      </c>
      <c r="AW768" s="272">
        <v>17.521999999999998</v>
      </c>
      <c r="AX768" s="272">
        <v>0</v>
      </c>
      <c r="AY768" s="272">
        <v>0</v>
      </c>
      <c r="AZ768" s="184"/>
      <c r="BA768" s="179"/>
    </row>
    <row r="769" spans="1:53" s="185" customFormat="1" x14ac:dyDescent="0.2">
      <c r="A769" s="179"/>
      <c r="B769" s="182" t="s">
        <v>471</v>
      </c>
      <c r="C769" s="182"/>
      <c r="D769" s="183" t="s">
        <v>100</v>
      </c>
      <c r="E769" s="320">
        <v>2477</v>
      </c>
      <c r="F769" s="320">
        <v>1756</v>
      </c>
      <c r="G769" s="320">
        <v>1271</v>
      </c>
      <c r="H769" s="320">
        <v>1076</v>
      </c>
      <c r="I769" s="320">
        <v>1360</v>
      </c>
      <c r="J769" s="182"/>
      <c r="K769" s="179"/>
      <c r="L769" s="179"/>
      <c r="M769" s="239">
        <v>417812.06000000099</v>
      </c>
      <c r="N769" s="239">
        <v>296775.40000000002</v>
      </c>
      <c r="O769" s="239">
        <v>147526.16</v>
      </c>
      <c r="P769" s="239">
        <v>104810.63</v>
      </c>
      <c r="Q769" s="239">
        <v>1499227.35</v>
      </c>
      <c r="R769" s="182"/>
      <c r="S769" s="179"/>
      <c r="T769" s="179"/>
      <c r="U769" s="239">
        <v>148.10778447359101</v>
      </c>
      <c r="V769" s="239">
        <v>105.202197802198</v>
      </c>
      <c r="W769" s="239">
        <v>53.490268310369899</v>
      </c>
      <c r="X769" s="239">
        <v>38.182378870674</v>
      </c>
      <c r="Y769" s="239">
        <v>531.64090425532004</v>
      </c>
      <c r="Z769" s="182"/>
      <c r="AA769" s="179"/>
      <c r="AB769" s="182" t="s">
        <v>533</v>
      </c>
      <c r="AC769" s="182"/>
      <c r="AD769" s="183" t="s">
        <v>97</v>
      </c>
      <c r="AE769" s="336">
        <v>14</v>
      </c>
      <c r="AF769" s="336">
        <v>5</v>
      </c>
      <c r="AG769" s="336">
        <v>5</v>
      </c>
      <c r="AH769" s="336">
        <v>2</v>
      </c>
      <c r="AI769" s="336">
        <v>6</v>
      </c>
      <c r="AJ769" s="184"/>
      <c r="AK769" s="179"/>
      <c r="AL769" s="179"/>
      <c r="AM769" s="281">
        <v>4732.07</v>
      </c>
      <c r="AN769" s="281">
        <v>769.48</v>
      </c>
      <c r="AO769" s="281">
        <v>6433.35</v>
      </c>
      <c r="AP769" s="281">
        <v>48.01</v>
      </c>
      <c r="AQ769" s="281">
        <v>32085.1</v>
      </c>
      <c r="AR769" s="272"/>
      <c r="AS769" s="270"/>
      <c r="AT769" s="270"/>
      <c r="AU769" s="272">
        <v>278.35705882352897</v>
      </c>
      <c r="AV769" s="272">
        <v>45.263529411764701</v>
      </c>
      <c r="AW769" s="272">
        <v>459.52499999999998</v>
      </c>
      <c r="AX769" s="272">
        <v>4.0008333333333299</v>
      </c>
      <c r="AY769" s="272">
        <v>1887.3588235294101</v>
      </c>
      <c r="AZ769" s="184"/>
      <c r="BA769" s="179"/>
    </row>
    <row r="770" spans="1:53" s="185" customFormat="1" x14ac:dyDescent="0.2">
      <c r="A770" s="179"/>
      <c r="B770" s="182" t="s">
        <v>473</v>
      </c>
      <c r="C770" s="182"/>
      <c r="D770" s="183" t="s">
        <v>63</v>
      </c>
      <c r="E770" s="320">
        <v>1</v>
      </c>
      <c r="F770" s="320">
        <v>1</v>
      </c>
      <c r="G770" s="320">
        <v>1</v>
      </c>
      <c r="H770" s="320">
        <v>1</v>
      </c>
      <c r="I770" s="320">
        <v>1</v>
      </c>
      <c r="J770" s="182"/>
      <c r="K770" s="179"/>
      <c r="L770" s="179"/>
      <c r="M770" s="239">
        <v>737.64</v>
      </c>
      <c r="N770" s="239">
        <v>311.2</v>
      </c>
      <c r="O770" s="239">
        <v>290.44</v>
      </c>
      <c r="P770" s="239">
        <v>100.35</v>
      </c>
      <c r="Q770" s="239">
        <v>372.03</v>
      </c>
      <c r="R770" s="182"/>
      <c r="S770" s="179"/>
      <c r="T770" s="179"/>
      <c r="U770" s="239">
        <v>737.64</v>
      </c>
      <c r="V770" s="239">
        <v>311.2</v>
      </c>
      <c r="W770" s="239">
        <v>290.44</v>
      </c>
      <c r="X770" s="239">
        <v>100.35</v>
      </c>
      <c r="Y770" s="239">
        <v>372.03</v>
      </c>
      <c r="Z770" s="182"/>
      <c r="AA770" s="179"/>
      <c r="AB770" s="182" t="s">
        <v>534</v>
      </c>
      <c r="AC770" s="182"/>
      <c r="AD770" s="183" t="s">
        <v>90</v>
      </c>
      <c r="AE770" s="336">
        <v>87</v>
      </c>
      <c r="AF770" s="336">
        <v>41</v>
      </c>
      <c r="AG770" s="336">
        <v>29</v>
      </c>
      <c r="AH770" s="336">
        <v>26</v>
      </c>
      <c r="AI770" s="336">
        <v>24</v>
      </c>
      <c r="AJ770" s="184"/>
      <c r="AK770" s="179"/>
      <c r="AL770" s="179"/>
      <c r="AM770" s="281">
        <v>93795.11</v>
      </c>
      <c r="AN770" s="281">
        <v>22730.35</v>
      </c>
      <c r="AO770" s="281">
        <v>1426.71</v>
      </c>
      <c r="AP770" s="281">
        <v>19297.07</v>
      </c>
      <c r="AQ770" s="281">
        <v>13164.33</v>
      </c>
      <c r="AR770" s="272"/>
      <c r="AS770" s="270"/>
      <c r="AT770" s="270"/>
      <c r="AU770" s="272">
        <v>1065.85352272727</v>
      </c>
      <c r="AV770" s="272">
        <v>258.29943181818197</v>
      </c>
      <c r="AW770" s="272">
        <v>17.613703703703699</v>
      </c>
      <c r="AX770" s="272">
        <v>235.33012195121901</v>
      </c>
      <c r="AY770" s="272">
        <v>149.594659090909</v>
      </c>
      <c r="AZ770" s="184"/>
      <c r="BA770" s="179"/>
    </row>
    <row r="771" spans="1:53" s="185" customFormat="1" x14ac:dyDescent="0.2">
      <c r="A771" s="179"/>
      <c r="B771" s="182" t="s">
        <v>473</v>
      </c>
      <c r="C771" s="182"/>
      <c r="D771" s="183" t="s">
        <v>293</v>
      </c>
      <c r="E771" s="320">
        <v>224</v>
      </c>
      <c r="F771" s="320">
        <v>113</v>
      </c>
      <c r="G771" s="320">
        <v>67</v>
      </c>
      <c r="H771" s="320">
        <v>60</v>
      </c>
      <c r="I771" s="320">
        <v>86</v>
      </c>
      <c r="J771" s="182"/>
      <c r="K771" s="179"/>
      <c r="L771" s="179"/>
      <c r="M771" s="239">
        <v>49520.25</v>
      </c>
      <c r="N771" s="239">
        <v>24667.3</v>
      </c>
      <c r="O771" s="239">
        <v>8905.99</v>
      </c>
      <c r="P771" s="239">
        <v>6177.79</v>
      </c>
      <c r="Q771" s="239">
        <v>98395.32</v>
      </c>
      <c r="R771" s="182"/>
      <c r="S771" s="179"/>
      <c r="T771" s="179"/>
      <c r="U771" s="239">
        <v>191.19787644787601</v>
      </c>
      <c r="V771" s="239">
        <v>95.240540540540493</v>
      </c>
      <c r="W771" s="239">
        <v>37.108291666666702</v>
      </c>
      <c r="X771" s="239">
        <v>24.71116</v>
      </c>
      <c r="Y771" s="239">
        <v>379.90471042471</v>
      </c>
      <c r="Z771" s="182"/>
      <c r="AA771" s="179"/>
      <c r="AB771" s="182" t="s">
        <v>535</v>
      </c>
      <c r="AC771" s="182"/>
      <c r="AD771" s="183" t="s">
        <v>79</v>
      </c>
      <c r="AE771" s="336">
        <v>4</v>
      </c>
      <c r="AF771" s="336">
        <v>3</v>
      </c>
      <c r="AG771" s="336">
        <v>2</v>
      </c>
      <c r="AH771" s="336">
        <v>2</v>
      </c>
      <c r="AI771" s="336">
        <v>1</v>
      </c>
      <c r="AJ771" s="184"/>
      <c r="AK771" s="179"/>
      <c r="AL771" s="179"/>
      <c r="AM771" s="281">
        <v>350.7</v>
      </c>
      <c r="AN771" s="281">
        <v>327.02999999999997</v>
      </c>
      <c r="AO771" s="281">
        <v>449.85</v>
      </c>
      <c r="AP771" s="281">
        <v>350.19</v>
      </c>
      <c r="AQ771" s="281">
        <v>1828.62</v>
      </c>
      <c r="AR771" s="272"/>
      <c r="AS771" s="270"/>
      <c r="AT771" s="270"/>
      <c r="AU771" s="272">
        <v>87.674999999999997</v>
      </c>
      <c r="AV771" s="272">
        <v>81.757499999999993</v>
      </c>
      <c r="AW771" s="272">
        <v>112.46250000000001</v>
      </c>
      <c r="AX771" s="272">
        <v>87.547499999999999</v>
      </c>
      <c r="AY771" s="272">
        <v>457.15499999999997</v>
      </c>
      <c r="AZ771" s="184"/>
      <c r="BA771" s="179"/>
    </row>
    <row r="772" spans="1:53" s="185" customFormat="1" ht="13.5" thickBot="1" x14ac:dyDescent="0.25">
      <c r="A772" s="179"/>
      <c r="B772" s="186" t="s">
        <v>474</v>
      </c>
      <c r="C772" s="186"/>
      <c r="D772" s="187" t="s">
        <v>287</v>
      </c>
      <c r="E772" s="321">
        <v>3</v>
      </c>
      <c r="F772" s="321">
        <v>2</v>
      </c>
      <c r="G772" s="321">
        <v>3</v>
      </c>
      <c r="H772" s="321">
        <v>3</v>
      </c>
      <c r="I772" s="321">
        <v>2</v>
      </c>
      <c r="J772" s="186"/>
      <c r="K772" s="179"/>
      <c r="L772" s="179"/>
      <c r="M772" s="330">
        <v>908.87</v>
      </c>
      <c r="N772" s="239">
        <v>323.57</v>
      </c>
      <c r="O772" s="239">
        <v>800.79</v>
      </c>
      <c r="P772" s="239">
        <v>386.72</v>
      </c>
      <c r="Q772" s="239">
        <v>1221.6300000000001</v>
      </c>
      <c r="R772" s="182"/>
      <c r="S772" s="179"/>
      <c r="T772" s="179"/>
      <c r="U772" s="263">
        <v>302.95666666666699</v>
      </c>
      <c r="V772" s="263">
        <v>107.856666666667</v>
      </c>
      <c r="W772" s="263">
        <v>266.93</v>
      </c>
      <c r="X772" s="263">
        <v>128.90666666666701</v>
      </c>
      <c r="Y772" s="263">
        <v>407.21</v>
      </c>
      <c r="Z772" s="188"/>
      <c r="AA772" s="179"/>
      <c r="AB772" s="186" t="s">
        <v>536</v>
      </c>
      <c r="AC772" s="186"/>
      <c r="AD772" s="187" t="s">
        <v>88</v>
      </c>
      <c r="AE772" s="337">
        <v>1</v>
      </c>
      <c r="AF772" s="337"/>
      <c r="AG772" s="337"/>
      <c r="AH772" s="337"/>
      <c r="AI772" s="337"/>
      <c r="AJ772" s="189"/>
      <c r="AK772" s="179"/>
      <c r="AL772" s="179"/>
      <c r="AM772" s="282">
        <v>15.81</v>
      </c>
      <c r="AN772" s="283">
        <v>0</v>
      </c>
      <c r="AO772" s="283">
        <v>0</v>
      </c>
      <c r="AP772" s="283">
        <v>0</v>
      </c>
      <c r="AQ772" s="283">
        <v>0</v>
      </c>
      <c r="AR772" s="274"/>
      <c r="AS772" s="270"/>
      <c r="AT772" s="270"/>
      <c r="AU772" s="273">
        <v>15.81</v>
      </c>
      <c r="AV772" s="274">
        <v>0</v>
      </c>
      <c r="AW772" s="274">
        <v>0</v>
      </c>
      <c r="AX772" s="274">
        <v>0</v>
      </c>
      <c r="AY772" s="274">
        <v>0</v>
      </c>
      <c r="AZ772" s="189"/>
      <c r="BA772" s="179"/>
    </row>
    <row r="773" spans="1:53" s="185" customFormat="1" x14ac:dyDescent="0.2">
      <c r="A773" s="179"/>
      <c r="B773" s="182" t="s">
        <v>475</v>
      </c>
      <c r="C773" s="182"/>
      <c r="D773" s="183" t="s">
        <v>476</v>
      </c>
      <c r="E773" s="320">
        <v>37</v>
      </c>
      <c r="F773" s="320">
        <v>25</v>
      </c>
      <c r="G773" s="320">
        <v>9</v>
      </c>
      <c r="H773" s="320">
        <v>20</v>
      </c>
      <c r="I773" s="320">
        <v>23</v>
      </c>
      <c r="J773" s="182"/>
      <c r="K773" s="179"/>
      <c r="L773" s="179"/>
      <c r="M773" s="239">
        <v>8294.27</v>
      </c>
      <c r="N773" s="239">
        <v>4041.66</v>
      </c>
      <c r="O773" s="239">
        <v>22013.83</v>
      </c>
      <c r="P773" s="239">
        <v>2461.8200000000002</v>
      </c>
      <c r="Q773" s="239">
        <v>29200.58</v>
      </c>
      <c r="R773" s="182"/>
      <c r="S773" s="179"/>
      <c r="T773" s="179"/>
      <c r="U773" s="239">
        <v>176.473829787234</v>
      </c>
      <c r="V773" s="239">
        <v>85.992765957446807</v>
      </c>
      <c r="W773" s="239">
        <v>1048.27761904762</v>
      </c>
      <c r="X773" s="239">
        <v>55.950454545454498</v>
      </c>
      <c r="Y773" s="239">
        <v>621.28893617021299</v>
      </c>
      <c r="Z773" s="182"/>
      <c r="AA773" s="179"/>
      <c r="AB773" s="182" t="s">
        <v>537</v>
      </c>
      <c r="AC773" s="182"/>
      <c r="AD773" s="183" t="s">
        <v>81</v>
      </c>
      <c r="AE773" s="336">
        <v>1</v>
      </c>
      <c r="AF773" s="336"/>
      <c r="AG773" s="336"/>
      <c r="AH773" s="336"/>
      <c r="AI773" s="336"/>
      <c r="AJ773" s="184"/>
      <c r="AK773" s="179"/>
      <c r="AL773" s="179"/>
      <c r="AM773" s="281">
        <v>266.69</v>
      </c>
      <c r="AN773" s="281">
        <v>0</v>
      </c>
      <c r="AO773" s="281">
        <v>0</v>
      </c>
      <c r="AP773" s="281">
        <v>0</v>
      </c>
      <c r="AQ773" s="281">
        <v>0</v>
      </c>
      <c r="AR773" s="272"/>
      <c r="AS773" s="270"/>
      <c r="AT773" s="270"/>
      <c r="AU773" s="272">
        <v>266.69</v>
      </c>
      <c r="AV773" s="272">
        <v>0</v>
      </c>
      <c r="AW773" s="272">
        <v>0</v>
      </c>
      <c r="AX773" s="272">
        <v>0</v>
      </c>
      <c r="AY773" s="272">
        <v>0</v>
      </c>
      <c r="AZ773" s="184"/>
      <c r="BA773" s="179"/>
    </row>
    <row r="774" spans="1:53" s="185" customFormat="1" x14ac:dyDescent="0.2">
      <c r="A774" s="179"/>
      <c r="B774" s="182" t="s">
        <v>477</v>
      </c>
      <c r="C774" s="182"/>
      <c r="D774" s="183" t="s">
        <v>134</v>
      </c>
      <c r="E774" s="320">
        <v>158</v>
      </c>
      <c r="F774" s="320">
        <v>99</v>
      </c>
      <c r="G774" s="320">
        <v>17</v>
      </c>
      <c r="H774" s="320">
        <v>63</v>
      </c>
      <c r="I774" s="320">
        <v>109</v>
      </c>
      <c r="J774" s="182"/>
      <c r="K774" s="179"/>
      <c r="L774" s="179"/>
      <c r="M774" s="239">
        <v>32659.93</v>
      </c>
      <c r="N774" s="239">
        <v>15505.12</v>
      </c>
      <c r="O774" s="239">
        <v>1711.26</v>
      </c>
      <c r="P774" s="239">
        <v>9150.74</v>
      </c>
      <c r="Q774" s="239">
        <v>92227.01</v>
      </c>
      <c r="R774" s="182"/>
      <c r="S774" s="179"/>
      <c r="T774" s="179"/>
      <c r="U774" s="239">
        <v>165.78644670050801</v>
      </c>
      <c r="V774" s="239">
        <v>78.706192893400996</v>
      </c>
      <c r="W774" s="239">
        <v>39.796744186046503</v>
      </c>
      <c r="X774" s="239">
        <v>52.894450867052001</v>
      </c>
      <c r="Y774" s="239">
        <v>468.15741116751298</v>
      </c>
      <c r="Z774" s="182"/>
      <c r="AA774" s="179"/>
      <c r="AB774" s="182" t="s">
        <v>537</v>
      </c>
      <c r="AC774" s="182"/>
      <c r="AD774" s="183" t="s">
        <v>68</v>
      </c>
      <c r="AE774" s="336">
        <v>39</v>
      </c>
      <c r="AF774" s="336">
        <v>28</v>
      </c>
      <c r="AG774" s="336">
        <v>23</v>
      </c>
      <c r="AH774" s="336">
        <v>17</v>
      </c>
      <c r="AI774" s="336">
        <v>17</v>
      </c>
      <c r="AJ774" s="184"/>
      <c r="AK774" s="179"/>
      <c r="AL774" s="179"/>
      <c r="AM774" s="281">
        <v>18866.18</v>
      </c>
      <c r="AN774" s="281">
        <v>5742.99</v>
      </c>
      <c r="AO774" s="281">
        <v>2298.0500000000002</v>
      </c>
      <c r="AP774" s="281">
        <v>1363.46</v>
      </c>
      <c r="AQ774" s="281">
        <v>17889.189999999999</v>
      </c>
      <c r="AR774" s="272"/>
      <c r="AS774" s="270"/>
      <c r="AT774" s="270"/>
      <c r="AU774" s="272">
        <v>483.74820512820497</v>
      </c>
      <c r="AV774" s="272">
        <v>147.25615384615401</v>
      </c>
      <c r="AW774" s="272">
        <v>58.924358974359002</v>
      </c>
      <c r="AX774" s="272">
        <v>34.960512820512797</v>
      </c>
      <c r="AY774" s="272">
        <v>458.69717948717999</v>
      </c>
      <c r="AZ774" s="184"/>
      <c r="BA774" s="179"/>
    </row>
    <row r="775" spans="1:53" s="185" customFormat="1" x14ac:dyDescent="0.2">
      <c r="A775" s="179"/>
      <c r="B775" s="182" t="s">
        <v>478</v>
      </c>
      <c r="C775" s="182"/>
      <c r="D775" s="183" t="s">
        <v>196</v>
      </c>
      <c r="E775" s="320">
        <v>79</v>
      </c>
      <c r="F775" s="320">
        <v>26</v>
      </c>
      <c r="G775" s="320">
        <v>22</v>
      </c>
      <c r="H775" s="320">
        <v>20</v>
      </c>
      <c r="I775" s="320">
        <v>26</v>
      </c>
      <c r="J775" s="182"/>
      <c r="K775" s="179"/>
      <c r="L775" s="179"/>
      <c r="M775" s="239">
        <v>19602.57</v>
      </c>
      <c r="N775" s="239">
        <v>5590.06</v>
      </c>
      <c r="O775" s="239">
        <v>4665.0600000000004</v>
      </c>
      <c r="P775" s="239">
        <v>3796.46</v>
      </c>
      <c r="Q775" s="239">
        <v>44398.400000000001</v>
      </c>
      <c r="R775" s="182"/>
      <c r="S775" s="179"/>
      <c r="T775" s="179"/>
      <c r="U775" s="239">
        <v>215.41285714285701</v>
      </c>
      <c r="V775" s="239">
        <v>61.429230769230799</v>
      </c>
      <c r="W775" s="239">
        <v>54.244883720930197</v>
      </c>
      <c r="X775" s="239">
        <v>43.141590909090901</v>
      </c>
      <c r="Y775" s="239">
        <v>487.89450549450498</v>
      </c>
      <c r="Z775" s="182"/>
      <c r="AA775" s="179"/>
      <c r="AB775" s="182" t="s">
        <v>541</v>
      </c>
      <c r="AC775" s="182"/>
      <c r="AD775" s="183" t="s">
        <v>542</v>
      </c>
      <c r="AE775" s="336">
        <v>7</v>
      </c>
      <c r="AF775" s="336">
        <v>4</v>
      </c>
      <c r="AG775" s="336">
        <v>3</v>
      </c>
      <c r="AH775" s="336">
        <v>3</v>
      </c>
      <c r="AI775" s="336">
        <v>3</v>
      </c>
      <c r="AJ775" s="184"/>
      <c r="AK775" s="179"/>
      <c r="AL775" s="179"/>
      <c r="AM775" s="281">
        <v>1181.73</v>
      </c>
      <c r="AN775" s="281">
        <v>290.76</v>
      </c>
      <c r="AO775" s="281">
        <v>151.77000000000001</v>
      </c>
      <c r="AP775" s="281">
        <v>221.11</v>
      </c>
      <c r="AQ775" s="281">
        <v>2293.94</v>
      </c>
      <c r="AR775" s="272"/>
      <c r="AS775" s="270"/>
      <c r="AT775" s="270"/>
      <c r="AU775" s="272">
        <v>168.818571428571</v>
      </c>
      <c r="AV775" s="272">
        <v>41.537142857142904</v>
      </c>
      <c r="AW775" s="272">
        <v>21.681428571428601</v>
      </c>
      <c r="AX775" s="272">
        <v>31.587142857142901</v>
      </c>
      <c r="AY775" s="272">
        <v>327.70571428571401</v>
      </c>
      <c r="AZ775" s="184"/>
      <c r="BA775" s="179"/>
    </row>
    <row r="776" spans="1:53" s="185" customFormat="1" x14ac:dyDescent="0.2">
      <c r="A776" s="179"/>
      <c r="B776" s="182" t="s">
        <v>479</v>
      </c>
      <c r="C776" s="182"/>
      <c r="D776" s="183" t="s">
        <v>480</v>
      </c>
      <c r="E776" s="320">
        <v>17</v>
      </c>
      <c r="F776" s="320">
        <v>14</v>
      </c>
      <c r="G776" s="320">
        <v>11</v>
      </c>
      <c r="H776" s="320">
        <v>8</v>
      </c>
      <c r="I776" s="320">
        <v>9</v>
      </c>
      <c r="J776" s="182"/>
      <c r="K776" s="179"/>
      <c r="L776" s="179"/>
      <c r="M776" s="239">
        <v>4397.99</v>
      </c>
      <c r="N776" s="239">
        <v>2197</v>
      </c>
      <c r="O776" s="239">
        <v>1282.8699999999999</v>
      </c>
      <c r="P776" s="239">
        <v>377.17</v>
      </c>
      <c r="Q776" s="239">
        <v>2345.92</v>
      </c>
      <c r="R776" s="182"/>
      <c r="S776" s="179"/>
      <c r="T776" s="179"/>
      <c r="U776" s="239">
        <v>219.89949999999999</v>
      </c>
      <c r="V776" s="239">
        <v>109.85</v>
      </c>
      <c r="W776" s="239">
        <v>64.143500000000003</v>
      </c>
      <c r="X776" s="239">
        <v>18.858499999999999</v>
      </c>
      <c r="Y776" s="239">
        <v>117.29600000000001</v>
      </c>
      <c r="Z776" s="182"/>
      <c r="AA776" s="179"/>
      <c r="AB776" s="182" t="s">
        <v>541</v>
      </c>
      <c r="AC776" s="182"/>
      <c r="AD776" s="183" t="s">
        <v>127</v>
      </c>
      <c r="AE776" s="336">
        <v>1</v>
      </c>
      <c r="AF776" s="336">
        <v>1</v>
      </c>
      <c r="AG776" s="336">
        <v>1</v>
      </c>
      <c r="AH776" s="336"/>
      <c r="AI776" s="336"/>
      <c r="AJ776" s="184"/>
      <c r="AK776" s="179"/>
      <c r="AL776" s="179"/>
      <c r="AM776" s="281">
        <v>12.03</v>
      </c>
      <c r="AN776" s="281">
        <v>13.62</v>
      </c>
      <c r="AO776" s="281">
        <v>5.42</v>
      </c>
      <c r="AP776" s="281">
        <v>0</v>
      </c>
      <c r="AQ776" s="281">
        <v>0</v>
      </c>
      <c r="AR776" s="272"/>
      <c r="AS776" s="270"/>
      <c r="AT776" s="270"/>
      <c r="AU776" s="272">
        <v>12.03</v>
      </c>
      <c r="AV776" s="272">
        <v>13.62</v>
      </c>
      <c r="AW776" s="272">
        <v>5.42</v>
      </c>
      <c r="AX776" s="272">
        <v>0</v>
      </c>
      <c r="AY776" s="272">
        <v>0</v>
      </c>
      <c r="AZ776" s="184"/>
      <c r="BA776" s="179"/>
    </row>
    <row r="777" spans="1:53" s="185" customFormat="1" x14ac:dyDescent="0.2">
      <c r="A777" s="179"/>
      <c r="B777" s="182" t="s">
        <v>703</v>
      </c>
      <c r="C777" s="182"/>
      <c r="D777" s="183" t="s">
        <v>480</v>
      </c>
      <c r="E777" s="320">
        <v>109</v>
      </c>
      <c r="F777" s="320">
        <v>62</v>
      </c>
      <c r="G777" s="320">
        <v>43</v>
      </c>
      <c r="H777" s="320">
        <v>32</v>
      </c>
      <c r="I777" s="320">
        <v>59</v>
      </c>
      <c r="J777" s="182"/>
      <c r="K777" s="179"/>
      <c r="L777" s="179"/>
      <c r="M777" s="239">
        <v>28309.97</v>
      </c>
      <c r="N777" s="239">
        <v>16738.25</v>
      </c>
      <c r="O777" s="239">
        <v>6882.16</v>
      </c>
      <c r="P777" s="239">
        <v>5166.6099999999997</v>
      </c>
      <c r="Q777" s="239">
        <v>64962.1</v>
      </c>
      <c r="R777" s="182"/>
      <c r="S777" s="179"/>
      <c r="T777" s="179"/>
      <c r="U777" s="239">
        <v>203.66884892086301</v>
      </c>
      <c r="V777" s="239">
        <v>120.419064748201</v>
      </c>
      <c r="W777" s="239">
        <v>49.870724637681199</v>
      </c>
      <c r="X777" s="239">
        <v>37.989779411764701</v>
      </c>
      <c r="Y777" s="239">
        <v>467.35323741007198</v>
      </c>
      <c r="Z777" s="182"/>
      <c r="AA777" s="179"/>
      <c r="AB777" s="182" t="s">
        <v>543</v>
      </c>
      <c r="AC777" s="182"/>
      <c r="AD777" s="183" t="s">
        <v>109</v>
      </c>
      <c r="AE777" s="336">
        <v>127</v>
      </c>
      <c r="AF777" s="336">
        <v>47</v>
      </c>
      <c r="AG777" s="336">
        <v>29</v>
      </c>
      <c r="AH777" s="336">
        <v>15</v>
      </c>
      <c r="AI777" s="336">
        <v>11</v>
      </c>
      <c r="AJ777" s="184"/>
      <c r="AK777" s="179"/>
      <c r="AL777" s="179"/>
      <c r="AM777" s="281">
        <v>103147.69</v>
      </c>
      <c r="AN777" s="281">
        <v>7725.52</v>
      </c>
      <c r="AO777" s="281">
        <v>2726.99</v>
      </c>
      <c r="AP777" s="281">
        <v>1445.8</v>
      </c>
      <c r="AQ777" s="281">
        <v>3424.56</v>
      </c>
      <c r="AR777" s="272"/>
      <c r="AS777" s="270"/>
      <c r="AT777" s="270"/>
      <c r="AU777" s="272">
        <v>793.44376923076902</v>
      </c>
      <c r="AV777" s="272">
        <v>59.427076923076903</v>
      </c>
      <c r="AW777" s="272">
        <v>21.815919999999998</v>
      </c>
      <c r="AX777" s="272">
        <v>11.4746031746032</v>
      </c>
      <c r="AY777" s="272">
        <v>26.3427692307692</v>
      </c>
      <c r="AZ777" s="184"/>
      <c r="BA777" s="179"/>
    </row>
    <row r="778" spans="1:53" s="185" customFormat="1" x14ac:dyDescent="0.2">
      <c r="A778" s="179"/>
      <c r="B778" s="182" t="s">
        <v>481</v>
      </c>
      <c r="C778" s="182"/>
      <c r="D778" s="183" t="s">
        <v>145</v>
      </c>
      <c r="E778" s="320">
        <v>2</v>
      </c>
      <c r="F778" s="320">
        <v>2</v>
      </c>
      <c r="G778" s="320">
        <v>2</v>
      </c>
      <c r="H778" s="320">
        <v>1</v>
      </c>
      <c r="I778" s="320"/>
      <c r="J778" s="182"/>
      <c r="K778" s="179"/>
      <c r="L778" s="179"/>
      <c r="M778" s="239">
        <v>315.83999999999997</v>
      </c>
      <c r="N778" s="239">
        <v>631.91999999999996</v>
      </c>
      <c r="O778" s="239">
        <v>417.76</v>
      </c>
      <c r="P778" s="239">
        <v>10.47</v>
      </c>
      <c r="Q778" s="239">
        <v>0</v>
      </c>
      <c r="R778" s="182"/>
      <c r="S778" s="179"/>
      <c r="T778" s="179"/>
      <c r="U778" s="239">
        <v>105.28</v>
      </c>
      <c r="V778" s="239">
        <v>210.64</v>
      </c>
      <c r="W778" s="239">
        <v>139.25333333333299</v>
      </c>
      <c r="X778" s="239">
        <v>3.49</v>
      </c>
      <c r="Y778" s="239">
        <v>0</v>
      </c>
      <c r="Z778" s="182"/>
      <c r="AA778" s="179"/>
      <c r="AB778" s="182" t="s">
        <v>544</v>
      </c>
      <c r="AC778" s="182"/>
      <c r="AD778" s="183" t="s">
        <v>131</v>
      </c>
      <c r="AE778" s="336">
        <v>210</v>
      </c>
      <c r="AF778" s="336">
        <v>97</v>
      </c>
      <c r="AG778" s="336">
        <v>65</v>
      </c>
      <c r="AH778" s="336">
        <v>47</v>
      </c>
      <c r="AI778" s="336">
        <v>47</v>
      </c>
      <c r="AJ778" s="184"/>
      <c r="AK778" s="179"/>
      <c r="AL778" s="179"/>
      <c r="AM778" s="281">
        <v>224338.51</v>
      </c>
      <c r="AN778" s="281">
        <v>101442.79</v>
      </c>
      <c r="AO778" s="281">
        <v>37386.550000000003</v>
      </c>
      <c r="AP778" s="281">
        <v>10545.78</v>
      </c>
      <c r="AQ778" s="281">
        <v>69685.259999999995</v>
      </c>
      <c r="AR778" s="272"/>
      <c r="AS778" s="270"/>
      <c r="AT778" s="270"/>
      <c r="AU778" s="272">
        <v>988.27537444933898</v>
      </c>
      <c r="AV778" s="272">
        <v>446.88453744493398</v>
      </c>
      <c r="AW778" s="272">
        <v>173.08587962963</v>
      </c>
      <c r="AX778" s="272">
        <v>49.5107042253521</v>
      </c>
      <c r="AY778" s="272">
        <v>306.98352422907499</v>
      </c>
      <c r="AZ778" s="184"/>
      <c r="BA778" s="179"/>
    </row>
    <row r="779" spans="1:53" s="185" customFormat="1" x14ac:dyDescent="0.2">
      <c r="A779" s="179"/>
      <c r="B779" s="182" t="s">
        <v>483</v>
      </c>
      <c r="C779" s="182"/>
      <c r="D779" s="183" t="s">
        <v>450</v>
      </c>
      <c r="E779" s="320">
        <v>1</v>
      </c>
      <c r="F779" s="320">
        <v>1</v>
      </c>
      <c r="G779" s="320">
        <v>2</v>
      </c>
      <c r="H779" s="320">
        <v>2</v>
      </c>
      <c r="I779" s="320">
        <v>3</v>
      </c>
      <c r="J779" s="182"/>
      <c r="K779" s="179"/>
      <c r="L779" s="179"/>
      <c r="M779" s="239">
        <v>6.25</v>
      </c>
      <c r="N779" s="239">
        <v>6.67</v>
      </c>
      <c r="O779" s="239">
        <v>120.94</v>
      </c>
      <c r="P779" s="239">
        <v>170.87</v>
      </c>
      <c r="Q779" s="239">
        <v>758.57</v>
      </c>
      <c r="R779" s="182"/>
      <c r="S779" s="179"/>
      <c r="T779" s="179"/>
      <c r="U779" s="239">
        <v>2.0833333333333299</v>
      </c>
      <c r="V779" s="239">
        <v>2.2233333333333301</v>
      </c>
      <c r="W779" s="239">
        <v>40.313333333333297</v>
      </c>
      <c r="X779" s="239">
        <v>56.956666666666699</v>
      </c>
      <c r="Y779" s="239">
        <v>252.856666666667</v>
      </c>
      <c r="Z779" s="182"/>
      <c r="AA779" s="179"/>
      <c r="AB779" s="182" t="s">
        <v>544</v>
      </c>
      <c r="AC779" s="182"/>
      <c r="AD779" s="183" t="s">
        <v>107</v>
      </c>
      <c r="AE779" s="336"/>
      <c r="AF779" s="336">
        <v>1</v>
      </c>
      <c r="AG779" s="336"/>
      <c r="AH779" s="336"/>
      <c r="AI779" s="336"/>
      <c r="AJ779" s="184"/>
      <c r="AK779" s="179"/>
      <c r="AL779" s="179"/>
      <c r="AM779" s="281">
        <v>0</v>
      </c>
      <c r="AN779" s="281">
        <v>421.25</v>
      </c>
      <c r="AO779" s="281">
        <v>0</v>
      </c>
      <c r="AP779" s="281">
        <v>0</v>
      </c>
      <c r="AQ779" s="281">
        <v>0</v>
      </c>
      <c r="AR779" s="272"/>
      <c r="AS779" s="270"/>
      <c r="AT779" s="270"/>
      <c r="AU779" s="272">
        <v>0</v>
      </c>
      <c r="AV779" s="272">
        <v>421.25</v>
      </c>
      <c r="AW779" s="272">
        <v>0</v>
      </c>
      <c r="AX779" s="272">
        <v>0</v>
      </c>
      <c r="AY779" s="272">
        <v>0</v>
      </c>
      <c r="AZ779" s="184"/>
      <c r="BA779" s="179"/>
    </row>
    <row r="780" spans="1:53" s="185" customFormat="1" x14ac:dyDescent="0.2">
      <c r="A780" s="179"/>
      <c r="B780" s="182" t="s">
        <v>484</v>
      </c>
      <c r="C780" s="182"/>
      <c r="D780" s="183" t="s">
        <v>156</v>
      </c>
      <c r="E780" s="320">
        <v>99</v>
      </c>
      <c r="F780" s="320">
        <v>60</v>
      </c>
      <c r="G780" s="320">
        <v>36</v>
      </c>
      <c r="H780" s="320">
        <v>24</v>
      </c>
      <c r="I780" s="320">
        <v>40</v>
      </c>
      <c r="J780" s="182"/>
      <c r="K780" s="179"/>
      <c r="L780" s="179"/>
      <c r="M780" s="239">
        <v>27913.45</v>
      </c>
      <c r="N780" s="239">
        <v>15630.67</v>
      </c>
      <c r="O780" s="239">
        <v>5937.63</v>
      </c>
      <c r="P780" s="239">
        <v>3258.55</v>
      </c>
      <c r="Q780" s="239">
        <v>57524.33</v>
      </c>
      <c r="R780" s="182"/>
      <c r="S780" s="179"/>
      <c r="T780" s="179"/>
      <c r="U780" s="239">
        <v>236.55466101694901</v>
      </c>
      <c r="V780" s="239">
        <v>132.463305084746</v>
      </c>
      <c r="W780" s="239">
        <v>51.631565217391298</v>
      </c>
      <c r="X780" s="239">
        <v>29.623181818181799</v>
      </c>
      <c r="Y780" s="239">
        <v>487.49432203389802</v>
      </c>
      <c r="Z780" s="182"/>
      <c r="AA780" s="179"/>
      <c r="AB780" s="182" t="s">
        <v>688</v>
      </c>
      <c r="AC780" s="182"/>
      <c r="AD780" s="183" t="s">
        <v>145</v>
      </c>
      <c r="AE780" s="336">
        <v>1</v>
      </c>
      <c r="AF780" s="336"/>
      <c r="AG780" s="336"/>
      <c r="AH780" s="336"/>
      <c r="AI780" s="336"/>
      <c r="AJ780" s="184"/>
      <c r="AK780" s="179"/>
      <c r="AL780" s="179"/>
      <c r="AM780" s="281">
        <v>15.54</v>
      </c>
      <c r="AN780" s="281">
        <v>0</v>
      </c>
      <c r="AO780" s="281">
        <v>0</v>
      </c>
      <c r="AP780" s="281">
        <v>0</v>
      </c>
      <c r="AQ780" s="281">
        <v>0</v>
      </c>
      <c r="AR780" s="272"/>
      <c r="AS780" s="270"/>
      <c r="AT780" s="270"/>
      <c r="AU780" s="272">
        <v>15.54</v>
      </c>
      <c r="AV780" s="272">
        <v>0</v>
      </c>
      <c r="AW780" s="272">
        <v>0</v>
      </c>
      <c r="AX780" s="272">
        <v>0</v>
      </c>
      <c r="AY780" s="272">
        <v>0</v>
      </c>
      <c r="AZ780" s="184"/>
      <c r="BA780" s="179"/>
    </row>
    <row r="781" spans="1:53" s="185" customFormat="1" x14ac:dyDescent="0.2">
      <c r="A781" s="179"/>
      <c r="B781" s="182" t="s">
        <v>485</v>
      </c>
      <c r="C781" s="182"/>
      <c r="D781" s="183" t="s">
        <v>486</v>
      </c>
      <c r="E781" s="320">
        <v>25</v>
      </c>
      <c r="F781" s="320">
        <v>14</v>
      </c>
      <c r="G781" s="320">
        <v>7</v>
      </c>
      <c r="H781" s="320">
        <v>5</v>
      </c>
      <c r="I781" s="320">
        <v>8</v>
      </c>
      <c r="J781" s="182"/>
      <c r="K781" s="179"/>
      <c r="L781" s="179"/>
      <c r="M781" s="239">
        <v>7812.88</v>
      </c>
      <c r="N781" s="239">
        <v>4283.8900000000003</v>
      </c>
      <c r="O781" s="239">
        <v>1527.09</v>
      </c>
      <c r="P781" s="239">
        <v>1412.58</v>
      </c>
      <c r="Q781" s="239">
        <v>26257.85</v>
      </c>
      <c r="R781" s="182"/>
      <c r="S781" s="179"/>
      <c r="T781" s="179"/>
      <c r="U781" s="239">
        <v>289.36592592592598</v>
      </c>
      <c r="V781" s="239">
        <v>158.662592592593</v>
      </c>
      <c r="W781" s="239">
        <v>58.734230769230798</v>
      </c>
      <c r="X781" s="239">
        <v>56.5032</v>
      </c>
      <c r="Y781" s="239">
        <v>972.512962962963</v>
      </c>
      <c r="Z781" s="182"/>
      <c r="AA781" s="179"/>
      <c r="AB781" s="182" t="s">
        <v>548</v>
      </c>
      <c r="AC781" s="182"/>
      <c r="AD781" s="183" t="s">
        <v>386</v>
      </c>
      <c r="AE781" s="336">
        <v>62</v>
      </c>
      <c r="AF781" s="336">
        <v>31</v>
      </c>
      <c r="AG781" s="336">
        <v>29</v>
      </c>
      <c r="AH781" s="336">
        <v>25</v>
      </c>
      <c r="AI781" s="336">
        <v>24</v>
      </c>
      <c r="AJ781" s="184"/>
      <c r="AK781" s="179"/>
      <c r="AL781" s="179"/>
      <c r="AM781" s="281">
        <v>60661.52</v>
      </c>
      <c r="AN781" s="281">
        <v>5455.46</v>
      </c>
      <c r="AO781" s="281">
        <v>3382.43</v>
      </c>
      <c r="AP781" s="281">
        <v>6741.75</v>
      </c>
      <c r="AQ781" s="281">
        <v>14299.39</v>
      </c>
      <c r="AR781" s="272"/>
      <c r="AS781" s="270"/>
      <c r="AT781" s="270"/>
      <c r="AU781" s="272">
        <v>933.25415384615405</v>
      </c>
      <c r="AV781" s="272">
        <v>83.9301538461539</v>
      </c>
      <c r="AW781" s="272">
        <v>54.555322580645203</v>
      </c>
      <c r="AX781" s="272">
        <v>132.191176470588</v>
      </c>
      <c r="AY781" s="272">
        <v>226.974444444444</v>
      </c>
      <c r="AZ781" s="184"/>
      <c r="BA781" s="179"/>
    </row>
    <row r="782" spans="1:53" s="185" customFormat="1" ht="13.5" thickBot="1" x14ac:dyDescent="0.25">
      <c r="A782" s="179"/>
      <c r="B782" s="186" t="s">
        <v>487</v>
      </c>
      <c r="C782" s="186"/>
      <c r="D782" s="187" t="s">
        <v>246</v>
      </c>
      <c r="E782" s="321">
        <v>405</v>
      </c>
      <c r="F782" s="321">
        <v>203</v>
      </c>
      <c r="G782" s="321">
        <v>138</v>
      </c>
      <c r="H782" s="321">
        <v>114</v>
      </c>
      <c r="I782" s="321">
        <v>167</v>
      </c>
      <c r="J782" s="186"/>
      <c r="K782" s="179"/>
      <c r="L782" s="179"/>
      <c r="M782" s="330">
        <v>95276.880000000107</v>
      </c>
      <c r="N782" s="239">
        <v>37106.07</v>
      </c>
      <c r="O782" s="239">
        <v>19129.919999999998</v>
      </c>
      <c r="P782" s="239">
        <v>11049.19</v>
      </c>
      <c r="Q782" s="239">
        <v>129737.31</v>
      </c>
      <c r="R782" s="182"/>
      <c r="S782" s="179"/>
      <c r="T782" s="179"/>
      <c r="U782" s="263">
        <v>208.02812227074301</v>
      </c>
      <c r="V782" s="263">
        <v>81.017620087336297</v>
      </c>
      <c r="W782" s="263">
        <v>42.700714285714298</v>
      </c>
      <c r="X782" s="263">
        <v>24.773968609865499</v>
      </c>
      <c r="Y782" s="263">
        <v>283.26923580786001</v>
      </c>
      <c r="Z782" s="188"/>
      <c r="AA782" s="179"/>
      <c r="AB782" s="186" t="s">
        <v>549</v>
      </c>
      <c r="AC782" s="186"/>
      <c r="AD782" s="187" t="s">
        <v>170</v>
      </c>
      <c r="AE782" s="337">
        <v>53</v>
      </c>
      <c r="AF782" s="337">
        <v>20</v>
      </c>
      <c r="AG782" s="337">
        <v>14</v>
      </c>
      <c r="AH782" s="337">
        <v>12</v>
      </c>
      <c r="AI782" s="337">
        <v>14</v>
      </c>
      <c r="AJ782" s="189"/>
      <c r="AK782" s="179"/>
      <c r="AL782" s="179"/>
      <c r="AM782" s="282">
        <v>16876.37</v>
      </c>
      <c r="AN782" s="283">
        <v>4424.18</v>
      </c>
      <c r="AO782" s="283">
        <v>1408.59</v>
      </c>
      <c r="AP782" s="283">
        <v>1122.7</v>
      </c>
      <c r="AQ782" s="283">
        <v>3236.99</v>
      </c>
      <c r="AR782" s="274"/>
      <c r="AS782" s="270"/>
      <c r="AT782" s="270"/>
      <c r="AU782" s="273">
        <v>306.84309090909102</v>
      </c>
      <c r="AV782" s="274">
        <v>80.439636363636396</v>
      </c>
      <c r="AW782" s="274">
        <v>27.619411764705902</v>
      </c>
      <c r="AX782" s="274">
        <v>24.406521739130401</v>
      </c>
      <c r="AY782" s="274">
        <v>58.854363636363601</v>
      </c>
      <c r="AZ782" s="189"/>
      <c r="BA782" s="179"/>
    </row>
    <row r="783" spans="1:53" s="185" customFormat="1" x14ac:dyDescent="0.2">
      <c r="A783" s="179"/>
      <c r="B783" s="182" t="s">
        <v>490</v>
      </c>
      <c r="C783" s="182"/>
      <c r="D783" s="183" t="s">
        <v>79</v>
      </c>
      <c r="E783" s="320">
        <v>25</v>
      </c>
      <c r="F783" s="320">
        <v>18</v>
      </c>
      <c r="G783" s="320">
        <v>15</v>
      </c>
      <c r="H783" s="320">
        <v>12</v>
      </c>
      <c r="I783" s="320">
        <v>13</v>
      </c>
      <c r="J783" s="182"/>
      <c r="K783" s="179"/>
      <c r="L783" s="179"/>
      <c r="M783" s="239">
        <v>6190.58</v>
      </c>
      <c r="N783" s="239">
        <v>4774.3900000000003</v>
      </c>
      <c r="O783" s="239">
        <v>2578.6</v>
      </c>
      <c r="P783" s="239">
        <v>1563.94</v>
      </c>
      <c r="Q783" s="239">
        <v>17431.96</v>
      </c>
      <c r="R783" s="182"/>
      <c r="S783" s="179"/>
      <c r="T783" s="179"/>
      <c r="U783" s="239">
        <v>213.46827586206899</v>
      </c>
      <c r="V783" s="239">
        <v>164.63413793103501</v>
      </c>
      <c r="W783" s="239">
        <v>92.092857142857198</v>
      </c>
      <c r="X783" s="239">
        <v>55.854999999999997</v>
      </c>
      <c r="Y783" s="239">
        <v>601.10206896551699</v>
      </c>
      <c r="Z783" s="182"/>
      <c r="AA783" s="179"/>
      <c r="AB783" s="182" t="s">
        <v>550</v>
      </c>
      <c r="AC783" s="182"/>
      <c r="AD783" s="183" t="s">
        <v>88</v>
      </c>
      <c r="AE783" s="336">
        <v>35</v>
      </c>
      <c r="AF783" s="336">
        <v>17</v>
      </c>
      <c r="AG783" s="336">
        <v>12</v>
      </c>
      <c r="AH783" s="336">
        <v>9</v>
      </c>
      <c r="AI783" s="336">
        <v>10</v>
      </c>
      <c r="AJ783" s="184"/>
      <c r="AK783" s="179"/>
      <c r="AL783" s="179"/>
      <c r="AM783" s="281">
        <v>26779.03</v>
      </c>
      <c r="AN783" s="281">
        <v>11676.83</v>
      </c>
      <c r="AO783" s="281">
        <v>1212.71</v>
      </c>
      <c r="AP783" s="281">
        <v>940.75</v>
      </c>
      <c r="AQ783" s="281">
        <v>14276.67</v>
      </c>
      <c r="AR783" s="272"/>
      <c r="AS783" s="270"/>
      <c r="AT783" s="270"/>
      <c r="AU783" s="272">
        <v>743.86194444444504</v>
      </c>
      <c r="AV783" s="272">
        <v>324.356388888889</v>
      </c>
      <c r="AW783" s="272">
        <v>33.686388888888899</v>
      </c>
      <c r="AX783" s="272">
        <v>26.878571428571401</v>
      </c>
      <c r="AY783" s="272">
        <v>396.574166666667</v>
      </c>
      <c r="AZ783" s="184"/>
      <c r="BA783" s="179"/>
    </row>
    <row r="784" spans="1:53" s="185" customFormat="1" x14ac:dyDescent="0.2">
      <c r="A784" s="179"/>
      <c r="B784" s="182" t="s">
        <v>491</v>
      </c>
      <c r="C784" s="182"/>
      <c r="D784" s="183" t="s">
        <v>220</v>
      </c>
      <c r="E784" s="320">
        <v>122</v>
      </c>
      <c r="F784" s="320">
        <v>67</v>
      </c>
      <c r="G784" s="320">
        <v>42</v>
      </c>
      <c r="H784" s="320">
        <v>38</v>
      </c>
      <c r="I784" s="320">
        <v>56</v>
      </c>
      <c r="J784" s="182"/>
      <c r="K784" s="179"/>
      <c r="L784" s="179"/>
      <c r="M784" s="239">
        <v>33925.800000000003</v>
      </c>
      <c r="N784" s="239">
        <v>18170.650000000001</v>
      </c>
      <c r="O784" s="239">
        <v>8777.11</v>
      </c>
      <c r="P784" s="239">
        <v>6215.2</v>
      </c>
      <c r="Q784" s="239">
        <v>93259.89</v>
      </c>
      <c r="R784" s="182"/>
      <c r="S784" s="179"/>
      <c r="T784" s="179"/>
      <c r="U784" s="239">
        <v>235.59583333333299</v>
      </c>
      <c r="V784" s="239">
        <v>126.185069444444</v>
      </c>
      <c r="W784" s="239">
        <v>61.378391608391603</v>
      </c>
      <c r="X784" s="239">
        <v>43.462937062937101</v>
      </c>
      <c r="Y784" s="239">
        <v>647.63812499999995</v>
      </c>
      <c r="Z784" s="182"/>
      <c r="AA784" s="179"/>
      <c r="AB784" s="182" t="s">
        <v>551</v>
      </c>
      <c r="AC784" s="182"/>
      <c r="AD784" s="183" t="s">
        <v>157</v>
      </c>
      <c r="AE784" s="336">
        <v>18</v>
      </c>
      <c r="AF784" s="336">
        <v>10</v>
      </c>
      <c r="AG784" s="336">
        <v>7</v>
      </c>
      <c r="AH784" s="336">
        <v>6</v>
      </c>
      <c r="AI784" s="336">
        <v>7</v>
      </c>
      <c r="AJ784" s="184"/>
      <c r="AK784" s="179"/>
      <c r="AL784" s="179"/>
      <c r="AM784" s="281">
        <v>2070.42</v>
      </c>
      <c r="AN784" s="281">
        <v>828.5</v>
      </c>
      <c r="AO784" s="281">
        <v>492.46</v>
      </c>
      <c r="AP784" s="281">
        <v>430.49</v>
      </c>
      <c r="AQ784" s="281">
        <v>4825.1400000000003</v>
      </c>
      <c r="AR784" s="272"/>
      <c r="AS784" s="270"/>
      <c r="AT784" s="270"/>
      <c r="AU784" s="272">
        <v>115.023333333333</v>
      </c>
      <c r="AV784" s="272">
        <v>46.0277777777778</v>
      </c>
      <c r="AW784" s="272">
        <v>35.175714285714299</v>
      </c>
      <c r="AX784" s="272">
        <v>28.6993333333333</v>
      </c>
      <c r="AY784" s="272">
        <v>268.06333333333299</v>
      </c>
      <c r="AZ784" s="184"/>
      <c r="BA784" s="179"/>
    </row>
    <row r="785" spans="1:53" s="185" customFormat="1" x14ac:dyDescent="0.2">
      <c r="A785" s="179"/>
      <c r="B785" s="182" t="s">
        <v>492</v>
      </c>
      <c r="C785" s="182"/>
      <c r="D785" s="183" t="s">
        <v>164</v>
      </c>
      <c r="E785" s="320">
        <v>978</v>
      </c>
      <c r="F785" s="320">
        <v>695</v>
      </c>
      <c r="G785" s="320">
        <v>517</v>
      </c>
      <c r="H785" s="320">
        <v>473</v>
      </c>
      <c r="I785" s="320">
        <v>740</v>
      </c>
      <c r="J785" s="182"/>
      <c r="K785" s="179"/>
      <c r="L785" s="179"/>
      <c r="M785" s="239">
        <v>193908.54</v>
      </c>
      <c r="N785" s="239">
        <v>129751.11</v>
      </c>
      <c r="O785" s="239">
        <v>70956.17</v>
      </c>
      <c r="P785" s="239">
        <v>58181.2</v>
      </c>
      <c r="Q785" s="239">
        <v>702866.02999999898</v>
      </c>
      <c r="R785" s="182"/>
      <c r="S785" s="179"/>
      <c r="T785" s="179"/>
      <c r="U785" s="239">
        <v>157.905977198697</v>
      </c>
      <c r="V785" s="239">
        <v>105.66051302931599</v>
      </c>
      <c r="W785" s="239">
        <v>59.526988255033501</v>
      </c>
      <c r="X785" s="239">
        <v>48.727973199330002</v>
      </c>
      <c r="Y785" s="239">
        <v>572.36647394136696</v>
      </c>
      <c r="Z785" s="182"/>
      <c r="AA785" s="179"/>
      <c r="AB785" s="182" t="s">
        <v>692</v>
      </c>
      <c r="AC785" s="182"/>
      <c r="AD785" s="183" t="s">
        <v>349</v>
      </c>
      <c r="AE785" s="336">
        <v>12</v>
      </c>
      <c r="AF785" s="336">
        <v>6</v>
      </c>
      <c r="AG785" s="336">
        <v>6</v>
      </c>
      <c r="AH785" s="336">
        <v>6</v>
      </c>
      <c r="AI785" s="336">
        <v>6</v>
      </c>
      <c r="AJ785" s="184"/>
      <c r="AK785" s="179"/>
      <c r="AL785" s="179"/>
      <c r="AM785" s="281">
        <v>2510.3200000000002</v>
      </c>
      <c r="AN785" s="281">
        <v>506.8</v>
      </c>
      <c r="AO785" s="281">
        <v>298.92</v>
      </c>
      <c r="AP785" s="281">
        <v>369.96</v>
      </c>
      <c r="AQ785" s="281">
        <v>2024.26</v>
      </c>
      <c r="AR785" s="272"/>
      <c r="AS785" s="270"/>
      <c r="AT785" s="270"/>
      <c r="AU785" s="272">
        <v>209.19333333333299</v>
      </c>
      <c r="AV785" s="272">
        <v>42.233333333333299</v>
      </c>
      <c r="AW785" s="272">
        <v>24.91</v>
      </c>
      <c r="AX785" s="272">
        <v>30.83</v>
      </c>
      <c r="AY785" s="272">
        <v>168.68833333333299</v>
      </c>
      <c r="AZ785" s="184"/>
      <c r="BA785" s="179"/>
    </row>
    <row r="786" spans="1:53" s="185" customFormat="1" x14ac:dyDescent="0.2">
      <c r="A786" s="179"/>
      <c r="B786" s="182" t="s">
        <v>494</v>
      </c>
      <c r="C786" s="182"/>
      <c r="D786" s="183" t="s">
        <v>77</v>
      </c>
      <c r="E786" s="320">
        <v>8</v>
      </c>
      <c r="F786" s="320">
        <v>5</v>
      </c>
      <c r="G786" s="320">
        <v>5</v>
      </c>
      <c r="H786" s="320">
        <v>4</v>
      </c>
      <c r="I786" s="320">
        <v>5</v>
      </c>
      <c r="J786" s="182"/>
      <c r="K786" s="179"/>
      <c r="L786" s="179"/>
      <c r="M786" s="239">
        <v>2789.06</v>
      </c>
      <c r="N786" s="239">
        <v>1342.26</v>
      </c>
      <c r="O786" s="239">
        <v>1057.5899999999999</v>
      </c>
      <c r="P786" s="239">
        <v>680.8</v>
      </c>
      <c r="Q786" s="239">
        <v>18907.240000000002</v>
      </c>
      <c r="R786" s="182"/>
      <c r="S786" s="179"/>
      <c r="T786" s="179"/>
      <c r="U786" s="239">
        <v>278.90600000000001</v>
      </c>
      <c r="V786" s="239">
        <v>134.226</v>
      </c>
      <c r="W786" s="239">
        <v>105.759</v>
      </c>
      <c r="X786" s="239">
        <v>68.08</v>
      </c>
      <c r="Y786" s="239">
        <v>1890.7239999999999</v>
      </c>
      <c r="Z786" s="182"/>
      <c r="AA786" s="179"/>
      <c r="AB786" s="182" t="s">
        <v>552</v>
      </c>
      <c r="AC786" s="182"/>
      <c r="AD786" s="183" t="s">
        <v>349</v>
      </c>
      <c r="AE786" s="336">
        <v>23</v>
      </c>
      <c r="AF786" s="336">
        <v>10</v>
      </c>
      <c r="AG786" s="336">
        <v>9</v>
      </c>
      <c r="AH786" s="336">
        <v>5</v>
      </c>
      <c r="AI786" s="336">
        <v>1</v>
      </c>
      <c r="AJ786" s="184"/>
      <c r="AK786" s="179"/>
      <c r="AL786" s="179"/>
      <c r="AM786" s="281">
        <v>31306.78</v>
      </c>
      <c r="AN786" s="281">
        <v>7538.74</v>
      </c>
      <c r="AO786" s="281">
        <v>7463.23</v>
      </c>
      <c r="AP786" s="281">
        <v>2486.1799999999998</v>
      </c>
      <c r="AQ786" s="281">
        <v>1622.82</v>
      </c>
      <c r="AR786" s="272"/>
      <c r="AS786" s="270"/>
      <c r="AT786" s="270"/>
      <c r="AU786" s="272">
        <v>1159.5103703703701</v>
      </c>
      <c r="AV786" s="272">
        <v>279.21259259259301</v>
      </c>
      <c r="AW786" s="272">
        <v>276.41592592592599</v>
      </c>
      <c r="AX786" s="272">
        <v>99.447199999999995</v>
      </c>
      <c r="AY786" s="272">
        <v>60.104444444444397</v>
      </c>
      <c r="AZ786" s="184"/>
      <c r="BA786" s="179"/>
    </row>
    <row r="787" spans="1:53" s="185" customFormat="1" x14ac:dyDescent="0.2">
      <c r="A787" s="179"/>
      <c r="B787" s="182" t="s">
        <v>494</v>
      </c>
      <c r="C787" s="182"/>
      <c r="D787" s="183" t="s">
        <v>495</v>
      </c>
      <c r="E787" s="320">
        <v>25</v>
      </c>
      <c r="F787" s="320">
        <v>15</v>
      </c>
      <c r="G787" s="320">
        <v>11</v>
      </c>
      <c r="H787" s="320">
        <v>9</v>
      </c>
      <c r="I787" s="320">
        <v>13</v>
      </c>
      <c r="J787" s="182"/>
      <c r="K787" s="179"/>
      <c r="L787" s="179"/>
      <c r="M787" s="239">
        <v>5178.62</v>
      </c>
      <c r="N787" s="239">
        <v>2926.3</v>
      </c>
      <c r="O787" s="239">
        <v>1440</v>
      </c>
      <c r="P787" s="239">
        <v>979.68</v>
      </c>
      <c r="Q787" s="239">
        <v>16716.87</v>
      </c>
      <c r="R787" s="182"/>
      <c r="S787" s="179"/>
      <c r="T787" s="179"/>
      <c r="U787" s="239">
        <v>184.95071428571401</v>
      </c>
      <c r="V787" s="239">
        <v>104.510714285714</v>
      </c>
      <c r="W787" s="239">
        <v>53.3333333333333</v>
      </c>
      <c r="X787" s="239">
        <v>36.284444444444397</v>
      </c>
      <c r="Y787" s="239">
        <v>597.03107142857198</v>
      </c>
      <c r="Z787" s="182"/>
      <c r="AA787" s="179"/>
      <c r="AB787" s="182" t="s">
        <v>556</v>
      </c>
      <c r="AC787" s="182"/>
      <c r="AD787" s="183" t="s">
        <v>102</v>
      </c>
      <c r="AE787" s="336">
        <v>11</v>
      </c>
      <c r="AF787" s="336">
        <v>9</v>
      </c>
      <c r="AG787" s="336">
        <v>6</v>
      </c>
      <c r="AH787" s="336">
        <v>5</v>
      </c>
      <c r="AI787" s="336">
        <v>5</v>
      </c>
      <c r="AJ787" s="184"/>
      <c r="AK787" s="179"/>
      <c r="AL787" s="179"/>
      <c r="AM787" s="281">
        <v>811.73</v>
      </c>
      <c r="AN787" s="281">
        <v>524.34</v>
      </c>
      <c r="AO787" s="281">
        <v>455.59</v>
      </c>
      <c r="AP787" s="281">
        <v>365.64</v>
      </c>
      <c r="AQ787" s="281">
        <v>5182.37</v>
      </c>
      <c r="AR787" s="272"/>
      <c r="AS787" s="270"/>
      <c r="AT787" s="270"/>
      <c r="AU787" s="272">
        <v>67.644166666666706</v>
      </c>
      <c r="AV787" s="272">
        <v>43.695</v>
      </c>
      <c r="AW787" s="272">
        <v>37.9658333333333</v>
      </c>
      <c r="AX787" s="272">
        <v>33.24</v>
      </c>
      <c r="AY787" s="272">
        <v>431.86416666666702</v>
      </c>
      <c r="AZ787" s="184"/>
      <c r="BA787" s="179"/>
    </row>
    <row r="788" spans="1:53" s="185" customFormat="1" x14ac:dyDescent="0.2">
      <c r="A788" s="179"/>
      <c r="B788" s="182" t="s">
        <v>494</v>
      </c>
      <c r="C788" s="182"/>
      <c r="D788" s="183" t="s">
        <v>120</v>
      </c>
      <c r="E788" s="320">
        <v>23</v>
      </c>
      <c r="F788" s="320">
        <v>14</v>
      </c>
      <c r="G788" s="320">
        <v>9</v>
      </c>
      <c r="H788" s="320">
        <v>7</v>
      </c>
      <c r="I788" s="320">
        <v>7</v>
      </c>
      <c r="J788" s="182"/>
      <c r="K788" s="179"/>
      <c r="L788" s="179"/>
      <c r="M788" s="239">
        <v>5215</v>
      </c>
      <c r="N788" s="239">
        <v>3103.39</v>
      </c>
      <c r="O788" s="239">
        <v>1159.9000000000001</v>
      </c>
      <c r="P788" s="239">
        <v>770.44</v>
      </c>
      <c r="Q788" s="239">
        <v>7413.53</v>
      </c>
      <c r="R788" s="182"/>
      <c r="S788" s="179"/>
      <c r="T788" s="179"/>
      <c r="U788" s="239">
        <v>217.291666666667</v>
      </c>
      <c r="V788" s="239">
        <v>129.30791666666701</v>
      </c>
      <c r="W788" s="239">
        <v>48.329166666666701</v>
      </c>
      <c r="X788" s="239">
        <v>33.497391304347801</v>
      </c>
      <c r="Y788" s="239">
        <v>308.897083333333</v>
      </c>
      <c r="Z788" s="182"/>
      <c r="AA788" s="179"/>
      <c r="AB788" s="182" t="s">
        <v>704</v>
      </c>
      <c r="AC788" s="182"/>
      <c r="AD788" s="183" t="s">
        <v>107</v>
      </c>
      <c r="AE788" s="336">
        <v>3</v>
      </c>
      <c r="AF788" s="336"/>
      <c r="AG788" s="336">
        <v>3</v>
      </c>
      <c r="AH788" s="336">
        <v>2</v>
      </c>
      <c r="AI788" s="336">
        <v>1</v>
      </c>
      <c r="AJ788" s="184"/>
      <c r="AK788" s="179"/>
      <c r="AL788" s="179"/>
      <c r="AM788" s="281">
        <v>580.41999999999996</v>
      </c>
      <c r="AN788" s="281">
        <v>0</v>
      </c>
      <c r="AO788" s="281">
        <v>499.27</v>
      </c>
      <c r="AP788" s="281">
        <v>422.93</v>
      </c>
      <c r="AQ788" s="281">
        <v>1068.45</v>
      </c>
      <c r="AR788" s="272"/>
      <c r="AS788" s="270"/>
      <c r="AT788" s="270"/>
      <c r="AU788" s="272">
        <v>193.47333333333299</v>
      </c>
      <c r="AV788" s="272">
        <v>0</v>
      </c>
      <c r="AW788" s="272">
        <v>166.42333333333301</v>
      </c>
      <c r="AX788" s="272">
        <v>140.976666666667</v>
      </c>
      <c r="AY788" s="272">
        <v>356.15</v>
      </c>
      <c r="AZ788" s="184"/>
      <c r="BA788" s="179"/>
    </row>
    <row r="789" spans="1:53" s="185" customFormat="1" x14ac:dyDescent="0.2">
      <c r="A789" s="179"/>
      <c r="B789" s="182" t="s">
        <v>497</v>
      </c>
      <c r="C789" s="182"/>
      <c r="D789" s="183" t="s">
        <v>440</v>
      </c>
      <c r="E789" s="320">
        <v>229</v>
      </c>
      <c r="F789" s="320">
        <v>61</v>
      </c>
      <c r="G789" s="320">
        <v>40</v>
      </c>
      <c r="H789" s="320">
        <v>30</v>
      </c>
      <c r="I789" s="320">
        <v>30</v>
      </c>
      <c r="J789" s="182"/>
      <c r="K789" s="179"/>
      <c r="L789" s="179"/>
      <c r="M789" s="239">
        <v>48657.440000000002</v>
      </c>
      <c r="N789" s="239">
        <v>8407.83</v>
      </c>
      <c r="O789" s="239">
        <v>2799.34</v>
      </c>
      <c r="P789" s="239">
        <v>1656.16</v>
      </c>
      <c r="Q789" s="239">
        <v>8505.48</v>
      </c>
      <c r="R789" s="182"/>
      <c r="S789" s="179"/>
      <c r="T789" s="179"/>
      <c r="U789" s="239">
        <v>203.58761506276099</v>
      </c>
      <c r="V789" s="239">
        <v>35.179205020920499</v>
      </c>
      <c r="W789" s="239">
        <v>12.224192139737999</v>
      </c>
      <c r="X789" s="239">
        <v>7.4267264573991003</v>
      </c>
      <c r="Y789" s="239">
        <v>35.587782426778197</v>
      </c>
      <c r="Z789" s="182"/>
      <c r="AA789" s="179"/>
      <c r="AB789" s="182" t="s">
        <v>558</v>
      </c>
      <c r="AC789" s="182"/>
      <c r="AD789" s="183" t="s">
        <v>194</v>
      </c>
      <c r="AE789" s="336">
        <v>24</v>
      </c>
      <c r="AF789" s="336">
        <v>13</v>
      </c>
      <c r="AG789" s="336">
        <v>10</v>
      </c>
      <c r="AH789" s="336">
        <v>8</v>
      </c>
      <c r="AI789" s="336">
        <v>11</v>
      </c>
      <c r="AJ789" s="184"/>
      <c r="AK789" s="179"/>
      <c r="AL789" s="179"/>
      <c r="AM789" s="281">
        <v>4438.29</v>
      </c>
      <c r="AN789" s="281">
        <v>2527.63</v>
      </c>
      <c r="AO789" s="281">
        <v>2607.06</v>
      </c>
      <c r="AP789" s="281">
        <v>1235.5899999999999</v>
      </c>
      <c r="AQ789" s="281">
        <v>19709.72</v>
      </c>
      <c r="AR789" s="272"/>
      <c r="AS789" s="270"/>
      <c r="AT789" s="270"/>
      <c r="AU789" s="272">
        <v>170.70346153846199</v>
      </c>
      <c r="AV789" s="272">
        <v>97.216538461538505</v>
      </c>
      <c r="AW789" s="272">
        <v>104.2824</v>
      </c>
      <c r="AX789" s="272">
        <v>61.779499999999999</v>
      </c>
      <c r="AY789" s="272">
        <v>758.06615384615395</v>
      </c>
      <c r="AZ789" s="184"/>
      <c r="BA789" s="179"/>
    </row>
    <row r="790" spans="1:53" s="185" customFormat="1" x14ac:dyDescent="0.2">
      <c r="A790" s="179"/>
      <c r="B790" s="182" t="s">
        <v>498</v>
      </c>
      <c r="C790" s="182"/>
      <c r="D790" s="183" t="s">
        <v>145</v>
      </c>
      <c r="E790" s="320">
        <v>5</v>
      </c>
      <c r="F790" s="320">
        <v>4</v>
      </c>
      <c r="G790" s="320">
        <v>2</v>
      </c>
      <c r="H790" s="320">
        <v>1</v>
      </c>
      <c r="I790" s="320"/>
      <c r="J790" s="182"/>
      <c r="K790" s="179"/>
      <c r="L790" s="179"/>
      <c r="M790" s="239">
        <v>924.04</v>
      </c>
      <c r="N790" s="239">
        <v>579.17999999999995</v>
      </c>
      <c r="O790" s="239">
        <v>179.27</v>
      </c>
      <c r="P790" s="239">
        <v>91.02</v>
      </c>
      <c r="Q790" s="239">
        <v>0</v>
      </c>
      <c r="R790" s="182"/>
      <c r="S790" s="179"/>
      <c r="T790" s="179"/>
      <c r="U790" s="239">
        <v>184.80799999999999</v>
      </c>
      <c r="V790" s="239">
        <v>115.836</v>
      </c>
      <c r="W790" s="239">
        <v>44.817500000000003</v>
      </c>
      <c r="X790" s="239">
        <v>30.34</v>
      </c>
      <c r="Y790" s="239">
        <v>0</v>
      </c>
      <c r="Z790" s="182"/>
      <c r="AA790" s="179"/>
      <c r="AB790" s="182" t="s">
        <v>560</v>
      </c>
      <c r="AC790" s="182"/>
      <c r="AD790" s="183" t="s">
        <v>79</v>
      </c>
      <c r="AE790" s="336">
        <v>1</v>
      </c>
      <c r="AF790" s="336"/>
      <c r="AG790" s="336"/>
      <c r="AH790" s="336"/>
      <c r="AI790" s="336"/>
      <c r="AJ790" s="184"/>
      <c r="AK790" s="179"/>
      <c r="AL790" s="179"/>
      <c r="AM790" s="281">
        <v>5244.99</v>
      </c>
      <c r="AN790" s="281">
        <v>0</v>
      </c>
      <c r="AO790" s="281">
        <v>0</v>
      </c>
      <c r="AP790" s="281">
        <v>0</v>
      </c>
      <c r="AQ790" s="281">
        <v>0</v>
      </c>
      <c r="AR790" s="272"/>
      <c r="AS790" s="270"/>
      <c r="AT790" s="270"/>
      <c r="AU790" s="272">
        <v>5244.99</v>
      </c>
      <c r="AV790" s="272">
        <v>0</v>
      </c>
      <c r="AW790" s="272">
        <v>0</v>
      </c>
      <c r="AX790" s="272">
        <v>0</v>
      </c>
      <c r="AY790" s="272">
        <v>0</v>
      </c>
      <c r="AZ790" s="184"/>
      <c r="BA790" s="179"/>
    </row>
    <row r="791" spans="1:53" s="185" customFormat="1" x14ac:dyDescent="0.2">
      <c r="A791" s="179"/>
      <c r="B791" s="182" t="s">
        <v>499</v>
      </c>
      <c r="C791" s="182"/>
      <c r="D791" s="183" t="s">
        <v>63</v>
      </c>
      <c r="E791" s="320">
        <v>2</v>
      </c>
      <c r="F791" s="320">
        <v>3</v>
      </c>
      <c r="G791" s="320">
        <v>2</v>
      </c>
      <c r="H791" s="320">
        <v>3</v>
      </c>
      <c r="I791" s="320">
        <v>4</v>
      </c>
      <c r="J791" s="182"/>
      <c r="K791" s="179"/>
      <c r="L791" s="179"/>
      <c r="M791" s="239">
        <v>182.92</v>
      </c>
      <c r="N791" s="239">
        <v>394.71</v>
      </c>
      <c r="O791" s="239">
        <v>278.25</v>
      </c>
      <c r="P791" s="239">
        <v>233.4</v>
      </c>
      <c r="Q791" s="239">
        <v>1234.48</v>
      </c>
      <c r="R791" s="182"/>
      <c r="S791" s="179"/>
      <c r="T791" s="179"/>
      <c r="U791" s="239">
        <v>36.584000000000003</v>
      </c>
      <c r="V791" s="239">
        <v>78.941999999999993</v>
      </c>
      <c r="W791" s="239">
        <v>69.5625</v>
      </c>
      <c r="X791" s="239">
        <v>46.68</v>
      </c>
      <c r="Y791" s="239">
        <v>246.89599999999999</v>
      </c>
      <c r="Z791" s="182"/>
      <c r="AA791" s="179"/>
      <c r="AB791" s="182" t="s">
        <v>561</v>
      </c>
      <c r="AC791" s="182"/>
      <c r="AD791" s="183" t="s">
        <v>228</v>
      </c>
      <c r="AE791" s="336">
        <v>30</v>
      </c>
      <c r="AF791" s="336">
        <v>13</v>
      </c>
      <c r="AG791" s="336">
        <v>3</v>
      </c>
      <c r="AH791" s="336">
        <v>4</v>
      </c>
      <c r="AI791" s="336">
        <v>2</v>
      </c>
      <c r="AJ791" s="184"/>
      <c r="AK791" s="179"/>
      <c r="AL791" s="179"/>
      <c r="AM791" s="281">
        <v>8298.8799999999992</v>
      </c>
      <c r="AN791" s="281">
        <v>4887.29</v>
      </c>
      <c r="AO791" s="281">
        <v>424.25</v>
      </c>
      <c r="AP791" s="281">
        <v>665.11</v>
      </c>
      <c r="AQ791" s="281">
        <v>888.86</v>
      </c>
      <c r="AR791" s="272"/>
      <c r="AS791" s="270"/>
      <c r="AT791" s="270"/>
      <c r="AU791" s="272">
        <v>276.62933333333302</v>
      </c>
      <c r="AV791" s="272">
        <v>162.90966666666699</v>
      </c>
      <c r="AW791" s="272">
        <v>15.151785714285699</v>
      </c>
      <c r="AX791" s="272">
        <v>22.1703333333333</v>
      </c>
      <c r="AY791" s="272">
        <v>29.6286666666667</v>
      </c>
      <c r="AZ791" s="184"/>
      <c r="BA791" s="179"/>
    </row>
    <row r="792" spans="1:53" s="185" customFormat="1" ht="13.5" thickBot="1" x14ac:dyDescent="0.25">
      <c r="A792" s="179"/>
      <c r="B792" s="186" t="s">
        <v>500</v>
      </c>
      <c r="C792" s="186"/>
      <c r="D792" s="187" t="s">
        <v>225</v>
      </c>
      <c r="E792" s="321">
        <v>159</v>
      </c>
      <c r="F792" s="321">
        <v>55</v>
      </c>
      <c r="G792" s="321">
        <v>36</v>
      </c>
      <c r="H792" s="321">
        <v>30</v>
      </c>
      <c r="I792" s="321">
        <v>40</v>
      </c>
      <c r="J792" s="186"/>
      <c r="K792" s="179"/>
      <c r="L792" s="179"/>
      <c r="M792" s="330">
        <v>38967.79</v>
      </c>
      <c r="N792" s="239">
        <v>10106.89</v>
      </c>
      <c r="O792" s="239">
        <v>4466.3999999999996</v>
      </c>
      <c r="P792" s="239">
        <v>2827.71</v>
      </c>
      <c r="Q792" s="239">
        <v>40144.6</v>
      </c>
      <c r="R792" s="182"/>
      <c r="S792" s="179"/>
      <c r="T792" s="179"/>
      <c r="U792" s="263">
        <v>226.556918604651</v>
      </c>
      <c r="V792" s="263">
        <v>58.760988372093003</v>
      </c>
      <c r="W792" s="263">
        <v>26.906024096385501</v>
      </c>
      <c r="X792" s="263">
        <v>16.9323952095808</v>
      </c>
      <c r="Y792" s="263">
        <v>233.398837209302</v>
      </c>
      <c r="Z792" s="188"/>
      <c r="AA792" s="179"/>
      <c r="AB792" s="186" t="s">
        <v>564</v>
      </c>
      <c r="AC792" s="186"/>
      <c r="AD792" s="187" t="s">
        <v>75</v>
      </c>
      <c r="AE792" s="337">
        <v>77</v>
      </c>
      <c r="AF792" s="337">
        <v>41</v>
      </c>
      <c r="AG792" s="337">
        <v>26</v>
      </c>
      <c r="AH792" s="337">
        <v>18</v>
      </c>
      <c r="AI792" s="337">
        <v>13</v>
      </c>
      <c r="AJ792" s="189"/>
      <c r="AK792" s="179"/>
      <c r="AL792" s="179"/>
      <c r="AM792" s="282">
        <v>27451.88</v>
      </c>
      <c r="AN792" s="283">
        <v>8021.53</v>
      </c>
      <c r="AO792" s="283">
        <v>6836.52</v>
      </c>
      <c r="AP792" s="283">
        <v>13736.12</v>
      </c>
      <c r="AQ792" s="283">
        <v>7195.62</v>
      </c>
      <c r="AR792" s="274"/>
      <c r="AS792" s="270"/>
      <c r="AT792" s="270"/>
      <c r="AU792" s="273">
        <v>356.51792207792198</v>
      </c>
      <c r="AV792" s="274">
        <v>104.17571428571399</v>
      </c>
      <c r="AW792" s="274">
        <v>93.650958904109601</v>
      </c>
      <c r="AX792" s="274">
        <v>196.230285714286</v>
      </c>
      <c r="AY792" s="274">
        <v>93.449610389610399</v>
      </c>
      <c r="AZ792" s="189"/>
      <c r="BA792" s="179"/>
    </row>
    <row r="793" spans="1:53" s="185" customFormat="1" x14ac:dyDescent="0.2">
      <c r="A793" s="179"/>
      <c r="B793" s="182" t="s">
        <v>501</v>
      </c>
      <c r="C793" s="182"/>
      <c r="D793" s="183" t="s">
        <v>107</v>
      </c>
      <c r="E793" s="320">
        <v>1093</v>
      </c>
      <c r="F793" s="320">
        <v>685</v>
      </c>
      <c r="G793" s="320">
        <v>495</v>
      </c>
      <c r="H793" s="320">
        <v>363</v>
      </c>
      <c r="I793" s="320">
        <v>482</v>
      </c>
      <c r="J793" s="182"/>
      <c r="K793" s="179"/>
      <c r="L793" s="179"/>
      <c r="M793" s="239">
        <v>276519.84999999998</v>
      </c>
      <c r="N793" s="239">
        <v>166846.76</v>
      </c>
      <c r="O793" s="239">
        <v>82386.1700000001</v>
      </c>
      <c r="P793" s="239">
        <v>46572.03</v>
      </c>
      <c r="Q793" s="239">
        <v>483569.49999999901</v>
      </c>
      <c r="R793" s="182"/>
      <c r="S793" s="179"/>
      <c r="T793" s="179"/>
      <c r="U793" s="239">
        <v>194.73228873239401</v>
      </c>
      <c r="V793" s="239">
        <v>117.497718309859</v>
      </c>
      <c r="W793" s="239">
        <v>59.356030259366001</v>
      </c>
      <c r="X793" s="239">
        <v>34.143717008797701</v>
      </c>
      <c r="Y793" s="239">
        <v>340.54190140844997</v>
      </c>
      <c r="Z793" s="182"/>
      <c r="AA793" s="179"/>
      <c r="AB793" s="182" t="s">
        <v>566</v>
      </c>
      <c r="AC793" s="182"/>
      <c r="AD793" s="183" t="s">
        <v>86</v>
      </c>
      <c r="AE793" s="336">
        <v>50</v>
      </c>
      <c r="AF793" s="336">
        <v>21</v>
      </c>
      <c r="AG793" s="336">
        <v>14</v>
      </c>
      <c r="AH793" s="336">
        <v>9</v>
      </c>
      <c r="AI793" s="336">
        <v>8</v>
      </c>
      <c r="AJ793" s="184"/>
      <c r="AK793" s="179"/>
      <c r="AL793" s="179"/>
      <c r="AM793" s="281">
        <v>13529.95</v>
      </c>
      <c r="AN793" s="281">
        <v>1941.39</v>
      </c>
      <c r="AO793" s="281">
        <v>775.25</v>
      </c>
      <c r="AP793" s="281">
        <v>288.73</v>
      </c>
      <c r="AQ793" s="281">
        <v>2474.46</v>
      </c>
      <c r="AR793" s="272"/>
      <c r="AS793" s="270"/>
      <c r="AT793" s="270"/>
      <c r="AU793" s="272">
        <v>260.19134615384598</v>
      </c>
      <c r="AV793" s="272">
        <v>37.334423076923102</v>
      </c>
      <c r="AW793" s="272">
        <v>15.2009803921569</v>
      </c>
      <c r="AX793" s="272">
        <v>5.7746000000000004</v>
      </c>
      <c r="AY793" s="272">
        <v>47.585769230769202</v>
      </c>
      <c r="AZ793" s="184"/>
      <c r="BA793" s="179"/>
    </row>
    <row r="794" spans="1:53" s="185" customFormat="1" x14ac:dyDescent="0.2">
      <c r="A794" s="179"/>
      <c r="B794" s="182" t="s">
        <v>504</v>
      </c>
      <c r="C794" s="182"/>
      <c r="D794" s="183" t="s">
        <v>461</v>
      </c>
      <c r="E794" s="320">
        <v>23</v>
      </c>
      <c r="F794" s="320">
        <v>12</v>
      </c>
      <c r="G794" s="320">
        <v>10</v>
      </c>
      <c r="H794" s="320">
        <v>8</v>
      </c>
      <c r="I794" s="320">
        <v>11</v>
      </c>
      <c r="J794" s="182"/>
      <c r="K794" s="179"/>
      <c r="L794" s="179"/>
      <c r="M794" s="239">
        <v>3904.4</v>
      </c>
      <c r="N794" s="239">
        <v>1425.83</v>
      </c>
      <c r="O794" s="239">
        <v>674.24</v>
      </c>
      <c r="P794" s="239">
        <v>7796.85</v>
      </c>
      <c r="Q794" s="239">
        <v>9045.82</v>
      </c>
      <c r="R794" s="182"/>
      <c r="S794" s="179"/>
      <c r="T794" s="179"/>
      <c r="U794" s="239">
        <v>150.16923076923101</v>
      </c>
      <c r="V794" s="239">
        <v>54.839615384615399</v>
      </c>
      <c r="W794" s="239">
        <v>26.9696</v>
      </c>
      <c r="X794" s="239">
        <v>311.87400000000002</v>
      </c>
      <c r="Y794" s="239">
        <v>347.91615384615397</v>
      </c>
      <c r="Z794" s="182"/>
      <c r="AA794" s="179"/>
      <c r="AB794" s="182" t="s">
        <v>570</v>
      </c>
      <c r="AC794" s="182"/>
      <c r="AD794" s="183" t="s">
        <v>120</v>
      </c>
      <c r="AE794" s="336">
        <v>8</v>
      </c>
      <c r="AF794" s="336">
        <v>2</v>
      </c>
      <c r="AG794" s="336">
        <v>1</v>
      </c>
      <c r="AH794" s="336">
        <v>1</v>
      </c>
      <c r="AI794" s="336">
        <v>2</v>
      </c>
      <c r="AJ794" s="184"/>
      <c r="AK794" s="179"/>
      <c r="AL794" s="179"/>
      <c r="AM794" s="281">
        <v>777.61</v>
      </c>
      <c r="AN794" s="281">
        <v>25.22</v>
      </c>
      <c r="AO794" s="281">
        <v>19.64</v>
      </c>
      <c r="AP794" s="281">
        <v>18.399999999999999</v>
      </c>
      <c r="AQ794" s="281">
        <v>100.31</v>
      </c>
      <c r="AR794" s="272"/>
      <c r="AS794" s="270"/>
      <c r="AT794" s="270"/>
      <c r="AU794" s="272">
        <v>86.401111111111106</v>
      </c>
      <c r="AV794" s="272">
        <v>2.8022222222222202</v>
      </c>
      <c r="AW794" s="272">
        <v>2.4550000000000001</v>
      </c>
      <c r="AX794" s="272">
        <v>2.0444444444444398</v>
      </c>
      <c r="AY794" s="272">
        <v>11.1455555555556</v>
      </c>
      <c r="AZ794" s="184"/>
      <c r="BA794" s="179"/>
    </row>
    <row r="795" spans="1:53" s="185" customFormat="1" x14ac:dyDescent="0.2">
      <c r="A795" s="179"/>
      <c r="B795" s="182" t="s">
        <v>506</v>
      </c>
      <c r="C795" s="182"/>
      <c r="D795" s="183" t="s">
        <v>507</v>
      </c>
      <c r="E795" s="320">
        <v>38</v>
      </c>
      <c r="F795" s="320">
        <v>18</v>
      </c>
      <c r="G795" s="320">
        <v>13</v>
      </c>
      <c r="H795" s="320">
        <v>10</v>
      </c>
      <c r="I795" s="320">
        <v>14</v>
      </c>
      <c r="J795" s="182"/>
      <c r="K795" s="179"/>
      <c r="L795" s="179"/>
      <c r="M795" s="239">
        <v>8765.2000000000007</v>
      </c>
      <c r="N795" s="239">
        <v>4534.3599999999997</v>
      </c>
      <c r="O795" s="239">
        <v>2176.8000000000002</v>
      </c>
      <c r="P795" s="239">
        <v>1413.33</v>
      </c>
      <c r="Q795" s="239">
        <v>21792.25</v>
      </c>
      <c r="R795" s="182"/>
      <c r="S795" s="179"/>
      <c r="T795" s="179"/>
      <c r="U795" s="239">
        <v>194.782222222222</v>
      </c>
      <c r="V795" s="239">
        <v>100.763555555556</v>
      </c>
      <c r="W795" s="239">
        <v>51.828571428571401</v>
      </c>
      <c r="X795" s="239">
        <v>32.868139534883703</v>
      </c>
      <c r="Y795" s="239">
        <v>484.27222222222201</v>
      </c>
      <c r="Z795" s="182"/>
      <c r="AA795" s="179"/>
      <c r="AB795" s="182" t="s">
        <v>571</v>
      </c>
      <c r="AC795" s="182"/>
      <c r="AD795" s="183" t="s">
        <v>572</v>
      </c>
      <c r="AE795" s="336">
        <v>6</v>
      </c>
      <c r="AF795" s="336">
        <v>2</v>
      </c>
      <c r="AG795" s="336">
        <v>2</v>
      </c>
      <c r="AH795" s="336">
        <v>1</v>
      </c>
      <c r="AI795" s="336">
        <v>1</v>
      </c>
      <c r="AJ795" s="184"/>
      <c r="AK795" s="179"/>
      <c r="AL795" s="179"/>
      <c r="AM795" s="281">
        <v>1821.41</v>
      </c>
      <c r="AN795" s="281">
        <v>613.79</v>
      </c>
      <c r="AO795" s="281">
        <v>330.91</v>
      </c>
      <c r="AP795" s="281">
        <v>30.31</v>
      </c>
      <c r="AQ795" s="281">
        <v>58.66</v>
      </c>
      <c r="AR795" s="272"/>
      <c r="AS795" s="270"/>
      <c r="AT795" s="270"/>
      <c r="AU795" s="272">
        <v>260.20142857142901</v>
      </c>
      <c r="AV795" s="272">
        <v>87.684285714285707</v>
      </c>
      <c r="AW795" s="272">
        <v>47.272857142857099</v>
      </c>
      <c r="AX795" s="272">
        <v>4.33</v>
      </c>
      <c r="AY795" s="272">
        <v>8.3800000000000008</v>
      </c>
      <c r="AZ795" s="184"/>
      <c r="BA795" s="179"/>
    </row>
    <row r="796" spans="1:53" s="185" customFormat="1" x14ac:dyDescent="0.2">
      <c r="A796" s="179"/>
      <c r="B796" s="182" t="s">
        <v>508</v>
      </c>
      <c r="C796" s="182"/>
      <c r="D796" s="183" t="s">
        <v>104</v>
      </c>
      <c r="E796" s="320">
        <v>83</v>
      </c>
      <c r="F796" s="320">
        <v>32</v>
      </c>
      <c r="G796" s="320">
        <v>22</v>
      </c>
      <c r="H796" s="320">
        <v>19</v>
      </c>
      <c r="I796" s="320">
        <v>19</v>
      </c>
      <c r="J796" s="182"/>
      <c r="K796" s="179"/>
      <c r="L796" s="179"/>
      <c r="M796" s="239">
        <v>19804.080000000002</v>
      </c>
      <c r="N796" s="239">
        <v>4463.5200000000004</v>
      </c>
      <c r="O796" s="239">
        <v>1216.1199999999999</v>
      </c>
      <c r="P796" s="239">
        <v>922.86</v>
      </c>
      <c r="Q796" s="239">
        <v>11251.11</v>
      </c>
      <c r="R796" s="182"/>
      <c r="S796" s="179"/>
      <c r="T796" s="179"/>
      <c r="U796" s="239">
        <v>227.63310344827599</v>
      </c>
      <c r="V796" s="239">
        <v>51.304827586206898</v>
      </c>
      <c r="W796" s="239">
        <v>14.1409302325581</v>
      </c>
      <c r="X796" s="239">
        <v>10.7309302325581</v>
      </c>
      <c r="Y796" s="239">
        <v>129.32310344827599</v>
      </c>
      <c r="Z796" s="182"/>
      <c r="AA796" s="179"/>
      <c r="AB796" s="182" t="s">
        <v>573</v>
      </c>
      <c r="AC796" s="182"/>
      <c r="AD796" s="183" t="s">
        <v>167</v>
      </c>
      <c r="AE796" s="336">
        <v>261</v>
      </c>
      <c r="AF796" s="336">
        <v>117</v>
      </c>
      <c r="AG796" s="336">
        <v>70</v>
      </c>
      <c r="AH796" s="336">
        <v>53</v>
      </c>
      <c r="AI796" s="336">
        <v>64</v>
      </c>
      <c r="AJ796" s="184"/>
      <c r="AK796" s="179"/>
      <c r="AL796" s="179"/>
      <c r="AM796" s="281">
        <v>140187.91</v>
      </c>
      <c r="AN796" s="281">
        <v>47492.98</v>
      </c>
      <c r="AO796" s="281">
        <v>14996.91</v>
      </c>
      <c r="AP796" s="281">
        <v>10347.86</v>
      </c>
      <c r="AQ796" s="281">
        <v>85933.04</v>
      </c>
      <c r="AR796" s="272"/>
      <c r="AS796" s="270"/>
      <c r="AT796" s="270"/>
      <c r="AU796" s="272">
        <v>521.14464684014899</v>
      </c>
      <c r="AV796" s="272">
        <v>176.55382899628199</v>
      </c>
      <c r="AW796" s="272">
        <v>62.748577405857802</v>
      </c>
      <c r="AX796" s="272">
        <v>44.4114163090129</v>
      </c>
      <c r="AY796" s="272">
        <v>319.45368029739802</v>
      </c>
      <c r="AZ796" s="184"/>
      <c r="BA796" s="179"/>
    </row>
    <row r="797" spans="1:53" s="185" customFormat="1" x14ac:dyDescent="0.2">
      <c r="A797" s="179"/>
      <c r="B797" s="182" t="s">
        <v>510</v>
      </c>
      <c r="C797" s="182"/>
      <c r="D797" s="183" t="s">
        <v>73</v>
      </c>
      <c r="E797" s="320">
        <v>3459</v>
      </c>
      <c r="F797" s="320">
        <v>2249</v>
      </c>
      <c r="G797" s="320">
        <v>1594</v>
      </c>
      <c r="H797" s="320">
        <v>1307</v>
      </c>
      <c r="I797" s="320">
        <v>1655</v>
      </c>
      <c r="J797" s="182"/>
      <c r="K797" s="179"/>
      <c r="L797" s="179"/>
      <c r="M797" s="239">
        <v>807274.49000000197</v>
      </c>
      <c r="N797" s="239">
        <v>500431.15</v>
      </c>
      <c r="O797" s="239">
        <v>247762.63</v>
      </c>
      <c r="P797" s="239">
        <v>174835.81</v>
      </c>
      <c r="Q797" s="239">
        <v>1942387.51</v>
      </c>
      <c r="R797" s="182"/>
      <c r="S797" s="179"/>
      <c r="T797" s="179"/>
      <c r="U797" s="239">
        <v>201.97010007505699</v>
      </c>
      <c r="V797" s="239">
        <v>125.201688766575</v>
      </c>
      <c r="W797" s="239">
        <v>63.6267668207499</v>
      </c>
      <c r="X797" s="239">
        <v>44.875721252566798</v>
      </c>
      <c r="Y797" s="239">
        <v>485.96134851138402</v>
      </c>
      <c r="Z797" s="182"/>
      <c r="AA797" s="179"/>
      <c r="AB797" s="182" t="s">
        <v>575</v>
      </c>
      <c r="AC797" s="182"/>
      <c r="AD797" s="183" t="s">
        <v>179</v>
      </c>
      <c r="AE797" s="336">
        <v>245</v>
      </c>
      <c r="AF797" s="336">
        <v>125</v>
      </c>
      <c r="AG797" s="336">
        <v>80</v>
      </c>
      <c r="AH797" s="336">
        <v>64</v>
      </c>
      <c r="AI797" s="336">
        <v>59</v>
      </c>
      <c r="AJ797" s="184"/>
      <c r="AK797" s="179"/>
      <c r="AL797" s="179"/>
      <c r="AM797" s="281">
        <v>90303.76</v>
      </c>
      <c r="AN797" s="281">
        <v>22011.119999999999</v>
      </c>
      <c r="AO797" s="281">
        <v>14661.64</v>
      </c>
      <c r="AP797" s="281">
        <v>11668.67</v>
      </c>
      <c r="AQ797" s="281">
        <v>43034.559999999998</v>
      </c>
      <c r="AR797" s="272"/>
      <c r="AS797" s="270"/>
      <c r="AT797" s="270"/>
      <c r="AU797" s="272">
        <v>358.34825396825403</v>
      </c>
      <c r="AV797" s="272">
        <v>87.345714285714294</v>
      </c>
      <c r="AW797" s="272">
        <v>60.088688524590196</v>
      </c>
      <c r="AX797" s="272">
        <v>46.862128514056202</v>
      </c>
      <c r="AY797" s="272">
        <v>171.45243027888401</v>
      </c>
      <c r="AZ797" s="184"/>
      <c r="BA797" s="179"/>
    </row>
    <row r="798" spans="1:53" s="185" customFormat="1" x14ac:dyDescent="0.2">
      <c r="A798" s="179"/>
      <c r="B798" s="182" t="s">
        <v>510</v>
      </c>
      <c r="C798" s="182"/>
      <c r="D798" s="183" t="s">
        <v>263</v>
      </c>
      <c r="E798" s="320">
        <v>1</v>
      </c>
      <c r="F798" s="320">
        <v>1</v>
      </c>
      <c r="G798" s="320">
        <v>1</v>
      </c>
      <c r="H798" s="320">
        <v>1</v>
      </c>
      <c r="I798" s="320">
        <v>1</v>
      </c>
      <c r="J798" s="182"/>
      <c r="K798" s="179"/>
      <c r="L798" s="179"/>
      <c r="M798" s="239">
        <v>486.93</v>
      </c>
      <c r="N798" s="239">
        <v>249.15</v>
      </c>
      <c r="O798" s="239">
        <v>225.29</v>
      </c>
      <c r="P798" s="239">
        <v>182.3</v>
      </c>
      <c r="Q798" s="239">
        <v>151.52000000000001</v>
      </c>
      <c r="R798" s="182"/>
      <c r="S798" s="179"/>
      <c r="T798" s="179"/>
      <c r="U798" s="239">
        <v>486.93</v>
      </c>
      <c r="V798" s="239">
        <v>249.15</v>
      </c>
      <c r="W798" s="239">
        <v>225.29</v>
      </c>
      <c r="X798" s="239">
        <v>182.3</v>
      </c>
      <c r="Y798" s="239">
        <v>151.52000000000001</v>
      </c>
      <c r="Z798" s="182"/>
      <c r="AA798" s="179"/>
      <c r="AB798" s="182" t="s">
        <v>576</v>
      </c>
      <c r="AC798" s="182"/>
      <c r="AD798" s="183" t="s">
        <v>287</v>
      </c>
      <c r="AE798" s="336">
        <v>10</v>
      </c>
      <c r="AF798" s="336">
        <v>5</v>
      </c>
      <c r="AG798" s="336">
        <v>4</v>
      </c>
      <c r="AH798" s="336">
        <v>4</v>
      </c>
      <c r="AI798" s="336">
        <v>5</v>
      </c>
      <c r="AJ798" s="184"/>
      <c r="AK798" s="179"/>
      <c r="AL798" s="179"/>
      <c r="AM798" s="281">
        <v>220.01</v>
      </c>
      <c r="AN798" s="281">
        <v>88.06</v>
      </c>
      <c r="AO798" s="281">
        <v>93.89</v>
      </c>
      <c r="AP798" s="281">
        <v>134.74</v>
      </c>
      <c r="AQ798" s="281">
        <v>1191.48</v>
      </c>
      <c r="AR798" s="272"/>
      <c r="AS798" s="270"/>
      <c r="AT798" s="270"/>
      <c r="AU798" s="272">
        <v>20.000909090909101</v>
      </c>
      <c r="AV798" s="272">
        <v>8.0054545454545494</v>
      </c>
      <c r="AW798" s="272">
        <v>8.5354545454545505</v>
      </c>
      <c r="AX798" s="272">
        <v>12.249090909090899</v>
      </c>
      <c r="AY798" s="272">
        <v>108.316363636364</v>
      </c>
      <c r="AZ798" s="184"/>
      <c r="BA798" s="179"/>
    </row>
    <row r="799" spans="1:53" s="185" customFormat="1" x14ac:dyDescent="0.2">
      <c r="A799" s="179"/>
      <c r="B799" s="182" t="s">
        <v>511</v>
      </c>
      <c r="C799" s="182"/>
      <c r="D799" s="183" t="s">
        <v>63</v>
      </c>
      <c r="E799" s="320">
        <v>2</v>
      </c>
      <c r="F799" s="320">
        <v>2</v>
      </c>
      <c r="G799" s="320"/>
      <c r="H799" s="320">
        <v>1</v>
      </c>
      <c r="I799" s="320">
        <v>1</v>
      </c>
      <c r="J799" s="182"/>
      <c r="K799" s="179"/>
      <c r="L799" s="179"/>
      <c r="M799" s="239">
        <v>1127.3</v>
      </c>
      <c r="N799" s="239">
        <v>333.58</v>
      </c>
      <c r="O799" s="239">
        <v>0</v>
      </c>
      <c r="P799" s="239">
        <v>156.57</v>
      </c>
      <c r="Q799" s="239">
        <v>28.11</v>
      </c>
      <c r="R799" s="182"/>
      <c r="S799" s="179"/>
      <c r="T799" s="179"/>
      <c r="U799" s="239">
        <v>563.65</v>
      </c>
      <c r="V799" s="239">
        <v>166.79</v>
      </c>
      <c r="W799" s="239">
        <v>0</v>
      </c>
      <c r="X799" s="239">
        <v>78.284999999999997</v>
      </c>
      <c r="Y799" s="239">
        <v>14.055</v>
      </c>
      <c r="Z799" s="182"/>
      <c r="AA799" s="179"/>
      <c r="AB799" s="182" t="s">
        <v>696</v>
      </c>
      <c r="AC799" s="182"/>
      <c r="AD799" s="183" t="s">
        <v>578</v>
      </c>
      <c r="AE799" s="336">
        <v>16</v>
      </c>
      <c r="AF799" s="336">
        <v>11</v>
      </c>
      <c r="AG799" s="336">
        <v>10</v>
      </c>
      <c r="AH799" s="336">
        <v>8</v>
      </c>
      <c r="AI799" s="336">
        <v>7</v>
      </c>
      <c r="AJ799" s="184"/>
      <c r="AK799" s="179"/>
      <c r="AL799" s="179"/>
      <c r="AM799" s="281">
        <v>4175.3900000000003</v>
      </c>
      <c r="AN799" s="281">
        <v>1839.7</v>
      </c>
      <c r="AO799" s="281">
        <v>828.2</v>
      </c>
      <c r="AP799" s="281">
        <v>670.94</v>
      </c>
      <c r="AQ799" s="281">
        <v>66188.58</v>
      </c>
      <c r="AR799" s="272"/>
      <c r="AS799" s="270"/>
      <c r="AT799" s="270"/>
      <c r="AU799" s="272">
        <v>260.96187500000002</v>
      </c>
      <c r="AV799" s="272">
        <v>114.98125</v>
      </c>
      <c r="AW799" s="272">
        <v>55.213333333333303</v>
      </c>
      <c r="AX799" s="272">
        <v>47.924285714285702</v>
      </c>
      <c r="AY799" s="272">
        <v>4136.7862500000001</v>
      </c>
      <c r="AZ799" s="184"/>
      <c r="BA799" s="179"/>
    </row>
    <row r="800" spans="1:53" s="185" customFormat="1" x14ac:dyDescent="0.2">
      <c r="A800" s="179"/>
      <c r="B800" s="182" t="s">
        <v>511</v>
      </c>
      <c r="C800" s="182"/>
      <c r="D800" s="183" t="s">
        <v>65</v>
      </c>
      <c r="E800" s="320">
        <v>356</v>
      </c>
      <c r="F800" s="320">
        <v>171</v>
      </c>
      <c r="G800" s="320">
        <v>106</v>
      </c>
      <c r="H800" s="320">
        <v>89</v>
      </c>
      <c r="I800" s="320">
        <v>99</v>
      </c>
      <c r="J800" s="182"/>
      <c r="K800" s="179"/>
      <c r="L800" s="179"/>
      <c r="M800" s="239">
        <v>71689.100000000006</v>
      </c>
      <c r="N800" s="239">
        <v>31551</v>
      </c>
      <c r="O800" s="239">
        <v>13307.01</v>
      </c>
      <c r="P800" s="239">
        <v>12579.24</v>
      </c>
      <c r="Q800" s="239">
        <v>65098.91</v>
      </c>
      <c r="R800" s="182"/>
      <c r="S800" s="179"/>
      <c r="T800" s="179"/>
      <c r="U800" s="239">
        <v>185.72305699481899</v>
      </c>
      <c r="V800" s="239">
        <v>81.738341968911897</v>
      </c>
      <c r="W800" s="239">
        <v>39.369852071005901</v>
      </c>
      <c r="X800" s="239">
        <v>33.278412698412701</v>
      </c>
      <c r="Y800" s="239">
        <v>168.650025906736</v>
      </c>
      <c r="Z800" s="182"/>
      <c r="AA800" s="179"/>
      <c r="AB800" s="182" t="s">
        <v>579</v>
      </c>
      <c r="AC800" s="182"/>
      <c r="AD800" s="183" t="s">
        <v>127</v>
      </c>
      <c r="AE800" s="336">
        <v>49</v>
      </c>
      <c r="AF800" s="336">
        <v>25</v>
      </c>
      <c r="AG800" s="336">
        <v>22</v>
      </c>
      <c r="AH800" s="336">
        <v>18</v>
      </c>
      <c r="AI800" s="336">
        <v>18</v>
      </c>
      <c r="AJ800" s="184"/>
      <c r="AK800" s="179"/>
      <c r="AL800" s="179"/>
      <c r="AM800" s="281">
        <v>6076.54</v>
      </c>
      <c r="AN800" s="281">
        <v>2366.16</v>
      </c>
      <c r="AO800" s="281">
        <v>1672.2</v>
      </c>
      <c r="AP800" s="281">
        <v>1207.06</v>
      </c>
      <c r="AQ800" s="281">
        <v>5038.83</v>
      </c>
      <c r="AR800" s="272"/>
      <c r="AS800" s="270"/>
      <c r="AT800" s="270"/>
      <c r="AU800" s="272">
        <v>121.5308</v>
      </c>
      <c r="AV800" s="272">
        <v>47.3232</v>
      </c>
      <c r="AW800" s="272">
        <v>33.444000000000003</v>
      </c>
      <c r="AX800" s="272">
        <v>24.633877551020401</v>
      </c>
      <c r="AY800" s="272">
        <v>100.7766</v>
      </c>
      <c r="AZ800" s="184"/>
      <c r="BA800" s="179"/>
    </row>
    <row r="801" spans="1:53" s="185" customFormat="1" x14ac:dyDescent="0.2">
      <c r="A801" s="179"/>
      <c r="B801" s="182" t="s">
        <v>511</v>
      </c>
      <c r="C801" s="182"/>
      <c r="D801" s="183" t="s">
        <v>212</v>
      </c>
      <c r="E801" s="320">
        <v>1</v>
      </c>
      <c r="F801" s="320"/>
      <c r="G801" s="320"/>
      <c r="H801" s="320"/>
      <c r="I801" s="320"/>
      <c r="J801" s="182"/>
      <c r="K801" s="179"/>
      <c r="L801" s="179"/>
      <c r="M801" s="239">
        <v>208.88</v>
      </c>
      <c r="N801" s="239">
        <v>0</v>
      </c>
      <c r="O801" s="239"/>
      <c r="P801" s="239">
        <v>0</v>
      </c>
      <c r="Q801" s="239">
        <v>0</v>
      </c>
      <c r="R801" s="182"/>
      <c r="S801" s="179"/>
      <c r="T801" s="179"/>
      <c r="U801" s="239">
        <v>208.88</v>
      </c>
      <c r="V801" s="239">
        <v>0</v>
      </c>
      <c r="W801" s="239"/>
      <c r="X801" s="239">
        <v>0</v>
      </c>
      <c r="Y801" s="239">
        <v>0</v>
      </c>
      <c r="Z801" s="182"/>
      <c r="AA801" s="179"/>
      <c r="AB801" s="182" t="s">
        <v>583</v>
      </c>
      <c r="AC801" s="182"/>
      <c r="AD801" s="183" t="s">
        <v>230</v>
      </c>
      <c r="AE801" s="336">
        <v>1</v>
      </c>
      <c r="AF801" s="336">
        <v>1</v>
      </c>
      <c r="AG801" s="336"/>
      <c r="AH801" s="336"/>
      <c r="AI801" s="336"/>
      <c r="AJ801" s="184"/>
      <c r="AK801" s="179"/>
      <c r="AL801" s="179"/>
      <c r="AM801" s="281">
        <v>116.24</v>
      </c>
      <c r="AN801" s="281">
        <v>100.54</v>
      </c>
      <c r="AO801" s="281">
        <v>0</v>
      </c>
      <c r="AP801" s="281">
        <v>0</v>
      </c>
      <c r="AQ801" s="281">
        <v>0</v>
      </c>
      <c r="AR801" s="272"/>
      <c r="AS801" s="270"/>
      <c r="AT801" s="270"/>
      <c r="AU801" s="272">
        <v>116.24</v>
      </c>
      <c r="AV801" s="272">
        <v>100.54</v>
      </c>
      <c r="AW801" s="272">
        <v>0</v>
      </c>
      <c r="AX801" s="272">
        <v>0</v>
      </c>
      <c r="AY801" s="272">
        <v>0</v>
      </c>
      <c r="AZ801" s="184"/>
      <c r="BA801" s="179"/>
    </row>
    <row r="802" spans="1:53" s="185" customFormat="1" ht="13.5" thickBot="1" x14ac:dyDescent="0.25">
      <c r="A802" s="179"/>
      <c r="B802" s="186" t="s">
        <v>512</v>
      </c>
      <c r="C802" s="186"/>
      <c r="D802" s="187" t="s">
        <v>333</v>
      </c>
      <c r="E802" s="321">
        <v>37</v>
      </c>
      <c r="F802" s="321">
        <v>22</v>
      </c>
      <c r="G802" s="321">
        <v>18</v>
      </c>
      <c r="H802" s="321">
        <v>14</v>
      </c>
      <c r="I802" s="321">
        <v>17</v>
      </c>
      <c r="J802" s="186"/>
      <c r="K802" s="179"/>
      <c r="L802" s="179"/>
      <c r="M802" s="330">
        <v>6690.85</v>
      </c>
      <c r="N802" s="239">
        <v>3276.29</v>
      </c>
      <c r="O802" s="239">
        <v>2727.23</v>
      </c>
      <c r="P802" s="239">
        <v>1299.17</v>
      </c>
      <c r="Q802" s="239">
        <v>7689.91</v>
      </c>
      <c r="R802" s="182"/>
      <c r="S802" s="179"/>
      <c r="T802" s="179"/>
      <c r="U802" s="263">
        <v>163.191463414634</v>
      </c>
      <c r="V802" s="263">
        <v>79.909512195121906</v>
      </c>
      <c r="W802" s="263">
        <v>69.928974358974401</v>
      </c>
      <c r="X802" s="263">
        <v>32.47925</v>
      </c>
      <c r="Y802" s="263">
        <v>187.558780487805</v>
      </c>
      <c r="Z802" s="188"/>
      <c r="AA802" s="179"/>
      <c r="AB802" s="186" t="s">
        <v>583</v>
      </c>
      <c r="AC802" s="186"/>
      <c r="AD802" s="187" t="s">
        <v>461</v>
      </c>
      <c r="AE802" s="337">
        <v>74</v>
      </c>
      <c r="AF802" s="337">
        <v>35</v>
      </c>
      <c r="AG802" s="337">
        <v>22</v>
      </c>
      <c r="AH802" s="337">
        <v>13</v>
      </c>
      <c r="AI802" s="337">
        <v>13</v>
      </c>
      <c r="AJ802" s="189"/>
      <c r="AK802" s="179"/>
      <c r="AL802" s="179"/>
      <c r="AM802" s="282">
        <v>57860.15</v>
      </c>
      <c r="AN802" s="283">
        <v>13826.04</v>
      </c>
      <c r="AO802" s="283">
        <v>3210.22</v>
      </c>
      <c r="AP802" s="283">
        <v>603.22</v>
      </c>
      <c r="AQ802" s="283">
        <v>3012.24</v>
      </c>
      <c r="AR802" s="274"/>
      <c r="AS802" s="270"/>
      <c r="AT802" s="270"/>
      <c r="AU802" s="273">
        <v>781.89391891891898</v>
      </c>
      <c r="AV802" s="274">
        <v>186.838378378378</v>
      </c>
      <c r="AW802" s="274">
        <v>43.975616438356198</v>
      </c>
      <c r="AX802" s="274">
        <v>8.3780555555555605</v>
      </c>
      <c r="AY802" s="274">
        <v>40.705945945945899</v>
      </c>
      <c r="AZ802" s="189"/>
      <c r="BA802" s="179"/>
    </row>
    <row r="803" spans="1:53" s="185" customFormat="1" x14ac:dyDescent="0.2">
      <c r="A803" s="179"/>
      <c r="B803" s="182" t="s">
        <v>513</v>
      </c>
      <c r="C803" s="182"/>
      <c r="D803" s="183" t="s">
        <v>369</v>
      </c>
      <c r="E803" s="320">
        <v>667</v>
      </c>
      <c r="F803" s="320">
        <v>399</v>
      </c>
      <c r="G803" s="320">
        <v>164</v>
      </c>
      <c r="H803" s="320">
        <v>151</v>
      </c>
      <c r="I803" s="320">
        <v>325</v>
      </c>
      <c r="J803" s="182"/>
      <c r="K803" s="179"/>
      <c r="L803" s="179"/>
      <c r="M803" s="239">
        <v>130423.86</v>
      </c>
      <c r="N803" s="239">
        <v>42001.87</v>
      </c>
      <c r="O803" s="239">
        <v>15076.83</v>
      </c>
      <c r="P803" s="239">
        <v>15108.37</v>
      </c>
      <c r="Q803" s="239">
        <v>152129.29</v>
      </c>
      <c r="R803" s="182"/>
      <c r="S803" s="179"/>
      <c r="T803" s="179"/>
      <c r="U803" s="239">
        <v>175.30088709677401</v>
      </c>
      <c r="V803" s="239">
        <v>56.454126344085999</v>
      </c>
      <c r="W803" s="239">
        <v>36.068971291865999</v>
      </c>
      <c r="X803" s="239">
        <v>36.849682926829303</v>
      </c>
      <c r="Y803" s="239">
        <v>204.750053835801</v>
      </c>
      <c r="Z803" s="182"/>
      <c r="AA803" s="179"/>
      <c r="AB803" s="182" t="s">
        <v>728</v>
      </c>
      <c r="AC803" s="182"/>
      <c r="AD803" s="183" t="s">
        <v>90</v>
      </c>
      <c r="AE803" s="336">
        <v>2</v>
      </c>
      <c r="AF803" s="336">
        <v>2</v>
      </c>
      <c r="AG803" s="336">
        <v>1</v>
      </c>
      <c r="AH803" s="336">
        <v>1</v>
      </c>
      <c r="AI803" s="336">
        <v>1</v>
      </c>
      <c r="AJ803" s="184"/>
      <c r="AK803" s="179"/>
      <c r="AL803" s="179"/>
      <c r="AM803" s="281">
        <v>1032.9100000000001</v>
      </c>
      <c r="AN803" s="281">
        <v>1240.3599999999999</v>
      </c>
      <c r="AO803" s="281">
        <v>649.9</v>
      </c>
      <c r="AP803" s="281">
        <v>377.25</v>
      </c>
      <c r="AQ803" s="281">
        <v>89.55</v>
      </c>
      <c r="AR803" s="272"/>
      <c r="AS803" s="270"/>
      <c r="AT803" s="270"/>
      <c r="AU803" s="272">
        <v>516.45500000000004</v>
      </c>
      <c r="AV803" s="272">
        <v>620.17999999999995</v>
      </c>
      <c r="AW803" s="272">
        <v>324.95</v>
      </c>
      <c r="AX803" s="272">
        <v>188.625</v>
      </c>
      <c r="AY803" s="272">
        <v>44.774999999999999</v>
      </c>
      <c r="AZ803" s="184"/>
      <c r="BA803" s="179"/>
    </row>
    <row r="804" spans="1:53" s="185" customFormat="1" x14ac:dyDescent="0.2">
      <c r="A804" s="179"/>
      <c r="B804" s="182" t="s">
        <v>515</v>
      </c>
      <c r="C804" s="182"/>
      <c r="D804" s="183" t="s">
        <v>516</v>
      </c>
      <c r="E804" s="320">
        <v>47</v>
      </c>
      <c r="F804" s="320">
        <v>10</v>
      </c>
      <c r="G804" s="320">
        <v>16</v>
      </c>
      <c r="H804" s="320">
        <v>16</v>
      </c>
      <c r="I804" s="320">
        <v>24</v>
      </c>
      <c r="J804" s="182"/>
      <c r="K804" s="179"/>
      <c r="L804" s="179"/>
      <c r="M804" s="239">
        <v>11949.36</v>
      </c>
      <c r="N804" s="239">
        <v>1937.25</v>
      </c>
      <c r="O804" s="239">
        <v>2467.31</v>
      </c>
      <c r="P804" s="239">
        <v>2094.9</v>
      </c>
      <c r="Q804" s="239">
        <v>19902.63</v>
      </c>
      <c r="R804" s="182"/>
      <c r="S804" s="179"/>
      <c r="T804" s="179"/>
      <c r="U804" s="239">
        <v>209.63789473684199</v>
      </c>
      <c r="V804" s="239">
        <v>33.9868421052632</v>
      </c>
      <c r="W804" s="239">
        <v>46.5530188679245</v>
      </c>
      <c r="X804" s="239">
        <v>37.408928571428604</v>
      </c>
      <c r="Y804" s="239">
        <v>349.16894736842102</v>
      </c>
      <c r="Z804" s="182"/>
      <c r="AA804" s="179"/>
      <c r="AB804" s="182"/>
      <c r="AC804" s="182"/>
      <c r="AD804" s="183"/>
      <c r="AE804" s="336"/>
      <c r="AF804" s="336"/>
      <c r="AG804" s="336"/>
      <c r="AH804" s="336"/>
      <c r="AI804" s="336"/>
      <c r="AJ804" s="184"/>
      <c r="AK804" s="179"/>
      <c r="AL804" s="179"/>
      <c r="AM804" s="281"/>
      <c r="AN804" s="281"/>
      <c r="AO804" s="281"/>
      <c r="AP804" s="281"/>
      <c r="AQ804" s="281"/>
      <c r="AR804" s="272"/>
      <c r="AS804" s="270"/>
      <c r="AT804" s="270"/>
      <c r="AU804" s="272"/>
      <c r="AV804" s="272"/>
      <c r="AW804" s="272"/>
      <c r="AX804" s="272"/>
      <c r="AY804" s="272"/>
      <c r="AZ804" s="184"/>
      <c r="BA804" s="179"/>
    </row>
    <row r="805" spans="1:53" s="185" customFormat="1" x14ac:dyDescent="0.2">
      <c r="A805" s="179"/>
      <c r="B805" s="182" t="s">
        <v>518</v>
      </c>
      <c r="C805" s="182"/>
      <c r="D805" s="183" t="s">
        <v>324</v>
      </c>
      <c r="E805" s="320"/>
      <c r="F805" s="320"/>
      <c r="G805" s="320"/>
      <c r="H805" s="320"/>
      <c r="I805" s="320">
        <v>1</v>
      </c>
      <c r="J805" s="182"/>
      <c r="K805" s="179"/>
      <c r="L805" s="179"/>
      <c r="M805" s="239">
        <v>0</v>
      </c>
      <c r="N805" s="239">
        <v>0</v>
      </c>
      <c r="O805" s="239"/>
      <c r="P805" s="239"/>
      <c r="Q805" s="239">
        <v>53.95</v>
      </c>
      <c r="R805" s="182"/>
      <c r="S805" s="179"/>
      <c r="T805" s="179"/>
      <c r="U805" s="239">
        <v>0</v>
      </c>
      <c r="V805" s="239">
        <v>0</v>
      </c>
      <c r="W805" s="239"/>
      <c r="X805" s="239"/>
      <c r="Y805" s="239">
        <v>53.95</v>
      </c>
      <c r="Z805" s="182"/>
      <c r="AA805" s="179"/>
      <c r="AB805" s="182"/>
      <c r="AC805" s="182"/>
      <c r="AD805" s="183"/>
      <c r="AE805" s="336"/>
      <c r="AF805" s="336"/>
      <c r="AG805" s="336"/>
      <c r="AH805" s="336"/>
      <c r="AI805" s="336"/>
      <c r="AJ805" s="184"/>
      <c r="AK805" s="179"/>
      <c r="AL805" s="179"/>
      <c r="AM805" s="281"/>
      <c r="AN805" s="281"/>
      <c r="AO805" s="281"/>
      <c r="AP805" s="281"/>
      <c r="AQ805" s="281"/>
      <c r="AR805" s="272"/>
      <c r="AS805" s="270"/>
      <c r="AT805" s="270"/>
      <c r="AU805" s="272"/>
      <c r="AV805" s="272"/>
      <c r="AW805" s="272"/>
      <c r="AX805" s="272"/>
      <c r="AY805" s="272"/>
      <c r="AZ805" s="184"/>
      <c r="BA805" s="179"/>
    </row>
    <row r="806" spans="1:53" s="185" customFormat="1" x14ac:dyDescent="0.2">
      <c r="A806" s="179"/>
      <c r="B806" s="182" t="s">
        <v>520</v>
      </c>
      <c r="C806" s="182"/>
      <c r="D806" s="183" t="s">
        <v>226</v>
      </c>
      <c r="E806" s="320">
        <v>17</v>
      </c>
      <c r="F806" s="320">
        <v>17</v>
      </c>
      <c r="G806" s="320">
        <v>20</v>
      </c>
      <c r="H806" s="320">
        <v>15</v>
      </c>
      <c r="I806" s="320">
        <v>22</v>
      </c>
      <c r="J806" s="182"/>
      <c r="K806" s="179"/>
      <c r="L806" s="179"/>
      <c r="M806" s="239">
        <v>3880.54</v>
      </c>
      <c r="N806" s="239">
        <v>3826.89</v>
      </c>
      <c r="O806" s="239">
        <v>3992.93</v>
      </c>
      <c r="P806" s="239">
        <v>2652.81</v>
      </c>
      <c r="Q806" s="239">
        <v>16040.4</v>
      </c>
      <c r="R806" s="182"/>
      <c r="S806" s="179"/>
      <c r="T806" s="179"/>
      <c r="U806" s="239">
        <v>94.647317073170697</v>
      </c>
      <c r="V806" s="239">
        <v>93.338780487804897</v>
      </c>
      <c r="W806" s="239">
        <v>99.823250000000002</v>
      </c>
      <c r="X806" s="239">
        <v>71.697567567567603</v>
      </c>
      <c r="Y806" s="239">
        <v>391.229268292683</v>
      </c>
      <c r="Z806" s="182"/>
      <c r="AA806" s="179"/>
      <c r="AB806" s="182"/>
      <c r="AC806" s="182"/>
      <c r="AD806" s="183"/>
      <c r="AE806" s="336"/>
      <c r="AF806" s="336"/>
      <c r="AG806" s="336"/>
      <c r="AH806" s="336"/>
      <c r="AI806" s="336"/>
      <c r="AJ806" s="184"/>
      <c r="AK806" s="179"/>
      <c r="AL806" s="179"/>
      <c r="AM806" s="281"/>
      <c r="AN806" s="281"/>
      <c r="AO806" s="281"/>
      <c r="AP806" s="281"/>
      <c r="AQ806" s="281"/>
      <c r="AR806" s="272"/>
      <c r="AS806" s="270"/>
      <c r="AT806" s="270"/>
      <c r="AU806" s="272"/>
      <c r="AV806" s="272"/>
      <c r="AW806" s="272"/>
      <c r="AX806" s="272"/>
      <c r="AY806" s="272"/>
      <c r="AZ806" s="184"/>
      <c r="BA806" s="179"/>
    </row>
    <row r="807" spans="1:53" s="185" customFormat="1" x14ac:dyDescent="0.2">
      <c r="A807" s="179"/>
      <c r="B807" s="182" t="s">
        <v>684</v>
      </c>
      <c r="C807" s="182"/>
      <c r="D807" s="183" t="s">
        <v>88</v>
      </c>
      <c r="E807" s="320">
        <v>14</v>
      </c>
      <c r="F807" s="320">
        <v>11</v>
      </c>
      <c r="G807" s="320">
        <v>8</v>
      </c>
      <c r="H807" s="320">
        <v>2</v>
      </c>
      <c r="I807" s="320">
        <v>4</v>
      </c>
      <c r="J807" s="182"/>
      <c r="K807" s="179"/>
      <c r="L807" s="179"/>
      <c r="M807" s="239">
        <v>3336.8</v>
      </c>
      <c r="N807" s="239">
        <v>1933.86</v>
      </c>
      <c r="O807" s="239">
        <v>761.4</v>
      </c>
      <c r="P807" s="239">
        <v>101.59</v>
      </c>
      <c r="Q807" s="239">
        <v>2032.45</v>
      </c>
      <c r="R807" s="182"/>
      <c r="S807" s="179"/>
      <c r="T807" s="179"/>
      <c r="U807" s="239">
        <v>166.84</v>
      </c>
      <c r="V807" s="239">
        <v>96.692999999999998</v>
      </c>
      <c r="W807" s="239">
        <v>38.07</v>
      </c>
      <c r="X807" s="239">
        <v>5.0795000000000003</v>
      </c>
      <c r="Y807" s="239">
        <v>101.6225</v>
      </c>
      <c r="Z807" s="182"/>
      <c r="AA807" s="179"/>
      <c r="AB807" s="182"/>
      <c r="AC807" s="182"/>
      <c r="AD807" s="183"/>
      <c r="AE807" s="336"/>
      <c r="AF807" s="336"/>
      <c r="AG807" s="336"/>
      <c r="AH807" s="336"/>
      <c r="AI807" s="336"/>
      <c r="AJ807" s="184"/>
      <c r="AK807" s="179"/>
      <c r="AL807" s="179"/>
      <c r="AM807" s="281"/>
      <c r="AN807" s="281"/>
      <c r="AO807" s="281"/>
      <c r="AP807" s="281"/>
      <c r="AQ807" s="281"/>
      <c r="AR807" s="272"/>
      <c r="AS807" s="270"/>
      <c r="AT807" s="270"/>
      <c r="AU807" s="272"/>
      <c r="AV807" s="272"/>
      <c r="AW807" s="272"/>
      <c r="AX807" s="272"/>
      <c r="AY807" s="272"/>
      <c r="AZ807" s="184"/>
      <c r="BA807" s="179"/>
    </row>
    <row r="808" spans="1:53" s="185" customFormat="1" x14ac:dyDescent="0.2">
      <c r="A808" s="179"/>
      <c r="B808" s="182" t="s">
        <v>589</v>
      </c>
      <c r="C808" s="182"/>
      <c r="D808" s="183" t="s">
        <v>105</v>
      </c>
      <c r="E808" s="320">
        <v>1</v>
      </c>
      <c r="F808" s="320">
        <v>1</v>
      </c>
      <c r="G808" s="320">
        <v>1</v>
      </c>
      <c r="H808" s="320">
        <v>1</v>
      </c>
      <c r="I808" s="320">
        <v>1</v>
      </c>
      <c r="J808" s="182"/>
      <c r="K808" s="179"/>
      <c r="L808" s="179"/>
      <c r="M808" s="239">
        <v>103.07</v>
      </c>
      <c r="N808" s="239">
        <v>108.91</v>
      </c>
      <c r="O808" s="239">
        <v>41.35</v>
      </c>
      <c r="P808" s="239">
        <v>26.09</v>
      </c>
      <c r="Q808" s="239">
        <v>505.55</v>
      </c>
      <c r="R808" s="182"/>
      <c r="S808" s="179"/>
      <c r="T808" s="179"/>
      <c r="U808" s="239">
        <v>103.07</v>
      </c>
      <c r="V808" s="239">
        <v>108.91</v>
      </c>
      <c r="W808" s="239">
        <v>41.35</v>
      </c>
      <c r="X808" s="239">
        <v>26.09</v>
      </c>
      <c r="Y808" s="239">
        <v>505.55</v>
      </c>
      <c r="Z808" s="182"/>
      <c r="AA808" s="179"/>
      <c r="AB808" s="182"/>
      <c r="AC808" s="182"/>
      <c r="AD808" s="183"/>
      <c r="AE808" s="336"/>
      <c r="AF808" s="336"/>
      <c r="AG808" s="336"/>
      <c r="AH808" s="336"/>
      <c r="AI808" s="336"/>
      <c r="AJ808" s="184"/>
      <c r="AK808" s="179"/>
      <c r="AL808" s="179"/>
      <c r="AM808" s="281"/>
      <c r="AN808" s="281"/>
      <c r="AO808" s="281"/>
      <c r="AP808" s="281"/>
      <c r="AQ808" s="281"/>
      <c r="AR808" s="272"/>
      <c r="AS808" s="270"/>
      <c r="AT808" s="270"/>
      <c r="AU808" s="272"/>
      <c r="AV808" s="272"/>
      <c r="AW808" s="272"/>
      <c r="AX808" s="272"/>
      <c r="AY808" s="272"/>
      <c r="AZ808" s="184"/>
      <c r="BA808" s="179"/>
    </row>
    <row r="809" spans="1:53" s="185" customFormat="1" x14ac:dyDescent="0.2">
      <c r="A809" s="179"/>
      <c r="B809" s="182" t="s">
        <v>523</v>
      </c>
      <c r="C809" s="182"/>
      <c r="D809" s="183" t="s">
        <v>86</v>
      </c>
      <c r="E809" s="320">
        <v>11</v>
      </c>
      <c r="F809" s="320">
        <v>4</v>
      </c>
      <c r="G809" s="320">
        <v>4</v>
      </c>
      <c r="H809" s="320">
        <v>2</v>
      </c>
      <c r="I809" s="320">
        <v>3</v>
      </c>
      <c r="J809" s="182"/>
      <c r="K809" s="179"/>
      <c r="L809" s="179"/>
      <c r="M809" s="239">
        <v>2513.86</v>
      </c>
      <c r="N809" s="239">
        <v>674.38</v>
      </c>
      <c r="O809" s="239">
        <v>356.33</v>
      </c>
      <c r="P809" s="239">
        <v>88.09</v>
      </c>
      <c r="Q809" s="239">
        <v>1716.44</v>
      </c>
      <c r="R809" s="182"/>
      <c r="S809" s="179"/>
      <c r="T809" s="179"/>
      <c r="U809" s="239">
        <v>209.488333333333</v>
      </c>
      <c r="V809" s="239">
        <v>56.198333333333302</v>
      </c>
      <c r="W809" s="239">
        <v>32.393636363636404</v>
      </c>
      <c r="X809" s="239">
        <v>8.0081818181818196</v>
      </c>
      <c r="Y809" s="239">
        <v>143.036666666667</v>
      </c>
      <c r="Z809" s="182"/>
      <c r="AA809" s="179"/>
      <c r="AB809" s="182"/>
      <c r="AC809" s="182"/>
      <c r="AD809" s="183"/>
      <c r="AE809" s="336"/>
      <c r="AF809" s="336"/>
      <c r="AG809" s="336"/>
      <c r="AH809" s="336"/>
      <c r="AI809" s="336"/>
      <c r="AJ809" s="184"/>
      <c r="AK809" s="179"/>
      <c r="AL809" s="179"/>
      <c r="AM809" s="281"/>
      <c r="AN809" s="281"/>
      <c r="AO809" s="281"/>
      <c r="AP809" s="281"/>
      <c r="AQ809" s="281"/>
      <c r="AR809" s="272"/>
      <c r="AS809" s="270"/>
      <c r="AT809" s="270"/>
      <c r="AU809" s="272"/>
      <c r="AV809" s="272"/>
      <c r="AW809" s="272"/>
      <c r="AX809" s="272"/>
      <c r="AY809" s="272"/>
      <c r="AZ809" s="184"/>
      <c r="BA809" s="179"/>
    </row>
    <row r="810" spans="1:53" s="185" customFormat="1" x14ac:dyDescent="0.2">
      <c r="A810" s="179"/>
      <c r="B810" s="182" t="s">
        <v>524</v>
      </c>
      <c r="C810" s="182"/>
      <c r="D810" s="183" t="s">
        <v>127</v>
      </c>
      <c r="E810" s="320">
        <v>13</v>
      </c>
      <c r="F810" s="320">
        <v>4</v>
      </c>
      <c r="G810" s="320">
        <v>4</v>
      </c>
      <c r="H810" s="320">
        <v>3</v>
      </c>
      <c r="I810" s="320">
        <v>6</v>
      </c>
      <c r="J810" s="182"/>
      <c r="K810" s="179"/>
      <c r="L810" s="179"/>
      <c r="M810" s="239">
        <v>2247.5500000000002</v>
      </c>
      <c r="N810" s="239">
        <v>774.15</v>
      </c>
      <c r="O810" s="239">
        <v>495.9</v>
      </c>
      <c r="P810" s="239">
        <v>208.59</v>
      </c>
      <c r="Q810" s="239">
        <v>4500.67</v>
      </c>
      <c r="R810" s="182"/>
      <c r="S810" s="179"/>
      <c r="T810" s="179"/>
      <c r="U810" s="239">
        <v>149.83666666666701</v>
      </c>
      <c r="V810" s="239">
        <v>51.61</v>
      </c>
      <c r="W810" s="239">
        <v>33.06</v>
      </c>
      <c r="X810" s="239">
        <v>13.906000000000001</v>
      </c>
      <c r="Y810" s="239">
        <v>300.04466666666701</v>
      </c>
      <c r="Z810" s="182"/>
      <c r="AA810" s="179"/>
      <c r="AB810" s="182"/>
      <c r="AC810" s="182"/>
      <c r="AD810" s="183"/>
      <c r="AE810" s="336"/>
      <c r="AF810" s="336"/>
      <c r="AG810" s="336"/>
      <c r="AH810" s="336"/>
      <c r="AI810" s="336"/>
      <c r="AJ810" s="184"/>
      <c r="AK810" s="179"/>
      <c r="AL810" s="179"/>
      <c r="AM810" s="281"/>
      <c r="AN810" s="281"/>
      <c r="AO810" s="281"/>
      <c r="AP810" s="281"/>
      <c r="AQ810" s="281"/>
      <c r="AR810" s="272"/>
      <c r="AS810" s="270"/>
      <c r="AT810" s="270"/>
      <c r="AU810" s="272"/>
      <c r="AV810" s="272"/>
      <c r="AW810" s="272"/>
      <c r="AX810" s="272"/>
      <c r="AY810" s="272"/>
      <c r="AZ810" s="184"/>
      <c r="BA810" s="179"/>
    </row>
    <row r="811" spans="1:53" s="185" customFormat="1" x14ac:dyDescent="0.2">
      <c r="A811" s="179"/>
      <c r="B811" s="182" t="s">
        <v>525</v>
      </c>
      <c r="C811" s="182"/>
      <c r="D811" s="183" t="s">
        <v>77</v>
      </c>
      <c r="E811" s="320">
        <v>83</v>
      </c>
      <c r="F811" s="320">
        <v>35</v>
      </c>
      <c r="G811" s="320">
        <v>25</v>
      </c>
      <c r="H811" s="320">
        <v>21</v>
      </c>
      <c r="I811" s="320">
        <v>31</v>
      </c>
      <c r="J811" s="182"/>
      <c r="K811" s="179"/>
      <c r="L811" s="179"/>
      <c r="M811" s="239">
        <v>20960.580000000002</v>
      </c>
      <c r="N811" s="239">
        <v>6902.13</v>
      </c>
      <c r="O811" s="239">
        <v>3533.78</v>
      </c>
      <c r="P811" s="239">
        <v>1916.93</v>
      </c>
      <c r="Q811" s="239">
        <v>25767.74</v>
      </c>
      <c r="R811" s="182"/>
      <c r="S811" s="179"/>
      <c r="T811" s="179"/>
      <c r="U811" s="239">
        <v>225.382580645161</v>
      </c>
      <c r="V811" s="239">
        <v>74.216451612903199</v>
      </c>
      <c r="W811" s="239">
        <v>40.156590909090902</v>
      </c>
      <c r="X811" s="239">
        <v>24.264936708860802</v>
      </c>
      <c r="Y811" s="239">
        <v>277.07247311828002</v>
      </c>
      <c r="Z811" s="182"/>
      <c r="AA811" s="179"/>
      <c r="AB811" s="182"/>
      <c r="AC811" s="182"/>
      <c r="AD811" s="183"/>
      <c r="AE811" s="336"/>
      <c r="AF811" s="336"/>
      <c r="AG811" s="336"/>
      <c r="AH811" s="336"/>
      <c r="AI811" s="336"/>
      <c r="AJ811" s="184"/>
      <c r="AK811" s="179"/>
      <c r="AL811" s="179"/>
      <c r="AM811" s="281"/>
      <c r="AN811" s="281"/>
      <c r="AO811" s="281"/>
      <c r="AP811" s="281"/>
      <c r="AQ811" s="281"/>
      <c r="AR811" s="272"/>
      <c r="AS811" s="270"/>
      <c r="AT811" s="270"/>
      <c r="AU811" s="272"/>
      <c r="AV811" s="272"/>
      <c r="AW811" s="272"/>
      <c r="AX811" s="272"/>
      <c r="AY811" s="272"/>
      <c r="AZ811" s="184"/>
      <c r="BA811" s="179"/>
    </row>
    <row r="812" spans="1:53" s="185" customFormat="1" ht="13.5" thickBot="1" x14ac:dyDescent="0.25">
      <c r="A812" s="179"/>
      <c r="B812" s="186" t="s">
        <v>526</v>
      </c>
      <c r="C812" s="186"/>
      <c r="D812" s="187" t="s">
        <v>527</v>
      </c>
      <c r="E812" s="321">
        <v>58</v>
      </c>
      <c r="F812" s="321">
        <v>34</v>
      </c>
      <c r="G812" s="321">
        <v>5</v>
      </c>
      <c r="H812" s="321">
        <v>18</v>
      </c>
      <c r="I812" s="321">
        <v>14</v>
      </c>
      <c r="J812" s="186"/>
      <c r="K812" s="179"/>
      <c r="L812" s="179"/>
      <c r="M812" s="330">
        <v>14439.71</v>
      </c>
      <c r="N812" s="239">
        <v>4447.51</v>
      </c>
      <c r="O812" s="239">
        <v>305.86</v>
      </c>
      <c r="P812" s="239">
        <v>932.37</v>
      </c>
      <c r="Q812" s="239">
        <v>5998.41</v>
      </c>
      <c r="R812" s="182"/>
      <c r="S812" s="179"/>
      <c r="T812" s="179"/>
      <c r="U812" s="263">
        <v>229.20174603174601</v>
      </c>
      <c r="V812" s="263">
        <v>70.595396825396804</v>
      </c>
      <c r="W812" s="263">
        <v>16.0978947368421</v>
      </c>
      <c r="X812" s="263">
        <v>19.027959183673499</v>
      </c>
      <c r="Y812" s="263">
        <v>95.212857142857104</v>
      </c>
      <c r="Z812" s="188"/>
      <c r="AA812" s="179"/>
      <c r="AB812" s="186"/>
      <c r="AC812" s="186"/>
      <c r="AD812" s="187"/>
      <c r="AE812" s="337"/>
      <c r="AF812" s="337"/>
      <c r="AG812" s="337"/>
      <c r="AH812" s="337"/>
      <c r="AI812" s="337"/>
      <c r="AJ812" s="189"/>
      <c r="AK812" s="179"/>
      <c r="AL812" s="179"/>
      <c r="AM812" s="282"/>
      <c r="AN812" s="283"/>
      <c r="AO812" s="283"/>
      <c r="AP812" s="283"/>
      <c r="AQ812" s="283"/>
      <c r="AR812" s="274"/>
      <c r="AS812" s="270"/>
      <c r="AT812" s="270"/>
      <c r="AU812" s="273"/>
      <c r="AV812" s="274"/>
      <c r="AW812" s="274"/>
      <c r="AX812" s="274"/>
      <c r="AY812" s="274"/>
      <c r="AZ812" s="189"/>
      <c r="BA812" s="179"/>
    </row>
    <row r="813" spans="1:53" s="185" customFormat="1" x14ac:dyDescent="0.2">
      <c r="A813" s="179"/>
      <c r="B813" s="182" t="s">
        <v>528</v>
      </c>
      <c r="C813" s="182"/>
      <c r="D813" s="183" t="s">
        <v>145</v>
      </c>
      <c r="E813" s="320">
        <v>7</v>
      </c>
      <c r="F813" s="320">
        <v>4</v>
      </c>
      <c r="G813" s="320">
        <v>2</v>
      </c>
      <c r="H813" s="320"/>
      <c r="I813" s="320">
        <v>1</v>
      </c>
      <c r="J813" s="182"/>
      <c r="K813" s="179"/>
      <c r="L813" s="179"/>
      <c r="M813" s="239">
        <v>2058.58</v>
      </c>
      <c r="N813" s="239">
        <v>1308.52</v>
      </c>
      <c r="O813" s="239">
        <v>206.54</v>
      </c>
      <c r="P813" s="239">
        <v>0</v>
      </c>
      <c r="Q813" s="239">
        <v>17.670000000000002</v>
      </c>
      <c r="R813" s="182"/>
      <c r="S813" s="179"/>
      <c r="T813" s="179"/>
      <c r="U813" s="239">
        <v>294.08285714285699</v>
      </c>
      <c r="V813" s="239">
        <v>186.931428571429</v>
      </c>
      <c r="W813" s="239">
        <v>29.505714285714301</v>
      </c>
      <c r="X813" s="239">
        <v>0</v>
      </c>
      <c r="Y813" s="239">
        <v>2.52428571428571</v>
      </c>
      <c r="Z813" s="182"/>
      <c r="AA813" s="179"/>
      <c r="AB813" s="182"/>
      <c r="AC813" s="182"/>
      <c r="AD813" s="183"/>
      <c r="AE813" s="336"/>
      <c r="AF813" s="336"/>
      <c r="AG813" s="336"/>
      <c r="AH813" s="336"/>
      <c r="AI813" s="336"/>
      <c r="AJ813" s="184"/>
      <c r="AK813" s="179"/>
      <c r="AL813" s="179"/>
      <c r="AM813" s="281"/>
      <c r="AN813" s="281"/>
      <c r="AO813" s="281"/>
      <c r="AP813" s="281"/>
      <c r="AQ813" s="281"/>
      <c r="AR813" s="272"/>
      <c r="AS813" s="270"/>
      <c r="AT813" s="270"/>
      <c r="AU813" s="272"/>
      <c r="AV813" s="272"/>
      <c r="AW813" s="272"/>
      <c r="AX813" s="272"/>
      <c r="AY813" s="272"/>
      <c r="AZ813" s="184"/>
      <c r="BA813" s="179"/>
    </row>
    <row r="814" spans="1:53" s="185" customFormat="1" x14ac:dyDescent="0.2">
      <c r="A814" s="179"/>
      <c r="B814" s="182" t="s">
        <v>529</v>
      </c>
      <c r="C814" s="182"/>
      <c r="D814" s="183" t="s">
        <v>502</v>
      </c>
      <c r="E814" s="320">
        <v>495</v>
      </c>
      <c r="F814" s="320">
        <v>314</v>
      </c>
      <c r="G814" s="320">
        <v>214</v>
      </c>
      <c r="H814" s="320">
        <v>180</v>
      </c>
      <c r="I814" s="320">
        <v>217</v>
      </c>
      <c r="J814" s="182"/>
      <c r="K814" s="179"/>
      <c r="L814" s="179"/>
      <c r="M814" s="239">
        <v>108485.37</v>
      </c>
      <c r="N814" s="239">
        <v>54282.76</v>
      </c>
      <c r="O814" s="239">
        <v>26848.73</v>
      </c>
      <c r="P814" s="239">
        <v>18080.04</v>
      </c>
      <c r="Q814" s="239">
        <v>161897.12</v>
      </c>
      <c r="R814" s="182"/>
      <c r="S814" s="179"/>
      <c r="T814" s="179"/>
      <c r="U814" s="239">
        <v>197.24612727272699</v>
      </c>
      <c r="V814" s="239">
        <v>98.695927272727204</v>
      </c>
      <c r="W814" s="239">
        <v>49.9047026022305</v>
      </c>
      <c r="X814" s="239">
        <v>33.794467289719599</v>
      </c>
      <c r="Y814" s="239">
        <v>295.43270072992698</v>
      </c>
      <c r="Z814" s="182"/>
      <c r="AA814" s="179"/>
      <c r="AB814" s="182"/>
      <c r="AC814" s="182"/>
      <c r="AD814" s="183"/>
      <c r="AE814" s="336"/>
      <c r="AF814" s="336"/>
      <c r="AG814" s="336"/>
      <c r="AH814" s="336"/>
      <c r="AI814" s="336"/>
      <c r="AJ814" s="184"/>
      <c r="AK814" s="179"/>
      <c r="AL814" s="179"/>
      <c r="AM814" s="281"/>
      <c r="AN814" s="281"/>
      <c r="AO814" s="281"/>
      <c r="AP814" s="281"/>
      <c r="AQ814" s="281"/>
      <c r="AR814" s="272"/>
      <c r="AS814" s="270"/>
      <c r="AT814" s="270"/>
      <c r="AU814" s="272"/>
      <c r="AV814" s="272"/>
      <c r="AW814" s="272"/>
      <c r="AX814" s="272"/>
      <c r="AY814" s="272"/>
      <c r="AZ814" s="184"/>
      <c r="BA814" s="179"/>
    </row>
    <row r="815" spans="1:53" s="185" customFormat="1" x14ac:dyDescent="0.2">
      <c r="A815" s="179"/>
      <c r="B815" s="182" t="s">
        <v>530</v>
      </c>
      <c r="C815" s="182"/>
      <c r="D815" s="183" t="s">
        <v>531</v>
      </c>
      <c r="E815" s="320">
        <v>17</v>
      </c>
      <c r="F815" s="320">
        <v>6</v>
      </c>
      <c r="G815" s="320">
        <v>2</v>
      </c>
      <c r="H815" s="320">
        <v>2</v>
      </c>
      <c r="I815" s="320">
        <v>2</v>
      </c>
      <c r="J815" s="182"/>
      <c r="K815" s="179"/>
      <c r="L815" s="179"/>
      <c r="M815" s="239">
        <v>5162.26</v>
      </c>
      <c r="N815" s="239">
        <v>773.78</v>
      </c>
      <c r="O815" s="239">
        <v>57.89</v>
      </c>
      <c r="P815" s="239">
        <v>16.52</v>
      </c>
      <c r="Q815" s="239">
        <v>46.68</v>
      </c>
      <c r="R815" s="182"/>
      <c r="S815" s="179"/>
      <c r="T815" s="179"/>
      <c r="U815" s="239">
        <v>286.79222222222199</v>
      </c>
      <c r="V815" s="239">
        <v>42.987777777777801</v>
      </c>
      <c r="W815" s="239">
        <v>3.618125</v>
      </c>
      <c r="X815" s="239">
        <v>0.97176470588235297</v>
      </c>
      <c r="Y815" s="239">
        <v>2.5933333333333302</v>
      </c>
      <c r="Z815" s="182"/>
      <c r="AA815" s="179"/>
      <c r="AB815" s="182"/>
      <c r="AC815" s="182"/>
      <c r="AD815" s="183"/>
      <c r="AE815" s="336"/>
      <c r="AF815" s="336"/>
      <c r="AG815" s="336"/>
      <c r="AH815" s="336"/>
      <c r="AI815" s="336"/>
      <c r="AJ815" s="184"/>
      <c r="AK815" s="179"/>
      <c r="AL815" s="179"/>
      <c r="AM815" s="281"/>
      <c r="AN815" s="281"/>
      <c r="AO815" s="281"/>
      <c r="AP815" s="281"/>
      <c r="AQ815" s="281"/>
      <c r="AR815" s="272"/>
      <c r="AS815" s="270"/>
      <c r="AT815" s="270"/>
      <c r="AU815" s="272"/>
      <c r="AV815" s="272"/>
      <c r="AW815" s="272"/>
      <c r="AX815" s="272"/>
      <c r="AY815" s="272"/>
      <c r="AZ815" s="184"/>
      <c r="BA815" s="179"/>
    </row>
    <row r="816" spans="1:53" s="185" customFormat="1" x14ac:dyDescent="0.2">
      <c r="A816" s="179"/>
      <c r="B816" s="182" t="s">
        <v>532</v>
      </c>
      <c r="C816" s="182"/>
      <c r="D816" s="183" t="s">
        <v>104</v>
      </c>
      <c r="E816" s="320">
        <v>66</v>
      </c>
      <c r="F816" s="320">
        <v>26</v>
      </c>
      <c r="G816" s="320">
        <v>18</v>
      </c>
      <c r="H816" s="320">
        <v>14</v>
      </c>
      <c r="I816" s="320">
        <v>14</v>
      </c>
      <c r="J816" s="182"/>
      <c r="K816" s="179"/>
      <c r="L816" s="179"/>
      <c r="M816" s="239">
        <v>11824.03</v>
      </c>
      <c r="N816" s="239">
        <v>3702.29</v>
      </c>
      <c r="O816" s="239">
        <v>1380.64</v>
      </c>
      <c r="P816" s="239">
        <v>907.54</v>
      </c>
      <c r="Q816" s="239">
        <v>9760.2199999999993</v>
      </c>
      <c r="R816" s="182"/>
      <c r="S816" s="179"/>
      <c r="T816" s="179"/>
      <c r="U816" s="239">
        <v>168.91471428571401</v>
      </c>
      <c r="V816" s="239">
        <v>52.889857142857103</v>
      </c>
      <c r="W816" s="239">
        <v>20.3035294117647</v>
      </c>
      <c r="X816" s="239">
        <v>13.9621538461538</v>
      </c>
      <c r="Y816" s="239">
        <v>139.43171428571401</v>
      </c>
      <c r="Z816" s="182"/>
      <c r="AA816" s="179"/>
      <c r="AB816" s="182"/>
      <c r="AC816" s="182"/>
      <c r="AD816" s="183"/>
      <c r="AE816" s="336"/>
      <c r="AF816" s="336"/>
      <c r="AG816" s="336"/>
      <c r="AH816" s="336"/>
      <c r="AI816" s="336"/>
      <c r="AJ816" s="184"/>
      <c r="AK816" s="179"/>
      <c r="AL816" s="179"/>
      <c r="AM816" s="281"/>
      <c r="AN816" s="281"/>
      <c r="AO816" s="281"/>
      <c r="AP816" s="281"/>
      <c r="AQ816" s="281"/>
      <c r="AR816" s="272"/>
      <c r="AS816" s="270"/>
      <c r="AT816" s="270"/>
      <c r="AU816" s="272"/>
      <c r="AV816" s="272"/>
      <c r="AW816" s="272"/>
      <c r="AX816" s="272"/>
      <c r="AY816" s="272"/>
      <c r="AZ816" s="184"/>
      <c r="BA816" s="179"/>
    </row>
    <row r="817" spans="1:53" s="185" customFormat="1" x14ac:dyDescent="0.2">
      <c r="A817" s="179"/>
      <c r="B817" s="182" t="s">
        <v>533</v>
      </c>
      <c r="C817" s="182"/>
      <c r="D817" s="183" t="s">
        <v>97</v>
      </c>
      <c r="E817" s="320">
        <v>88</v>
      </c>
      <c r="F817" s="320">
        <v>35</v>
      </c>
      <c r="G817" s="320">
        <v>28</v>
      </c>
      <c r="H817" s="320">
        <v>19</v>
      </c>
      <c r="I817" s="320">
        <v>25</v>
      </c>
      <c r="J817" s="182"/>
      <c r="K817" s="179"/>
      <c r="L817" s="179"/>
      <c r="M817" s="239">
        <v>23446.74</v>
      </c>
      <c r="N817" s="239">
        <v>4501.8900000000003</v>
      </c>
      <c r="O817" s="239">
        <v>3163.77</v>
      </c>
      <c r="P817" s="239">
        <v>2091.19</v>
      </c>
      <c r="Q817" s="239">
        <v>35128.78</v>
      </c>
      <c r="R817" s="182"/>
      <c r="S817" s="179"/>
      <c r="T817" s="179"/>
      <c r="U817" s="239">
        <v>234.4674</v>
      </c>
      <c r="V817" s="239">
        <v>45.018900000000002</v>
      </c>
      <c r="W817" s="239">
        <v>31.957272727272699</v>
      </c>
      <c r="X817" s="239">
        <v>21.123131313131299</v>
      </c>
      <c r="Y817" s="239">
        <v>351.2878</v>
      </c>
      <c r="Z817" s="182"/>
      <c r="AA817" s="179"/>
      <c r="AB817" s="182"/>
      <c r="AC817" s="182"/>
      <c r="AD817" s="183"/>
      <c r="AE817" s="336"/>
      <c r="AF817" s="336"/>
      <c r="AG817" s="336"/>
      <c r="AH817" s="336"/>
      <c r="AI817" s="336"/>
      <c r="AJ817" s="184"/>
      <c r="AK817" s="179"/>
      <c r="AL817" s="179"/>
      <c r="AM817" s="281"/>
      <c r="AN817" s="281"/>
      <c r="AO817" s="281"/>
      <c r="AP817" s="281"/>
      <c r="AQ817" s="281"/>
      <c r="AR817" s="272"/>
      <c r="AS817" s="270"/>
      <c r="AT817" s="270"/>
      <c r="AU817" s="272"/>
      <c r="AV817" s="272"/>
      <c r="AW817" s="272"/>
      <c r="AX817" s="272"/>
      <c r="AY817" s="272"/>
      <c r="AZ817" s="184"/>
      <c r="BA817" s="179"/>
    </row>
    <row r="818" spans="1:53" s="185" customFormat="1" x14ac:dyDescent="0.2">
      <c r="A818" s="179"/>
      <c r="B818" s="182" t="s">
        <v>534</v>
      </c>
      <c r="C818" s="182"/>
      <c r="D818" s="183" t="s">
        <v>90</v>
      </c>
      <c r="E818" s="320">
        <v>886</v>
      </c>
      <c r="F818" s="320">
        <v>490</v>
      </c>
      <c r="G818" s="320">
        <v>340</v>
      </c>
      <c r="H818" s="320">
        <v>299</v>
      </c>
      <c r="I818" s="320">
        <v>397</v>
      </c>
      <c r="J818" s="182"/>
      <c r="K818" s="179"/>
      <c r="L818" s="179"/>
      <c r="M818" s="239">
        <v>231152.25</v>
      </c>
      <c r="N818" s="239">
        <v>97296.960000000006</v>
      </c>
      <c r="O818" s="239">
        <v>48410.99</v>
      </c>
      <c r="P818" s="239">
        <v>38459.120000000003</v>
      </c>
      <c r="Q818" s="239">
        <v>339045.91</v>
      </c>
      <c r="R818" s="182"/>
      <c r="S818" s="179"/>
      <c r="T818" s="179"/>
      <c r="U818" s="239">
        <v>227.960798816568</v>
      </c>
      <c r="V818" s="239">
        <v>95.953609467455607</v>
      </c>
      <c r="W818" s="239">
        <v>49.550655066530197</v>
      </c>
      <c r="X818" s="239">
        <v>40.525943097997903</v>
      </c>
      <c r="Y818" s="239">
        <v>335.02560276679901</v>
      </c>
      <c r="Z818" s="182"/>
      <c r="AA818" s="179"/>
      <c r="AB818" s="182"/>
      <c r="AC818" s="182"/>
      <c r="AD818" s="183"/>
      <c r="AE818" s="336"/>
      <c r="AF818" s="336"/>
      <c r="AG818" s="336"/>
      <c r="AH818" s="336"/>
      <c r="AI818" s="336"/>
      <c r="AJ818" s="184"/>
      <c r="AK818" s="179"/>
      <c r="AL818" s="179"/>
      <c r="AM818" s="281"/>
      <c r="AN818" s="281"/>
      <c r="AO818" s="281"/>
      <c r="AP818" s="281"/>
      <c r="AQ818" s="281"/>
      <c r="AR818" s="272"/>
      <c r="AS818" s="270"/>
      <c r="AT818" s="270"/>
      <c r="AU818" s="272"/>
      <c r="AV818" s="272"/>
      <c r="AW818" s="272"/>
      <c r="AX818" s="272"/>
      <c r="AY818" s="272"/>
      <c r="AZ818" s="184"/>
      <c r="BA818" s="179"/>
    </row>
    <row r="819" spans="1:53" s="185" customFormat="1" x14ac:dyDescent="0.2">
      <c r="A819" s="179"/>
      <c r="B819" s="182" t="s">
        <v>535</v>
      </c>
      <c r="C819" s="182"/>
      <c r="D819" s="183" t="s">
        <v>79</v>
      </c>
      <c r="E819" s="320">
        <v>58</v>
      </c>
      <c r="F819" s="320">
        <v>27</v>
      </c>
      <c r="G819" s="320">
        <v>19</v>
      </c>
      <c r="H819" s="320">
        <v>17</v>
      </c>
      <c r="I819" s="320">
        <v>20</v>
      </c>
      <c r="J819" s="182"/>
      <c r="K819" s="179"/>
      <c r="L819" s="179"/>
      <c r="M819" s="239">
        <v>14547.91</v>
      </c>
      <c r="N819" s="239">
        <v>4755.2299999999996</v>
      </c>
      <c r="O819" s="239">
        <v>2467.7199999999998</v>
      </c>
      <c r="P819" s="239">
        <v>2357.6999999999998</v>
      </c>
      <c r="Q819" s="239">
        <v>26440.22</v>
      </c>
      <c r="R819" s="182"/>
      <c r="S819" s="179"/>
      <c r="T819" s="179"/>
      <c r="U819" s="239">
        <v>230.91920634920601</v>
      </c>
      <c r="V819" s="239">
        <v>75.479841269841302</v>
      </c>
      <c r="W819" s="239">
        <v>40.454426229508201</v>
      </c>
      <c r="X819" s="239">
        <v>37.423809523809503</v>
      </c>
      <c r="Y819" s="239">
        <v>419.68603174603197</v>
      </c>
      <c r="Z819" s="182"/>
      <c r="AA819" s="179"/>
      <c r="AB819" s="182"/>
      <c r="AC819" s="182"/>
      <c r="AD819" s="183"/>
      <c r="AE819" s="336"/>
      <c r="AF819" s="336"/>
      <c r="AG819" s="336"/>
      <c r="AH819" s="336"/>
      <c r="AI819" s="336"/>
      <c r="AJ819" s="184"/>
      <c r="AK819" s="179"/>
      <c r="AL819" s="179"/>
      <c r="AM819" s="281"/>
      <c r="AN819" s="281"/>
      <c r="AO819" s="281"/>
      <c r="AP819" s="281"/>
      <c r="AQ819" s="281"/>
      <c r="AR819" s="272"/>
      <c r="AS819" s="270"/>
      <c r="AT819" s="270"/>
      <c r="AU819" s="272"/>
      <c r="AV819" s="272"/>
      <c r="AW819" s="272"/>
      <c r="AX819" s="272"/>
      <c r="AY819" s="272"/>
      <c r="AZ819" s="184"/>
      <c r="BA819" s="179"/>
    </row>
    <row r="820" spans="1:53" s="185" customFormat="1" x14ac:dyDescent="0.2">
      <c r="A820" s="179"/>
      <c r="B820" s="182" t="s">
        <v>536</v>
      </c>
      <c r="C820" s="182"/>
      <c r="D820" s="183" t="s">
        <v>88</v>
      </c>
      <c r="E820" s="320">
        <v>32</v>
      </c>
      <c r="F820" s="320">
        <v>18</v>
      </c>
      <c r="G820" s="320">
        <v>10</v>
      </c>
      <c r="H820" s="320">
        <v>7</v>
      </c>
      <c r="I820" s="320">
        <v>8</v>
      </c>
      <c r="J820" s="182"/>
      <c r="K820" s="179"/>
      <c r="L820" s="179"/>
      <c r="M820" s="239">
        <v>9317.06</v>
      </c>
      <c r="N820" s="239">
        <v>9592.84</v>
      </c>
      <c r="O820" s="239">
        <v>1889.22</v>
      </c>
      <c r="P820" s="239">
        <v>1588.07</v>
      </c>
      <c r="Q820" s="239">
        <v>8709</v>
      </c>
      <c r="R820" s="182"/>
      <c r="S820" s="179"/>
      <c r="T820" s="179"/>
      <c r="U820" s="239">
        <v>274.03117647058798</v>
      </c>
      <c r="V820" s="239">
        <v>282.142352941176</v>
      </c>
      <c r="W820" s="239">
        <v>55.565294117647099</v>
      </c>
      <c r="X820" s="239">
        <v>48.123333333333299</v>
      </c>
      <c r="Y820" s="239">
        <v>256.14705882352899</v>
      </c>
      <c r="Z820" s="182"/>
      <c r="AA820" s="179"/>
      <c r="AB820" s="182"/>
      <c r="AC820" s="182"/>
      <c r="AD820" s="183"/>
      <c r="AE820" s="336"/>
      <c r="AF820" s="336"/>
      <c r="AG820" s="336"/>
      <c r="AH820" s="336"/>
      <c r="AI820" s="336"/>
      <c r="AJ820" s="184"/>
      <c r="AK820" s="179"/>
      <c r="AL820" s="179"/>
      <c r="AM820" s="281"/>
      <c r="AN820" s="281"/>
      <c r="AO820" s="281"/>
      <c r="AP820" s="281"/>
      <c r="AQ820" s="281"/>
      <c r="AR820" s="272"/>
      <c r="AS820" s="270"/>
      <c r="AT820" s="270"/>
      <c r="AU820" s="272"/>
      <c r="AV820" s="272"/>
      <c r="AW820" s="272"/>
      <c r="AX820" s="272"/>
      <c r="AY820" s="272"/>
      <c r="AZ820" s="184"/>
      <c r="BA820" s="179"/>
    </row>
    <row r="821" spans="1:53" s="185" customFormat="1" x14ac:dyDescent="0.2">
      <c r="A821" s="179"/>
      <c r="B821" s="182" t="s">
        <v>537</v>
      </c>
      <c r="C821" s="182"/>
      <c r="D821" s="183" t="s">
        <v>81</v>
      </c>
      <c r="E821" s="320">
        <v>1</v>
      </c>
      <c r="F821" s="320">
        <v>1</v>
      </c>
      <c r="G821" s="320"/>
      <c r="H821" s="320"/>
      <c r="I821" s="320"/>
      <c r="J821" s="182"/>
      <c r="K821" s="179"/>
      <c r="L821" s="179"/>
      <c r="M821" s="239">
        <v>54.13</v>
      </c>
      <c r="N821" s="239">
        <v>40.61</v>
      </c>
      <c r="O821" s="239">
        <v>0</v>
      </c>
      <c r="P821" s="239">
        <v>0</v>
      </c>
      <c r="Q821" s="239">
        <v>0</v>
      </c>
      <c r="R821" s="182"/>
      <c r="S821" s="179"/>
      <c r="T821" s="179"/>
      <c r="U821" s="239">
        <v>54.13</v>
      </c>
      <c r="V821" s="239">
        <v>40.61</v>
      </c>
      <c r="W821" s="239">
        <v>0</v>
      </c>
      <c r="X821" s="239">
        <v>0</v>
      </c>
      <c r="Y821" s="239">
        <v>0</v>
      </c>
      <c r="Z821" s="182"/>
      <c r="AA821" s="179"/>
      <c r="AB821" s="182"/>
      <c r="AC821" s="182"/>
      <c r="AD821" s="183"/>
      <c r="AE821" s="336"/>
      <c r="AF821" s="336"/>
      <c r="AG821" s="336"/>
      <c r="AH821" s="336"/>
      <c r="AI821" s="336"/>
      <c r="AJ821" s="184"/>
      <c r="AK821" s="179"/>
      <c r="AL821" s="179"/>
      <c r="AM821" s="281"/>
      <c r="AN821" s="281"/>
      <c r="AO821" s="281"/>
      <c r="AP821" s="281"/>
      <c r="AQ821" s="281"/>
      <c r="AR821" s="272"/>
      <c r="AS821" s="270"/>
      <c r="AT821" s="270"/>
      <c r="AU821" s="272"/>
      <c r="AV821" s="272"/>
      <c r="AW821" s="272"/>
      <c r="AX821" s="272"/>
      <c r="AY821" s="272"/>
      <c r="AZ821" s="184"/>
      <c r="BA821" s="179"/>
    </row>
    <row r="822" spans="1:53" s="185" customFormat="1" ht="13.5" thickBot="1" x14ac:dyDescent="0.25">
      <c r="A822" s="179"/>
      <c r="B822" s="186" t="s">
        <v>537</v>
      </c>
      <c r="C822" s="186"/>
      <c r="D822" s="187" t="s">
        <v>68</v>
      </c>
      <c r="E822" s="321">
        <v>197</v>
      </c>
      <c r="F822" s="321">
        <v>121</v>
      </c>
      <c r="G822" s="321">
        <v>93</v>
      </c>
      <c r="H822" s="321">
        <v>73</v>
      </c>
      <c r="I822" s="321">
        <v>89</v>
      </c>
      <c r="J822" s="186"/>
      <c r="K822" s="179"/>
      <c r="L822" s="179"/>
      <c r="M822" s="330">
        <v>37470.71</v>
      </c>
      <c r="N822" s="239">
        <v>20426.54</v>
      </c>
      <c r="O822" s="239">
        <v>11701.82</v>
      </c>
      <c r="P822" s="239">
        <v>6079.79</v>
      </c>
      <c r="Q822" s="239">
        <v>72950.44</v>
      </c>
      <c r="R822" s="182"/>
      <c r="S822" s="179"/>
      <c r="T822" s="179"/>
      <c r="U822" s="263">
        <v>173.47550925925901</v>
      </c>
      <c r="V822" s="263">
        <v>94.567314814814793</v>
      </c>
      <c r="W822" s="263">
        <v>54.681401869158897</v>
      </c>
      <c r="X822" s="263">
        <v>29.089904306220099</v>
      </c>
      <c r="Y822" s="263">
        <v>337.73351851851902</v>
      </c>
      <c r="Z822" s="188"/>
      <c r="AA822" s="179"/>
      <c r="AB822" s="186"/>
      <c r="AC822" s="186"/>
      <c r="AD822" s="187"/>
      <c r="AE822" s="337"/>
      <c r="AF822" s="337"/>
      <c r="AG822" s="337"/>
      <c r="AH822" s="337"/>
      <c r="AI822" s="337"/>
      <c r="AJ822" s="189"/>
      <c r="AK822" s="179"/>
      <c r="AL822" s="179"/>
      <c r="AM822" s="282"/>
      <c r="AN822" s="283"/>
      <c r="AO822" s="283"/>
      <c r="AP822" s="283"/>
      <c r="AQ822" s="283"/>
      <c r="AR822" s="274"/>
      <c r="AS822" s="270"/>
      <c r="AT822" s="270"/>
      <c r="AU822" s="273"/>
      <c r="AV822" s="274"/>
      <c r="AW822" s="274"/>
      <c r="AX822" s="274"/>
      <c r="AY822" s="274"/>
      <c r="AZ822" s="189"/>
      <c r="BA822" s="179"/>
    </row>
    <row r="823" spans="1:53" s="185" customFormat="1" x14ac:dyDescent="0.2">
      <c r="A823" s="179"/>
      <c r="B823" s="182" t="s">
        <v>539</v>
      </c>
      <c r="C823" s="182"/>
      <c r="D823" s="183" t="s">
        <v>64</v>
      </c>
      <c r="E823" s="320">
        <v>19</v>
      </c>
      <c r="F823" s="320">
        <v>6</v>
      </c>
      <c r="G823" s="320">
        <v>2</v>
      </c>
      <c r="H823" s="320">
        <v>3</v>
      </c>
      <c r="I823" s="320">
        <v>4</v>
      </c>
      <c r="J823" s="182"/>
      <c r="K823" s="179"/>
      <c r="L823" s="179"/>
      <c r="M823" s="239">
        <v>3432.72</v>
      </c>
      <c r="N823" s="239">
        <v>1105.08</v>
      </c>
      <c r="O823" s="239">
        <v>462.31</v>
      </c>
      <c r="P823" s="239">
        <v>475.58</v>
      </c>
      <c r="Q823" s="239">
        <v>3505.26</v>
      </c>
      <c r="R823" s="182"/>
      <c r="S823" s="179"/>
      <c r="T823" s="179"/>
      <c r="U823" s="239">
        <v>180.669473684211</v>
      </c>
      <c r="V823" s="239">
        <v>58.162105263157898</v>
      </c>
      <c r="W823" s="239">
        <v>24.332105263157899</v>
      </c>
      <c r="X823" s="239">
        <v>25.030526315789501</v>
      </c>
      <c r="Y823" s="239">
        <v>184.48736842105299</v>
      </c>
      <c r="Z823" s="182"/>
      <c r="AA823" s="179"/>
      <c r="AB823" s="182"/>
      <c r="AC823" s="182"/>
      <c r="AD823" s="183"/>
      <c r="AE823" s="336"/>
      <c r="AF823" s="336"/>
      <c r="AG823" s="336"/>
      <c r="AH823" s="336"/>
      <c r="AI823" s="336"/>
      <c r="AJ823" s="184"/>
      <c r="AK823" s="179"/>
      <c r="AL823" s="179"/>
      <c r="AM823" s="281"/>
      <c r="AN823" s="281"/>
      <c r="AO823" s="281"/>
      <c r="AP823" s="281"/>
      <c r="AQ823" s="281"/>
      <c r="AR823" s="272"/>
      <c r="AS823" s="270"/>
      <c r="AT823" s="270"/>
      <c r="AU823" s="272"/>
      <c r="AV823" s="272"/>
      <c r="AW823" s="272"/>
      <c r="AX823" s="272"/>
      <c r="AY823" s="272"/>
      <c r="AZ823" s="184"/>
      <c r="BA823" s="179"/>
    </row>
    <row r="824" spans="1:53" s="185" customFormat="1" x14ac:dyDescent="0.2">
      <c r="A824" s="179"/>
      <c r="B824" s="182" t="s">
        <v>541</v>
      </c>
      <c r="C824" s="182"/>
      <c r="D824" s="183" t="s">
        <v>542</v>
      </c>
      <c r="E824" s="320">
        <v>50</v>
      </c>
      <c r="F824" s="320">
        <v>22</v>
      </c>
      <c r="G824" s="320">
        <v>16</v>
      </c>
      <c r="H824" s="320">
        <v>16</v>
      </c>
      <c r="I824" s="320">
        <v>19</v>
      </c>
      <c r="J824" s="182"/>
      <c r="K824" s="179"/>
      <c r="L824" s="179"/>
      <c r="M824" s="239">
        <v>11171.93</v>
      </c>
      <c r="N824" s="239">
        <v>4860.1899999999996</v>
      </c>
      <c r="O824" s="239">
        <v>2285.9299999999998</v>
      </c>
      <c r="P824" s="239">
        <v>1908.8</v>
      </c>
      <c r="Q824" s="239">
        <v>10003.39</v>
      </c>
      <c r="R824" s="182"/>
      <c r="S824" s="179"/>
      <c r="T824" s="179"/>
      <c r="U824" s="239">
        <v>195.99877192982501</v>
      </c>
      <c r="V824" s="239">
        <v>85.266491228070194</v>
      </c>
      <c r="W824" s="239">
        <v>41.5623636363636</v>
      </c>
      <c r="X824" s="239">
        <v>33.487719298245601</v>
      </c>
      <c r="Y824" s="239">
        <v>175.49807017543901</v>
      </c>
      <c r="Z824" s="182"/>
      <c r="AA824" s="179"/>
      <c r="AB824" s="182"/>
      <c r="AC824" s="182"/>
      <c r="AD824" s="183"/>
      <c r="AE824" s="336"/>
      <c r="AF824" s="336"/>
      <c r="AG824" s="336"/>
      <c r="AH824" s="336"/>
      <c r="AI824" s="336"/>
      <c r="AJ824" s="184"/>
      <c r="AK824" s="179"/>
      <c r="AL824" s="179"/>
      <c r="AM824" s="281"/>
      <c r="AN824" s="281"/>
      <c r="AO824" s="281"/>
      <c r="AP824" s="281"/>
      <c r="AQ824" s="281"/>
      <c r="AR824" s="272"/>
      <c r="AS824" s="270"/>
      <c r="AT824" s="270"/>
      <c r="AU824" s="272"/>
      <c r="AV824" s="272"/>
      <c r="AW824" s="272"/>
      <c r="AX824" s="272"/>
      <c r="AY824" s="272"/>
      <c r="AZ824" s="184"/>
      <c r="BA824" s="179"/>
    </row>
    <row r="825" spans="1:53" s="185" customFormat="1" x14ac:dyDescent="0.2">
      <c r="A825" s="179"/>
      <c r="B825" s="182" t="s">
        <v>543</v>
      </c>
      <c r="C825" s="182"/>
      <c r="D825" s="183" t="s">
        <v>109</v>
      </c>
      <c r="E825" s="320">
        <v>1668</v>
      </c>
      <c r="F825" s="320">
        <v>804</v>
      </c>
      <c r="G825" s="320">
        <v>564</v>
      </c>
      <c r="H825" s="320">
        <v>462</v>
      </c>
      <c r="I825" s="320">
        <v>682</v>
      </c>
      <c r="J825" s="182"/>
      <c r="K825" s="179"/>
      <c r="L825" s="179"/>
      <c r="M825" s="239">
        <v>377057.74</v>
      </c>
      <c r="N825" s="239">
        <v>170688.45</v>
      </c>
      <c r="O825" s="239">
        <v>79539</v>
      </c>
      <c r="P825" s="239">
        <v>50711.770000000099</v>
      </c>
      <c r="Q825" s="239">
        <v>492385.85</v>
      </c>
      <c r="R825" s="182"/>
      <c r="S825" s="179"/>
      <c r="T825" s="179"/>
      <c r="U825" s="239">
        <v>192.47459928535</v>
      </c>
      <c r="V825" s="239">
        <v>87.130398162327594</v>
      </c>
      <c r="W825" s="239">
        <v>46.405484247374602</v>
      </c>
      <c r="X825" s="239">
        <v>27.104099412079101</v>
      </c>
      <c r="Y825" s="239">
        <v>251.34550791219999</v>
      </c>
      <c r="Z825" s="182"/>
      <c r="AA825" s="179"/>
      <c r="AB825" s="182"/>
      <c r="AC825" s="182"/>
      <c r="AD825" s="183"/>
      <c r="AE825" s="336"/>
      <c r="AF825" s="336"/>
      <c r="AG825" s="336"/>
      <c r="AH825" s="336"/>
      <c r="AI825" s="336"/>
      <c r="AJ825" s="184"/>
      <c r="AK825" s="179"/>
      <c r="AL825" s="179"/>
      <c r="AM825" s="281"/>
      <c r="AN825" s="281"/>
      <c r="AO825" s="281"/>
      <c r="AP825" s="281"/>
      <c r="AQ825" s="281"/>
      <c r="AR825" s="272"/>
      <c r="AS825" s="270"/>
      <c r="AT825" s="270"/>
      <c r="AU825" s="272"/>
      <c r="AV825" s="272"/>
      <c r="AW825" s="272"/>
      <c r="AX825" s="272"/>
      <c r="AY825" s="272"/>
      <c r="AZ825" s="184"/>
      <c r="BA825" s="179"/>
    </row>
    <row r="826" spans="1:53" s="185" customFormat="1" x14ac:dyDescent="0.2">
      <c r="A826" s="179"/>
      <c r="B826" s="182" t="s">
        <v>544</v>
      </c>
      <c r="C826" s="182"/>
      <c r="D826" s="183" t="s">
        <v>131</v>
      </c>
      <c r="E826" s="320">
        <v>1036</v>
      </c>
      <c r="F826" s="320">
        <v>588</v>
      </c>
      <c r="G826" s="320">
        <v>468</v>
      </c>
      <c r="H826" s="320">
        <v>340</v>
      </c>
      <c r="I826" s="320">
        <v>500</v>
      </c>
      <c r="J826" s="182"/>
      <c r="K826" s="179"/>
      <c r="L826" s="179"/>
      <c r="M826" s="239">
        <v>308683.75</v>
      </c>
      <c r="N826" s="239">
        <v>150208.54</v>
      </c>
      <c r="O826" s="239">
        <v>80840.709999999905</v>
      </c>
      <c r="P826" s="239">
        <v>44083.99</v>
      </c>
      <c r="Q826" s="239">
        <v>485936.81999999902</v>
      </c>
      <c r="R826" s="182"/>
      <c r="S826" s="179"/>
      <c r="T826" s="179"/>
      <c r="U826" s="239">
        <v>216.772296348315</v>
      </c>
      <c r="V826" s="239">
        <v>105.483525280899</v>
      </c>
      <c r="W826" s="239">
        <v>59.970853115727003</v>
      </c>
      <c r="X826" s="239">
        <v>32.751849925705798</v>
      </c>
      <c r="Y826" s="239">
        <v>341.24776685393198</v>
      </c>
      <c r="Z826" s="182"/>
      <c r="AA826" s="179"/>
      <c r="AB826" s="182"/>
      <c r="AC826" s="182"/>
      <c r="AD826" s="183"/>
      <c r="AE826" s="336"/>
      <c r="AF826" s="336"/>
      <c r="AG826" s="336"/>
      <c r="AH826" s="336"/>
      <c r="AI826" s="336"/>
      <c r="AJ826" s="184"/>
      <c r="AK826" s="179"/>
      <c r="AL826" s="179"/>
      <c r="AM826" s="281"/>
      <c r="AN826" s="281"/>
      <c r="AO826" s="281"/>
      <c r="AP826" s="281"/>
      <c r="AQ826" s="281"/>
      <c r="AR826" s="272"/>
      <c r="AS826" s="270"/>
      <c r="AT826" s="270"/>
      <c r="AU826" s="272"/>
      <c r="AV826" s="272"/>
      <c r="AW826" s="272"/>
      <c r="AX826" s="272"/>
      <c r="AY826" s="272"/>
      <c r="AZ826" s="184"/>
      <c r="BA826" s="179"/>
    </row>
    <row r="827" spans="1:53" s="185" customFormat="1" x14ac:dyDescent="0.2">
      <c r="A827" s="179"/>
      <c r="B827" s="182" t="s">
        <v>544</v>
      </c>
      <c r="C827" s="182"/>
      <c r="D827" s="183" t="s">
        <v>107</v>
      </c>
      <c r="E827" s="320"/>
      <c r="F827" s="320">
        <v>1</v>
      </c>
      <c r="G827" s="320">
        <v>1</v>
      </c>
      <c r="H827" s="320">
        <v>1</v>
      </c>
      <c r="I827" s="320">
        <v>1</v>
      </c>
      <c r="J827" s="182"/>
      <c r="K827" s="179"/>
      <c r="L827" s="179"/>
      <c r="M827" s="239">
        <v>0</v>
      </c>
      <c r="N827" s="239">
        <v>187.65</v>
      </c>
      <c r="O827" s="239">
        <v>119.98</v>
      </c>
      <c r="P827" s="239">
        <v>88.79</v>
      </c>
      <c r="Q827" s="239">
        <v>144.38999999999999</v>
      </c>
      <c r="R827" s="182"/>
      <c r="S827" s="179"/>
      <c r="T827" s="179"/>
      <c r="U827" s="239">
        <v>0</v>
      </c>
      <c r="V827" s="239">
        <v>187.65</v>
      </c>
      <c r="W827" s="239">
        <v>119.98</v>
      </c>
      <c r="X827" s="239">
        <v>88.79</v>
      </c>
      <c r="Y827" s="239">
        <v>144.38999999999999</v>
      </c>
      <c r="Z827" s="182"/>
      <c r="AA827" s="179"/>
      <c r="AB827" s="182"/>
      <c r="AC827" s="182"/>
      <c r="AD827" s="183"/>
      <c r="AE827" s="336"/>
      <c r="AF827" s="336"/>
      <c r="AG827" s="336"/>
      <c r="AH827" s="336"/>
      <c r="AI827" s="336"/>
      <c r="AJ827" s="184"/>
      <c r="AK827" s="179"/>
      <c r="AL827" s="179"/>
      <c r="AM827" s="281"/>
      <c r="AN827" s="281"/>
      <c r="AO827" s="281"/>
      <c r="AP827" s="281"/>
      <c r="AQ827" s="281"/>
      <c r="AR827" s="272"/>
      <c r="AS827" s="270"/>
      <c r="AT827" s="270"/>
      <c r="AU827" s="272"/>
      <c r="AV827" s="272"/>
      <c r="AW827" s="272"/>
      <c r="AX827" s="272"/>
      <c r="AY827" s="272"/>
      <c r="AZ827" s="184"/>
      <c r="BA827" s="179"/>
    </row>
    <row r="828" spans="1:53" s="185" customFormat="1" x14ac:dyDescent="0.2">
      <c r="A828" s="179"/>
      <c r="B828" s="182" t="s">
        <v>688</v>
      </c>
      <c r="C828" s="182"/>
      <c r="D828" s="183" t="s">
        <v>145</v>
      </c>
      <c r="E828" s="320">
        <v>34</v>
      </c>
      <c r="F828" s="320">
        <v>23</v>
      </c>
      <c r="G828" s="320">
        <v>11</v>
      </c>
      <c r="H828" s="320">
        <v>8</v>
      </c>
      <c r="I828" s="320">
        <v>13</v>
      </c>
      <c r="J828" s="182"/>
      <c r="K828" s="179"/>
      <c r="L828" s="179"/>
      <c r="M828" s="239">
        <v>7143.51</v>
      </c>
      <c r="N828" s="239">
        <v>4647.55</v>
      </c>
      <c r="O828" s="239">
        <v>1469.63</v>
      </c>
      <c r="P828" s="239">
        <v>878.33</v>
      </c>
      <c r="Q828" s="239">
        <v>3402.55</v>
      </c>
      <c r="R828" s="182"/>
      <c r="S828" s="179"/>
      <c r="T828" s="179"/>
      <c r="U828" s="239">
        <v>187.98710526315801</v>
      </c>
      <c r="V828" s="239">
        <v>122.30394736842101</v>
      </c>
      <c r="W828" s="239">
        <v>40.823055555555598</v>
      </c>
      <c r="X828" s="239">
        <v>24.398055555555601</v>
      </c>
      <c r="Y828" s="239">
        <v>89.5407894736842</v>
      </c>
      <c r="Z828" s="182"/>
      <c r="AA828" s="179"/>
      <c r="AB828" s="182"/>
      <c r="AC828" s="182"/>
      <c r="AD828" s="183"/>
      <c r="AE828" s="336"/>
      <c r="AF828" s="336"/>
      <c r="AG828" s="336"/>
      <c r="AH828" s="336"/>
      <c r="AI828" s="336"/>
      <c r="AJ828" s="184"/>
      <c r="AK828" s="179"/>
      <c r="AL828" s="179"/>
      <c r="AM828" s="281"/>
      <c r="AN828" s="281"/>
      <c r="AO828" s="281"/>
      <c r="AP828" s="281"/>
      <c r="AQ828" s="281"/>
      <c r="AR828" s="272"/>
      <c r="AS828" s="270"/>
      <c r="AT828" s="270"/>
      <c r="AU828" s="272"/>
      <c r="AV828" s="272"/>
      <c r="AW828" s="272"/>
      <c r="AX828" s="272"/>
      <c r="AY828" s="272"/>
      <c r="AZ828" s="184"/>
      <c r="BA828" s="179"/>
    </row>
    <row r="829" spans="1:53" s="185" customFormat="1" x14ac:dyDescent="0.2">
      <c r="A829" s="179"/>
      <c r="B829" s="182" t="s">
        <v>689</v>
      </c>
      <c r="C829" s="182"/>
      <c r="D829" s="183" t="s">
        <v>145</v>
      </c>
      <c r="E829" s="320">
        <v>2</v>
      </c>
      <c r="F829" s="320"/>
      <c r="G829" s="320"/>
      <c r="H829" s="320"/>
      <c r="I829" s="320"/>
      <c r="J829" s="182"/>
      <c r="K829" s="179"/>
      <c r="L829" s="179"/>
      <c r="M829" s="239">
        <v>324.3</v>
      </c>
      <c r="N829" s="239">
        <v>0</v>
      </c>
      <c r="O829" s="239">
        <v>0</v>
      </c>
      <c r="P829" s="239">
        <v>0</v>
      </c>
      <c r="Q829" s="239">
        <v>0</v>
      </c>
      <c r="R829" s="182"/>
      <c r="S829" s="179"/>
      <c r="T829" s="179"/>
      <c r="U829" s="239">
        <v>162.15</v>
      </c>
      <c r="V829" s="239">
        <v>0</v>
      </c>
      <c r="W829" s="239">
        <v>0</v>
      </c>
      <c r="X829" s="239">
        <v>0</v>
      </c>
      <c r="Y829" s="239">
        <v>0</v>
      </c>
      <c r="Z829" s="182"/>
      <c r="AA829" s="179"/>
      <c r="AB829" s="182"/>
      <c r="AC829" s="182"/>
      <c r="AD829" s="183"/>
      <c r="AE829" s="336"/>
      <c r="AF829" s="336"/>
      <c r="AG829" s="336"/>
      <c r="AH829" s="336"/>
      <c r="AI829" s="336"/>
      <c r="AJ829" s="184"/>
      <c r="AK829" s="179"/>
      <c r="AL829" s="179"/>
      <c r="AM829" s="281"/>
      <c r="AN829" s="281"/>
      <c r="AO829" s="281"/>
      <c r="AP829" s="281"/>
      <c r="AQ829" s="281"/>
      <c r="AR829" s="272"/>
      <c r="AS829" s="270"/>
      <c r="AT829" s="270"/>
      <c r="AU829" s="272"/>
      <c r="AV829" s="272"/>
      <c r="AW829" s="272"/>
      <c r="AX829" s="272"/>
      <c r="AY829" s="272"/>
      <c r="AZ829" s="184"/>
      <c r="BA829" s="179"/>
    </row>
    <row r="830" spans="1:53" s="185" customFormat="1" x14ac:dyDescent="0.2">
      <c r="A830" s="179"/>
      <c r="B830" s="182" t="s">
        <v>690</v>
      </c>
      <c r="C830" s="182"/>
      <c r="D830" s="183" t="s">
        <v>386</v>
      </c>
      <c r="E830" s="320">
        <v>6</v>
      </c>
      <c r="F830" s="320">
        <v>4</v>
      </c>
      <c r="G830" s="320">
        <v>3</v>
      </c>
      <c r="H830" s="320">
        <v>2</v>
      </c>
      <c r="I830" s="320">
        <v>2</v>
      </c>
      <c r="J830" s="182"/>
      <c r="K830" s="179"/>
      <c r="L830" s="179"/>
      <c r="M830" s="239">
        <v>889.72</v>
      </c>
      <c r="N830" s="239">
        <v>458.27</v>
      </c>
      <c r="O830" s="239">
        <v>166.55</v>
      </c>
      <c r="P830" s="239">
        <v>62.7</v>
      </c>
      <c r="Q830" s="239">
        <v>493.4</v>
      </c>
      <c r="R830" s="182"/>
      <c r="S830" s="179"/>
      <c r="T830" s="179"/>
      <c r="U830" s="239">
        <v>148.286666666667</v>
      </c>
      <c r="V830" s="239">
        <v>76.378333333333302</v>
      </c>
      <c r="W830" s="239">
        <v>33.31</v>
      </c>
      <c r="X830" s="239">
        <v>12.54</v>
      </c>
      <c r="Y830" s="239">
        <v>82.233333333333306</v>
      </c>
      <c r="Z830" s="182"/>
      <c r="AA830" s="179"/>
      <c r="AB830" s="182"/>
      <c r="AC830" s="182"/>
      <c r="AD830" s="183"/>
      <c r="AE830" s="336"/>
      <c r="AF830" s="336"/>
      <c r="AG830" s="336"/>
      <c r="AH830" s="336"/>
      <c r="AI830" s="336"/>
      <c r="AJ830" s="184"/>
      <c r="AK830" s="179"/>
      <c r="AL830" s="179"/>
      <c r="AM830" s="281"/>
      <c r="AN830" s="281"/>
      <c r="AO830" s="281"/>
      <c r="AP830" s="281"/>
      <c r="AQ830" s="281"/>
      <c r="AR830" s="272"/>
      <c r="AS830" s="270"/>
      <c r="AT830" s="270"/>
      <c r="AU830" s="272"/>
      <c r="AV830" s="272"/>
      <c r="AW830" s="272"/>
      <c r="AX830" s="272"/>
      <c r="AY830" s="272"/>
      <c r="AZ830" s="184"/>
      <c r="BA830" s="179"/>
    </row>
    <row r="831" spans="1:53" s="185" customFormat="1" x14ac:dyDescent="0.2">
      <c r="A831" s="179"/>
      <c r="B831" s="182" t="s">
        <v>548</v>
      </c>
      <c r="C831" s="182"/>
      <c r="D831" s="183" t="s">
        <v>386</v>
      </c>
      <c r="E831" s="320">
        <v>697</v>
      </c>
      <c r="F831" s="320">
        <v>424</v>
      </c>
      <c r="G831" s="320">
        <v>316</v>
      </c>
      <c r="H831" s="320">
        <v>246</v>
      </c>
      <c r="I831" s="320">
        <v>307</v>
      </c>
      <c r="J831" s="182"/>
      <c r="K831" s="179"/>
      <c r="L831" s="179"/>
      <c r="M831" s="239">
        <v>116585.31</v>
      </c>
      <c r="N831" s="239">
        <v>40401.67</v>
      </c>
      <c r="O831" s="239">
        <v>20486.88</v>
      </c>
      <c r="P831" s="239">
        <v>16416.919999999998</v>
      </c>
      <c r="Q831" s="239">
        <v>216440.02</v>
      </c>
      <c r="R831" s="182"/>
      <c r="S831" s="179"/>
      <c r="T831" s="179"/>
      <c r="U831" s="239">
        <v>154.00965653897001</v>
      </c>
      <c r="V831" s="239">
        <v>53.370766182298603</v>
      </c>
      <c r="W831" s="239">
        <v>27.462305630026801</v>
      </c>
      <c r="X831" s="239">
        <v>25.064</v>
      </c>
      <c r="Y831" s="239">
        <v>287.43694555112899</v>
      </c>
      <c r="Z831" s="182"/>
      <c r="AA831" s="179"/>
      <c r="AB831" s="182"/>
      <c r="AC831" s="182"/>
      <c r="AD831" s="183"/>
      <c r="AE831" s="336"/>
      <c r="AF831" s="336"/>
      <c r="AG831" s="336"/>
      <c r="AH831" s="336"/>
      <c r="AI831" s="336"/>
      <c r="AJ831" s="184"/>
      <c r="AK831" s="179"/>
      <c r="AL831" s="179"/>
      <c r="AM831" s="281"/>
      <c r="AN831" s="281"/>
      <c r="AO831" s="281"/>
      <c r="AP831" s="281"/>
      <c r="AQ831" s="281"/>
      <c r="AR831" s="272"/>
      <c r="AS831" s="270"/>
      <c r="AT831" s="270"/>
      <c r="AU831" s="272"/>
      <c r="AV831" s="272"/>
      <c r="AW831" s="272"/>
      <c r="AX831" s="272"/>
      <c r="AY831" s="272"/>
      <c r="AZ831" s="184"/>
      <c r="BA831" s="179"/>
    </row>
    <row r="832" spans="1:53" s="185" customFormat="1" ht="13.5" thickBot="1" x14ac:dyDescent="0.25">
      <c r="A832" s="179"/>
      <c r="B832" s="186" t="s">
        <v>549</v>
      </c>
      <c r="C832" s="186"/>
      <c r="D832" s="187" t="s">
        <v>170</v>
      </c>
      <c r="E832" s="321">
        <v>773</v>
      </c>
      <c r="F832" s="321">
        <v>389</v>
      </c>
      <c r="G832" s="321">
        <v>256</v>
      </c>
      <c r="H832" s="321">
        <v>212</v>
      </c>
      <c r="I832" s="321">
        <v>331</v>
      </c>
      <c r="J832" s="186"/>
      <c r="K832" s="179"/>
      <c r="L832" s="179"/>
      <c r="M832" s="330">
        <v>153196.38</v>
      </c>
      <c r="N832" s="239">
        <v>70795.87</v>
      </c>
      <c r="O832" s="239">
        <v>27419.07</v>
      </c>
      <c r="P832" s="239">
        <v>19653.669999999998</v>
      </c>
      <c r="Q832" s="239">
        <v>229339.08</v>
      </c>
      <c r="R832" s="182"/>
      <c r="S832" s="179"/>
      <c r="T832" s="179"/>
      <c r="U832" s="263">
        <v>169.27776795580101</v>
      </c>
      <c r="V832" s="263">
        <v>78.227480662983496</v>
      </c>
      <c r="W832" s="263">
        <v>31.229009111617302</v>
      </c>
      <c r="X832" s="263">
        <v>22.4613371428572</v>
      </c>
      <c r="Y832" s="263">
        <v>253.413348066298</v>
      </c>
      <c r="Z832" s="188"/>
      <c r="AA832" s="179"/>
      <c r="AB832" s="186"/>
      <c r="AC832" s="186"/>
      <c r="AD832" s="187"/>
      <c r="AE832" s="337"/>
      <c r="AF832" s="337"/>
      <c r="AG832" s="337"/>
      <c r="AH832" s="337"/>
      <c r="AI832" s="337"/>
      <c r="AJ832" s="189"/>
      <c r="AK832" s="179"/>
      <c r="AL832" s="179"/>
      <c r="AM832" s="282"/>
      <c r="AN832" s="283"/>
      <c r="AO832" s="283"/>
      <c r="AP832" s="283"/>
      <c r="AQ832" s="283"/>
      <c r="AR832" s="274"/>
      <c r="AS832" s="270"/>
      <c r="AT832" s="270"/>
      <c r="AU832" s="273"/>
      <c r="AV832" s="274"/>
      <c r="AW832" s="274"/>
      <c r="AX832" s="274"/>
      <c r="AY832" s="274"/>
      <c r="AZ832" s="189"/>
      <c r="BA832" s="179"/>
    </row>
    <row r="833" spans="1:53" s="185" customFormat="1" x14ac:dyDescent="0.2">
      <c r="A833" s="179"/>
      <c r="B833" s="182" t="s">
        <v>550</v>
      </c>
      <c r="C833" s="182"/>
      <c r="D833" s="183" t="s">
        <v>88</v>
      </c>
      <c r="E833" s="320">
        <v>239</v>
      </c>
      <c r="F833" s="320">
        <v>130</v>
      </c>
      <c r="G833" s="320">
        <v>86</v>
      </c>
      <c r="H833" s="320">
        <v>65</v>
      </c>
      <c r="I833" s="320">
        <v>91</v>
      </c>
      <c r="J833" s="182"/>
      <c r="K833" s="179"/>
      <c r="L833" s="179"/>
      <c r="M833" s="239">
        <v>74195.3</v>
      </c>
      <c r="N833" s="239">
        <v>34143.879999999997</v>
      </c>
      <c r="O833" s="239">
        <v>16112.57</v>
      </c>
      <c r="P833" s="239">
        <v>9694.01</v>
      </c>
      <c r="Q833" s="239">
        <v>129605.56</v>
      </c>
      <c r="R833" s="182"/>
      <c r="S833" s="179"/>
      <c r="T833" s="179"/>
      <c r="U833" s="239">
        <v>259.42412587412599</v>
      </c>
      <c r="V833" s="239">
        <v>119.384195804196</v>
      </c>
      <c r="W833" s="239">
        <v>56.734401408450701</v>
      </c>
      <c r="X833" s="239">
        <v>36.307153558052399</v>
      </c>
      <c r="Y833" s="239">
        <v>453.16629370629403</v>
      </c>
      <c r="Z833" s="182"/>
      <c r="AA833" s="179"/>
      <c r="AB833" s="182"/>
      <c r="AC833" s="182"/>
      <c r="AD833" s="183"/>
      <c r="AE833" s="336"/>
      <c r="AF833" s="336"/>
      <c r="AG833" s="336"/>
      <c r="AH833" s="336"/>
      <c r="AI833" s="336"/>
      <c r="AJ833" s="184"/>
      <c r="AK833" s="179"/>
      <c r="AL833" s="179"/>
      <c r="AM833" s="281"/>
      <c r="AN833" s="281"/>
      <c r="AO833" s="281"/>
      <c r="AP833" s="281"/>
      <c r="AQ833" s="281"/>
      <c r="AR833" s="272"/>
      <c r="AS833" s="270"/>
      <c r="AT833" s="270"/>
      <c r="AU833" s="272"/>
      <c r="AV833" s="272"/>
      <c r="AW833" s="272"/>
      <c r="AX833" s="272"/>
      <c r="AY833" s="272"/>
      <c r="AZ833" s="184"/>
      <c r="BA833" s="179"/>
    </row>
    <row r="834" spans="1:53" s="185" customFormat="1" x14ac:dyDescent="0.2">
      <c r="A834" s="179"/>
      <c r="B834" s="182" t="s">
        <v>551</v>
      </c>
      <c r="C834" s="182"/>
      <c r="D834" s="183" t="s">
        <v>157</v>
      </c>
      <c r="E834" s="320">
        <v>101</v>
      </c>
      <c r="F834" s="320">
        <v>76</v>
      </c>
      <c r="G834" s="320">
        <v>46</v>
      </c>
      <c r="H834" s="320">
        <v>41</v>
      </c>
      <c r="I834" s="320">
        <v>53</v>
      </c>
      <c r="J834" s="182"/>
      <c r="K834" s="179"/>
      <c r="L834" s="179"/>
      <c r="M834" s="239">
        <v>26891.01</v>
      </c>
      <c r="N834" s="239">
        <v>17154.62</v>
      </c>
      <c r="O834" s="239">
        <v>6360.61</v>
      </c>
      <c r="P834" s="239">
        <v>6120.63</v>
      </c>
      <c r="Q834" s="239">
        <v>96285.25</v>
      </c>
      <c r="R834" s="182"/>
      <c r="S834" s="179"/>
      <c r="T834" s="179"/>
      <c r="U834" s="239">
        <v>215.12808000000001</v>
      </c>
      <c r="V834" s="239">
        <v>137.23696000000001</v>
      </c>
      <c r="W834" s="239">
        <v>60.005754716981201</v>
      </c>
      <c r="X834" s="239">
        <v>53.689736842105297</v>
      </c>
      <c r="Y834" s="239">
        <v>770.28200000000004</v>
      </c>
      <c r="Z834" s="182"/>
      <c r="AA834" s="179"/>
      <c r="AB834" s="182"/>
      <c r="AC834" s="182"/>
      <c r="AD834" s="183"/>
      <c r="AE834" s="336"/>
      <c r="AF834" s="336"/>
      <c r="AG834" s="336"/>
      <c r="AH834" s="336"/>
      <c r="AI834" s="336"/>
      <c r="AJ834" s="184"/>
      <c r="AK834" s="179"/>
      <c r="AL834" s="179"/>
      <c r="AM834" s="281"/>
      <c r="AN834" s="281"/>
      <c r="AO834" s="281"/>
      <c r="AP834" s="281"/>
      <c r="AQ834" s="281"/>
      <c r="AR834" s="272"/>
      <c r="AS834" s="270"/>
      <c r="AT834" s="270"/>
      <c r="AU834" s="272"/>
      <c r="AV834" s="272"/>
      <c r="AW834" s="272"/>
      <c r="AX834" s="272"/>
      <c r="AY834" s="272"/>
      <c r="AZ834" s="184"/>
      <c r="BA834" s="179"/>
    </row>
    <row r="835" spans="1:53" s="185" customFormat="1" x14ac:dyDescent="0.2">
      <c r="A835" s="179"/>
      <c r="B835" s="182" t="s">
        <v>551</v>
      </c>
      <c r="C835" s="182"/>
      <c r="D835" s="183" t="s">
        <v>98</v>
      </c>
      <c r="E835" s="320"/>
      <c r="F835" s="320">
        <v>1</v>
      </c>
      <c r="G835" s="320"/>
      <c r="H835" s="320"/>
      <c r="I835" s="320"/>
      <c r="J835" s="182"/>
      <c r="K835" s="179"/>
      <c r="L835" s="179"/>
      <c r="M835" s="239">
        <v>0</v>
      </c>
      <c r="N835" s="239">
        <v>301.48</v>
      </c>
      <c r="O835" s="239">
        <v>0</v>
      </c>
      <c r="P835" s="239">
        <v>0</v>
      </c>
      <c r="Q835" s="239">
        <v>0</v>
      </c>
      <c r="R835" s="182"/>
      <c r="S835" s="179"/>
      <c r="T835" s="179"/>
      <c r="U835" s="239">
        <v>0</v>
      </c>
      <c r="V835" s="239">
        <v>301.48</v>
      </c>
      <c r="W835" s="239">
        <v>0</v>
      </c>
      <c r="X835" s="239">
        <v>0</v>
      </c>
      <c r="Y835" s="239">
        <v>0</v>
      </c>
      <c r="Z835" s="182"/>
      <c r="AA835" s="179"/>
      <c r="AB835" s="182"/>
      <c r="AC835" s="182"/>
      <c r="AD835" s="183"/>
      <c r="AE835" s="336"/>
      <c r="AF835" s="336"/>
      <c r="AG835" s="336"/>
      <c r="AH835" s="336"/>
      <c r="AI835" s="336"/>
      <c r="AJ835" s="184"/>
      <c r="AK835" s="179"/>
      <c r="AL835" s="179"/>
      <c r="AM835" s="281"/>
      <c r="AN835" s="281"/>
      <c r="AO835" s="281"/>
      <c r="AP835" s="281"/>
      <c r="AQ835" s="281"/>
      <c r="AR835" s="272"/>
      <c r="AS835" s="270"/>
      <c r="AT835" s="270"/>
      <c r="AU835" s="272"/>
      <c r="AV835" s="272"/>
      <c r="AW835" s="272"/>
      <c r="AX835" s="272"/>
      <c r="AY835" s="272"/>
      <c r="AZ835" s="184"/>
      <c r="BA835" s="179"/>
    </row>
    <row r="836" spans="1:53" s="185" customFormat="1" x14ac:dyDescent="0.2">
      <c r="A836" s="179"/>
      <c r="B836" s="182" t="s">
        <v>692</v>
      </c>
      <c r="C836" s="182"/>
      <c r="D836" s="183" t="s">
        <v>349</v>
      </c>
      <c r="E836" s="320">
        <v>9</v>
      </c>
      <c r="F836" s="320">
        <v>4</v>
      </c>
      <c r="G836" s="320">
        <v>3</v>
      </c>
      <c r="H836" s="320">
        <v>2</v>
      </c>
      <c r="I836" s="320">
        <v>4</v>
      </c>
      <c r="J836" s="182"/>
      <c r="K836" s="179"/>
      <c r="L836" s="179"/>
      <c r="M836" s="239">
        <v>1991.45</v>
      </c>
      <c r="N836" s="239">
        <v>591.97</v>
      </c>
      <c r="O836" s="239">
        <v>561.49</v>
      </c>
      <c r="P836" s="239">
        <v>568.39</v>
      </c>
      <c r="Q836" s="239">
        <v>2248.9499999999998</v>
      </c>
      <c r="R836" s="182"/>
      <c r="S836" s="179"/>
      <c r="T836" s="179"/>
      <c r="U836" s="239">
        <v>199.14500000000001</v>
      </c>
      <c r="V836" s="239">
        <v>59.197000000000003</v>
      </c>
      <c r="W836" s="239">
        <v>62.387777777777799</v>
      </c>
      <c r="X836" s="239">
        <v>56.838999999999999</v>
      </c>
      <c r="Y836" s="239">
        <v>224.89500000000001</v>
      </c>
      <c r="Z836" s="182"/>
      <c r="AA836" s="179"/>
      <c r="AB836" s="182"/>
      <c r="AC836" s="182"/>
      <c r="AD836" s="183"/>
      <c r="AE836" s="336"/>
      <c r="AF836" s="336"/>
      <c r="AG836" s="336"/>
      <c r="AH836" s="336"/>
      <c r="AI836" s="336"/>
      <c r="AJ836" s="184"/>
      <c r="AK836" s="179"/>
      <c r="AL836" s="179"/>
      <c r="AM836" s="281"/>
      <c r="AN836" s="281"/>
      <c r="AO836" s="281"/>
      <c r="AP836" s="281"/>
      <c r="AQ836" s="281"/>
      <c r="AR836" s="272"/>
      <c r="AS836" s="270"/>
      <c r="AT836" s="270"/>
      <c r="AU836" s="272"/>
      <c r="AV836" s="272"/>
      <c r="AW836" s="272"/>
      <c r="AX836" s="272"/>
      <c r="AY836" s="272"/>
      <c r="AZ836" s="184"/>
      <c r="BA836" s="179"/>
    </row>
    <row r="837" spans="1:53" s="185" customFormat="1" x14ac:dyDescent="0.2">
      <c r="A837" s="179"/>
      <c r="B837" s="182" t="s">
        <v>552</v>
      </c>
      <c r="C837" s="182"/>
      <c r="D837" s="183" t="s">
        <v>349</v>
      </c>
      <c r="E837" s="320">
        <v>67</v>
      </c>
      <c r="F837" s="320">
        <v>27</v>
      </c>
      <c r="G837" s="320">
        <v>13</v>
      </c>
      <c r="H837" s="320">
        <v>8</v>
      </c>
      <c r="I837" s="320">
        <v>17</v>
      </c>
      <c r="J837" s="182"/>
      <c r="K837" s="179"/>
      <c r="L837" s="179"/>
      <c r="M837" s="239">
        <v>19160.41</v>
      </c>
      <c r="N837" s="239">
        <v>5833.73</v>
      </c>
      <c r="O837" s="239">
        <v>2097.0500000000002</v>
      </c>
      <c r="P837" s="239">
        <v>955</v>
      </c>
      <c r="Q837" s="239">
        <v>27732.59</v>
      </c>
      <c r="R837" s="182"/>
      <c r="S837" s="179"/>
      <c r="T837" s="179"/>
      <c r="U837" s="239">
        <v>255.47213333333301</v>
      </c>
      <c r="V837" s="239">
        <v>77.783066666666699</v>
      </c>
      <c r="W837" s="239">
        <v>28.338513513513501</v>
      </c>
      <c r="X837" s="239">
        <v>13.840579710144899</v>
      </c>
      <c r="Y837" s="239">
        <v>369.76786666666698</v>
      </c>
      <c r="Z837" s="182"/>
      <c r="AA837" s="179"/>
      <c r="AB837" s="182"/>
      <c r="AC837" s="182"/>
      <c r="AD837" s="183"/>
      <c r="AE837" s="336"/>
      <c r="AF837" s="336"/>
      <c r="AG837" s="336"/>
      <c r="AH837" s="336"/>
      <c r="AI837" s="336"/>
      <c r="AJ837" s="184"/>
      <c r="AK837" s="179"/>
      <c r="AL837" s="179"/>
      <c r="AM837" s="281"/>
      <c r="AN837" s="281"/>
      <c r="AO837" s="281"/>
      <c r="AP837" s="281"/>
      <c r="AQ837" s="281"/>
      <c r="AR837" s="272"/>
      <c r="AS837" s="270"/>
      <c r="AT837" s="270"/>
      <c r="AU837" s="272"/>
      <c r="AV837" s="272"/>
      <c r="AW837" s="272"/>
      <c r="AX837" s="272"/>
      <c r="AY837" s="272"/>
      <c r="AZ837" s="184"/>
      <c r="BA837" s="179"/>
    </row>
    <row r="838" spans="1:53" s="185" customFormat="1" x14ac:dyDescent="0.2">
      <c r="A838" s="179"/>
      <c r="B838" s="182" t="s">
        <v>555</v>
      </c>
      <c r="C838" s="182"/>
      <c r="D838" s="183" t="s">
        <v>212</v>
      </c>
      <c r="E838" s="320">
        <v>5</v>
      </c>
      <c r="F838" s="320">
        <v>3</v>
      </c>
      <c r="G838" s="320">
        <v>3</v>
      </c>
      <c r="H838" s="320">
        <v>2</v>
      </c>
      <c r="I838" s="320">
        <v>1</v>
      </c>
      <c r="J838" s="182"/>
      <c r="K838" s="179"/>
      <c r="L838" s="179"/>
      <c r="M838" s="239">
        <v>438.42</v>
      </c>
      <c r="N838" s="239">
        <v>217.17</v>
      </c>
      <c r="O838" s="239">
        <v>227.86</v>
      </c>
      <c r="P838" s="239">
        <v>198.29</v>
      </c>
      <c r="Q838" s="239">
        <v>114.03</v>
      </c>
      <c r="R838" s="182"/>
      <c r="S838" s="179"/>
      <c r="T838" s="179"/>
      <c r="U838" s="239">
        <v>87.683999999999997</v>
      </c>
      <c r="V838" s="239">
        <v>43.433999999999997</v>
      </c>
      <c r="W838" s="239">
        <v>45.572000000000003</v>
      </c>
      <c r="X838" s="239">
        <v>49.572499999999998</v>
      </c>
      <c r="Y838" s="239">
        <v>22.806000000000001</v>
      </c>
      <c r="Z838" s="182"/>
      <c r="AA838" s="179"/>
      <c r="AB838" s="182"/>
      <c r="AC838" s="182"/>
      <c r="AD838" s="183"/>
      <c r="AE838" s="336"/>
      <c r="AF838" s="336"/>
      <c r="AG838" s="336"/>
      <c r="AH838" s="336"/>
      <c r="AI838" s="336"/>
      <c r="AJ838" s="184"/>
      <c r="AK838" s="179"/>
      <c r="AL838" s="179"/>
      <c r="AM838" s="281"/>
      <c r="AN838" s="281"/>
      <c r="AO838" s="281"/>
      <c r="AP838" s="281"/>
      <c r="AQ838" s="281"/>
      <c r="AR838" s="272"/>
      <c r="AS838" s="270"/>
      <c r="AT838" s="270"/>
      <c r="AU838" s="272"/>
      <c r="AV838" s="272"/>
      <c r="AW838" s="272"/>
      <c r="AX838" s="272"/>
      <c r="AY838" s="272"/>
      <c r="AZ838" s="184"/>
      <c r="BA838" s="179"/>
    </row>
    <row r="839" spans="1:53" s="185" customFormat="1" x14ac:dyDescent="0.2">
      <c r="A839" s="179"/>
      <c r="B839" s="182" t="s">
        <v>556</v>
      </c>
      <c r="C839" s="182"/>
      <c r="D839" s="183" t="s">
        <v>102</v>
      </c>
      <c r="E839" s="320">
        <v>15</v>
      </c>
      <c r="F839" s="320">
        <v>10</v>
      </c>
      <c r="G839" s="320">
        <v>5</v>
      </c>
      <c r="H839" s="320">
        <v>4</v>
      </c>
      <c r="I839" s="320">
        <v>8</v>
      </c>
      <c r="J839" s="182"/>
      <c r="K839" s="179"/>
      <c r="L839" s="179"/>
      <c r="M839" s="239">
        <v>3461.88</v>
      </c>
      <c r="N839" s="239">
        <v>1667.39</v>
      </c>
      <c r="O839" s="239">
        <v>1122.72</v>
      </c>
      <c r="P839" s="239">
        <v>671.85</v>
      </c>
      <c r="Q839" s="239">
        <v>21788.7</v>
      </c>
      <c r="R839" s="182"/>
      <c r="S839" s="179"/>
      <c r="T839" s="179"/>
      <c r="U839" s="239">
        <v>182.20421052631599</v>
      </c>
      <c r="V839" s="239">
        <v>87.757368421052604</v>
      </c>
      <c r="W839" s="239">
        <v>62.373333333333299</v>
      </c>
      <c r="X839" s="239">
        <v>35.3605263157895</v>
      </c>
      <c r="Y839" s="239">
        <v>1146.7736842105301</v>
      </c>
      <c r="Z839" s="182"/>
      <c r="AA839" s="179"/>
      <c r="AB839" s="182"/>
      <c r="AC839" s="182"/>
      <c r="AD839" s="183"/>
      <c r="AE839" s="336"/>
      <c r="AF839" s="336"/>
      <c r="AG839" s="336"/>
      <c r="AH839" s="336"/>
      <c r="AI839" s="336"/>
      <c r="AJ839" s="184"/>
      <c r="AK839" s="179"/>
      <c r="AL839" s="179"/>
      <c r="AM839" s="281"/>
      <c r="AN839" s="281"/>
      <c r="AO839" s="281"/>
      <c r="AP839" s="281"/>
      <c r="AQ839" s="281"/>
      <c r="AR839" s="272"/>
      <c r="AS839" s="270"/>
      <c r="AT839" s="270"/>
      <c r="AU839" s="272"/>
      <c r="AV839" s="272"/>
      <c r="AW839" s="272"/>
      <c r="AX839" s="272"/>
      <c r="AY839" s="272"/>
      <c r="AZ839" s="184"/>
      <c r="BA839" s="179"/>
    </row>
    <row r="840" spans="1:53" s="185" customFormat="1" x14ac:dyDescent="0.2">
      <c r="A840" s="179"/>
      <c r="B840" s="182" t="s">
        <v>704</v>
      </c>
      <c r="C840" s="182"/>
      <c r="D840" s="183" t="s">
        <v>107</v>
      </c>
      <c r="E840" s="320">
        <v>3</v>
      </c>
      <c r="F840" s="320"/>
      <c r="G840" s="320"/>
      <c r="H840" s="320"/>
      <c r="I840" s="320"/>
      <c r="J840" s="182"/>
      <c r="K840" s="179"/>
      <c r="L840" s="179"/>
      <c r="M840" s="239">
        <v>387.39</v>
      </c>
      <c r="N840" s="239">
        <v>0</v>
      </c>
      <c r="O840" s="239">
        <v>0</v>
      </c>
      <c r="P840" s="239">
        <v>0</v>
      </c>
      <c r="Q840" s="239">
        <v>0</v>
      </c>
      <c r="R840" s="182"/>
      <c r="S840" s="179"/>
      <c r="T840" s="179"/>
      <c r="U840" s="239">
        <v>129.13</v>
      </c>
      <c r="V840" s="239">
        <v>0</v>
      </c>
      <c r="W840" s="239">
        <v>0</v>
      </c>
      <c r="X840" s="239">
        <v>0</v>
      </c>
      <c r="Y840" s="239">
        <v>0</v>
      </c>
      <c r="Z840" s="182"/>
      <c r="AA840" s="179"/>
      <c r="AB840" s="182"/>
      <c r="AC840" s="182"/>
      <c r="AD840" s="183"/>
      <c r="AE840" s="336"/>
      <c r="AF840" s="336"/>
      <c r="AG840" s="336"/>
      <c r="AH840" s="336"/>
      <c r="AI840" s="336"/>
      <c r="AJ840" s="184"/>
      <c r="AK840" s="179"/>
      <c r="AL840" s="179"/>
      <c r="AM840" s="281"/>
      <c r="AN840" s="281"/>
      <c r="AO840" s="281"/>
      <c r="AP840" s="281"/>
      <c r="AQ840" s="281"/>
      <c r="AR840" s="272"/>
      <c r="AS840" s="270"/>
      <c r="AT840" s="270"/>
      <c r="AU840" s="272"/>
      <c r="AV840" s="272"/>
      <c r="AW840" s="272"/>
      <c r="AX840" s="272"/>
      <c r="AY840" s="272"/>
      <c r="AZ840" s="184"/>
      <c r="BA840" s="179"/>
    </row>
    <row r="841" spans="1:53" s="185" customFormat="1" x14ac:dyDescent="0.2">
      <c r="A841" s="179"/>
      <c r="B841" s="182" t="s">
        <v>724</v>
      </c>
      <c r="C841" s="182"/>
      <c r="D841" s="183" t="s">
        <v>107</v>
      </c>
      <c r="E841" s="320">
        <v>1</v>
      </c>
      <c r="F841" s="320"/>
      <c r="G841" s="320"/>
      <c r="H841" s="320"/>
      <c r="I841" s="320">
        <v>1</v>
      </c>
      <c r="J841" s="182"/>
      <c r="K841" s="179"/>
      <c r="L841" s="179"/>
      <c r="M841" s="239">
        <v>49.13</v>
      </c>
      <c r="N841" s="239">
        <v>0</v>
      </c>
      <c r="O841" s="239">
        <v>0</v>
      </c>
      <c r="P841" s="239">
        <v>0</v>
      </c>
      <c r="Q841" s="239">
        <v>412.44</v>
      </c>
      <c r="R841" s="182"/>
      <c r="S841" s="179"/>
      <c r="T841" s="179"/>
      <c r="U841" s="239">
        <v>24.565000000000001</v>
      </c>
      <c r="V841" s="239">
        <v>0</v>
      </c>
      <c r="W841" s="239">
        <v>0</v>
      </c>
      <c r="X841" s="239">
        <v>0</v>
      </c>
      <c r="Y841" s="239">
        <v>206.22</v>
      </c>
      <c r="Z841" s="182"/>
      <c r="AA841" s="179"/>
      <c r="AB841" s="182"/>
      <c r="AC841" s="182"/>
      <c r="AD841" s="183"/>
      <c r="AE841" s="336"/>
      <c r="AF841" s="336"/>
      <c r="AG841" s="336"/>
      <c r="AH841" s="336"/>
      <c r="AI841" s="336"/>
      <c r="AJ841" s="184"/>
      <c r="AK841" s="179"/>
      <c r="AL841" s="179"/>
      <c r="AM841" s="281"/>
      <c r="AN841" s="281"/>
      <c r="AO841" s="281"/>
      <c r="AP841" s="281"/>
      <c r="AQ841" s="281"/>
      <c r="AR841" s="272"/>
      <c r="AS841" s="270"/>
      <c r="AT841" s="270"/>
      <c r="AU841" s="272"/>
      <c r="AV841" s="272"/>
      <c r="AW841" s="272"/>
      <c r="AX841" s="272"/>
      <c r="AY841" s="272"/>
      <c r="AZ841" s="184"/>
      <c r="BA841" s="179"/>
    </row>
    <row r="842" spans="1:53" s="185" customFormat="1" ht="13.5" thickBot="1" x14ac:dyDescent="0.25">
      <c r="A842" s="179"/>
      <c r="B842" s="186" t="s">
        <v>558</v>
      </c>
      <c r="C842" s="186"/>
      <c r="D842" s="187" t="s">
        <v>194</v>
      </c>
      <c r="E842" s="321">
        <v>198</v>
      </c>
      <c r="F842" s="321">
        <v>106</v>
      </c>
      <c r="G842" s="321">
        <v>74</v>
      </c>
      <c r="H842" s="321">
        <v>55</v>
      </c>
      <c r="I842" s="321">
        <v>80</v>
      </c>
      <c r="J842" s="186"/>
      <c r="K842" s="179"/>
      <c r="L842" s="179"/>
      <c r="M842" s="330">
        <v>52050.32</v>
      </c>
      <c r="N842" s="239">
        <v>27484.27</v>
      </c>
      <c r="O842" s="239">
        <v>13685.36</v>
      </c>
      <c r="P842" s="239">
        <v>10993.15</v>
      </c>
      <c r="Q842" s="239">
        <v>92893.79</v>
      </c>
      <c r="R842" s="182"/>
      <c r="S842" s="179"/>
      <c r="T842" s="179"/>
      <c r="U842" s="263">
        <v>223.391931330472</v>
      </c>
      <c r="V842" s="263">
        <v>117.958240343348</v>
      </c>
      <c r="W842" s="263">
        <v>60.023508771929798</v>
      </c>
      <c r="X842" s="263">
        <v>49.296636771300498</v>
      </c>
      <c r="Y842" s="263">
        <v>398.68579399141601</v>
      </c>
      <c r="Z842" s="188"/>
      <c r="AA842" s="179"/>
      <c r="AB842" s="186"/>
      <c r="AC842" s="186"/>
      <c r="AD842" s="187"/>
      <c r="AE842" s="337"/>
      <c r="AF842" s="337"/>
      <c r="AG842" s="337"/>
      <c r="AH842" s="337"/>
      <c r="AI842" s="337"/>
      <c r="AJ842" s="189"/>
      <c r="AK842" s="179"/>
      <c r="AL842" s="179"/>
      <c r="AM842" s="282"/>
      <c r="AN842" s="283"/>
      <c r="AO842" s="283"/>
      <c r="AP842" s="283"/>
      <c r="AQ842" s="283"/>
      <c r="AR842" s="274"/>
      <c r="AS842" s="270"/>
      <c r="AT842" s="270"/>
      <c r="AU842" s="273"/>
      <c r="AV842" s="274"/>
      <c r="AW842" s="274"/>
      <c r="AX842" s="274"/>
      <c r="AY842" s="274"/>
      <c r="AZ842" s="189"/>
      <c r="BA842" s="179"/>
    </row>
    <row r="843" spans="1:53" s="185" customFormat="1" x14ac:dyDescent="0.2">
      <c r="A843" s="179"/>
      <c r="B843" s="182" t="s">
        <v>560</v>
      </c>
      <c r="C843" s="182"/>
      <c r="D843" s="183" t="s">
        <v>212</v>
      </c>
      <c r="E843" s="320">
        <v>22</v>
      </c>
      <c r="F843" s="320">
        <v>9</v>
      </c>
      <c r="G843" s="320">
        <v>7</v>
      </c>
      <c r="H843" s="320">
        <v>3</v>
      </c>
      <c r="I843" s="320">
        <v>6</v>
      </c>
      <c r="J843" s="182"/>
      <c r="K843" s="179"/>
      <c r="L843" s="179"/>
      <c r="M843" s="239">
        <v>4941.87</v>
      </c>
      <c r="N843" s="239">
        <v>2315.0700000000002</v>
      </c>
      <c r="O843" s="239">
        <v>886.23</v>
      </c>
      <c r="P843" s="239">
        <v>456.63</v>
      </c>
      <c r="Q843" s="239">
        <v>11582.76</v>
      </c>
      <c r="R843" s="182"/>
      <c r="S843" s="179"/>
      <c r="T843" s="179"/>
      <c r="U843" s="239">
        <v>214.86391304347799</v>
      </c>
      <c r="V843" s="239">
        <v>100.65521739130401</v>
      </c>
      <c r="W843" s="239">
        <v>40.283181818181802</v>
      </c>
      <c r="X843" s="239">
        <v>21.744285714285699</v>
      </c>
      <c r="Y843" s="239">
        <v>503.59826086956502</v>
      </c>
      <c r="Z843" s="182"/>
      <c r="AA843" s="179"/>
      <c r="AB843" s="182"/>
      <c r="AC843" s="182"/>
      <c r="AD843" s="183"/>
      <c r="AE843" s="336"/>
      <c r="AF843" s="336"/>
      <c r="AG843" s="336"/>
      <c r="AH843" s="336"/>
      <c r="AI843" s="336"/>
      <c r="AJ843" s="184"/>
      <c r="AK843" s="179"/>
      <c r="AL843" s="179"/>
      <c r="AM843" s="281"/>
      <c r="AN843" s="281"/>
      <c r="AO843" s="281"/>
      <c r="AP843" s="281"/>
      <c r="AQ843" s="281"/>
      <c r="AR843" s="272"/>
      <c r="AS843" s="270"/>
      <c r="AT843" s="270"/>
      <c r="AU843" s="272"/>
      <c r="AV843" s="272"/>
      <c r="AW843" s="272"/>
      <c r="AX843" s="272"/>
      <c r="AY843" s="272"/>
      <c r="AZ843" s="184"/>
      <c r="BA843" s="179"/>
    </row>
    <row r="844" spans="1:53" s="185" customFormat="1" x14ac:dyDescent="0.2">
      <c r="A844" s="179"/>
      <c r="B844" s="182" t="s">
        <v>561</v>
      </c>
      <c r="C844" s="182"/>
      <c r="D844" s="183" t="s">
        <v>228</v>
      </c>
      <c r="E844" s="320">
        <v>368</v>
      </c>
      <c r="F844" s="320">
        <v>215</v>
      </c>
      <c r="G844" s="320">
        <v>141</v>
      </c>
      <c r="H844" s="320">
        <v>117</v>
      </c>
      <c r="I844" s="320">
        <v>184</v>
      </c>
      <c r="J844" s="182"/>
      <c r="K844" s="179"/>
      <c r="L844" s="179"/>
      <c r="M844" s="239">
        <v>87436.74</v>
      </c>
      <c r="N844" s="239">
        <v>41553.39</v>
      </c>
      <c r="O844" s="239">
        <v>20604.23</v>
      </c>
      <c r="P844" s="239">
        <v>15161.87</v>
      </c>
      <c r="Q844" s="239">
        <v>197330.8</v>
      </c>
      <c r="R844" s="182"/>
      <c r="S844" s="179"/>
      <c r="T844" s="179"/>
      <c r="U844" s="239">
        <v>197.820678733032</v>
      </c>
      <c r="V844" s="239">
        <v>94.012194570135804</v>
      </c>
      <c r="W844" s="239">
        <v>47.257408256880801</v>
      </c>
      <c r="X844" s="239">
        <v>34.935184331797203</v>
      </c>
      <c r="Y844" s="239">
        <v>446.449773755656</v>
      </c>
      <c r="Z844" s="182"/>
      <c r="AA844" s="179"/>
      <c r="AB844" s="182"/>
      <c r="AC844" s="182"/>
      <c r="AD844" s="183"/>
      <c r="AE844" s="336"/>
      <c r="AF844" s="336"/>
      <c r="AG844" s="336"/>
      <c r="AH844" s="336"/>
      <c r="AI844" s="336"/>
      <c r="AJ844" s="184"/>
      <c r="AK844" s="179"/>
      <c r="AL844" s="179"/>
      <c r="AM844" s="281"/>
      <c r="AN844" s="281"/>
      <c r="AO844" s="281"/>
      <c r="AP844" s="281"/>
      <c r="AQ844" s="281"/>
      <c r="AR844" s="272"/>
      <c r="AS844" s="270"/>
      <c r="AT844" s="270"/>
      <c r="AU844" s="272"/>
      <c r="AV844" s="272"/>
      <c r="AW844" s="272"/>
      <c r="AX844" s="272"/>
      <c r="AY844" s="272"/>
      <c r="AZ844" s="184"/>
      <c r="BA844" s="179"/>
    </row>
    <row r="845" spans="1:53" s="185" customFormat="1" x14ac:dyDescent="0.2">
      <c r="A845" s="179"/>
      <c r="B845" s="182" t="s">
        <v>563</v>
      </c>
      <c r="C845" s="182"/>
      <c r="D845" s="183" t="s">
        <v>77</v>
      </c>
      <c r="E845" s="320">
        <v>1</v>
      </c>
      <c r="F845" s="320"/>
      <c r="G845" s="320"/>
      <c r="H845" s="320"/>
      <c r="I845" s="320"/>
      <c r="J845" s="182"/>
      <c r="K845" s="179"/>
      <c r="L845" s="179"/>
      <c r="M845" s="239">
        <v>218.69</v>
      </c>
      <c r="N845" s="239">
        <v>0</v>
      </c>
      <c r="O845" s="239">
        <v>0</v>
      </c>
      <c r="P845" s="239">
        <v>0</v>
      </c>
      <c r="Q845" s="239">
        <v>0</v>
      </c>
      <c r="R845" s="182"/>
      <c r="S845" s="179"/>
      <c r="T845" s="179"/>
      <c r="U845" s="239">
        <v>218.69</v>
      </c>
      <c r="V845" s="239">
        <v>0</v>
      </c>
      <c r="W845" s="239">
        <v>0</v>
      </c>
      <c r="X845" s="239">
        <v>0</v>
      </c>
      <c r="Y845" s="239">
        <v>0</v>
      </c>
      <c r="Z845" s="182"/>
      <c r="AA845" s="179"/>
      <c r="AB845" s="182"/>
      <c r="AC845" s="182"/>
      <c r="AD845" s="183"/>
      <c r="AE845" s="336"/>
      <c r="AF845" s="336"/>
      <c r="AG845" s="336"/>
      <c r="AH845" s="336"/>
      <c r="AI845" s="336"/>
      <c r="AJ845" s="184"/>
      <c r="AK845" s="179"/>
      <c r="AL845" s="179"/>
      <c r="AM845" s="281"/>
      <c r="AN845" s="281"/>
      <c r="AO845" s="281"/>
      <c r="AP845" s="281"/>
      <c r="AQ845" s="281"/>
      <c r="AR845" s="272"/>
      <c r="AS845" s="270"/>
      <c r="AT845" s="270"/>
      <c r="AU845" s="272"/>
      <c r="AV845" s="272"/>
      <c r="AW845" s="272"/>
      <c r="AX845" s="272"/>
      <c r="AY845" s="272"/>
      <c r="AZ845" s="184"/>
      <c r="BA845" s="179"/>
    </row>
    <row r="846" spans="1:53" s="185" customFormat="1" x14ac:dyDescent="0.2">
      <c r="A846" s="179"/>
      <c r="B846" s="182" t="s">
        <v>564</v>
      </c>
      <c r="C846" s="182"/>
      <c r="D846" s="183" t="s">
        <v>75</v>
      </c>
      <c r="E846" s="320">
        <v>399</v>
      </c>
      <c r="F846" s="320">
        <v>221</v>
      </c>
      <c r="G846" s="320">
        <v>132</v>
      </c>
      <c r="H846" s="320">
        <v>104</v>
      </c>
      <c r="I846" s="320">
        <v>152</v>
      </c>
      <c r="J846" s="182"/>
      <c r="K846" s="179"/>
      <c r="L846" s="179"/>
      <c r="M846" s="239">
        <v>102639.46</v>
      </c>
      <c r="N846" s="239">
        <v>49034.71</v>
      </c>
      <c r="O846" s="239">
        <v>19762.52</v>
      </c>
      <c r="P846" s="239">
        <v>13664.53</v>
      </c>
      <c r="Q846" s="239">
        <v>156743.5</v>
      </c>
      <c r="R846" s="182"/>
      <c r="S846" s="179"/>
      <c r="T846" s="179"/>
      <c r="U846" s="239">
        <v>229.10593750000001</v>
      </c>
      <c r="V846" s="239">
        <v>109.452477678571</v>
      </c>
      <c r="W846" s="239">
        <v>44.812970521541999</v>
      </c>
      <c r="X846" s="239">
        <v>32.926578313253003</v>
      </c>
      <c r="Y846" s="239">
        <v>349.87388392857201</v>
      </c>
      <c r="Z846" s="182"/>
      <c r="AA846" s="179"/>
      <c r="AB846" s="182"/>
      <c r="AC846" s="182"/>
      <c r="AD846" s="183"/>
      <c r="AE846" s="336"/>
      <c r="AF846" s="336"/>
      <c r="AG846" s="336"/>
      <c r="AH846" s="336"/>
      <c r="AI846" s="336"/>
      <c r="AJ846" s="184"/>
      <c r="AK846" s="179"/>
      <c r="AL846" s="179"/>
      <c r="AM846" s="281"/>
      <c r="AN846" s="281"/>
      <c r="AO846" s="281"/>
      <c r="AP846" s="281"/>
      <c r="AQ846" s="281"/>
      <c r="AR846" s="272"/>
      <c r="AS846" s="270"/>
      <c r="AT846" s="270"/>
      <c r="AU846" s="272"/>
      <c r="AV846" s="272"/>
      <c r="AW846" s="272"/>
      <c r="AX846" s="272"/>
      <c r="AY846" s="272"/>
      <c r="AZ846" s="184"/>
      <c r="BA846" s="179"/>
    </row>
    <row r="847" spans="1:53" s="185" customFormat="1" x14ac:dyDescent="0.2">
      <c r="A847" s="179"/>
      <c r="B847" s="182" t="s">
        <v>565</v>
      </c>
      <c r="C847" s="182"/>
      <c r="D847" s="183" t="s">
        <v>64</v>
      </c>
      <c r="E847" s="320">
        <v>1</v>
      </c>
      <c r="F847" s="320"/>
      <c r="G847" s="320"/>
      <c r="H847" s="320"/>
      <c r="I847" s="320"/>
      <c r="J847" s="182"/>
      <c r="K847" s="179"/>
      <c r="L847" s="179"/>
      <c r="M847" s="239">
        <v>648.17999999999995</v>
      </c>
      <c r="N847" s="239">
        <v>0</v>
      </c>
      <c r="O847" s="239">
        <v>0</v>
      </c>
      <c r="P847" s="239">
        <v>0</v>
      </c>
      <c r="Q847" s="239">
        <v>0</v>
      </c>
      <c r="R847" s="182"/>
      <c r="S847" s="179"/>
      <c r="T847" s="179"/>
      <c r="U847" s="239">
        <v>648.17999999999995</v>
      </c>
      <c r="V847" s="239">
        <v>0</v>
      </c>
      <c r="W847" s="239">
        <v>0</v>
      </c>
      <c r="X847" s="239">
        <v>0</v>
      </c>
      <c r="Y847" s="239">
        <v>0</v>
      </c>
      <c r="Z847" s="182"/>
      <c r="AA847" s="179"/>
      <c r="AB847" s="182"/>
      <c r="AC847" s="182"/>
      <c r="AD847" s="183"/>
      <c r="AE847" s="336"/>
      <c r="AF847" s="336"/>
      <c r="AG847" s="336"/>
      <c r="AH847" s="336"/>
      <c r="AI847" s="336"/>
      <c r="AJ847" s="184"/>
      <c r="AK847" s="179"/>
      <c r="AL847" s="179"/>
      <c r="AM847" s="281"/>
      <c r="AN847" s="281"/>
      <c r="AO847" s="281"/>
      <c r="AP847" s="281"/>
      <c r="AQ847" s="281"/>
      <c r="AR847" s="272"/>
      <c r="AS847" s="270"/>
      <c r="AT847" s="270"/>
      <c r="AU847" s="272"/>
      <c r="AV847" s="272"/>
      <c r="AW847" s="272"/>
      <c r="AX847" s="272"/>
      <c r="AY847" s="272"/>
      <c r="AZ847" s="184"/>
      <c r="BA847" s="179"/>
    </row>
    <row r="848" spans="1:53" s="185" customFormat="1" x14ac:dyDescent="0.2">
      <c r="A848" s="179"/>
      <c r="B848" s="182" t="s">
        <v>566</v>
      </c>
      <c r="C848" s="182"/>
      <c r="D848" s="183" t="s">
        <v>86</v>
      </c>
      <c r="E848" s="320">
        <v>198</v>
      </c>
      <c r="F848" s="320">
        <v>103</v>
      </c>
      <c r="G848" s="320">
        <v>61</v>
      </c>
      <c r="H848" s="320">
        <v>44</v>
      </c>
      <c r="I848" s="320">
        <v>54</v>
      </c>
      <c r="J848" s="182"/>
      <c r="K848" s="179"/>
      <c r="L848" s="179"/>
      <c r="M848" s="239">
        <v>46901.71</v>
      </c>
      <c r="N848" s="239">
        <v>20282.37</v>
      </c>
      <c r="O848" s="239">
        <v>6944.14</v>
      </c>
      <c r="P848" s="239">
        <v>4672.92</v>
      </c>
      <c r="Q848" s="239">
        <v>47180.43</v>
      </c>
      <c r="R848" s="182"/>
      <c r="S848" s="179"/>
      <c r="T848" s="179"/>
      <c r="U848" s="239">
        <v>210.32156950672601</v>
      </c>
      <c r="V848" s="239">
        <v>90.952331838565001</v>
      </c>
      <c r="W848" s="239">
        <v>31.853853211009199</v>
      </c>
      <c r="X848" s="239">
        <v>21.734511627907001</v>
      </c>
      <c r="Y848" s="239">
        <v>211.571434977579</v>
      </c>
      <c r="Z848" s="182"/>
      <c r="AA848" s="179"/>
      <c r="AB848" s="182"/>
      <c r="AC848" s="182"/>
      <c r="AD848" s="183"/>
      <c r="AE848" s="336"/>
      <c r="AF848" s="336"/>
      <c r="AG848" s="336"/>
      <c r="AH848" s="336"/>
      <c r="AI848" s="336"/>
      <c r="AJ848" s="184"/>
      <c r="AK848" s="179"/>
      <c r="AL848" s="179"/>
      <c r="AM848" s="281"/>
      <c r="AN848" s="281"/>
      <c r="AO848" s="281"/>
      <c r="AP848" s="281"/>
      <c r="AQ848" s="281"/>
      <c r="AR848" s="272"/>
      <c r="AS848" s="270"/>
      <c r="AT848" s="270"/>
      <c r="AU848" s="272"/>
      <c r="AV848" s="272"/>
      <c r="AW848" s="272"/>
      <c r="AX848" s="272"/>
      <c r="AY848" s="272"/>
      <c r="AZ848" s="184"/>
      <c r="BA848" s="179"/>
    </row>
    <row r="849" spans="1:53" s="185" customFormat="1" x14ac:dyDescent="0.2">
      <c r="A849" s="179"/>
      <c r="B849" s="182" t="s">
        <v>568</v>
      </c>
      <c r="C849" s="182"/>
      <c r="D849" s="183" t="s">
        <v>109</v>
      </c>
      <c r="E849" s="320">
        <v>9</v>
      </c>
      <c r="F849" s="320">
        <v>1</v>
      </c>
      <c r="G849" s="320"/>
      <c r="H849" s="320">
        <v>1</v>
      </c>
      <c r="I849" s="320">
        <v>2</v>
      </c>
      <c r="J849" s="182"/>
      <c r="K849" s="179"/>
      <c r="L849" s="179"/>
      <c r="M849" s="239">
        <v>3058.77</v>
      </c>
      <c r="N849" s="239">
        <v>377.44</v>
      </c>
      <c r="O849" s="239">
        <v>0</v>
      </c>
      <c r="P849" s="239">
        <v>260.01</v>
      </c>
      <c r="Q849" s="239">
        <v>2434.38</v>
      </c>
      <c r="R849" s="182"/>
      <c r="S849" s="179"/>
      <c r="T849" s="179"/>
      <c r="U849" s="239">
        <v>305.87700000000001</v>
      </c>
      <c r="V849" s="239">
        <v>37.744</v>
      </c>
      <c r="W849" s="239">
        <v>0</v>
      </c>
      <c r="X849" s="239">
        <v>26.001000000000001</v>
      </c>
      <c r="Y849" s="239">
        <v>243.43799999999999</v>
      </c>
      <c r="Z849" s="182"/>
      <c r="AA849" s="179"/>
      <c r="AB849" s="182"/>
      <c r="AC849" s="182"/>
      <c r="AD849" s="183"/>
      <c r="AE849" s="336"/>
      <c r="AF849" s="336"/>
      <c r="AG849" s="336"/>
      <c r="AH849" s="336"/>
      <c r="AI849" s="336"/>
      <c r="AJ849" s="184"/>
      <c r="AK849" s="179"/>
      <c r="AL849" s="179"/>
      <c r="AM849" s="281"/>
      <c r="AN849" s="281"/>
      <c r="AO849" s="281"/>
      <c r="AP849" s="281"/>
      <c r="AQ849" s="281"/>
      <c r="AR849" s="272"/>
      <c r="AS849" s="270"/>
      <c r="AT849" s="270"/>
      <c r="AU849" s="272"/>
      <c r="AV849" s="272"/>
      <c r="AW849" s="272"/>
      <c r="AX849" s="272"/>
      <c r="AY849" s="272"/>
      <c r="AZ849" s="184"/>
      <c r="BA849" s="179"/>
    </row>
    <row r="850" spans="1:53" s="185" customFormat="1" x14ac:dyDescent="0.2">
      <c r="A850" s="179"/>
      <c r="B850" s="182" t="s">
        <v>569</v>
      </c>
      <c r="C850" s="182"/>
      <c r="D850" s="183" t="s">
        <v>167</v>
      </c>
      <c r="E850" s="320">
        <v>3</v>
      </c>
      <c r="F850" s="320">
        <v>2</v>
      </c>
      <c r="G850" s="320">
        <v>1</v>
      </c>
      <c r="H850" s="320">
        <v>1</v>
      </c>
      <c r="I850" s="320">
        <v>1</v>
      </c>
      <c r="J850" s="182"/>
      <c r="K850" s="179"/>
      <c r="L850" s="179"/>
      <c r="M850" s="239">
        <v>238.27</v>
      </c>
      <c r="N850" s="239">
        <v>121.21</v>
      </c>
      <c r="O850" s="239">
        <v>7.09</v>
      </c>
      <c r="P850" s="239">
        <v>5.21</v>
      </c>
      <c r="Q850" s="239">
        <v>31.46</v>
      </c>
      <c r="R850" s="182"/>
      <c r="S850" s="179"/>
      <c r="T850" s="179"/>
      <c r="U850" s="239">
        <v>79.423333333333304</v>
      </c>
      <c r="V850" s="239">
        <v>40.4033333333333</v>
      </c>
      <c r="W850" s="239">
        <v>2.3633333333333302</v>
      </c>
      <c r="X850" s="239">
        <v>1.7366666666666699</v>
      </c>
      <c r="Y850" s="239">
        <v>10.4866666666667</v>
      </c>
      <c r="Z850" s="182"/>
      <c r="AA850" s="179"/>
      <c r="AB850" s="182"/>
      <c r="AC850" s="182"/>
      <c r="AD850" s="183"/>
      <c r="AE850" s="336"/>
      <c r="AF850" s="336"/>
      <c r="AG850" s="336"/>
      <c r="AH850" s="336"/>
      <c r="AI850" s="336"/>
      <c r="AJ850" s="184"/>
      <c r="AK850" s="179"/>
      <c r="AL850" s="179"/>
      <c r="AM850" s="281"/>
      <c r="AN850" s="281"/>
      <c r="AO850" s="281"/>
      <c r="AP850" s="281"/>
      <c r="AQ850" s="281"/>
      <c r="AR850" s="272"/>
      <c r="AS850" s="270"/>
      <c r="AT850" s="270"/>
      <c r="AU850" s="272"/>
      <c r="AV850" s="272"/>
      <c r="AW850" s="272"/>
      <c r="AX850" s="272"/>
      <c r="AY850" s="272"/>
      <c r="AZ850" s="184"/>
      <c r="BA850" s="179"/>
    </row>
    <row r="851" spans="1:53" s="185" customFormat="1" x14ac:dyDescent="0.2">
      <c r="A851" s="179"/>
      <c r="B851" s="182" t="s">
        <v>570</v>
      </c>
      <c r="C851" s="182"/>
      <c r="D851" s="183" t="s">
        <v>120</v>
      </c>
      <c r="E851" s="320">
        <v>137</v>
      </c>
      <c r="F851" s="320">
        <v>68</v>
      </c>
      <c r="G851" s="320">
        <v>51</v>
      </c>
      <c r="H851" s="320">
        <v>40</v>
      </c>
      <c r="I851" s="320">
        <v>67</v>
      </c>
      <c r="J851" s="182"/>
      <c r="K851" s="179"/>
      <c r="L851" s="179"/>
      <c r="M851" s="239">
        <v>34272.550000000003</v>
      </c>
      <c r="N851" s="239">
        <v>15673.03</v>
      </c>
      <c r="O851" s="239">
        <v>10722.92</v>
      </c>
      <c r="P851" s="239">
        <v>5852.77</v>
      </c>
      <c r="Q851" s="239">
        <v>87565.07</v>
      </c>
      <c r="R851" s="182"/>
      <c r="S851" s="179"/>
      <c r="T851" s="179"/>
      <c r="U851" s="239">
        <v>214.20343750000001</v>
      </c>
      <c r="V851" s="239">
        <v>97.956437500000007</v>
      </c>
      <c r="W851" s="239">
        <v>67.439748427672995</v>
      </c>
      <c r="X851" s="239">
        <v>37.278789808917203</v>
      </c>
      <c r="Y851" s="239">
        <v>547.28168749999998</v>
      </c>
      <c r="Z851" s="182"/>
      <c r="AA851" s="179"/>
      <c r="AB851" s="182"/>
      <c r="AC851" s="182"/>
      <c r="AD851" s="183"/>
      <c r="AE851" s="336"/>
      <c r="AF851" s="336"/>
      <c r="AG851" s="336"/>
      <c r="AH851" s="336"/>
      <c r="AI851" s="336"/>
      <c r="AJ851" s="184"/>
      <c r="AK851" s="179"/>
      <c r="AL851" s="179"/>
      <c r="AM851" s="281"/>
      <c r="AN851" s="281"/>
      <c r="AO851" s="281"/>
      <c r="AP851" s="281"/>
      <c r="AQ851" s="281"/>
      <c r="AR851" s="272"/>
      <c r="AS851" s="270"/>
      <c r="AT851" s="270"/>
      <c r="AU851" s="272"/>
      <c r="AV851" s="272"/>
      <c r="AW851" s="272"/>
      <c r="AX851" s="272"/>
      <c r="AY851" s="272"/>
      <c r="AZ851" s="184"/>
      <c r="BA851" s="179"/>
    </row>
    <row r="852" spans="1:53" s="185" customFormat="1" ht="13.5" thickBot="1" x14ac:dyDescent="0.25">
      <c r="A852" s="179"/>
      <c r="B852" s="186" t="s">
        <v>571</v>
      </c>
      <c r="C852" s="186"/>
      <c r="D852" s="187" t="s">
        <v>97</v>
      </c>
      <c r="E852" s="321">
        <v>2</v>
      </c>
      <c r="F852" s="321">
        <v>2</v>
      </c>
      <c r="G852" s="321">
        <v>2</v>
      </c>
      <c r="H852" s="321">
        <v>1</v>
      </c>
      <c r="I852" s="321">
        <v>2</v>
      </c>
      <c r="J852" s="186"/>
      <c r="K852" s="179"/>
      <c r="L852" s="179"/>
      <c r="M852" s="330">
        <v>665.74</v>
      </c>
      <c r="N852" s="239">
        <v>560.21</v>
      </c>
      <c r="O852" s="239">
        <v>194.63</v>
      </c>
      <c r="P852" s="239">
        <v>133.11000000000001</v>
      </c>
      <c r="Q852" s="239">
        <v>1411.66</v>
      </c>
      <c r="R852" s="182"/>
      <c r="S852" s="179"/>
      <c r="T852" s="179"/>
      <c r="U852" s="263">
        <v>332.87</v>
      </c>
      <c r="V852" s="263">
        <v>280.10500000000002</v>
      </c>
      <c r="W852" s="263">
        <v>97.314999999999998</v>
      </c>
      <c r="X852" s="263">
        <v>66.555000000000007</v>
      </c>
      <c r="Y852" s="263">
        <v>705.83</v>
      </c>
      <c r="Z852" s="188"/>
      <c r="AA852" s="179"/>
      <c r="AB852" s="186"/>
      <c r="AC852" s="186"/>
      <c r="AD852" s="187"/>
      <c r="AE852" s="337"/>
      <c r="AF852" s="337"/>
      <c r="AG852" s="337"/>
      <c r="AH852" s="337"/>
      <c r="AI852" s="337"/>
      <c r="AJ852" s="189"/>
      <c r="AK852" s="179"/>
      <c r="AL852" s="179"/>
      <c r="AM852" s="282"/>
      <c r="AN852" s="283"/>
      <c r="AO852" s="283"/>
      <c r="AP852" s="283"/>
      <c r="AQ852" s="283"/>
      <c r="AR852" s="274"/>
      <c r="AS852" s="270"/>
      <c r="AT852" s="270"/>
      <c r="AU852" s="273"/>
      <c r="AV852" s="274"/>
      <c r="AW852" s="274"/>
      <c r="AX852" s="274"/>
      <c r="AY852" s="274"/>
      <c r="AZ852" s="189"/>
      <c r="BA852" s="179"/>
    </row>
    <row r="853" spans="1:53" s="185" customFormat="1" x14ac:dyDescent="0.2">
      <c r="A853" s="179"/>
      <c r="B853" s="182" t="s">
        <v>571</v>
      </c>
      <c r="C853" s="182"/>
      <c r="D853" s="183" t="s">
        <v>572</v>
      </c>
      <c r="E853" s="320">
        <v>129</v>
      </c>
      <c r="F853" s="320">
        <v>82</v>
      </c>
      <c r="G853" s="320">
        <v>50</v>
      </c>
      <c r="H853" s="320">
        <v>45</v>
      </c>
      <c r="I853" s="320">
        <v>90</v>
      </c>
      <c r="J853" s="182"/>
      <c r="K853" s="179"/>
      <c r="L853" s="179"/>
      <c r="M853" s="239">
        <v>29757.75</v>
      </c>
      <c r="N853" s="239">
        <v>16799.05</v>
      </c>
      <c r="O853" s="239">
        <v>6953.76</v>
      </c>
      <c r="P853" s="239">
        <v>8242.4699999999993</v>
      </c>
      <c r="Q853" s="239">
        <v>95853.49</v>
      </c>
      <c r="R853" s="182"/>
      <c r="S853" s="179"/>
      <c r="T853" s="179"/>
      <c r="U853" s="239">
        <v>175.04558823529399</v>
      </c>
      <c r="V853" s="239">
        <v>98.817941176470597</v>
      </c>
      <c r="W853" s="239">
        <v>41.146508875739599</v>
      </c>
      <c r="X853" s="239">
        <v>49.356107784431103</v>
      </c>
      <c r="Y853" s="239">
        <v>563.84405882352996</v>
      </c>
      <c r="Z853" s="182"/>
      <c r="AA853" s="179"/>
      <c r="AB853" s="182"/>
      <c r="AC853" s="182"/>
      <c r="AD853" s="183"/>
      <c r="AE853" s="336"/>
      <c r="AF853" s="336"/>
      <c r="AG853" s="336"/>
      <c r="AH853" s="336"/>
      <c r="AI853" s="336"/>
      <c r="AJ853" s="184"/>
      <c r="AK853" s="179"/>
      <c r="AL853" s="179"/>
      <c r="AM853" s="281"/>
      <c r="AN853" s="281"/>
      <c r="AO853" s="281"/>
      <c r="AP853" s="281"/>
      <c r="AQ853" s="281"/>
      <c r="AR853" s="272"/>
      <c r="AS853" s="270"/>
      <c r="AT853" s="270"/>
      <c r="AU853" s="272"/>
      <c r="AV853" s="272"/>
      <c r="AW853" s="272"/>
      <c r="AX853" s="272"/>
      <c r="AY853" s="272"/>
      <c r="AZ853" s="184"/>
      <c r="BA853" s="179"/>
    </row>
    <row r="854" spans="1:53" s="185" customFormat="1" x14ac:dyDescent="0.2">
      <c r="A854" s="179"/>
      <c r="B854" s="182" t="s">
        <v>573</v>
      </c>
      <c r="C854" s="182"/>
      <c r="D854" s="183" t="s">
        <v>167</v>
      </c>
      <c r="E854" s="320">
        <v>1235</v>
      </c>
      <c r="F854" s="320">
        <v>644</v>
      </c>
      <c r="G854" s="320">
        <v>372</v>
      </c>
      <c r="H854" s="320">
        <v>306</v>
      </c>
      <c r="I854" s="320">
        <v>389</v>
      </c>
      <c r="J854" s="182"/>
      <c r="K854" s="179"/>
      <c r="L854" s="179"/>
      <c r="M854" s="239">
        <v>193035.06</v>
      </c>
      <c r="N854" s="239">
        <v>62997.77</v>
      </c>
      <c r="O854" s="239">
        <v>23837.02</v>
      </c>
      <c r="P854" s="239">
        <v>18408.27</v>
      </c>
      <c r="Q854" s="239">
        <v>180510.94</v>
      </c>
      <c r="R854" s="182"/>
      <c r="S854" s="179"/>
      <c r="T854" s="179"/>
      <c r="U854" s="239">
        <v>145.79687311178299</v>
      </c>
      <c r="V854" s="239">
        <v>47.581397280966797</v>
      </c>
      <c r="W854" s="239">
        <v>21.038852603706999</v>
      </c>
      <c r="X854" s="239">
        <v>16.8728414298808</v>
      </c>
      <c r="Y854" s="239">
        <v>136.647191521575</v>
      </c>
      <c r="Z854" s="182"/>
      <c r="AA854" s="179"/>
      <c r="AB854" s="182"/>
      <c r="AC854" s="182"/>
      <c r="AD854" s="183"/>
      <c r="AE854" s="336"/>
      <c r="AF854" s="336"/>
      <c r="AG854" s="336"/>
      <c r="AH854" s="336"/>
      <c r="AI854" s="336"/>
      <c r="AJ854" s="184"/>
      <c r="AK854" s="179"/>
      <c r="AL854" s="179"/>
      <c r="AM854" s="281"/>
      <c r="AN854" s="281"/>
      <c r="AO854" s="281"/>
      <c r="AP854" s="281"/>
      <c r="AQ854" s="281"/>
      <c r="AR854" s="272"/>
      <c r="AS854" s="270"/>
      <c r="AT854" s="270"/>
      <c r="AU854" s="272"/>
      <c r="AV854" s="272"/>
      <c r="AW854" s="272"/>
      <c r="AX854" s="272"/>
      <c r="AY854" s="272"/>
      <c r="AZ854" s="184"/>
      <c r="BA854" s="179"/>
    </row>
    <row r="855" spans="1:53" s="185" customFormat="1" x14ac:dyDescent="0.2">
      <c r="A855" s="179"/>
      <c r="B855" s="182" t="s">
        <v>574</v>
      </c>
      <c r="C855" s="182"/>
      <c r="D855" s="183" t="s">
        <v>167</v>
      </c>
      <c r="E855" s="320">
        <v>311</v>
      </c>
      <c r="F855" s="320">
        <v>125</v>
      </c>
      <c r="G855" s="320">
        <v>64</v>
      </c>
      <c r="H855" s="320">
        <v>49</v>
      </c>
      <c r="I855" s="320">
        <v>62</v>
      </c>
      <c r="J855" s="182"/>
      <c r="K855" s="179"/>
      <c r="L855" s="179"/>
      <c r="M855" s="239">
        <v>54839</v>
      </c>
      <c r="N855" s="239">
        <v>15679.18</v>
      </c>
      <c r="O855" s="239">
        <v>4298.51</v>
      </c>
      <c r="P855" s="239">
        <v>3004.75</v>
      </c>
      <c r="Q855" s="239">
        <v>46894.34</v>
      </c>
      <c r="R855" s="182"/>
      <c r="S855" s="179"/>
      <c r="T855" s="179"/>
      <c r="U855" s="239">
        <v>169.25617283950601</v>
      </c>
      <c r="V855" s="239">
        <v>48.392530864197496</v>
      </c>
      <c r="W855" s="239">
        <v>13.8661612903226</v>
      </c>
      <c r="X855" s="239">
        <v>9.8516393442622991</v>
      </c>
      <c r="Y855" s="239">
        <v>144.735617283951</v>
      </c>
      <c r="Z855" s="182"/>
      <c r="AA855" s="179"/>
      <c r="AB855" s="182"/>
      <c r="AC855" s="182"/>
      <c r="AD855" s="183"/>
      <c r="AE855" s="336"/>
      <c r="AF855" s="336"/>
      <c r="AG855" s="336"/>
      <c r="AH855" s="336"/>
      <c r="AI855" s="336"/>
      <c r="AJ855" s="184"/>
      <c r="AK855" s="179"/>
      <c r="AL855" s="179"/>
      <c r="AM855" s="281"/>
      <c r="AN855" s="281"/>
      <c r="AO855" s="281"/>
      <c r="AP855" s="281"/>
      <c r="AQ855" s="281"/>
      <c r="AR855" s="272"/>
      <c r="AS855" s="270"/>
      <c r="AT855" s="270"/>
      <c r="AU855" s="272"/>
      <c r="AV855" s="272"/>
      <c r="AW855" s="272"/>
      <c r="AX855" s="272"/>
      <c r="AY855" s="272"/>
      <c r="AZ855" s="184"/>
      <c r="BA855" s="179"/>
    </row>
    <row r="856" spans="1:53" s="185" customFormat="1" x14ac:dyDescent="0.2">
      <c r="A856" s="179"/>
      <c r="B856" s="182" t="s">
        <v>575</v>
      </c>
      <c r="C856" s="182"/>
      <c r="D856" s="183" t="s">
        <v>179</v>
      </c>
      <c r="E856" s="320">
        <v>2948</v>
      </c>
      <c r="F856" s="320">
        <v>1733</v>
      </c>
      <c r="G856" s="320">
        <v>1202</v>
      </c>
      <c r="H856" s="320">
        <v>980</v>
      </c>
      <c r="I856" s="320">
        <v>1358</v>
      </c>
      <c r="J856" s="182"/>
      <c r="K856" s="179"/>
      <c r="L856" s="179"/>
      <c r="M856" s="239">
        <v>696965.73999999894</v>
      </c>
      <c r="N856" s="239">
        <v>395916.12</v>
      </c>
      <c r="O856" s="239">
        <v>187987.4</v>
      </c>
      <c r="P856" s="239">
        <v>129106.81</v>
      </c>
      <c r="Q856" s="239">
        <v>1446410.71</v>
      </c>
      <c r="R856" s="182"/>
      <c r="S856" s="179"/>
      <c r="T856" s="179"/>
      <c r="U856" s="239">
        <v>203.85075753144201</v>
      </c>
      <c r="V856" s="239">
        <v>115.798806668616</v>
      </c>
      <c r="W856" s="239">
        <v>56.725226312613103</v>
      </c>
      <c r="X856" s="239">
        <v>39.040462654974299</v>
      </c>
      <c r="Y856" s="239">
        <v>423.54632796486101</v>
      </c>
      <c r="Z856" s="182"/>
      <c r="AA856" s="179"/>
      <c r="AB856" s="182"/>
      <c r="AC856" s="182"/>
      <c r="AD856" s="183"/>
      <c r="AE856" s="336"/>
      <c r="AF856" s="336"/>
      <c r="AG856" s="336"/>
      <c r="AH856" s="336"/>
      <c r="AI856" s="336"/>
      <c r="AJ856" s="184"/>
      <c r="AK856" s="179"/>
      <c r="AL856" s="179"/>
      <c r="AM856" s="281"/>
      <c r="AN856" s="281"/>
      <c r="AO856" s="281"/>
      <c r="AP856" s="281"/>
      <c r="AQ856" s="281"/>
      <c r="AR856" s="272"/>
      <c r="AS856" s="270"/>
      <c r="AT856" s="270"/>
      <c r="AU856" s="272"/>
      <c r="AV856" s="272"/>
      <c r="AW856" s="272"/>
      <c r="AX856" s="272"/>
      <c r="AY856" s="272"/>
      <c r="AZ856" s="184"/>
      <c r="BA856" s="179"/>
    </row>
    <row r="857" spans="1:53" s="185" customFormat="1" x14ac:dyDescent="0.2">
      <c r="A857" s="179"/>
      <c r="B857" s="182" t="s">
        <v>576</v>
      </c>
      <c r="C857" s="182"/>
      <c r="D857" s="183" t="s">
        <v>70</v>
      </c>
      <c r="E857" s="320">
        <v>1</v>
      </c>
      <c r="F857" s="320"/>
      <c r="G857" s="320">
        <v>1</v>
      </c>
      <c r="H857" s="320">
        <v>1</v>
      </c>
      <c r="I857" s="320"/>
      <c r="J857" s="182"/>
      <c r="K857" s="179"/>
      <c r="L857" s="179"/>
      <c r="M857" s="239">
        <v>32.909999999999997</v>
      </c>
      <c r="N857" s="239">
        <v>0</v>
      </c>
      <c r="O857" s="239">
        <v>6.46</v>
      </c>
      <c r="P857" s="239">
        <v>0.06</v>
      </c>
      <c r="Q857" s="239">
        <v>0</v>
      </c>
      <c r="R857" s="182"/>
      <c r="S857" s="179"/>
      <c r="T857" s="179"/>
      <c r="U857" s="239">
        <v>32.909999999999997</v>
      </c>
      <c r="V857" s="239">
        <v>0</v>
      </c>
      <c r="W857" s="239">
        <v>6.46</v>
      </c>
      <c r="X857" s="239">
        <v>0.06</v>
      </c>
      <c r="Y857" s="239">
        <v>0</v>
      </c>
      <c r="Z857" s="182"/>
      <c r="AA857" s="179"/>
      <c r="AB857" s="182"/>
      <c r="AC857" s="182"/>
      <c r="AD857" s="183"/>
      <c r="AE857" s="336"/>
      <c r="AF857" s="336"/>
      <c r="AG857" s="336"/>
      <c r="AH857" s="336"/>
      <c r="AI857" s="336"/>
      <c r="AJ857" s="184"/>
      <c r="AK857" s="179"/>
      <c r="AL857" s="179"/>
      <c r="AM857" s="281"/>
      <c r="AN857" s="281"/>
      <c r="AO857" s="281"/>
      <c r="AP857" s="281"/>
      <c r="AQ857" s="281"/>
      <c r="AR857" s="272"/>
      <c r="AS857" s="270"/>
      <c r="AT857" s="270"/>
      <c r="AU857" s="272"/>
      <c r="AV857" s="272"/>
      <c r="AW857" s="272"/>
      <c r="AX857" s="272"/>
      <c r="AY857" s="272"/>
      <c r="AZ857" s="184"/>
      <c r="BA857" s="179"/>
    </row>
    <row r="858" spans="1:53" s="185" customFormat="1" x14ac:dyDescent="0.2">
      <c r="A858" s="179"/>
      <c r="B858" s="182" t="s">
        <v>576</v>
      </c>
      <c r="C858" s="182"/>
      <c r="D858" s="183" t="s">
        <v>287</v>
      </c>
      <c r="E858" s="320">
        <v>58</v>
      </c>
      <c r="F858" s="320">
        <v>15</v>
      </c>
      <c r="G858" s="320">
        <v>8</v>
      </c>
      <c r="H858" s="320">
        <v>6</v>
      </c>
      <c r="I858" s="320">
        <v>16</v>
      </c>
      <c r="J858" s="182"/>
      <c r="K858" s="179"/>
      <c r="L858" s="179"/>
      <c r="M858" s="239">
        <v>14003.69</v>
      </c>
      <c r="N858" s="239">
        <v>4706.74</v>
      </c>
      <c r="O858" s="239">
        <v>1668.72</v>
      </c>
      <c r="P858" s="239">
        <v>761.05</v>
      </c>
      <c r="Q858" s="239">
        <v>15172.65</v>
      </c>
      <c r="R858" s="182"/>
      <c r="S858" s="179"/>
      <c r="T858" s="179"/>
      <c r="U858" s="239">
        <v>218.80765625000001</v>
      </c>
      <c r="V858" s="239">
        <v>73.542812499999997</v>
      </c>
      <c r="W858" s="239">
        <v>26.487619047618999</v>
      </c>
      <c r="X858" s="239">
        <v>12.080158730158701</v>
      </c>
      <c r="Y858" s="239">
        <v>237.07265624999999</v>
      </c>
      <c r="Z858" s="182"/>
      <c r="AA858" s="179"/>
      <c r="AB858" s="182"/>
      <c r="AC858" s="182"/>
      <c r="AD858" s="183"/>
      <c r="AE858" s="336"/>
      <c r="AF858" s="336"/>
      <c r="AG858" s="336"/>
      <c r="AH858" s="336"/>
      <c r="AI858" s="336"/>
      <c r="AJ858" s="184"/>
      <c r="AK858" s="179"/>
      <c r="AL858" s="179"/>
      <c r="AM858" s="281"/>
      <c r="AN858" s="281"/>
      <c r="AO858" s="281"/>
      <c r="AP858" s="281"/>
      <c r="AQ858" s="281"/>
      <c r="AR858" s="272"/>
      <c r="AS858" s="270"/>
      <c r="AT858" s="270"/>
      <c r="AU858" s="272"/>
      <c r="AV858" s="272"/>
      <c r="AW858" s="272"/>
      <c r="AX858" s="272"/>
      <c r="AY858" s="272"/>
      <c r="AZ858" s="184"/>
      <c r="BA858" s="179"/>
    </row>
    <row r="859" spans="1:53" s="185" customFormat="1" x14ac:dyDescent="0.2">
      <c r="A859" s="179"/>
      <c r="B859" s="182" t="s">
        <v>696</v>
      </c>
      <c r="C859" s="182"/>
      <c r="D859" s="183" t="s">
        <v>578</v>
      </c>
      <c r="E859" s="320">
        <v>61</v>
      </c>
      <c r="F859" s="320">
        <v>36</v>
      </c>
      <c r="G859" s="320">
        <v>18</v>
      </c>
      <c r="H859" s="320">
        <v>22</v>
      </c>
      <c r="I859" s="320">
        <v>29</v>
      </c>
      <c r="J859" s="182"/>
      <c r="K859" s="179"/>
      <c r="L859" s="179"/>
      <c r="M859" s="239">
        <v>17439.349999999999</v>
      </c>
      <c r="N859" s="239">
        <v>8454.39</v>
      </c>
      <c r="O859" s="239">
        <v>2444.16</v>
      </c>
      <c r="P859" s="239">
        <v>2948.46</v>
      </c>
      <c r="Q859" s="239">
        <v>26088.63</v>
      </c>
      <c r="R859" s="182"/>
      <c r="S859" s="179"/>
      <c r="T859" s="179"/>
      <c r="U859" s="239">
        <v>249.133571428571</v>
      </c>
      <c r="V859" s="239">
        <v>120.777</v>
      </c>
      <c r="W859" s="239">
        <v>35.9435294117647</v>
      </c>
      <c r="X859" s="239">
        <v>43.359705882352898</v>
      </c>
      <c r="Y859" s="239">
        <v>372.69471428571399</v>
      </c>
      <c r="Z859" s="182"/>
      <c r="AA859" s="179"/>
      <c r="AB859" s="182"/>
      <c r="AC859" s="182"/>
      <c r="AD859" s="183"/>
      <c r="AE859" s="336"/>
      <c r="AF859" s="336"/>
      <c r="AG859" s="336"/>
      <c r="AH859" s="336"/>
      <c r="AI859" s="336"/>
      <c r="AJ859" s="184"/>
      <c r="AK859" s="179"/>
      <c r="AL859" s="179"/>
      <c r="AM859" s="281"/>
      <c r="AN859" s="281"/>
      <c r="AO859" s="281"/>
      <c r="AP859" s="281"/>
      <c r="AQ859" s="281"/>
      <c r="AR859" s="272"/>
      <c r="AS859" s="270"/>
      <c r="AT859" s="270"/>
      <c r="AU859" s="272"/>
      <c r="AV859" s="272"/>
      <c r="AW859" s="272"/>
      <c r="AX859" s="272"/>
      <c r="AY859" s="272"/>
      <c r="AZ859" s="184"/>
      <c r="BA859" s="179"/>
    </row>
    <row r="860" spans="1:53" s="185" customFormat="1" x14ac:dyDescent="0.2">
      <c r="A860" s="179"/>
      <c r="B860" s="182" t="s">
        <v>579</v>
      </c>
      <c r="C860" s="182"/>
      <c r="D860" s="183" t="s">
        <v>167</v>
      </c>
      <c r="E860" s="320">
        <v>1</v>
      </c>
      <c r="F860" s="320">
        <v>1</v>
      </c>
      <c r="G860" s="320">
        <v>1</v>
      </c>
      <c r="H860" s="320">
        <v>1</v>
      </c>
      <c r="I860" s="320">
        <v>1</v>
      </c>
      <c r="J860" s="182"/>
      <c r="K860" s="179"/>
      <c r="L860" s="179"/>
      <c r="M860" s="239">
        <v>6.88</v>
      </c>
      <c r="N860" s="239">
        <v>7.71</v>
      </c>
      <c r="O860" s="239">
        <v>8.3000000000000007</v>
      </c>
      <c r="P860" s="239">
        <v>285.32</v>
      </c>
      <c r="Q860" s="239">
        <v>146.12</v>
      </c>
      <c r="R860" s="182"/>
      <c r="S860" s="179"/>
      <c r="T860" s="179"/>
      <c r="U860" s="239">
        <v>6.88</v>
      </c>
      <c r="V860" s="239">
        <v>7.71</v>
      </c>
      <c r="W860" s="239">
        <v>8.3000000000000007</v>
      </c>
      <c r="X860" s="239">
        <v>285.32</v>
      </c>
      <c r="Y860" s="239">
        <v>146.12</v>
      </c>
      <c r="Z860" s="182"/>
      <c r="AA860" s="179"/>
      <c r="AB860" s="182"/>
      <c r="AC860" s="182"/>
      <c r="AD860" s="183"/>
      <c r="AE860" s="336"/>
      <c r="AF860" s="336"/>
      <c r="AG860" s="336"/>
      <c r="AH860" s="336"/>
      <c r="AI860" s="336"/>
      <c r="AJ860" s="184"/>
      <c r="AK860" s="179"/>
      <c r="AL860" s="179"/>
      <c r="AM860" s="281"/>
      <c r="AN860" s="281"/>
      <c r="AO860" s="281"/>
      <c r="AP860" s="281"/>
      <c r="AQ860" s="281"/>
      <c r="AR860" s="272"/>
      <c r="AS860" s="270"/>
      <c r="AT860" s="270"/>
      <c r="AU860" s="272"/>
      <c r="AV860" s="272"/>
      <c r="AW860" s="272"/>
      <c r="AX860" s="272"/>
      <c r="AY860" s="272"/>
      <c r="AZ860" s="184"/>
      <c r="BA860" s="179"/>
    </row>
    <row r="861" spans="1:53" s="185" customFormat="1" x14ac:dyDescent="0.2">
      <c r="A861" s="179"/>
      <c r="B861" s="182" t="s">
        <v>579</v>
      </c>
      <c r="C861" s="182"/>
      <c r="D861" s="183" t="s">
        <v>127</v>
      </c>
      <c r="E861" s="320">
        <v>315</v>
      </c>
      <c r="F861" s="320">
        <v>173</v>
      </c>
      <c r="G861" s="320">
        <v>130</v>
      </c>
      <c r="H861" s="320">
        <v>118</v>
      </c>
      <c r="I861" s="320">
        <v>169</v>
      </c>
      <c r="J861" s="182"/>
      <c r="K861" s="179"/>
      <c r="L861" s="179"/>
      <c r="M861" s="239">
        <v>59271.11</v>
      </c>
      <c r="N861" s="239">
        <v>26220.3</v>
      </c>
      <c r="O861" s="239">
        <v>13195.07</v>
      </c>
      <c r="P861" s="239">
        <v>11024.88</v>
      </c>
      <c r="Q861" s="239">
        <v>160705.53</v>
      </c>
      <c r="R861" s="182"/>
      <c r="S861" s="179"/>
      <c r="T861" s="179"/>
      <c r="U861" s="239">
        <v>158.90378016085799</v>
      </c>
      <c r="V861" s="239">
        <v>70.295710455764095</v>
      </c>
      <c r="W861" s="239">
        <v>35.953869209809298</v>
      </c>
      <c r="X861" s="239">
        <v>30.1226229508197</v>
      </c>
      <c r="Y861" s="239">
        <v>430.845924932976</v>
      </c>
      <c r="Z861" s="182"/>
      <c r="AA861" s="179"/>
      <c r="AB861" s="182"/>
      <c r="AC861" s="182"/>
      <c r="AD861" s="183"/>
      <c r="AE861" s="336"/>
      <c r="AF861" s="336"/>
      <c r="AG861" s="336"/>
      <c r="AH861" s="336"/>
      <c r="AI861" s="336"/>
      <c r="AJ861" s="184"/>
      <c r="AK861" s="179"/>
      <c r="AL861" s="179"/>
      <c r="AM861" s="281"/>
      <c r="AN861" s="281"/>
      <c r="AO861" s="281"/>
      <c r="AP861" s="281"/>
      <c r="AQ861" s="281"/>
      <c r="AR861" s="272"/>
      <c r="AS861" s="270"/>
      <c r="AT861" s="270"/>
      <c r="AU861" s="272"/>
      <c r="AV861" s="272"/>
      <c r="AW861" s="272"/>
      <c r="AX861" s="272"/>
      <c r="AY861" s="272"/>
      <c r="AZ861" s="184"/>
      <c r="BA861" s="179"/>
    </row>
    <row r="862" spans="1:53" s="185" customFormat="1" ht="13.5" thickBot="1" x14ac:dyDescent="0.25">
      <c r="A862" s="179"/>
      <c r="B862" s="186" t="s">
        <v>583</v>
      </c>
      <c r="C862" s="186"/>
      <c r="D862" s="187" t="s">
        <v>461</v>
      </c>
      <c r="E862" s="321">
        <v>498</v>
      </c>
      <c r="F862" s="321">
        <v>259</v>
      </c>
      <c r="G862" s="321">
        <v>173</v>
      </c>
      <c r="H862" s="321">
        <v>143</v>
      </c>
      <c r="I862" s="321">
        <v>222</v>
      </c>
      <c r="J862" s="186"/>
      <c r="K862" s="179"/>
      <c r="L862" s="179"/>
      <c r="M862" s="330">
        <v>118464.48</v>
      </c>
      <c r="N862" s="239">
        <v>50175.6</v>
      </c>
      <c r="O862" s="239">
        <v>23595.279999999999</v>
      </c>
      <c r="P862" s="239">
        <v>14399.33</v>
      </c>
      <c r="Q862" s="239">
        <v>172758.64</v>
      </c>
      <c r="R862" s="182"/>
      <c r="S862" s="179"/>
      <c r="T862" s="179"/>
      <c r="U862" s="263">
        <v>206.02518260869601</v>
      </c>
      <c r="V862" s="263">
        <v>87.261913043478302</v>
      </c>
      <c r="W862" s="263">
        <v>41.540985915492897</v>
      </c>
      <c r="X862" s="263">
        <v>25.576074600355199</v>
      </c>
      <c r="Y862" s="263">
        <v>300.973240418118</v>
      </c>
      <c r="Z862" s="188"/>
      <c r="AA862" s="179"/>
      <c r="AB862" s="186"/>
      <c r="AC862" s="186"/>
      <c r="AD862" s="187"/>
      <c r="AE862" s="337"/>
      <c r="AF862" s="337"/>
      <c r="AG862" s="337"/>
      <c r="AH862" s="337"/>
      <c r="AI862" s="337"/>
      <c r="AJ862" s="189"/>
      <c r="AK862" s="179"/>
      <c r="AL862" s="179"/>
      <c r="AM862" s="282"/>
      <c r="AN862" s="283"/>
      <c r="AO862" s="283"/>
      <c r="AP862" s="283"/>
      <c r="AQ862" s="283"/>
      <c r="AR862" s="274"/>
      <c r="AS862" s="270"/>
      <c r="AT862" s="270"/>
      <c r="AU862" s="273"/>
      <c r="AV862" s="274"/>
      <c r="AW862" s="274"/>
      <c r="AX862" s="274"/>
      <c r="AY862" s="274"/>
      <c r="AZ862" s="189"/>
      <c r="BA862" s="179"/>
    </row>
    <row r="863" spans="1:53" s="185" customFormat="1" ht="13.5" thickBot="1" x14ac:dyDescent="0.25">
      <c r="A863" s="179"/>
      <c r="B863" s="182" t="s">
        <v>585</v>
      </c>
      <c r="C863" s="182"/>
      <c r="D863" s="183" t="s">
        <v>461</v>
      </c>
      <c r="E863" s="320">
        <v>8</v>
      </c>
      <c r="F863" s="320">
        <v>6</v>
      </c>
      <c r="G863" s="320">
        <v>4</v>
      </c>
      <c r="H863" s="320">
        <v>3</v>
      </c>
      <c r="I863" s="320">
        <v>2</v>
      </c>
      <c r="J863" s="182"/>
      <c r="K863" s="179"/>
      <c r="L863" s="179"/>
      <c r="M863" s="239">
        <v>793.65</v>
      </c>
      <c r="N863" s="239">
        <v>743.24</v>
      </c>
      <c r="O863" s="239">
        <v>265.41000000000003</v>
      </c>
      <c r="P863" s="239">
        <v>210.54</v>
      </c>
      <c r="Q863" s="239">
        <v>130.94</v>
      </c>
      <c r="R863" s="182"/>
      <c r="S863" s="179"/>
      <c r="T863" s="179"/>
      <c r="U863" s="239">
        <v>99.206249999999997</v>
      </c>
      <c r="V863" s="239">
        <v>92.905000000000001</v>
      </c>
      <c r="W863" s="239">
        <v>33.176250000000003</v>
      </c>
      <c r="X863" s="239">
        <v>26.317499999999999</v>
      </c>
      <c r="Y863" s="239">
        <v>16.3675</v>
      </c>
      <c r="Z863" s="182"/>
      <c r="AA863" s="179"/>
      <c r="AB863" s="182"/>
      <c r="AC863" s="182"/>
      <c r="AD863" s="183"/>
      <c r="AE863" s="336"/>
      <c r="AF863" s="336"/>
      <c r="AG863" s="336"/>
      <c r="AH863" s="336"/>
      <c r="AI863" s="336"/>
      <c r="AJ863" s="184"/>
      <c r="AK863" s="179"/>
      <c r="AL863" s="179"/>
      <c r="AM863" s="281"/>
      <c r="AN863" s="281"/>
      <c r="AO863" s="281"/>
      <c r="AP863" s="281"/>
      <c r="AQ863" s="281"/>
      <c r="AR863" s="272"/>
      <c r="AS863" s="270"/>
      <c r="AT863" s="270"/>
      <c r="AU863" s="272"/>
      <c r="AV863" s="272"/>
      <c r="AW863" s="272"/>
      <c r="AX863" s="272"/>
      <c r="AY863" s="272"/>
      <c r="AZ863" s="184"/>
      <c r="BA863" s="179"/>
    </row>
    <row r="864" spans="1:53" ht="15.75" thickBot="1" x14ac:dyDescent="0.3">
      <c r="B864" s="93" t="s">
        <v>845</v>
      </c>
      <c r="C864" s="100"/>
      <c r="D864" s="106"/>
      <c r="E864" s="323">
        <f>SUM(E516:E863)</f>
        <v>81229</v>
      </c>
      <c r="F864" s="323">
        <f>SUM(F516:F863)</f>
        <v>47976</v>
      </c>
      <c r="G864" s="323">
        <f>SUM(G516:G863)</f>
        <v>33363</v>
      </c>
      <c r="H864" s="323">
        <f>SUM(H516:H863)</f>
        <v>27423</v>
      </c>
      <c r="I864" s="323">
        <f>SUM(I516:I863)</f>
        <v>37985</v>
      </c>
      <c r="J864" s="96"/>
      <c r="L864" s="147" t="s">
        <v>846</v>
      </c>
      <c r="M864" s="269">
        <f>SUM(M516:M863)</f>
        <v>17793646.48</v>
      </c>
      <c r="N864" s="269">
        <f>SUM(N516:N863)</f>
        <v>9246226.6900000088</v>
      </c>
      <c r="O864" s="269">
        <f>SUM(O516:O863)</f>
        <v>4469824.6499999985</v>
      </c>
      <c r="P864" s="269">
        <f>SUM(P516:P863)</f>
        <v>3069568.3299999996</v>
      </c>
      <c r="Q864" s="269">
        <f>SUM(Q516:Q863)</f>
        <v>37288988.56000004</v>
      </c>
      <c r="R864" s="146"/>
      <c r="S864" s="3"/>
      <c r="T864" s="147" t="s">
        <v>847</v>
      </c>
      <c r="U864" s="269">
        <f>AVERAGE(U516:U863)</f>
        <v>196.81695989630867</v>
      </c>
      <c r="V864" s="269">
        <f>AVERAGE(V516:V863)</f>
        <v>90.770300630593056</v>
      </c>
      <c r="W864" s="269">
        <f>AVERAGE(W516:W863)</f>
        <v>50.767967572541295</v>
      </c>
      <c r="X864" s="269">
        <f>AVERAGE(X516:X863)</f>
        <v>35.40981453392348</v>
      </c>
      <c r="Y864" s="269">
        <f>AVERAGE(Y516:Y863)</f>
        <v>363.43930858128635</v>
      </c>
      <c r="Z864" s="96"/>
      <c r="AA864" s="3"/>
      <c r="AB864" s="93" t="s">
        <v>845</v>
      </c>
      <c r="AC864" s="100"/>
      <c r="AD864" s="106"/>
      <c r="AE864" s="323">
        <f>SUM(AE516:AE863)</f>
        <v>9086</v>
      </c>
      <c r="AF864" s="323">
        <f>SUM(AF516:AF863)</f>
        <v>4371</v>
      </c>
      <c r="AG864" s="323">
        <f>SUM(AG516:AG863)</f>
        <v>2929</v>
      </c>
      <c r="AH864" s="323">
        <f>SUM(AH516:AH863)</f>
        <v>2273</v>
      </c>
      <c r="AI864" s="323">
        <f>SUM(AI516:AI863)</f>
        <v>2328</v>
      </c>
      <c r="AJ864" s="105"/>
      <c r="AK864" s="3"/>
      <c r="AL864" s="147" t="s">
        <v>846</v>
      </c>
      <c r="AM864" s="286">
        <f>SUM(AM516:AM863)</f>
        <v>4714866.6100000013</v>
      </c>
      <c r="AN864" s="286">
        <f>SUM(AN516:AN863)</f>
        <v>1583489.870000001</v>
      </c>
      <c r="AO864" s="286">
        <f>SUM(AO516:AO863)</f>
        <v>586647.31999999983</v>
      </c>
      <c r="AP864" s="286">
        <f>SUM(AP516:AP863)</f>
        <v>454941.89000000007</v>
      </c>
      <c r="AQ864" s="286">
        <f>SUM(AQ516:AQ863)</f>
        <v>2495862.0699999998</v>
      </c>
      <c r="AR864" s="345"/>
      <c r="AS864" s="340"/>
      <c r="AT864" s="344" t="s">
        <v>847</v>
      </c>
      <c r="AU864" s="266">
        <f>AVERAGE(AU516:AU863)</f>
        <v>369.18104851857606</v>
      </c>
      <c r="AV864" s="266">
        <f>AVERAGE(AV516:AV863)</f>
        <v>134.14059364856834</v>
      </c>
      <c r="AW864" s="266">
        <f>AVERAGE(AW516:AW863)</f>
        <v>50.577615696996411</v>
      </c>
      <c r="AX864" s="266">
        <f>AVERAGE(AX516:AX863)</f>
        <v>40.253682805079976</v>
      </c>
      <c r="AY864" s="266">
        <f>AVERAGE(AY516:AY863)</f>
        <v>210.26355233485859</v>
      </c>
      <c r="AZ864" s="105"/>
      <c r="BA864" s="3"/>
    </row>
    <row r="865" spans="1:53" s="3" customFormat="1" x14ac:dyDescent="0.2">
      <c r="E865" s="312"/>
      <c r="F865" s="312"/>
      <c r="G865" s="312"/>
      <c r="H865" s="312"/>
      <c r="I865" s="312"/>
      <c r="M865" s="324"/>
      <c r="N865" s="324"/>
      <c r="O865" s="324"/>
      <c r="P865" s="324"/>
      <c r="Q865" s="324"/>
      <c r="U865" s="324"/>
      <c r="V865" s="324"/>
      <c r="W865" s="324"/>
      <c r="X865" s="324"/>
      <c r="Y865" s="324"/>
      <c r="AE865" s="177"/>
      <c r="AF865" s="177"/>
      <c r="AG865" s="177"/>
      <c r="AH865" s="177"/>
      <c r="AI865" s="177"/>
      <c r="AM865" s="279"/>
      <c r="AN865" s="279"/>
      <c r="AO865" s="279"/>
      <c r="AP865" s="279"/>
      <c r="AQ865" s="279"/>
      <c r="AR865" s="340"/>
      <c r="AS865" s="340"/>
      <c r="AT865" s="340"/>
      <c r="AU865" s="270"/>
      <c r="AV865" s="270"/>
      <c r="AW865" s="270"/>
      <c r="AX865" s="270"/>
      <c r="AY865" s="270"/>
    </row>
    <row r="866" spans="1:53" s="3" customFormat="1" x14ac:dyDescent="0.2">
      <c r="E866" s="312"/>
      <c r="F866" s="312"/>
      <c r="G866" s="312"/>
      <c r="H866" s="312"/>
      <c r="I866" s="312"/>
      <c r="M866" s="324"/>
      <c r="N866" s="324"/>
      <c r="O866" s="324"/>
      <c r="P866" s="324"/>
      <c r="Q866" s="324"/>
      <c r="U866" s="324"/>
      <c r="V866" s="324"/>
      <c r="W866" s="324"/>
      <c r="X866" s="324"/>
      <c r="Y866" s="324"/>
      <c r="AE866" s="177"/>
      <c r="AF866" s="177"/>
      <c r="AG866" s="177"/>
      <c r="AH866" s="177"/>
      <c r="AI866" s="177"/>
      <c r="AM866" s="279"/>
      <c r="AN866" s="279"/>
      <c r="AO866" s="279"/>
      <c r="AP866" s="279"/>
      <c r="AQ866" s="279"/>
      <c r="AR866" s="340"/>
      <c r="AS866" s="340"/>
      <c r="AT866" s="340"/>
      <c r="AU866" s="270"/>
      <c r="AV866" s="270"/>
      <c r="AW866" s="270"/>
      <c r="AX866" s="270"/>
      <c r="AY866" s="270"/>
    </row>
    <row r="867" spans="1:53" ht="15" customHeight="1" x14ac:dyDescent="0.2">
      <c r="B867" s="21"/>
      <c r="C867" s="21"/>
      <c r="D867" s="25"/>
      <c r="E867" s="519" t="str">
        <f>E17</f>
        <v>Number of Residential Customers in Arrears</v>
      </c>
      <c r="F867" s="519"/>
      <c r="G867" s="519"/>
      <c r="H867" s="519"/>
      <c r="I867" s="519"/>
      <c r="J867" s="519"/>
      <c r="K867" s="61"/>
      <c r="L867" s="25"/>
      <c r="M867" s="520" t="str">
        <f>M17</f>
        <v>Residential Arrearage Dollars</v>
      </c>
      <c r="N867" s="521"/>
      <c r="O867" s="521"/>
      <c r="P867" s="521"/>
      <c r="Q867" s="521"/>
      <c r="R867" s="522"/>
      <c r="S867" s="3"/>
      <c r="T867" s="25"/>
      <c r="U867" s="520" t="str">
        <f>U17</f>
        <v>Average Amount of Residential Arrearage Dollars</v>
      </c>
      <c r="V867" s="521"/>
      <c r="W867" s="521"/>
      <c r="X867" s="521"/>
      <c r="Y867" s="521"/>
      <c r="Z867" s="522"/>
      <c r="AA867" s="3"/>
      <c r="AB867" s="3"/>
      <c r="AC867" s="3"/>
      <c r="AD867" s="3"/>
      <c r="AE867" s="516" t="s">
        <v>742</v>
      </c>
      <c r="AF867" s="517"/>
      <c r="AG867" s="517"/>
      <c r="AH867" s="517"/>
      <c r="AI867" s="517"/>
      <c r="AJ867" s="518"/>
      <c r="AK867" s="3"/>
      <c r="AL867" s="153"/>
      <c r="AM867" s="514" t="e">
        <f>#REF!</f>
        <v>#REF!</v>
      </c>
      <c r="AN867" s="514"/>
      <c r="AO867" s="514"/>
      <c r="AP867" s="514"/>
      <c r="AQ867" s="514"/>
      <c r="AR867" s="515"/>
      <c r="AS867" s="340"/>
      <c r="AT867" s="341"/>
      <c r="AU867" s="516" t="e">
        <f>#REF!</f>
        <v>#REF!</v>
      </c>
      <c r="AV867" s="517"/>
      <c r="AW867" s="517"/>
      <c r="AX867" s="517"/>
      <c r="AY867" s="517"/>
      <c r="AZ867" s="518"/>
      <c r="BA867" s="3"/>
    </row>
    <row r="868" spans="1:53" x14ac:dyDescent="0.2">
      <c r="B868" s="9" t="s">
        <v>745</v>
      </c>
      <c r="C868" s="9" t="s">
        <v>45</v>
      </c>
      <c r="D868" s="76" t="s">
        <v>746</v>
      </c>
      <c r="E868" s="319" t="s">
        <v>747</v>
      </c>
      <c r="F868" s="319" t="s">
        <v>748</v>
      </c>
      <c r="G868" s="319" t="s">
        <v>749</v>
      </c>
      <c r="H868" s="319" t="s">
        <v>750</v>
      </c>
      <c r="I868" s="319" t="s">
        <v>751</v>
      </c>
      <c r="J868" s="22" t="s">
        <v>752</v>
      </c>
      <c r="K868" s="24"/>
      <c r="M868" s="326" t="s">
        <v>747</v>
      </c>
      <c r="N868" s="331" t="s">
        <v>748</v>
      </c>
      <c r="O868" s="326" t="s">
        <v>749</v>
      </c>
      <c r="P868" s="326" t="s">
        <v>750</v>
      </c>
      <c r="Q868" s="326" t="s">
        <v>751</v>
      </c>
      <c r="R868" s="22" t="s">
        <v>752</v>
      </c>
      <c r="S868" s="3"/>
      <c r="T868" s="3"/>
      <c r="U868" s="326" t="s">
        <v>747</v>
      </c>
      <c r="V868" s="326" t="s">
        <v>748</v>
      </c>
      <c r="W868" s="326" t="s">
        <v>749</v>
      </c>
      <c r="X868" s="326" t="s">
        <v>750</v>
      </c>
      <c r="Y868" s="326" t="s">
        <v>751</v>
      </c>
      <c r="Z868" s="22" t="s">
        <v>752</v>
      </c>
      <c r="AA868" s="3"/>
      <c r="AB868" s="9" t="s">
        <v>745</v>
      </c>
      <c r="AC868" s="9" t="s">
        <v>45</v>
      </c>
      <c r="AD868" s="76" t="s">
        <v>746</v>
      </c>
      <c r="AE868" s="335" t="s">
        <v>747</v>
      </c>
      <c r="AF868" s="335" t="s">
        <v>748</v>
      </c>
      <c r="AG868" s="335" t="s">
        <v>749</v>
      </c>
      <c r="AH868" s="335" t="s">
        <v>750</v>
      </c>
      <c r="AI868" s="335" t="s">
        <v>751</v>
      </c>
      <c r="AJ868" s="22" t="s">
        <v>752</v>
      </c>
      <c r="AK868" s="3"/>
      <c r="AL868" s="3"/>
      <c r="AM868" s="280" t="s">
        <v>747</v>
      </c>
      <c r="AN868" s="280" t="s">
        <v>748</v>
      </c>
      <c r="AO868" s="280" t="s">
        <v>749</v>
      </c>
      <c r="AP868" s="280" t="s">
        <v>750</v>
      </c>
      <c r="AQ868" s="280" t="s">
        <v>751</v>
      </c>
      <c r="AR868" s="342" t="s">
        <v>752</v>
      </c>
      <c r="AS868" s="340"/>
      <c r="AT868" s="340"/>
      <c r="AU868" s="271" t="s">
        <v>747</v>
      </c>
      <c r="AV868" s="271" t="s">
        <v>748</v>
      </c>
      <c r="AW868" s="271" t="s">
        <v>749</v>
      </c>
      <c r="AX868" s="271" t="s">
        <v>750</v>
      </c>
      <c r="AY868" s="271" t="s">
        <v>751</v>
      </c>
      <c r="AZ868" s="22" t="s">
        <v>752</v>
      </c>
      <c r="BA868" s="3"/>
    </row>
    <row r="869" spans="1:53" s="185" customFormat="1" x14ac:dyDescent="0.2">
      <c r="A869" s="179" t="s">
        <v>705</v>
      </c>
      <c r="B869" s="182" t="s">
        <v>706</v>
      </c>
      <c r="C869" s="182"/>
      <c r="D869" s="183" t="s">
        <v>120</v>
      </c>
      <c r="E869" s="320">
        <v>1</v>
      </c>
      <c r="F869" s="320">
        <v>1</v>
      </c>
      <c r="G869" s="320">
        <v>1</v>
      </c>
      <c r="H869" s="320">
        <v>1</v>
      </c>
      <c r="I869" s="320">
        <v>1</v>
      </c>
      <c r="J869" s="182"/>
      <c r="K869" s="179"/>
      <c r="L869" s="179"/>
      <c r="M869" s="239">
        <v>129.58000000000001</v>
      </c>
      <c r="N869" s="332">
        <v>92.25</v>
      </c>
      <c r="O869" s="239">
        <v>89.63</v>
      </c>
      <c r="P869" s="239">
        <v>69.36</v>
      </c>
      <c r="Q869" s="239">
        <v>136.26</v>
      </c>
      <c r="R869" s="182"/>
      <c r="S869" s="179"/>
      <c r="T869" s="179"/>
      <c r="U869" s="239">
        <v>129.58000000000001</v>
      </c>
      <c r="V869" s="239">
        <v>92.25</v>
      </c>
      <c r="W869" s="239">
        <v>89.63</v>
      </c>
      <c r="X869" s="239">
        <v>69.36</v>
      </c>
      <c r="Y869" s="239">
        <v>136.26</v>
      </c>
      <c r="Z869" s="182"/>
      <c r="AA869" s="179"/>
      <c r="AB869" s="182" t="s">
        <v>62</v>
      </c>
      <c r="AC869" s="182"/>
      <c r="AD869" s="183" t="s">
        <v>63</v>
      </c>
      <c r="AE869" s="336">
        <v>101</v>
      </c>
      <c r="AF869" s="336">
        <v>38</v>
      </c>
      <c r="AG869" s="336">
        <v>15</v>
      </c>
      <c r="AH869" s="336">
        <v>9</v>
      </c>
      <c r="AI869" s="336">
        <v>12</v>
      </c>
      <c r="AJ869" s="184"/>
      <c r="AK869" s="179"/>
      <c r="AL869" s="179"/>
      <c r="AM869" s="281">
        <v>49503.27</v>
      </c>
      <c r="AN869" s="281">
        <v>14059.09</v>
      </c>
      <c r="AO869" s="281">
        <v>1392.93</v>
      </c>
      <c r="AP869" s="281">
        <v>992.41</v>
      </c>
      <c r="AQ869" s="281">
        <v>12903.47</v>
      </c>
      <c r="AR869" s="272"/>
      <c r="AS869" s="270"/>
      <c r="AT869" s="270"/>
      <c r="AU869" s="272">
        <v>475.992980769231</v>
      </c>
      <c r="AV869" s="272">
        <v>144.93907216494799</v>
      </c>
      <c r="AW869" s="272">
        <v>14.07</v>
      </c>
      <c r="AX869" s="272">
        <v>9.7295098039215695</v>
      </c>
      <c r="AY869" s="272">
        <v>126.50460784313699</v>
      </c>
      <c r="AZ869" s="184"/>
      <c r="BA869" s="179"/>
    </row>
    <row r="870" spans="1:53" s="185" customFormat="1" x14ac:dyDescent="0.2">
      <c r="A870" s="179"/>
      <c r="B870" s="182" t="s">
        <v>62</v>
      </c>
      <c r="C870" s="182"/>
      <c r="D870" s="183" t="s">
        <v>63</v>
      </c>
      <c r="E870" s="320">
        <v>1213</v>
      </c>
      <c r="F870" s="320">
        <v>580</v>
      </c>
      <c r="G870" s="320">
        <v>313</v>
      </c>
      <c r="H870" s="320">
        <v>227</v>
      </c>
      <c r="I870" s="320">
        <v>270</v>
      </c>
      <c r="J870" s="182"/>
      <c r="K870" s="179"/>
      <c r="L870" s="179"/>
      <c r="M870" s="239">
        <v>234068.62</v>
      </c>
      <c r="N870" s="332">
        <v>97581.43</v>
      </c>
      <c r="O870" s="239">
        <v>31970.2</v>
      </c>
      <c r="P870" s="239">
        <v>25478.6</v>
      </c>
      <c r="Q870" s="239">
        <v>75070.570000000094</v>
      </c>
      <c r="R870" s="182"/>
      <c r="S870" s="179"/>
      <c r="T870" s="179"/>
      <c r="U870" s="239">
        <v>181.589309542281</v>
      </c>
      <c r="V870" s="239">
        <v>78.504770716009702</v>
      </c>
      <c r="W870" s="239">
        <v>26.708604845446999</v>
      </c>
      <c r="X870" s="239">
        <v>21.392611251049502</v>
      </c>
      <c r="Y870" s="239">
        <v>60.736707119741197</v>
      </c>
      <c r="Z870" s="182"/>
      <c r="AA870" s="179"/>
      <c r="AB870" s="182" t="s">
        <v>62</v>
      </c>
      <c r="AC870" s="182"/>
      <c r="AD870" s="183" t="s">
        <v>65</v>
      </c>
      <c r="AE870" s="336">
        <v>69</v>
      </c>
      <c r="AF870" s="336">
        <v>27</v>
      </c>
      <c r="AG870" s="336">
        <v>16</v>
      </c>
      <c r="AH870" s="336">
        <v>8</v>
      </c>
      <c r="AI870" s="336">
        <v>5</v>
      </c>
      <c r="AJ870" s="184"/>
      <c r="AK870" s="179"/>
      <c r="AL870" s="179"/>
      <c r="AM870" s="281">
        <v>42082.68</v>
      </c>
      <c r="AN870" s="281">
        <v>8476.2000000000007</v>
      </c>
      <c r="AO870" s="281">
        <v>7017.04</v>
      </c>
      <c r="AP870" s="281">
        <v>464.34</v>
      </c>
      <c r="AQ870" s="281">
        <v>2605.6799999999998</v>
      </c>
      <c r="AR870" s="272"/>
      <c r="AS870" s="270"/>
      <c r="AT870" s="270"/>
      <c r="AU870" s="272">
        <v>609.89391304347805</v>
      </c>
      <c r="AV870" s="272">
        <v>132.44062500000001</v>
      </c>
      <c r="AW870" s="272">
        <v>106.318787878788</v>
      </c>
      <c r="AX870" s="272">
        <v>6.9304477611940296</v>
      </c>
      <c r="AY870" s="272">
        <v>38.890746268656699</v>
      </c>
      <c r="AZ870" s="184"/>
      <c r="BA870" s="179"/>
    </row>
    <row r="871" spans="1:53" s="185" customFormat="1" x14ac:dyDescent="0.2">
      <c r="A871" s="179"/>
      <c r="B871" s="182" t="s">
        <v>62</v>
      </c>
      <c r="C871" s="182"/>
      <c r="D871" s="183" t="s">
        <v>65</v>
      </c>
      <c r="E871" s="320">
        <v>1726</v>
      </c>
      <c r="F871" s="320">
        <v>993</v>
      </c>
      <c r="G871" s="320">
        <v>523</v>
      </c>
      <c r="H871" s="320">
        <v>345</v>
      </c>
      <c r="I871" s="320">
        <v>426</v>
      </c>
      <c r="J871" s="182"/>
      <c r="K871" s="179"/>
      <c r="L871" s="179"/>
      <c r="M871" s="239">
        <v>295263.27999999898</v>
      </c>
      <c r="N871" s="239">
        <v>164322.23999999999</v>
      </c>
      <c r="O871" s="239">
        <v>60505.53</v>
      </c>
      <c r="P871" s="239">
        <v>23370.15</v>
      </c>
      <c r="Q871" s="239">
        <v>106964.75</v>
      </c>
      <c r="R871" s="182"/>
      <c r="S871" s="179"/>
      <c r="T871" s="179"/>
      <c r="U871" s="239">
        <v>159.51554835224201</v>
      </c>
      <c r="V871" s="239">
        <v>92.315865168539304</v>
      </c>
      <c r="W871" s="239">
        <v>34.713442340791701</v>
      </c>
      <c r="X871" s="239">
        <v>13.446576524741101</v>
      </c>
      <c r="Y871" s="239">
        <v>58.482640787315503</v>
      </c>
      <c r="Z871" s="182"/>
      <c r="AA871" s="179"/>
      <c r="AB871" s="182" t="s">
        <v>66</v>
      </c>
      <c r="AC871" s="182"/>
      <c r="AD871" s="183" t="s">
        <v>63</v>
      </c>
      <c r="AE871" s="336">
        <v>49</v>
      </c>
      <c r="AF871" s="336">
        <v>27</v>
      </c>
      <c r="AG871" s="336">
        <v>16</v>
      </c>
      <c r="AH871" s="336">
        <v>16</v>
      </c>
      <c r="AI871" s="336">
        <v>15</v>
      </c>
      <c r="AJ871" s="184"/>
      <c r="AK871" s="179"/>
      <c r="AL871" s="179"/>
      <c r="AM871" s="281">
        <v>23339.21</v>
      </c>
      <c r="AN871" s="281">
        <v>7108.6</v>
      </c>
      <c r="AO871" s="281">
        <v>2206.19</v>
      </c>
      <c r="AP871" s="281">
        <v>1134.33</v>
      </c>
      <c r="AQ871" s="281">
        <v>1133.31</v>
      </c>
      <c r="AR871" s="272"/>
      <c r="AS871" s="270"/>
      <c r="AT871" s="270"/>
      <c r="AU871" s="272">
        <v>466.7842</v>
      </c>
      <c r="AV871" s="272">
        <v>148.09583333333299</v>
      </c>
      <c r="AW871" s="272">
        <v>50.140681818181797</v>
      </c>
      <c r="AX871" s="272">
        <v>23.631875000000001</v>
      </c>
      <c r="AY871" s="272">
        <v>22.2217647058824</v>
      </c>
      <c r="AZ871" s="184"/>
      <c r="BA871" s="179"/>
    </row>
    <row r="872" spans="1:53" s="185" customFormat="1" x14ac:dyDescent="0.2">
      <c r="A872" s="179"/>
      <c r="B872" s="182" t="s">
        <v>66</v>
      </c>
      <c r="C872" s="182"/>
      <c r="D872" s="183" t="s">
        <v>63</v>
      </c>
      <c r="E872" s="320">
        <v>191</v>
      </c>
      <c r="F872" s="320">
        <v>102</v>
      </c>
      <c r="G872" s="320">
        <v>49</v>
      </c>
      <c r="H872" s="320">
        <v>32</v>
      </c>
      <c r="I872" s="320">
        <v>40</v>
      </c>
      <c r="J872" s="182"/>
      <c r="K872" s="179"/>
      <c r="L872" s="179"/>
      <c r="M872" s="239">
        <v>38190.5</v>
      </c>
      <c r="N872" s="239">
        <v>22372.49</v>
      </c>
      <c r="O872" s="239">
        <v>8091.58</v>
      </c>
      <c r="P872" s="239">
        <v>3095.51</v>
      </c>
      <c r="Q872" s="239">
        <v>18416.71</v>
      </c>
      <c r="R872" s="182"/>
      <c r="S872" s="179"/>
      <c r="T872" s="179"/>
      <c r="U872" s="239">
        <v>185.390776699029</v>
      </c>
      <c r="V872" s="239">
        <v>120.282204301075</v>
      </c>
      <c r="W872" s="239">
        <v>42.143645833333302</v>
      </c>
      <c r="X872" s="239">
        <v>16.122447916666701</v>
      </c>
      <c r="Y872" s="239">
        <v>94.444666666666606</v>
      </c>
      <c r="Z872" s="182"/>
      <c r="AA872" s="179"/>
      <c r="AB872" s="182" t="s">
        <v>66</v>
      </c>
      <c r="AC872" s="182"/>
      <c r="AD872" s="183" t="s">
        <v>65</v>
      </c>
      <c r="AE872" s="336">
        <v>1</v>
      </c>
      <c r="AF872" s="336">
        <v>1</v>
      </c>
      <c r="AG872" s="336">
        <v>1</v>
      </c>
      <c r="AH872" s="336">
        <v>1</v>
      </c>
      <c r="AI872" s="336">
        <v>1</v>
      </c>
      <c r="AJ872" s="184"/>
      <c r="AK872" s="179"/>
      <c r="AL872" s="179"/>
      <c r="AM872" s="281">
        <v>49.56</v>
      </c>
      <c r="AN872" s="281">
        <v>54.01</v>
      </c>
      <c r="AO872" s="281">
        <v>45.75</v>
      </c>
      <c r="AP872" s="281">
        <v>50.55</v>
      </c>
      <c r="AQ872" s="281">
        <v>23.83</v>
      </c>
      <c r="AR872" s="272"/>
      <c r="AS872" s="270"/>
      <c r="AT872" s="270"/>
      <c r="AU872" s="272">
        <v>49.56</v>
      </c>
      <c r="AV872" s="272">
        <v>54.01</v>
      </c>
      <c r="AW872" s="272">
        <v>45.75</v>
      </c>
      <c r="AX872" s="272">
        <v>50.55</v>
      </c>
      <c r="AY872" s="272">
        <v>23.83</v>
      </c>
      <c r="AZ872" s="184"/>
      <c r="BA872" s="179"/>
    </row>
    <row r="873" spans="1:53" s="185" customFormat="1" x14ac:dyDescent="0.2">
      <c r="A873" s="179"/>
      <c r="B873" s="182" t="s">
        <v>66</v>
      </c>
      <c r="C873" s="182"/>
      <c r="D873" s="183" t="s">
        <v>65</v>
      </c>
      <c r="E873" s="320">
        <v>1</v>
      </c>
      <c r="F873" s="320"/>
      <c r="G873" s="320"/>
      <c r="H873" s="320"/>
      <c r="I873" s="320"/>
      <c r="J873" s="182"/>
      <c r="K873" s="179"/>
      <c r="L873" s="179"/>
      <c r="M873" s="239">
        <v>120.56</v>
      </c>
      <c r="N873" s="239">
        <v>0</v>
      </c>
      <c r="O873" s="239">
        <v>0</v>
      </c>
      <c r="P873" s="239">
        <v>0</v>
      </c>
      <c r="Q873" s="239">
        <v>0</v>
      </c>
      <c r="R873" s="182"/>
      <c r="S873" s="179"/>
      <c r="T873" s="179"/>
      <c r="U873" s="239">
        <v>120.56</v>
      </c>
      <c r="V873" s="239">
        <v>0</v>
      </c>
      <c r="W873" s="239">
        <v>0</v>
      </c>
      <c r="X873" s="239">
        <v>0</v>
      </c>
      <c r="Y873" s="239">
        <v>0</v>
      </c>
      <c r="Z873" s="182"/>
      <c r="AA873" s="179"/>
      <c r="AB873" s="182" t="s">
        <v>67</v>
      </c>
      <c r="AC873" s="182"/>
      <c r="AD873" s="183" t="s">
        <v>68</v>
      </c>
      <c r="AE873" s="336">
        <v>7</v>
      </c>
      <c r="AF873" s="336"/>
      <c r="AG873" s="336"/>
      <c r="AH873" s="336"/>
      <c r="AI873" s="336"/>
      <c r="AJ873" s="184"/>
      <c r="AK873" s="179"/>
      <c r="AL873" s="179"/>
      <c r="AM873" s="281">
        <v>1195.48</v>
      </c>
      <c r="AN873" s="281">
        <v>0</v>
      </c>
      <c r="AO873" s="281">
        <v>0</v>
      </c>
      <c r="AP873" s="281">
        <v>0</v>
      </c>
      <c r="AQ873" s="281">
        <v>0</v>
      </c>
      <c r="AR873" s="272"/>
      <c r="AS873" s="270"/>
      <c r="AT873" s="270"/>
      <c r="AU873" s="272">
        <v>170.78285714285701</v>
      </c>
      <c r="AV873" s="272">
        <v>0</v>
      </c>
      <c r="AW873" s="272">
        <v>0</v>
      </c>
      <c r="AX873" s="272">
        <v>0</v>
      </c>
      <c r="AY873" s="272">
        <v>0</v>
      </c>
      <c r="AZ873" s="184"/>
      <c r="BA873" s="179"/>
    </row>
    <row r="874" spans="1:53" s="185" customFormat="1" x14ac:dyDescent="0.2">
      <c r="A874" s="179"/>
      <c r="B874" s="182" t="s">
        <v>67</v>
      </c>
      <c r="C874" s="182"/>
      <c r="D874" s="183" t="s">
        <v>68</v>
      </c>
      <c r="E874" s="320">
        <v>120</v>
      </c>
      <c r="F874" s="320">
        <v>75</v>
      </c>
      <c r="G874" s="320">
        <v>39</v>
      </c>
      <c r="H874" s="320">
        <v>21</v>
      </c>
      <c r="I874" s="320">
        <v>33</v>
      </c>
      <c r="J874" s="182"/>
      <c r="K874" s="179"/>
      <c r="L874" s="179"/>
      <c r="M874" s="239">
        <v>20640.580000000002</v>
      </c>
      <c r="N874" s="239">
        <v>10114.290000000001</v>
      </c>
      <c r="O874" s="239">
        <v>3834.29</v>
      </c>
      <c r="P874" s="239">
        <v>1572.02</v>
      </c>
      <c r="Q874" s="239">
        <v>7742.09</v>
      </c>
      <c r="R874" s="182"/>
      <c r="S874" s="179"/>
      <c r="T874" s="179"/>
      <c r="U874" s="239">
        <v>155.19233082706799</v>
      </c>
      <c r="V874" s="239">
        <v>78.405348837209303</v>
      </c>
      <c r="W874" s="239">
        <v>29.955390625</v>
      </c>
      <c r="X874" s="239">
        <v>12.57616</v>
      </c>
      <c r="Y874" s="239">
        <v>56.102101449275402</v>
      </c>
      <c r="Z874" s="182"/>
      <c r="AA874" s="179"/>
      <c r="AB874" s="182" t="s">
        <v>71</v>
      </c>
      <c r="AC874" s="182"/>
      <c r="AD874" s="183" t="s">
        <v>72</v>
      </c>
      <c r="AE874" s="336">
        <v>38</v>
      </c>
      <c r="AF874" s="336">
        <v>21</v>
      </c>
      <c r="AG874" s="336">
        <v>16</v>
      </c>
      <c r="AH874" s="336">
        <v>12</v>
      </c>
      <c r="AI874" s="336">
        <v>12</v>
      </c>
      <c r="AJ874" s="184"/>
      <c r="AK874" s="179"/>
      <c r="AL874" s="179"/>
      <c r="AM874" s="281">
        <v>10587.36</v>
      </c>
      <c r="AN874" s="281">
        <v>8691.7900000000009</v>
      </c>
      <c r="AO874" s="281">
        <v>5309.67</v>
      </c>
      <c r="AP874" s="281">
        <v>3287.72</v>
      </c>
      <c r="AQ874" s="281">
        <v>21621.59</v>
      </c>
      <c r="AR874" s="272"/>
      <c r="AS874" s="270"/>
      <c r="AT874" s="270"/>
      <c r="AU874" s="272">
        <v>278.614736842105</v>
      </c>
      <c r="AV874" s="272">
        <v>234.91324324324299</v>
      </c>
      <c r="AW874" s="272">
        <v>151.70485714285701</v>
      </c>
      <c r="AX874" s="272">
        <v>88.857297297297293</v>
      </c>
      <c r="AY874" s="272">
        <v>568.98921052631601</v>
      </c>
      <c r="AZ874" s="184"/>
      <c r="BA874" s="179"/>
    </row>
    <row r="875" spans="1:53" s="185" customFormat="1" x14ac:dyDescent="0.2">
      <c r="A875" s="179"/>
      <c r="B875" s="182" t="s">
        <v>69</v>
      </c>
      <c r="C875" s="182"/>
      <c r="D875" s="183" t="s">
        <v>70</v>
      </c>
      <c r="E875" s="320">
        <v>1</v>
      </c>
      <c r="F875" s="320">
        <v>1</v>
      </c>
      <c r="G875" s="320"/>
      <c r="H875" s="320"/>
      <c r="I875" s="320">
        <v>1</v>
      </c>
      <c r="J875" s="182"/>
      <c r="K875" s="179"/>
      <c r="L875" s="179"/>
      <c r="M875" s="239">
        <v>28.76</v>
      </c>
      <c r="N875" s="239">
        <v>22.37</v>
      </c>
      <c r="O875" s="239">
        <v>0</v>
      </c>
      <c r="P875" s="239">
        <v>0</v>
      </c>
      <c r="Q875" s="239">
        <v>31.28</v>
      </c>
      <c r="R875" s="182"/>
      <c r="S875" s="179"/>
      <c r="T875" s="179"/>
      <c r="U875" s="239">
        <v>14.38</v>
      </c>
      <c r="V875" s="239">
        <v>11.185</v>
      </c>
      <c r="W875" s="239">
        <v>0</v>
      </c>
      <c r="X875" s="239">
        <v>0</v>
      </c>
      <c r="Y875" s="239">
        <v>15.64</v>
      </c>
      <c r="Z875" s="182"/>
      <c r="AA875" s="179"/>
      <c r="AB875" s="182" t="s">
        <v>78</v>
      </c>
      <c r="AC875" s="182"/>
      <c r="AD875" s="183" t="s">
        <v>79</v>
      </c>
      <c r="AE875" s="336">
        <v>10</v>
      </c>
      <c r="AF875" s="336">
        <v>1</v>
      </c>
      <c r="AG875" s="336">
        <v>1</v>
      </c>
      <c r="AH875" s="336"/>
      <c r="AI875" s="336"/>
      <c r="AJ875" s="184"/>
      <c r="AK875" s="179"/>
      <c r="AL875" s="179"/>
      <c r="AM875" s="281">
        <v>877.32</v>
      </c>
      <c r="AN875" s="281">
        <v>430.63</v>
      </c>
      <c r="AO875" s="281">
        <v>15.93</v>
      </c>
      <c r="AP875" s="281">
        <v>0</v>
      </c>
      <c r="AQ875" s="281">
        <v>0</v>
      </c>
      <c r="AR875" s="272"/>
      <c r="AS875" s="270"/>
      <c r="AT875" s="270"/>
      <c r="AU875" s="272">
        <v>87.731999999999999</v>
      </c>
      <c r="AV875" s="272">
        <v>47.8477777777778</v>
      </c>
      <c r="AW875" s="272">
        <v>2.2757142857142898</v>
      </c>
      <c r="AX875" s="272">
        <v>0</v>
      </c>
      <c r="AY875" s="272">
        <v>0</v>
      </c>
      <c r="AZ875" s="184"/>
      <c r="BA875" s="179"/>
    </row>
    <row r="876" spans="1:53" s="185" customFormat="1" x14ac:dyDescent="0.2">
      <c r="A876" s="179"/>
      <c r="B876" s="182" t="s">
        <v>71</v>
      </c>
      <c r="C876" s="182"/>
      <c r="D876" s="183" t="s">
        <v>72</v>
      </c>
      <c r="E876" s="320">
        <v>172</v>
      </c>
      <c r="F876" s="320">
        <v>83</v>
      </c>
      <c r="G876" s="320">
        <v>46</v>
      </c>
      <c r="H876" s="320">
        <v>27</v>
      </c>
      <c r="I876" s="320">
        <v>43</v>
      </c>
      <c r="J876" s="182"/>
      <c r="K876" s="179"/>
      <c r="L876" s="179"/>
      <c r="M876" s="239">
        <v>41830.14</v>
      </c>
      <c r="N876" s="239">
        <v>16226.15</v>
      </c>
      <c r="O876" s="239">
        <v>6722.92</v>
      </c>
      <c r="P876" s="239">
        <v>4901.84</v>
      </c>
      <c r="Q876" s="239">
        <v>32765.61</v>
      </c>
      <c r="R876" s="182"/>
      <c r="S876" s="179"/>
      <c r="T876" s="179"/>
      <c r="U876" s="239">
        <v>224.89322580645199</v>
      </c>
      <c r="V876" s="239">
        <v>89.154670329670296</v>
      </c>
      <c r="W876" s="239">
        <v>37.349555555555597</v>
      </c>
      <c r="X876" s="239">
        <v>27.694011299435001</v>
      </c>
      <c r="Y876" s="239">
        <v>181.02546961325999</v>
      </c>
      <c r="Z876" s="182"/>
      <c r="AA876" s="179"/>
      <c r="AB876" s="182" t="s">
        <v>80</v>
      </c>
      <c r="AC876" s="182"/>
      <c r="AD876" s="183" t="s">
        <v>81</v>
      </c>
      <c r="AE876" s="336">
        <v>72</v>
      </c>
      <c r="AF876" s="336">
        <v>32</v>
      </c>
      <c r="AG876" s="336">
        <v>19</v>
      </c>
      <c r="AH876" s="336">
        <v>13</v>
      </c>
      <c r="AI876" s="336">
        <v>12</v>
      </c>
      <c r="AJ876" s="184"/>
      <c r="AK876" s="179"/>
      <c r="AL876" s="179"/>
      <c r="AM876" s="281">
        <v>23107.77</v>
      </c>
      <c r="AN876" s="281">
        <v>7175.5</v>
      </c>
      <c r="AO876" s="281">
        <v>2335.91</v>
      </c>
      <c r="AP876" s="281">
        <v>2409.7800000000002</v>
      </c>
      <c r="AQ876" s="281">
        <v>7984.15</v>
      </c>
      <c r="AR876" s="272"/>
      <c r="AS876" s="270"/>
      <c r="AT876" s="270"/>
      <c r="AU876" s="272">
        <v>320.94125000000003</v>
      </c>
      <c r="AV876" s="272">
        <v>107.097014925373</v>
      </c>
      <c r="AW876" s="272">
        <v>33.370142857142902</v>
      </c>
      <c r="AX876" s="272">
        <v>34.425428571428597</v>
      </c>
      <c r="AY876" s="272">
        <v>110.890972222222</v>
      </c>
      <c r="AZ876" s="184"/>
      <c r="BA876" s="179"/>
    </row>
    <row r="877" spans="1:53" s="185" customFormat="1" x14ac:dyDescent="0.2">
      <c r="A877" s="179"/>
      <c r="B877" s="182" t="s">
        <v>71</v>
      </c>
      <c r="C877" s="182"/>
      <c r="D877" s="183" t="s">
        <v>73</v>
      </c>
      <c r="E877" s="320">
        <v>1</v>
      </c>
      <c r="F877" s="320"/>
      <c r="G877" s="320"/>
      <c r="H877" s="320"/>
      <c r="I877" s="320"/>
      <c r="J877" s="182"/>
      <c r="K877" s="179"/>
      <c r="L877" s="179"/>
      <c r="M877" s="239">
        <v>18.100000000000001</v>
      </c>
      <c r="N877" s="239">
        <v>0</v>
      </c>
      <c r="O877" s="239">
        <v>0</v>
      </c>
      <c r="P877" s="239">
        <v>0</v>
      </c>
      <c r="Q877" s="239">
        <v>0</v>
      </c>
      <c r="R877" s="182"/>
      <c r="S877" s="179"/>
      <c r="T877" s="179"/>
      <c r="U877" s="239">
        <v>18.100000000000001</v>
      </c>
      <c r="V877" s="239">
        <v>0</v>
      </c>
      <c r="W877" s="239">
        <v>0</v>
      </c>
      <c r="X877" s="239">
        <v>0</v>
      </c>
      <c r="Y877" s="239">
        <v>0</v>
      </c>
      <c r="Z877" s="182"/>
      <c r="AA877" s="179"/>
      <c r="AB877" s="182" t="s">
        <v>82</v>
      </c>
      <c r="AC877" s="182"/>
      <c r="AD877" s="183" t="s">
        <v>83</v>
      </c>
      <c r="AE877" s="336">
        <v>525</v>
      </c>
      <c r="AF877" s="336">
        <v>258</v>
      </c>
      <c r="AG877" s="336">
        <v>182</v>
      </c>
      <c r="AH877" s="336">
        <v>107</v>
      </c>
      <c r="AI877" s="336">
        <v>111</v>
      </c>
      <c r="AJ877" s="184"/>
      <c r="AK877" s="179"/>
      <c r="AL877" s="179"/>
      <c r="AM877" s="281">
        <v>320235.53999999998</v>
      </c>
      <c r="AN877" s="281">
        <v>98391.58</v>
      </c>
      <c r="AO877" s="281">
        <v>90075.44</v>
      </c>
      <c r="AP877" s="281">
        <v>21950.76</v>
      </c>
      <c r="AQ877" s="281">
        <v>99173.25</v>
      </c>
      <c r="AR877" s="272"/>
      <c r="AS877" s="270"/>
      <c r="AT877" s="270"/>
      <c r="AU877" s="272">
        <v>597.45436567164199</v>
      </c>
      <c r="AV877" s="272">
        <v>199.17323886639701</v>
      </c>
      <c r="AW877" s="272">
        <v>172.88952015355099</v>
      </c>
      <c r="AX877" s="272">
        <v>43.380948616600797</v>
      </c>
      <c r="AY877" s="272">
        <v>191.82446808510599</v>
      </c>
      <c r="AZ877" s="184"/>
      <c r="BA877" s="179"/>
    </row>
    <row r="878" spans="1:53" s="185" customFormat="1" x14ac:dyDescent="0.2">
      <c r="A878" s="179"/>
      <c r="B878" s="182" t="s">
        <v>78</v>
      </c>
      <c r="C878" s="182"/>
      <c r="D878" s="183" t="s">
        <v>79</v>
      </c>
      <c r="E878" s="320">
        <v>8</v>
      </c>
      <c r="F878" s="320">
        <v>4</v>
      </c>
      <c r="G878" s="320">
        <v>3</v>
      </c>
      <c r="H878" s="320">
        <v>2</v>
      </c>
      <c r="I878" s="320">
        <v>2</v>
      </c>
      <c r="J878" s="182"/>
      <c r="K878" s="179"/>
      <c r="L878" s="179"/>
      <c r="M878" s="239">
        <v>1586.96</v>
      </c>
      <c r="N878" s="239">
        <v>1255</v>
      </c>
      <c r="O878" s="239">
        <v>563.66999999999996</v>
      </c>
      <c r="P878" s="239">
        <v>259.39999999999998</v>
      </c>
      <c r="Q878" s="239">
        <v>1208.45</v>
      </c>
      <c r="R878" s="182"/>
      <c r="S878" s="179"/>
      <c r="T878" s="179"/>
      <c r="U878" s="239">
        <v>198.37</v>
      </c>
      <c r="V878" s="239">
        <v>156.875</v>
      </c>
      <c r="W878" s="239">
        <v>70.458749999999995</v>
      </c>
      <c r="X878" s="239">
        <v>32.424999999999997</v>
      </c>
      <c r="Y878" s="239">
        <v>134.27222222222201</v>
      </c>
      <c r="Z878" s="182"/>
      <c r="AA878" s="179"/>
      <c r="AB878" s="182" t="s">
        <v>82</v>
      </c>
      <c r="AC878" s="182"/>
      <c r="AD878" s="183" t="s">
        <v>374</v>
      </c>
      <c r="AE878" s="336">
        <v>1</v>
      </c>
      <c r="AF878" s="336">
        <v>1</v>
      </c>
      <c r="AG878" s="336">
        <v>1</v>
      </c>
      <c r="AH878" s="336">
        <v>1</v>
      </c>
      <c r="AI878" s="336">
        <v>1</v>
      </c>
      <c r="AJ878" s="184"/>
      <c r="AK878" s="179"/>
      <c r="AL878" s="179"/>
      <c r="AM878" s="281">
        <v>10.62</v>
      </c>
      <c r="AN878" s="281">
        <v>9.6300000000000008</v>
      </c>
      <c r="AO878" s="281">
        <v>10.95</v>
      </c>
      <c r="AP878" s="281">
        <v>9.9600000000000009</v>
      </c>
      <c r="AQ878" s="281">
        <v>50.57</v>
      </c>
      <c r="AR878" s="272"/>
      <c r="AS878" s="270"/>
      <c r="AT878" s="270"/>
      <c r="AU878" s="272">
        <v>10.62</v>
      </c>
      <c r="AV878" s="272">
        <v>9.6300000000000008</v>
      </c>
      <c r="AW878" s="272">
        <v>10.95</v>
      </c>
      <c r="AX878" s="272">
        <v>9.9600000000000009</v>
      </c>
      <c r="AY878" s="272">
        <v>50.57</v>
      </c>
      <c r="AZ878" s="184"/>
      <c r="BA878" s="179"/>
    </row>
    <row r="879" spans="1:53" s="185" customFormat="1" x14ac:dyDescent="0.2">
      <c r="A879" s="179"/>
      <c r="B879" s="182" t="s">
        <v>80</v>
      </c>
      <c r="C879" s="182"/>
      <c r="D879" s="183" t="s">
        <v>81</v>
      </c>
      <c r="E879" s="320">
        <v>979</v>
      </c>
      <c r="F879" s="320">
        <v>484</v>
      </c>
      <c r="G879" s="320">
        <v>255</v>
      </c>
      <c r="H879" s="320">
        <v>168</v>
      </c>
      <c r="I879" s="320">
        <v>266</v>
      </c>
      <c r="J879" s="182"/>
      <c r="K879" s="179"/>
      <c r="L879" s="179"/>
      <c r="M879" s="239">
        <v>203851.45</v>
      </c>
      <c r="N879" s="239">
        <v>92801.75</v>
      </c>
      <c r="O879" s="239">
        <v>32930.36</v>
      </c>
      <c r="P879" s="239">
        <v>31233.55</v>
      </c>
      <c r="Q879" s="239">
        <v>91667.19</v>
      </c>
      <c r="R879" s="182"/>
      <c r="S879" s="179"/>
      <c r="T879" s="179"/>
      <c r="U879" s="239">
        <v>189.982712022367</v>
      </c>
      <c r="V879" s="239">
        <v>88.635864374402999</v>
      </c>
      <c r="W879" s="239">
        <v>31.603032629558601</v>
      </c>
      <c r="X879" s="239">
        <v>30.294422890397701</v>
      </c>
      <c r="Y879" s="239">
        <v>83.409636032757007</v>
      </c>
      <c r="Z879" s="182"/>
      <c r="AA879" s="179"/>
      <c r="AB879" s="182" t="s">
        <v>89</v>
      </c>
      <c r="AC879" s="182"/>
      <c r="AD879" s="183" t="s">
        <v>90</v>
      </c>
      <c r="AE879" s="336">
        <v>2</v>
      </c>
      <c r="AF879" s="336">
        <v>2</v>
      </c>
      <c r="AG879" s="336">
        <v>1</v>
      </c>
      <c r="AH879" s="336">
        <v>1</v>
      </c>
      <c r="AI879" s="336">
        <v>1</v>
      </c>
      <c r="AJ879" s="184"/>
      <c r="AK879" s="179"/>
      <c r="AL879" s="179"/>
      <c r="AM879" s="281">
        <v>32.4</v>
      </c>
      <c r="AN879" s="281">
        <v>30.66</v>
      </c>
      <c r="AO879" s="281">
        <v>20.45</v>
      </c>
      <c r="AP879" s="281">
        <v>24.14</v>
      </c>
      <c r="AQ879" s="281">
        <v>11.95</v>
      </c>
      <c r="AR879" s="272"/>
      <c r="AS879" s="270"/>
      <c r="AT879" s="270"/>
      <c r="AU879" s="272">
        <v>16.2</v>
      </c>
      <c r="AV879" s="272">
        <v>15.33</v>
      </c>
      <c r="AW879" s="272">
        <v>20.45</v>
      </c>
      <c r="AX879" s="272">
        <v>12.07</v>
      </c>
      <c r="AY879" s="272">
        <v>5.9749999999999996</v>
      </c>
      <c r="AZ879" s="184"/>
      <c r="BA879" s="179"/>
    </row>
    <row r="880" spans="1:53" s="185" customFormat="1" ht="13.5" thickBot="1" x14ac:dyDescent="0.25">
      <c r="A880" s="179"/>
      <c r="B880" s="186" t="s">
        <v>82</v>
      </c>
      <c r="C880" s="186"/>
      <c r="D880" s="187" t="s">
        <v>83</v>
      </c>
      <c r="E880" s="321">
        <v>5173</v>
      </c>
      <c r="F880" s="321">
        <v>3273</v>
      </c>
      <c r="G880" s="321">
        <v>2491</v>
      </c>
      <c r="H880" s="321">
        <v>1777</v>
      </c>
      <c r="I880" s="321">
        <v>2378</v>
      </c>
      <c r="J880" s="186"/>
      <c r="K880" s="179"/>
      <c r="L880" s="179"/>
      <c r="M880" s="330">
        <v>582223.06999999995</v>
      </c>
      <c r="N880" s="239">
        <v>305366.53999999899</v>
      </c>
      <c r="O880" s="239">
        <v>159555.70000000001</v>
      </c>
      <c r="P880" s="239">
        <v>104051.55</v>
      </c>
      <c r="Q880" s="239">
        <v>593542.18000000005</v>
      </c>
      <c r="R880" s="182"/>
      <c r="S880" s="179"/>
      <c r="T880" s="179"/>
      <c r="U880" s="263">
        <v>106.14823518687299</v>
      </c>
      <c r="V880" s="263">
        <v>61.085525105020899</v>
      </c>
      <c r="W880" s="263">
        <v>31.353055610139599</v>
      </c>
      <c r="X880" s="263">
        <v>20.698537895365</v>
      </c>
      <c r="Y880" s="263">
        <v>107.662285506983</v>
      </c>
      <c r="Z880" s="188"/>
      <c r="AA880" s="179"/>
      <c r="AB880" s="186" t="s">
        <v>91</v>
      </c>
      <c r="AC880" s="186"/>
      <c r="AD880" s="187" t="s">
        <v>92</v>
      </c>
      <c r="AE880" s="337">
        <v>4</v>
      </c>
      <c r="AF880" s="337">
        <v>1</v>
      </c>
      <c r="AG880" s="337">
        <v>1</v>
      </c>
      <c r="AH880" s="337"/>
      <c r="AI880" s="337"/>
      <c r="AJ880" s="189"/>
      <c r="AK880" s="179"/>
      <c r="AL880" s="179"/>
      <c r="AM880" s="282">
        <v>106.17</v>
      </c>
      <c r="AN880" s="283">
        <v>30.37</v>
      </c>
      <c r="AO880" s="283">
        <v>15</v>
      </c>
      <c r="AP880" s="283">
        <v>0</v>
      </c>
      <c r="AQ880" s="283">
        <v>0</v>
      </c>
      <c r="AR880" s="274"/>
      <c r="AS880" s="270"/>
      <c r="AT880" s="270"/>
      <c r="AU880" s="273">
        <v>26.5425</v>
      </c>
      <c r="AV880" s="274">
        <v>7.5925000000000002</v>
      </c>
      <c r="AW880" s="274">
        <v>7.5</v>
      </c>
      <c r="AX880" s="274">
        <v>0</v>
      </c>
      <c r="AY880" s="274">
        <v>0</v>
      </c>
      <c r="AZ880" s="189"/>
      <c r="BA880" s="179"/>
    </row>
    <row r="881" spans="1:53" s="185" customFormat="1" x14ac:dyDescent="0.2">
      <c r="A881" s="179"/>
      <c r="B881" s="182" t="s">
        <v>87</v>
      </c>
      <c r="C881" s="182"/>
      <c r="D881" s="183" t="s">
        <v>88</v>
      </c>
      <c r="E881" s="320"/>
      <c r="F881" s="320"/>
      <c r="G881" s="320"/>
      <c r="H881" s="320"/>
      <c r="I881" s="320">
        <v>1</v>
      </c>
      <c r="J881" s="182"/>
      <c r="K881" s="179"/>
      <c r="L881" s="179"/>
      <c r="M881" s="239">
        <v>0</v>
      </c>
      <c r="N881" s="239"/>
      <c r="O881" s="239">
        <v>0</v>
      </c>
      <c r="P881" s="239">
        <v>0</v>
      </c>
      <c r="Q881" s="239">
        <v>136.1</v>
      </c>
      <c r="R881" s="182"/>
      <c r="S881" s="179"/>
      <c r="T881" s="179"/>
      <c r="U881" s="239">
        <v>0</v>
      </c>
      <c r="V881" s="239"/>
      <c r="W881" s="239">
        <v>0</v>
      </c>
      <c r="X881" s="239">
        <v>0</v>
      </c>
      <c r="Y881" s="239">
        <v>136.1</v>
      </c>
      <c r="Z881" s="182"/>
      <c r="AA881" s="179"/>
      <c r="AB881" s="182" t="s">
        <v>94</v>
      </c>
      <c r="AC881" s="182"/>
      <c r="AD881" s="183" t="s">
        <v>96</v>
      </c>
      <c r="AE881" s="336">
        <v>29</v>
      </c>
      <c r="AF881" s="336">
        <v>8</v>
      </c>
      <c r="AG881" s="336">
        <v>4</v>
      </c>
      <c r="AH881" s="336">
        <v>4</v>
      </c>
      <c r="AI881" s="336">
        <v>4</v>
      </c>
      <c r="AJ881" s="184"/>
      <c r="AK881" s="179"/>
      <c r="AL881" s="179"/>
      <c r="AM881" s="281">
        <v>5112.83</v>
      </c>
      <c r="AN881" s="281">
        <v>703.65</v>
      </c>
      <c r="AO881" s="281">
        <v>472.94</v>
      </c>
      <c r="AP881" s="281">
        <v>462.14</v>
      </c>
      <c r="AQ881" s="281">
        <v>1285.99</v>
      </c>
      <c r="AR881" s="272"/>
      <c r="AS881" s="270"/>
      <c r="AT881" s="270"/>
      <c r="AU881" s="272">
        <v>176.30448275862099</v>
      </c>
      <c r="AV881" s="272">
        <v>24.2637931034483</v>
      </c>
      <c r="AW881" s="272">
        <v>18.190000000000001</v>
      </c>
      <c r="AX881" s="272">
        <v>16.504999999999999</v>
      </c>
      <c r="AY881" s="272">
        <v>45.928214285714297</v>
      </c>
      <c r="AZ881" s="184"/>
      <c r="BA881" s="179"/>
    </row>
    <row r="882" spans="1:53" s="185" customFormat="1" x14ac:dyDescent="0.2">
      <c r="A882" s="179"/>
      <c r="B882" s="182" t="s">
        <v>89</v>
      </c>
      <c r="C882" s="182"/>
      <c r="D882" s="183" t="s">
        <v>90</v>
      </c>
      <c r="E882" s="320">
        <v>13</v>
      </c>
      <c r="F882" s="320">
        <v>5</v>
      </c>
      <c r="G882" s="320"/>
      <c r="H882" s="320"/>
      <c r="I882" s="320">
        <v>1</v>
      </c>
      <c r="J882" s="182"/>
      <c r="K882" s="179"/>
      <c r="L882" s="179"/>
      <c r="M882" s="239">
        <v>2287.2399999999998</v>
      </c>
      <c r="N882" s="239">
        <v>654.99</v>
      </c>
      <c r="O882" s="239">
        <v>0</v>
      </c>
      <c r="P882" s="239">
        <v>0</v>
      </c>
      <c r="Q882" s="239">
        <v>245.41</v>
      </c>
      <c r="R882" s="182"/>
      <c r="S882" s="179"/>
      <c r="T882" s="179"/>
      <c r="U882" s="239">
        <v>163.374285714286</v>
      </c>
      <c r="V882" s="239">
        <v>50.3838461538462</v>
      </c>
      <c r="W882" s="239">
        <v>0</v>
      </c>
      <c r="X882" s="239">
        <v>0</v>
      </c>
      <c r="Y882" s="239">
        <v>18.8776923076923</v>
      </c>
      <c r="Z882" s="182"/>
      <c r="AA882" s="179"/>
      <c r="AB882" s="182" t="s">
        <v>99</v>
      </c>
      <c r="AC882" s="182"/>
      <c r="AD882" s="183" t="s">
        <v>100</v>
      </c>
      <c r="AE882" s="336">
        <v>4</v>
      </c>
      <c r="AF882" s="336"/>
      <c r="AG882" s="336"/>
      <c r="AH882" s="336"/>
      <c r="AI882" s="336"/>
      <c r="AJ882" s="184"/>
      <c r="AK882" s="179"/>
      <c r="AL882" s="179"/>
      <c r="AM882" s="281">
        <v>1228.32</v>
      </c>
      <c r="AN882" s="281">
        <v>0</v>
      </c>
      <c r="AO882" s="281">
        <v>0</v>
      </c>
      <c r="AP882" s="281">
        <v>0</v>
      </c>
      <c r="AQ882" s="281">
        <v>0</v>
      </c>
      <c r="AR882" s="272"/>
      <c r="AS882" s="270"/>
      <c r="AT882" s="270"/>
      <c r="AU882" s="272">
        <v>307.08</v>
      </c>
      <c r="AV882" s="272">
        <v>0</v>
      </c>
      <c r="AW882" s="272">
        <v>0</v>
      </c>
      <c r="AX882" s="272">
        <v>0</v>
      </c>
      <c r="AY882" s="272">
        <v>0</v>
      </c>
      <c r="AZ882" s="184"/>
      <c r="BA882" s="179"/>
    </row>
    <row r="883" spans="1:53" s="185" customFormat="1" x14ac:dyDescent="0.2">
      <c r="A883" s="179"/>
      <c r="B883" s="182" t="s">
        <v>91</v>
      </c>
      <c r="C883" s="182"/>
      <c r="D883" s="183" t="s">
        <v>92</v>
      </c>
      <c r="E883" s="320">
        <v>34</v>
      </c>
      <c r="F883" s="320">
        <v>12</v>
      </c>
      <c r="G883" s="320">
        <v>4</v>
      </c>
      <c r="H883" s="320">
        <v>5</v>
      </c>
      <c r="I883" s="320">
        <v>6</v>
      </c>
      <c r="J883" s="182"/>
      <c r="K883" s="179"/>
      <c r="L883" s="179"/>
      <c r="M883" s="239">
        <v>7107.85</v>
      </c>
      <c r="N883" s="239">
        <v>1371.76</v>
      </c>
      <c r="O883" s="239">
        <v>214.17</v>
      </c>
      <c r="P883" s="239">
        <v>416.8</v>
      </c>
      <c r="Q883" s="239">
        <v>3190.91</v>
      </c>
      <c r="R883" s="182"/>
      <c r="S883" s="179"/>
      <c r="T883" s="179"/>
      <c r="U883" s="239">
        <v>192.10405405405399</v>
      </c>
      <c r="V883" s="239">
        <v>37.0745945945946</v>
      </c>
      <c r="W883" s="239">
        <v>5.78837837837838</v>
      </c>
      <c r="X883" s="239">
        <v>11.577777777777801</v>
      </c>
      <c r="Y883" s="239">
        <v>88.636388888888902</v>
      </c>
      <c r="Z883" s="182"/>
      <c r="AA883" s="179"/>
      <c r="AB883" s="182" t="s">
        <v>99</v>
      </c>
      <c r="AC883" s="182"/>
      <c r="AD883" s="183" t="s">
        <v>77</v>
      </c>
      <c r="AE883" s="336">
        <v>34</v>
      </c>
      <c r="AF883" s="336">
        <v>12</v>
      </c>
      <c r="AG883" s="336">
        <v>6</v>
      </c>
      <c r="AH883" s="336">
        <v>4</v>
      </c>
      <c r="AI883" s="336">
        <v>4</v>
      </c>
      <c r="AJ883" s="184"/>
      <c r="AK883" s="179"/>
      <c r="AL883" s="179"/>
      <c r="AM883" s="281">
        <v>13609.75</v>
      </c>
      <c r="AN883" s="281">
        <v>4292.54</v>
      </c>
      <c r="AO883" s="281">
        <v>6813.04</v>
      </c>
      <c r="AP883" s="281">
        <v>1343.88</v>
      </c>
      <c r="AQ883" s="281">
        <v>3785.02</v>
      </c>
      <c r="AR883" s="272"/>
      <c r="AS883" s="270"/>
      <c r="AT883" s="270"/>
      <c r="AU883" s="272">
        <v>400.28676470588198</v>
      </c>
      <c r="AV883" s="272">
        <v>126.25117647058801</v>
      </c>
      <c r="AW883" s="272">
        <v>200.38352941176501</v>
      </c>
      <c r="AX883" s="272">
        <v>39.525882352941203</v>
      </c>
      <c r="AY883" s="272">
        <v>111.324117647059</v>
      </c>
      <c r="AZ883" s="184"/>
      <c r="BA883" s="179"/>
    </row>
    <row r="884" spans="1:53" s="185" customFormat="1" x14ac:dyDescent="0.2">
      <c r="A884" s="179"/>
      <c r="B884" s="182" t="s">
        <v>91</v>
      </c>
      <c r="C884" s="182"/>
      <c r="D884" s="183" t="s">
        <v>93</v>
      </c>
      <c r="E884" s="320">
        <v>3</v>
      </c>
      <c r="F884" s="320">
        <v>2</v>
      </c>
      <c r="G884" s="320">
        <v>2</v>
      </c>
      <c r="H884" s="320">
        <v>1</v>
      </c>
      <c r="I884" s="320">
        <v>2</v>
      </c>
      <c r="J884" s="182"/>
      <c r="K884" s="179"/>
      <c r="L884" s="179"/>
      <c r="M884" s="239">
        <v>183.64</v>
      </c>
      <c r="N884" s="239">
        <v>153.21</v>
      </c>
      <c r="O884" s="239">
        <v>79.739999999999995</v>
      </c>
      <c r="P884" s="239">
        <v>63.69</v>
      </c>
      <c r="Q884" s="239">
        <v>270.37</v>
      </c>
      <c r="R884" s="182"/>
      <c r="S884" s="179"/>
      <c r="T884" s="179"/>
      <c r="U884" s="239">
        <v>61.213333333333303</v>
      </c>
      <c r="V884" s="239">
        <v>51.07</v>
      </c>
      <c r="W884" s="239">
        <v>26.58</v>
      </c>
      <c r="X884" s="239">
        <v>21.23</v>
      </c>
      <c r="Y884" s="239">
        <v>90.123333333333306</v>
      </c>
      <c r="Z884" s="182"/>
      <c r="AA884" s="179"/>
      <c r="AB884" s="182" t="s">
        <v>101</v>
      </c>
      <c r="AC884" s="182"/>
      <c r="AD884" s="183" t="s">
        <v>102</v>
      </c>
      <c r="AE884" s="336">
        <v>11</v>
      </c>
      <c r="AF884" s="336">
        <v>6</v>
      </c>
      <c r="AG884" s="336">
        <v>3</v>
      </c>
      <c r="AH884" s="336">
        <v>1</v>
      </c>
      <c r="AI884" s="336">
        <v>1</v>
      </c>
      <c r="AJ884" s="184"/>
      <c r="AK884" s="179"/>
      <c r="AL884" s="179"/>
      <c r="AM884" s="281">
        <v>1642.64</v>
      </c>
      <c r="AN884" s="281">
        <v>77.510000000000005</v>
      </c>
      <c r="AO884" s="281">
        <v>52.74</v>
      </c>
      <c r="AP884" s="281">
        <v>30.62</v>
      </c>
      <c r="AQ884" s="281">
        <v>219.8</v>
      </c>
      <c r="AR884" s="272"/>
      <c r="AS884" s="270"/>
      <c r="AT884" s="270"/>
      <c r="AU884" s="272">
        <v>149.33090909090899</v>
      </c>
      <c r="AV884" s="272">
        <v>7.7510000000000003</v>
      </c>
      <c r="AW884" s="272">
        <v>5.274</v>
      </c>
      <c r="AX884" s="272">
        <v>3.4022222222222198</v>
      </c>
      <c r="AY884" s="272">
        <v>24.422222222222199</v>
      </c>
      <c r="AZ884" s="184"/>
      <c r="BA884" s="179"/>
    </row>
    <row r="885" spans="1:53" s="185" customFormat="1" x14ac:dyDescent="0.2">
      <c r="A885" s="179"/>
      <c r="B885" s="182" t="s">
        <v>94</v>
      </c>
      <c r="C885" s="182"/>
      <c r="D885" s="183" t="s">
        <v>96</v>
      </c>
      <c r="E885" s="320">
        <v>143</v>
      </c>
      <c r="F885" s="320">
        <v>39</v>
      </c>
      <c r="G885" s="320">
        <v>24</v>
      </c>
      <c r="H885" s="320">
        <v>18</v>
      </c>
      <c r="I885" s="320">
        <v>17</v>
      </c>
      <c r="J885" s="182"/>
      <c r="K885" s="179"/>
      <c r="L885" s="179"/>
      <c r="M885" s="239">
        <v>31320.45</v>
      </c>
      <c r="N885" s="239">
        <v>5566.59</v>
      </c>
      <c r="O885" s="239">
        <v>2353.21</v>
      </c>
      <c r="P885" s="239">
        <v>1255.92</v>
      </c>
      <c r="Q885" s="239">
        <v>4335.76</v>
      </c>
      <c r="R885" s="182"/>
      <c r="S885" s="179"/>
      <c r="T885" s="179"/>
      <c r="U885" s="239">
        <v>211.624662162162</v>
      </c>
      <c r="V885" s="239">
        <v>41.234000000000002</v>
      </c>
      <c r="W885" s="239">
        <v>17.8273484848485</v>
      </c>
      <c r="X885" s="239">
        <v>9.5145454545454609</v>
      </c>
      <c r="Y885" s="239">
        <v>33.097404580152698</v>
      </c>
      <c r="Z885" s="182"/>
      <c r="AA885" s="179"/>
      <c r="AB885" s="182" t="s">
        <v>101</v>
      </c>
      <c r="AC885" s="182"/>
      <c r="AD885" s="183" t="s">
        <v>103</v>
      </c>
      <c r="AE885" s="336">
        <v>3</v>
      </c>
      <c r="AF885" s="336"/>
      <c r="AG885" s="336"/>
      <c r="AH885" s="336"/>
      <c r="AI885" s="336">
        <v>1</v>
      </c>
      <c r="AJ885" s="184"/>
      <c r="AK885" s="179"/>
      <c r="AL885" s="179"/>
      <c r="AM885" s="281">
        <v>156.09</v>
      </c>
      <c r="AN885" s="281">
        <v>0</v>
      </c>
      <c r="AO885" s="281">
        <v>0</v>
      </c>
      <c r="AP885" s="281">
        <v>0</v>
      </c>
      <c r="AQ885" s="281">
        <v>511.76</v>
      </c>
      <c r="AR885" s="272"/>
      <c r="AS885" s="270"/>
      <c r="AT885" s="270"/>
      <c r="AU885" s="272">
        <v>39.022500000000001</v>
      </c>
      <c r="AV885" s="272">
        <v>0</v>
      </c>
      <c r="AW885" s="272">
        <v>0</v>
      </c>
      <c r="AX885" s="272">
        <v>0</v>
      </c>
      <c r="AY885" s="272">
        <v>170.58666666666701</v>
      </c>
      <c r="AZ885" s="184"/>
      <c r="BA885" s="179"/>
    </row>
    <row r="886" spans="1:53" s="185" customFormat="1" x14ac:dyDescent="0.2">
      <c r="A886" s="179"/>
      <c r="B886" s="182" t="s">
        <v>99</v>
      </c>
      <c r="C886" s="182"/>
      <c r="D886" s="183" t="s">
        <v>100</v>
      </c>
      <c r="E886" s="320">
        <v>2</v>
      </c>
      <c r="F886" s="320"/>
      <c r="G886" s="320"/>
      <c r="H886" s="320"/>
      <c r="I886" s="320"/>
      <c r="J886" s="182"/>
      <c r="K886" s="179"/>
      <c r="L886" s="179"/>
      <c r="M886" s="239">
        <v>212.54</v>
      </c>
      <c r="N886" s="239">
        <v>0</v>
      </c>
      <c r="O886" s="239">
        <v>0</v>
      </c>
      <c r="P886" s="239">
        <v>0</v>
      </c>
      <c r="Q886" s="239">
        <v>0</v>
      </c>
      <c r="R886" s="182"/>
      <c r="S886" s="179"/>
      <c r="T886" s="179"/>
      <c r="U886" s="239">
        <v>106.27</v>
      </c>
      <c r="V886" s="239">
        <v>0</v>
      </c>
      <c r="W886" s="239">
        <v>0</v>
      </c>
      <c r="X886" s="239">
        <v>0</v>
      </c>
      <c r="Y886" s="239">
        <v>0</v>
      </c>
      <c r="Z886" s="182"/>
      <c r="AA886" s="179"/>
      <c r="AB886" s="182" t="s">
        <v>106</v>
      </c>
      <c r="AC886" s="182"/>
      <c r="AD886" s="183" t="s">
        <v>107</v>
      </c>
      <c r="AE886" s="336">
        <v>5</v>
      </c>
      <c r="AF886" s="336">
        <v>3</v>
      </c>
      <c r="AG886" s="336">
        <v>3</v>
      </c>
      <c r="AH886" s="336">
        <v>2</v>
      </c>
      <c r="AI886" s="336">
        <v>1</v>
      </c>
      <c r="AJ886" s="184"/>
      <c r="AK886" s="179"/>
      <c r="AL886" s="179"/>
      <c r="AM886" s="281">
        <v>821.66</v>
      </c>
      <c r="AN886" s="281">
        <v>451.17</v>
      </c>
      <c r="AO886" s="281">
        <v>299.11</v>
      </c>
      <c r="AP886" s="281">
        <v>138.78</v>
      </c>
      <c r="AQ886" s="281">
        <v>980.57</v>
      </c>
      <c r="AR886" s="272"/>
      <c r="AS886" s="270"/>
      <c r="AT886" s="270"/>
      <c r="AU886" s="272">
        <v>164.33199999999999</v>
      </c>
      <c r="AV886" s="272">
        <v>90.233999999999995</v>
      </c>
      <c r="AW886" s="272">
        <v>59.822000000000003</v>
      </c>
      <c r="AX886" s="272">
        <v>27.756</v>
      </c>
      <c r="AY886" s="272">
        <v>196.114</v>
      </c>
      <c r="AZ886" s="184"/>
      <c r="BA886" s="179"/>
    </row>
    <row r="887" spans="1:53" s="185" customFormat="1" x14ac:dyDescent="0.2">
      <c r="A887" s="179"/>
      <c r="B887" s="182" t="s">
        <v>99</v>
      </c>
      <c r="C887" s="182"/>
      <c r="D887" s="183" t="s">
        <v>77</v>
      </c>
      <c r="E887" s="320">
        <v>816</v>
      </c>
      <c r="F887" s="320">
        <v>340</v>
      </c>
      <c r="G887" s="320">
        <v>189</v>
      </c>
      <c r="H887" s="320">
        <v>133</v>
      </c>
      <c r="I887" s="320">
        <v>179</v>
      </c>
      <c r="J887" s="182"/>
      <c r="K887" s="179"/>
      <c r="L887" s="179"/>
      <c r="M887" s="239">
        <v>195271.96</v>
      </c>
      <c r="N887" s="239">
        <v>81355.840000000098</v>
      </c>
      <c r="O887" s="239">
        <v>20226.939999999999</v>
      </c>
      <c r="P887" s="239">
        <v>10681.94</v>
      </c>
      <c r="Q887" s="239">
        <v>61581.58</v>
      </c>
      <c r="R887" s="182"/>
      <c r="S887" s="179"/>
      <c r="T887" s="179"/>
      <c r="U887" s="239">
        <v>225.22717416378299</v>
      </c>
      <c r="V887" s="239">
        <v>95.600282021151699</v>
      </c>
      <c r="W887" s="239">
        <v>24.667000000000002</v>
      </c>
      <c r="X887" s="239">
        <v>12.9478060606061</v>
      </c>
      <c r="Y887" s="239">
        <v>72.2788497652583</v>
      </c>
      <c r="Z887" s="182"/>
      <c r="AA887" s="179"/>
      <c r="AB887" s="182" t="s">
        <v>113</v>
      </c>
      <c r="AC887" s="182"/>
      <c r="AD887" s="183" t="s">
        <v>104</v>
      </c>
      <c r="AE887" s="336">
        <v>39</v>
      </c>
      <c r="AF887" s="336">
        <v>21</v>
      </c>
      <c r="AG887" s="336">
        <v>11</v>
      </c>
      <c r="AH887" s="336">
        <v>9</v>
      </c>
      <c r="AI887" s="336">
        <v>10</v>
      </c>
      <c r="AJ887" s="184"/>
      <c r="AK887" s="179"/>
      <c r="AL887" s="179"/>
      <c r="AM887" s="281">
        <v>8415.4500000000007</v>
      </c>
      <c r="AN887" s="281">
        <v>2113.81</v>
      </c>
      <c r="AO887" s="281">
        <v>452.89</v>
      </c>
      <c r="AP887" s="281">
        <v>243.96</v>
      </c>
      <c r="AQ887" s="281">
        <v>4606.3</v>
      </c>
      <c r="AR887" s="272"/>
      <c r="AS887" s="270"/>
      <c r="AT887" s="270"/>
      <c r="AU887" s="272">
        <v>195.708139534884</v>
      </c>
      <c r="AV887" s="272">
        <v>49.158372093023303</v>
      </c>
      <c r="AW887" s="272">
        <v>10.7830952380952</v>
      </c>
      <c r="AX887" s="272">
        <v>5.5445454545454496</v>
      </c>
      <c r="AY887" s="272">
        <v>107.12325581395299</v>
      </c>
      <c r="AZ887" s="184"/>
      <c r="BA887" s="179"/>
    </row>
    <row r="888" spans="1:53" s="185" customFormat="1" x14ac:dyDescent="0.2">
      <c r="A888" s="179"/>
      <c r="B888" s="182" t="s">
        <v>101</v>
      </c>
      <c r="C888" s="182"/>
      <c r="D888" s="183" t="s">
        <v>102</v>
      </c>
      <c r="E888" s="320">
        <v>254</v>
      </c>
      <c r="F888" s="320">
        <v>101</v>
      </c>
      <c r="G888" s="320">
        <v>45</v>
      </c>
      <c r="H888" s="320">
        <v>32</v>
      </c>
      <c r="I888" s="320">
        <v>58</v>
      </c>
      <c r="J888" s="182"/>
      <c r="K888" s="179"/>
      <c r="L888" s="179"/>
      <c r="M888" s="239">
        <v>51223.7</v>
      </c>
      <c r="N888" s="239">
        <v>16242.98</v>
      </c>
      <c r="O888" s="239">
        <v>4837.01</v>
      </c>
      <c r="P888" s="239">
        <v>2309.7600000000002</v>
      </c>
      <c r="Q888" s="239">
        <v>13086.24</v>
      </c>
      <c r="R888" s="182"/>
      <c r="S888" s="179"/>
      <c r="T888" s="179"/>
      <c r="U888" s="239">
        <v>179.73228070175401</v>
      </c>
      <c r="V888" s="239">
        <v>59.280948905109497</v>
      </c>
      <c r="W888" s="239">
        <v>18.252867924528299</v>
      </c>
      <c r="X888" s="239">
        <v>8.6185074626865692</v>
      </c>
      <c r="Y888" s="239">
        <v>46.570249110320297</v>
      </c>
      <c r="Z888" s="182"/>
      <c r="AA888" s="179"/>
      <c r="AB888" s="182" t="s">
        <v>113</v>
      </c>
      <c r="AC888" s="182"/>
      <c r="AD888" s="183" t="s">
        <v>105</v>
      </c>
      <c r="AE888" s="336">
        <v>14</v>
      </c>
      <c r="AF888" s="336">
        <v>4</v>
      </c>
      <c r="AG888" s="336">
        <v>1</v>
      </c>
      <c r="AH888" s="336">
        <v>1</v>
      </c>
      <c r="AI888" s="336">
        <v>1</v>
      </c>
      <c r="AJ888" s="184"/>
      <c r="AK888" s="179"/>
      <c r="AL888" s="179"/>
      <c r="AM888" s="281">
        <v>3184.89</v>
      </c>
      <c r="AN888" s="281">
        <v>190.12</v>
      </c>
      <c r="AO888" s="281">
        <v>16.14</v>
      </c>
      <c r="AP888" s="281">
        <v>11.18</v>
      </c>
      <c r="AQ888" s="281">
        <v>164.4</v>
      </c>
      <c r="AR888" s="272"/>
      <c r="AS888" s="270"/>
      <c r="AT888" s="270"/>
      <c r="AU888" s="272">
        <v>227.49214285714299</v>
      </c>
      <c r="AV888" s="272">
        <v>13.58</v>
      </c>
      <c r="AW888" s="272">
        <v>1.2415384615384599</v>
      </c>
      <c r="AX888" s="272">
        <v>0.79857142857142904</v>
      </c>
      <c r="AY888" s="272">
        <v>12.646153846153799</v>
      </c>
      <c r="AZ888" s="184"/>
      <c r="BA888" s="179"/>
    </row>
    <row r="889" spans="1:53" s="185" customFormat="1" x14ac:dyDescent="0.2">
      <c r="A889" s="179"/>
      <c r="B889" s="182" t="s">
        <v>101</v>
      </c>
      <c r="C889" s="182"/>
      <c r="D889" s="183" t="s">
        <v>103</v>
      </c>
      <c r="E889" s="320">
        <v>44</v>
      </c>
      <c r="F889" s="320">
        <v>5</v>
      </c>
      <c r="G889" s="320">
        <v>19</v>
      </c>
      <c r="H889" s="320"/>
      <c r="I889" s="320">
        <v>11</v>
      </c>
      <c r="J889" s="182"/>
      <c r="K889" s="179"/>
      <c r="L889" s="179"/>
      <c r="M889" s="239">
        <v>7574.38</v>
      </c>
      <c r="N889" s="239">
        <v>323.95</v>
      </c>
      <c r="O889" s="239">
        <v>2130.9</v>
      </c>
      <c r="P889" s="239">
        <v>0</v>
      </c>
      <c r="Q889" s="239">
        <v>2678.9</v>
      </c>
      <c r="R889" s="182"/>
      <c r="S889" s="179"/>
      <c r="T889" s="179"/>
      <c r="U889" s="239">
        <v>164.660434782609</v>
      </c>
      <c r="V889" s="239">
        <v>35.994444444444397</v>
      </c>
      <c r="W889" s="239">
        <v>48.429545454545497</v>
      </c>
      <c r="X889" s="239">
        <v>0</v>
      </c>
      <c r="Y889" s="239">
        <v>65.339024390243907</v>
      </c>
      <c r="Z889" s="182"/>
      <c r="AA889" s="179"/>
      <c r="AB889" s="182" t="s">
        <v>125</v>
      </c>
      <c r="AC889" s="182"/>
      <c r="AD889" s="183" t="s">
        <v>120</v>
      </c>
      <c r="AE889" s="336">
        <v>2</v>
      </c>
      <c r="AF889" s="336">
        <v>1</v>
      </c>
      <c r="AG889" s="336"/>
      <c r="AH889" s="336"/>
      <c r="AI889" s="336"/>
      <c r="AJ889" s="184"/>
      <c r="AK889" s="179"/>
      <c r="AL889" s="179"/>
      <c r="AM889" s="281">
        <v>255.88</v>
      </c>
      <c r="AN889" s="281">
        <v>10.31</v>
      </c>
      <c r="AO889" s="281">
        <v>0</v>
      </c>
      <c r="AP889" s="281">
        <v>0</v>
      </c>
      <c r="AQ889" s="281">
        <v>0</v>
      </c>
      <c r="AR889" s="272"/>
      <c r="AS889" s="270"/>
      <c r="AT889" s="270"/>
      <c r="AU889" s="272">
        <v>127.94</v>
      </c>
      <c r="AV889" s="272">
        <v>5.1550000000000002</v>
      </c>
      <c r="AW889" s="272">
        <v>0</v>
      </c>
      <c r="AX889" s="272">
        <v>0</v>
      </c>
      <c r="AY889" s="272">
        <v>0</v>
      </c>
      <c r="AZ889" s="184"/>
      <c r="BA889" s="179"/>
    </row>
    <row r="890" spans="1:53" s="185" customFormat="1" ht="13.5" thickBot="1" x14ac:dyDescent="0.25">
      <c r="A890" s="179"/>
      <c r="B890" s="186" t="s">
        <v>101</v>
      </c>
      <c r="C890" s="186"/>
      <c r="D890" s="187" t="s">
        <v>105</v>
      </c>
      <c r="E890" s="321">
        <v>1</v>
      </c>
      <c r="F890" s="321"/>
      <c r="G890" s="321"/>
      <c r="H890" s="321"/>
      <c r="I890" s="321"/>
      <c r="J890" s="186"/>
      <c r="K890" s="179"/>
      <c r="L890" s="179"/>
      <c r="M890" s="330">
        <v>45.59</v>
      </c>
      <c r="N890" s="239">
        <v>0</v>
      </c>
      <c r="O890" s="239">
        <v>0</v>
      </c>
      <c r="P890" s="239">
        <v>0</v>
      </c>
      <c r="Q890" s="239">
        <v>0</v>
      </c>
      <c r="R890" s="182"/>
      <c r="S890" s="179"/>
      <c r="T890" s="179"/>
      <c r="U890" s="263">
        <v>45.59</v>
      </c>
      <c r="V890" s="263">
        <v>0</v>
      </c>
      <c r="W890" s="263">
        <v>0</v>
      </c>
      <c r="X890" s="263">
        <v>0</v>
      </c>
      <c r="Y890" s="263">
        <v>0</v>
      </c>
      <c r="Z890" s="188"/>
      <c r="AA890" s="179"/>
      <c r="AB890" s="186" t="s">
        <v>126</v>
      </c>
      <c r="AC890" s="186"/>
      <c r="AD890" s="187" t="s">
        <v>127</v>
      </c>
      <c r="AE890" s="337">
        <v>10</v>
      </c>
      <c r="AF890" s="337">
        <v>8</v>
      </c>
      <c r="AG890" s="337">
        <v>3</v>
      </c>
      <c r="AH890" s="337">
        <v>2</v>
      </c>
      <c r="AI890" s="337">
        <v>2</v>
      </c>
      <c r="AJ890" s="189"/>
      <c r="AK890" s="179"/>
      <c r="AL890" s="179"/>
      <c r="AM890" s="282">
        <v>1259.17</v>
      </c>
      <c r="AN890" s="283">
        <v>540.04</v>
      </c>
      <c r="AO890" s="283">
        <v>83.35</v>
      </c>
      <c r="AP890" s="283">
        <v>53.41</v>
      </c>
      <c r="AQ890" s="283">
        <v>15.09</v>
      </c>
      <c r="AR890" s="274"/>
      <c r="AS890" s="270"/>
      <c r="AT890" s="270"/>
      <c r="AU890" s="273">
        <v>125.917</v>
      </c>
      <c r="AV890" s="274">
        <v>54.003999999999998</v>
      </c>
      <c r="AW890" s="274">
        <v>9.2611111111111093</v>
      </c>
      <c r="AX890" s="274">
        <v>5.3410000000000002</v>
      </c>
      <c r="AY890" s="274">
        <v>1.5089999999999999</v>
      </c>
      <c r="AZ890" s="189"/>
      <c r="BA890" s="179"/>
    </row>
    <row r="891" spans="1:53" s="185" customFormat="1" x14ac:dyDescent="0.2">
      <c r="A891" s="179"/>
      <c r="B891" s="182" t="s">
        <v>635</v>
      </c>
      <c r="C891" s="182"/>
      <c r="D891" s="183" t="s">
        <v>103</v>
      </c>
      <c r="E891" s="320">
        <v>2</v>
      </c>
      <c r="F891" s="320"/>
      <c r="G891" s="320">
        <v>1</v>
      </c>
      <c r="H891" s="320"/>
      <c r="I891" s="320">
        <v>2</v>
      </c>
      <c r="J891" s="182"/>
      <c r="K891" s="179"/>
      <c r="L891" s="179"/>
      <c r="M891" s="239">
        <v>205.08</v>
      </c>
      <c r="N891" s="239">
        <v>0</v>
      </c>
      <c r="O891" s="239">
        <v>261.24</v>
      </c>
      <c r="P891" s="239">
        <v>0</v>
      </c>
      <c r="Q891" s="239">
        <v>153.36000000000001</v>
      </c>
      <c r="R891" s="182"/>
      <c r="S891" s="179"/>
      <c r="T891" s="179"/>
      <c r="U891" s="239">
        <v>68.36</v>
      </c>
      <c r="V891" s="239">
        <v>0</v>
      </c>
      <c r="W891" s="239">
        <v>87.08</v>
      </c>
      <c r="X891" s="239">
        <v>0</v>
      </c>
      <c r="Y891" s="239">
        <v>76.680000000000007</v>
      </c>
      <c r="Z891" s="182"/>
      <c r="AA891" s="179"/>
      <c r="AB891" s="182" t="s">
        <v>128</v>
      </c>
      <c r="AC891" s="182"/>
      <c r="AD891" s="183" t="s">
        <v>68</v>
      </c>
      <c r="AE891" s="336">
        <v>132</v>
      </c>
      <c r="AF891" s="336">
        <v>67</v>
      </c>
      <c r="AG891" s="336">
        <v>38</v>
      </c>
      <c r="AH891" s="336">
        <v>31</v>
      </c>
      <c r="AI891" s="336">
        <v>28</v>
      </c>
      <c r="AJ891" s="184"/>
      <c r="AK891" s="179"/>
      <c r="AL891" s="179"/>
      <c r="AM891" s="281">
        <v>31317.78</v>
      </c>
      <c r="AN891" s="281">
        <v>16818.3</v>
      </c>
      <c r="AO891" s="281">
        <v>7008.84</v>
      </c>
      <c r="AP891" s="281">
        <v>4810.49</v>
      </c>
      <c r="AQ891" s="281">
        <v>22886.7</v>
      </c>
      <c r="AR891" s="272"/>
      <c r="AS891" s="270"/>
      <c r="AT891" s="270"/>
      <c r="AU891" s="272">
        <v>223.69842857142899</v>
      </c>
      <c r="AV891" s="272">
        <v>125.509701492537</v>
      </c>
      <c r="AW891" s="272">
        <v>54.332093023255801</v>
      </c>
      <c r="AX891" s="272">
        <v>37.877874015747999</v>
      </c>
      <c r="AY891" s="272">
        <v>181.64047619047599</v>
      </c>
      <c r="AZ891" s="184"/>
      <c r="BA891" s="179"/>
    </row>
    <row r="892" spans="1:53" s="185" customFormat="1" x14ac:dyDescent="0.2">
      <c r="A892" s="179"/>
      <c r="B892" s="182" t="s">
        <v>106</v>
      </c>
      <c r="C892" s="182"/>
      <c r="D892" s="183" t="s">
        <v>107</v>
      </c>
      <c r="E892" s="320">
        <v>88</v>
      </c>
      <c r="F892" s="320">
        <v>40</v>
      </c>
      <c r="G892" s="320">
        <v>19</v>
      </c>
      <c r="H892" s="320">
        <v>15</v>
      </c>
      <c r="I892" s="320">
        <v>19</v>
      </c>
      <c r="J892" s="182"/>
      <c r="K892" s="179"/>
      <c r="L892" s="179"/>
      <c r="M892" s="239">
        <v>21793.73</v>
      </c>
      <c r="N892" s="239">
        <v>8306.0300000000007</v>
      </c>
      <c r="O892" s="239">
        <v>2232</v>
      </c>
      <c r="P892" s="239">
        <v>3086.66</v>
      </c>
      <c r="Q892" s="239">
        <v>7777.98</v>
      </c>
      <c r="R892" s="182"/>
      <c r="S892" s="179"/>
      <c r="T892" s="179"/>
      <c r="U892" s="239">
        <v>234.34118279569901</v>
      </c>
      <c r="V892" s="239">
        <v>89.312150537634395</v>
      </c>
      <c r="W892" s="239">
        <v>25.6551724137931</v>
      </c>
      <c r="X892" s="239">
        <v>34.296222222222198</v>
      </c>
      <c r="Y892" s="239">
        <v>83.634193548387103</v>
      </c>
      <c r="Z892" s="182"/>
      <c r="AA892" s="179"/>
      <c r="AB892" s="182" t="s">
        <v>128</v>
      </c>
      <c r="AC892" s="182"/>
      <c r="AD892" s="183" t="s">
        <v>75</v>
      </c>
      <c r="AE892" s="336">
        <v>2</v>
      </c>
      <c r="AF892" s="336"/>
      <c r="AG892" s="336"/>
      <c r="AH892" s="336"/>
      <c r="AI892" s="336"/>
      <c r="AJ892" s="184"/>
      <c r="AK892" s="179"/>
      <c r="AL892" s="179"/>
      <c r="AM892" s="281">
        <v>911.96</v>
      </c>
      <c r="AN892" s="281">
        <v>0</v>
      </c>
      <c r="AO892" s="281">
        <v>0</v>
      </c>
      <c r="AP892" s="281">
        <v>0</v>
      </c>
      <c r="AQ892" s="281">
        <v>0</v>
      </c>
      <c r="AR892" s="272"/>
      <c r="AS892" s="270"/>
      <c r="AT892" s="270"/>
      <c r="AU892" s="272">
        <v>455.98</v>
      </c>
      <c r="AV892" s="272">
        <v>0</v>
      </c>
      <c r="AW892" s="272">
        <v>0</v>
      </c>
      <c r="AX892" s="272">
        <v>0</v>
      </c>
      <c r="AY892" s="272">
        <v>0</v>
      </c>
      <c r="AZ892" s="184"/>
      <c r="BA892" s="179"/>
    </row>
    <row r="893" spans="1:53" s="185" customFormat="1" x14ac:dyDescent="0.2">
      <c r="A893" s="179"/>
      <c r="B893" s="182" t="s">
        <v>113</v>
      </c>
      <c r="C893" s="182"/>
      <c r="D893" s="183" t="s">
        <v>104</v>
      </c>
      <c r="E893" s="320">
        <v>290</v>
      </c>
      <c r="F893" s="320">
        <v>90</v>
      </c>
      <c r="G893" s="320">
        <v>64</v>
      </c>
      <c r="H893" s="320">
        <v>53</v>
      </c>
      <c r="I893" s="320">
        <v>42</v>
      </c>
      <c r="J893" s="182"/>
      <c r="K893" s="179"/>
      <c r="L893" s="179"/>
      <c r="M893" s="239">
        <v>49766.37</v>
      </c>
      <c r="N893" s="239">
        <v>8040.62</v>
      </c>
      <c r="O893" s="239">
        <v>5265.89</v>
      </c>
      <c r="P893" s="239">
        <v>3214.54</v>
      </c>
      <c r="Q893" s="239">
        <v>8622.2199999999993</v>
      </c>
      <c r="R893" s="182"/>
      <c r="S893" s="179"/>
      <c r="T893" s="179"/>
      <c r="U893" s="239">
        <v>165.8879</v>
      </c>
      <c r="V893" s="239">
        <v>27.5363698630137</v>
      </c>
      <c r="W893" s="239">
        <v>19.2889743589744</v>
      </c>
      <c r="X893" s="239">
        <v>11.239650349650301</v>
      </c>
      <c r="Y893" s="239">
        <v>30.042578397212498</v>
      </c>
      <c r="Z893" s="182"/>
      <c r="AA893" s="179"/>
      <c r="AB893" s="182" t="s">
        <v>135</v>
      </c>
      <c r="AC893" s="182"/>
      <c r="AD893" s="183" t="s">
        <v>131</v>
      </c>
      <c r="AE893" s="336">
        <v>11</v>
      </c>
      <c r="AF893" s="336">
        <v>2</v>
      </c>
      <c r="AG893" s="336">
        <v>2</v>
      </c>
      <c r="AH893" s="336"/>
      <c r="AI893" s="336">
        <v>2</v>
      </c>
      <c r="AJ893" s="184"/>
      <c r="AK893" s="179"/>
      <c r="AL893" s="179"/>
      <c r="AM893" s="281">
        <v>9894.9599999999991</v>
      </c>
      <c r="AN893" s="281">
        <v>195.1</v>
      </c>
      <c r="AO893" s="281">
        <v>64.95</v>
      </c>
      <c r="AP893" s="281">
        <v>0</v>
      </c>
      <c r="AQ893" s="281">
        <v>356.79</v>
      </c>
      <c r="AR893" s="272"/>
      <c r="AS893" s="270"/>
      <c r="AT893" s="270"/>
      <c r="AU893" s="272">
        <v>899.54181818181803</v>
      </c>
      <c r="AV893" s="272">
        <v>24.387499999999999</v>
      </c>
      <c r="AW893" s="272">
        <v>7.2166666666666703</v>
      </c>
      <c r="AX893" s="272">
        <v>0</v>
      </c>
      <c r="AY893" s="272">
        <v>32.435454545454498</v>
      </c>
      <c r="AZ893" s="184"/>
      <c r="BA893" s="179"/>
    </row>
    <row r="894" spans="1:53" s="185" customFormat="1" x14ac:dyDescent="0.2">
      <c r="A894" s="179"/>
      <c r="B894" s="182" t="s">
        <v>113</v>
      </c>
      <c r="C894" s="182"/>
      <c r="D894" s="183" t="s">
        <v>105</v>
      </c>
      <c r="E894" s="320">
        <v>333</v>
      </c>
      <c r="F894" s="320">
        <v>130</v>
      </c>
      <c r="G894" s="320">
        <v>66</v>
      </c>
      <c r="H894" s="320">
        <v>54</v>
      </c>
      <c r="I894" s="320">
        <v>48</v>
      </c>
      <c r="J894" s="182"/>
      <c r="K894" s="179"/>
      <c r="L894" s="179"/>
      <c r="M894" s="239">
        <v>55392.39</v>
      </c>
      <c r="N894" s="239">
        <v>16473.25</v>
      </c>
      <c r="O894" s="239">
        <v>4142.1899999999996</v>
      </c>
      <c r="P894" s="239">
        <v>2781.46</v>
      </c>
      <c r="Q894" s="239">
        <v>15548.57</v>
      </c>
      <c r="R894" s="182"/>
      <c r="S894" s="179"/>
      <c r="T894" s="179"/>
      <c r="U894" s="239">
        <v>155.596601123596</v>
      </c>
      <c r="V894" s="239">
        <v>47.748550724637703</v>
      </c>
      <c r="W894" s="239">
        <v>12.3279464285714</v>
      </c>
      <c r="X894" s="239">
        <v>8.25359050445104</v>
      </c>
      <c r="Y894" s="239">
        <v>45.865988200590003</v>
      </c>
      <c r="Z894" s="182"/>
      <c r="AA894" s="179"/>
      <c r="AB894" s="182" t="s">
        <v>136</v>
      </c>
      <c r="AC894" s="182"/>
      <c r="AD894" s="183" t="s">
        <v>79</v>
      </c>
      <c r="AE894" s="336">
        <v>16</v>
      </c>
      <c r="AF894" s="336">
        <v>6</v>
      </c>
      <c r="AG894" s="336">
        <v>3</v>
      </c>
      <c r="AH894" s="336">
        <v>3</v>
      </c>
      <c r="AI894" s="336">
        <v>3</v>
      </c>
      <c r="AJ894" s="184"/>
      <c r="AK894" s="179"/>
      <c r="AL894" s="179"/>
      <c r="AM894" s="281">
        <v>2979.07</v>
      </c>
      <c r="AN894" s="281">
        <v>6065.96</v>
      </c>
      <c r="AO894" s="281">
        <v>203.61</v>
      </c>
      <c r="AP894" s="281">
        <v>203.48</v>
      </c>
      <c r="AQ894" s="281">
        <v>751.42</v>
      </c>
      <c r="AR894" s="272"/>
      <c r="AS894" s="270"/>
      <c r="AT894" s="270"/>
      <c r="AU894" s="272">
        <v>175.23941176470601</v>
      </c>
      <c r="AV894" s="272">
        <v>356.821176470588</v>
      </c>
      <c r="AW894" s="272">
        <v>11.977058823529401</v>
      </c>
      <c r="AX894" s="272">
        <v>11.9694117647059</v>
      </c>
      <c r="AY894" s="272">
        <v>44.201176470588202</v>
      </c>
      <c r="AZ894" s="184"/>
      <c r="BA894" s="179"/>
    </row>
    <row r="895" spans="1:53" s="185" customFormat="1" x14ac:dyDescent="0.2">
      <c r="A895" s="179"/>
      <c r="B895" s="182" t="s">
        <v>114</v>
      </c>
      <c r="C895" s="182"/>
      <c r="D895" s="183" t="s">
        <v>104</v>
      </c>
      <c r="E895" s="320">
        <v>1</v>
      </c>
      <c r="F895" s="320"/>
      <c r="G895" s="320"/>
      <c r="H895" s="320"/>
      <c r="I895" s="320"/>
      <c r="J895" s="182"/>
      <c r="K895" s="179"/>
      <c r="L895" s="179"/>
      <c r="M895" s="239">
        <v>0.1</v>
      </c>
      <c r="N895" s="239">
        <v>0</v>
      </c>
      <c r="O895" s="239">
        <v>0</v>
      </c>
      <c r="P895" s="239">
        <v>0</v>
      </c>
      <c r="Q895" s="239">
        <v>0</v>
      </c>
      <c r="R895" s="182"/>
      <c r="S895" s="179"/>
      <c r="T895" s="179"/>
      <c r="U895" s="239">
        <v>0.1</v>
      </c>
      <c r="V895" s="239">
        <v>0</v>
      </c>
      <c r="W895" s="239">
        <v>0</v>
      </c>
      <c r="X895" s="239">
        <v>0</v>
      </c>
      <c r="Y895" s="239">
        <v>0</v>
      </c>
      <c r="Z895" s="182"/>
      <c r="AA895" s="179"/>
      <c r="AB895" s="182" t="s">
        <v>141</v>
      </c>
      <c r="AC895" s="182"/>
      <c r="AD895" s="183" t="s">
        <v>104</v>
      </c>
      <c r="AE895" s="336">
        <v>5</v>
      </c>
      <c r="AF895" s="336">
        <v>2</v>
      </c>
      <c r="AG895" s="336">
        <v>1</v>
      </c>
      <c r="AH895" s="336">
        <v>1</v>
      </c>
      <c r="AI895" s="336">
        <v>1</v>
      </c>
      <c r="AJ895" s="184"/>
      <c r="AK895" s="179"/>
      <c r="AL895" s="179"/>
      <c r="AM895" s="281">
        <v>25862.38</v>
      </c>
      <c r="AN895" s="281">
        <v>1264.6500000000001</v>
      </c>
      <c r="AO895" s="281">
        <v>1055.1099999999999</v>
      </c>
      <c r="AP895" s="281">
        <v>693.65</v>
      </c>
      <c r="AQ895" s="281">
        <v>3115.6</v>
      </c>
      <c r="AR895" s="272"/>
      <c r="AS895" s="270"/>
      <c r="AT895" s="270"/>
      <c r="AU895" s="272">
        <v>5172.4759999999997</v>
      </c>
      <c r="AV895" s="272">
        <v>316.16250000000002</v>
      </c>
      <c r="AW895" s="272">
        <v>211.02199999999999</v>
      </c>
      <c r="AX895" s="272">
        <v>138.72999999999999</v>
      </c>
      <c r="AY895" s="272">
        <v>623.12</v>
      </c>
      <c r="AZ895" s="184"/>
      <c r="BA895" s="179"/>
    </row>
    <row r="896" spans="1:53" s="185" customFormat="1" x14ac:dyDescent="0.2">
      <c r="A896" s="179"/>
      <c r="B896" s="182" t="s">
        <v>123</v>
      </c>
      <c r="C896" s="182"/>
      <c r="D896" s="183" t="s">
        <v>124</v>
      </c>
      <c r="E896" s="320">
        <v>2</v>
      </c>
      <c r="F896" s="320"/>
      <c r="G896" s="320"/>
      <c r="H896" s="320">
        <v>1</v>
      </c>
      <c r="I896" s="320">
        <v>1</v>
      </c>
      <c r="J896" s="182"/>
      <c r="K896" s="179"/>
      <c r="L896" s="179"/>
      <c r="M896" s="239">
        <v>942.23</v>
      </c>
      <c r="N896" s="239">
        <v>0</v>
      </c>
      <c r="O896" s="239">
        <v>0</v>
      </c>
      <c r="P896" s="239">
        <v>148.65</v>
      </c>
      <c r="Q896" s="239">
        <v>95.86</v>
      </c>
      <c r="R896" s="182"/>
      <c r="S896" s="179"/>
      <c r="T896" s="179"/>
      <c r="U896" s="239">
        <v>471.11500000000001</v>
      </c>
      <c r="V896" s="239">
        <v>0</v>
      </c>
      <c r="W896" s="239">
        <v>0</v>
      </c>
      <c r="X896" s="239">
        <v>74.325000000000003</v>
      </c>
      <c r="Y896" s="239">
        <v>47.93</v>
      </c>
      <c r="Z896" s="182"/>
      <c r="AA896" s="179"/>
      <c r="AB896" s="182" t="s">
        <v>142</v>
      </c>
      <c r="AC896" s="182"/>
      <c r="AD896" s="183" t="s">
        <v>143</v>
      </c>
      <c r="AE896" s="336">
        <v>25</v>
      </c>
      <c r="AF896" s="336">
        <v>12</v>
      </c>
      <c r="AG896" s="336">
        <v>8</v>
      </c>
      <c r="AH896" s="336">
        <v>3</v>
      </c>
      <c r="AI896" s="336">
        <v>2</v>
      </c>
      <c r="AJ896" s="184"/>
      <c r="AK896" s="179"/>
      <c r="AL896" s="179"/>
      <c r="AM896" s="281">
        <v>58718.87</v>
      </c>
      <c r="AN896" s="281">
        <v>4651.25</v>
      </c>
      <c r="AO896" s="281">
        <v>7739.76</v>
      </c>
      <c r="AP896" s="281">
        <v>3556.9</v>
      </c>
      <c r="AQ896" s="281">
        <v>101.56</v>
      </c>
      <c r="AR896" s="272"/>
      <c r="AS896" s="270"/>
      <c r="AT896" s="270"/>
      <c r="AU896" s="272">
        <v>2348.7548000000002</v>
      </c>
      <c r="AV896" s="272">
        <v>186.05</v>
      </c>
      <c r="AW896" s="272">
        <v>336.51130434782601</v>
      </c>
      <c r="AX896" s="272">
        <v>169.37619047619</v>
      </c>
      <c r="AY896" s="272">
        <v>4.8361904761904801</v>
      </c>
      <c r="AZ896" s="184"/>
      <c r="BA896" s="179"/>
    </row>
    <row r="897" spans="1:53" s="185" customFormat="1" x14ac:dyDescent="0.2">
      <c r="A897" s="179"/>
      <c r="B897" s="182" t="s">
        <v>125</v>
      </c>
      <c r="C897" s="182"/>
      <c r="D897" s="183" t="s">
        <v>120</v>
      </c>
      <c r="E897" s="320">
        <v>72</v>
      </c>
      <c r="F897" s="320">
        <v>32</v>
      </c>
      <c r="G897" s="320">
        <v>20</v>
      </c>
      <c r="H897" s="320">
        <v>17</v>
      </c>
      <c r="I897" s="320">
        <v>24</v>
      </c>
      <c r="J897" s="182"/>
      <c r="K897" s="179"/>
      <c r="L897" s="179"/>
      <c r="M897" s="239">
        <v>12276.69</v>
      </c>
      <c r="N897" s="239">
        <v>4207.3999999999996</v>
      </c>
      <c r="O897" s="239">
        <v>1318.18</v>
      </c>
      <c r="P897" s="239">
        <v>1510.91</v>
      </c>
      <c r="Q897" s="239">
        <v>9815.58</v>
      </c>
      <c r="R897" s="182"/>
      <c r="S897" s="179"/>
      <c r="T897" s="179"/>
      <c r="U897" s="239">
        <v>155.40113924050601</v>
      </c>
      <c r="V897" s="239">
        <v>55.3605263157895</v>
      </c>
      <c r="W897" s="239">
        <v>18.057260273972599</v>
      </c>
      <c r="X897" s="239">
        <v>20.697397260273998</v>
      </c>
      <c r="Y897" s="239">
        <v>125.840769230769</v>
      </c>
      <c r="Z897" s="182"/>
      <c r="AA897" s="179"/>
      <c r="AB897" s="182" t="s">
        <v>144</v>
      </c>
      <c r="AC897" s="182"/>
      <c r="AD897" s="183" t="s">
        <v>145</v>
      </c>
      <c r="AE897" s="336">
        <v>435</v>
      </c>
      <c r="AF897" s="336">
        <v>194</v>
      </c>
      <c r="AG897" s="336">
        <v>118</v>
      </c>
      <c r="AH897" s="336">
        <v>93</v>
      </c>
      <c r="AI897" s="336">
        <v>70</v>
      </c>
      <c r="AJ897" s="184"/>
      <c r="AK897" s="179"/>
      <c r="AL897" s="179"/>
      <c r="AM897" s="281">
        <v>131086.06</v>
      </c>
      <c r="AN897" s="281">
        <v>38607.360000000001</v>
      </c>
      <c r="AO897" s="281">
        <v>18927.3</v>
      </c>
      <c r="AP897" s="281">
        <v>14084.76</v>
      </c>
      <c r="AQ897" s="281">
        <v>36264.68</v>
      </c>
      <c r="AR897" s="272"/>
      <c r="AS897" s="270"/>
      <c r="AT897" s="270"/>
      <c r="AU897" s="272">
        <v>297.92286363636401</v>
      </c>
      <c r="AV897" s="272">
        <v>94.3945232273838</v>
      </c>
      <c r="AW897" s="272">
        <v>45.389208633093503</v>
      </c>
      <c r="AX897" s="272">
        <v>31.794040632054202</v>
      </c>
      <c r="AY897" s="272">
        <v>79.878149779735693</v>
      </c>
      <c r="AZ897" s="184"/>
      <c r="BA897" s="179"/>
    </row>
    <row r="898" spans="1:53" s="185" customFormat="1" x14ac:dyDescent="0.2">
      <c r="A898" s="179"/>
      <c r="B898" s="182" t="s">
        <v>126</v>
      </c>
      <c r="C898" s="182"/>
      <c r="D898" s="183" t="s">
        <v>127</v>
      </c>
      <c r="E898" s="320">
        <v>46</v>
      </c>
      <c r="F898" s="320">
        <v>18</v>
      </c>
      <c r="G898" s="320">
        <v>9</v>
      </c>
      <c r="H898" s="320">
        <v>8</v>
      </c>
      <c r="I898" s="320">
        <v>8</v>
      </c>
      <c r="J898" s="182"/>
      <c r="K898" s="179"/>
      <c r="L898" s="179"/>
      <c r="M898" s="239">
        <v>11341.07</v>
      </c>
      <c r="N898" s="239">
        <v>3641.05</v>
      </c>
      <c r="O898" s="239">
        <v>1423.32</v>
      </c>
      <c r="P898" s="239">
        <v>479.79</v>
      </c>
      <c r="Q898" s="239">
        <v>3086.59</v>
      </c>
      <c r="R898" s="182"/>
      <c r="S898" s="179"/>
      <c r="T898" s="179"/>
      <c r="U898" s="239">
        <v>226.82140000000001</v>
      </c>
      <c r="V898" s="239">
        <v>77.4691489361702</v>
      </c>
      <c r="W898" s="239">
        <v>30.283404255319098</v>
      </c>
      <c r="X898" s="239">
        <v>10.208297872340401</v>
      </c>
      <c r="Y898" s="239">
        <v>67.099782608695705</v>
      </c>
      <c r="Z898" s="182"/>
      <c r="AA898" s="179"/>
      <c r="AB898" s="182" t="s">
        <v>146</v>
      </c>
      <c r="AC898" s="182"/>
      <c r="AD898" s="183" t="s">
        <v>148</v>
      </c>
      <c r="AE898" s="336">
        <v>53</v>
      </c>
      <c r="AF898" s="336">
        <v>24</v>
      </c>
      <c r="AG898" s="336">
        <v>11</v>
      </c>
      <c r="AH898" s="336">
        <v>9</v>
      </c>
      <c r="AI898" s="336">
        <v>6</v>
      </c>
      <c r="AJ898" s="184"/>
      <c r="AK898" s="179"/>
      <c r="AL898" s="179"/>
      <c r="AM898" s="281">
        <v>41382.589999999997</v>
      </c>
      <c r="AN898" s="281">
        <v>1391</v>
      </c>
      <c r="AO898" s="281">
        <v>470.88</v>
      </c>
      <c r="AP898" s="281">
        <v>420.47</v>
      </c>
      <c r="AQ898" s="281">
        <v>2276.4299999999998</v>
      </c>
      <c r="AR898" s="272"/>
      <c r="AS898" s="270"/>
      <c r="AT898" s="270"/>
      <c r="AU898" s="272">
        <v>780.80358490566095</v>
      </c>
      <c r="AV898" s="272">
        <v>27.2745098039216</v>
      </c>
      <c r="AW898" s="272">
        <v>9.6097959183673503</v>
      </c>
      <c r="AX898" s="272">
        <v>8.4093999999999998</v>
      </c>
      <c r="AY898" s="272">
        <v>43.777500000000003</v>
      </c>
      <c r="AZ898" s="184"/>
      <c r="BA898" s="179"/>
    </row>
    <row r="899" spans="1:53" s="185" customFormat="1" x14ac:dyDescent="0.2">
      <c r="A899" s="179"/>
      <c r="B899" s="182" t="s">
        <v>128</v>
      </c>
      <c r="C899" s="182"/>
      <c r="D899" s="183" t="s">
        <v>68</v>
      </c>
      <c r="E899" s="320">
        <v>841</v>
      </c>
      <c r="F899" s="320">
        <v>418</v>
      </c>
      <c r="G899" s="320">
        <v>238</v>
      </c>
      <c r="H899" s="320">
        <v>167</v>
      </c>
      <c r="I899" s="320">
        <v>194</v>
      </c>
      <c r="J899" s="182"/>
      <c r="K899" s="179"/>
      <c r="L899" s="179"/>
      <c r="M899" s="239">
        <v>170607.45</v>
      </c>
      <c r="N899" s="239">
        <v>71256.59</v>
      </c>
      <c r="O899" s="239">
        <v>30918.720000000001</v>
      </c>
      <c r="P899" s="239">
        <v>15048.79</v>
      </c>
      <c r="Q899" s="239">
        <v>70125.460000000006</v>
      </c>
      <c r="R899" s="182"/>
      <c r="S899" s="179"/>
      <c r="T899" s="179"/>
      <c r="U899" s="239">
        <v>189.14351441241701</v>
      </c>
      <c r="V899" s="239">
        <v>81.250387685290804</v>
      </c>
      <c r="W899" s="239">
        <v>35.910243902438999</v>
      </c>
      <c r="X899" s="239">
        <v>17.539382284382299</v>
      </c>
      <c r="Y899" s="239">
        <v>78.265022321428503</v>
      </c>
      <c r="Z899" s="182"/>
      <c r="AA899" s="179"/>
      <c r="AB899" s="182" t="s">
        <v>152</v>
      </c>
      <c r="AC899" s="182"/>
      <c r="AD899" s="183" t="s">
        <v>153</v>
      </c>
      <c r="AE899" s="336">
        <v>47</v>
      </c>
      <c r="AF899" s="336">
        <v>19</v>
      </c>
      <c r="AG899" s="336">
        <v>10</v>
      </c>
      <c r="AH899" s="336">
        <v>8</v>
      </c>
      <c r="AI899" s="336">
        <v>7</v>
      </c>
      <c r="AJ899" s="184"/>
      <c r="AK899" s="179"/>
      <c r="AL899" s="179"/>
      <c r="AM899" s="281">
        <v>15070.32</v>
      </c>
      <c r="AN899" s="281">
        <v>3552.58</v>
      </c>
      <c r="AO899" s="281">
        <v>670.61</v>
      </c>
      <c r="AP899" s="281">
        <v>403.51</v>
      </c>
      <c r="AQ899" s="281">
        <v>3453.65</v>
      </c>
      <c r="AR899" s="272"/>
      <c r="AS899" s="270"/>
      <c r="AT899" s="270"/>
      <c r="AU899" s="272">
        <v>320.64510638297901</v>
      </c>
      <c r="AV899" s="272">
        <v>75.586808510638306</v>
      </c>
      <c r="AW899" s="272">
        <v>14.9024444444444</v>
      </c>
      <c r="AX899" s="272">
        <v>9.8417073170731708</v>
      </c>
      <c r="AY899" s="272">
        <v>80.317441860465095</v>
      </c>
      <c r="AZ899" s="184"/>
      <c r="BA899" s="179"/>
    </row>
    <row r="900" spans="1:53" s="185" customFormat="1" ht="13.5" thickBot="1" x14ac:dyDescent="0.25">
      <c r="A900" s="179"/>
      <c r="B900" s="186" t="s">
        <v>128</v>
      </c>
      <c r="C900" s="186"/>
      <c r="D900" s="187" t="s">
        <v>75</v>
      </c>
      <c r="E900" s="321"/>
      <c r="F900" s="321">
        <v>2</v>
      </c>
      <c r="G900" s="321">
        <v>1</v>
      </c>
      <c r="H900" s="321">
        <v>1</v>
      </c>
      <c r="I900" s="321">
        <v>1</v>
      </c>
      <c r="J900" s="186"/>
      <c r="K900" s="179"/>
      <c r="L900" s="179"/>
      <c r="M900" s="330">
        <v>0</v>
      </c>
      <c r="N900" s="239">
        <v>469.1</v>
      </c>
      <c r="O900" s="239">
        <v>191.82</v>
      </c>
      <c r="P900" s="239">
        <v>552.70000000000005</v>
      </c>
      <c r="Q900" s="239">
        <v>597.02</v>
      </c>
      <c r="R900" s="182"/>
      <c r="S900" s="179"/>
      <c r="T900" s="179"/>
      <c r="U900" s="263">
        <v>0</v>
      </c>
      <c r="V900" s="263">
        <v>234.55</v>
      </c>
      <c r="W900" s="263">
        <v>95.91</v>
      </c>
      <c r="X900" s="263">
        <v>276.35000000000002</v>
      </c>
      <c r="Y900" s="263">
        <v>298.51</v>
      </c>
      <c r="Z900" s="188"/>
      <c r="AA900" s="179"/>
      <c r="AB900" s="186" t="s">
        <v>158</v>
      </c>
      <c r="AC900" s="186"/>
      <c r="AD900" s="187" t="s">
        <v>153</v>
      </c>
      <c r="AE900" s="337">
        <v>14</v>
      </c>
      <c r="AF900" s="337"/>
      <c r="AG900" s="337"/>
      <c r="AH900" s="337"/>
      <c r="AI900" s="337"/>
      <c r="AJ900" s="189"/>
      <c r="AK900" s="179"/>
      <c r="AL900" s="179"/>
      <c r="AM900" s="282">
        <v>633.75</v>
      </c>
      <c r="AN900" s="283">
        <v>0</v>
      </c>
      <c r="AO900" s="283">
        <v>0</v>
      </c>
      <c r="AP900" s="283">
        <v>0</v>
      </c>
      <c r="AQ900" s="283">
        <v>0</v>
      </c>
      <c r="AR900" s="274"/>
      <c r="AS900" s="270"/>
      <c r="AT900" s="270"/>
      <c r="AU900" s="273">
        <v>45.267857142857103</v>
      </c>
      <c r="AV900" s="274">
        <v>0</v>
      </c>
      <c r="AW900" s="274">
        <v>0</v>
      </c>
      <c r="AX900" s="274">
        <v>0</v>
      </c>
      <c r="AY900" s="274">
        <v>0</v>
      </c>
      <c r="AZ900" s="189"/>
      <c r="BA900" s="179"/>
    </row>
    <row r="901" spans="1:53" s="185" customFormat="1" x14ac:dyDescent="0.2">
      <c r="A901" s="179"/>
      <c r="B901" s="182" t="s">
        <v>130</v>
      </c>
      <c r="C901" s="182"/>
      <c r="D901" s="183" t="s">
        <v>107</v>
      </c>
      <c r="E901" s="320">
        <v>1</v>
      </c>
      <c r="F901" s="320">
        <v>1</v>
      </c>
      <c r="G901" s="320">
        <v>1</v>
      </c>
      <c r="H901" s="320"/>
      <c r="I901" s="320"/>
      <c r="J901" s="182"/>
      <c r="K901" s="179"/>
      <c r="L901" s="179"/>
      <c r="M901" s="239">
        <v>247.72</v>
      </c>
      <c r="N901" s="239">
        <v>158.68</v>
      </c>
      <c r="O901" s="239">
        <v>207.63</v>
      </c>
      <c r="P901" s="239">
        <v>0</v>
      </c>
      <c r="Q901" s="239">
        <v>0</v>
      </c>
      <c r="R901" s="182"/>
      <c r="S901" s="179"/>
      <c r="T901" s="179"/>
      <c r="U901" s="239">
        <v>247.72</v>
      </c>
      <c r="V901" s="239">
        <v>158.68</v>
      </c>
      <c r="W901" s="239">
        <v>207.63</v>
      </c>
      <c r="X901" s="239">
        <v>0</v>
      </c>
      <c r="Y901" s="239">
        <v>0</v>
      </c>
      <c r="Z901" s="182"/>
      <c r="AA901" s="179"/>
      <c r="AB901" s="182" t="s">
        <v>160</v>
      </c>
      <c r="AC901" s="182"/>
      <c r="AD901" s="183" t="s">
        <v>97</v>
      </c>
      <c r="AE901" s="336">
        <v>24</v>
      </c>
      <c r="AF901" s="336">
        <v>5</v>
      </c>
      <c r="AG901" s="336">
        <v>5</v>
      </c>
      <c r="AH901" s="336">
        <v>2</v>
      </c>
      <c r="AI901" s="336">
        <v>2</v>
      </c>
      <c r="AJ901" s="184"/>
      <c r="AK901" s="179"/>
      <c r="AL901" s="179"/>
      <c r="AM901" s="281">
        <v>6385.34</v>
      </c>
      <c r="AN901" s="281">
        <v>138.38</v>
      </c>
      <c r="AO901" s="281">
        <v>104.59</v>
      </c>
      <c r="AP901" s="281">
        <v>57.14</v>
      </c>
      <c r="AQ901" s="281">
        <v>406.53</v>
      </c>
      <c r="AR901" s="272"/>
      <c r="AS901" s="270"/>
      <c r="AT901" s="270"/>
      <c r="AU901" s="272">
        <v>266.055833333333</v>
      </c>
      <c r="AV901" s="272">
        <v>6.0165217391304298</v>
      </c>
      <c r="AW901" s="272">
        <v>4.7540909090909098</v>
      </c>
      <c r="AX901" s="272">
        <v>2.7209523809523799</v>
      </c>
      <c r="AY901" s="272">
        <v>16.938749999999999</v>
      </c>
      <c r="AZ901" s="184"/>
      <c r="BA901" s="179"/>
    </row>
    <row r="902" spans="1:53" s="185" customFormat="1" x14ac:dyDescent="0.2">
      <c r="A902" s="179"/>
      <c r="B902" s="182" t="s">
        <v>132</v>
      </c>
      <c r="C902" s="182"/>
      <c r="D902" s="183" t="s">
        <v>134</v>
      </c>
      <c r="E902" s="320">
        <v>2</v>
      </c>
      <c r="F902" s="320">
        <v>2</v>
      </c>
      <c r="G902" s="320">
        <v>2</v>
      </c>
      <c r="H902" s="320"/>
      <c r="I902" s="320">
        <v>2</v>
      </c>
      <c r="J902" s="182"/>
      <c r="K902" s="179"/>
      <c r="L902" s="179"/>
      <c r="M902" s="239">
        <v>335.84</v>
      </c>
      <c r="N902" s="239">
        <v>239.36</v>
      </c>
      <c r="O902" s="239">
        <v>195.65</v>
      </c>
      <c r="P902" s="239">
        <v>0</v>
      </c>
      <c r="Q902" s="239">
        <v>1027.29</v>
      </c>
      <c r="R902" s="182"/>
      <c r="S902" s="179"/>
      <c r="T902" s="179"/>
      <c r="U902" s="239">
        <v>167.92</v>
      </c>
      <c r="V902" s="239">
        <v>119.68</v>
      </c>
      <c r="W902" s="239">
        <v>97.825000000000003</v>
      </c>
      <c r="X902" s="239">
        <v>0</v>
      </c>
      <c r="Y902" s="239">
        <v>513.64499999999998</v>
      </c>
      <c r="Z902" s="182"/>
      <c r="AA902" s="179"/>
      <c r="AB902" s="182" t="s">
        <v>165</v>
      </c>
      <c r="AC902" s="182"/>
      <c r="AD902" s="183" t="s">
        <v>64</v>
      </c>
      <c r="AE902" s="336">
        <v>127</v>
      </c>
      <c r="AF902" s="336">
        <v>39</v>
      </c>
      <c r="AG902" s="336">
        <v>20</v>
      </c>
      <c r="AH902" s="336">
        <v>16</v>
      </c>
      <c r="AI902" s="336">
        <v>11</v>
      </c>
      <c r="AJ902" s="184"/>
      <c r="AK902" s="179"/>
      <c r="AL902" s="179"/>
      <c r="AM902" s="281">
        <v>34473.660000000003</v>
      </c>
      <c r="AN902" s="281">
        <v>10755.7</v>
      </c>
      <c r="AO902" s="281">
        <v>3057.19</v>
      </c>
      <c r="AP902" s="281">
        <v>2458.2399999999998</v>
      </c>
      <c r="AQ902" s="281">
        <v>10921.67</v>
      </c>
      <c r="AR902" s="272"/>
      <c r="AS902" s="270"/>
      <c r="AT902" s="270"/>
      <c r="AU902" s="272">
        <v>271.44614173228302</v>
      </c>
      <c r="AV902" s="272">
        <v>86.739516129032296</v>
      </c>
      <c r="AW902" s="272">
        <v>25.908389830508501</v>
      </c>
      <c r="AX902" s="272">
        <v>21.376000000000001</v>
      </c>
      <c r="AY902" s="272">
        <v>93.347606837606804</v>
      </c>
      <c r="AZ902" s="184"/>
      <c r="BA902" s="179"/>
    </row>
    <row r="903" spans="1:53" s="185" customFormat="1" x14ac:dyDescent="0.2">
      <c r="A903" s="179"/>
      <c r="B903" s="182" t="s">
        <v>135</v>
      </c>
      <c r="C903" s="182"/>
      <c r="D903" s="183" t="s">
        <v>131</v>
      </c>
      <c r="E903" s="320">
        <v>624</v>
      </c>
      <c r="F903" s="320">
        <v>163</v>
      </c>
      <c r="G903" s="320">
        <v>188</v>
      </c>
      <c r="H903" s="320">
        <v>116</v>
      </c>
      <c r="I903" s="320">
        <v>179</v>
      </c>
      <c r="J903" s="182"/>
      <c r="K903" s="179"/>
      <c r="L903" s="179"/>
      <c r="M903" s="239">
        <v>114285.27</v>
      </c>
      <c r="N903" s="239">
        <v>26306.54</v>
      </c>
      <c r="O903" s="239">
        <v>21507.88</v>
      </c>
      <c r="P903" s="239">
        <v>7169.33</v>
      </c>
      <c r="Q903" s="239">
        <v>44361.74</v>
      </c>
      <c r="R903" s="182"/>
      <c r="S903" s="179"/>
      <c r="T903" s="179"/>
      <c r="U903" s="239">
        <v>172.37597285067901</v>
      </c>
      <c r="V903" s="239">
        <v>78.060949554896197</v>
      </c>
      <c r="W903" s="239">
        <v>38.134539007092201</v>
      </c>
      <c r="X903" s="239">
        <v>11.9091860465116</v>
      </c>
      <c r="Y903" s="239">
        <v>65.430294985250796</v>
      </c>
      <c r="Z903" s="182"/>
      <c r="AA903" s="179"/>
      <c r="AB903" s="182" t="s">
        <v>171</v>
      </c>
      <c r="AC903" s="182"/>
      <c r="AD903" s="183" t="s">
        <v>97</v>
      </c>
      <c r="AE903" s="336">
        <v>114</v>
      </c>
      <c r="AF903" s="336">
        <v>29</v>
      </c>
      <c r="AG903" s="336">
        <v>24</v>
      </c>
      <c r="AH903" s="336">
        <v>17</v>
      </c>
      <c r="AI903" s="336">
        <v>19</v>
      </c>
      <c r="AJ903" s="184"/>
      <c r="AK903" s="179"/>
      <c r="AL903" s="179"/>
      <c r="AM903" s="281">
        <v>75247.78</v>
      </c>
      <c r="AN903" s="281">
        <v>4947.3100000000004</v>
      </c>
      <c r="AO903" s="281">
        <v>1622.72</v>
      </c>
      <c r="AP903" s="281">
        <v>780.57</v>
      </c>
      <c r="AQ903" s="281">
        <v>7883.05</v>
      </c>
      <c r="AR903" s="272"/>
      <c r="AS903" s="270"/>
      <c r="AT903" s="270"/>
      <c r="AU903" s="272">
        <v>648.68775862069003</v>
      </c>
      <c r="AV903" s="272">
        <v>45.388165137614699</v>
      </c>
      <c r="AW903" s="272">
        <v>15.1656074766355</v>
      </c>
      <c r="AX903" s="272">
        <v>7.4340000000000002</v>
      </c>
      <c r="AY903" s="272">
        <v>71.018468468468498</v>
      </c>
      <c r="AZ903" s="184"/>
      <c r="BA903" s="179"/>
    </row>
    <row r="904" spans="1:53" s="185" customFormat="1" x14ac:dyDescent="0.2">
      <c r="A904" s="179"/>
      <c r="B904" s="182" t="s">
        <v>136</v>
      </c>
      <c r="C904" s="182"/>
      <c r="D904" s="183" t="s">
        <v>79</v>
      </c>
      <c r="E904" s="320">
        <v>109</v>
      </c>
      <c r="F904" s="320">
        <v>45</v>
      </c>
      <c r="G904" s="320">
        <v>22</v>
      </c>
      <c r="H904" s="320">
        <v>14</v>
      </c>
      <c r="I904" s="320">
        <v>27</v>
      </c>
      <c r="J904" s="182"/>
      <c r="K904" s="179"/>
      <c r="L904" s="179"/>
      <c r="M904" s="239">
        <v>26617.52</v>
      </c>
      <c r="N904" s="239">
        <v>9407.32</v>
      </c>
      <c r="O904" s="239">
        <v>2852.11</v>
      </c>
      <c r="P904" s="239">
        <v>1351.27</v>
      </c>
      <c r="Q904" s="239">
        <v>7752.94</v>
      </c>
      <c r="R904" s="182"/>
      <c r="S904" s="179"/>
      <c r="T904" s="179"/>
      <c r="U904" s="239">
        <v>223.676638655462</v>
      </c>
      <c r="V904" s="239">
        <v>79.7230508474576</v>
      </c>
      <c r="W904" s="239">
        <v>24.587155172413802</v>
      </c>
      <c r="X904" s="239">
        <v>11.6488793103448</v>
      </c>
      <c r="Y904" s="239">
        <v>62.023519999999998</v>
      </c>
      <c r="Z904" s="182"/>
      <c r="AA904" s="179"/>
      <c r="AB904" s="182" t="s">
        <v>172</v>
      </c>
      <c r="AC904" s="182"/>
      <c r="AD904" s="183" t="s">
        <v>166</v>
      </c>
      <c r="AE904" s="336">
        <v>1</v>
      </c>
      <c r="AF904" s="336">
        <v>1</v>
      </c>
      <c r="AG904" s="336"/>
      <c r="AH904" s="336"/>
      <c r="AI904" s="336"/>
      <c r="AJ904" s="184"/>
      <c r="AK904" s="179"/>
      <c r="AL904" s="179"/>
      <c r="AM904" s="281">
        <v>109.14</v>
      </c>
      <c r="AN904" s="281">
        <v>84.12</v>
      </c>
      <c r="AO904" s="281">
        <v>0</v>
      </c>
      <c r="AP904" s="281">
        <v>0</v>
      </c>
      <c r="AQ904" s="281">
        <v>0</v>
      </c>
      <c r="AR904" s="272"/>
      <c r="AS904" s="270"/>
      <c r="AT904" s="270"/>
      <c r="AU904" s="272">
        <v>109.14</v>
      </c>
      <c r="AV904" s="272">
        <v>84.12</v>
      </c>
      <c r="AW904" s="272">
        <v>0</v>
      </c>
      <c r="AX904" s="272">
        <v>0</v>
      </c>
      <c r="AY904" s="272">
        <v>0</v>
      </c>
      <c r="AZ904" s="184"/>
      <c r="BA904" s="179"/>
    </row>
    <row r="905" spans="1:53" s="185" customFormat="1" x14ac:dyDescent="0.2">
      <c r="A905" s="179"/>
      <c r="B905" s="182" t="s">
        <v>138</v>
      </c>
      <c r="C905" s="182"/>
      <c r="D905" s="183" t="s">
        <v>79</v>
      </c>
      <c r="E905" s="320">
        <v>40</v>
      </c>
      <c r="F905" s="320">
        <v>13</v>
      </c>
      <c r="G905" s="320">
        <v>10</v>
      </c>
      <c r="H905" s="320">
        <v>2</v>
      </c>
      <c r="I905" s="320">
        <v>3</v>
      </c>
      <c r="J905" s="182"/>
      <c r="K905" s="179"/>
      <c r="L905" s="179"/>
      <c r="M905" s="239">
        <v>9703.8700000000008</v>
      </c>
      <c r="N905" s="239">
        <v>2976.1</v>
      </c>
      <c r="O905" s="239">
        <v>912.03</v>
      </c>
      <c r="P905" s="239">
        <v>102.75</v>
      </c>
      <c r="Q905" s="239">
        <v>1744.53</v>
      </c>
      <c r="R905" s="182"/>
      <c r="S905" s="179"/>
      <c r="T905" s="179"/>
      <c r="U905" s="239">
        <v>231.04452380952401</v>
      </c>
      <c r="V905" s="239">
        <v>74.402500000000003</v>
      </c>
      <c r="W905" s="239">
        <v>24.0007894736842</v>
      </c>
      <c r="X905" s="239">
        <v>2.6346153846153801</v>
      </c>
      <c r="Y905" s="239">
        <v>44.731538461538499</v>
      </c>
      <c r="Z905" s="182"/>
      <c r="AA905" s="179"/>
      <c r="AB905" s="182" t="s">
        <v>173</v>
      </c>
      <c r="AC905" s="182"/>
      <c r="AD905" s="183" t="s">
        <v>100</v>
      </c>
      <c r="AE905" s="336">
        <v>14</v>
      </c>
      <c r="AF905" s="336">
        <v>4</v>
      </c>
      <c r="AG905" s="336">
        <v>4</v>
      </c>
      <c r="AH905" s="336">
        <v>2</v>
      </c>
      <c r="AI905" s="336">
        <v>2</v>
      </c>
      <c r="AJ905" s="184"/>
      <c r="AK905" s="179"/>
      <c r="AL905" s="179"/>
      <c r="AM905" s="281">
        <v>4741.91</v>
      </c>
      <c r="AN905" s="281">
        <v>168.89</v>
      </c>
      <c r="AO905" s="281">
        <v>163.69</v>
      </c>
      <c r="AP905" s="281">
        <v>108.67</v>
      </c>
      <c r="AQ905" s="281">
        <v>62.01</v>
      </c>
      <c r="AR905" s="272"/>
      <c r="AS905" s="270"/>
      <c r="AT905" s="270"/>
      <c r="AU905" s="272">
        <v>338.70785714285699</v>
      </c>
      <c r="AV905" s="272">
        <v>12.0635714285714</v>
      </c>
      <c r="AW905" s="272">
        <v>11.692142857142899</v>
      </c>
      <c r="AX905" s="272">
        <v>7.7621428571428597</v>
      </c>
      <c r="AY905" s="272">
        <v>4.4292857142857098</v>
      </c>
      <c r="AZ905" s="184"/>
      <c r="BA905" s="179"/>
    </row>
    <row r="906" spans="1:53" s="185" customFormat="1" x14ac:dyDescent="0.2">
      <c r="A906" s="179"/>
      <c r="B906" s="182" t="s">
        <v>139</v>
      </c>
      <c r="C906" s="182"/>
      <c r="D906" s="183" t="s">
        <v>140</v>
      </c>
      <c r="E906" s="320">
        <v>2</v>
      </c>
      <c r="F906" s="320">
        <v>1</v>
      </c>
      <c r="G906" s="320"/>
      <c r="H906" s="320"/>
      <c r="I906" s="320">
        <v>1</v>
      </c>
      <c r="J906" s="182"/>
      <c r="K906" s="179"/>
      <c r="L906" s="179"/>
      <c r="M906" s="239">
        <v>571.53</v>
      </c>
      <c r="N906" s="239">
        <v>472.9</v>
      </c>
      <c r="O906" s="239">
        <v>0</v>
      </c>
      <c r="P906" s="239">
        <v>0</v>
      </c>
      <c r="Q906" s="239">
        <v>336.68</v>
      </c>
      <c r="R906" s="182"/>
      <c r="S906" s="179"/>
      <c r="T906" s="179"/>
      <c r="U906" s="239">
        <v>285.76499999999999</v>
      </c>
      <c r="V906" s="239">
        <v>236.45</v>
      </c>
      <c r="W906" s="239">
        <v>0</v>
      </c>
      <c r="X906" s="239">
        <v>0</v>
      </c>
      <c r="Y906" s="239">
        <v>112.226666666667</v>
      </c>
      <c r="Z906" s="182"/>
      <c r="AA906" s="179"/>
      <c r="AB906" s="182" t="s">
        <v>173</v>
      </c>
      <c r="AC906" s="182"/>
      <c r="AD906" s="183" t="s">
        <v>77</v>
      </c>
      <c r="AE906" s="336">
        <v>19</v>
      </c>
      <c r="AF906" s="336">
        <v>10</v>
      </c>
      <c r="AG906" s="336">
        <v>8</v>
      </c>
      <c r="AH906" s="336">
        <v>8</v>
      </c>
      <c r="AI906" s="336">
        <v>5</v>
      </c>
      <c r="AJ906" s="184"/>
      <c r="AK906" s="179"/>
      <c r="AL906" s="179"/>
      <c r="AM906" s="281">
        <v>4677.1400000000003</v>
      </c>
      <c r="AN906" s="281">
        <v>926.47</v>
      </c>
      <c r="AO906" s="281">
        <v>449.71</v>
      </c>
      <c r="AP906" s="281">
        <v>310.56</v>
      </c>
      <c r="AQ906" s="281">
        <v>1218.42</v>
      </c>
      <c r="AR906" s="272"/>
      <c r="AS906" s="270"/>
      <c r="AT906" s="270"/>
      <c r="AU906" s="272">
        <v>246.165263157895</v>
      </c>
      <c r="AV906" s="272">
        <v>51.470555555555499</v>
      </c>
      <c r="AW906" s="272">
        <v>24.983888888888899</v>
      </c>
      <c r="AX906" s="272">
        <v>16.345263157894699</v>
      </c>
      <c r="AY906" s="272">
        <v>64.127368421052594</v>
      </c>
      <c r="AZ906" s="184"/>
      <c r="BA906" s="179"/>
    </row>
    <row r="907" spans="1:53" s="185" customFormat="1" x14ac:dyDescent="0.2">
      <c r="A907" s="179"/>
      <c r="B907" s="182" t="s">
        <v>141</v>
      </c>
      <c r="C907" s="182"/>
      <c r="D907" s="183" t="s">
        <v>104</v>
      </c>
      <c r="E907" s="320">
        <v>43</v>
      </c>
      <c r="F907" s="320">
        <v>19</v>
      </c>
      <c r="G907" s="320">
        <v>13</v>
      </c>
      <c r="H907" s="320">
        <v>9</v>
      </c>
      <c r="I907" s="320">
        <v>10</v>
      </c>
      <c r="J907" s="182"/>
      <c r="K907" s="179"/>
      <c r="L907" s="179"/>
      <c r="M907" s="239">
        <v>8204.0300000000007</v>
      </c>
      <c r="N907" s="239">
        <v>1100.8800000000001</v>
      </c>
      <c r="O907" s="239">
        <v>490.23</v>
      </c>
      <c r="P907" s="239">
        <v>273.22000000000003</v>
      </c>
      <c r="Q907" s="239">
        <v>2481.33</v>
      </c>
      <c r="R907" s="182"/>
      <c r="S907" s="179"/>
      <c r="T907" s="179"/>
      <c r="U907" s="239">
        <v>178.34847826087</v>
      </c>
      <c r="V907" s="239">
        <v>23.932173913043499</v>
      </c>
      <c r="W907" s="239">
        <v>11.141590909090899</v>
      </c>
      <c r="X907" s="239">
        <v>6.2095454545454496</v>
      </c>
      <c r="Y907" s="239">
        <v>57.7053488372093</v>
      </c>
      <c r="Z907" s="182"/>
      <c r="AA907" s="179"/>
      <c r="AB907" s="182" t="s">
        <v>174</v>
      </c>
      <c r="AC907" s="182"/>
      <c r="AD907" s="183" t="s">
        <v>175</v>
      </c>
      <c r="AE907" s="336">
        <v>8</v>
      </c>
      <c r="AF907" s="336">
        <v>6</v>
      </c>
      <c r="AG907" s="336">
        <v>3</v>
      </c>
      <c r="AH907" s="336">
        <v>4</v>
      </c>
      <c r="AI907" s="336">
        <v>3</v>
      </c>
      <c r="AJ907" s="184"/>
      <c r="AK907" s="179"/>
      <c r="AL907" s="179"/>
      <c r="AM907" s="281">
        <v>265.57</v>
      </c>
      <c r="AN907" s="281">
        <v>197.39</v>
      </c>
      <c r="AO907" s="281">
        <v>45.89</v>
      </c>
      <c r="AP907" s="281">
        <v>736.71</v>
      </c>
      <c r="AQ907" s="281">
        <v>658.44</v>
      </c>
      <c r="AR907" s="272"/>
      <c r="AS907" s="270"/>
      <c r="AT907" s="270"/>
      <c r="AU907" s="272">
        <v>29.5077777777778</v>
      </c>
      <c r="AV907" s="272">
        <v>21.932222222222201</v>
      </c>
      <c r="AW907" s="272">
        <v>6.5557142857142896</v>
      </c>
      <c r="AX907" s="272">
        <v>92.088750000000005</v>
      </c>
      <c r="AY907" s="272">
        <v>94.062857142857197</v>
      </c>
      <c r="AZ907" s="184"/>
      <c r="BA907" s="179"/>
    </row>
    <row r="908" spans="1:53" s="185" customFormat="1" x14ac:dyDescent="0.2">
      <c r="A908" s="179"/>
      <c r="B908" s="182" t="s">
        <v>142</v>
      </c>
      <c r="C908" s="182"/>
      <c r="D908" s="183" t="s">
        <v>143</v>
      </c>
      <c r="E908" s="320">
        <v>41</v>
      </c>
      <c r="F908" s="320">
        <v>18</v>
      </c>
      <c r="G908" s="320">
        <v>22</v>
      </c>
      <c r="H908" s="320">
        <v>4</v>
      </c>
      <c r="I908" s="320">
        <v>22</v>
      </c>
      <c r="J908" s="182"/>
      <c r="K908" s="179"/>
      <c r="L908" s="179"/>
      <c r="M908" s="239">
        <v>7315.45</v>
      </c>
      <c r="N908" s="239">
        <v>2578.9699999999998</v>
      </c>
      <c r="O908" s="239">
        <v>2815.9</v>
      </c>
      <c r="P908" s="239">
        <v>282.98</v>
      </c>
      <c r="Q908" s="239">
        <v>13694.6</v>
      </c>
      <c r="R908" s="182"/>
      <c r="S908" s="179"/>
      <c r="T908" s="179"/>
      <c r="U908" s="239">
        <v>152.40520833333301</v>
      </c>
      <c r="V908" s="239">
        <v>64.474249999999998</v>
      </c>
      <c r="W908" s="239">
        <v>62.575555555555503</v>
      </c>
      <c r="X908" s="239">
        <v>6.4313636363636402</v>
      </c>
      <c r="Y908" s="239">
        <v>285.30416666666702</v>
      </c>
      <c r="Z908" s="182"/>
      <c r="AA908" s="179"/>
      <c r="AB908" s="182" t="s">
        <v>176</v>
      </c>
      <c r="AC908" s="182"/>
      <c r="AD908" s="183" t="s">
        <v>177</v>
      </c>
      <c r="AE908" s="336">
        <v>39</v>
      </c>
      <c r="AF908" s="336">
        <v>19</v>
      </c>
      <c r="AG908" s="336">
        <v>13</v>
      </c>
      <c r="AH908" s="336">
        <v>8</v>
      </c>
      <c r="AI908" s="336">
        <v>10</v>
      </c>
      <c r="AJ908" s="184"/>
      <c r="AK908" s="179"/>
      <c r="AL908" s="179"/>
      <c r="AM908" s="281">
        <v>10697.91</v>
      </c>
      <c r="AN908" s="281">
        <v>4204.18</v>
      </c>
      <c r="AO908" s="281">
        <v>1182.03</v>
      </c>
      <c r="AP908" s="281">
        <v>862.73</v>
      </c>
      <c r="AQ908" s="281">
        <v>16197.31</v>
      </c>
      <c r="AR908" s="272"/>
      <c r="AS908" s="270"/>
      <c r="AT908" s="270"/>
      <c r="AU908" s="272">
        <v>267.44774999999998</v>
      </c>
      <c r="AV908" s="272">
        <v>116.78277777777799</v>
      </c>
      <c r="AW908" s="272">
        <v>31.946756756756798</v>
      </c>
      <c r="AX908" s="272">
        <v>23.9647222222222</v>
      </c>
      <c r="AY908" s="272">
        <v>462.78028571428598</v>
      </c>
      <c r="AZ908" s="184"/>
      <c r="BA908" s="179"/>
    </row>
    <row r="909" spans="1:53" s="185" customFormat="1" x14ac:dyDescent="0.2">
      <c r="A909" s="179"/>
      <c r="B909" s="182" t="s">
        <v>144</v>
      </c>
      <c r="C909" s="182"/>
      <c r="D909" s="183" t="s">
        <v>145</v>
      </c>
      <c r="E909" s="320">
        <v>4278</v>
      </c>
      <c r="F909" s="320">
        <v>2250</v>
      </c>
      <c r="G909" s="320">
        <v>1395</v>
      </c>
      <c r="H909" s="320">
        <v>991</v>
      </c>
      <c r="I909" s="320">
        <v>1397</v>
      </c>
      <c r="J909" s="182"/>
      <c r="K909" s="179"/>
      <c r="L909" s="179"/>
      <c r="M909" s="239">
        <v>800311.93</v>
      </c>
      <c r="N909" s="239">
        <v>374504.88</v>
      </c>
      <c r="O909" s="239">
        <v>163127.04999999999</v>
      </c>
      <c r="P909" s="239">
        <v>87199.95</v>
      </c>
      <c r="Q909" s="239">
        <v>475950.32</v>
      </c>
      <c r="R909" s="182"/>
      <c r="S909" s="179"/>
      <c r="T909" s="179"/>
      <c r="U909" s="239">
        <v>172.11009247311799</v>
      </c>
      <c r="V909" s="239">
        <v>90.4382709490461</v>
      </c>
      <c r="W909" s="239">
        <v>37.440222630250197</v>
      </c>
      <c r="X909" s="239">
        <v>19.926862431444199</v>
      </c>
      <c r="Y909" s="239">
        <v>99.4879431438127</v>
      </c>
      <c r="Z909" s="182"/>
      <c r="AA909" s="179"/>
      <c r="AB909" s="182" t="s">
        <v>178</v>
      </c>
      <c r="AC909" s="182"/>
      <c r="AD909" s="183" t="s">
        <v>179</v>
      </c>
      <c r="AE909" s="336">
        <v>7</v>
      </c>
      <c r="AF909" s="336">
        <v>6</v>
      </c>
      <c r="AG909" s="336">
        <v>3</v>
      </c>
      <c r="AH909" s="336">
        <v>3</v>
      </c>
      <c r="AI909" s="336">
        <v>2</v>
      </c>
      <c r="AJ909" s="184"/>
      <c r="AK909" s="179"/>
      <c r="AL909" s="179"/>
      <c r="AM909" s="281">
        <v>618.04</v>
      </c>
      <c r="AN909" s="281">
        <v>464.33</v>
      </c>
      <c r="AO909" s="281">
        <v>99.7</v>
      </c>
      <c r="AP909" s="281">
        <v>70.069999999999993</v>
      </c>
      <c r="AQ909" s="281">
        <v>168.39</v>
      </c>
      <c r="AR909" s="272"/>
      <c r="AS909" s="270"/>
      <c r="AT909" s="270"/>
      <c r="AU909" s="272">
        <v>88.291428571428597</v>
      </c>
      <c r="AV909" s="272">
        <v>66.332857142857094</v>
      </c>
      <c r="AW909" s="272">
        <v>14.242857142857099</v>
      </c>
      <c r="AX909" s="272">
        <v>10.01</v>
      </c>
      <c r="AY909" s="272">
        <v>24.055714285714298</v>
      </c>
      <c r="AZ909" s="184"/>
      <c r="BA909" s="179"/>
    </row>
    <row r="910" spans="1:53" s="185" customFormat="1" x14ac:dyDescent="0.2">
      <c r="A910" s="179"/>
      <c r="B910" s="182" t="s">
        <v>144</v>
      </c>
      <c r="C910" s="182"/>
      <c r="D910" s="183" t="s">
        <v>489</v>
      </c>
      <c r="E910" s="320">
        <v>4</v>
      </c>
      <c r="F910" s="320"/>
      <c r="G910" s="320">
        <v>1</v>
      </c>
      <c r="H910" s="320"/>
      <c r="I910" s="320">
        <v>1</v>
      </c>
      <c r="J910" s="182"/>
      <c r="K910" s="179"/>
      <c r="L910" s="179"/>
      <c r="M910" s="239">
        <v>1119.21</v>
      </c>
      <c r="N910" s="239">
        <v>0</v>
      </c>
      <c r="O910" s="239">
        <v>212.12</v>
      </c>
      <c r="P910" s="239">
        <v>0</v>
      </c>
      <c r="Q910" s="239">
        <v>32.81</v>
      </c>
      <c r="R910" s="182"/>
      <c r="S910" s="179"/>
      <c r="T910" s="179"/>
      <c r="U910" s="239">
        <v>223.84200000000001</v>
      </c>
      <c r="V910" s="239">
        <v>0</v>
      </c>
      <c r="W910" s="239">
        <v>42.423999999999999</v>
      </c>
      <c r="X910" s="239">
        <v>0</v>
      </c>
      <c r="Y910" s="239">
        <v>6.5620000000000003</v>
      </c>
      <c r="Z910" s="182"/>
      <c r="AA910" s="179"/>
      <c r="AB910" s="182" t="s">
        <v>181</v>
      </c>
      <c r="AC910" s="182"/>
      <c r="AD910" s="183" t="s">
        <v>68</v>
      </c>
      <c r="AE910" s="336"/>
      <c r="AF910" s="336"/>
      <c r="AG910" s="336"/>
      <c r="AH910" s="336"/>
      <c r="AI910" s="336">
        <v>1</v>
      </c>
      <c r="AJ910" s="184"/>
      <c r="AK910" s="179"/>
      <c r="AL910" s="179"/>
      <c r="AM910" s="281">
        <v>0</v>
      </c>
      <c r="AN910" s="281">
        <v>0</v>
      </c>
      <c r="AO910" s="281">
        <v>0</v>
      </c>
      <c r="AP910" s="281">
        <v>0</v>
      </c>
      <c r="AQ910" s="281">
        <v>1184.49</v>
      </c>
      <c r="AR910" s="272"/>
      <c r="AS910" s="270"/>
      <c r="AT910" s="270"/>
      <c r="AU910" s="272">
        <v>0</v>
      </c>
      <c r="AV910" s="272">
        <v>0</v>
      </c>
      <c r="AW910" s="272">
        <v>0</v>
      </c>
      <c r="AX910" s="272">
        <v>0</v>
      </c>
      <c r="AY910" s="272">
        <v>1184.49</v>
      </c>
      <c r="AZ910" s="184"/>
      <c r="BA910" s="179"/>
    </row>
    <row r="911" spans="1:53" s="185" customFormat="1" x14ac:dyDescent="0.2">
      <c r="A911" s="179"/>
      <c r="B911" s="182" t="s">
        <v>146</v>
      </c>
      <c r="C911" s="182"/>
      <c r="D911" s="183" t="s">
        <v>148</v>
      </c>
      <c r="E911" s="320">
        <v>1205</v>
      </c>
      <c r="F911" s="320">
        <v>477</v>
      </c>
      <c r="G911" s="320">
        <v>229</v>
      </c>
      <c r="H911" s="320">
        <v>174</v>
      </c>
      <c r="I911" s="320">
        <v>194</v>
      </c>
      <c r="J911" s="182"/>
      <c r="K911" s="179"/>
      <c r="L911" s="179"/>
      <c r="M911" s="239">
        <v>204269.22</v>
      </c>
      <c r="N911" s="239">
        <v>71970.25</v>
      </c>
      <c r="O911" s="239">
        <v>18256.400000000001</v>
      </c>
      <c r="P911" s="239">
        <v>10207.34</v>
      </c>
      <c r="Q911" s="239">
        <v>63135.62</v>
      </c>
      <c r="R911" s="182"/>
      <c r="S911" s="179"/>
      <c r="T911" s="179"/>
      <c r="U911" s="239">
        <v>160.33690737833601</v>
      </c>
      <c r="V911" s="239">
        <v>58.417410714285701</v>
      </c>
      <c r="W911" s="239">
        <v>15.112913907284801</v>
      </c>
      <c r="X911" s="239">
        <v>8.3941940789473701</v>
      </c>
      <c r="Y911" s="239">
        <v>51.5392816326531</v>
      </c>
      <c r="Z911" s="182"/>
      <c r="AA911" s="179"/>
      <c r="AB911" s="182" t="s">
        <v>181</v>
      </c>
      <c r="AC911" s="182"/>
      <c r="AD911" s="183" t="s">
        <v>182</v>
      </c>
      <c r="AE911" s="336">
        <v>29</v>
      </c>
      <c r="AF911" s="336">
        <v>13</v>
      </c>
      <c r="AG911" s="336">
        <v>10</v>
      </c>
      <c r="AH911" s="336">
        <v>8</v>
      </c>
      <c r="AI911" s="336">
        <v>7</v>
      </c>
      <c r="AJ911" s="184"/>
      <c r="AK911" s="179"/>
      <c r="AL911" s="179"/>
      <c r="AM911" s="281">
        <v>6433.06</v>
      </c>
      <c r="AN911" s="281">
        <v>1286.67</v>
      </c>
      <c r="AO911" s="281">
        <v>821.54</v>
      </c>
      <c r="AP911" s="281">
        <v>676.67</v>
      </c>
      <c r="AQ911" s="281">
        <v>3699.98</v>
      </c>
      <c r="AR911" s="272"/>
      <c r="AS911" s="270"/>
      <c r="AT911" s="270"/>
      <c r="AU911" s="272">
        <v>214.43533333333301</v>
      </c>
      <c r="AV911" s="272">
        <v>44.367931034482801</v>
      </c>
      <c r="AW911" s="272">
        <v>26.501290322580601</v>
      </c>
      <c r="AX911" s="272">
        <v>22.555666666666699</v>
      </c>
      <c r="AY911" s="272">
        <v>119.354193548387</v>
      </c>
      <c r="AZ911" s="184"/>
      <c r="BA911" s="179"/>
    </row>
    <row r="912" spans="1:53" s="185" customFormat="1" x14ac:dyDescent="0.2">
      <c r="A912" s="179"/>
      <c r="B912" s="182" t="s">
        <v>151</v>
      </c>
      <c r="C912" s="182"/>
      <c r="D912" s="183" t="s">
        <v>145</v>
      </c>
      <c r="E912" s="320">
        <v>1</v>
      </c>
      <c r="F912" s="320">
        <v>2</v>
      </c>
      <c r="G912" s="320">
        <v>2</v>
      </c>
      <c r="H912" s="320">
        <v>1</v>
      </c>
      <c r="I912" s="320"/>
      <c r="J912" s="182"/>
      <c r="K912" s="179"/>
      <c r="L912" s="179"/>
      <c r="M912" s="239">
        <v>281.75</v>
      </c>
      <c r="N912" s="239">
        <v>456.35</v>
      </c>
      <c r="O912" s="239">
        <v>253.63</v>
      </c>
      <c r="P912" s="239">
        <v>47.77</v>
      </c>
      <c r="Q912" s="239">
        <v>0</v>
      </c>
      <c r="R912" s="182"/>
      <c r="S912" s="179"/>
      <c r="T912" s="179"/>
      <c r="U912" s="239">
        <v>140.875</v>
      </c>
      <c r="V912" s="239">
        <v>228.17500000000001</v>
      </c>
      <c r="W912" s="239">
        <v>126.815</v>
      </c>
      <c r="X912" s="239">
        <v>23.885000000000002</v>
      </c>
      <c r="Y912" s="239">
        <v>0</v>
      </c>
      <c r="Z912" s="182"/>
      <c r="AA912" s="179"/>
      <c r="AB912" s="182" t="s">
        <v>183</v>
      </c>
      <c r="AC912" s="182"/>
      <c r="AD912" s="183" t="s">
        <v>86</v>
      </c>
      <c r="AE912" s="336">
        <v>6</v>
      </c>
      <c r="AF912" s="336">
        <v>1</v>
      </c>
      <c r="AG912" s="336"/>
      <c r="AH912" s="336"/>
      <c r="AI912" s="336"/>
      <c r="AJ912" s="184"/>
      <c r="AK912" s="179"/>
      <c r="AL912" s="179"/>
      <c r="AM912" s="281">
        <v>250.85</v>
      </c>
      <c r="AN912" s="281">
        <v>28.29</v>
      </c>
      <c r="AO912" s="281">
        <v>0</v>
      </c>
      <c r="AP912" s="281">
        <v>0</v>
      </c>
      <c r="AQ912" s="281">
        <v>0</v>
      </c>
      <c r="AR912" s="272"/>
      <c r="AS912" s="270"/>
      <c r="AT912" s="270"/>
      <c r="AU912" s="272">
        <v>41.808333333333302</v>
      </c>
      <c r="AV912" s="272">
        <v>4.7149999999999999</v>
      </c>
      <c r="AW912" s="272">
        <v>0</v>
      </c>
      <c r="AX912" s="272">
        <v>0</v>
      </c>
      <c r="AY912" s="272">
        <v>0</v>
      </c>
      <c r="AZ912" s="184"/>
      <c r="BA912" s="179"/>
    </row>
    <row r="913" spans="1:53" s="185" customFormat="1" x14ac:dyDescent="0.2">
      <c r="A913" s="179"/>
      <c r="B913" s="182" t="s">
        <v>152</v>
      </c>
      <c r="C913" s="182"/>
      <c r="D913" s="183" t="s">
        <v>153</v>
      </c>
      <c r="E913" s="320">
        <v>260</v>
      </c>
      <c r="F913" s="320">
        <v>121</v>
      </c>
      <c r="G913" s="320">
        <v>64</v>
      </c>
      <c r="H913" s="320">
        <v>40</v>
      </c>
      <c r="I913" s="320">
        <v>62</v>
      </c>
      <c r="J913" s="182"/>
      <c r="K913" s="179"/>
      <c r="L913" s="179"/>
      <c r="M913" s="239">
        <v>51931.87</v>
      </c>
      <c r="N913" s="239">
        <v>21081.01</v>
      </c>
      <c r="O913" s="239">
        <v>9863.61</v>
      </c>
      <c r="P913" s="239">
        <v>4238.97</v>
      </c>
      <c r="Q913" s="239">
        <v>26710.37</v>
      </c>
      <c r="R913" s="182"/>
      <c r="S913" s="179"/>
      <c r="T913" s="179"/>
      <c r="U913" s="239">
        <v>184.81092526690401</v>
      </c>
      <c r="V913" s="239">
        <v>83.324150197628398</v>
      </c>
      <c r="W913" s="239">
        <v>36.531888888888901</v>
      </c>
      <c r="X913" s="239">
        <v>16.179274809160301</v>
      </c>
      <c r="Y913" s="239">
        <v>96.427328519855607</v>
      </c>
      <c r="Z913" s="182"/>
      <c r="AA913" s="179"/>
      <c r="AB913" s="182" t="s">
        <v>184</v>
      </c>
      <c r="AC913" s="182"/>
      <c r="AD913" s="183" t="s">
        <v>185</v>
      </c>
      <c r="AE913" s="336">
        <v>35</v>
      </c>
      <c r="AF913" s="336">
        <v>17</v>
      </c>
      <c r="AG913" s="336">
        <v>15</v>
      </c>
      <c r="AH913" s="336">
        <v>9</v>
      </c>
      <c r="AI913" s="336">
        <v>9</v>
      </c>
      <c r="AJ913" s="184"/>
      <c r="AK913" s="179"/>
      <c r="AL913" s="179"/>
      <c r="AM913" s="281">
        <v>12067.97</v>
      </c>
      <c r="AN913" s="281">
        <v>1426.72</v>
      </c>
      <c r="AO913" s="281">
        <v>478.23</v>
      </c>
      <c r="AP913" s="281">
        <v>106.11</v>
      </c>
      <c r="AQ913" s="281">
        <v>920.37</v>
      </c>
      <c r="AR913" s="272"/>
      <c r="AS913" s="270"/>
      <c r="AT913" s="270"/>
      <c r="AU913" s="272">
        <v>344.79914285714301</v>
      </c>
      <c r="AV913" s="272">
        <v>50.954285714285703</v>
      </c>
      <c r="AW913" s="272">
        <v>13.663714285714301</v>
      </c>
      <c r="AX913" s="272">
        <v>3.03171428571429</v>
      </c>
      <c r="AY913" s="272">
        <v>25.565833333333298</v>
      </c>
      <c r="AZ913" s="184"/>
      <c r="BA913" s="179"/>
    </row>
    <row r="914" spans="1:53" s="185" customFormat="1" x14ac:dyDescent="0.2">
      <c r="A914" s="179"/>
      <c r="B914" s="182" t="s">
        <v>152</v>
      </c>
      <c r="C914" s="182"/>
      <c r="D914" s="183" t="s">
        <v>154</v>
      </c>
      <c r="E914" s="320">
        <v>1</v>
      </c>
      <c r="F914" s="320"/>
      <c r="G914" s="320"/>
      <c r="H914" s="320"/>
      <c r="I914" s="320"/>
      <c r="J914" s="182"/>
      <c r="K914" s="179"/>
      <c r="L914" s="179"/>
      <c r="M914" s="239">
        <v>334.16</v>
      </c>
      <c r="N914" s="239"/>
      <c r="O914" s="239">
        <v>0</v>
      </c>
      <c r="P914" s="239">
        <v>0</v>
      </c>
      <c r="Q914" s="239">
        <v>0</v>
      </c>
      <c r="R914" s="182"/>
      <c r="S914" s="179"/>
      <c r="T914" s="179"/>
      <c r="U914" s="239">
        <v>334.16</v>
      </c>
      <c r="V914" s="239"/>
      <c r="W914" s="239">
        <v>0</v>
      </c>
      <c r="X914" s="239">
        <v>0</v>
      </c>
      <c r="Y914" s="239">
        <v>0</v>
      </c>
      <c r="Z914" s="182"/>
      <c r="AA914" s="179"/>
      <c r="AB914" s="182" t="s">
        <v>189</v>
      </c>
      <c r="AC914" s="182"/>
      <c r="AD914" s="183" t="s">
        <v>70</v>
      </c>
      <c r="AE914" s="336">
        <v>7</v>
      </c>
      <c r="AF914" s="336">
        <v>3</v>
      </c>
      <c r="AG914" s="336">
        <v>2</v>
      </c>
      <c r="AH914" s="336">
        <v>2</v>
      </c>
      <c r="AI914" s="336">
        <v>2</v>
      </c>
      <c r="AJ914" s="184"/>
      <c r="AK914" s="179"/>
      <c r="AL914" s="179"/>
      <c r="AM914" s="281">
        <v>394.55</v>
      </c>
      <c r="AN914" s="281">
        <v>121.09</v>
      </c>
      <c r="AO914" s="281">
        <v>110.62</v>
      </c>
      <c r="AP914" s="281">
        <v>101.48</v>
      </c>
      <c r="AQ914" s="281">
        <v>307.42</v>
      </c>
      <c r="AR914" s="272"/>
      <c r="AS914" s="270"/>
      <c r="AT914" s="270"/>
      <c r="AU914" s="272">
        <v>56.3642857142857</v>
      </c>
      <c r="AV914" s="272">
        <v>17.2985714285714</v>
      </c>
      <c r="AW914" s="272">
        <v>15.8028571428571</v>
      </c>
      <c r="AX914" s="272">
        <v>14.497142857142901</v>
      </c>
      <c r="AY914" s="272">
        <v>43.917142857142899</v>
      </c>
      <c r="AZ914" s="184"/>
      <c r="BA914" s="179"/>
    </row>
    <row r="915" spans="1:53" s="185" customFormat="1" x14ac:dyDescent="0.2">
      <c r="A915" s="179"/>
      <c r="B915" s="182" t="s">
        <v>158</v>
      </c>
      <c r="C915" s="182"/>
      <c r="D915" s="183" t="s">
        <v>153</v>
      </c>
      <c r="E915" s="320">
        <v>13</v>
      </c>
      <c r="F915" s="320">
        <v>4</v>
      </c>
      <c r="G915" s="320">
        <v>2</v>
      </c>
      <c r="H915" s="320">
        <v>2</v>
      </c>
      <c r="I915" s="320">
        <v>4</v>
      </c>
      <c r="J915" s="182"/>
      <c r="K915" s="179"/>
      <c r="L915" s="179"/>
      <c r="M915" s="239">
        <v>3094.03</v>
      </c>
      <c r="N915" s="239">
        <v>1249.8900000000001</v>
      </c>
      <c r="O915" s="239">
        <v>472.43</v>
      </c>
      <c r="P915" s="239">
        <v>419.1</v>
      </c>
      <c r="Q915" s="239">
        <v>1124.22</v>
      </c>
      <c r="R915" s="182"/>
      <c r="S915" s="179"/>
      <c r="T915" s="179"/>
      <c r="U915" s="239">
        <v>206.268666666667</v>
      </c>
      <c r="V915" s="239">
        <v>83.325999999999993</v>
      </c>
      <c r="W915" s="239">
        <v>31.495333333333299</v>
      </c>
      <c r="X915" s="239">
        <v>27.94</v>
      </c>
      <c r="Y915" s="239">
        <v>74.947999999999993</v>
      </c>
      <c r="Z915" s="182"/>
      <c r="AA915" s="179"/>
      <c r="AB915" s="182" t="s">
        <v>191</v>
      </c>
      <c r="AC915" s="182"/>
      <c r="AD915" s="183" t="s">
        <v>192</v>
      </c>
      <c r="AE915" s="336">
        <v>14</v>
      </c>
      <c r="AF915" s="336">
        <v>6</v>
      </c>
      <c r="AG915" s="336">
        <v>2</v>
      </c>
      <c r="AH915" s="336">
        <v>1</v>
      </c>
      <c r="AI915" s="336">
        <v>1</v>
      </c>
      <c r="AJ915" s="184"/>
      <c r="AK915" s="179"/>
      <c r="AL915" s="179"/>
      <c r="AM915" s="281">
        <v>1064.3900000000001</v>
      </c>
      <c r="AN915" s="281">
        <v>490.09</v>
      </c>
      <c r="AO915" s="281">
        <v>41.19</v>
      </c>
      <c r="AP915" s="281">
        <v>11.54</v>
      </c>
      <c r="AQ915" s="281">
        <v>98.62</v>
      </c>
      <c r="AR915" s="272"/>
      <c r="AS915" s="270"/>
      <c r="AT915" s="270"/>
      <c r="AU915" s="272">
        <v>76.027857142857101</v>
      </c>
      <c r="AV915" s="272">
        <v>35.0064285714286</v>
      </c>
      <c r="AW915" s="272">
        <v>3.16846153846154</v>
      </c>
      <c r="AX915" s="272">
        <v>0.82428571428571396</v>
      </c>
      <c r="AY915" s="272">
        <v>7.04428571428571</v>
      </c>
      <c r="AZ915" s="184"/>
      <c r="BA915" s="179"/>
    </row>
    <row r="916" spans="1:53" s="185" customFormat="1" x14ac:dyDescent="0.2">
      <c r="A916" s="179"/>
      <c r="B916" s="182" t="s">
        <v>160</v>
      </c>
      <c r="C916" s="182"/>
      <c r="D916" s="183" t="s">
        <v>97</v>
      </c>
      <c r="E916" s="320">
        <v>118</v>
      </c>
      <c r="F916" s="320">
        <v>62</v>
      </c>
      <c r="G916" s="320">
        <v>35</v>
      </c>
      <c r="H916" s="320">
        <v>19</v>
      </c>
      <c r="I916" s="320">
        <v>26</v>
      </c>
      <c r="J916" s="182"/>
      <c r="K916" s="179"/>
      <c r="L916" s="179"/>
      <c r="M916" s="239">
        <v>22090.76</v>
      </c>
      <c r="N916" s="239">
        <v>9753.7199999999993</v>
      </c>
      <c r="O916" s="239">
        <v>3250.68</v>
      </c>
      <c r="P916" s="239">
        <v>2240.21</v>
      </c>
      <c r="Q916" s="239">
        <v>4803.47</v>
      </c>
      <c r="R916" s="182"/>
      <c r="S916" s="179"/>
      <c r="T916" s="179"/>
      <c r="U916" s="239">
        <v>169.92892307692301</v>
      </c>
      <c r="V916" s="239">
        <v>76.200937499999995</v>
      </c>
      <c r="W916" s="239">
        <v>25.395937499999999</v>
      </c>
      <c r="X916" s="239">
        <v>18.2130894308943</v>
      </c>
      <c r="Y916" s="239">
        <v>37.236201550387598</v>
      </c>
      <c r="Z916" s="182"/>
      <c r="AA916" s="179"/>
      <c r="AB916" s="182" t="s">
        <v>193</v>
      </c>
      <c r="AC916" s="182"/>
      <c r="AD916" s="183" t="s">
        <v>194</v>
      </c>
      <c r="AE916" s="336">
        <v>27</v>
      </c>
      <c r="AF916" s="336">
        <v>6</v>
      </c>
      <c r="AG916" s="336">
        <v>7</v>
      </c>
      <c r="AH916" s="336">
        <v>2</v>
      </c>
      <c r="AI916" s="336">
        <v>1</v>
      </c>
      <c r="AJ916" s="184"/>
      <c r="AK916" s="179"/>
      <c r="AL916" s="179"/>
      <c r="AM916" s="281">
        <v>5624.79</v>
      </c>
      <c r="AN916" s="281">
        <v>1143.69</v>
      </c>
      <c r="AO916" s="281">
        <v>398.16</v>
      </c>
      <c r="AP916" s="281">
        <v>289.05</v>
      </c>
      <c r="AQ916" s="281">
        <v>40.56</v>
      </c>
      <c r="AR916" s="272"/>
      <c r="AS916" s="270"/>
      <c r="AT916" s="270"/>
      <c r="AU916" s="272">
        <v>208.32555555555601</v>
      </c>
      <c r="AV916" s="272">
        <v>42.358888888888899</v>
      </c>
      <c r="AW916" s="272">
        <v>14.22</v>
      </c>
      <c r="AX916" s="272">
        <v>11.117307692307699</v>
      </c>
      <c r="AY916" s="272">
        <v>1.5022222222222199</v>
      </c>
      <c r="AZ916" s="184"/>
      <c r="BA916" s="179"/>
    </row>
    <row r="917" spans="1:53" s="185" customFormat="1" x14ac:dyDescent="0.2">
      <c r="A917" s="179"/>
      <c r="B917" s="182" t="s">
        <v>165</v>
      </c>
      <c r="C917" s="182"/>
      <c r="D917" s="183" t="s">
        <v>64</v>
      </c>
      <c r="E917" s="320">
        <v>728</v>
      </c>
      <c r="F917" s="320">
        <v>261</v>
      </c>
      <c r="G917" s="320">
        <v>150</v>
      </c>
      <c r="H917" s="320">
        <v>111</v>
      </c>
      <c r="I917" s="320">
        <v>132</v>
      </c>
      <c r="J917" s="182"/>
      <c r="K917" s="179"/>
      <c r="L917" s="179"/>
      <c r="M917" s="239">
        <v>118101.31</v>
      </c>
      <c r="N917" s="239">
        <v>31729.08</v>
      </c>
      <c r="O917" s="239">
        <v>11261.43</v>
      </c>
      <c r="P917" s="239">
        <v>7129.99</v>
      </c>
      <c r="Q917" s="239">
        <v>28894.2</v>
      </c>
      <c r="R917" s="182"/>
      <c r="S917" s="179"/>
      <c r="T917" s="179"/>
      <c r="U917" s="239">
        <v>153.37832467532499</v>
      </c>
      <c r="V917" s="239">
        <v>43.345737704918001</v>
      </c>
      <c r="W917" s="239">
        <v>15.9059745762712</v>
      </c>
      <c r="X917" s="239">
        <v>9.7939423076923102</v>
      </c>
      <c r="Y917" s="239">
        <v>39.258423913043501</v>
      </c>
      <c r="Z917" s="182"/>
      <c r="AA917" s="179"/>
      <c r="AB917" s="182" t="s">
        <v>197</v>
      </c>
      <c r="AC917" s="182"/>
      <c r="AD917" s="183" t="s">
        <v>380</v>
      </c>
      <c r="AE917" s="336">
        <v>13</v>
      </c>
      <c r="AF917" s="336">
        <v>6</v>
      </c>
      <c r="AG917" s="336">
        <v>6</v>
      </c>
      <c r="AH917" s="336">
        <v>2</v>
      </c>
      <c r="AI917" s="336">
        <v>1</v>
      </c>
      <c r="AJ917" s="184"/>
      <c r="AK917" s="179"/>
      <c r="AL917" s="179"/>
      <c r="AM917" s="281">
        <v>6823.62</v>
      </c>
      <c r="AN917" s="281">
        <v>6166.62</v>
      </c>
      <c r="AO917" s="281">
        <v>4408.07</v>
      </c>
      <c r="AP917" s="281">
        <v>420.26</v>
      </c>
      <c r="AQ917" s="281">
        <v>7242.76</v>
      </c>
      <c r="AR917" s="272"/>
      <c r="AS917" s="270"/>
      <c r="AT917" s="270"/>
      <c r="AU917" s="272">
        <v>524.89384615384597</v>
      </c>
      <c r="AV917" s="272">
        <v>616.66200000000003</v>
      </c>
      <c r="AW917" s="272">
        <v>367.33916666666698</v>
      </c>
      <c r="AX917" s="272">
        <v>42.026000000000003</v>
      </c>
      <c r="AY917" s="272">
        <v>557.13538461538496</v>
      </c>
      <c r="AZ917" s="184"/>
      <c r="BA917" s="179"/>
    </row>
    <row r="918" spans="1:53" s="185" customFormat="1" x14ac:dyDescent="0.2">
      <c r="A918" s="179"/>
      <c r="B918" s="182" t="s">
        <v>165</v>
      </c>
      <c r="C918" s="182"/>
      <c r="D918" s="183" t="s">
        <v>97</v>
      </c>
      <c r="E918" s="320">
        <v>1</v>
      </c>
      <c r="F918" s="320"/>
      <c r="G918" s="320"/>
      <c r="H918" s="320"/>
      <c r="I918" s="320"/>
      <c r="J918" s="182"/>
      <c r="K918" s="179"/>
      <c r="L918" s="179"/>
      <c r="M918" s="239">
        <v>161.38999999999999</v>
      </c>
      <c r="N918" s="239">
        <v>0</v>
      </c>
      <c r="O918" s="239">
        <v>0</v>
      </c>
      <c r="P918" s="239">
        <v>0</v>
      </c>
      <c r="Q918" s="239">
        <v>0</v>
      </c>
      <c r="R918" s="182"/>
      <c r="S918" s="179"/>
      <c r="T918" s="179"/>
      <c r="U918" s="239">
        <v>161.38999999999999</v>
      </c>
      <c r="V918" s="239">
        <v>0</v>
      </c>
      <c r="W918" s="239">
        <v>0</v>
      </c>
      <c r="X918" s="239">
        <v>0</v>
      </c>
      <c r="Y918" s="239">
        <v>0</v>
      </c>
      <c r="Z918" s="182"/>
      <c r="AA918" s="179"/>
      <c r="AB918" s="182" t="s">
        <v>200</v>
      </c>
      <c r="AC918" s="182"/>
      <c r="AD918" s="183" t="s">
        <v>644</v>
      </c>
      <c r="AE918" s="336">
        <v>55</v>
      </c>
      <c r="AF918" s="336">
        <v>24</v>
      </c>
      <c r="AG918" s="336">
        <v>13</v>
      </c>
      <c r="AH918" s="336">
        <v>11</v>
      </c>
      <c r="AI918" s="336">
        <v>10</v>
      </c>
      <c r="AJ918" s="184"/>
      <c r="AK918" s="179"/>
      <c r="AL918" s="179"/>
      <c r="AM918" s="281">
        <v>41402.89</v>
      </c>
      <c r="AN918" s="281">
        <v>2899.05</v>
      </c>
      <c r="AO918" s="281">
        <v>1949.39</v>
      </c>
      <c r="AP918" s="281">
        <v>644.62</v>
      </c>
      <c r="AQ918" s="281">
        <v>2156.6799999999998</v>
      </c>
      <c r="AR918" s="272"/>
      <c r="AS918" s="270"/>
      <c r="AT918" s="270"/>
      <c r="AU918" s="272">
        <v>752.77981818181797</v>
      </c>
      <c r="AV918" s="272">
        <v>55.750961538461603</v>
      </c>
      <c r="AW918" s="272">
        <v>38.223333333333301</v>
      </c>
      <c r="AX918" s="272">
        <v>12.8924</v>
      </c>
      <c r="AY918" s="272">
        <v>43.133600000000001</v>
      </c>
      <c r="AZ918" s="184"/>
      <c r="BA918" s="179"/>
    </row>
    <row r="919" spans="1:53" s="185" customFormat="1" x14ac:dyDescent="0.2">
      <c r="A919" s="179"/>
      <c r="B919" s="182" t="s">
        <v>165</v>
      </c>
      <c r="C919" s="182"/>
      <c r="D919" s="183" t="s">
        <v>167</v>
      </c>
      <c r="E919" s="320">
        <v>4</v>
      </c>
      <c r="F919" s="320">
        <v>4</v>
      </c>
      <c r="G919" s="320"/>
      <c r="H919" s="320"/>
      <c r="I919" s="320"/>
      <c r="J919" s="182"/>
      <c r="K919" s="179"/>
      <c r="L919" s="179"/>
      <c r="M919" s="239">
        <v>555.76</v>
      </c>
      <c r="N919" s="239">
        <v>269.83999999999997</v>
      </c>
      <c r="O919" s="239">
        <v>0</v>
      </c>
      <c r="P919" s="239">
        <v>0</v>
      </c>
      <c r="Q919" s="239">
        <v>0</v>
      </c>
      <c r="R919" s="182"/>
      <c r="S919" s="179"/>
      <c r="T919" s="179"/>
      <c r="U919" s="239">
        <v>138.94</v>
      </c>
      <c r="V919" s="239">
        <v>67.459999999999994</v>
      </c>
      <c r="W919" s="239">
        <v>0</v>
      </c>
      <c r="X919" s="239">
        <v>0</v>
      </c>
      <c r="Y919" s="239">
        <v>0</v>
      </c>
      <c r="Z919" s="182"/>
      <c r="AA919" s="179"/>
      <c r="AB919" s="182" t="s">
        <v>203</v>
      </c>
      <c r="AC919" s="182"/>
      <c r="AD919" s="183" t="s">
        <v>204</v>
      </c>
      <c r="AE919" s="336">
        <v>56</v>
      </c>
      <c r="AF919" s="336">
        <v>35</v>
      </c>
      <c r="AG919" s="336">
        <v>23</v>
      </c>
      <c r="AH919" s="336">
        <v>15</v>
      </c>
      <c r="AI919" s="336">
        <v>15</v>
      </c>
      <c r="AJ919" s="184"/>
      <c r="AK919" s="179"/>
      <c r="AL919" s="179"/>
      <c r="AM919" s="281">
        <v>9879.33</v>
      </c>
      <c r="AN919" s="281">
        <v>6681.04</v>
      </c>
      <c r="AO919" s="281">
        <v>3297.51</v>
      </c>
      <c r="AP919" s="281">
        <v>1320.05</v>
      </c>
      <c r="AQ919" s="281">
        <v>12790.68</v>
      </c>
      <c r="AR919" s="272"/>
      <c r="AS919" s="270"/>
      <c r="AT919" s="270"/>
      <c r="AU919" s="272">
        <v>170.333275862069</v>
      </c>
      <c r="AV919" s="272">
        <v>119.304285714286</v>
      </c>
      <c r="AW919" s="272">
        <v>59.954727272727297</v>
      </c>
      <c r="AX919" s="272">
        <v>23.572321428571399</v>
      </c>
      <c r="AY919" s="272">
        <v>224.39789473684201</v>
      </c>
      <c r="AZ919" s="184"/>
      <c r="BA919" s="179"/>
    </row>
    <row r="920" spans="1:53" s="185" customFormat="1" x14ac:dyDescent="0.2">
      <c r="A920" s="179"/>
      <c r="B920" s="182" t="s">
        <v>169</v>
      </c>
      <c r="C920" s="182"/>
      <c r="D920" s="183" t="s">
        <v>64</v>
      </c>
      <c r="E920" s="320">
        <v>1</v>
      </c>
      <c r="F920" s="320"/>
      <c r="G920" s="320"/>
      <c r="H920" s="320"/>
      <c r="I920" s="320"/>
      <c r="J920" s="182"/>
      <c r="K920" s="179"/>
      <c r="L920" s="179"/>
      <c r="M920" s="239">
        <v>281.06</v>
      </c>
      <c r="N920" s="239">
        <v>0</v>
      </c>
      <c r="O920" s="239">
        <v>0</v>
      </c>
      <c r="P920" s="239">
        <v>0</v>
      </c>
      <c r="Q920" s="239">
        <v>0</v>
      </c>
      <c r="R920" s="182"/>
      <c r="S920" s="179"/>
      <c r="T920" s="179"/>
      <c r="U920" s="239">
        <v>281.06</v>
      </c>
      <c r="V920" s="239">
        <v>0</v>
      </c>
      <c r="W920" s="239">
        <v>0</v>
      </c>
      <c r="X920" s="239">
        <v>0</v>
      </c>
      <c r="Y920" s="239">
        <v>0</v>
      </c>
      <c r="Z920" s="182"/>
      <c r="AA920" s="179"/>
      <c r="AB920" s="182" t="s">
        <v>205</v>
      </c>
      <c r="AC920" s="182"/>
      <c r="AD920" s="183" t="s">
        <v>97</v>
      </c>
      <c r="AE920" s="336">
        <v>36</v>
      </c>
      <c r="AF920" s="336">
        <v>16</v>
      </c>
      <c r="AG920" s="336">
        <v>9</v>
      </c>
      <c r="AH920" s="336">
        <v>7</v>
      </c>
      <c r="AI920" s="336">
        <v>7</v>
      </c>
      <c r="AJ920" s="184"/>
      <c r="AK920" s="179"/>
      <c r="AL920" s="179"/>
      <c r="AM920" s="281">
        <v>8489.41</v>
      </c>
      <c r="AN920" s="281">
        <v>2413.2199999999998</v>
      </c>
      <c r="AO920" s="281">
        <v>389.98</v>
      </c>
      <c r="AP920" s="281">
        <v>242.77</v>
      </c>
      <c r="AQ920" s="281">
        <v>1105.3399999999999</v>
      </c>
      <c r="AR920" s="272"/>
      <c r="AS920" s="270"/>
      <c r="AT920" s="270"/>
      <c r="AU920" s="272">
        <v>235.816944444444</v>
      </c>
      <c r="AV920" s="272">
        <v>75.413124999999994</v>
      </c>
      <c r="AW920" s="272">
        <v>13.447586206896601</v>
      </c>
      <c r="AX920" s="272">
        <v>7.5865625000000003</v>
      </c>
      <c r="AY920" s="272">
        <v>34.541874999999997</v>
      </c>
      <c r="AZ920" s="184"/>
      <c r="BA920" s="179"/>
    </row>
    <row r="921" spans="1:53" s="185" customFormat="1" x14ac:dyDescent="0.2">
      <c r="A921" s="179"/>
      <c r="B921" s="182" t="s">
        <v>171</v>
      </c>
      <c r="C921" s="182"/>
      <c r="D921" s="183" t="s">
        <v>97</v>
      </c>
      <c r="E921" s="320">
        <v>840</v>
      </c>
      <c r="F921" s="320">
        <v>349</v>
      </c>
      <c r="G921" s="320">
        <v>182</v>
      </c>
      <c r="H921" s="320">
        <v>125</v>
      </c>
      <c r="I921" s="320">
        <v>150</v>
      </c>
      <c r="J921" s="182"/>
      <c r="K921" s="179"/>
      <c r="L921" s="179"/>
      <c r="M921" s="239">
        <v>158303.13</v>
      </c>
      <c r="N921" s="239">
        <v>57081.7</v>
      </c>
      <c r="O921" s="239">
        <v>17255.71</v>
      </c>
      <c r="P921" s="239">
        <v>11213.72</v>
      </c>
      <c r="Q921" s="239">
        <v>65526.23</v>
      </c>
      <c r="R921" s="182"/>
      <c r="S921" s="179"/>
      <c r="T921" s="179"/>
      <c r="U921" s="239">
        <v>177.271142217245</v>
      </c>
      <c r="V921" s="239">
        <v>66.762222222222206</v>
      </c>
      <c r="W921" s="239">
        <v>20.300835294117601</v>
      </c>
      <c r="X921" s="239">
        <v>13.039209302325601</v>
      </c>
      <c r="Y921" s="239">
        <v>74.461624999999998</v>
      </c>
      <c r="Z921" s="182"/>
      <c r="AA921" s="179"/>
      <c r="AB921" s="182" t="s">
        <v>208</v>
      </c>
      <c r="AC921" s="182"/>
      <c r="AD921" s="183" t="s">
        <v>64</v>
      </c>
      <c r="AE921" s="336">
        <v>34</v>
      </c>
      <c r="AF921" s="336">
        <v>11</v>
      </c>
      <c r="AG921" s="336">
        <v>3</v>
      </c>
      <c r="AH921" s="336">
        <v>3</v>
      </c>
      <c r="AI921" s="336">
        <v>3</v>
      </c>
      <c r="AJ921" s="184"/>
      <c r="AK921" s="179"/>
      <c r="AL921" s="179"/>
      <c r="AM921" s="281">
        <v>15474.56</v>
      </c>
      <c r="AN921" s="281">
        <v>1157.6500000000001</v>
      </c>
      <c r="AO921" s="281">
        <v>594.41999999999996</v>
      </c>
      <c r="AP921" s="281">
        <v>598.30999999999995</v>
      </c>
      <c r="AQ921" s="281">
        <v>1332.87</v>
      </c>
      <c r="AR921" s="272"/>
      <c r="AS921" s="270"/>
      <c r="AT921" s="270"/>
      <c r="AU921" s="272">
        <v>455.13411764705899</v>
      </c>
      <c r="AV921" s="272">
        <v>37.343548387096803</v>
      </c>
      <c r="AW921" s="272">
        <v>19.174838709677399</v>
      </c>
      <c r="AX921" s="272">
        <v>19.300322580645201</v>
      </c>
      <c r="AY921" s="272">
        <v>44.429000000000002</v>
      </c>
      <c r="AZ921" s="184"/>
      <c r="BA921" s="179"/>
    </row>
    <row r="922" spans="1:53" s="185" customFormat="1" x14ac:dyDescent="0.2">
      <c r="A922" s="179"/>
      <c r="B922" s="182" t="s">
        <v>171</v>
      </c>
      <c r="C922" s="182"/>
      <c r="D922" s="183" t="s">
        <v>167</v>
      </c>
      <c r="E922" s="320">
        <v>1</v>
      </c>
      <c r="F922" s="320">
        <v>1</v>
      </c>
      <c r="G922" s="320">
        <v>1</v>
      </c>
      <c r="H922" s="320"/>
      <c r="I922" s="320"/>
      <c r="J922" s="182"/>
      <c r="K922" s="179"/>
      <c r="L922" s="179"/>
      <c r="M922" s="239">
        <v>173.5</v>
      </c>
      <c r="N922" s="239">
        <v>253.04</v>
      </c>
      <c r="O922" s="239">
        <v>70.19</v>
      </c>
      <c r="P922" s="239">
        <v>0</v>
      </c>
      <c r="Q922" s="239">
        <v>0</v>
      </c>
      <c r="R922" s="182"/>
      <c r="S922" s="179"/>
      <c r="T922" s="179"/>
      <c r="U922" s="239">
        <v>173.5</v>
      </c>
      <c r="V922" s="239">
        <v>253.04</v>
      </c>
      <c r="W922" s="239">
        <v>70.19</v>
      </c>
      <c r="X922" s="239">
        <v>0</v>
      </c>
      <c r="Y922" s="239">
        <v>0</v>
      </c>
      <c r="Z922" s="182"/>
      <c r="AA922" s="179"/>
      <c r="AB922" s="182" t="s">
        <v>209</v>
      </c>
      <c r="AC922" s="182"/>
      <c r="AD922" s="183" t="s">
        <v>179</v>
      </c>
      <c r="AE922" s="336">
        <v>12</v>
      </c>
      <c r="AF922" s="336">
        <v>8</v>
      </c>
      <c r="AG922" s="336">
        <v>5</v>
      </c>
      <c r="AH922" s="336">
        <v>3</v>
      </c>
      <c r="AI922" s="336">
        <v>4</v>
      </c>
      <c r="AJ922" s="184"/>
      <c r="AK922" s="179"/>
      <c r="AL922" s="179"/>
      <c r="AM922" s="281">
        <v>263.61</v>
      </c>
      <c r="AN922" s="281">
        <v>136.75</v>
      </c>
      <c r="AO922" s="281">
        <v>81.72</v>
      </c>
      <c r="AP922" s="281">
        <v>51.55</v>
      </c>
      <c r="AQ922" s="281">
        <v>1390.82</v>
      </c>
      <c r="AR922" s="272"/>
      <c r="AS922" s="270"/>
      <c r="AT922" s="270"/>
      <c r="AU922" s="272">
        <v>21.967500000000001</v>
      </c>
      <c r="AV922" s="272">
        <v>13.675000000000001</v>
      </c>
      <c r="AW922" s="272">
        <v>9.08</v>
      </c>
      <c r="AX922" s="272">
        <v>5.1550000000000002</v>
      </c>
      <c r="AY922" s="272">
        <v>139.08199999999999</v>
      </c>
      <c r="AZ922" s="184"/>
      <c r="BA922" s="179"/>
    </row>
    <row r="923" spans="1:53" s="185" customFormat="1" x14ac:dyDescent="0.2">
      <c r="A923" s="179"/>
      <c r="B923" s="182" t="s">
        <v>172</v>
      </c>
      <c r="C923" s="182"/>
      <c r="D923" s="183" t="s">
        <v>166</v>
      </c>
      <c r="E923" s="320">
        <v>31</v>
      </c>
      <c r="F923" s="320">
        <v>10</v>
      </c>
      <c r="G923" s="320">
        <v>10</v>
      </c>
      <c r="H923" s="320">
        <v>5</v>
      </c>
      <c r="I923" s="320">
        <v>5</v>
      </c>
      <c r="J923" s="182"/>
      <c r="K923" s="179"/>
      <c r="L923" s="179"/>
      <c r="M923" s="239">
        <v>4592.63</v>
      </c>
      <c r="N923" s="239">
        <v>1166.42</v>
      </c>
      <c r="O923" s="239">
        <v>539.64</v>
      </c>
      <c r="P923" s="239">
        <v>168.67</v>
      </c>
      <c r="Q923" s="239">
        <v>820.46</v>
      </c>
      <c r="R923" s="182"/>
      <c r="S923" s="179"/>
      <c r="T923" s="179"/>
      <c r="U923" s="239">
        <v>148.14935483871</v>
      </c>
      <c r="V923" s="239">
        <v>41.657857142857097</v>
      </c>
      <c r="W923" s="239">
        <v>19.272857142857099</v>
      </c>
      <c r="X923" s="239">
        <v>6.02392857142857</v>
      </c>
      <c r="Y923" s="239">
        <v>28.291724137930998</v>
      </c>
      <c r="Z923" s="182"/>
      <c r="AA923" s="179"/>
      <c r="AB923" s="182" t="s">
        <v>210</v>
      </c>
      <c r="AC923" s="182"/>
      <c r="AD923" s="183" t="s">
        <v>211</v>
      </c>
      <c r="AE923" s="336">
        <v>9</v>
      </c>
      <c r="AF923" s="336">
        <v>1</v>
      </c>
      <c r="AG923" s="336">
        <v>1</v>
      </c>
      <c r="AH923" s="336"/>
      <c r="AI923" s="336"/>
      <c r="AJ923" s="184"/>
      <c r="AK923" s="179"/>
      <c r="AL923" s="179"/>
      <c r="AM923" s="281">
        <v>408.23</v>
      </c>
      <c r="AN923" s="281">
        <v>59.47</v>
      </c>
      <c r="AO923" s="281">
        <v>39.54</v>
      </c>
      <c r="AP923" s="281">
        <v>0</v>
      </c>
      <c r="AQ923" s="281">
        <v>0</v>
      </c>
      <c r="AR923" s="272"/>
      <c r="AS923" s="270"/>
      <c r="AT923" s="270"/>
      <c r="AU923" s="272">
        <v>45.358888888888899</v>
      </c>
      <c r="AV923" s="272">
        <v>7.4337499999999999</v>
      </c>
      <c r="AW923" s="272">
        <v>4.9424999999999999</v>
      </c>
      <c r="AX923" s="272">
        <v>0</v>
      </c>
      <c r="AY923" s="272">
        <v>0</v>
      </c>
      <c r="AZ923" s="184"/>
      <c r="BA923" s="179"/>
    </row>
    <row r="924" spans="1:53" s="185" customFormat="1" x14ac:dyDescent="0.2">
      <c r="A924" s="179"/>
      <c r="B924" s="182" t="s">
        <v>173</v>
      </c>
      <c r="C924" s="182"/>
      <c r="D924" s="183" t="s">
        <v>100</v>
      </c>
      <c r="E924" s="320">
        <v>36</v>
      </c>
      <c r="F924" s="320">
        <v>13</v>
      </c>
      <c r="G924" s="320">
        <v>7</v>
      </c>
      <c r="H924" s="320">
        <v>4</v>
      </c>
      <c r="I924" s="320">
        <v>12</v>
      </c>
      <c r="J924" s="182"/>
      <c r="K924" s="179"/>
      <c r="L924" s="179"/>
      <c r="M924" s="239">
        <v>4531.37</v>
      </c>
      <c r="N924" s="239">
        <v>1848.59</v>
      </c>
      <c r="O924" s="239">
        <v>668.14</v>
      </c>
      <c r="P924" s="239">
        <v>500.45</v>
      </c>
      <c r="Q924" s="239">
        <v>3693.58</v>
      </c>
      <c r="R924" s="182"/>
      <c r="S924" s="179"/>
      <c r="T924" s="179"/>
      <c r="U924" s="239">
        <v>113.28425</v>
      </c>
      <c r="V924" s="239">
        <v>46.214750000000002</v>
      </c>
      <c r="W924" s="239">
        <v>17.582631578947399</v>
      </c>
      <c r="X924" s="239">
        <v>13.5256756756757</v>
      </c>
      <c r="Y924" s="239">
        <v>90.087317073170695</v>
      </c>
      <c r="Z924" s="182"/>
      <c r="AA924" s="179"/>
      <c r="AB924" s="182" t="s">
        <v>214</v>
      </c>
      <c r="AC924" s="182"/>
      <c r="AD924" s="183" t="s">
        <v>127</v>
      </c>
      <c r="AE924" s="336">
        <v>9</v>
      </c>
      <c r="AF924" s="336">
        <v>2</v>
      </c>
      <c r="AG924" s="336">
        <v>1</v>
      </c>
      <c r="AH924" s="336">
        <v>1</v>
      </c>
      <c r="AI924" s="336"/>
      <c r="AJ924" s="184"/>
      <c r="AK924" s="179"/>
      <c r="AL924" s="179"/>
      <c r="AM924" s="281">
        <v>3228.28</v>
      </c>
      <c r="AN924" s="281">
        <v>35.72</v>
      </c>
      <c r="AO924" s="281">
        <v>399.61</v>
      </c>
      <c r="AP924" s="281">
        <v>9.5500000000000007</v>
      </c>
      <c r="AQ924" s="281">
        <v>0</v>
      </c>
      <c r="AR924" s="272"/>
      <c r="AS924" s="270"/>
      <c r="AT924" s="270"/>
      <c r="AU924" s="272">
        <v>358.69777777777801</v>
      </c>
      <c r="AV924" s="272">
        <v>4.4649999999999999</v>
      </c>
      <c r="AW924" s="272">
        <v>44.401111111111099</v>
      </c>
      <c r="AX924" s="272">
        <v>1.06111111111111</v>
      </c>
      <c r="AY924" s="272">
        <v>0</v>
      </c>
      <c r="AZ924" s="184"/>
      <c r="BA924" s="179"/>
    </row>
    <row r="925" spans="1:53" s="185" customFormat="1" x14ac:dyDescent="0.2">
      <c r="A925" s="179"/>
      <c r="B925" s="182" t="s">
        <v>173</v>
      </c>
      <c r="C925" s="182"/>
      <c r="D925" s="183" t="s">
        <v>77</v>
      </c>
      <c r="E925" s="320">
        <v>94</v>
      </c>
      <c r="F925" s="320">
        <v>61</v>
      </c>
      <c r="G925" s="320">
        <v>42</v>
      </c>
      <c r="H925" s="320">
        <v>32</v>
      </c>
      <c r="I925" s="320">
        <v>41</v>
      </c>
      <c r="J925" s="182"/>
      <c r="K925" s="179"/>
      <c r="L925" s="179"/>
      <c r="M925" s="239">
        <v>13170.11</v>
      </c>
      <c r="N925" s="239">
        <v>7759.23</v>
      </c>
      <c r="O925" s="239">
        <v>3387.42</v>
      </c>
      <c r="P925" s="239">
        <v>2453.5700000000002</v>
      </c>
      <c r="Q925" s="239">
        <v>21267.43</v>
      </c>
      <c r="R925" s="182"/>
      <c r="S925" s="179"/>
      <c r="T925" s="179"/>
      <c r="U925" s="239">
        <v>124.246320754717</v>
      </c>
      <c r="V925" s="239">
        <v>76.070882352941197</v>
      </c>
      <c r="W925" s="239">
        <v>33.538811881188103</v>
      </c>
      <c r="X925" s="239">
        <v>23.5920192307692</v>
      </c>
      <c r="Y925" s="239">
        <v>196.92064814814799</v>
      </c>
      <c r="Z925" s="182"/>
      <c r="AA925" s="179"/>
      <c r="AB925" s="182" t="s">
        <v>647</v>
      </c>
      <c r="AC925" s="182"/>
      <c r="AD925" s="183" t="s">
        <v>107</v>
      </c>
      <c r="AE925" s="336">
        <v>1</v>
      </c>
      <c r="AF925" s="336"/>
      <c r="AG925" s="336"/>
      <c r="AH925" s="336"/>
      <c r="AI925" s="336"/>
      <c r="AJ925" s="184"/>
      <c r="AK925" s="179"/>
      <c r="AL925" s="179"/>
      <c r="AM925" s="281">
        <v>38.17</v>
      </c>
      <c r="AN925" s="281">
        <v>0</v>
      </c>
      <c r="AO925" s="281">
        <v>0</v>
      </c>
      <c r="AP925" s="281">
        <v>0</v>
      </c>
      <c r="AQ925" s="281">
        <v>0</v>
      </c>
      <c r="AR925" s="272"/>
      <c r="AS925" s="270"/>
      <c r="AT925" s="270"/>
      <c r="AU925" s="272">
        <v>38.17</v>
      </c>
      <c r="AV925" s="272">
        <v>0</v>
      </c>
      <c r="AW925" s="272">
        <v>0</v>
      </c>
      <c r="AX925" s="272">
        <v>0</v>
      </c>
      <c r="AY925" s="272">
        <v>0</v>
      </c>
      <c r="AZ925" s="184"/>
      <c r="BA925" s="179"/>
    </row>
    <row r="926" spans="1:53" s="185" customFormat="1" x14ac:dyDescent="0.2">
      <c r="A926" s="179"/>
      <c r="B926" s="182" t="s">
        <v>173</v>
      </c>
      <c r="C926" s="182"/>
      <c r="D926" s="183" t="s">
        <v>120</v>
      </c>
      <c r="E926" s="320">
        <v>1</v>
      </c>
      <c r="F926" s="320">
        <v>1</v>
      </c>
      <c r="G926" s="320"/>
      <c r="H926" s="320"/>
      <c r="I926" s="320"/>
      <c r="J926" s="182"/>
      <c r="K926" s="179"/>
      <c r="L926" s="179"/>
      <c r="M926" s="239">
        <v>141.81</v>
      </c>
      <c r="N926" s="239">
        <v>97.17</v>
      </c>
      <c r="O926" s="239">
        <v>0</v>
      </c>
      <c r="P926" s="239">
        <v>0</v>
      </c>
      <c r="Q926" s="239">
        <v>0</v>
      </c>
      <c r="R926" s="182"/>
      <c r="S926" s="179"/>
      <c r="T926" s="179"/>
      <c r="U926" s="239">
        <v>141.81</v>
      </c>
      <c r="V926" s="239">
        <v>97.17</v>
      </c>
      <c r="W926" s="239">
        <v>0</v>
      </c>
      <c r="X926" s="239">
        <v>0</v>
      </c>
      <c r="Y926" s="239">
        <v>0</v>
      </c>
      <c r="Z926" s="182"/>
      <c r="AA926" s="179"/>
      <c r="AB926" s="182" t="s">
        <v>216</v>
      </c>
      <c r="AC926" s="182"/>
      <c r="AD926" s="183" t="s">
        <v>70</v>
      </c>
      <c r="AE926" s="336">
        <v>2</v>
      </c>
      <c r="AF926" s="336">
        <v>1</v>
      </c>
      <c r="AG926" s="336">
        <v>1</v>
      </c>
      <c r="AH926" s="336">
        <v>1</v>
      </c>
      <c r="AI926" s="336">
        <v>1</v>
      </c>
      <c r="AJ926" s="184"/>
      <c r="AK926" s="179"/>
      <c r="AL926" s="179"/>
      <c r="AM926" s="281">
        <v>68.44</v>
      </c>
      <c r="AN926" s="281">
        <v>64.7</v>
      </c>
      <c r="AO926" s="281">
        <v>76.739999999999995</v>
      </c>
      <c r="AP926" s="281">
        <v>72.7</v>
      </c>
      <c r="AQ926" s="281">
        <v>86.36</v>
      </c>
      <c r="AR926" s="272"/>
      <c r="AS926" s="270"/>
      <c r="AT926" s="270"/>
      <c r="AU926" s="272">
        <v>34.22</v>
      </c>
      <c r="AV926" s="272">
        <v>32.35</v>
      </c>
      <c r="AW926" s="272">
        <v>38.369999999999997</v>
      </c>
      <c r="AX926" s="272">
        <v>36.35</v>
      </c>
      <c r="AY926" s="272">
        <v>43.18</v>
      </c>
      <c r="AZ926" s="184"/>
      <c r="BA926" s="179"/>
    </row>
    <row r="927" spans="1:53" s="185" customFormat="1" x14ac:dyDescent="0.2">
      <c r="A927" s="179"/>
      <c r="B927" s="182" t="s">
        <v>174</v>
      </c>
      <c r="C927" s="182"/>
      <c r="D927" s="183" t="s">
        <v>175</v>
      </c>
      <c r="E927" s="320">
        <v>37</v>
      </c>
      <c r="F927" s="320">
        <v>30</v>
      </c>
      <c r="G927" s="320">
        <v>19</v>
      </c>
      <c r="H927" s="320">
        <v>14</v>
      </c>
      <c r="I927" s="320">
        <v>14</v>
      </c>
      <c r="J927" s="182"/>
      <c r="K927" s="179"/>
      <c r="L927" s="179"/>
      <c r="M927" s="239">
        <v>5090.97</v>
      </c>
      <c r="N927" s="239">
        <v>4143.93</v>
      </c>
      <c r="O927" s="239">
        <v>1674.68</v>
      </c>
      <c r="P927" s="239">
        <v>724.02</v>
      </c>
      <c r="Q927" s="239">
        <v>4574.5600000000004</v>
      </c>
      <c r="R927" s="182"/>
      <c r="S927" s="179"/>
      <c r="T927" s="179"/>
      <c r="U927" s="239">
        <v>124.17</v>
      </c>
      <c r="V927" s="239">
        <v>101.071463414634</v>
      </c>
      <c r="W927" s="239">
        <v>41.866999999999997</v>
      </c>
      <c r="X927" s="239">
        <v>18.564615384615401</v>
      </c>
      <c r="Y927" s="239">
        <v>114.364</v>
      </c>
      <c r="Z927" s="182"/>
      <c r="AA927" s="179"/>
      <c r="AB927" s="182" t="s">
        <v>217</v>
      </c>
      <c r="AC927" s="182"/>
      <c r="AD927" s="183" t="s">
        <v>147</v>
      </c>
      <c r="AE927" s="336">
        <v>3</v>
      </c>
      <c r="AF927" s="336">
        <v>1</v>
      </c>
      <c r="AG927" s="336">
        <v>2</v>
      </c>
      <c r="AH927" s="336"/>
      <c r="AI927" s="336">
        <v>2</v>
      </c>
      <c r="AJ927" s="184"/>
      <c r="AK927" s="179"/>
      <c r="AL927" s="179"/>
      <c r="AM927" s="281">
        <v>86.98</v>
      </c>
      <c r="AN927" s="281">
        <v>9.3000000000000007</v>
      </c>
      <c r="AO927" s="281">
        <v>42.87</v>
      </c>
      <c r="AP927" s="281">
        <v>0</v>
      </c>
      <c r="AQ927" s="281">
        <v>428.1</v>
      </c>
      <c r="AR927" s="272"/>
      <c r="AS927" s="270"/>
      <c r="AT927" s="270"/>
      <c r="AU927" s="272">
        <v>28.9933333333333</v>
      </c>
      <c r="AV927" s="272">
        <v>4.6500000000000004</v>
      </c>
      <c r="AW927" s="272">
        <v>14.29</v>
      </c>
      <c r="AX927" s="272">
        <v>0</v>
      </c>
      <c r="AY927" s="272">
        <v>142.69999999999999</v>
      </c>
      <c r="AZ927" s="184"/>
      <c r="BA927" s="179"/>
    </row>
    <row r="928" spans="1:53" s="185" customFormat="1" x14ac:dyDescent="0.2">
      <c r="A928" s="179"/>
      <c r="B928" s="182" t="s">
        <v>176</v>
      </c>
      <c r="C928" s="182"/>
      <c r="D928" s="183" t="s">
        <v>177</v>
      </c>
      <c r="E928" s="320">
        <v>548</v>
      </c>
      <c r="F928" s="320">
        <v>268</v>
      </c>
      <c r="G928" s="320">
        <v>174</v>
      </c>
      <c r="H928" s="320">
        <v>97</v>
      </c>
      <c r="I928" s="320">
        <v>191</v>
      </c>
      <c r="J928" s="182"/>
      <c r="K928" s="179"/>
      <c r="L928" s="179"/>
      <c r="M928" s="239">
        <v>106992.07</v>
      </c>
      <c r="N928" s="239">
        <v>33028.6</v>
      </c>
      <c r="O928" s="239">
        <v>16013.35</v>
      </c>
      <c r="P928" s="239">
        <v>7842.9</v>
      </c>
      <c r="Q928" s="239">
        <v>52700.41</v>
      </c>
      <c r="R928" s="182"/>
      <c r="S928" s="179"/>
      <c r="T928" s="179"/>
      <c r="U928" s="239">
        <v>178.916505016722</v>
      </c>
      <c r="V928" s="239">
        <v>58.665364120781597</v>
      </c>
      <c r="W928" s="239">
        <v>29.4363051470588</v>
      </c>
      <c r="X928" s="239">
        <v>14.6870786516854</v>
      </c>
      <c r="Y928" s="239">
        <v>89.779233390119302</v>
      </c>
      <c r="Z928" s="182"/>
      <c r="AA928" s="179"/>
      <c r="AB928" s="182" t="s">
        <v>218</v>
      </c>
      <c r="AC928" s="182"/>
      <c r="AD928" s="183" t="s">
        <v>145</v>
      </c>
      <c r="AE928" s="336">
        <v>1</v>
      </c>
      <c r="AF928" s="336">
        <v>1</v>
      </c>
      <c r="AG928" s="336"/>
      <c r="AH928" s="336"/>
      <c r="AI928" s="336"/>
      <c r="AJ928" s="184"/>
      <c r="AK928" s="179"/>
      <c r="AL928" s="179"/>
      <c r="AM928" s="281">
        <v>12.32</v>
      </c>
      <c r="AN928" s="281">
        <v>15.52</v>
      </c>
      <c r="AO928" s="281">
        <v>0</v>
      </c>
      <c r="AP928" s="281">
        <v>0</v>
      </c>
      <c r="AQ928" s="281">
        <v>0</v>
      </c>
      <c r="AR928" s="272"/>
      <c r="AS928" s="270"/>
      <c r="AT928" s="270"/>
      <c r="AU928" s="272">
        <v>12.32</v>
      </c>
      <c r="AV928" s="272">
        <v>15.52</v>
      </c>
      <c r="AW928" s="272">
        <v>0</v>
      </c>
      <c r="AX928" s="272">
        <v>0</v>
      </c>
      <c r="AY928" s="272">
        <v>0</v>
      </c>
      <c r="AZ928" s="184"/>
      <c r="BA928" s="179"/>
    </row>
    <row r="929" spans="1:53" s="185" customFormat="1" x14ac:dyDescent="0.2">
      <c r="A929" s="179"/>
      <c r="B929" s="182" t="s">
        <v>178</v>
      </c>
      <c r="C929" s="182"/>
      <c r="D929" s="183" t="s">
        <v>179</v>
      </c>
      <c r="E929" s="320">
        <v>121</v>
      </c>
      <c r="F929" s="320">
        <v>68</v>
      </c>
      <c r="G929" s="320">
        <v>42</v>
      </c>
      <c r="H929" s="320">
        <v>30</v>
      </c>
      <c r="I929" s="320">
        <v>39</v>
      </c>
      <c r="J929" s="182"/>
      <c r="K929" s="179"/>
      <c r="L929" s="179"/>
      <c r="M929" s="239">
        <v>24231.599999999999</v>
      </c>
      <c r="N929" s="239">
        <v>12871.13</v>
      </c>
      <c r="O929" s="239">
        <v>4717.88</v>
      </c>
      <c r="P929" s="239">
        <v>2696.87</v>
      </c>
      <c r="Q929" s="239">
        <v>10867.05</v>
      </c>
      <c r="R929" s="182"/>
      <c r="S929" s="179"/>
      <c r="T929" s="179"/>
      <c r="U929" s="239">
        <v>182.19248120300799</v>
      </c>
      <c r="V929" s="239">
        <v>101.347480314961</v>
      </c>
      <c r="W929" s="239">
        <v>38.671147540983597</v>
      </c>
      <c r="X929" s="239">
        <v>21.748951612903198</v>
      </c>
      <c r="Y929" s="239">
        <v>86.936400000000006</v>
      </c>
      <c r="Z929" s="182"/>
      <c r="AA929" s="179"/>
      <c r="AB929" s="182" t="s">
        <v>218</v>
      </c>
      <c r="AC929" s="182"/>
      <c r="AD929" s="183" t="s">
        <v>219</v>
      </c>
      <c r="AE929" s="336">
        <v>4</v>
      </c>
      <c r="AF929" s="336">
        <v>5</v>
      </c>
      <c r="AG929" s="336">
        <v>2</v>
      </c>
      <c r="AH929" s="336">
        <v>1</v>
      </c>
      <c r="AI929" s="336">
        <v>2</v>
      </c>
      <c r="AJ929" s="184"/>
      <c r="AK929" s="179"/>
      <c r="AL929" s="179"/>
      <c r="AM929" s="281">
        <v>87.13</v>
      </c>
      <c r="AN929" s="281">
        <v>1961.85</v>
      </c>
      <c r="AO929" s="281">
        <v>51.46</v>
      </c>
      <c r="AP929" s="281">
        <v>23.02</v>
      </c>
      <c r="AQ929" s="281">
        <v>94.8</v>
      </c>
      <c r="AR929" s="272"/>
      <c r="AS929" s="270"/>
      <c r="AT929" s="270"/>
      <c r="AU929" s="272">
        <v>21.782499999999999</v>
      </c>
      <c r="AV929" s="272">
        <v>326.97500000000002</v>
      </c>
      <c r="AW929" s="272">
        <v>10.292</v>
      </c>
      <c r="AX929" s="272">
        <v>4.6040000000000001</v>
      </c>
      <c r="AY929" s="272">
        <v>18.96</v>
      </c>
      <c r="AZ929" s="184"/>
      <c r="BA929" s="179"/>
    </row>
    <row r="930" spans="1:53" s="185" customFormat="1" x14ac:dyDescent="0.2">
      <c r="A930" s="179"/>
      <c r="B930" s="182" t="s">
        <v>181</v>
      </c>
      <c r="C930" s="182"/>
      <c r="D930" s="183" t="s">
        <v>182</v>
      </c>
      <c r="E930" s="320">
        <v>371</v>
      </c>
      <c r="F930" s="320">
        <v>194</v>
      </c>
      <c r="G930" s="320">
        <v>90</v>
      </c>
      <c r="H930" s="320">
        <v>61</v>
      </c>
      <c r="I930" s="320">
        <v>103</v>
      </c>
      <c r="J930" s="182"/>
      <c r="K930" s="179"/>
      <c r="L930" s="179"/>
      <c r="M930" s="239">
        <v>89603.64</v>
      </c>
      <c r="N930" s="239">
        <v>44494.65</v>
      </c>
      <c r="O930" s="239">
        <v>12935.52</v>
      </c>
      <c r="P930" s="239">
        <v>5442.85</v>
      </c>
      <c r="Q930" s="239">
        <v>34057.449999999997</v>
      </c>
      <c r="R930" s="182"/>
      <c r="S930" s="179"/>
      <c r="T930" s="179"/>
      <c r="U930" s="239">
        <v>213.34200000000001</v>
      </c>
      <c r="V930" s="239">
        <v>107.21602409638599</v>
      </c>
      <c r="W930" s="239">
        <v>31.550048780487799</v>
      </c>
      <c r="X930" s="239">
        <v>13.539427860696501</v>
      </c>
      <c r="Y930" s="239">
        <v>77.934668192219704</v>
      </c>
      <c r="Z930" s="182"/>
      <c r="AA930" s="179"/>
      <c r="AB930" s="182" t="s">
        <v>221</v>
      </c>
      <c r="AC930" s="182"/>
      <c r="AD930" s="183" t="s">
        <v>170</v>
      </c>
      <c r="AE930" s="336">
        <v>4</v>
      </c>
      <c r="AF930" s="336">
        <v>1</v>
      </c>
      <c r="AG930" s="336"/>
      <c r="AH930" s="336">
        <v>1</v>
      </c>
      <c r="AI930" s="336"/>
      <c r="AJ930" s="184"/>
      <c r="AK930" s="179"/>
      <c r="AL930" s="179"/>
      <c r="AM930" s="281">
        <v>182.86</v>
      </c>
      <c r="AN930" s="281">
        <v>0.93</v>
      </c>
      <c r="AO930" s="281">
        <v>0</v>
      </c>
      <c r="AP930" s="281">
        <v>392.14</v>
      </c>
      <c r="AQ930" s="281">
        <v>0</v>
      </c>
      <c r="AR930" s="272"/>
      <c r="AS930" s="270"/>
      <c r="AT930" s="270"/>
      <c r="AU930" s="272">
        <v>36.572000000000003</v>
      </c>
      <c r="AV930" s="272">
        <v>0.23250000000000001</v>
      </c>
      <c r="AW930" s="272">
        <v>0</v>
      </c>
      <c r="AX930" s="272">
        <v>98.034999999999997</v>
      </c>
      <c r="AY930" s="272">
        <v>0</v>
      </c>
      <c r="AZ930" s="184"/>
      <c r="BA930" s="179"/>
    </row>
    <row r="931" spans="1:53" s="185" customFormat="1" x14ac:dyDescent="0.2">
      <c r="A931" s="179"/>
      <c r="B931" s="182" t="s">
        <v>183</v>
      </c>
      <c r="C931" s="182"/>
      <c r="D931" s="183" t="s">
        <v>86</v>
      </c>
      <c r="E931" s="320">
        <v>74</v>
      </c>
      <c r="F931" s="320">
        <v>30</v>
      </c>
      <c r="G931" s="320">
        <v>16</v>
      </c>
      <c r="H931" s="320">
        <v>9</v>
      </c>
      <c r="I931" s="320">
        <v>12</v>
      </c>
      <c r="J931" s="182"/>
      <c r="K931" s="179"/>
      <c r="L931" s="179"/>
      <c r="M931" s="239">
        <v>20935.57</v>
      </c>
      <c r="N931" s="239">
        <v>5886.21</v>
      </c>
      <c r="O931" s="239">
        <v>2091.19</v>
      </c>
      <c r="P931" s="239">
        <v>859.77</v>
      </c>
      <c r="Q931" s="239">
        <v>4743.13</v>
      </c>
      <c r="R931" s="182"/>
      <c r="S931" s="179"/>
      <c r="T931" s="179"/>
      <c r="U931" s="239">
        <v>268.40474358974399</v>
      </c>
      <c r="V931" s="239">
        <v>78.482799999999997</v>
      </c>
      <c r="W931" s="239">
        <v>29.453380281690102</v>
      </c>
      <c r="X931" s="239">
        <v>11.94125</v>
      </c>
      <c r="Y931" s="239">
        <v>65.876805555555606</v>
      </c>
      <c r="Z931" s="182"/>
      <c r="AA931" s="179"/>
      <c r="AB931" s="182" t="s">
        <v>222</v>
      </c>
      <c r="AC931" s="182"/>
      <c r="AD931" s="183" t="s">
        <v>223</v>
      </c>
      <c r="AE931" s="336">
        <v>1</v>
      </c>
      <c r="AF931" s="336">
        <v>1</v>
      </c>
      <c r="AG931" s="336">
        <v>1</v>
      </c>
      <c r="AH931" s="336">
        <v>1</v>
      </c>
      <c r="AI931" s="336">
        <v>1</v>
      </c>
      <c r="AJ931" s="184"/>
      <c r="AK931" s="179"/>
      <c r="AL931" s="179"/>
      <c r="AM931" s="281">
        <v>9.9600000000000009</v>
      </c>
      <c r="AN931" s="281">
        <v>9.6300000000000008</v>
      </c>
      <c r="AO931" s="281">
        <v>11.29</v>
      </c>
      <c r="AP931" s="281">
        <v>9.9600000000000009</v>
      </c>
      <c r="AQ931" s="281">
        <v>153.5</v>
      </c>
      <c r="AR931" s="272"/>
      <c r="AS931" s="270"/>
      <c r="AT931" s="270"/>
      <c r="AU931" s="272">
        <v>9.9600000000000009</v>
      </c>
      <c r="AV931" s="272">
        <v>9.6300000000000008</v>
      </c>
      <c r="AW931" s="272">
        <v>11.29</v>
      </c>
      <c r="AX931" s="272">
        <v>9.9600000000000009</v>
      </c>
      <c r="AY931" s="272">
        <v>153.5</v>
      </c>
      <c r="AZ931" s="184"/>
      <c r="BA931" s="179"/>
    </row>
    <row r="932" spans="1:53" s="185" customFormat="1" x14ac:dyDescent="0.2">
      <c r="A932" s="179"/>
      <c r="B932" s="182" t="s">
        <v>184</v>
      </c>
      <c r="C932" s="182"/>
      <c r="D932" s="183" t="s">
        <v>185</v>
      </c>
      <c r="E932" s="320">
        <v>257</v>
      </c>
      <c r="F932" s="320">
        <v>84</v>
      </c>
      <c r="G932" s="320">
        <v>62</v>
      </c>
      <c r="H932" s="320">
        <v>51</v>
      </c>
      <c r="I932" s="320">
        <v>71</v>
      </c>
      <c r="J932" s="182"/>
      <c r="K932" s="179"/>
      <c r="L932" s="179"/>
      <c r="M932" s="239">
        <v>70455.86</v>
      </c>
      <c r="N932" s="239">
        <v>14641.68</v>
      </c>
      <c r="O932" s="239">
        <v>7683.16</v>
      </c>
      <c r="P932" s="239">
        <v>5678.89</v>
      </c>
      <c r="Q932" s="239">
        <v>41607.26</v>
      </c>
      <c r="R932" s="182"/>
      <c r="S932" s="179"/>
      <c r="T932" s="179"/>
      <c r="U932" s="239">
        <v>255.27485507246399</v>
      </c>
      <c r="V932" s="239">
        <v>91.510499999999993</v>
      </c>
      <c r="W932" s="239">
        <v>30.3682213438735</v>
      </c>
      <c r="X932" s="239">
        <v>20.725875912408799</v>
      </c>
      <c r="Y932" s="239">
        <v>143.47331034482801</v>
      </c>
      <c r="Z932" s="182"/>
      <c r="AA932" s="179"/>
      <c r="AB932" s="182" t="s">
        <v>224</v>
      </c>
      <c r="AC932" s="182"/>
      <c r="AD932" s="183" t="s">
        <v>206</v>
      </c>
      <c r="AE932" s="336">
        <v>10</v>
      </c>
      <c r="AF932" s="336">
        <v>6</v>
      </c>
      <c r="AG932" s="336">
        <v>5</v>
      </c>
      <c r="AH932" s="336">
        <v>2</v>
      </c>
      <c r="AI932" s="336">
        <v>3</v>
      </c>
      <c r="AJ932" s="184"/>
      <c r="AK932" s="179"/>
      <c r="AL932" s="179"/>
      <c r="AM932" s="281">
        <v>449.25</v>
      </c>
      <c r="AN932" s="281">
        <v>297.89</v>
      </c>
      <c r="AO932" s="281">
        <v>113.6</v>
      </c>
      <c r="AP932" s="281">
        <v>22.28</v>
      </c>
      <c r="AQ932" s="281">
        <v>72.52</v>
      </c>
      <c r="AR932" s="272"/>
      <c r="AS932" s="270"/>
      <c r="AT932" s="270"/>
      <c r="AU932" s="272">
        <v>44.924999999999997</v>
      </c>
      <c r="AV932" s="272">
        <v>29.789000000000001</v>
      </c>
      <c r="AW932" s="272">
        <v>11.36</v>
      </c>
      <c r="AX932" s="272">
        <v>2.4755555555555602</v>
      </c>
      <c r="AY932" s="272">
        <v>8.0577777777777797</v>
      </c>
      <c r="AZ932" s="184"/>
      <c r="BA932" s="179"/>
    </row>
    <row r="933" spans="1:53" s="185" customFormat="1" x14ac:dyDescent="0.2">
      <c r="A933" s="179"/>
      <c r="B933" s="182" t="s">
        <v>189</v>
      </c>
      <c r="C933" s="182"/>
      <c r="D933" s="183" t="s">
        <v>70</v>
      </c>
      <c r="E933" s="320">
        <v>77</v>
      </c>
      <c r="F933" s="320">
        <v>40</v>
      </c>
      <c r="G933" s="320">
        <v>18</v>
      </c>
      <c r="H933" s="320">
        <v>13</v>
      </c>
      <c r="I933" s="320">
        <v>16</v>
      </c>
      <c r="J933" s="182"/>
      <c r="K933" s="179"/>
      <c r="L933" s="179"/>
      <c r="M933" s="239">
        <v>16390.48</v>
      </c>
      <c r="N933" s="239">
        <v>10350.120000000001</v>
      </c>
      <c r="O933" s="239">
        <v>2682.82</v>
      </c>
      <c r="P933" s="239">
        <v>1413.62</v>
      </c>
      <c r="Q933" s="239">
        <v>5486.3</v>
      </c>
      <c r="R933" s="182"/>
      <c r="S933" s="179"/>
      <c r="T933" s="179"/>
      <c r="U933" s="239">
        <v>202.351604938272</v>
      </c>
      <c r="V933" s="239">
        <v>129.37649999999999</v>
      </c>
      <c r="W933" s="239">
        <v>33.959746835442999</v>
      </c>
      <c r="X933" s="239">
        <v>17.893924050632901</v>
      </c>
      <c r="Y933" s="239">
        <v>68.578749999999999</v>
      </c>
      <c r="Z933" s="182"/>
      <c r="AA933" s="179"/>
      <c r="AB933" s="182" t="s">
        <v>231</v>
      </c>
      <c r="AC933" s="182"/>
      <c r="AD933" s="183" t="s">
        <v>212</v>
      </c>
      <c r="AE933" s="336">
        <v>9</v>
      </c>
      <c r="AF933" s="336">
        <v>5</v>
      </c>
      <c r="AG933" s="336">
        <v>4</v>
      </c>
      <c r="AH933" s="336">
        <v>2</v>
      </c>
      <c r="AI933" s="336">
        <v>4</v>
      </c>
      <c r="AJ933" s="184"/>
      <c r="AK933" s="179"/>
      <c r="AL933" s="179"/>
      <c r="AM933" s="281">
        <v>2224.8000000000002</v>
      </c>
      <c r="AN933" s="281">
        <v>921.7</v>
      </c>
      <c r="AO933" s="281">
        <v>507.84</v>
      </c>
      <c r="AP933" s="281">
        <v>241.98</v>
      </c>
      <c r="AQ933" s="281">
        <v>7856.27</v>
      </c>
      <c r="AR933" s="272"/>
      <c r="AS933" s="270"/>
      <c r="AT933" s="270"/>
      <c r="AU933" s="272">
        <v>247.2</v>
      </c>
      <c r="AV933" s="272">
        <v>102.411111111111</v>
      </c>
      <c r="AW933" s="272">
        <v>56.426666666666698</v>
      </c>
      <c r="AX933" s="272">
        <v>26.886666666666699</v>
      </c>
      <c r="AY933" s="272">
        <v>872.918888888889</v>
      </c>
      <c r="AZ933" s="184"/>
      <c r="BA933" s="179"/>
    </row>
    <row r="934" spans="1:53" s="185" customFormat="1" x14ac:dyDescent="0.2">
      <c r="A934" s="179"/>
      <c r="B934" s="182" t="s">
        <v>191</v>
      </c>
      <c r="C934" s="182"/>
      <c r="D934" s="183" t="s">
        <v>192</v>
      </c>
      <c r="E934" s="320">
        <v>80</v>
      </c>
      <c r="F934" s="320">
        <v>31</v>
      </c>
      <c r="G934" s="320">
        <v>19</v>
      </c>
      <c r="H934" s="320">
        <v>12</v>
      </c>
      <c r="I934" s="320">
        <v>22</v>
      </c>
      <c r="J934" s="182"/>
      <c r="K934" s="179"/>
      <c r="L934" s="179"/>
      <c r="M934" s="239">
        <v>19482.07</v>
      </c>
      <c r="N934" s="239">
        <v>6470.52</v>
      </c>
      <c r="O934" s="239">
        <v>2917.73</v>
      </c>
      <c r="P934" s="239">
        <v>1524.78</v>
      </c>
      <c r="Q934" s="239">
        <v>9516.52</v>
      </c>
      <c r="R934" s="182"/>
      <c r="S934" s="179"/>
      <c r="T934" s="179"/>
      <c r="U934" s="239">
        <v>231.929404761905</v>
      </c>
      <c r="V934" s="239">
        <v>77.03</v>
      </c>
      <c r="W934" s="239">
        <v>35.582073170731697</v>
      </c>
      <c r="X934" s="239">
        <v>18.824444444444399</v>
      </c>
      <c r="Y934" s="239">
        <v>100.173894736842</v>
      </c>
      <c r="Z934" s="182"/>
      <c r="AA934" s="179"/>
      <c r="AB934" s="182" t="s">
        <v>234</v>
      </c>
      <c r="AC934" s="182"/>
      <c r="AD934" s="183" t="s">
        <v>235</v>
      </c>
      <c r="AE934" s="336">
        <v>2</v>
      </c>
      <c r="AF934" s="336"/>
      <c r="AG934" s="336">
        <v>1</v>
      </c>
      <c r="AH934" s="336"/>
      <c r="AI934" s="336">
        <v>1</v>
      </c>
      <c r="AJ934" s="184"/>
      <c r="AK934" s="179"/>
      <c r="AL934" s="179"/>
      <c r="AM934" s="281">
        <v>102.04</v>
      </c>
      <c r="AN934" s="281"/>
      <c r="AO934" s="281">
        <v>65.02</v>
      </c>
      <c r="AP934" s="281">
        <v>0</v>
      </c>
      <c r="AQ934" s="281">
        <v>17.66</v>
      </c>
      <c r="AR934" s="272"/>
      <c r="AS934" s="270"/>
      <c r="AT934" s="270"/>
      <c r="AU934" s="272">
        <v>51.02</v>
      </c>
      <c r="AV934" s="272"/>
      <c r="AW934" s="272">
        <v>32.51</v>
      </c>
      <c r="AX934" s="272">
        <v>0</v>
      </c>
      <c r="AY934" s="272">
        <v>8.83</v>
      </c>
      <c r="AZ934" s="184"/>
      <c r="BA934" s="179"/>
    </row>
    <row r="935" spans="1:53" s="185" customFormat="1" x14ac:dyDescent="0.2">
      <c r="A935" s="179"/>
      <c r="B935" s="182" t="s">
        <v>193</v>
      </c>
      <c r="C935" s="182"/>
      <c r="D935" s="183" t="s">
        <v>194</v>
      </c>
      <c r="E935" s="320">
        <v>226</v>
      </c>
      <c r="F935" s="320">
        <v>127</v>
      </c>
      <c r="G935" s="320">
        <v>62</v>
      </c>
      <c r="H935" s="320">
        <v>35</v>
      </c>
      <c r="I935" s="320">
        <v>63</v>
      </c>
      <c r="J935" s="182"/>
      <c r="K935" s="179"/>
      <c r="L935" s="179"/>
      <c r="M935" s="239">
        <v>38172.6</v>
      </c>
      <c r="N935" s="239">
        <v>22806.54</v>
      </c>
      <c r="O935" s="239">
        <v>7526.87</v>
      </c>
      <c r="P935" s="239">
        <v>3744.36</v>
      </c>
      <c r="Q935" s="239">
        <v>24694.03</v>
      </c>
      <c r="R935" s="182"/>
      <c r="S935" s="179"/>
      <c r="T935" s="179"/>
      <c r="U935" s="239">
        <v>155.80653061224501</v>
      </c>
      <c r="V935" s="239">
        <v>96.637881355932194</v>
      </c>
      <c r="W935" s="239">
        <v>33.304734513274298</v>
      </c>
      <c r="X935" s="239">
        <v>16.567964601769901</v>
      </c>
      <c r="Y935" s="239">
        <v>99.975829959514101</v>
      </c>
      <c r="Z935" s="182"/>
      <c r="AA935" s="179"/>
      <c r="AB935" s="182" t="s">
        <v>236</v>
      </c>
      <c r="AC935" s="182"/>
      <c r="AD935" s="183" t="s">
        <v>237</v>
      </c>
      <c r="AE935" s="336">
        <v>1</v>
      </c>
      <c r="AF935" s="336">
        <v>1</v>
      </c>
      <c r="AG935" s="336"/>
      <c r="AH935" s="336"/>
      <c r="AI935" s="336"/>
      <c r="AJ935" s="184"/>
      <c r="AK935" s="179"/>
      <c r="AL935" s="179"/>
      <c r="AM935" s="281">
        <v>20.02</v>
      </c>
      <c r="AN935" s="281">
        <v>18</v>
      </c>
      <c r="AO935" s="281">
        <v>0</v>
      </c>
      <c r="AP935" s="281">
        <v>0</v>
      </c>
      <c r="AQ935" s="281">
        <v>0</v>
      </c>
      <c r="AR935" s="272"/>
      <c r="AS935" s="270"/>
      <c r="AT935" s="270"/>
      <c r="AU935" s="272">
        <v>20.02</v>
      </c>
      <c r="AV935" s="272">
        <v>18</v>
      </c>
      <c r="AW935" s="272">
        <v>0</v>
      </c>
      <c r="AX935" s="272">
        <v>0</v>
      </c>
      <c r="AY935" s="272">
        <v>0</v>
      </c>
      <c r="AZ935" s="184"/>
      <c r="BA935" s="179"/>
    </row>
    <row r="936" spans="1:53" s="185" customFormat="1" x14ac:dyDescent="0.2">
      <c r="A936" s="179"/>
      <c r="B936" s="182" t="s">
        <v>197</v>
      </c>
      <c r="C936" s="182"/>
      <c r="D936" s="183" t="s">
        <v>380</v>
      </c>
      <c r="E936" s="320">
        <v>89</v>
      </c>
      <c r="F936" s="320">
        <v>36</v>
      </c>
      <c r="G936" s="320">
        <v>18</v>
      </c>
      <c r="H936" s="320">
        <v>10</v>
      </c>
      <c r="I936" s="320">
        <v>23</v>
      </c>
      <c r="J936" s="182"/>
      <c r="K936" s="179"/>
      <c r="L936" s="179"/>
      <c r="M936" s="239">
        <v>15340.88</v>
      </c>
      <c r="N936" s="239">
        <v>3673.14</v>
      </c>
      <c r="O936" s="239">
        <v>1464.87</v>
      </c>
      <c r="P936" s="239">
        <v>784.23</v>
      </c>
      <c r="Q936" s="239">
        <v>5490.26</v>
      </c>
      <c r="R936" s="182"/>
      <c r="S936" s="179"/>
      <c r="T936" s="179"/>
      <c r="U936" s="239">
        <v>156.53959183673501</v>
      </c>
      <c r="V936" s="239">
        <v>38.261875000000003</v>
      </c>
      <c r="W936" s="239">
        <v>16.276333333333302</v>
      </c>
      <c r="X936" s="239">
        <v>8.6179120879120905</v>
      </c>
      <c r="Y936" s="239">
        <v>57.792210526315799</v>
      </c>
      <c r="Z936" s="182"/>
      <c r="AA936" s="179"/>
      <c r="AB936" s="182" t="s">
        <v>238</v>
      </c>
      <c r="AC936" s="182"/>
      <c r="AD936" s="183" t="s">
        <v>239</v>
      </c>
      <c r="AE936" s="336">
        <v>6</v>
      </c>
      <c r="AF936" s="336">
        <v>2</v>
      </c>
      <c r="AG936" s="336">
        <v>2</v>
      </c>
      <c r="AH936" s="336">
        <v>2</v>
      </c>
      <c r="AI936" s="336">
        <v>1</v>
      </c>
      <c r="AJ936" s="184"/>
      <c r="AK936" s="179"/>
      <c r="AL936" s="179"/>
      <c r="AM936" s="281">
        <v>3072.7</v>
      </c>
      <c r="AN936" s="281">
        <v>128.43</v>
      </c>
      <c r="AO936" s="281">
        <v>130.41999999999999</v>
      </c>
      <c r="AP936" s="281">
        <v>68.400000000000006</v>
      </c>
      <c r="AQ936" s="281">
        <v>39.17</v>
      </c>
      <c r="AR936" s="272"/>
      <c r="AS936" s="270"/>
      <c r="AT936" s="270"/>
      <c r="AU936" s="272">
        <v>512.11666666666702</v>
      </c>
      <c r="AV936" s="272">
        <v>21.405000000000001</v>
      </c>
      <c r="AW936" s="272">
        <v>21.7366666666667</v>
      </c>
      <c r="AX936" s="272">
        <v>11.4</v>
      </c>
      <c r="AY936" s="272">
        <v>6.5283333333333298</v>
      </c>
      <c r="AZ936" s="184"/>
      <c r="BA936" s="179"/>
    </row>
    <row r="937" spans="1:53" s="185" customFormat="1" x14ac:dyDescent="0.2">
      <c r="A937" s="179"/>
      <c r="B937" s="182" t="s">
        <v>200</v>
      </c>
      <c r="C937" s="182"/>
      <c r="D937" s="183" t="s">
        <v>644</v>
      </c>
      <c r="E937" s="320">
        <v>929</v>
      </c>
      <c r="F937" s="320">
        <v>495</v>
      </c>
      <c r="G937" s="320">
        <v>281</v>
      </c>
      <c r="H937" s="320">
        <v>189</v>
      </c>
      <c r="I937" s="320">
        <v>277</v>
      </c>
      <c r="J937" s="182"/>
      <c r="K937" s="179"/>
      <c r="L937" s="179"/>
      <c r="M937" s="239">
        <v>175413.99</v>
      </c>
      <c r="N937" s="239">
        <v>78801.929999999993</v>
      </c>
      <c r="O937" s="239">
        <v>29799.69</v>
      </c>
      <c r="P937" s="239">
        <v>15366.44</v>
      </c>
      <c r="Q937" s="239">
        <v>70205.740000000005</v>
      </c>
      <c r="R937" s="182"/>
      <c r="S937" s="179"/>
      <c r="T937" s="179"/>
      <c r="U937" s="239">
        <v>172.481799410029</v>
      </c>
      <c r="V937" s="239">
        <v>78.644640718562897</v>
      </c>
      <c r="W937" s="239">
        <v>30.626608427543701</v>
      </c>
      <c r="X937" s="239">
        <v>15.907287784679101</v>
      </c>
      <c r="Y937" s="239">
        <v>68.560292968750005</v>
      </c>
      <c r="Z937" s="182"/>
      <c r="AA937" s="179"/>
      <c r="AB937" s="182" t="s">
        <v>597</v>
      </c>
      <c r="AC937" s="182"/>
      <c r="AD937" s="183" t="s">
        <v>86</v>
      </c>
      <c r="AE937" s="336">
        <v>1</v>
      </c>
      <c r="AF937" s="336">
        <v>1</v>
      </c>
      <c r="AG937" s="336">
        <v>1</v>
      </c>
      <c r="AH937" s="336"/>
      <c r="AI937" s="336"/>
      <c r="AJ937" s="184"/>
      <c r="AK937" s="179"/>
      <c r="AL937" s="179"/>
      <c r="AM937" s="281">
        <v>23.18</v>
      </c>
      <c r="AN937" s="281">
        <v>22.76</v>
      </c>
      <c r="AO937" s="281">
        <v>12.1</v>
      </c>
      <c r="AP937" s="281">
        <v>0</v>
      </c>
      <c r="AQ937" s="281">
        <v>0</v>
      </c>
      <c r="AR937" s="272"/>
      <c r="AS937" s="270"/>
      <c r="AT937" s="270"/>
      <c r="AU937" s="272">
        <v>23.18</v>
      </c>
      <c r="AV937" s="272">
        <v>22.76</v>
      </c>
      <c r="AW937" s="272">
        <v>12.1</v>
      </c>
      <c r="AX937" s="272">
        <v>0</v>
      </c>
      <c r="AY937" s="272">
        <v>0</v>
      </c>
      <c r="AZ937" s="184"/>
      <c r="BA937" s="179"/>
    </row>
    <row r="938" spans="1:53" s="185" customFormat="1" x14ac:dyDescent="0.2">
      <c r="A938" s="179"/>
      <c r="B938" s="182" t="s">
        <v>203</v>
      </c>
      <c r="C938" s="182"/>
      <c r="D938" s="183" t="s">
        <v>204</v>
      </c>
      <c r="E938" s="320">
        <v>1701</v>
      </c>
      <c r="F938" s="320">
        <v>968</v>
      </c>
      <c r="G938" s="320">
        <v>587</v>
      </c>
      <c r="H938" s="320">
        <v>430</v>
      </c>
      <c r="I938" s="320">
        <v>715</v>
      </c>
      <c r="J938" s="182"/>
      <c r="K938" s="179"/>
      <c r="L938" s="179"/>
      <c r="M938" s="239">
        <v>291666.63</v>
      </c>
      <c r="N938" s="239">
        <v>133610.85</v>
      </c>
      <c r="O938" s="239">
        <v>59714.559999999998</v>
      </c>
      <c r="P938" s="239">
        <v>37801.72</v>
      </c>
      <c r="Q938" s="239">
        <v>245556.97</v>
      </c>
      <c r="R938" s="182"/>
      <c r="S938" s="179"/>
      <c r="T938" s="179"/>
      <c r="U938" s="239">
        <v>156.22208355650801</v>
      </c>
      <c r="V938" s="239">
        <v>75.062275280898902</v>
      </c>
      <c r="W938" s="239">
        <v>33.948015918135297</v>
      </c>
      <c r="X938" s="239">
        <v>21.613333333333301</v>
      </c>
      <c r="Y938" s="239">
        <v>123.45750125691301</v>
      </c>
      <c r="Z938" s="182"/>
      <c r="AA938" s="179"/>
      <c r="AB938" s="182" t="s">
        <v>857</v>
      </c>
      <c r="AC938" s="182"/>
      <c r="AD938" s="183" t="s">
        <v>212</v>
      </c>
      <c r="AE938" s="336">
        <v>1</v>
      </c>
      <c r="AF938" s="336"/>
      <c r="AG938" s="336"/>
      <c r="AH938" s="336"/>
      <c r="AI938" s="336"/>
      <c r="AJ938" s="184"/>
      <c r="AK938" s="179"/>
      <c r="AL938" s="179"/>
      <c r="AM938" s="281">
        <v>138.54</v>
      </c>
      <c r="AN938" s="281">
        <v>0</v>
      </c>
      <c r="AO938" s="281">
        <v>0</v>
      </c>
      <c r="AP938" s="281">
        <v>0</v>
      </c>
      <c r="AQ938" s="281">
        <v>0</v>
      </c>
      <c r="AR938" s="272"/>
      <c r="AS938" s="270"/>
      <c r="AT938" s="270"/>
      <c r="AU938" s="272">
        <v>138.54</v>
      </c>
      <c r="AV938" s="272">
        <v>0</v>
      </c>
      <c r="AW938" s="272">
        <v>0</v>
      </c>
      <c r="AX938" s="272">
        <v>0</v>
      </c>
      <c r="AY938" s="272">
        <v>0</v>
      </c>
      <c r="AZ938" s="184"/>
      <c r="BA938" s="179"/>
    </row>
    <row r="939" spans="1:53" s="185" customFormat="1" x14ac:dyDescent="0.2">
      <c r="A939" s="179"/>
      <c r="B939" s="182" t="s">
        <v>205</v>
      </c>
      <c r="C939" s="182"/>
      <c r="D939" s="183" t="s">
        <v>97</v>
      </c>
      <c r="E939" s="320">
        <v>72</v>
      </c>
      <c r="F939" s="320">
        <v>26</v>
      </c>
      <c r="G939" s="320">
        <v>6</v>
      </c>
      <c r="H939" s="320">
        <v>3</v>
      </c>
      <c r="I939" s="320">
        <v>9</v>
      </c>
      <c r="J939" s="182"/>
      <c r="K939" s="179"/>
      <c r="L939" s="179"/>
      <c r="M939" s="239">
        <v>17500.189999999999</v>
      </c>
      <c r="N939" s="239">
        <v>6524.85</v>
      </c>
      <c r="O939" s="239">
        <v>757.19</v>
      </c>
      <c r="P939" s="239">
        <v>247.11</v>
      </c>
      <c r="Q939" s="239">
        <v>2658.51</v>
      </c>
      <c r="R939" s="182"/>
      <c r="S939" s="179"/>
      <c r="T939" s="179"/>
      <c r="U939" s="239">
        <v>224.36141025641001</v>
      </c>
      <c r="V939" s="239">
        <v>86.998000000000005</v>
      </c>
      <c r="W939" s="239">
        <v>10.516527777777799</v>
      </c>
      <c r="X939" s="239">
        <v>3.3393243243243198</v>
      </c>
      <c r="Y939" s="239">
        <v>34.083461538461499</v>
      </c>
      <c r="Z939" s="182"/>
      <c r="AA939" s="179"/>
      <c r="AB939" s="182" t="s">
        <v>707</v>
      </c>
      <c r="AC939" s="182"/>
      <c r="AD939" s="183" t="s">
        <v>212</v>
      </c>
      <c r="AE939" s="336">
        <v>170</v>
      </c>
      <c r="AF939" s="336">
        <v>36</v>
      </c>
      <c r="AG939" s="336">
        <v>26</v>
      </c>
      <c r="AH939" s="336">
        <v>14</v>
      </c>
      <c r="AI939" s="336">
        <v>8</v>
      </c>
      <c r="AJ939" s="184"/>
      <c r="AK939" s="179"/>
      <c r="AL939" s="179"/>
      <c r="AM939" s="281">
        <v>64102.73</v>
      </c>
      <c r="AN939" s="281">
        <v>7771.88</v>
      </c>
      <c r="AO939" s="281">
        <v>2844.21</v>
      </c>
      <c r="AP939" s="281">
        <v>1996.55</v>
      </c>
      <c r="AQ939" s="281">
        <v>4876.3599999999997</v>
      </c>
      <c r="AR939" s="272"/>
      <c r="AS939" s="270"/>
      <c r="AT939" s="270"/>
      <c r="AU939" s="272">
        <v>374.86976608187098</v>
      </c>
      <c r="AV939" s="272">
        <v>46.538203592814398</v>
      </c>
      <c r="AW939" s="272">
        <v>17.449141104294501</v>
      </c>
      <c r="AX939" s="272">
        <v>12.4784375</v>
      </c>
      <c r="AY939" s="272">
        <v>28.6844705882353</v>
      </c>
      <c r="AZ939" s="184"/>
      <c r="BA939" s="179"/>
    </row>
    <row r="940" spans="1:53" s="185" customFormat="1" x14ac:dyDescent="0.2">
      <c r="A940" s="179"/>
      <c r="B940" s="182" t="s">
        <v>208</v>
      </c>
      <c r="C940" s="182"/>
      <c r="D940" s="183" t="s">
        <v>64</v>
      </c>
      <c r="E940" s="320">
        <v>267</v>
      </c>
      <c r="F940" s="320">
        <v>122</v>
      </c>
      <c r="G940" s="320">
        <v>58</v>
      </c>
      <c r="H940" s="320">
        <v>46</v>
      </c>
      <c r="I940" s="320">
        <v>48</v>
      </c>
      <c r="J940" s="182"/>
      <c r="K940" s="179"/>
      <c r="L940" s="179"/>
      <c r="M940" s="239">
        <v>38387.68</v>
      </c>
      <c r="N940" s="239">
        <v>13030.91</v>
      </c>
      <c r="O940" s="239">
        <v>20171.29</v>
      </c>
      <c r="P940" s="239">
        <v>1541.89</v>
      </c>
      <c r="Q940" s="239">
        <v>7192.17</v>
      </c>
      <c r="R940" s="182"/>
      <c r="S940" s="179"/>
      <c r="T940" s="179"/>
      <c r="U940" s="239">
        <v>137.09885714285701</v>
      </c>
      <c r="V940" s="239">
        <v>47.907757352941204</v>
      </c>
      <c r="W940" s="239">
        <v>76.406401515151501</v>
      </c>
      <c r="X940" s="239">
        <v>5.8626996197718597</v>
      </c>
      <c r="Y940" s="239">
        <v>27.3466539923954</v>
      </c>
      <c r="Z940" s="182"/>
      <c r="AA940" s="179"/>
      <c r="AB940" s="182" t="s">
        <v>708</v>
      </c>
      <c r="AC940" s="182"/>
      <c r="AD940" s="183" t="s">
        <v>77</v>
      </c>
      <c r="AE940" s="336">
        <v>99</v>
      </c>
      <c r="AF940" s="336">
        <v>32</v>
      </c>
      <c r="AG940" s="336">
        <v>17</v>
      </c>
      <c r="AH940" s="336">
        <v>6</v>
      </c>
      <c r="AI940" s="336">
        <v>7</v>
      </c>
      <c r="AJ940" s="184"/>
      <c r="AK940" s="179"/>
      <c r="AL940" s="179"/>
      <c r="AM940" s="281">
        <v>59682.65</v>
      </c>
      <c r="AN940" s="281">
        <v>13112.4</v>
      </c>
      <c r="AO940" s="281">
        <v>2877.29</v>
      </c>
      <c r="AP940" s="281">
        <v>185.89</v>
      </c>
      <c r="AQ940" s="281">
        <v>60349.279999999999</v>
      </c>
      <c r="AR940" s="272"/>
      <c r="AS940" s="270"/>
      <c r="AT940" s="270"/>
      <c r="AU940" s="272">
        <v>596.82650000000001</v>
      </c>
      <c r="AV940" s="272">
        <v>144.092307692308</v>
      </c>
      <c r="AW940" s="272">
        <v>33.4568604651163</v>
      </c>
      <c r="AX940" s="272">
        <v>2.1366666666666698</v>
      </c>
      <c r="AY940" s="272">
        <v>678.08179775280905</v>
      </c>
      <c r="AZ940" s="184"/>
      <c r="BA940" s="179"/>
    </row>
    <row r="941" spans="1:53" s="185" customFormat="1" x14ac:dyDescent="0.2">
      <c r="A941" s="179"/>
      <c r="B941" s="182" t="s">
        <v>209</v>
      </c>
      <c r="C941" s="182"/>
      <c r="D941" s="183" t="s">
        <v>179</v>
      </c>
      <c r="E941" s="320">
        <v>303</v>
      </c>
      <c r="F941" s="320">
        <v>175</v>
      </c>
      <c r="G941" s="320">
        <v>103</v>
      </c>
      <c r="H941" s="320">
        <v>68</v>
      </c>
      <c r="I941" s="320">
        <v>75</v>
      </c>
      <c r="J941" s="182"/>
      <c r="K941" s="179"/>
      <c r="L941" s="179"/>
      <c r="M941" s="239">
        <v>60461.39</v>
      </c>
      <c r="N941" s="239">
        <v>38909.040000000001</v>
      </c>
      <c r="O941" s="239">
        <v>15493.53</v>
      </c>
      <c r="P941" s="239">
        <v>6356.51</v>
      </c>
      <c r="Q941" s="239">
        <v>22069.09</v>
      </c>
      <c r="R941" s="182"/>
      <c r="S941" s="179"/>
      <c r="T941" s="179"/>
      <c r="U941" s="239">
        <v>179.410652818991</v>
      </c>
      <c r="V941" s="239">
        <v>119.720123076923</v>
      </c>
      <c r="W941" s="239">
        <v>47.819537037037001</v>
      </c>
      <c r="X941" s="239">
        <v>19.864093749999999</v>
      </c>
      <c r="Y941" s="239">
        <v>66.273543543543497</v>
      </c>
      <c r="Z941" s="182"/>
      <c r="AA941" s="179"/>
      <c r="AB941" s="182" t="s">
        <v>710</v>
      </c>
      <c r="AC941" s="182"/>
      <c r="AD941" s="183" t="s">
        <v>77</v>
      </c>
      <c r="AE941" s="336">
        <v>5</v>
      </c>
      <c r="AF941" s="336">
        <v>2</v>
      </c>
      <c r="AG941" s="336">
        <v>1</v>
      </c>
      <c r="AH941" s="336">
        <v>1</v>
      </c>
      <c r="AI941" s="336">
        <v>2</v>
      </c>
      <c r="AJ941" s="184"/>
      <c r="AK941" s="179"/>
      <c r="AL941" s="179"/>
      <c r="AM941" s="281">
        <v>996.88</v>
      </c>
      <c r="AN941" s="281">
        <v>350.79</v>
      </c>
      <c r="AO941" s="281">
        <v>129.36000000000001</v>
      </c>
      <c r="AP941" s="281">
        <v>-10.94</v>
      </c>
      <c r="AQ941" s="281">
        <v>379.57</v>
      </c>
      <c r="AR941" s="272"/>
      <c r="AS941" s="270"/>
      <c r="AT941" s="270"/>
      <c r="AU941" s="272">
        <v>199.376</v>
      </c>
      <c r="AV941" s="272">
        <v>70.158000000000001</v>
      </c>
      <c r="AW941" s="272">
        <v>32.340000000000003</v>
      </c>
      <c r="AX941" s="272">
        <v>-2.1880000000000002</v>
      </c>
      <c r="AY941" s="272">
        <v>75.914000000000001</v>
      </c>
      <c r="AZ941" s="184"/>
      <c r="BA941" s="179"/>
    </row>
    <row r="942" spans="1:53" s="185" customFormat="1" x14ac:dyDescent="0.2">
      <c r="A942" s="179"/>
      <c r="B942" s="182" t="s">
        <v>210</v>
      </c>
      <c r="C942" s="182"/>
      <c r="D942" s="183" t="s">
        <v>211</v>
      </c>
      <c r="E942" s="320">
        <v>74</v>
      </c>
      <c r="F942" s="320">
        <v>31</v>
      </c>
      <c r="G942" s="320">
        <v>21</v>
      </c>
      <c r="H942" s="320">
        <v>16</v>
      </c>
      <c r="I942" s="320">
        <v>18</v>
      </c>
      <c r="J942" s="182"/>
      <c r="K942" s="179"/>
      <c r="L942" s="179"/>
      <c r="M942" s="239">
        <v>16355.53</v>
      </c>
      <c r="N942" s="239">
        <v>6389.36</v>
      </c>
      <c r="O942" s="239">
        <v>3504.28</v>
      </c>
      <c r="P942" s="239">
        <v>3380.46</v>
      </c>
      <c r="Q942" s="239">
        <v>7951.77</v>
      </c>
      <c r="R942" s="182"/>
      <c r="S942" s="179"/>
      <c r="T942" s="179"/>
      <c r="U942" s="239">
        <v>204.44412500000001</v>
      </c>
      <c r="V942" s="239">
        <v>79.867000000000004</v>
      </c>
      <c r="W942" s="239">
        <v>45.510129870129902</v>
      </c>
      <c r="X942" s="239">
        <v>43.339230769230802</v>
      </c>
      <c r="Y942" s="239">
        <v>100.655316455696</v>
      </c>
      <c r="Z942" s="182"/>
      <c r="AA942" s="179"/>
      <c r="AB942" s="182" t="s">
        <v>249</v>
      </c>
      <c r="AC942" s="182"/>
      <c r="AD942" s="183" t="s">
        <v>127</v>
      </c>
      <c r="AE942" s="336">
        <v>6</v>
      </c>
      <c r="AF942" s="336">
        <v>4</v>
      </c>
      <c r="AG942" s="336">
        <v>3</v>
      </c>
      <c r="AH942" s="336">
        <v>3</v>
      </c>
      <c r="AI942" s="336">
        <v>3</v>
      </c>
      <c r="AJ942" s="184"/>
      <c r="AK942" s="179"/>
      <c r="AL942" s="179"/>
      <c r="AM942" s="281">
        <v>533.63</v>
      </c>
      <c r="AN942" s="281">
        <v>174.95</v>
      </c>
      <c r="AO942" s="281">
        <v>66.05</v>
      </c>
      <c r="AP942" s="281">
        <v>69.569999999999993</v>
      </c>
      <c r="AQ942" s="281">
        <v>794.49</v>
      </c>
      <c r="AR942" s="272"/>
      <c r="AS942" s="270"/>
      <c r="AT942" s="270"/>
      <c r="AU942" s="272">
        <v>88.938333333333304</v>
      </c>
      <c r="AV942" s="272">
        <v>29.158333333333299</v>
      </c>
      <c r="AW942" s="272">
        <v>11.008333333333301</v>
      </c>
      <c r="AX942" s="272">
        <v>11.595000000000001</v>
      </c>
      <c r="AY942" s="272">
        <v>132.41499999999999</v>
      </c>
      <c r="AZ942" s="184"/>
      <c r="BA942" s="179"/>
    </row>
    <row r="943" spans="1:53" s="185" customFormat="1" x14ac:dyDescent="0.2">
      <c r="A943" s="179"/>
      <c r="B943" s="182" t="s">
        <v>214</v>
      </c>
      <c r="C943" s="182"/>
      <c r="D943" s="183" t="s">
        <v>127</v>
      </c>
      <c r="E943" s="320">
        <v>42</v>
      </c>
      <c r="F943" s="320">
        <v>25</v>
      </c>
      <c r="G943" s="320">
        <v>13</v>
      </c>
      <c r="H943" s="320">
        <v>8</v>
      </c>
      <c r="I943" s="320">
        <v>11</v>
      </c>
      <c r="J943" s="182"/>
      <c r="K943" s="179"/>
      <c r="L943" s="179"/>
      <c r="M943" s="239">
        <v>8988.16</v>
      </c>
      <c r="N943" s="239">
        <v>3941.64</v>
      </c>
      <c r="O943" s="239">
        <v>1163.58</v>
      </c>
      <c r="P943" s="239">
        <v>453.18</v>
      </c>
      <c r="Q943" s="239">
        <v>10529.49</v>
      </c>
      <c r="R943" s="182"/>
      <c r="S943" s="179"/>
      <c r="T943" s="179"/>
      <c r="U943" s="239">
        <v>183.431836734694</v>
      </c>
      <c r="V943" s="239">
        <v>82.117500000000007</v>
      </c>
      <c r="W943" s="239">
        <v>24.241250000000001</v>
      </c>
      <c r="X943" s="239">
        <v>9.4412500000000001</v>
      </c>
      <c r="Y943" s="239">
        <v>219.364375</v>
      </c>
      <c r="Z943" s="182"/>
      <c r="AA943" s="179"/>
      <c r="AB943" s="182" t="s">
        <v>251</v>
      </c>
      <c r="AC943" s="182"/>
      <c r="AD943" s="183" t="s">
        <v>79</v>
      </c>
      <c r="AE943" s="336">
        <v>16</v>
      </c>
      <c r="AF943" s="336">
        <v>6</v>
      </c>
      <c r="AG943" s="336">
        <v>3</v>
      </c>
      <c r="AH943" s="336">
        <v>3</v>
      </c>
      <c r="AI943" s="336">
        <v>5</v>
      </c>
      <c r="AJ943" s="184"/>
      <c r="AK943" s="179"/>
      <c r="AL943" s="179"/>
      <c r="AM943" s="281">
        <v>2546.1</v>
      </c>
      <c r="AN943" s="281">
        <v>177.94</v>
      </c>
      <c r="AO943" s="281">
        <v>75.180000000000007</v>
      </c>
      <c r="AP943" s="281">
        <v>92.7</v>
      </c>
      <c r="AQ943" s="281">
        <v>974.41</v>
      </c>
      <c r="AR943" s="272"/>
      <c r="AS943" s="270"/>
      <c r="AT943" s="270"/>
      <c r="AU943" s="272">
        <v>159.13124999999999</v>
      </c>
      <c r="AV943" s="272">
        <v>11.12125</v>
      </c>
      <c r="AW943" s="272">
        <v>4.6987500000000004</v>
      </c>
      <c r="AX943" s="272">
        <v>5.7937500000000002</v>
      </c>
      <c r="AY943" s="272">
        <v>60.900624999999998</v>
      </c>
      <c r="AZ943" s="184"/>
      <c r="BA943" s="179"/>
    </row>
    <row r="944" spans="1:53" s="185" customFormat="1" x14ac:dyDescent="0.2">
      <c r="A944" s="179"/>
      <c r="B944" s="182" t="s">
        <v>858</v>
      </c>
      <c r="C944" s="182"/>
      <c r="D944" s="183" t="s">
        <v>107</v>
      </c>
      <c r="E944" s="320">
        <v>1</v>
      </c>
      <c r="F944" s="320">
        <v>1</v>
      </c>
      <c r="G944" s="320">
        <v>1</v>
      </c>
      <c r="H944" s="320">
        <v>1</v>
      </c>
      <c r="I944" s="320"/>
      <c r="J944" s="182"/>
      <c r="K944" s="179"/>
      <c r="L944" s="179"/>
      <c r="M944" s="239">
        <v>15</v>
      </c>
      <c r="N944" s="239">
        <v>149.12</v>
      </c>
      <c r="O944" s="239">
        <v>100.87</v>
      </c>
      <c r="P944" s="239">
        <v>92.23</v>
      </c>
      <c r="Q944" s="239">
        <v>0</v>
      </c>
      <c r="R944" s="182"/>
      <c r="S944" s="179"/>
      <c r="T944" s="179"/>
      <c r="U944" s="239">
        <v>7.5</v>
      </c>
      <c r="V944" s="239">
        <v>149.12</v>
      </c>
      <c r="W944" s="239">
        <v>100.87</v>
      </c>
      <c r="X944" s="239">
        <v>92.23</v>
      </c>
      <c r="Y944" s="239">
        <v>0</v>
      </c>
      <c r="Z944" s="182"/>
      <c r="AA944" s="179"/>
      <c r="AB944" s="182" t="s">
        <v>252</v>
      </c>
      <c r="AC944" s="182"/>
      <c r="AD944" s="183" t="s">
        <v>70</v>
      </c>
      <c r="AE944" s="336">
        <v>125</v>
      </c>
      <c r="AF944" s="336">
        <v>45</v>
      </c>
      <c r="AG944" s="336">
        <v>26</v>
      </c>
      <c r="AH944" s="336">
        <v>17</v>
      </c>
      <c r="AI944" s="336">
        <v>15</v>
      </c>
      <c r="AJ944" s="184"/>
      <c r="AK944" s="179"/>
      <c r="AL944" s="179"/>
      <c r="AM944" s="281">
        <v>75413.780000000101</v>
      </c>
      <c r="AN944" s="281">
        <v>7343.24</v>
      </c>
      <c r="AO944" s="281">
        <v>2962.14</v>
      </c>
      <c r="AP944" s="281">
        <v>1245.67</v>
      </c>
      <c r="AQ944" s="281">
        <v>6046.6</v>
      </c>
      <c r="AR944" s="272"/>
      <c r="AS944" s="270"/>
      <c r="AT944" s="270"/>
      <c r="AU944" s="272">
        <v>584.602945736435</v>
      </c>
      <c r="AV944" s="272">
        <v>60.190491803278697</v>
      </c>
      <c r="AW944" s="272">
        <v>24.2798360655738</v>
      </c>
      <c r="AX944" s="272">
        <v>10.294793388429801</v>
      </c>
      <c r="AY944" s="272">
        <v>49.159349593495897</v>
      </c>
      <c r="AZ944" s="184"/>
      <c r="BA944" s="179"/>
    </row>
    <row r="945" spans="1:53" s="185" customFormat="1" x14ac:dyDescent="0.2">
      <c r="A945" s="179"/>
      <c r="B945" s="182" t="s">
        <v>216</v>
      </c>
      <c r="C945" s="182"/>
      <c r="D945" s="183" t="s">
        <v>70</v>
      </c>
      <c r="E945" s="320">
        <v>12</v>
      </c>
      <c r="F945" s="320">
        <v>4</v>
      </c>
      <c r="G945" s="320">
        <v>2</v>
      </c>
      <c r="H945" s="320">
        <v>1</v>
      </c>
      <c r="I945" s="320">
        <v>1</v>
      </c>
      <c r="J945" s="182"/>
      <c r="K945" s="179"/>
      <c r="L945" s="179"/>
      <c r="M945" s="239">
        <v>1884.55</v>
      </c>
      <c r="N945" s="239">
        <v>414.34</v>
      </c>
      <c r="O945" s="239">
        <v>216.09</v>
      </c>
      <c r="P945" s="239">
        <v>20.99</v>
      </c>
      <c r="Q945" s="239">
        <v>17.29</v>
      </c>
      <c r="R945" s="182"/>
      <c r="S945" s="179"/>
      <c r="T945" s="179"/>
      <c r="U945" s="239">
        <v>157.04583333333301</v>
      </c>
      <c r="V945" s="239">
        <v>37.667272727272703</v>
      </c>
      <c r="W945" s="239">
        <v>19.644545454545501</v>
      </c>
      <c r="X945" s="239">
        <v>1.90818181818182</v>
      </c>
      <c r="Y945" s="239">
        <v>1.57181818181818</v>
      </c>
      <c r="Z945" s="182"/>
      <c r="AA945" s="179"/>
      <c r="AB945" s="182" t="s">
        <v>255</v>
      </c>
      <c r="AC945" s="182"/>
      <c r="AD945" s="183" t="s">
        <v>256</v>
      </c>
      <c r="AE945" s="336">
        <v>28</v>
      </c>
      <c r="AF945" s="336">
        <v>14</v>
      </c>
      <c r="AG945" s="336">
        <v>10</v>
      </c>
      <c r="AH945" s="336">
        <v>10</v>
      </c>
      <c r="AI945" s="336">
        <v>9</v>
      </c>
      <c r="AJ945" s="184"/>
      <c r="AK945" s="179"/>
      <c r="AL945" s="179"/>
      <c r="AM945" s="281">
        <v>7032.91</v>
      </c>
      <c r="AN945" s="281">
        <v>844.09</v>
      </c>
      <c r="AO945" s="281">
        <v>317.91000000000003</v>
      </c>
      <c r="AP945" s="281">
        <v>323.76</v>
      </c>
      <c r="AQ945" s="281">
        <v>1320.73</v>
      </c>
      <c r="AR945" s="272"/>
      <c r="AS945" s="270"/>
      <c r="AT945" s="270"/>
      <c r="AU945" s="272">
        <v>251.175357142857</v>
      </c>
      <c r="AV945" s="272">
        <v>31.2625925925926</v>
      </c>
      <c r="AW945" s="272">
        <v>11.7744444444444</v>
      </c>
      <c r="AX945" s="272">
        <v>11.991111111111101</v>
      </c>
      <c r="AY945" s="272">
        <v>48.915925925925897</v>
      </c>
      <c r="AZ945" s="184"/>
      <c r="BA945" s="179"/>
    </row>
    <row r="946" spans="1:53" s="185" customFormat="1" x14ac:dyDescent="0.2">
      <c r="A946" s="179"/>
      <c r="B946" s="182" t="s">
        <v>217</v>
      </c>
      <c r="C946" s="182"/>
      <c r="D946" s="183" t="s">
        <v>147</v>
      </c>
      <c r="E946" s="320">
        <v>46</v>
      </c>
      <c r="F946" s="320">
        <v>6</v>
      </c>
      <c r="G946" s="320">
        <v>22</v>
      </c>
      <c r="H946" s="320">
        <v>3</v>
      </c>
      <c r="I946" s="320">
        <v>18</v>
      </c>
      <c r="J946" s="182"/>
      <c r="K946" s="179"/>
      <c r="L946" s="179"/>
      <c r="M946" s="239">
        <v>8902.48</v>
      </c>
      <c r="N946" s="239">
        <v>313.58</v>
      </c>
      <c r="O946" s="239">
        <v>3704.98</v>
      </c>
      <c r="P946" s="239">
        <v>930.47</v>
      </c>
      <c r="Q946" s="239">
        <v>8001.83</v>
      </c>
      <c r="R946" s="182"/>
      <c r="S946" s="179"/>
      <c r="T946" s="179"/>
      <c r="U946" s="239">
        <v>164.86074074074099</v>
      </c>
      <c r="V946" s="239">
        <v>16.504210526315799</v>
      </c>
      <c r="W946" s="239">
        <v>72.646666666666704</v>
      </c>
      <c r="X946" s="239">
        <v>22.694390243902401</v>
      </c>
      <c r="Y946" s="239">
        <v>163.30265306122399</v>
      </c>
      <c r="Z946" s="182"/>
      <c r="AA946" s="179"/>
      <c r="AB946" s="182" t="s">
        <v>260</v>
      </c>
      <c r="AC946" s="182"/>
      <c r="AD946" s="183" t="s">
        <v>77</v>
      </c>
      <c r="AE946" s="336">
        <v>4</v>
      </c>
      <c r="AF946" s="336">
        <v>3</v>
      </c>
      <c r="AG946" s="336">
        <v>2</v>
      </c>
      <c r="AH946" s="336"/>
      <c r="AI946" s="336"/>
      <c r="AJ946" s="184"/>
      <c r="AK946" s="179"/>
      <c r="AL946" s="179"/>
      <c r="AM946" s="281">
        <v>69.959999999999994</v>
      </c>
      <c r="AN946" s="281">
        <v>58.49</v>
      </c>
      <c r="AO946" s="281">
        <v>30.46</v>
      </c>
      <c r="AP946" s="281">
        <v>0</v>
      </c>
      <c r="AQ946" s="281">
        <v>0</v>
      </c>
      <c r="AR946" s="272"/>
      <c r="AS946" s="270"/>
      <c r="AT946" s="270"/>
      <c r="AU946" s="272">
        <v>17.489999999999998</v>
      </c>
      <c r="AV946" s="272">
        <v>14.6225</v>
      </c>
      <c r="AW946" s="272">
        <v>10.1533333333333</v>
      </c>
      <c r="AX946" s="272">
        <v>0</v>
      </c>
      <c r="AY946" s="272">
        <v>0</v>
      </c>
      <c r="AZ946" s="184"/>
      <c r="BA946" s="179"/>
    </row>
    <row r="947" spans="1:53" s="185" customFormat="1" x14ac:dyDescent="0.2">
      <c r="A947" s="179"/>
      <c r="B947" s="182" t="s">
        <v>218</v>
      </c>
      <c r="C947" s="182"/>
      <c r="D947" s="183" t="s">
        <v>145</v>
      </c>
      <c r="E947" s="320">
        <v>1</v>
      </c>
      <c r="F947" s="320"/>
      <c r="G947" s="320"/>
      <c r="H947" s="320"/>
      <c r="I947" s="320"/>
      <c r="J947" s="182"/>
      <c r="K947" s="179"/>
      <c r="L947" s="179"/>
      <c r="M947" s="239">
        <v>182.67</v>
      </c>
      <c r="N947" s="239">
        <v>0</v>
      </c>
      <c r="O947" s="239">
        <v>0</v>
      </c>
      <c r="P947" s="239">
        <v>0</v>
      </c>
      <c r="Q947" s="239">
        <v>0</v>
      </c>
      <c r="R947" s="182"/>
      <c r="S947" s="179"/>
      <c r="T947" s="179"/>
      <c r="U947" s="239">
        <v>182.67</v>
      </c>
      <c r="V947" s="239">
        <v>0</v>
      </c>
      <c r="W947" s="239">
        <v>0</v>
      </c>
      <c r="X947" s="239">
        <v>0</v>
      </c>
      <c r="Y947" s="239">
        <v>0</v>
      </c>
      <c r="Z947" s="182"/>
      <c r="AA947" s="179"/>
      <c r="AB947" s="182" t="s">
        <v>260</v>
      </c>
      <c r="AC947" s="182"/>
      <c r="AD947" s="183" t="s">
        <v>120</v>
      </c>
      <c r="AE947" s="336">
        <v>2</v>
      </c>
      <c r="AF947" s="336">
        <v>1</v>
      </c>
      <c r="AG947" s="336">
        <v>1</v>
      </c>
      <c r="AH947" s="336">
        <v>1</v>
      </c>
      <c r="AI947" s="336">
        <v>1</v>
      </c>
      <c r="AJ947" s="184"/>
      <c r="AK947" s="179"/>
      <c r="AL947" s="179"/>
      <c r="AM947" s="281">
        <v>27.57</v>
      </c>
      <c r="AN947" s="281">
        <v>20.52</v>
      </c>
      <c r="AO947" s="281">
        <v>22.9</v>
      </c>
      <c r="AP947" s="281">
        <v>23.05</v>
      </c>
      <c r="AQ947" s="281">
        <v>243</v>
      </c>
      <c r="AR947" s="272"/>
      <c r="AS947" s="270"/>
      <c r="AT947" s="270"/>
      <c r="AU947" s="272">
        <v>13.785</v>
      </c>
      <c r="AV947" s="272">
        <v>20.52</v>
      </c>
      <c r="AW947" s="272">
        <v>22.9</v>
      </c>
      <c r="AX947" s="272">
        <v>11.525</v>
      </c>
      <c r="AY947" s="272">
        <v>121.5</v>
      </c>
      <c r="AZ947" s="184"/>
      <c r="BA947" s="179"/>
    </row>
    <row r="948" spans="1:53" s="185" customFormat="1" x14ac:dyDescent="0.2">
      <c r="A948" s="179"/>
      <c r="B948" s="182" t="s">
        <v>218</v>
      </c>
      <c r="C948" s="182"/>
      <c r="D948" s="183" t="s">
        <v>219</v>
      </c>
      <c r="E948" s="320">
        <v>50</v>
      </c>
      <c r="F948" s="320">
        <v>23</v>
      </c>
      <c r="G948" s="320">
        <v>16</v>
      </c>
      <c r="H948" s="320">
        <v>9</v>
      </c>
      <c r="I948" s="320">
        <v>15</v>
      </c>
      <c r="J948" s="182"/>
      <c r="K948" s="179"/>
      <c r="L948" s="179"/>
      <c r="M948" s="239">
        <v>10285.89</v>
      </c>
      <c r="N948" s="239">
        <v>4097.07</v>
      </c>
      <c r="O948" s="239">
        <v>2944.7</v>
      </c>
      <c r="P948" s="239">
        <v>1219.33</v>
      </c>
      <c r="Q948" s="239">
        <v>5918.57</v>
      </c>
      <c r="R948" s="182"/>
      <c r="S948" s="179"/>
      <c r="T948" s="179"/>
      <c r="U948" s="239">
        <v>180.45421052631599</v>
      </c>
      <c r="V948" s="239">
        <v>83.613673469387706</v>
      </c>
      <c r="W948" s="239">
        <v>54.531481481481499</v>
      </c>
      <c r="X948" s="239">
        <v>22.1696363636364</v>
      </c>
      <c r="Y948" s="239">
        <v>105.68875</v>
      </c>
      <c r="Z948" s="182"/>
      <c r="AA948" s="179"/>
      <c r="AB948" s="182" t="s">
        <v>261</v>
      </c>
      <c r="AC948" s="182"/>
      <c r="AD948" s="183" t="s">
        <v>73</v>
      </c>
      <c r="AE948" s="336">
        <v>57</v>
      </c>
      <c r="AF948" s="336">
        <v>27</v>
      </c>
      <c r="AG948" s="336">
        <v>21</v>
      </c>
      <c r="AH948" s="336">
        <v>20</v>
      </c>
      <c r="AI948" s="336">
        <v>16</v>
      </c>
      <c r="AJ948" s="184"/>
      <c r="AK948" s="179"/>
      <c r="AL948" s="179"/>
      <c r="AM948" s="281">
        <v>16379.47</v>
      </c>
      <c r="AN948" s="281">
        <v>1418.25</v>
      </c>
      <c r="AO948" s="281">
        <v>515</v>
      </c>
      <c r="AP948" s="281">
        <v>337.62</v>
      </c>
      <c r="AQ948" s="281">
        <v>2807.92</v>
      </c>
      <c r="AR948" s="272"/>
      <c r="AS948" s="270"/>
      <c r="AT948" s="270"/>
      <c r="AU948" s="272">
        <v>287.35912280701803</v>
      </c>
      <c r="AV948" s="272">
        <v>25.3258928571429</v>
      </c>
      <c r="AW948" s="272">
        <v>9.1964285714285694</v>
      </c>
      <c r="AX948" s="272">
        <v>6.2522222222222199</v>
      </c>
      <c r="AY948" s="272">
        <v>50.141428571428598</v>
      </c>
      <c r="AZ948" s="184"/>
      <c r="BA948" s="179"/>
    </row>
    <row r="949" spans="1:53" s="185" customFormat="1" x14ac:dyDescent="0.2">
      <c r="A949" s="179"/>
      <c r="B949" s="182" t="s">
        <v>221</v>
      </c>
      <c r="C949" s="182"/>
      <c r="D949" s="183" t="s">
        <v>170</v>
      </c>
      <c r="E949" s="320">
        <v>157</v>
      </c>
      <c r="F949" s="320">
        <v>75</v>
      </c>
      <c r="G949" s="320">
        <v>41</v>
      </c>
      <c r="H949" s="320">
        <v>32</v>
      </c>
      <c r="I949" s="320">
        <v>42</v>
      </c>
      <c r="J949" s="182"/>
      <c r="K949" s="179"/>
      <c r="L949" s="179"/>
      <c r="M949" s="239">
        <v>28755.15</v>
      </c>
      <c r="N949" s="239">
        <v>13113.58</v>
      </c>
      <c r="O949" s="239">
        <v>4316.24</v>
      </c>
      <c r="P949" s="239">
        <v>3244.28</v>
      </c>
      <c r="Q949" s="239">
        <v>12039.05</v>
      </c>
      <c r="R949" s="182"/>
      <c r="S949" s="179"/>
      <c r="T949" s="179"/>
      <c r="U949" s="239">
        <v>169.14794117647099</v>
      </c>
      <c r="V949" s="239">
        <v>78.057023809523798</v>
      </c>
      <c r="W949" s="239">
        <v>26.48</v>
      </c>
      <c r="X949" s="239">
        <v>19.782195121951201</v>
      </c>
      <c r="Y949" s="239">
        <v>68.403693181818198</v>
      </c>
      <c r="Z949" s="182"/>
      <c r="AA949" s="179"/>
      <c r="AB949" s="182" t="s">
        <v>264</v>
      </c>
      <c r="AC949" s="182"/>
      <c r="AD949" s="183" t="s">
        <v>64</v>
      </c>
      <c r="AE949" s="336">
        <v>47</v>
      </c>
      <c r="AF949" s="336">
        <v>9</v>
      </c>
      <c r="AG949" s="336">
        <v>4</v>
      </c>
      <c r="AH949" s="336">
        <v>4</v>
      </c>
      <c r="AI949" s="336">
        <v>5</v>
      </c>
      <c r="AJ949" s="184"/>
      <c r="AK949" s="179"/>
      <c r="AL949" s="179"/>
      <c r="AM949" s="281">
        <v>20336.32</v>
      </c>
      <c r="AN949" s="281">
        <v>1154.58</v>
      </c>
      <c r="AO949" s="281">
        <v>45.42</v>
      </c>
      <c r="AP949" s="281">
        <v>41.91</v>
      </c>
      <c r="AQ949" s="281">
        <v>7367.56</v>
      </c>
      <c r="AR949" s="272"/>
      <c r="AS949" s="270"/>
      <c r="AT949" s="270"/>
      <c r="AU949" s="272">
        <v>432.687659574468</v>
      </c>
      <c r="AV949" s="272">
        <v>26.240454545454501</v>
      </c>
      <c r="AW949" s="272">
        <v>0.98739130434782596</v>
      </c>
      <c r="AX949" s="272">
        <v>0.93133333333333301</v>
      </c>
      <c r="AY949" s="272">
        <v>160.16434782608701</v>
      </c>
      <c r="AZ949" s="184"/>
      <c r="BA949" s="179"/>
    </row>
    <row r="950" spans="1:53" s="185" customFormat="1" x14ac:dyDescent="0.2">
      <c r="A950" s="179"/>
      <c r="B950" s="182" t="s">
        <v>222</v>
      </c>
      <c r="C950" s="182"/>
      <c r="D950" s="183" t="s">
        <v>223</v>
      </c>
      <c r="E950" s="320">
        <v>19</v>
      </c>
      <c r="F950" s="320">
        <v>12</v>
      </c>
      <c r="G950" s="320">
        <v>9</v>
      </c>
      <c r="H950" s="320">
        <v>10</v>
      </c>
      <c r="I950" s="320">
        <v>8</v>
      </c>
      <c r="J950" s="182"/>
      <c r="K950" s="179"/>
      <c r="L950" s="179"/>
      <c r="M950" s="239">
        <v>3128.5</v>
      </c>
      <c r="N950" s="239">
        <v>1220.69</v>
      </c>
      <c r="O950" s="239">
        <v>807.61</v>
      </c>
      <c r="P950" s="239">
        <v>1421</v>
      </c>
      <c r="Q950" s="239">
        <v>2439.21</v>
      </c>
      <c r="R950" s="182"/>
      <c r="S950" s="179"/>
      <c r="T950" s="179"/>
      <c r="U950" s="239">
        <v>142.20454545454501</v>
      </c>
      <c r="V950" s="239">
        <v>58.128095238095199</v>
      </c>
      <c r="W950" s="239">
        <v>40.380499999999998</v>
      </c>
      <c r="X950" s="239">
        <v>67.6666666666667</v>
      </c>
      <c r="Y950" s="239">
        <v>110.873181818182</v>
      </c>
      <c r="Z950" s="182"/>
      <c r="AA950" s="179"/>
      <c r="AB950" s="182" t="s">
        <v>266</v>
      </c>
      <c r="AC950" s="182"/>
      <c r="AD950" s="183" t="s">
        <v>267</v>
      </c>
      <c r="AE950" s="336">
        <v>10</v>
      </c>
      <c r="AF950" s="336">
        <v>5</v>
      </c>
      <c r="AG950" s="336">
        <v>2</v>
      </c>
      <c r="AH950" s="336">
        <v>2</v>
      </c>
      <c r="AI950" s="336">
        <v>2</v>
      </c>
      <c r="AJ950" s="184"/>
      <c r="AK950" s="179"/>
      <c r="AL950" s="179"/>
      <c r="AM950" s="281">
        <v>1344.69</v>
      </c>
      <c r="AN950" s="281">
        <v>727.66</v>
      </c>
      <c r="AO950" s="281">
        <v>562</v>
      </c>
      <c r="AP950" s="281">
        <v>562.75</v>
      </c>
      <c r="AQ950" s="281">
        <v>1295.28</v>
      </c>
      <c r="AR950" s="272"/>
      <c r="AS950" s="270"/>
      <c r="AT950" s="270"/>
      <c r="AU950" s="272">
        <v>134.46899999999999</v>
      </c>
      <c r="AV950" s="272">
        <v>72.766000000000005</v>
      </c>
      <c r="AW950" s="272">
        <v>62.4444444444444</v>
      </c>
      <c r="AX950" s="272">
        <v>62.5277777777778</v>
      </c>
      <c r="AY950" s="272">
        <v>143.91999999999999</v>
      </c>
      <c r="AZ950" s="184"/>
      <c r="BA950" s="179"/>
    </row>
    <row r="951" spans="1:53" s="185" customFormat="1" x14ac:dyDescent="0.2">
      <c r="A951" s="179"/>
      <c r="B951" s="182" t="s">
        <v>224</v>
      </c>
      <c r="C951" s="182"/>
      <c r="D951" s="183" t="s">
        <v>206</v>
      </c>
      <c r="E951" s="320">
        <v>98</v>
      </c>
      <c r="F951" s="320">
        <v>51</v>
      </c>
      <c r="G951" s="320">
        <v>32</v>
      </c>
      <c r="H951" s="320">
        <v>17</v>
      </c>
      <c r="I951" s="320">
        <v>21</v>
      </c>
      <c r="J951" s="182"/>
      <c r="K951" s="179"/>
      <c r="L951" s="179"/>
      <c r="M951" s="239">
        <v>15936.72</v>
      </c>
      <c r="N951" s="239">
        <v>4511.57</v>
      </c>
      <c r="O951" s="239">
        <v>1916.94</v>
      </c>
      <c r="P951" s="239">
        <v>634.13</v>
      </c>
      <c r="Q951" s="239">
        <v>6350.07</v>
      </c>
      <c r="R951" s="182"/>
      <c r="S951" s="179"/>
      <c r="T951" s="179"/>
      <c r="U951" s="239">
        <v>153.23769230769199</v>
      </c>
      <c r="V951" s="239">
        <v>43.801650485436902</v>
      </c>
      <c r="W951" s="239">
        <v>18.793529411764698</v>
      </c>
      <c r="X951" s="239">
        <v>6.2785148514851503</v>
      </c>
      <c r="Y951" s="239">
        <v>62.871980198019799</v>
      </c>
      <c r="Z951" s="182"/>
      <c r="AA951" s="179"/>
      <c r="AB951" s="182" t="s">
        <v>268</v>
      </c>
      <c r="AC951" s="182"/>
      <c r="AD951" s="183" t="s">
        <v>269</v>
      </c>
      <c r="AE951" s="336">
        <v>3</v>
      </c>
      <c r="AF951" s="336">
        <v>1</v>
      </c>
      <c r="AG951" s="336"/>
      <c r="AH951" s="336"/>
      <c r="AI951" s="336"/>
      <c r="AJ951" s="184"/>
      <c r="AK951" s="179"/>
      <c r="AL951" s="179"/>
      <c r="AM951" s="281">
        <v>3582.16</v>
      </c>
      <c r="AN951" s="281">
        <v>2796</v>
      </c>
      <c r="AO951" s="281">
        <v>0</v>
      </c>
      <c r="AP951" s="281">
        <v>0</v>
      </c>
      <c r="AQ951" s="281">
        <v>0</v>
      </c>
      <c r="AR951" s="272"/>
      <c r="AS951" s="270"/>
      <c r="AT951" s="270"/>
      <c r="AU951" s="272">
        <v>1194.0533333333301</v>
      </c>
      <c r="AV951" s="272">
        <v>932</v>
      </c>
      <c r="AW951" s="272">
        <v>0</v>
      </c>
      <c r="AX951" s="272">
        <v>0</v>
      </c>
      <c r="AY951" s="272">
        <v>0</v>
      </c>
      <c r="AZ951" s="184"/>
      <c r="BA951" s="179"/>
    </row>
    <row r="952" spans="1:53" s="185" customFormat="1" x14ac:dyDescent="0.2">
      <c r="A952" s="179"/>
      <c r="B952" s="182" t="s">
        <v>648</v>
      </c>
      <c r="C952" s="182"/>
      <c r="D952" s="183" t="s">
        <v>228</v>
      </c>
      <c r="E952" s="320">
        <v>1</v>
      </c>
      <c r="F952" s="320">
        <v>1</v>
      </c>
      <c r="G952" s="320">
        <v>1</v>
      </c>
      <c r="H952" s="320">
        <v>1</v>
      </c>
      <c r="I952" s="320">
        <v>1</v>
      </c>
      <c r="J952" s="182"/>
      <c r="K952" s="179"/>
      <c r="L952" s="179"/>
      <c r="M952" s="239">
        <v>397.31</v>
      </c>
      <c r="N952" s="239">
        <v>408.85</v>
      </c>
      <c r="O952" s="239">
        <v>20.2</v>
      </c>
      <c r="P952" s="239">
        <v>96.36</v>
      </c>
      <c r="Q952" s="239">
        <v>210.63</v>
      </c>
      <c r="R952" s="182"/>
      <c r="S952" s="179"/>
      <c r="T952" s="179"/>
      <c r="U952" s="239">
        <v>397.31</v>
      </c>
      <c r="V952" s="239">
        <v>408.85</v>
      </c>
      <c r="W952" s="239">
        <v>20.2</v>
      </c>
      <c r="X952" s="239">
        <v>96.36</v>
      </c>
      <c r="Y952" s="239">
        <v>210.63</v>
      </c>
      <c r="Z952" s="182"/>
      <c r="AA952" s="179"/>
      <c r="AB952" s="182" t="s">
        <v>270</v>
      </c>
      <c r="AC952" s="182"/>
      <c r="AD952" s="183" t="s">
        <v>145</v>
      </c>
      <c r="AE952" s="336">
        <v>10</v>
      </c>
      <c r="AF952" s="336">
        <v>4</v>
      </c>
      <c r="AG952" s="336">
        <v>1</v>
      </c>
      <c r="AH952" s="336">
        <v>1</v>
      </c>
      <c r="AI952" s="336">
        <v>1</v>
      </c>
      <c r="AJ952" s="184"/>
      <c r="AK952" s="179"/>
      <c r="AL952" s="179"/>
      <c r="AM952" s="281">
        <v>1918.82</v>
      </c>
      <c r="AN952" s="281">
        <v>505.22</v>
      </c>
      <c r="AO952" s="281">
        <v>5.59</v>
      </c>
      <c r="AP952" s="281">
        <v>30.23</v>
      </c>
      <c r="AQ952" s="281">
        <v>56.21</v>
      </c>
      <c r="AR952" s="272"/>
      <c r="AS952" s="270"/>
      <c r="AT952" s="270"/>
      <c r="AU952" s="272">
        <v>191.88200000000001</v>
      </c>
      <c r="AV952" s="272">
        <v>63.152500000000003</v>
      </c>
      <c r="AW952" s="272">
        <v>0.62111111111111095</v>
      </c>
      <c r="AX952" s="272">
        <v>3.0230000000000001</v>
      </c>
      <c r="AY952" s="272">
        <v>5.6210000000000004</v>
      </c>
      <c r="AZ952" s="184"/>
      <c r="BA952" s="179"/>
    </row>
    <row r="953" spans="1:53" s="185" customFormat="1" x14ac:dyDescent="0.2">
      <c r="A953" s="179"/>
      <c r="B953" s="182" t="s">
        <v>231</v>
      </c>
      <c r="C953" s="182"/>
      <c r="D953" s="183" t="s">
        <v>212</v>
      </c>
      <c r="E953" s="320">
        <v>100</v>
      </c>
      <c r="F953" s="320">
        <v>55</v>
      </c>
      <c r="G953" s="320">
        <v>30</v>
      </c>
      <c r="H953" s="320">
        <v>23</v>
      </c>
      <c r="I953" s="320">
        <v>31</v>
      </c>
      <c r="J953" s="182"/>
      <c r="K953" s="179"/>
      <c r="L953" s="179"/>
      <c r="M953" s="239">
        <v>21718.81</v>
      </c>
      <c r="N953" s="239">
        <v>8288.31</v>
      </c>
      <c r="O953" s="239">
        <v>3346.2</v>
      </c>
      <c r="P953" s="239">
        <v>2042.47</v>
      </c>
      <c r="Q953" s="239">
        <v>8956.66</v>
      </c>
      <c r="R953" s="182"/>
      <c r="S953" s="179"/>
      <c r="T953" s="179"/>
      <c r="U953" s="239">
        <v>185.630854700855</v>
      </c>
      <c r="V953" s="239">
        <v>71.450948275862103</v>
      </c>
      <c r="W953" s="239">
        <v>30.42</v>
      </c>
      <c r="X953" s="239">
        <v>18.236339285714301</v>
      </c>
      <c r="Y953" s="239">
        <v>74.638833333333295</v>
      </c>
      <c r="Z953" s="182"/>
      <c r="AA953" s="179"/>
      <c r="AB953" s="182" t="s">
        <v>273</v>
      </c>
      <c r="AC953" s="182"/>
      <c r="AD953" s="183" t="s">
        <v>272</v>
      </c>
      <c r="AE953" s="336">
        <v>20</v>
      </c>
      <c r="AF953" s="336">
        <v>5</v>
      </c>
      <c r="AG953" s="336">
        <v>5</v>
      </c>
      <c r="AH953" s="336"/>
      <c r="AI953" s="336">
        <v>1</v>
      </c>
      <c r="AJ953" s="184"/>
      <c r="AK953" s="179"/>
      <c r="AL953" s="179"/>
      <c r="AM953" s="281">
        <v>772.41</v>
      </c>
      <c r="AN953" s="281">
        <v>67.760000000000005</v>
      </c>
      <c r="AO953" s="281">
        <v>52.99</v>
      </c>
      <c r="AP953" s="281">
        <v>0</v>
      </c>
      <c r="AQ953" s="281">
        <v>304.70999999999998</v>
      </c>
      <c r="AR953" s="272"/>
      <c r="AS953" s="270"/>
      <c r="AT953" s="270"/>
      <c r="AU953" s="272">
        <v>38.6205</v>
      </c>
      <c r="AV953" s="272">
        <v>5.2123076923076903</v>
      </c>
      <c r="AW953" s="272">
        <v>5.2990000000000004</v>
      </c>
      <c r="AX953" s="272">
        <v>0</v>
      </c>
      <c r="AY953" s="272">
        <v>17.9241176470588</v>
      </c>
      <c r="AZ953" s="184"/>
      <c r="BA953" s="179"/>
    </row>
    <row r="954" spans="1:53" s="185" customFormat="1" x14ac:dyDescent="0.2">
      <c r="A954" s="179"/>
      <c r="B954" s="182" t="s">
        <v>233</v>
      </c>
      <c r="C954" s="182"/>
      <c r="D954" s="183" t="s">
        <v>97</v>
      </c>
      <c r="E954" s="320">
        <v>5</v>
      </c>
      <c r="F954" s="320">
        <v>3</v>
      </c>
      <c r="G954" s="320">
        <v>3</v>
      </c>
      <c r="H954" s="320">
        <v>2</v>
      </c>
      <c r="I954" s="320">
        <v>1</v>
      </c>
      <c r="J954" s="182"/>
      <c r="K954" s="179"/>
      <c r="L954" s="179"/>
      <c r="M954" s="239">
        <v>352.31</v>
      </c>
      <c r="N954" s="239">
        <v>361.62</v>
      </c>
      <c r="O954" s="239">
        <v>107.9</v>
      </c>
      <c r="P954" s="239">
        <v>14.94</v>
      </c>
      <c r="Q954" s="239">
        <v>130.59</v>
      </c>
      <c r="R954" s="182"/>
      <c r="S954" s="179"/>
      <c r="T954" s="179"/>
      <c r="U954" s="239">
        <v>70.462000000000003</v>
      </c>
      <c r="V954" s="239">
        <v>90.405000000000001</v>
      </c>
      <c r="W954" s="239">
        <v>26.975000000000001</v>
      </c>
      <c r="X954" s="239">
        <v>3.7349999999999999</v>
      </c>
      <c r="Y954" s="239">
        <v>32.647500000000001</v>
      </c>
      <c r="Z954" s="182"/>
      <c r="AA954" s="179"/>
      <c r="AB954" s="182" t="s">
        <v>274</v>
      </c>
      <c r="AC954" s="182"/>
      <c r="AD954" s="183" t="s">
        <v>107</v>
      </c>
      <c r="AE954" s="336">
        <v>6</v>
      </c>
      <c r="AF954" s="336">
        <v>2</v>
      </c>
      <c r="AG954" s="336">
        <v>2</v>
      </c>
      <c r="AH954" s="336">
        <v>2</v>
      </c>
      <c r="AI954" s="336">
        <v>1</v>
      </c>
      <c r="AJ954" s="184"/>
      <c r="AK954" s="179"/>
      <c r="AL954" s="179"/>
      <c r="AM954" s="281">
        <v>1406.05</v>
      </c>
      <c r="AN954" s="281">
        <v>897.3</v>
      </c>
      <c r="AO954" s="281">
        <v>796.33</v>
      </c>
      <c r="AP954" s="281">
        <v>1514.46</v>
      </c>
      <c r="AQ954" s="281">
        <v>88.04</v>
      </c>
      <c r="AR954" s="272"/>
      <c r="AS954" s="270"/>
      <c r="AT954" s="270"/>
      <c r="AU954" s="272">
        <v>234.34166666666701</v>
      </c>
      <c r="AV954" s="272">
        <v>149.55000000000001</v>
      </c>
      <c r="AW954" s="272">
        <v>132.72166666666701</v>
      </c>
      <c r="AX954" s="272">
        <v>252.41</v>
      </c>
      <c r="AY954" s="272">
        <v>14.6733333333333</v>
      </c>
      <c r="AZ954" s="184"/>
      <c r="BA954" s="179"/>
    </row>
    <row r="955" spans="1:53" s="185" customFormat="1" x14ac:dyDescent="0.2">
      <c r="A955" s="179"/>
      <c r="B955" s="182" t="s">
        <v>234</v>
      </c>
      <c r="C955" s="182"/>
      <c r="D955" s="183" t="s">
        <v>235</v>
      </c>
      <c r="E955" s="320">
        <v>40</v>
      </c>
      <c r="F955" s="320">
        <v>15</v>
      </c>
      <c r="G955" s="320">
        <v>17</v>
      </c>
      <c r="H955" s="320">
        <v>4</v>
      </c>
      <c r="I955" s="320">
        <v>20</v>
      </c>
      <c r="J955" s="182"/>
      <c r="K955" s="179"/>
      <c r="L955" s="179"/>
      <c r="M955" s="239">
        <v>9457.86</v>
      </c>
      <c r="N955" s="239">
        <v>3785.42</v>
      </c>
      <c r="O955" s="239">
        <v>2418.6</v>
      </c>
      <c r="P955" s="239">
        <v>616.73</v>
      </c>
      <c r="Q955" s="239">
        <v>7957.17</v>
      </c>
      <c r="R955" s="182"/>
      <c r="S955" s="179"/>
      <c r="T955" s="179"/>
      <c r="U955" s="239">
        <v>205.605652173913</v>
      </c>
      <c r="V955" s="239">
        <v>222.671764705882</v>
      </c>
      <c r="W955" s="239">
        <v>58.990243902438998</v>
      </c>
      <c r="X955" s="239">
        <v>15.042195121951201</v>
      </c>
      <c r="Y955" s="239">
        <v>176.82599999999999</v>
      </c>
      <c r="Z955" s="182"/>
      <c r="AA955" s="179"/>
      <c r="AB955" s="182" t="s">
        <v>275</v>
      </c>
      <c r="AC955" s="182"/>
      <c r="AD955" s="183" t="s">
        <v>100</v>
      </c>
      <c r="AE955" s="336">
        <v>2</v>
      </c>
      <c r="AF955" s="336">
        <v>1</v>
      </c>
      <c r="AG955" s="336">
        <v>1</v>
      </c>
      <c r="AH955" s="336">
        <v>1</v>
      </c>
      <c r="AI955" s="336">
        <v>1</v>
      </c>
      <c r="AJ955" s="184"/>
      <c r="AK955" s="179"/>
      <c r="AL955" s="179"/>
      <c r="AM955" s="281">
        <v>1489.86</v>
      </c>
      <c r="AN955" s="281">
        <v>1194.82</v>
      </c>
      <c r="AO955" s="281">
        <v>873.34</v>
      </c>
      <c r="AP955" s="281">
        <v>736.14</v>
      </c>
      <c r="AQ955" s="281">
        <v>300.42</v>
      </c>
      <c r="AR955" s="272"/>
      <c r="AS955" s="270"/>
      <c r="AT955" s="270"/>
      <c r="AU955" s="272">
        <v>744.93</v>
      </c>
      <c r="AV955" s="272">
        <v>597.41</v>
      </c>
      <c r="AW955" s="272">
        <v>436.67</v>
      </c>
      <c r="AX955" s="272">
        <v>368.07</v>
      </c>
      <c r="AY955" s="272">
        <v>150.21</v>
      </c>
      <c r="AZ955" s="184"/>
      <c r="BA955" s="179"/>
    </row>
    <row r="956" spans="1:53" s="185" customFormat="1" x14ac:dyDescent="0.2">
      <c r="A956" s="179"/>
      <c r="B956" s="182" t="s">
        <v>236</v>
      </c>
      <c r="C956" s="182"/>
      <c r="D956" s="183" t="s">
        <v>237</v>
      </c>
      <c r="E956" s="320">
        <v>47</v>
      </c>
      <c r="F956" s="320">
        <v>22</v>
      </c>
      <c r="G956" s="320">
        <v>13</v>
      </c>
      <c r="H956" s="320">
        <v>9</v>
      </c>
      <c r="I956" s="320">
        <v>14</v>
      </c>
      <c r="J956" s="182"/>
      <c r="K956" s="179"/>
      <c r="L956" s="179"/>
      <c r="M956" s="239">
        <v>12212.03</v>
      </c>
      <c r="N956" s="239">
        <v>3465.31</v>
      </c>
      <c r="O956" s="239">
        <v>1946.97</v>
      </c>
      <c r="P956" s="239">
        <v>1482.85</v>
      </c>
      <c r="Q956" s="239">
        <v>7514.62</v>
      </c>
      <c r="R956" s="182"/>
      <c r="S956" s="179"/>
      <c r="T956" s="179"/>
      <c r="U956" s="239">
        <v>239.451568627451</v>
      </c>
      <c r="V956" s="239">
        <v>73.73</v>
      </c>
      <c r="W956" s="239">
        <v>43.265999999999998</v>
      </c>
      <c r="X956" s="239">
        <v>32.952222222222197</v>
      </c>
      <c r="Y956" s="239">
        <v>156.554583333333</v>
      </c>
      <c r="Z956" s="182"/>
      <c r="AA956" s="179"/>
      <c r="AB956" s="182" t="s">
        <v>275</v>
      </c>
      <c r="AC956" s="182"/>
      <c r="AD956" s="183" t="s">
        <v>77</v>
      </c>
      <c r="AE956" s="336">
        <v>2</v>
      </c>
      <c r="AF956" s="336">
        <v>1</v>
      </c>
      <c r="AG956" s="336">
        <v>1</v>
      </c>
      <c r="AH956" s="336">
        <v>1</v>
      </c>
      <c r="AI956" s="336">
        <v>1</v>
      </c>
      <c r="AJ956" s="184"/>
      <c r="AK956" s="179"/>
      <c r="AL956" s="179"/>
      <c r="AM956" s="281">
        <v>11.49</v>
      </c>
      <c r="AN956" s="281">
        <v>9.6300000000000008</v>
      </c>
      <c r="AO956" s="281">
        <v>9.9600000000000009</v>
      </c>
      <c r="AP956" s="281">
        <v>19.98</v>
      </c>
      <c r="AQ956" s="281">
        <v>3.29</v>
      </c>
      <c r="AR956" s="272"/>
      <c r="AS956" s="270"/>
      <c r="AT956" s="270"/>
      <c r="AU956" s="272">
        <v>5.7450000000000001</v>
      </c>
      <c r="AV956" s="272">
        <v>4.8150000000000004</v>
      </c>
      <c r="AW956" s="272">
        <v>4.9800000000000004</v>
      </c>
      <c r="AX956" s="272">
        <v>9.99</v>
      </c>
      <c r="AY956" s="272">
        <v>1.645</v>
      </c>
      <c r="AZ956" s="184"/>
      <c r="BA956" s="179"/>
    </row>
    <row r="957" spans="1:53" s="185" customFormat="1" ht="13.5" thickBot="1" x14ac:dyDescent="0.25">
      <c r="A957" s="179"/>
      <c r="B957" s="186" t="s">
        <v>236</v>
      </c>
      <c r="C957" s="186"/>
      <c r="D957" s="187" t="s">
        <v>70</v>
      </c>
      <c r="E957" s="321">
        <v>1</v>
      </c>
      <c r="F957" s="321"/>
      <c r="G957" s="321"/>
      <c r="H957" s="321"/>
      <c r="I957" s="321"/>
      <c r="J957" s="186"/>
      <c r="K957" s="179"/>
      <c r="L957" s="179"/>
      <c r="M957" s="330">
        <v>515.19000000000005</v>
      </c>
      <c r="N957" s="239">
        <v>0</v>
      </c>
      <c r="O957" s="239">
        <v>0</v>
      </c>
      <c r="P957" s="239">
        <v>0</v>
      </c>
      <c r="Q957" s="239">
        <v>0</v>
      </c>
      <c r="R957" s="182"/>
      <c r="S957" s="179"/>
      <c r="T957" s="179"/>
      <c r="U957" s="263">
        <v>515.19000000000005</v>
      </c>
      <c r="V957" s="263">
        <v>0</v>
      </c>
      <c r="W957" s="263">
        <v>0</v>
      </c>
      <c r="X957" s="263">
        <v>0</v>
      </c>
      <c r="Y957" s="263">
        <v>0</v>
      </c>
      <c r="Z957" s="188"/>
      <c r="AA957" s="179"/>
      <c r="AB957" s="186" t="s">
        <v>279</v>
      </c>
      <c r="AC957" s="186"/>
      <c r="AD957" s="187" t="s">
        <v>93</v>
      </c>
      <c r="AE957" s="337">
        <v>3</v>
      </c>
      <c r="AF957" s="337">
        <v>2</v>
      </c>
      <c r="AG957" s="337"/>
      <c r="AH957" s="337"/>
      <c r="AI957" s="337"/>
      <c r="AJ957" s="189"/>
      <c r="AK957" s="179"/>
      <c r="AL957" s="179"/>
      <c r="AM957" s="282">
        <v>161.28</v>
      </c>
      <c r="AN957" s="283">
        <v>55.16</v>
      </c>
      <c r="AO957" s="283">
        <v>0</v>
      </c>
      <c r="AP957" s="283">
        <v>0</v>
      </c>
      <c r="AQ957" s="283">
        <v>0</v>
      </c>
      <c r="AR957" s="274"/>
      <c r="AS957" s="270"/>
      <c r="AT957" s="270"/>
      <c r="AU957" s="273">
        <v>53.76</v>
      </c>
      <c r="AV957" s="274">
        <v>18.386666666666699</v>
      </c>
      <c r="AW957" s="274">
        <v>0</v>
      </c>
      <c r="AX957" s="274">
        <v>0</v>
      </c>
      <c r="AY957" s="274">
        <v>0</v>
      </c>
      <c r="AZ957" s="189"/>
      <c r="BA957" s="179"/>
    </row>
    <row r="958" spans="1:53" s="185" customFormat="1" x14ac:dyDescent="0.2">
      <c r="A958" s="179"/>
      <c r="B958" s="182" t="s">
        <v>238</v>
      </c>
      <c r="C958" s="182"/>
      <c r="D958" s="183" t="s">
        <v>239</v>
      </c>
      <c r="E958" s="320">
        <v>79</v>
      </c>
      <c r="F958" s="320">
        <v>37</v>
      </c>
      <c r="G958" s="320">
        <v>21</v>
      </c>
      <c r="H958" s="320">
        <v>14</v>
      </c>
      <c r="I958" s="320">
        <v>21</v>
      </c>
      <c r="J958" s="182"/>
      <c r="K958" s="179"/>
      <c r="L958" s="179"/>
      <c r="M958" s="239">
        <v>20249.13</v>
      </c>
      <c r="N958" s="239">
        <v>6749.23</v>
      </c>
      <c r="O958" s="239">
        <v>2150.66</v>
      </c>
      <c r="P958" s="239">
        <v>1210.5</v>
      </c>
      <c r="Q958" s="239">
        <v>8407.73</v>
      </c>
      <c r="R958" s="182"/>
      <c r="S958" s="179"/>
      <c r="T958" s="179"/>
      <c r="U958" s="239">
        <v>224.99033333333301</v>
      </c>
      <c r="V958" s="239">
        <v>74.991444444444397</v>
      </c>
      <c r="W958" s="239">
        <v>24.164719101123602</v>
      </c>
      <c r="X958" s="239">
        <v>13.6011235955056</v>
      </c>
      <c r="Y958" s="239">
        <v>91.388369565217403</v>
      </c>
      <c r="Z958" s="182"/>
      <c r="AA958" s="179"/>
      <c r="AB958" s="182" t="s">
        <v>280</v>
      </c>
      <c r="AC958" s="182"/>
      <c r="AD958" s="183" t="s">
        <v>64</v>
      </c>
      <c r="AE958" s="336">
        <v>1</v>
      </c>
      <c r="AF958" s="336"/>
      <c r="AG958" s="336"/>
      <c r="AH958" s="336"/>
      <c r="AI958" s="336"/>
      <c r="AJ958" s="184"/>
      <c r="AK958" s="179"/>
      <c r="AL958" s="179"/>
      <c r="AM958" s="281">
        <v>426.08</v>
      </c>
      <c r="AN958" s="281">
        <v>0</v>
      </c>
      <c r="AO958" s="281">
        <v>0</v>
      </c>
      <c r="AP958" s="281">
        <v>0</v>
      </c>
      <c r="AQ958" s="281">
        <v>0</v>
      </c>
      <c r="AR958" s="272"/>
      <c r="AS958" s="270"/>
      <c r="AT958" s="270"/>
      <c r="AU958" s="272">
        <v>426.08</v>
      </c>
      <c r="AV958" s="272">
        <v>0</v>
      </c>
      <c r="AW958" s="272">
        <v>0</v>
      </c>
      <c r="AX958" s="272">
        <v>0</v>
      </c>
      <c r="AY958" s="272">
        <v>0</v>
      </c>
      <c r="AZ958" s="184"/>
      <c r="BA958" s="179"/>
    </row>
    <row r="959" spans="1:53" s="185" customFormat="1" x14ac:dyDescent="0.2">
      <c r="A959" s="179"/>
      <c r="B959" s="182" t="s">
        <v>244</v>
      </c>
      <c r="C959" s="182"/>
      <c r="D959" s="183" t="s">
        <v>157</v>
      </c>
      <c r="E959" s="320">
        <v>1</v>
      </c>
      <c r="F959" s="320">
        <v>1</v>
      </c>
      <c r="G959" s="320">
        <v>1</v>
      </c>
      <c r="H959" s="320">
        <v>1</v>
      </c>
      <c r="I959" s="320">
        <v>1</v>
      </c>
      <c r="J959" s="182"/>
      <c r="K959" s="179"/>
      <c r="L959" s="179"/>
      <c r="M959" s="239">
        <v>471.94</v>
      </c>
      <c r="N959" s="239">
        <v>333.97</v>
      </c>
      <c r="O959" s="239">
        <v>218.47</v>
      </c>
      <c r="P959" s="239">
        <v>199.65</v>
      </c>
      <c r="Q959" s="239">
        <v>1663.12</v>
      </c>
      <c r="R959" s="182"/>
      <c r="S959" s="179"/>
      <c r="T959" s="179"/>
      <c r="U959" s="239">
        <v>471.94</v>
      </c>
      <c r="V959" s="239">
        <v>333.97</v>
      </c>
      <c r="W959" s="239">
        <v>218.47</v>
      </c>
      <c r="X959" s="239">
        <v>199.65</v>
      </c>
      <c r="Y959" s="239">
        <v>1663.12</v>
      </c>
      <c r="Z959" s="182"/>
      <c r="AA959" s="179"/>
      <c r="AB959" s="182" t="s">
        <v>280</v>
      </c>
      <c r="AC959" s="182"/>
      <c r="AD959" s="183" t="s">
        <v>170</v>
      </c>
      <c r="AE959" s="336">
        <v>3</v>
      </c>
      <c r="AF959" s="336"/>
      <c r="AG959" s="336"/>
      <c r="AH959" s="336"/>
      <c r="AI959" s="336"/>
      <c r="AJ959" s="184"/>
      <c r="AK959" s="179"/>
      <c r="AL959" s="179"/>
      <c r="AM959" s="281">
        <v>68.099999999999994</v>
      </c>
      <c r="AN959" s="281">
        <v>0</v>
      </c>
      <c r="AO959" s="281">
        <v>0</v>
      </c>
      <c r="AP959" s="281">
        <v>0</v>
      </c>
      <c r="AQ959" s="281">
        <v>0</v>
      </c>
      <c r="AR959" s="272"/>
      <c r="AS959" s="270"/>
      <c r="AT959" s="270"/>
      <c r="AU959" s="272">
        <v>22.7</v>
      </c>
      <c r="AV959" s="272">
        <v>0</v>
      </c>
      <c r="AW959" s="272">
        <v>0</v>
      </c>
      <c r="AX959" s="272">
        <v>0</v>
      </c>
      <c r="AY959" s="272">
        <v>0</v>
      </c>
      <c r="AZ959" s="184"/>
      <c r="BA959" s="179"/>
    </row>
    <row r="960" spans="1:53" s="185" customFormat="1" x14ac:dyDescent="0.2">
      <c r="A960" s="179"/>
      <c r="B960" s="182" t="s">
        <v>707</v>
      </c>
      <c r="C960" s="182"/>
      <c r="D960" s="183" t="s">
        <v>212</v>
      </c>
      <c r="E960" s="320">
        <v>808</v>
      </c>
      <c r="F960" s="320">
        <v>456</v>
      </c>
      <c r="G960" s="320">
        <v>310</v>
      </c>
      <c r="H960" s="320">
        <v>211</v>
      </c>
      <c r="I960" s="320">
        <v>276</v>
      </c>
      <c r="J960" s="182"/>
      <c r="K960" s="179"/>
      <c r="L960" s="179"/>
      <c r="M960" s="239">
        <v>125109.33</v>
      </c>
      <c r="N960" s="239">
        <v>54870.63</v>
      </c>
      <c r="O960" s="239">
        <v>25065.88</v>
      </c>
      <c r="P960" s="239">
        <v>14431.13</v>
      </c>
      <c r="Q960" s="239">
        <v>78541.039999999994</v>
      </c>
      <c r="R960" s="182"/>
      <c r="S960" s="179"/>
      <c r="T960" s="179"/>
      <c r="U960" s="239">
        <v>144.13517281105999</v>
      </c>
      <c r="V960" s="239">
        <v>65.400035756853399</v>
      </c>
      <c r="W960" s="239">
        <v>30.7179901960784</v>
      </c>
      <c r="X960" s="239">
        <v>17.534787363305</v>
      </c>
      <c r="Y960" s="239">
        <v>89.149875141884195</v>
      </c>
      <c r="Z960" s="182"/>
      <c r="AA960" s="179"/>
      <c r="AB960" s="182" t="s">
        <v>282</v>
      </c>
      <c r="AC960" s="182"/>
      <c r="AD960" s="183" t="s">
        <v>79</v>
      </c>
      <c r="AE960" s="336">
        <v>19</v>
      </c>
      <c r="AF960" s="336">
        <v>9</v>
      </c>
      <c r="AG960" s="336">
        <v>6</v>
      </c>
      <c r="AH960" s="336">
        <v>4</v>
      </c>
      <c r="AI960" s="336">
        <v>4</v>
      </c>
      <c r="AJ960" s="184"/>
      <c r="AK960" s="179"/>
      <c r="AL960" s="179"/>
      <c r="AM960" s="281">
        <v>13081.72</v>
      </c>
      <c r="AN960" s="281">
        <v>1198.95</v>
      </c>
      <c r="AO960" s="281">
        <v>231.37</v>
      </c>
      <c r="AP960" s="281">
        <v>159.49</v>
      </c>
      <c r="AQ960" s="281">
        <v>692.28</v>
      </c>
      <c r="AR960" s="272"/>
      <c r="AS960" s="270"/>
      <c r="AT960" s="270"/>
      <c r="AU960" s="272">
        <v>688.51157894736798</v>
      </c>
      <c r="AV960" s="272">
        <v>63.102631578947403</v>
      </c>
      <c r="AW960" s="272">
        <v>12.1773684210526</v>
      </c>
      <c r="AX960" s="272">
        <v>8.3942105263157902</v>
      </c>
      <c r="AY960" s="272">
        <v>36.435789473684203</v>
      </c>
      <c r="AZ960" s="184"/>
      <c r="BA960" s="179"/>
    </row>
    <row r="961" spans="1:53" s="185" customFormat="1" x14ac:dyDescent="0.2">
      <c r="A961" s="179"/>
      <c r="B961" s="182" t="s">
        <v>707</v>
      </c>
      <c r="C961" s="182"/>
      <c r="D961" s="183" t="s">
        <v>77</v>
      </c>
      <c r="E961" s="320">
        <v>1</v>
      </c>
      <c r="F961" s="320"/>
      <c r="G961" s="320"/>
      <c r="H961" s="320"/>
      <c r="I961" s="320"/>
      <c r="J961" s="182"/>
      <c r="K961" s="179"/>
      <c r="L961" s="179"/>
      <c r="M961" s="239">
        <v>12.62</v>
      </c>
      <c r="N961" s="239">
        <v>0</v>
      </c>
      <c r="O961" s="239">
        <v>0</v>
      </c>
      <c r="P961" s="239">
        <v>0</v>
      </c>
      <c r="Q961" s="239">
        <v>0</v>
      </c>
      <c r="R961" s="182"/>
      <c r="S961" s="179"/>
      <c r="T961" s="179"/>
      <c r="U961" s="239">
        <v>12.62</v>
      </c>
      <c r="V961" s="239">
        <v>0</v>
      </c>
      <c r="W961" s="239">
        <v>0</v>
      </c>
      <c r="X961" s="239">
        <v>0</v>
      </c>
      <c r="Y961" s="239">
        <v>0</v>
      </c>
      <c r="Z961" s="182"/>
      <c r="AA961" s="179"/>
      <c r="AB961" s="182" t="s">
        <v>284</v>
      </c>
      <c r="AC961" s="182"/>
      <c r="AD961" s="183" t="s">
        <v>285</v>
      </c>
      <c r="AE961" s="336">
        <v>1</v>
      </c>
      <c r="AF961" s="336"/>
      <c r="AG961" s="336">
        <v>1</v>
      </c>
      <c r="AH961" s="336">
        <v>2</v>
      </c>
      <c r="AI961" s="336">
        <v>2</v>
      </c>
      <c r="AJ961" s="184"/>
      <c r="AK961" s="179"/>
      <c r="AL961" s="179"/>
      <c r="AM961" s="281">
        <v>26.53</v>
      </c>
      <c r="AN961" s="281"/>
      <c r="AO961" s="281">
        <v>23.95</v>
      </c>
      <c r="AP961" s="281">
        <v>116.1</v>
      </c>
      <c r="AQ961" s="281">
        <v>425.53</v>
      </c>
      <c r="AR961" s="272"/>
      <c r="AS961" s="270"/>
      <c r="AT961" s="270"/>
      <c r="AU961" s="272">
        <v>13.265000000000001</v>
      </c>
      <c r="AV961" s="272"/>
      <c r="AW961" s="272">
        <v>11.975</v>
      </c>
      <c r="AX961" s="272">
        <v>58.05</v>
      </c>
      <c r="AY961" s="272">
        <v>212.76499999999999</v>
      </c>
      <c r="AZ961" s="184"/>
      <c r="BA961" s="179"/>
    </row>
    <row r="962" spans="1:53" s="185" customFormat="1" x14ac:dyDescent="0.2">
      <c r="A962" s="179"/>
      <c r="B962" s="182" t="s">
        <v>708</v>
      </c>
      <c r="C962" s="182"/>
      <c r="D962" s="183" t="s">
        <v>77</v>
      </c>
      <c r="E962" s="320">
        <v>1312</v>
      </c>
      <c r="F962" s="320">
        <v>705</v>
      </c>
      <c r="G962" s="320">
        <v>412</v>
      </c>
      <c r="H962" s="320">
        <v>293</v>
      </c>
      <c r="I962" s="320">
        <v>392</v>
      </c>
      <c r="J962" s="182"/>
      <c r="K962" s="179"/>
      <c r="L962" s="179"/>
      <c r="M962" s="239">
        <v>255722.27</v>
      </c>
      <c r="N962" s="239">
        <v>108576.39</v>
      </c>
      <c r="O962" s="239">
        <v>42971.19</v>
      </c>
      <c r="P962" s="239">
        <v>25872.65</v>
      </c>
      <c r="Q962" s="239">
        <v>115723.8</v>
      </c>
      <c r="R962" s="182"/>
      <c r="S962" s="179"/>
      <c r="T962" s="179"/>
      <c r="U962" s="239">
        <v>174.07914908100699</v>
      </c>
      <c r="V962" s="239">
        <v>76.516131078224106</v>
      </c>
      <c r="W962" s="239">
        <v>31.342954048140001</v>
      </c>
      <c r="X962" s="239">
        <v>18.6000359453631</v>
      </c>
      <c r="Y962" s="239">
        <v>79.809517241379297</v>
      </c>
      <c r="Z962" s="182"/>
      <c r="AA962" s="179"/>
      <c r="AB962" s="182" t="s">
        <v>289</v>
      </c>
      <c r="AC962" s="182"/>
      <c r="AD962" s="183" t="s">
        <v>202</v>
      </c>
      <c r="AE962" s="336">
        <v>76</v>
      </c>
      <c r="AF962" s="336">
        <v>40</v>
      </c>
      <c r="AG962" s="336">
        <v>22</v>
      </c>
      <c r="AH962" s="336">
        <v>16</v>
      </c>
      <c r="AI962" s="336">
        <v>16</v>
      </c>
      <c r="AJ962" s="184"/>
      <c r="AK962" s="179"/>
      <c r="AL962" s="179"/>
      <c r="AM962" s="281">
        <v>27164.43</v>
      </c>
      <c r="AN962" s="281">
        <v>3445.18</v>
      </c>
      <c r="AO962" s="281">
        <v>846.22</v>
      </c>
      <c r="AP962" s="281">
        <v>569.61</v>
      </c>
      <c r="AQ962" s="281">
        <v>5977.03</v>
      </c>
      <c r="AR962" s="272"/>
      <c r="AS962" s="270"/>
      <c r="AT962" s="270"/>
      <c r="AU962" s="272">
        <v>352.78480519480502</v>
      </c>
      <c r="AV962" s="272">
        <v>45.935733333333403</v>
      </c>
      <c r="AW962" s="272">
        <v>10.9898701298701</v>
      </c>
      <c r="AX962" s="272">
        <v>7.4948684210526304</v>
      </c>
      <c r="AY962" s="272">
        <v>76.6285897435897</v>
      </c>
      <c r="AZ962" s="184"/>
      <c r="BA962" s="179"/>
    </row>
    <row r="963" spans="1:53" s="185" customFormat="1" x14ac:dyDescent="0.2">
      <c r="A963" s="179"/>
      <c r="B963" s="182" t="s">
        <v>709</v>
      </c>
      <c r="C963" s="182"/>
      <c r="D963" s="183" t="s">
        <v>77</v>
      </c>
      <c r="E963" s="320">
        <v>9</v>
      </c>
      <c r="F963" s="320">
        <v>5</v>
      </c>
      <c r="G963" s="320">
        <v>2</v>
      </c>
      <c r="H963" s="320">
        <v>2</v>
      </c>
      <c r="I963" s="320">
        <v>3</v>
      </c>
      <c r="J963" s="182"/>
      <c r="K963" s="179"/>
      <c r="L963" s="179"/>
      <c r="M963" s="239">
        <v>695.43</v>
      </c>
      <c r="N963" s="239">
        <v>353.33</v>
      </c>
      <c r="O963" s="239">
        <v>55.04</v>
      </c>
      <c r="P963" s="239">
        <v>120.24</v>
      </c>
      <c r="Q963" s="239">
        <v>677.28</v>
      </c>
      <c r="R963" s="182"/>
      <c r="S963" s="179"/>
      <c r="T963" s="179"/>
      <c r="U963" s="239">
        <v>77.27</v>
      </c>
      <c r="V963" s="239">
        <v>39.258888888888897</v>
      </c>
      <c r="W963" s="239">
        <v>6.88</v>
      </c>
      <c r="X963" s="239">
        <v>15.03</v>
      </c>
      <c r="Y963" s="239">
        <v>75.253333333333302</v>
      </c>
      <c r="Z963" s="182"/>
      <c r="AA963" s="179"/>
      <c r="AB963" s="182" t="s">
        <v>289</v>
      </c>
      <c r="AC963" s="182"/>
      <c r="AD963" s="183" t="s">
        <v>287</v>
      </c>
      <c r="AE963" s="336">
        <v>1</v>
      </c>
      <c r="AF963" s="336">
        <v>1</v>
      </c>
      <c r="AG963" s="336"/>
      <c r="AH963" s="336">
        <v>1</v>
      </c>
      <c r="AI963" s="336">
        <v>1</v>
      </c>
      <c r="AJ963" s="184"/>
      <c r="AK963" s="179"/>
      <c r="AL963" s="179"/>
      <c r="AM963" s="281">
        <v>87.9</v>
      </c>
      <c r="AN963" s="281">
        <v>132.52000000000001</v>
      </c>
      <c r="AO963" s="281">
        <v>0</v>
      </c>
      <c r="AP963" s="281">
        <v>131.53</v>
      </c>
      <c r="AQ963" s="281">
        <v>528</v>
      </c>
      <c r="AR963" s="272"/>
      <c r="AS963" s="270"/>
      <c r="AT963" s="270"/>
      <c r="AU963" s="272">
        <v>87.9</v>
      </c>
      <c r="AV963" s="272">
        <v>132.52000000000001</v>
      </c>
      <c r="AW963" s="272">
        <v>0</v>
      </c>
      <c r="AX963" s="272">
        <v>131.53</v>
      </c>
      <c r="AY963" s="272">
        <v>528</v>
      </c>
      <c r="AZ963" s="184"/>
      <c r="BA963" s="179"/>
    </row>
    <row r="964" spans="1:53" s="185" customFormat="1" x14ac:dyDescent="0.2">
      <c r="A964" s="179"/>
      <c r="B964" s="182" t="s">
        <v>710</v>
      </c>
      <c r="C964" s="182"/>
      <c r="D964" s="183" t="s">
        <v>77</v>
      </c>
      <c r="E964" s="320">
        <v>26</v>
      </c>
      <c r="F964" s="320">
        <v>18</v>
      </c>
      <c r="G964" s="320">
        <v>15</v>
      </c>
      <c r="H964" s="320">
        <v>9</v>
      </c>
      <c r="I964" s="320">
        <v>12</v>
      </c>
      <c r="J964" s="182"/>
      <c r="K964" s="179"/>
      <c r="L964" s="179"/>
      <c r="M964" s="239">
        <v>3116.15</v>
      </c>
      <c r="N964" s="239">
        <v>1927.41</v>
      </c>
      <c r="O964" s="239">
        <v>2188.12</v>
      </c>
      <c r="P964" s="239">
        <v>776.71</v>
      </c>
      <c r="Q964" s="239">
        <v>2186.77</v>
      </c>
      <c r="R964" s="182"/>
      <c r="S964" s="179"/>
      <c r="T964" s="179"/>
      <c r="U964" s="239">
        <v>115.41296296296299</v>
      </c>
      <c r="V964" s="239">
        <v>74.131153846153893</v>
      </c>
      <c r="W964" s="239">
        <v>87.524799999999999</v>
      </c>
      <c r="X964" s="239">
        <v>29.873461538461498</v>
      </c>
      <c r="Y964" s="239">
        <v>78.098928571428601</v>
      </c>
      <c r="Z964" s="182"/>
      <c r="AA964" s="179"/>
      <c r="AB964" s="182" t="s">
        <v>296</v>
      </c>
      <c r="AC964" s="182"/>
      <c r="AD964" s="183" t="s">
        <v>212</v>
      </c>
      <c r="AE964" s="336">
        <v>21</v>
      </c>
      <c r="AF964" s="336">
        <v>12</v>
      </c>
      <c r="AG964" s="336">
        <v>10</v>
      </c>
      <c r="AH964" s="336">
        <v>8</v>
      </c>
      <c r="AI964" s="336">
        <v>10</v>
      </c>
      <c r="AJ964" s="184"/>
      <c r="AK964" s="179"/>
      <c r="AL964" s="179"/>
      <c r="AM964" s="281">
        <v>3518.24</v>
      </c>
      <c r="AN964" s="281">
        <v>384.81</v>
      </c>
      <c r="AO964" s="281">
        <v>243.68</v>
      </c>
      <c r="AP964" s="281">
        <v>175.17</v>
      </c>
      <c r="AQ964" s="281">
        <v>5846</v>
      </c>
      <c r="AR964" s="272"/>
      <c r="AS964" s="270"/>
      <c r="AT964" s="270"/>
      <c r="AU964" s="272">
        <v>167.53523809523799</v>
      </c>
      <c r="AV964" s="272">
        <v>19.240500000000001</v>
      </c>
      <c r="AW964" s="272">
        <v>12.8252631578947</v>
      </c>
      <c r="AX964" s="272">
        <v>8.3414285714285707</v>
      </c>
      <c r="AY964" s="272">
        <v>254.173913043478</v>
      </c>
      <c r="AZ964" s="184"/>
      <c r="BA964" s="179"/>
    </row>
    <row r="965" spans="1:53" s="185" customFormat="1" x14ac:dyDescent="0.2">
      <c r="A965" s="179"/>
      <c r="B965" s="182" t="s">
        <v>249</v>
      </c>
      <c r="C965" s="182"/>
      <c r="D965" s="183" t="s">
        <v>127</v>
      </c>
      <c r="E965" s="320">
        <v>23</v>
      </c>
      <c r="F965" s="320">
        <v>10</v>
      </c>
      <c r="G965" s="320">
        <v>3</v>
      </c>
      <c r="H965" s="320">
        <v>3</v>
      </c>
      <c r="I965" s="320">
        <v>5</v>
      </c>
      <c r="J965" s="182"/>
      <c r="K965" s="179"/>
      <c r="L965" s="179"/>
      <c r="M965" s="239">
        <v>6242.72</v>
      </c>
      <c r="N965" s="239">
        <v>1944.55</v>
      </c>
      <c r="O965" s="239">
        <v>420.86</v>
      </c>
      <c r="P965" s="239">
        <v>501.58</v>
      </c>
      <c r="Q965" s="239">
        <v>2391.6999999999998</v>
      </c>
      <c r="R965" s="182"/>
      <c r="S965" s="179"/>
      <c r="T965" s="179"/>
      <c r="U965" s="239">
        <v>240.10461538461499</v>
      </c>
      <c r="V965" s="239">
        <v>74.790384615384596</v>
      </c>
      <c r="W965" s="239">
        <v>16.834399999999999</v>
      </c>
      <c r="X965" s="239">
        <v>20.063199999999998</v>
      </c>
      <c r="Y965" s="239">
        <v>95.668000000000006</v>
      </c>
      <c r="Z965" s="182"/>
      <c r="AA965" s="179"/>
      <c r="AB965" s="182" t="s">
        <v>297</v>
      </c>
      <c r="AC965" s="182"/>
      <c r="AD965" s="183" t="s">
        <v>298</v>
      </c>
      <c r="AE965" s="336">
        <v>25</v>
      </c>
      <c r="AF965" s="336">
        <v>11</v>
      </c>
      <c r="AG965" s="336">
        <v>9</v>
      </c>
      <c r="AH965" s="336">
        <v>6</v>
      </c>
      <c r="AI965" s="336">
        <v>3</v>
      </c>
      <c r="AJ965" s="184"/>
      <c r="AK965" s="179"/>
      <c r="AL965" s="179"/>
      <c r="AM965" s="281">
        <v>5679.68</v>
      </c>
      <c r="AN965" s="281">
        <v>730.11</v>
      </c>
      <c r="AO965" s="281">
        <v>559.54</v>
      </c>
      <c r="AP965" s="281">
        <v>476.17</v>
      </c>
      <c r="AQ965" s="281">
        <v>738.47</v>
      </c>
      <c r="AR965" s="272"/>
      <c r="AS965" s="270"/>
      <c r="AT965" s="270"/>
      <c r="AU965" s="272">
        <v>218.44923076923101</v>
      </c>
      <c r="AV965" s="272">
        <v>28.0811538461538</v>
      </c>
      <c r="AW965" s="272">
        <v>21.520769230769201</v>
      </c>
      <c r="AX965" s="272">
        <v>18.3142307692308</v>
      </c>
      <c r="AY965" s="272">
        <v>28.402692307692298</v>
      </c>
      <c r="AZ965" s="184"/>
      <c r="BA965" s="179"/>
    </row>
    <row r="966" spans="1:53" s="185" customFormat="1" x14ac:dyDescent="0.2">
      <c r="A966" s="179"/>
      <c r="B966" s="182" t="s">
        <v>251</v>
      </c>
      <c r="C966" s="182"/>
      <c r="D966" s="183" t="s">
        <v>79</v>
      </c>
      <c r="E966" s="320">
        <v>63</v>
      </c>
      <c r="F966" s="320">
        <v>21</v>
      </c>
      <c r="G966" s="320">
        <v>13</v>
      </c>
      <c r="H966" s="320">
        <v>7</v>
      </c>
      <c r="I966" s="320">
        <v>28</v>
      </c>
      <c r="J966" s="182"/>
      <c r="K966" s="179"/>
      <c r="L966" s="179"/>
      <c r="M966" s="239">
        <v>12326.71</v>
      </c>
      <c r="N966" s="239">
        <v>3212.45</v>
      </c>
      <c r="O966" s="239">
        <v>1608.84</v>
      </c>
      <c r="P966" s="239">
        <v>573.85</v>
      </c>
      <c r="Q966" s="239">
        <v>7476.47</v>
      </c>
      <c r="R966" s="182"/>
      <c r="S966" s="179"/>
      <c r="T966" s="179"/>
      <c r="U966" s="239">
        <v>166.57716216216201</v>
      </c>
      <c r="V966" s="239">
        <v>44.617361111111101</v>
      </c>
      <c r="W966" s="239">
        <v>23.659411764705901</v>
      </c>
      <c r="X966" s="239">
        <v>8.1978571428571403</v>
      </c>
      <c r="Y966" s="239">
        <v>94.638860759493696</v>
      </c>
      <c r="Z966" s="182"/>
      <c r="AA966" s="179"/>
      <c r="AB966" s="182" t="s">
        <v>299</v>
      </c>
      <c r="AC966" s="182"/>
      <c r="AD966" s="183" t="s">
        <v>300</v>
      </c>
      <c r="AE966" s="336">
        <v>24</v>
      </c>
      <c r="AF966" s="336">
        <v>11</v>
      </c>
      <c r="AG966" s="336">
        <v>9</v>
      </c>
      <c r="AH966" s="336">
        <v>2</v>
      </c>
      <c r="AI966" s="336">
        <v>8</v>
      </c>
      <c r="AJ966" s="184"/>
      <c r="AK966" s="179"/>
      <c r="AL966" s="179"/>
      <c r="AM966" s="281">
        <v>5181.42</v>
      </c>
      <c r="AN966" s="281">
        <v>788.87</v>
      </c>
      <c r="AO966" s="281">
        <v>564.91999999999996</v>
      </c>
      <c r="AP966" s="281">
        <v>102.27</v>
      </c>
      <c r="AQ966" s="281">
        <v>952.41</v>
      </c>
      <c r="AR966" s="272"/>
      <c r="AS966" s="270"/>
      <c r="AT966" s="270"/>
      <c r="AU966" s="272">
        <v>215.89250000000001</v>
      </c>
      <c r="AV966" s="272">
        <v>34.298695652173897</v>
      </c>
      <c r="AW966" s="272">
        <v>24.561739130434798</v>
      </c>
      <c r="AX966" s="272">
        <v>5.1135000000000002</v>
      </c>
      <c r="AY966" s="272">
        <v>41.409130434782597</v>
      </c>
      <c r="AZ966" s="184"/>
      <c r="BA966" s="179"/>
    </row>
    <row r="967" spans="1:53" s="185" customFormat="1" ht="13.5" thickBot="1" x14ac:dyDescent="0.25">
      <c r="A967" s="179"/>
      <c r="B967" s="186" t="s">
        <v>252</v>
      </c>
      <c r="C967" s="186"/>
      <c r="D967" s="187" t="s">
        <v>70</v>
      </c>
      <c r="E967" s="321">
        <v>612</v>
      </c>
      <c r="F967" s="321">
        <v>297</v>
      </c>
      <c r="G967" s="321">
        <v>156</v>
      </c>
      <c r="H967" s="321">
        <v>96</v>
      </c>
      <c r="I967" s="321">
        <v>120</v>
      </c>
      <c r="J967" s="186"/>
      <c r="K967" s="179"/>
      <c r="L967" s="179"/>
      <c r="M967" s="330">
        <v>136840.14000000001</v>
      </c>
      <c r="N967" s="239">
        <v>59224.25</v>
      </c>
      <c r="O967" s="239">
        <v>19674.52</v>
      </c>
      <c r="P967" s="239">
        <v>9937.75</v>
      </c>
      <c r="Q967" s="239">
        <v>61910.8</v>
      </c>
      <c r="R967" s="182"/>
      <c r="S967" s="179"/>
      <c r="T967" s="179"/>
      <c r="U967" s="263">
        <v>206.707160120846</v>
      </c>
      <c r="V967" s="263">
        <v>92.827978056426403</v>
      </c>
      <c r="W967" s="263">
        <v>31.081390205371299</v>
      </c>
      <c r="X967" s="263">
        <v>15.7242879746835</v>
      </c>
      <c r="Y967" s="263">
        <v>96.284292379471196</v>
      </c>
      <c r="Z967" s="188"/>
      <c r="AA967" s="179"/>
      <c r="AB967" s="186" t="s">
        <v>301</v>
      </c>
      <c r="AC967" s="186"/>
      <c r="AD967" s="187" t="s">
        <v>92</v>
      </c>
      <c r="AE967" s="337">
        <v>213</v>
      </c>
      <c r="AF967" s="337">
        <v>67</v>
      </c>
      <c r="AG967" s="337">
        <v>35</v>
      </c>
      <c r="AH967" s="337">
        <v>23</v>
      </c>
      <c r="AI967" s="337">
        <v>19</v>
      </c>
      <c r="AJ967" s="189"/>
      <c r="AK967" s="179"/>
      <c r="AL967" s="179"/>
      <c r="AM967" s="282">
        <v>82086.179999999993</v>
      </c>
      <c r="AN967" s="283">
        <v>13818.91</v>
      </c>
      <c r="AO967" s="283">
        <v>4088.85</v>
      </c>
      <c r="AP967" s="283">
        <v>1046.53</v>
      </c>
      <c r="AQ967" s="283">
        <v>5812.6</v>
      </c>
      <c r="AR967" s="274"/>
      <c r="AS967" s="270"/>
      <c r="AT967" s="270"/>
      <c r="AU967" s="273">
        <v>383.58028037383201</v>
      </c>
      <c r="AV967" s="274">
        <v>66.758019323671505</v>
      </c>
      <c r="AW967" s="274">
        <v>20.043382352941201</v>
      </c>
      <c r="AX967" s="274">
        <v>5.1300490196078403</v>
      </c>
      <c r="AY967" s="274">
        <v>28.354146341463402</v>
      </c>
      <c r="AZ967" s="189"/>
      <c r="BA967" s="179"/>
    </row>
    <row r="968" spans="1:53" s="185" customFormat="1" x14ac:dyDescent="0.2">
      <c r="A968" s="179"/>
      <c r="B968" s="182" t="s">
        <v>254</v>
      </c>
      <c r="C968" s="182"/>
      <c r="D968" s="183" t="s">
        <v>164</v>
      </c>
      <c r="E968" s="320">
        <v>1</v>
      </c>
      <c r="F968" s="320">
        <v>1</v>
      </c>
      <c r="G968" s="320">
        <v>1</v>
      </c>
      <c r="H968" s="320"/>
      <c r="I968" s="320"/>
      <c r="J968" s="182"/>
      <c r="K968" s="179"/>
      <c r="L968" s="179"/>
      <c r="M968" s="239">
        <v>126.46</v>
      </c>
      <c r="N968" s="239">
        <v>128.68</v>
      </c>
      <c r="O968" s="239">
        <v>46.73</v>
      </c>
      <c r="P968" s="239">
        <v>0</v>
      </c>
      <c r="Q968" s="239">
        <v>0</v>
      </c>
      <c r="R968" s="182"/>
      <c r="S968" s="179"/>
      <c r="T968" s="179"/>
      <c r="U968" s="239">
        <v>126.46</v>
      </c>
      <c r="V968" s="239">
        <v>128.68</v>
      </c>
      <c r="W968" s="239">
        <v>46.73</v>
      </c>
      <c r="X968" s="239">
        <v>0</v>
      </c>
      <c r="Y968" s="239">
        <v>0</v>
      </c>
      <c r="Z968" s="182"/>
      <c r="AA968" s="179"/>
      <c r="AB968" s="182" t="s">
        <v>303</v>
      </c>
      <c r="AC968" s="182"/>
      <c r="AD968" s="183" t="s">
        <v>97</v>
      </c>
      <c r="AE968" s="336">
        <v>1</v>
      </c>
      <c r="AF968" s="336">
        <v>1</v>
      </c>
      <c r="AG968" s="336">
        <v>1</v>
      </c>
      <c r="AH968" s="336">
        <v>1</v>
      </c>
      <c r="AI968" s="336">
        <v>1</v>
      </c>
      <c r="AJ968" s="184"/>
      <c r="AK968" s="179"/>
      <c r="AL968" s="179"/>
      <c r="AM968" s="281">
        <v>13.87</v>
      </c>
      <c r="AN968" s="281">
        <v>13.9</v>
      </c>
      <c r="AO968" s="281">
        <v>15.31</v>
      </c>
      <c r="AP968" s="281">
        <v>12.24</v>
      </c>
      <c r="AQ968" s="281">
        <v>158.44</v>
      </c>
      <c r="AR968" s="272"/>
      <c r="AS968" s="270"/>
      <c r="AT968" s="270"/>
      <c r="AU968" s="272">
        <v>13.87</v>
      </c>
      <c r="AV968" s="272">
        <v>13.9</v>
      </c>
      <c r="AW968" s="272">
        <v>15.31</v>
      </c>
      <c r="AX968" s="272">
        <v>12.24</v>
      </c>
      <c r="AY968" s="272">
        <v>158.44</v>
      </c>
      <c r="AZ968" s="184"/>
      <c r="BA968" s="179"/>
    </row>
    <row r="969" spans="1:53" s="185" customFormat="1" x14ac:dyDescent="0.2">
      <c r="A969" s="179"/>
      <c r="B969" s="182" t="s">
        <v>255</v>
      </c>
      <c r="C969" s="182"/>
      <c r="D969" s="183" t="s">
        <v>256</v>
      </c>
      <c r="E969" s="320">
        <v>176</v>
      </c>
      <c r="F969" s="320">
        <v>94</v>
      </c>
      <c r="G969" s="320">
        <v>52</v>
      </c>
      <c r="H969" s="320">
        <v>40</v>
      </c>
      <c r="I969" s="320">
        <v>52</v>
      </c>
      <c r="J969" s="182"/>
      <c r="K969" s="179"/>
      <c r="L969" s="179"/>
      <c r="M969" s="239">
        <v>34978.639999999999</v>
      </c>
      <c r="N969" s="239">
        <v>16763.330000000002</v>
      </c>
      <c r="O969" s="239">
        <v>6775.78</v>
      </c>
      <c r="P969" s="239">
        <v>4061.86</v>
      </c>
      <c r="Q969" s="239">
        <v>18066.400000000001</v>
      </c>
      <c r="R969" s="182"/>
      <c r="S969" s="179"/>
      <c r="T969" s="179"/>
      <c r="U969" s="239">
        <v>177.55654822335001</v>
      </c>
      <c r="V969" s="239">
        <v>86.856632124352302</v>
      </c>
      <c r="W969" s="239">
        <v>37.435248618784499</v>
      </c>
      <c r="X969" s="239">
        <v>22.075326086956501</v>
      </c>
      <c r="Y969" s="239">
        <v>93.6082901554404</v>
      </c>
      <c r="Z969" s="182"/>
      <c r="AA969" s="179"/>
      <c r="AB969" s="182" t="s">
        <v>303</v>
      </c>
      <c r="AC969" s="182"/>
      <c r="AD969" s="183" t="s">
        <v>304</v>
      </c>
      <c r="AE969" s="336">
        <v>8</v>
      </c>
      <c r="AF969" s="336">
        <v>4</v>
      </c>
      <c r="AG969" s="336">
        <v>2</v>
      </c>
      <c r="AH969" s="336">
        <v>1</v>
      </c>
      <c r="AI969" s="336">
        <v>1</v>
      </c>
      <c r="AJ969" s="184"/>
      <c r="AK969" s="179"/>
      <c r="AL969" s="179"/>
      <c r="AM969" s="281">
        <v>1348.81</v>
      </c>
      <c r="AN969" s="281">
        <v>332.05</v>
      </c>
      <c r="AO969" s="281">
        <v>17.489999999999998</v>
      </c>
      <c r="AP969" s="281">
        <v>11.59</v>
      </c>
      <c r="AQ969" s="281">
        <v>2119.83</v>
      </c>
      <c r="AR969" s="272"/>
      <c r="AS969" s="270"/>
      <c r="AT969" s="270"/>
      <c r="AU969" s="272">
        <v>168.60124999999999</v>
      </c>
      <c r="AV969" s="272">
        <v>47.435714285714297</v>
      </c>
      <c r="AW969" s="272">
        <v>2.49857142857143</v>
      </c>
      <c r="AX969" s="272">
        <v>1.6557142857142899</v>
      </c>
      <c r="AY969" s="272">
        <v>302.83285714285699</v>
      </c>
      <c r="AZ969" s="184"/>
      <c r="BA969" s="179"/>
    </row>
    <row r="970" spans="1:53" s="185" customFormat="1" x14ac:dyDescent="0.2">
      <c r="A970" s="179"/>
      <c r="B970" s="182" t="s">
        <v>257</v>
      </c>
      <c r="C970" s="182"/>
      <c r="D970" s="183" t="s">
        <v>259</v>
      </c>
      <c r="E970" s="320">
        <v>1</v>
      </c>
      <c r="F970" s="320"/>
      <c r="G970" s="320"/>
      <c r="H970" s="320"/>
      <c r="I970" s="320"/>
      <c r="J970" s="182"/>
      <c r="K970" s="179"/>
      <c r="L970" s="179"/>
      <c r="M970" s="239">
        <v>344.93</v>
      </c>
      <c r="N970" s="239">
        <v>0</v>
      </c>
      <c r="O970" s="239">
        <v>0</v>
      </c>
      <c r="P970" s="239">
        <v>0</v>
      </c>
      <c r="Q970" s="239">
        <v>0</v>
      </c>
      <c r="R970" s="182"/>
      <c r="S970" s="179"/>
      <c r="T970" s="179"/>
      <c r="U970" s="239">
        <v>344.93</v>
      </c>
      <c r="V970" s="239">
        <v>0</v>
      </c>
      <c r="W970" s="239">
        <v>0</v>
      </c>
      <c r="X970" s="239">
        <v>0</v>
      </c>
      <c r="Y970" s="239">
        <v>0</v>
      </c>
      <c r="Z970" s="182"/>
      <c r="AA970" s="179"/>
      <c r="AB970" s="182" t="s">
        <v>660</v>
      </c>
      <c r="AC970" s="182"/>
      <c r="AD970" s="183" t="s">
        <v>167</v>
      </c>
      <c r="AE970" s="336">
        <v>3</v>
      </c>
      <c r="AF970" s="336"/>
      <c r="AG970" s="336">
        <v>1</v>
      </c>
      <c r="AH970" s="336"/>
      <c r="AI970" s="336"/>
      <c r="AJ970" s="184"/>
      <c r="AK970" s="179"/>
      <c r="AL970" s="179"/>
      <c r="AM970" s="281">
        <v>212.83</v>
      </c>
      <c r="AN970" s="281">
        <v>0</v>
      </c>
      <c r="AO970" s="281">
        <v>2.88</v>
      </c>
      <c r="AP970" s="281">
        <v>0</v>
      </c>
      <c r="AQ970" s="281">
        <v>0</v>
      </c>
      <c r="AR970" s="272"/>
      <c r="AS970" s="270"/>
      <c r="AT970" s="270"/>
      <c r="AU970" s="272">
        <v>70.9433333333333</v>
      </c>
      <c r="AV970" s="272">
        <v>0</v>
      </c>
      <c r="AW970" s="272">
        <v>1.44</v>
      </c>
      <c r="AX970" s="272">
        <v>0</v>
      </c>
      <c r="AY970" s="272">
        <v>0</v>
      </c>
      <c r="AZ970" s="184"/>
      <c r="BA970" s="179"/>
    </row>
    <row r="971" spans="1:53" s="185" customFormat="1" x14ac:dyDescent="0.2">
      <c r="A971" s="179"/>
      <c r="B971" s="182" t="s">
        <v>260</v>
      </c>
      <c r="C971" s="182"/>
      <c r="D971" s="183" t="s">
        <v>77</v>
      </c>
      <c r="E971" s="320">
        <v>11</v>
      </c>
      <c r="F971" s="320">
        <v>8</v>
      </c>
      <c r="G971" s="320">
        <v>5</v>
      </c>
      <c r="H971" s="320">
        <v>3</v>
      </c>
      <c r="I971" s="320">
        <v>1</v>
      </c>
      <c r="J971" s="182"/>
      <c r="K971" s="179"/>
      <c r="L971" s="179"/>
      <c r="M971" s="239">
        <v>2257.35</v>
      </c>
      <c r="N971" s="239">
        <v>1458.74</v>
      </c>
      <c r="O971" s="239">
        <v>332.23</v>
      </c>
      <c r="P971" s="239">
        <v>134.54</v>
      </c>
      <c r="Q971" s="239">
        <v>94.84</v>
      </c>
      <c r="R971" s="182"/>
      <c r="S971" s="179"/>
      <c r="T971" s="179"/>
      <c r="U971" s="239">
        <v>205.213636363636</v>
      </c>
      <c r="V971" s="239">
        <v>132.612727272727</v>
      </c>
      <c r="W971" s="239">
        <v>30.202727272727302</v>
      </c>
      <c r="X971" s="239">
        <v>12.230909090909099</v>
      </c>
      <c r="Y971" s="239">
        <v>8.6218181818181794</v>
      </c>
      <c r="Z971" s="182"/>
      <c r="AA971" s="179"/>
      <c r="AB971" s="182" t="s">
        <v>307</v>
      </c>
      <c r="AC971" s="182"/>
      <c r="AD971" s="183" t="s">
        <v>212</v>
      </c>
      <c r="AE971" s="336">
        <v>22</v>
      </c>
      <c r="AF971" s="336">
        <v>1</v>
      </c>
      <c r="AG971" s="336"/>
      <c r="AH971" s="336"/>
      <c r="AI971" s="336"/>
      <c r="AJ971" s="184"/>
      <c r="AK971" s="179"/>
      <c r="AL971" s="179"/>
      <c r="AM971" s="281">
        <v>2779.52</v>
      </c>
      <c r="AN971" s="281">
        <v>40.869999999999997</v>
      </c>
      <c r="AO971" s="281">
        <v>0</v>
      </c>
      <c r="AP971" s="281">
        <v>0</v>
      </c>
      <c r="AQ971" s="281">
        <v>0</v>
      </c>
      <c r="AR971" s="272"/>
      <c r="AS971" s="270"/>
      <c r="AT971" s="270"/>
      <c r="AU971" s="272">
        <v>126.341818181818</v>
      </c>
      <c r="AV971" s="272">
        <v>1.94619047619048</v>
      </c>
      <c r="AW971" s="272">
        <v>0</v>
      </c>
      <c r="AX971" s="272">
        <v>0</v>
      </c>
      <c r="AY971" s="272">
        <v>0</v>
      </c>
      <c r="AZ971" s="184"/>
      <c r="BA971" s="179"/>
    </row>
    <row r="972" spans="1:53" s="185" customFormat="1" x14ac:dyDescent="0.2">
      <c r="A972" s="179"/>
      <c r="B972" s="182" t="s">
        <v>260</v>
      </c>
      <c r="C972" s="182"/>
      <c r="D972" s="183" t="s">
        <v>120</v>
      </c>
      <c r="E972" s="320">
        <v>39</v>
      </c>
      <c r="F972" s="320">
        <v>16</v>
      </c>
      <c r="G972" s="320">
        <v>9</v>
      </c>
      <c r="H972" s="320">
        <v>12</v>
      </c>
      <c r="I972" s="320">
        <v>13</v>
      </c>
      <c r="J972" s="182"/>
      <c r="K972" s="179"/>
      <c r="L972" s="179"/>
      <c r="M972" s="239">
        <v>8204.85</v>
      </c>
      <c r="N972" s="239">
        <v>2340.13</v>
      </c>
      <c r="O972" s="239">
        <v>863.28</v>
      </c>
      <c r="P972" s="239">
        <v>1265.57</v>
      </c>
      <c r="Q972" s="239">
        <v>3670.63</v>
      </c>
      <c r="R972" s="182"/>
      <c r="S972" s="179"/>
      <c r="T972" s="179"/>
      <c r="U972" s="239">
        <v>182.33</v>
      </c>
      <c r="V972" s="239">
        <v>53.184772727272701</v>
      </c>
      <c r="W972" s="239">
        <v>20.554285714285701</v>
      </c>
      <c r="X972" s="239">
        <v>28.1237777777778</v>
      </c>
      <c r="Y972" s="239">
        <v>79.796304347826094</v>
      </c>
      <c r="Z972" s="182"/>
      <c r="AA972" s="179"/>
      <c r="AB972" s="182" t="s">
        <v>308</v>
      </c>
      <c r="AC972" s="182"/>
      <c r="AD972" s="183" t="s">
        <v>309</v>
      </c>
      <c r="AE972" s="336">
        <v>10</v>
      </c>
      <c r="AF972" s="336">
        <v>4</v>
      </c>
      <c r="AG972" s="336">
        <v>3</v>
      </c>
      <c r="AH972" s="336">
        <v>2</v>
      </c>
      <c r="AI972" s="336">
        <v>2</v>
      </c>
      <c r="AJ972" s="184"/>
      <c r="AK972" s="179"/>
      <c r="AL972" s="179"/>
      <c r="AM972" s="281">
        <v>1937.92</v>
      </c>
      <c r="AN972" s="281">
        <v>238.45</v>
      </c>
      <c r="AO972" s="281">
        <v>68.010000000000005</v>
      </c>
      <c r="AP972" s="281">
        <v>47.37</v>
      </c>
      <c r="AQ972" s="281">
        <v>68.33</v>
      </c>
      <c r="AR972" s="272"/>
      <c r="AS972" s="270"/>
      <c r="AT972" s="270"/>
      <c r="AU972" s="272">
        <v>193.792</v>
      </c>
      <c r="AV972" s="272">
        <v>23.844999999999999</v>
      </c>
      <c r="AW972" s="272">
        <v>6.8010000000000002</v>
      </c>
      <c r="AX972" s="272">
        <v>4.7370000000000001</v>
      </c>
      <c r="AY972" s="272">
        <v>6.8330000000000002</v>
      </c>
      <c r="AZ972" s="184"/>
      <c r="BA972" s="179"/>
    </row>
    <row r="973" spans="1:53" s="185" customFormat="1" x14ac:dyDescent="0.2">
      <c r="A973" s="179"/>
      <c r="B973" s="182" t="s">
        <v>261</v>
      </c>
      <c r="C973" s="182"/>
      <c r="D973" s="183" t="s">
        <v>131</v>
      </c>
      <c r="E973" s="320">
        <v>1</v>
      </c>
      <c r="F973" s="320"/>
      <c r="G973" s="320"/>
      <c r="H973" s="320"/>
      <c r="I973" s="320"/>
      <c r="J973" s="182"/>
      <c r="K973" s="179"/>
      <c r="L973" s="179"/>
      <c r="M973" s="239">
        <v>47.34</v>
      </c>
      <c r="N973" s="239"/>
      <c r="O973" s="239">
        <v>0</v>
      </c>
      <c r="P973" s="239"/>
      <c r="Q973" s="239">
        <v>0</v>
      </c>
      <c r="R973" s="182"/>
      <c r="S973" s="179"/>
      <c r="T973" s="179"/>
      <c r="U973" s="239">
        <v>47.34</v>
      </c>
      <c r="V973" s="239"/>
      <c r="W973" s="239">
        <v>0</v>
      </c>
      <c r="X973" s="239"/>
      <c r="Y973" s="239">
        <v>0</v>
      </c>
      <c r="Z973" s="182"/>
      <c r="AA973" s="179"/>
      <c r="AB973" s="182" t="s">
        <v>311</v>
      </c>
      <c r="AC973" s="182"/>
      <c r="AD973" s="183" t="s">
        <v>312</v>
      </c>
      <c r="AE973" s="336">
        <v>15</v>
      </c>
      <c r="AF973" s="336">
        <v>6</v>
      </c>
      <c r="AG973" s="336">
        <v>4</v>
      </c>
      <c r="AH973" s="336">
        <v>3</v>
      </c>
      <c r="AI973" s="336">
        <v>3</v>
      </c>
      <c r="AJ973" s="184"/>
      <c r="AK973" s="179"/>
      <c r="AL973" s="179"/>
      <c r="AM973" s="281">
        <v>4929.46</v>
      </c>
      <c r="AN973" s="281">
        <v>1492.66</v>
      </c>
      <c r="AO973" s="281">
        <v>777.41</v>
      </c>
      <c r="AP973" s="281">
        <v>119.66</v>
      </c>
      <c r="AQ973" s="281">
        <v>343.58</v>
      </c>
      <c r="AR973" s="272"/>
      <c r="AS973" s="270"/>
      <c r="AT973" s="270"/>
      <c r="AU973" s="272">
        <v>328.63066666666703</v>
      </c>
      <c r="AV973" s="272">
        <v>99.510666666666694</v>
      </c>
      <c r="AW973" s="272">
        <v>51.8273333333333</v>
      </c>
      <c r="AX973" s="272">
        <v>7.9773333333333296</v>
      </c>
      <c r="AY973" s="272">
        <v>21.473749999999999</v>
      </c>
      <c r="AZ973" s="184"/>
      <c r="BA973" s="179"/>
    </row>
    <row r="974" spans="1:53" s="185" customFormat="1" x14ac:dyDescent="0.2">
      <c r="A974" s="179"/>
      <c r="B974" s="182" t="s">
        <v>261</v>
      </c>
      <c r="C974" s="182"/>
      <c r="D974" s="183" t="s">
        <v>73</v>
      </c>
      <c r="E974" s="320">
        <v>1863</v>
      </c>
      <c r="F974" s="320">
        <v>848</v>
      </c>
      <c r="G974" s="320">
        <v>469</v>
      </c>
      <c r="H974" s="320">
        <v>274</v>
      </c>
      <c r="I974" s="320">
        <v>650</v>
      </c>
      <c r="J974" s="182"/>
      <c r="K974" s="179"/>
      <c r="L974" s="179"/>
      <c r="M974" s="239">
        <v>412933.08</v>
      </c>
      <c r="N974" s="239">
        <v>175806.53</v>
      </c>
      <c r="O974" s="239">
        <v>59373.07</v>
      </c>
      <c r="P974" s="239">
        <v>35324.71</v>
      </c>
      <c r="Q974" s="239">
        <v>312210.51</v>
      </c>
      <c r="R974" s="182"/>
      <c r="S974" s="179"/>
      <c r="T974" s="179"/>
      <c r="U974" s="239">
        <v>202.41817647058801</v>
      </c>
      <c r="V974" s="239">
        <v>103.29408343125699</v>
      </c>
      <c r="W974" s="239">
        <v>31.430952885124402</v>
      </c>
      <c r="X974" s="239">
        <v>18.340970924195201</v>
      </c>
      <c r="Y974" s="239">
        <v>138.57545938748399</v>
      </c>
      <c r="Z974" s="182"/>
      <c r="AA974" s="179"/>
      <c r="AB974" s="182" t="s">
        <v>313</v>
      </c>
      <c r="AC974" s="182"/>
      <c r="AD974" s="183" t="s">
        <v>314</v>
      </c>
      <c r="AE974" s="336">
        <v>7</v>
      </c>
      <c r="AF974" s="336">
        <v>1</v>
      </c>
      <c r="AG974" s="336"/>
      <c r="AH974" s="336"/>
      <c r="AI974" s="336"/>
      <c r="AJ974" s="184"/>
      <c r="AK974" s="179"/>
      <c r="AL974" s="179"/>
      <c r="AM974" s="281">
        <v>2754.39</v>
      </c>
      <c r="AN974" s="281">
        <v>157.69</v>
      </c>
      <c r="AO974" s="281">
        <v>0</v>
      </c>
      <c r="AP974" s="281">
        <v>0</v>
      </c>
      <c r="AQ974" s="281">
        <v>0</v>
      </c>
      <c r="AR974" s="272"/>
      <c r="AS974" s="270"/>
      <c r="AT974" s="270"/>
      <c r="AU974" s="272">
        <v>393.48428571428599</v>
      </c>
      <c r="AV974" s="272">
        <v>22.527142857142898</v>
      </c>
      <c r="AW974" s="272">
        <v>0</v>
      </c>
      <c r="AX974" s="272">
        <v>0</v>
      </c>
      <c r="AY974" s="272">
        <v>0</v>
      </c>
      <c r="AZ974" s="184"/>
      <c r="BA974" s="179"/>
    </row>
    <row r="975" spans="1:53" s="185" customFormat="1" x14ac:dyDescent="0.2">
      <c r="A975" s="179"/>
      <c r="B975" s="182" t="s">
        <v>264</v>
      </c>
      <c r="C975" s="182"/>
      <c r="D975" s="183" t="s">
        <v>64</v>
      </c>
      <c r="E975" s="320">
        <v>301</v>
      </c>
      <c r="F975" s="320">
        <v>135</v>
      </c>
      <c r="G975" s="320">
        <v>61</v>
      </c>
      <c r="H975" s="320">
        <v>42</v>
      </c>
      <c r="I975" s="320">
        <v>61</v>
      </c>
      <c r="J975" s="182"/>
      <c r="K975" s="179"/>
      <c r="L975" s="179"/>
      <c r="M975" s="239">
        <v>55302.07</v>
      </c>
      <c r="N975" s="239">
        <v>18891.64</v>
      </c>
      <c r="O975" s="239">
        <v>4412.16</v>
      </c>
      <c r="P975" s="239">
        <v>3363.81</v>
      </c>
      <c r="Q975" s="239">
        <v>16457.82</v>
      </c>
      <c r="R975" s="182"/>
      <c r="S975" s="179"/>
      <c r="T975" s="179"/>
      <c r="U975" s="239">
        <v>172.81896875000001</v>
      </c>
      <c r="V975" s="239">
        <v>59.595078864353397</v>
      </c>
      <c r="W975" s="239">
        <v>14.2327741935484</v>
      </c>
      <c r="X975" s="239">
        <v>11.065164473684201</v>
      </c>
      <c r="Y975" s="239">
        <v>51.754150943396198</v>
      </c>
      <c r="Z975" s="182"/>
      <c r="AA975" s="179"/>
      <c r="AB975" s="182" t="s">
        <v>317</v>
      </c>
      <c r="AC975" s="182"/>
      <c r="AD975" s="183" t="s">
        <v>79</v>
      </c>
      <c r="AE975" s="336">
        <v>233</v>
      </c>
      <c r="AF975" s="336">
        <v>121</v>
      </c>
      <c r="AG975" s="336">
        <v>69</v>
      </c>
      <c r="AH975" s="336">
        <v>43</v>
      </c>
      <c r="AI975" s="336">
        <v>43</v>
      </c>
      <c r="AJ975" s="184"/>
      <c r="AK975" s="179"/>
      <c r="AL975" s="179"/>
      <c r="AM975" s="281">
        <v>73750.95</v>
      </c>
      <c r="AN975" s="281">
        <v>26415.02</v>
      </c>
      <c r="AO975" s="281">
        <v>6505.96</v>
      </c>
      <c r="AP975" s="281">
        <v>4030.45</v>
      </c>
      <c r="AQ975" s="281">
        <v>22087.64</v>
      </c>
      <c r="AR975" s="272"/>
      <c r="AS975" s="270"/>
      <c r="AT975" s="270"/>
      <c r="AU975" s="272">
        <v>311.18544303797398</v>
      </c>
      <c r="AV975" s="272">
        <v>116.880619469027</v>
      </c>
      <c r="AW975" s="272">
        <v>28.787433628318599</v>
      </c>
      <c r="AX975" s="272">
        <v>18.320227272727301</v>
      </c>
      <c r="AY975" s="272">
        <v>97.302378854625502</v>
      </c>
      <c r="AZ975" s="184"/>
      <c r="BA975" s="179"/>
    </row>
    <row r="976" spans="1:53" s="185" customFormat="1" x14ac:dyDescent="0.2">
      <c r="A976" s="179"/>
      <c r="B976" s="182" t="s">
        <v>266</v>
      </c>
      <c r="C976" s="182"/>
      <c r="D976" s="183" t="s">
        <v>267</v>
      </c>
      <c r="E976" s="320">
        <v>87</v>
      </c>
      <c r="F976" s="320">
        <v>49</v>
      </c>
      <c r="G976" s="320">
        <v>37</v>
      </c>
      <c r="H976" s="320">
        <v>27</v>
      </c>
      <c r="I976" s="320">
        <v>35</v>
      </c>
      <c r="J976" s="182"/>
      <c r="K976" s="179"/>
      <c r="L976" s="179"/>
      <c r="M976" s="239">
        <v>15519.74</v>
      </c>
      <c r="N976" s="239">
        <v>5302.55</v>
      </c>
      <c r="O976" s="239">
        <v>3541.32</v>
      </c>
      <c r="P976" s="239">
        <v>1802.92</v>
      </c>
      <c r="Q976" s="239">
        <v>17032.52</v>
      </c>
      <c r="R976" s="182"/>
      <c r="S976" s="179"/>
      <c r="T976" s="179"/>
      <c r="U976" s="239">
        <v>158.36469387755099</v>
      </c>
      <c r="V976" s="239">
        <v>55.816315789473698</v>
      </c>
      <c r="W976" s="239">
        <v>38.492608695652201</v>
      </c>
      <c r="X976" s="239">
        <v>19.3862365591398</v>
      </c>
      <c r="Y976" s="239">
        <v>173.801224489796</v>
      </c>
      <c r="Z976" s="182"/>
      <c r="AA976" s="179"/>
      <c r="AB976" s="182" t="s">
        <v>318</v>
      </c>
      <c r="AC976" s="182"/>
      <c r="AD976" s="183" t="s">
        <v>319</v>
      </c>
      <c r="AE976" s="336">
        <v>5</v>
      </c>
      <c r="AF976" s="336">
        <v>2</v>
      </c>
      <c r="AG976" s="336">
        <v>1</v>
      </c>
      <c r="AH976" s="336"/>
      <c r="AI976" s="336"/>
      <c r="AJ976" s="184"/>
      <c r="AK976" s="179"/>
      <c r="AL976" s="179"/>
      <c r="AM976" s="281">
        <v>307.07</v>
      </c>
      <c r="AN976" s="281">
        <v>69.53</v>
      </c>
      <c r="AO976" s="281">
        <v>29.53</v>
      </c>
      <c r="AP976" s="281">
        <v>0</v>
      </c>
      <c r="AQ976" s="281">
        <v>0</v>
      </c>
      <c r="AR976" s="272"/>
      <c r="AS976" s="270"/>
      <c r="AT976" s="270"/>
      <c r="AU976" s="272">
        <v>61.414000000000001</v>
      </c>
      <c r="AV976" s="272">
        <v>13.906000000000001</v>
      </c>
      <c r="AW976" s="272">
        <v>5.9059999999999997</v>
      </c>
      <c r="AX976" s="272">
        <v>0</v>
      </c>
      <c r="AY976" s="272">
        <v>0</v>
      </c>
      <c r="AZ976" s="184"/>
      <c r="BA976" s="179"/>
    </row>
    <row r="977" spans="1:53" s="185" customFormat="1" ht="13.5" thickBot="1" x14ac:dyDescent="0.25">
      <c r="A977" s="179"/>
      <c r="B977" s="186" t="s">
        <v>268</v>
      </c>
      <c r="C977" s="186"/>
      <c r="D977" s="187" t="s">
        <v>269</v>
      </c>
      <c r="E977" s="321">
        <v>27</v>
      </c>
      <c r="F977" s="321">
        <v>7</v>
      </c>
      <c r="G977" s="321">
        <v>6</v>
      </c>
      <c r="H977" s="321">
        <v>2</v>
      </c>
      <c r="I977" s="321">
        <v>4</v>
      </c>
      <c r="J977" s="186"/>
      <c r="K977" s="179"/>
      <c r="L977" s="179"/>
      <c r="M977" s="330">
        <v>5655.06</v>
      </c>
      <c r="N977" s="239">
        <v>1593.66</v>
      </c>
      <c r="O977" s="239">
        <v>1035</v>
      </c>
      <c r="P977" s="239">
        <v>189.08</v>
      </c>
      <c r="Q977" s="239">
        <v>753.26</v>
      </c>
      <c r="R977" s="182"/>
      <c r="S977" s="179"/>
      <c r="T977" s="179"/>
      <c r="U977" s="263">
        <v>209.446666666667</v>
      </c>
      <c r="V977" s="263">
        <v>56.916428571428597</v>
      </c>
      <c r="W977" s="263">
        <v>38.3333333333333</v>
      </c>
      <c r="X977" s="263">
        <v>7.2723076923076899</v>
      </c>
      <c r="Y977" s="263">
        <v>27.8985185185185</v>
      </c>
      <c r="Z977" s="188"/>
      <c r="AA977" s="179"/>
      <c r="AB977" s="186" t="s">
        <v>325</v>
      </c>
      <c r="AC977" s="186"/>
      <c r="AD977" s="187" t="s">
        <v>326</v>
      </c>
      <c r="AE977" s="337">
        <v>10</v>
      </c>
      <c r="AF977" s="337">
        <v>4</v>
      </c>
      <c r="AG977" s="337">
        <v>1</v>
      </c>
      <c r="AH977" s="337">
        <v>1</v>
      </c>
      <c r="AI977" s="337">
        <v>2</v>
      </c>
      <c r="AJ977" s="189"/>
      <c r="AK977" s="179"/>
      <c r="AL977" s="179"/>
      <c r="AM977" s="282">
        <v>965.97</v>
      </c>
      <c r="AN977" s="283">
        <v>285.13</v>
      </c>
      <c r="AO977" s="283">
        <v>4.53</v>
      </c>
      <c r="AP977" s="283">
        <v>5.78</v>
      </c>
      <c r="AQ977" s="283">
        <v>1118.8599999999999</v>
      </c>
      <c r="AR977" s="274"/>
      <c r="AS977" s="270"/>
      <c r="AT977" s="270"/>
      <c r="AU977" s="273">
        <v>96.596999999999994</v>
      </c>
      <c r="AV977" s="274">
        <v>28.513000000000002</v>
      </c>
      <c r="AW977" s="274">
        <v>0.45300000000000001</v>
      </c>
      <c r="AX977" s="274">
        <v>0.64222222222222203</v>
      </c>
      <c r="AY977" s="274">
        <v>101.714545454545</v>
      </c>
      <c r="AZ977" s="189"/>
      <c r="BA977" s="179"/>
    </row>
    <row r="978" spans="1:53" s="185" customFormat="1" x14ac:dyDescent="0.2">
      <c r="A978" s="179"/>
      <c r="B978" s="182" t="s">
        <v>270</v>
      </c>
      <c r="C978" s="182"/>
      <c r="D978" s="183" t="s">
        <v>145</v>
      </c>
      <c r="E978" s="320">
        <v>41</v>
      </c>
      <c r="F978" s="320">
        <v>20</v>
      </c>
      <c r="G978" s="320">
        <v>9</v>
      </c>
      <c r="H978" s="320">
        <v>7</v>
      </c>
      <c r="I978" s="320">
        <v>9</v>
      </c>
      <c r="J978" s="182"/>
      <c r="K978" s="179"/>
      <c r="L978" s="179"/>
      <c r="M978" s="239">
        <v>6699.49</v>
      </c>
      <c r="N978" s="239">
        <v>3108.92</v>
      </c>
      <c r="O978" s="239">
        <v>785.74</v>
      </c>
      <c r="P978" s="239">
        <v>345.78</v>
      </c>
      <c r="Q978" s="239">
        <v>2072.37</v>
      </c>
      <c r="R978" s="182"/>
      <c r="S978" s="179"/>
      <c r="T978" s="179"/>
      <c r="U978" s="239">
        <v>159.511666666667</v>
      </c>
      <c r="V978" s="239">
        <v>75.827317073170704</v>
      </c>
      <c r="W978" s="239">
        <v>23.11</v>
      </c>
      <c r="X978" s="239">
        <v>8.8661538461538498</v>
      </c>
      <c r="Y978" s="239">
        <v>47.099318181818198</v>
      </c>
      <c r="Z978" s="182"/>
      <c r="AA978" s="179"/>
      <c r="AB978" s="182" t="s">
        <v>327</v>
      </c>
      <c r="AC978" s="182"/>
      <c r="AD978" s="183" t="s">
        <v>104</v>
      </c>
      <c r="AE978" s="336">
        <v>2</v>
      </c>
      <c r="AF978" s="336">
        <v>1</v>
      </c>
      <c r="AG978" s="336">
        <v>1</v>
      </c>
      <c r="AH978" s="336"/>
      <c r="AI978" s="336">
        <v>1</v>
      </c>
      <c r="AJ978" s="184"/>
      <c r="AK978" s="179"/>
      <c r="AL978" s="179"/>
      <c r="AM978" s="281">
        <v>696.94</v>
      </c>
      <c r="AN978" s="281">
        <v>12.08</v>
      </c>
      <c r="AO978" s="281">
        <v>17.28</v>
      </c>
      <c r="AP978" s="281">
        <v>0</v>
      </c>
      <c r="AQ978" s="281">
        <v>49.19</v>
      </c>
      <c r="AR978" s="272"/>
      <c r="AS978" s="270"/>
      <c r="AT978" s="270"/>
      <c r="AU978" s="272">
        <v>348.47</v>
      </c>
      <c r="AV978" s="272">
        <v>12.08</v>
      </c>
      <c r="AW978" s="272">
        <v>8.64</v>
      </c>
      <c r="AX978" s="272">
        <v>0</v>
      </c>
      <c r="AY978" s="272">
        <v>24.594999999999999</v>
      </c>
      <c r="AZ978" s="184"/>
      <c r="BA978" s="179"/>
    </row>
    <row r="979" spans="1:53" s="185" customFormat="1" x14ac:dyDescent="0.2">
      <c r="A979" s="179"/>
      <c r="B979" s="182" t="s">
        <v>270</v>
      </c>
      <c r="C979" s="182"/>
      <c r="D979" s="183" t="s">
        <v>272</v>
      </c>
      <c r="E979" s="320"/>
      <c r="F979" s="320">
        <v>1</v>
      </c>
      <c r="G979" s="320">
        <v>1</v>
      </c>
      <c r="H979" s="320">
        <v>1</v>
      </c>
      <c r="I979" s="320">
        <v>2</v>
      </c>
      <c r="J979" s="182"/>
      <c r="K979" s="179"/>
      <c r="L979" s="179"/>
      <c r="M979" s="239">
        <v>0</v>
      </c>
      <c r="N979" s="239">
        <v>548.5</v>
      </c>
      <c r="O979" s="239">
        <v>130.88999999999999</v>
      </c>
      <c r="P979" s="239">
        <v>224.49</v>
      </c>
      <c r="Q979" s="239">
        <v>557.51</v>
      </c>
      <c r="R979" s="182"/>
      <c r="S979" s="179"/>
      <c r="T979" s="179"/>
      <c r="U979" s="239">
        <v>0</v>
      </c>
      <c r="V979" s="239">
        <v>548.5</v>
      </c>
      <c r="W979" s="239">
        <v>130.88999999999999</v>
      </c>
      <c r="X979" s="239">
        <v>224.49</v>
      </c>
      <c r="Y979" s="239">
        <v>278.755</v>
      </c>
      <c r="Z979" s="182"/>
      <c r="AA979" s="179"/>
      <c r="AB979" s="182" t="s">
        <v>330</v>
      </c>
      <c r="AC979" s="182"/>
      <c r="AD979" s="183" t="s">
        <v>331</v>
      </c>
      <c r="AE979" s="336">
        <v>2</v>
      </c>
      <c r="AF979" s="336"/>
      <c r="AG979" s="336"/>
      <c r="AH979" s="336"/>
      <c r="AI979" s="336"/>
      <c r="AJ979" s="184"/>
      <c r="AK979" s="179"/>
      <c r="AL979" s="179"/>
      <c r="AM979" s="281">
        <v>351.15</v>
      </c>
      <c r="AN979" s="281">
        <v>0</v>
      </c>
      <c r="AO979" s="281">
        <v>0</v>
      </c>
      <c r="AP979" s="281">
        <v>0</v>
      </c>
      <c r="AQ979" s="281">
        <v>0</v>
      </c>
      <c r="AR979" s="272"/>
      <c r="AS979" s="270"/>
      <c r="AT979" s="270"/>
      <c r="AU979" s="272">
        <v>175.57499999999999</v>
      </c>
      <c r="AV979" s="272">
        <v>0</v>
      </c>
      <c r="AW979" s="272">
        <v>0</v>
      </c>
      <c r="AX979" s="272">
        <v>0</v>
      </c>
      <c r="AY979" s="272">
        <v>0</v>
      </c>
      <c r="AZ979" s="184"/>
      <c r="BA979" s="179"/>
    </row>
    <row r="980" spans="1:53" s="185" customFormat="1" x14ac:dyDescent="0.2">
      <c r="A980" s="179"/>
      <c r="B980" s="182" t="s">
        <v>273</v>
      </c>
      <c r="C980" s="182"/>
      <c r="D980" s="183" t="s">
        <v>272</v>
      </c>
      <c r="E980" s="320">
        <v>87</v>
      </c>
      <c r="F980" s="320">
        <v>25</v>
      </c>
      <c r="G980" s="320">
        <v>21</v>
      </c>
      <c r="H980" s="320">
        <v>24</v>
      </c>
      <c r="I980" s="320">
        <v>31</v>
      </c>
      <c r="J980" s="182"/>
      <c r="K980" s="179"/>
      <c r="L980" s="179"/>
      <c r="M980" s="239">
        <v>23007.759999999998</v>
      </c>
      <c r="N980" s="239">
        <v>4529.29</v>
      </c>
      <c r="O980" s="239">
        <v>3065.41</v>
      </c>
      <c r="P980" s="239">
        <v>1755.98</v>
      </c>
      <c r="Q980" s="239">
        <v>9855.86</v>
      </c>
      <c r="R980" s="182"/>
      <c r="S980" s="179"/>
      <c r="T980" s="179"/>
      <c r="U980" s="239">
        <v>239.664166666667</v>
      </c>
      <c r="V980" s="239">
        <v>88.8096078431373</v>
      </c>
      <c r="W980" s="239">
        <v>36.063647058823499</v>
      </c>
      <c r="X980" s="239">
        <v>18.291458333333299</v>
      </c>
      <c r="Y980" s="239">
        <v>97.582772277227704</v>
      </c>
      <c r="Z980" s="182"/>
      <c r="AA980" s="179"/>
      <c r="AB980" s="182" t="s">
        <v>341</v>
      </c>
      <c r="AC980" s="182"/>
      <c r="AD980" s="183" t="s">
        <v>88</v>
      </c>
      <c r="AE980" s="336">
        <v>14</v>
      </c>
      <c r="AF980" s="336">
        <v>5</v>
      </c>
      <c r="AG980" s="336">
        <v>5</v>
      </c>
      <c r="AH980" s="336">
        <v>1</v>
      </c>
      <c r="AI980" s="336">
        <v>1</v>
      </c>
      <c r="AJ980" s="184"/>
      <c r="AK980" s="179"/>
      <c r="AL980" s="179"/>
      <c r="AM980" s="281">
        <v>1144.46</v>
      </c>
      <c r="AN980" s="281">
        <v>90.93</v>
      </c>
      <c r="AO980" s="281">
        <v>78.97</v>
      </c>
      <c r="AP980" s="281">
        <v>4.75</v>
      </c>
      <c r="AQ980" s="281">
        <v>39.229999999999997</v>
      </c>
      <c r="AR980" s="272"/>
      <c r="AS980" s="270"/>
      <c r="AT980" s="270"/>
      <c r="AU980" s="272">
        <v>76.297333333333299</v>
      </c>
      <c r="AV980" s="272">
        <v>6.4950000000000001</v>
      </c>
      <c r="AW980" s="272">
        <v>6.0746153846153801</v>
      </c>
      <c r="AX980" s="272">
        <v>0.36538461538461497</v>
      </c>
      <c r="AY980" s="272">
        <v>2.8021428571428602</v>
      </c>
      <c r="AZ980" s="184"/>
      <c r="BA980" s="179"/>
    </row>
    <row r="981" spans="1:53" s="185" customFormat="1" x14ac:dyDescent="0.2">
      <c r="A981" s="179"/>
      <c r="B981" s="182" t="s">
        <v>275</v>
      </c>
      <c r="C981" s="182"/>
      <c r="D981" s="183" t="s">
        <v>100</v>
      </c>
      <c r="E981" s="320">
        <v>3</v>
      </c>
      <c r="F981" s="320">
        <v>1</v>
      </c>
      <c r="G981" s="320">
        <v>1</v>
      </c>
      <c r="H981" s="320">
        <v>1</v>
      </c>
      <c r="I981" s="320">
        <v>2</v>
      </c>
      <c r="J981" s="182"/>
      <c r="K981" s="179"/>
      <c r="L981" s="179"/>
      <c r="M981" s="239">
        <v>171.59</v>
      </c>
      <c r="N981" s="239">
        <v>28.91</v>
      </c>
      <c r="O981" s="239">
        <v>31.29</v>
      </c>
      <c r="P981" s="239">
        <v>32.08</v>
      </c>
      <c r="Q981" s="239">
        <v>92.19</v>
      </c>
      <c r="R981" s="182"/>
      <c r="S981" s="179"/>
      <c r="T981" s="179"/>
      <c r="U981" s="239">
        <v>57.196666666666701</v>
      </c>
      <c r="V981" s="239">
        <v>9.6366666666666703</v>
      </c>
      <c r="W981" s="239">
        <v>10.43</v>
      </c>
      <c r="X981" s="239">
        <v>10.6933333333333</v>
      </c>
      <c r="Y981" s="239">
        <v>23.047499999999999</v>
      </c>
      <c r="Z981" s="182"/>
      <c r="AA981" s="179"/>
      <c r="AB981" s="182" t="s">
        <v>348</v>
      </c>
      <c r="AC981" s="182"/>
      <c r="AD981" s="183" t="s">
        <v>349</v>
      </c>
      <c r="AE981" s="336">
        <v>13</v>
      </c>
      <c r="AF981" s="336">
        <v>7</v>
      </c>
      <c r="AG981" s="336">
        <v>3</v>
      </c>
      <c r="AH981" s="336">
        <v>2</v>
      </c>
      <c r="AI981" s="336">
        <v>4</v>
      </c>
      <c r="AJ981" s="184"/>
      <c r="AK981" s="179"/>
      <c r="AL981" s="179"/>
      <c r="AM981" s="281">
        <v>1109.6199999999999</v>
      </c>
      <c r="AN981" s="281">
        <v>38315.129999999997</v>
      </c>
      <c r="AO981" s="281">
        <v>136.16999999999999</v>
      </c>
      <c r="AP981" s="281">
        <v>122.59</v>
      </c>
      <c r="AQ981" s="281">
        <v>7767.95</v>
      </c>
      <c r="AR981" s="272"/>
      <c r="AS981" s="270"/>
      <c r="AT981" s="270"/>
      <c r="AU981" s="272">
        <v>79.2585714285714</v>
      </c>
      <c r="AV981" s="272">
        <v>2947.3176923076899</v>
      </c>
      <c r="AW981" s="272">
        <v>11.3475</v>
      </c>
      <c r="AX981" s="272">
        <v>11.144545454545501</v>
      </c>
      <c r="AY981" s="272">
        <v>706.17727272727302</v>
      </c>
      <c r="AZ981" s="184"/>
      <c r="BA981" s="179"/>
    </row>
    <row r="982" spans="1:53" s="185" customFormat="1" x14ac:dyDescent="0.2">
      <c r="A982" s="179"/>
      <c r="B982" s="182" t="s">
        <v>278</v>
      </c>
      <c r="C982" s="182"/>
      <c r="D982" s="183" t="s">
        <v>277</v>
      </c>
      <c r="E982" s="320">
        <v>6</v>
      </c>
      <c r="F982" s="320">
        <v>4</v>
      </c>
      <c r="G982" s="320">
        <v>4</v>
      </c>
      <c r="H982" s="320">
        <v>2</v>
      </c>
      <c r="I982" s="320">
        <v>2</v>
      </c>
      <c r="J982" s="182"/>
      <c r="K982" s="179"/>
      <c r="L982" s="179"/>
      <c r="M982" s="239">
        <v>595.82000000000005</v>
      </c>
      <c r="N982" s="239">
        <v>409.46</v>
      </c>
      <c r="O982" s="239">
        <v>220.48</v>
      </c>
      <c r="P982" s="239">
        <v>208.42</v>
      </c>
      <c r="Q982" s="239">
        <v>1269.57</v>
      </c>
      <c r="R982" s="182"/>
      <c r="S982" s="179"/>
      <c r="T982" s="179"/>
      <c r="U982" s="239">
        <v>99.303333333333299</v>
      </c>
      <c r="V982" s="239">
        <v>68.243333333333297</v>
      </c>
      <c r="W982" s="239">
        <v>36.746666666666698</v>
      </c>
      <c r="X982" s="239">
        <v>41.683999999999997</v>
      </c>
      <c r="Y982" s="239">
        <v>253.91399999999999</v>
      </c>
      <c r="Z982" s="182"/>
      <c r="AA982" s="179"/>
      <c r="AB982" s="182" t="s">
        <v>350</v>
      </c>
      <c r="AC982" s="182"/>
      <c r="AD982" s="183" t="s">
        <v>187</v>
      </c>
      <c r="AE982" s="336">
        <v>17</v>
      </c>
      <c r="AF982" s="336">
        <v>6</v>
      </c>
      <c r="AG982" s="336">
        <v>2</v>
      </c>
      <c r="AH982" s="336">
        <v>2</v>
      </c>
      <c r="AI982" s="336">
        <v>2</v>
      </c>
      <c r="AJ982" s="184"/>
      <c r="AK982" s="179"/>
      <c r="AL982" s="179"/>
      <c r="AM982" s="281">
        <v>9162.5300000000007</v>
      </c>
      <c r="AN982" s="281">
        <v>569.51</v>
      </c>
      <c r="AO982" s="281">
        <v>73.69</v>
      </c>
      <c r="AP982" s="281">
        <v>74.61</v>
      </c>
      <c r="AQ982" s="281">
        <v>400.16</v>
      </c>
      <c r="AR982" s="272"/>
      <c r="AS982" s="270"/>
      <c r="AT982" s="270"/>
      <c r="AU982" s="272">
        <v>538.97235294117604</v>
      </c>
      <c r="AV982" s="272">
        <v>33.500588235294103</v>
      </c>
      <c r="AW982" s="272">
        <v>4.3347058823529396</v>
      </c>
      <c r="AX982" s="272">
        <v>4.3888235294117601</v>
      </c>
      <c r="AY982" s="272">
        <v>23.5388235294118</v>
      </c>
      <c r="AZ982" s="184"/>
      <c r="BA982" s="179"/>
    </row>
    <row r="983" spans="1:53" s="185" customFormat="1" x14ac:dyDescent="0.2">
      <c r="A983" s="179"/>
      <c r="B983" s="182" t="s">
        <v>279</v>
      </c>
      <c r="C983" s="182"/>
      <c r="D983" s="183" t="s">
        <v>93</v>
      </c>
      <c r="E983" s="320">
        <v>21</v>
      </c>
      <c r="F983" s="320">
        <v>14</v>
      </c>
      <c r="G983" s="320">
        <v>5</v>
      </c>
      <c r="H983" s="320"/>
      <c r="I983" s="320">
        <v>4</v>
      </c>
      <c r="J983" s="182"/>
      <c r="K983" s="179"/>
      <c r="L983" s="179"/>
      <c r="M983" s="239">
        <v>4336.3</v>
      </c>
      <c r="N983" s="239">
        <v>2933.19</v>
      </c>
      <c r="O983" s="239">
        <v>306.41000000000003</v>
      </c>
      <c r="P983" s="239">
        <v>0</v>
      </c>
      <c r="Q983" s="239">
        <v>15065.49</v>
      </c>
      <c r="R983" s="182"/>
      <c r="S983" s="179"/>
      <c r="T983" s="179"/>
      <c r="U983" s="239">
        <v>180.67916666666699</v>
      </c>
      <c r="V983" s="239">
        <v>127.53</v>
      </c>
      <c r="W983" s="239">
        <v>13.3221739130435</v>
      </c>
      <c r="X983" s="239">
        <v>0</v>
      </c>
      <c r="Y983" s="239">
        <v>655.021304347826</v>
      </c>
      <c r="Z983" s="182"/>
      <c r="AA983" s="179"/>
      <c r="AB983" s="182" t="s">
        <v>354</v>
      </c>
      <c r="AC983" s="182"/>
      <c r="AD983" s="183" t="s">
        <v>154</v>
      </c>
      <c r="AE983" s="336">
        <v>25</v>
      </c>
      <c r="AF983" s="336">
        <v>4</v>
      </c>
      <c r="AG983" s="336">
        <v>7</v>
      </c>
      <c r="AH983" s="336">
        <v>2</v>
      </c>
      <c r="AI983" s="336">
        <v>5</v>
      </c>
      <c r="AJ983" s="184"/>
      <c r="AK983" s="179"/>
      <c r="AL983" s="179"/>
      <c r="AM983" s="281">
        <v>9778.84</v>
      </c>
      <c r="AN983" s="281">
        <v>4790.49</v>
      </c>
      <c r="AO983" s="281">
        <v>5327.34</v>
      </c>
      <c r="AP983" s="281">
        <v>43.75</v>
      </c>
      <c r="AQ983" s="281">
        <v>17257.21</v>
      </c>
      <c r="AR983" s="272"/>
      <c r="AS983" s="270"/>
      <c r="AT983" s="270"/>
      <c r="AU983" s="272">
        <v>391.15359999999998</v>
      </c>
      <c r="AV983" s="272">
        <v>399.20749999999998</v>
      </c>
      <c r="AW983" s="272">
        <v>253.68285714285699</v>
      </c>
      <c r="AX983" s="272">
        <v>2.3026315789473699</v>
      </c>
      <c r="AY983" s="272">
        <v>821.77190476190503</v>
      </c>
      <c r="AZ983" s="184"/>
      <c r="BA983" s="179"/>
    </row>
    <row r="984" spans="1:53" s="185" customFormat="1" x14ac:dyDescent="0.2">
      <c r="A984" s="179"/>
      <c r="B984" s="182" t="s">
        <v>280</v>
      </c>
      <c r="C984" s="182"/>
      <c r="D984" s="183" t="s">
        <v>64</v>
      </c>
      <c r="E984" s="320">
        <v>105</v>
      </c>
      <c r="F984" s="320">
        <v>57</v>
      </c>
      <c r="G984" s="320">
        <v>27</v>
      </c>
      <c r="H984" s="320">
        <v>14</v>
      </c>
      <c r="I984" s="320">
        <v>25</v>
      </c>
      <c r="J984" s="182"/>
      <c r="K984" s="179"/>
      <c r="L984" s="179"/>
      <c r="M984" s="239">
        <v>22757.05</v>
      </c>
      <c r="N984" s="239">
        <v>12101.67</v>
      </c>
      <c r="O984" s="239">
        <v>3804.84</v>
      </c>
      <c r="P984" s="239">
        <v>2812.45</v>
      </c>
      <c r="Q984" s="239">
        <v>8833.8700000000008</v>
      </c>
      <c r="R984" s="182"/>
      <c r="S984" s="179"/>
      <c r="T984" s="179"/>
      <c r="U984" s="239">
        <v>192.856355932203</v>
      </c>
      <c r="V984" s="239">
        <v>103.433076923077</v>
      </c>
      <c r="W984" s="239">
        <v>33.671150442477902</v>
      </c>
      <c r="X984" s="239">
        <v>23.8343220338983</v>
      </c>
      <c r="Y984" s="239">
        <v>72.408770491803295</v>
      </c>
      <c r="Z984" s="182"/>
      <c r="AA984" s="179"/>
      <c r="AB984" s="182" t="s">
        <v>355</v>
      </c>
      <c r="AC984" s="182"/>
      <c r="AD984" s="183" t="s">
        <v>175</v>
      </c>
      <c r="AE984" s="336">
        <v>7</v>
      </c>
      <c r="AF984" s="336">
        <v>4</v>
      </c>
      <c r="AG984" s="336">
        <v>5</v>
      </c>
      <c r="AH984" s="336">
        <v>1</v>
      </c>
      <c r="AI984" s="336">
        <v>2</v>
      </c>
      <c r="AJ984" s="184"/>
      <c r="AK984" s="179"/>
      <c r="AL984" s="179"/>
      <c r="AM984" s="281">
        <v>1397.61</v>
      </c>
      <c r="AN984" s="281">
        <v>94.65</v>
      </c>
      <c r="AO984" s="281">
        <v>2586.64</v>
      </c>
      <c r="AP984" s="281">
        <v>0.68</v>
      </c>
      <c r="AQ984" s="281">
        <v>7454.01</v>
      </c>
      <c r="AR984" s="272"/>
      <c r="AS984" s="270"/>
      <c r="AT984" s="270"/>
      <c r="AU984" s="272">
        <v>199.65857142857101</v>
      </c>
      <c r="AV984" s="272">
        <v>23.662500000000001</v>
      </c>
      <c r="AW984" s="272">
        <v>369.52</v>
      </c>
      <c r="AX984" s="272">
        <v>9.7142857142857197E-2</v>
      </c>
      <c r="AY984" s="272">
        <v>1064.85857142857</v>
      </c>
      <c r="AZ984" s="184"/>
      <c r="BA984" s="179"/>
    </row>
    <row r="985" spans="1:53" s="185" customFormat="1" x14ac:dyDescent="0.2">
      <c r="A985" s="179"/>
      <c r="B985" s="182" t="s">
        <v>280</v>
      </c>
      <c r="C985" s="182"/>
      <c r="D985" s="183" t="s">
        <v>170</v>
      </c>
      <c r="E985" s="320">
        <v>5</v>
      </c>
      <c r="F985" s="320"/>
      <c r="G985" s="320"/>
      <c r="H985" s="320"/>
      <c r="I985" s="320"/>
      <c r="J985" s="182"/>
      <c r="K985" s="179"/>
      <c r="L985" s="179"/>
      <c r="M985" s="239">
        <v>569.97</v>
      </c>
      <c r="N985" s="239">
        <v>0</v>
      </c>
      <c r="O985" s="239">
        <v>0</v>
      </c>
      <c r="P985" s="239">
        <v>0</v>
      </c>
      <c r="Q985" s="239">
        <v>0</v>
      </c>
      <c r="R985" s="182"/>
      <c r="S985" s="179"/>
      <c r="T985" s="179"/>
      <c r="U985" s="239">
        <v>113.994</v>
      </c>
      <c r="V985" s="239">
        <v>0</v>
      </c>
      <c r="W985" s="239">
        <v>0</v>
      </c>
      <c r="X985" s="239">
        <v>0</v>
      </c>
      <c r="Y985" s="239">
        <v>0</v>
      </c>
      <c r="Z985" s="182"/>
      <c r="AA985" s="179"/>
      <c r="AB985" s="182" t="s">
        <v>356</v>
      </c>
      <c r="AC985" s="182"/>
      <c r="AD985" s="183" t="s">
        <v>204</v>
      </c>
      <c r="AE985" s="336">
        <v>18</v>
      </c>
      <c r="AF985" s="336">
        <v>11</v>
      </c>
      <c r="AG985" s="336">
        <v>8</v>
      </c>
      <c r="AH985" s="336">
        <v>5</v>
      </c>
      <c r="AI985" s="336">
        <v>6</v>
      </c>
      <c r="AJ985" s="184"/>
      <c r="AK985" s="179"/>
      <c r="AL985" s="179"/>
      <c r="AM985" s="281">
        <v>1818.59</v>
      </c>
      <c r="AN985" s="281">
        <v>949.49</v>
      </c>
      <c r="AO985" s="281">
        <v>920.47</v>
      </c>
      <c r="AP985" s="281">
        <v>576.08000000000004</v>
      </c>
      <c r="AQ985" s="281">
        <v>1734.79</v>
      </c>
      <c r="AR985" s="272"/>
      <c r="AS985" s="270"/>
      <c r="AT985" s="270"/>
      <c r="AU985" s="272">
        <v>101.03277777777799</v>
      </c>
      <c r="AV985" s="272">
        <v>52.7494444444444</v>
      </c>
      <c r="AW985" s="272">
        <v>51.137222222222199</v>
      </c>
      <c r="AX985" s="272">
        <v>32.004444444444403</v>
      </c>
      <c r="AY985" s="272">
        <v>96.377222222222201</v>
      </c>
      <c r="AZ985" s="184"/>
      <c r="BA985" s="179"/>
    </row>
    <row r="986" spans="1:53" s="185" customFormat="1" x14ac:dyDescent="0.2">
      <c r="A986" s="179"/>
      <c r="B986" s="182" t="s">
        <v>281</v>
      </c>
      <c r="C986" s="182"/>
      <c r="D986" s="183" t="s">
        <v>68</v>
      </c>
      <c r="E986" s="320">
        <v>2</v>
      </c>
      <c r="F986" s="320">
        <v>1</v>
      </c>
      <c r="G986" s="320">
        <v>1</v>
      </c>
      <c r="H986" s="320"/>
      <c r="I986" s="320"/>
      <c r="J986" s="182"/>
      <c r="K986" s="179"/>
      <c r="L986" s="179"/>
      <c r="M986" s="239">
        <v>294.23</v>
      </c>
      <c r="N986" s="239">
        <v>215.8</v>
      </c>
      <c r="O986" s="239">
        <v>103.08</v>
      </c>
      <c r="P986" s="239">
        <v>0</v>
      </c>
      <c r="Q986" s="239">
        <v>0</v>
      </c>
      <c r="R986" s="182"/>
      <c r="S986" s="179"/>
      <c r="T986" s="179"/>
      <c r="U986" s="239">
        <v>147.11500000000001</v>
      </c>
      <c r="V986" s="239">
        <v>107.9</v>
      </c>
      <c r="W986" s="239">
        <v>51.54</v>
      </c>
      <c r="X986" s="239">
        <v>0</v>
      </c>
      <c r="Y986" s="239">
        <v>0</v>
      </c>
      <c r="Z986" s="182"/>
      <c r="AA986" s="179"/>
      <c r="AB986" s="182" t="s">
        <v>358</v>
      </c>
      <c r="AC986" s="182"/>
      <c r="AD986" s="183" t="s">
        <v>63</v>
      </c>
      <c r="AE986" s="336">
        <v>1</v>
      </c>
      <c r="AF986" s="336"/>
      <c r="AG986" s="336"/>
      <c r="AH986" s="336"/>
      <c r="AI986" s="336"/>
      <c r="AJ986" s="184"/>
      <c r="AK986" s="179"/>
      <c r="AL986" s="179"/>
      <c r="AM986" s="281">
        <v>1051.45</v>
      </c>
      <c r="AN986" s="281"/>
      <c r="AO986" s="281">
        <v>0</v>
      </c>
      <c r="AP986" s="281">
        <v>0</v>
      </c>
      <c r="AQ986" s="281">
        <v>0</v>
      </c>
      <c r="AR986" s="272"/>
      <c r="AS986" s="270"/>
      <c r="AT986" s="270"/>
      <c r="AU986" s="272">
        <v>1051.45</v>
      </c>
      <c r="AV986" s="272"/>
      <c r="AW986" s="272">
        <v>0</v>
      </c>
      <c r="AX986" s="272">
        <v>0</v>
      </c>
      <c r="AY986" s="272">
        <v>0</v>
      </c>
      <c r="AZ986" s="184"/>
      <c r="BA986" s="179"/>
    </row>
    <row r="987" spans="1:53" s="185" customFormat="1" ht="13.5" thickBot="1" x14ac:dyDescent="0.25">
      <c r="A987" s="179"/>
      <c r="B987" s="186" t="s">
        <v>282</v>
      </c>
      <c r="C987" s="186"/>
      <c r="D987" s="187" t="s">
        <v>79</v>
      </c>
      <c r="E987" s="321">
        <v>68</v>
      </c>
      <c r="F987" s="321">
        <v>42</v>
      </c>
      <c r="G987" s="321">
        <v>18</v>
      </c>
      <c r="H987" s="321">
        <v>10</v>
      </c>
      <c r="I987" s="321">
        <v>17</v>
      </c>
      <c r="J987" s="186"/>
      <c r="K987" s="179"/>
      <c r="L987" s="179"/>
      <c r="M987" s="330">
        <v>15174.74</v>
      </c>
      <c r="N987" s="239">
        <v>9453.83</v>
      </c>
      <c r="O987" s="239">
        <v>2316.44</v>
      </c>
      <c r="P987" s="239">
        <v>994.55</v>
      </c>
      <c r="Q987" s="239">
        <v>14736.13</v>
      </c>
      <c r="R987" s="182"/>
      <c r="S987" s="179"/>
      <c r="T987" s="179"/>
      <c r="U987" s="263">
        <v>202.32986666666699</v>
      </c>
      <c r="V987" s="263">
        <v>124.3925</v>
      </c>
      <c r="W987" s="263">
        <v>30.885866666666701</v>
      </c>
      <c r="X987" s="263">
        <v>13.4398648648649</v>
      </c>
      <c r="Y987" s="263">
        <v>186.53329113924099</v>
      </c>
      <c r="Z987" s="188"/>
      <c r="AA987" s="179"/>
      <c r="AB987" s="186" t="s">
        <v>358</v>
      </c>
      <c r="AC987" s="186"/>
      <c r="AD987" s="187" t="s">
        <v>359</v>
      </c>
      <c r="AE987" s="337">
        <v>1</v>
      </c>
      <c r="AF987" s="337"/>
      <c r="AG987" s="337"/>
      <c r="AH987" s="337"/>
      <c r="AI987" s="337"/>
      <c r="AJ987" s="189"/>
      <c r="AK987" s="179"/>
      <c r="AL987" s="179"/>
      <c r="AM987" s="282">
        <v>131.34</v>
      </c>
      <c r="AN987" s="283"/>
      <c r="AO987" s="283">
        <v>0</v>
      </c>
      <c r="AP987" s="283">
        <v>0</v>
      </c>
      <c r="AQ987" s="283">
        <v>0</v>
      </c>
      <c r="AR987" s="274"/>
      <c r="AS987" s="270"/>
      <c r="AT987" s="270"/>
      <c r="AU987" s="273">
        <v>131.34</v>
      </c>
      <c r="AV987" s="274"/>
      <c r="AW987" s="274">
        <v>0</v>
      </c>
      <c r="AX987" s="274">
        <v>0</v>
      </c>
      <c r="AY987" s="274">
        <v>0</v>
      </c>
      <c r="AZ987" s="189"/>
      <c r="BA987" s="179"/>
    </row>
    <row r="988" spans="1:53" s="185" customFormat="1" x14ac:dyDescent="0.2">
      <c r="A988" s="179"/>
      <c r="B988" s="182" t="s">
        <v>284</v>
      </c>
      <c r="C988" s="182"/>
      <c r="D988" s="183" t="s">
        <v>285</v>
      </c>
      <c r="E988" s="320">
        <v>46</v>
      </c>
      <c r="F988" s="320">
        <v>1</v>
      </c>
      <c r="G988" s="320">
        <v>26</v>
      </c>
      <c r="H988" s="320">
        <v>13</v>
      </c>
      <c r="I988" s="320">
        <v>17</v>
      </c>
      <c r="J988" s="182"/>
      <c r="K988" s="179"/>
      <c r="L988" s="179"/>
      <c r="M988" s="239">
        <v>3793.03</v>
      </c>
      <c r="N988" s="239">
        <v>5.58</v>
      </c>
      <c r="O988" s="239">
        <v>876.25</v>
      </c>
      <c r="P988" s="239">
        <v>298.99</v>
      </c>
      <c r="Q988" s="239">
        <v>2682.52</v>
      </c>
      <c r="R988" s="182"/>
      <c r="S988" s="179"/>
      <c r="T988" s="179"/>
      <c r="U988" s="239">
        <v>77.408775510204094</v>
      </c>
      <c r="V988" s="239">
        <v>0.50727272727272699</v>
      </c>
      <c r="W988" s="239">
        <v>21.90625</v>
      </c>
      <c r="X988" s="239">
        <v>6.3614893617021302</v>
      </c>
      <c r="Y988" s="239">
        <v>54.745306122449001</v>
      </c>
      <c r="Z988" s="182"/>
      <c r="AA988" s="179"/>
      <c r="AB988" s="182" t="s">
        <v>361</v>
      </c>
      <c r="AC988" s="182"/>
      <c r="AD988" s="183" t="s">
        <v>363</v>
      </c>
      <c r="AE988" s="336">
        <v>5</v>
      </c>
      <c r="AF988" s="336">
        <v>3</v>
      </c>
      <c r="AG988" s="336">
        <v>4</v>
      </c>
      <c r="AH988" s="336"/>
      <c r="AI988" s="336"/>
      <c r="AJ988" s="184"/>
      <c r="AK988" s="179"/>
      <c r="AL988" s="179"/>
      <c r="AM988" s="281">
        <v>3558.31</v>
      </c>
      <c r="AN988" s="281">
        <v>3148.62</v>
      </c>
      <c r="AO988" s="281">
        <v>1448.76</v>
      </c>
      <c r="AP988" s="281">
        <v>0</v>
      </c>
      <c r="AQ988" s="281">
        <v>0</v>
      </c>
      <c r="AR988" s="272"/>
      <c r="AS988" s="270"/>
      <c r="AT988" s="270"/>
      <c r="AU988" s="272">
        <v>711.66200000000003</v>
      </c>
      <c r="AV988" s="272">
        <v>787.15499999999997</v>
      </c>
      <c r="AW988" s="272">
        <v>289.75200000000001</v>
      </c>
      <c r="AX988" s="272">
        <v>0</v>
      </c>
      <c r="AY988" s="272">
        <v>0</v>
      </c>
      <c r="AZ988" s="184"/>
      <c r="BA988" s="179"/>
    </row>
    <row r="989" spans="1:53" s="185" customFormat="1" x14ac:dyDescent="0.2">
      <c r="A989" s="179"/>
      <c r="B989" s="182" t="s">
        <v>286</v>
      </c>
      <c r="C989" s="182"/>
      <c r="D989" s="183" t="s">
        <v>287</v>
      </c>
      <c r="E989" s="320">
        <v>2</v>
      </c>
      <c r="F989" s="320">
        <v>1</v>
      </c>
      <c r="G989" s="320">
        <v>1</v>
      </c>
      <c r="H989" s="320">
        <v>1</v>
      </c>
      <c r="I989" s="320">
        <v>1</v>
      </c>
      <c r="J989" s="182"/>
      <c r="K989" s="179"/>
      <c r="L989" s="179"/>
      <c r="M989" s="239">
        <v>20.58</v>
      </c>
      <c r="N989" s="239">
        <v>6.35</v>
      </c>
      <c r="O989" s="239">
        <v>6.35</v>
      </c>
      <c r="P989" s="239">
        <v>5.77</v>
      </c>
      <c r="Q989" s="239">
        <v>36.32</v>
      </c>
      <c r="R989" s="182"/>
      <c r="S989" s="179"/>
      <c r="T989" s="179"/>
      <c r="U989" s="239">
        <v>10.29</v>
      </c>
      <c r="V989" s="239">
        <v>6.35</v>
      </c>
      <c r="W989" s="239">
        <v>6.35</v>
      </c>
      <c r="X989" s="239">
        <v>5.77</v>
      </c>
      <c r="Y989" s="239">
        <v>36.32</v>
      </c>
      <c r="Z989" s="182"/>
      <c r="AA989" s="179"/>
      <c r="AB989" s="182" t="s">
        <v>364</v>
      </c>
      <c r="AC989" s="182"/>
      <c r="AD989" s="183" t="s">
        <v>204</v>
      </c>
      <c r="AE989" s="336">
        <v>75</v>
      </c>
      <c r="AF989" s="336">
        <v>29</v>
      </c>
      <c r="AG989" s="336">
        <v>18</v>
      </c>
      <c r="AH989" s="336">
        <v>13</v>
      </c>
      <c r="AI989" s="336">
        <v>9</v>
      </c>
      <c r="AJ989" s="184"/>
      <c r="AK989" s="179"/>
      <c r="AL989" s="179"/>
      <c r="AM989" s="281">
        <v>33085.440000000002</v>
      </c>
      <c r="AN989" s="281">
        <v>17843.96</v>
      </c>
      <c r="AO989" s="281">
        <v>8783.49</v>
      </c>
      <c r="AP989" s="281">
        <v>6266.76</v>
      </c>
      <c r="AQ989" s="281">
        <v>19277.21</v>
      </c>
      <c r="AR989" s="272"/>
      <c r="AS989" s="270"/>
      <c r="AT989" s="270"/>
      <c r="AU989" s="272">
        <v>441.13920000000002</v>
      </c>
      <c r="AV989" s="272">
        <v>241.134594594595</v>
      </c>
      <c r="AW989" s="272">
        <v>120.321780821918</v>
      </c>
      <c r="AX989" s="272">
        <v>84.685945945945903</v>
      </c>
      <c r="AY989" s="272">
        <v>253.64750000000001</v>
      </c>
      <c r="AZ989" s="184"/>
      <c r="BA989" s="179"/>
    </row>
    <row r="990" spans="1:53" s="185" customFormat="1" x14ac:dyDescent="0.2">
      <c r="A990" s="179"/>
      <c r="B990" s="182" t="s">
        <v>289</v>
      </c>
      <c r="C990" s="182"/>
      <c r="D990" s="183" t="s">
        <v>202</v>
      </c>
      <c r="E990" s="320">
        <v>847</v>
      </c>
      <c r="F990" s="320">
        <v>438</v>
      </c>
      <c r="G990" s="320">
        <v>217</v>
      </c>
      <c r="H990" s="320">
        <v>147</v>
      </c>
      <c r="I990" s="320">
        <v>220</v>
      </c>
      <c r="J990" s="182"/>
      <c r="K990" s="179"/>
      <c r="L990" s="179"/>
      <c r="M990" s="239">
        <v>181554.95</v>
      </c>
      <c r="N990" s="239">
        <v>77357.440000000002</v>
      </c>
      <c r="O990" s="239">
        <v>27740.2</v>
      </c>
      <c r="P990" s="239">
        <v>16270.02</v>
      </c>
      <c r="Q990" s="239">
        <v>87729.200000000099</v>
      </c>
      <c r="R990" s="182"/>
      <c r="S990" s="179"/>
      <c r="T990" s="179"/>
      <c r="U990" s="239">
        <v>193.34925452609099</v>
      </c>
      <c r="V990" s="239">
        <v>82.207693942614299</v>
      </c>
      <c r="W990" s="239">
        <v>30.251035986913902</v>
      </c>
      <c r="X990" s="239">
        <v>17.4946451612903</v>
      </c>
      <c r="Y990" s="239">
        <v>90.442474226804194</v>
      </c>
      <c r="Z990" s="182"/>
      <c r="AA990" s="179"/>
      <c r="AB990" s="182" t="s">
        <v>366</v>
      </c>
      <c r="AC990" s="182"/>
      <c r="AD990" s="183" t="s">
        <v>367</v>
      </c>
      <c r="AE990" s="336">
        <v>29</v>
      </c>
      <c r="AF990" s="336">
        <v>9</v>
      </c>
      <c r="AG990" s="336">
        <v>7</v>
      </c>
      <c r="AH990" s="336">
        <v>3</v>
      </c>
      <c r="AI990" s="336">
        <v>3</v>
      </c>
      <c r="AJ990" s="184"/>
      <c r="AK990" s="179"/>
      <c r="AL990" s="179"/>
      <c r="AM990" s="281">
        <v>9685.7000000000007</v>
      </c>
      <c r="AN990" s="281">
        <v>424.58</v>
      </c>
      <c r="AO990" s="281">
        <v>334.46</v>
      </c>
      <c r="AP990" s="281">
        <v>227.66</v>
      </c>
      <c r="AQ990" s="281">
        <v>195.06</v>
      </c>
      <c r="AR990" s="272"/>
      <c r="AS990" s="270"/>
      <c r="AT990" s="270"/>
      <c r="AU990" s="272">
        <v>333.98965517241402</v>
      </c>
      <c r="AV990" s="272">
        <v>14.6406896551724</v>
      </c>
      <c r="AW990" s="272">
        <v>11.533103448275901</v>
      </c>
      <c r="AX990" s="272">
        <v>8.1307142857142907</v>
      </c>
      <c r="AY990" s="272">
        <v>7.2244444444444396</v>
      </c>
      <c r="AZ990" s="184"/>
      <c r="BA990" s="179"/>
    </row>
    <row r="991" spans="1:53" s="185" customFormat="1" x14ac:dyDescent="0.2">
      <c r="A991" s="179"/>
      <c r="B991" s="182" t="s">
        <v>289</v>
      </c>
      <c r="C991" s="182"/>
      <c r="D991" s="183" t="s">
        <v>287</v>
      </c>
      <c r="E991" s="320"/>
      <c r="F991" s="320">
        <v>1</v>
      </c>
      <c r="G991" s="320"/>
      <c r="H991" s="320"/>
      <c r="I991" s="320"/>
      <c r="J991" s="182"/>
      <c r="K991" s="179"/>
      <c r="L991" s="179"/>
      <c r="M991" s="239"/>
      <c r="N991" s="239">
        <v>31.69</v>
      </c>
      <c r="O991" s="239">
        <v>0</v>
      </c>
      <c r="P991" s="239">
        <v>0</v>
      </c>
      <c r="Q991" s="239">
        <v>0</v>
      </c>
      <c r="R991" s="182"/>
      <c r="S991" s="179"/>
      <c r="T991" s="179"/>
      <c r="U991" s="239"/>
      <c r="V991" s="239">
        <v>31.69</v>
      </c>
      <c r="W991" s="239">
        <v>0</v>
      </c>
      <c r="X991" s="239">
        <v>0</v>
      </c>
      <c r="Y991" s="239">
        <v>0</v>
      </c>
      <c r="Z991" s="182"/>
      <c r="AA991" s="179"/>
      <c r="AB991" s="182" t="s">
        <v>372</v>
      </c>
      <c r="AC991" s="182"/>
      <c r="AD991" s="183" t="s">
        <v>104</v>
      </c>
      <c r="AE991" s="336">
        <v>9</v>
      </c>
      <c r="AF991" s="336">
        <v>6</v>
      </c>
      <c r="AG991" s="336">
        <v>3</v>
      </c>
      <c r="AH991" s="336">
        <v>2</v>
      </c>
      <c r="AI991" s="336">
        <v>2</v>
      </c>
      <c r="AJ991" s="184"/>
      <c r="AK991" s="179"/>
      <c r="AL991" s="179"/>
      <c r="AM991" s="281">
        <v>4606.37</v>
      </c>
      <c r="AN991" s="281">
        <v>1623.39</v>
      </c>
      <c r="AO991" s="281">
        <v>200.68</v>
      </c>
      <c r="AP991" s="281">
        <v>195.73</v>
      </c>
      <c r="AQ991" s="281">
        <v>707.25</v>
      </c>
      <c r="AR991" s="272"/>
      <c r="AS991" s="270"/>
      <c r="AT991" s="270"/>
      <c r="AU991" s="272">
        <v>511.81888888888898</v>
      </c>
      <c r="AV991" s="272">
        <v>180.37666666666701</v>
      </c>
      <c r="AW991" s="272">
        <v>22.297777777777799</v>
      </c>
      <c r="AX991" s="272">
        <v>21.747777777777799</v>
      </c>
      <c r="AY991" s="272">
        <v>78.5833333333333</v>
      </c>
      <c r="AZ991" s="184"/>
      <c r="BA991" s="179"/>
    </row>
    <row r="992" spans="1:53" s="185" customFormat="1" x14ac:dyDescent="0.2">
      <c r="A992" s="179"/>
      <c r="B992" s="182" t="s">
        <v>289</v>
      </c>
      <c r="C992" s="182"/>
      <c r="D992" s="183" t="s">
        <v>288</v>
      </c>
      <c r="E992" s="320">
        <v>3</v>
      </c>
      <c r="F992" s="320"/>
      <c r="G992" s="320"/>
      <c r="H992" s="320"/>
      <c r="I992" s="320"/>
      <c r="J992" s="182"/>
      <c r="K992" s="179"/>
      <c r="L992" s="179"/>
      <c r="M992" s="239">
        <v>758.76</v>
      </c>
      <c r="N992" s="239">
        <v>0</v>
      </c>
      <c r="O992" s="239">
        <v>0</v>
      </c>
      <c r="P992" s="239">
        <v>0</v>
      </c>
      <c r="Q992" s="239">
        <v>0</v>
      </c>
      <c r="R992" s="182"/>
      <c r="S992" s="179"/>
      <c r="T992" s="179"/>
      <c r="U992" s="239">
        <v>252.92</v>
      </c>
      <c r="V992" s="239">
        <v>0</v>
      </c>
      <c r="W992" s="239">
        <v>0</v>
      </c>
      <c r="X992" s="239">
        <v>0</v>
      </c>
      <c r="Y992" s="239">
        <v>0</v>
      </c>
      <c r="Z992" s="182"/>
      <c r="AA992" s="179"/>
      <c r="AB992" s="182" t="s">
        <v>373</v>
      </c>
      <c r="AC992" s="182"/>
      <c r="AD992" s="183" t="s">
        <v>374</v>
      </c>
      <c r="AE992" s="336">
        <v>7</v>
      </c>
      <c r="AF992" s="336">
        <v>5</v>
      </c>
      <c r="AG992" s="336">
        <v>1</v>
      </c>
      <c r="AH992" s="336">
        <v>1</v>
      </c>
      <c r="AI992" s="336">
        <v>1</v>
      </c>
      <c r="AJ992" s="184"/>
      <c r="AK992" s="179"/>
      <c r="AL992" s="179"/>
      <c r="AM992" s="281">
        <v>27764.37</v>
      </c>
      <c r="AN992" s="281">
        <v>10851.69</v>
      </c>
      <c r="AO992" s="281">
        <v>38.68</v>
      </c>
      <c r="AP992" s="281">
        <v>855.5</v>
      </c>
      <c r="AQ992" s="281">
        <v>877.12</v>
      </c>
      <c r="AR992" s="272"/>
      <c r="AS992" s="270"/>
      <c r="AT992" s="270"/>
      <c r="AU992" s="272">
        <v>3966.33857142857</v>
      </c>
      <c r="AV992" s="272">
        <v>1550.2414285714301</v>
      </c>
      <c r="AW992" s="272">
        <v>5.5257142857142902</v>
      </c>
      <c r="AX992" s="272">
        <v>122.21428571428601</v>
      </c>
      <c r="AY992" s="272">
        <v>125.30285714285699</v>
      </c>
      <c r="AZ992" s="184"/>
      <c r="BA992" s="179"/>
    </row>
    <row r="993" spans="1:53" s="185" customFormat="1" x14ac:dyDescent="0.2">
      <c r="A993" s="179"/>
      <c r="B993" s="182" t="s">
        <v>291</v>
      </c>
      <c r="C993" s="182"/>
      <c r="D993" s="183" t="s">
        <v>65</v>
      </c>
      <c r="E993" s="320">
        <v>134</v>
      </c>
      <c r="F993" s="320">
        <v>85</v>
      </c>
      <c r="G993" s="320">
        <v>47</v>
      </c>
      <c r="H993" s="320">
        <v>31</v>
      </c>
      <c r="I993" s="320">
        <v>39</v>
      </c>
      <c r="J993" s="182"/>
      <c r="K993" s="179"/>
      <c r="L993" s="179"/>
      <c r="M993" s="239">
        <v>22219.45</v>
      </c>
      <c r="N993" s="239">
        <v>14311.03</v>
      </c>
      <c r="O993" s="239">
        <v>4189.09</v>
      </c>
      <c r="P993" s="239">
        <v>2040.21</v>
      </c>
      <c r="Q993" s="239">
        <v>7377.04</v>
      </c>
      <c r="R993" s="182"/>
      <c r="S993" s="179"/>
      <c r="T993" s="179"/>
      <c r="U993" s="239">
        <v>156.47499999999999</v>
      </c>
      <c r="V993" s="239">
        <v>106.00762962963</v>
      </c>
      <c r="W993" s="239">
        <v>31.4969172932331</v>
      </c>
      <c r="X993" s="239">
        <v>15.225447761193999</v>
      </c>
      <c r="Y993" s="239">
        <v>51.587692307692301</v>
      </c>
      <c r="Z993" s="182"/>
      <c r="AA993" s="179"/>
      <c r="AB993" s="182" t="s">
        <v>376</v>
      </c>
      <c r="AC993" s="182"/>
      <c r="AD993" s="183" t="s">
        <v>212</v>
      </c>
      <c r="AE993" s="336">
        <v>4</v>
      </c>
      <c r="AF993" s="336">
        <v>1</v>
      </c>
      <c r="AG993" s="336"/>
      <c r="AH993" s="336"/>
      <c r="AI993" s="336"/>
      <c r="AJ993" s="184"/>
      <c r="AK993" s="179"/>
      <c r="AL993" s="179"/>
      <c r="AM993" s="281">
        <v>1651.98</v>
      </c>
      <c r="AN993" s="281">
        <v>9.9499999999999993</v>
      </c>
      <c r="AO993" s="281">
        <v>0</v>
      </c>
      <c r="AP993" s="281">
        <v>0</v>
      </c>
      <c r="AQ993" s="281">
        <v>0</v>
      </c>
      <c r="AR993" s="272"/>
      <c r="AS993" s="270"/>
      <c r="AT993" s="270"/>
      <c r="AU993" s="272">
        <v>412.995</v>
      </c>
      <c r="AV993" s="272">
        <v>2.4874999999999998</v>
      </c>
      <c r="AW993" s="272">
        <v>0</v>
      </c>
      <c r="AX993" s="272">
        <v>0</v>
      </c>
      <c r="AY993" s="272">
        <v>0</v>
      </c>
      <c r="AZ993" s="184"/>
      <c r="BA993" s="179"/>
    </row>
    <row r="994" spans="1:53" s="185" customFormat="1" x14ac:dyDescent="0.2">
      <c r="A994" s="179"/>
      <c r="B994" s="182" t="s">
        <v>294</v>
      </c>
      <c r="C994" s="182"/>
      <c r="D994" s="183" t="s">
        <v>295</v>
      </c>
      <c r="E994" s="320">
        <v>17</v>
      </c>
      <c r="F994" s="320">
        <v>10</v>
      </c>
      <c r="G994" s="320">
        <v>8</v>
      </c>
      <c r="H994" s="320">
        <v>5</v>
      </c>
      <c r="I994" s="320">
        <v>4</v>
      </c>
      <c r="J994" s="182"/>
      <c r="K994" s="179"/>
      <c r="L994" s="179"/>
      <c r="M994" s="239">
        <v>1493.97</v>
      </c>
      <c r="N994" s="239">
        <v>646.74</v>
      </c>
      <c r="O994" s="239">
        <v>184.9</v>
      </c>
      <c r="P994" s="239">
        <v>142.94</v>
      </c>
      <c r="Q994" s="239">
        <v>162.55000000000001</v>
      </c>
      <c r="R994" s="182"/>
      <c r="S994" s="179"/>
      <c r="T994" s="179"/>
      <c r="U994" s="239">
        <v>87.880588235294098</v>
      </c>
      <c r="V994" s="239">
        <v>38.043529411764702</v>
      </c>
      <c r="W994" s="239">
        <v>12.3266666666667</v>
      </c>
      <c r="X994" s="239">
        <v>9.5293333333333301</v>
      </c>
      <c r="Y994" s="239">
        <v>12.503846153846199</v>
      </c>
      <c r="Z994" s="182"/>
      <c r="AA994" s="179"/>
      <c r="AB994" s="182" t="s">
        <v>377</v>
      </c>
      <c r="AC994" s="182"/>
      <c r="AD994" s="183" t="s">
        <v>302</v>
      </c>
      <c r="AE994" s="336">
        <v>27</v>
      </c>
      <c r="AF994" s="336">
        <v>18</v>
      </c>
      <c r="AG994" s="336">
        <v>11</v>
      </c>
      <c r="AH994" s="336">
        <v>8</v>
      </c>
      <c r="AI994" s="336">
        <v>8</v>
      </c>
      <c r="AJ994" s="184"/>
      <c r="AK994" s="179"/>
      <c r="AL994" s="179"/>
      <c r="AM994" s="281">
        <v>5238.78</v>
      </c>
      <c r="AN994" s="281">
        <v>5136.79</v>
      </c>
      <c r="AO994" s="281">
        <v>1864.86</v>
      </c>
      <c r="AP994" s="281">
        <v>1602.9</v>
      </c>
      <c r="AQ994" s="281">
        <v>4292.07</v>
      </c>
      <c r="AR994" s="272"/>
      <c r="AS994" s="270"/>
      <c r="AT994" s="270"/>
      <c r="AU994" s="272">
        <v>194.02888888888901</v>
      </c>
      <c r="AV994" s="272">
        <v>205.4716</v>
      </c>
      <c r="AW994" s="272">
        <v>77.702500000000001</v>
      </c>
      <c r="AX994" s="272">
        <v>66.787499999999994</v>
      </c>
      <c r="AY994" s="272">
        <v>171.68279999999999</v>
      </c>
      <c r="AZ994" s="184"/>
      <c r="BA994" s="179"/>
    </row>
    <row r="995" spans="1:53" s="185" customFormat="1" x14ac:dyDescent="0.2">
      <c r="A995" s="179"/>
      <c r="B995" s="182" t="s">
        <v>296</v>
      </c>
      <c r="C995" s="182"/>
      <c r="D995" s="183" t="s">
        <v>212</v>
      </c>
      <c r="E995" s="320">
        <v>128</v>
      </c>
      <c r="F995" s="320">
        <v>54</v>
      </c>
      <c r="G995" s="320">
        <v>32</v>
      </c>
      <c r="H995" s="320">
        <v>23</v>
      </c>
      <c r="I995" s="320">
        <v>24</v>
      </c>
      <c r="J995" s="182"/>
      <c r="K995" s="179"/>
      <c r="L995" s="179"/>
      <c r="M995" s="239">
        <v>29746.99</v>
      </c>
      <c r="N995" s="239">
        <v>11159.02</v>
      </c>
      <c r="O995" s="239">
        <v>7109.7</v>
      </c>
      <c r="P995" s="239">
        <v>2601.62</v>
      </c>
      <c r="Q995" s="239">
        <v>10666.59</v>
      </c>
      <c r="R995" s="182"/>
      <c r="S995" s="179"/>
      <c r="T995" s="179"/>
      <c r="U995" s="239">
        <v>210.97156028368801</v>
      </c>
      <c r="V995" s="239">
        <v>81.452700729927002</v>
      </c>
      <c r="W995" s="239">
        <v>53.456390977443597</v>
      </c>
      <c r="X995" s="239">
        <v>19.271259259259299</v>
      </c>
      <c r="Y995" s="239">
        <v>76.738057553956807</v>
      </c>
      <c r="Z995" s="182"/>
      <c r="AA995" s="179"/>
      <c r="AB995" s="182" t="s">
        <v>378</v>
      </c>
      <c r="AC995" s="182"/>
      <c r="AD995" s="183" t="s">
        <v>105</v>
      </c>
      <c r="AE995" s="336">
        <v>177</v>
      </c>
      <c r="AF995" s="336">
        <v>45</v>
      </c>
      <c r="AG995" s="336">
        <v>26</v>
      </c>
      <c r="AH995" s="336">
        <v>15</v>
      </c>
      <c r="AI995" s="336">
        <v>12</v>
      </c>
      <c r="AJ995" s="184"/>
      <c r="AK995" s="179"/>
      <c r="AL995" s="179"/>
      <c r="AM995" s="281">
        <v>61355.55</v>
      </c>
      <c r="AN995" s="281">
        <v>8065.82</v>
      </c>
      <c r="AO995" s="281">
        <v>2522.2800000000002</v>
      </c>
      <c r="AP995" s="281">
        <v>299.39999999999998</v>
      </c>
      <c r="AQ995" s="281">
        <v>1734.27</v>
      </c>
      <c r="AR995" s="272"/>
      <c r="AS995" s="270"/>
      <c r="AT995" s="270"/>
      <c r="AU995" s="272">
        <v>338.98093922651901</v>
      </c>
      <c r="AV995" s="272">
        <v>45.828522727272698</v>
      </c>
      <c r="AW995" s="272">
        <v>14.6644186046512</v>
      </c>
      <c r="AX995" s="272">
        <v>1.7406976744186</v>
      </c>
      <c r="AY995" s="272">
        <v>9.7981355932203407</v>
      </c>
      <c r="AZ995" s="184"/>
      <c r="BA995" s="179"/>
    </row>
    <row r="996" spans="1:53" s="185" customFormat="1" x14ac:dyDescent="0.2">
      <c r="A996" s="179"/>
      <c r="B996" s="182" t="s">
        <v>297</v>
      </c>
      <c r="C996" s="182"/>
      <c r="D996" s="183" t="s">
        <v>298</v>
      </c>
      <c r="E996" s="320">
        <v>141</v>
      </c>
      <c r="F996" s="320">
        <v>61</v>
      </c>
      <c r="G996" s="320">
        <v>29</v>
      </c>
      <c r="H996" s="320">
        <v>21</v>
      </c>
      <c r="I996" s="320">
        <v>22</v>
      </c>
      <c r="J996" s="182"/>
      <c r="K996" s="179"/>
      <c r="L996" s="179"/>
      <c r="M996" s="239">
        <v>31552.93</v>
      </c>
      <c r="N996" s="239">
        <v>11923.03</v>
      </c>
      <c r="O996" s="239">
        <v>3808.33</v>
      </c>
      <c r="P996" s="239">
        <v>2914.5</v>
      </c>
      <c r="Q996" s="239">
        <v>9621.57</v>
      </c>
      <c r="R996" s="182"/>
      <c r="S996" s="179"/>
      <c r="T996" s="179"/>
      <c r="U996" s="239">
        <v>211.764630872483</v>
      </c>
      <c r="V996" s="239">
        <v>82.227793103448306</v>
      </c>
      <c r="W996" s="239">
        <v>26.631678321678301</v>
      </c>
      <c r="X996" s="239">
        <v>20.100000000000001</v>
      </c>
      <c r="Y996" s="239">
        <v>65.010608108108102</v>
      </c>
      <c r="Z996" s="182"/>
      <c r="AA996" s="179"/>
      <c r="AB996" s="182" t="s">
        <v>381</v>
      </c>
      <c r="AC996" s="182"/>
      <c r="AD996" s="183" t="s">
        <v>164</v>
      </c>
      <c r="AE996" s="336">
        <v>24</v>
      </c>
      <c r="AF996" s="336">
        <v>15</v>
      </c>
      <c r="AG996" s="336">
        <v>9</v>
      </c>
      <c r="AH996" s="336">
        <v>8</v>
      </c>
      <c r="AI996" s="336">
        <v>7</v>
      </c>
      <c r="AJ996" s="184"/>
      <c r="AK996" s="179"/>
      <c r="AL996" s="179"/>
      <c r="AM996" s="281">
        <v>4206.8100000000004</v>
      </c>
      <c r="AN996" s="281">
        <v>1583.23</v>
      </c>
      <c r="AO996" s="281">
        <v>760.26</v>
      </c>
      <c r="AP996" s="281">
        <v>393.95</v>
      </c>
      <c r="AQ996" s="281">
        <v>1326.86</v>
      </c>
      <c r="AR996" s="272"/>
      <c r="AS996" s="270"/>
      <c r="AT996" s="270"/>
      <c r="AU996" s="272">
        <v>175.28375</v>
      </c>
      <c r="AV996" s="272">
        <v>68.836086956521697</v>
      </c>
      <c r="AW996" s="272">
        <v>34.557272727272696</v>
      </c>
      <c r="AX996" s="272">
        <v>17.906818181818199</v>
      </c>
      <c r="AY996" s="272">
        <v>57.689565217391298</v>
      </c>
      <c r="AZ996" s="184"/>
      <c r="BA996" s="179"/>
    </row>
    <row r="997" spans="1:53" s="185" customFormat="1" ht="13.5" thickBot="1" x14ac:dyDescent="0.25">
      <c r="A997" s="179"/>
      <c r="B997" s="186" t="s">
        <v>299</v>
      </c>
      <c r="C997" s="186"/>
      <c r="D997" s="187" t="s">
        <v>300</v>
      </c>
      <c r="E997" s="321">
        <v>281</v>
      </c>
      <c r="F997" s="321">
        <v>153</v>
      </c>
      <c r="G997" s="321">
        <v>96</v>
      </c>
      <c r="H997" s="321">
        <v>13</v>
      </c>
      <c r="I997" s="321">
        <v>96</v>
      </c>
      <c r="J997" s="186"/>
      <c r="K997" s="179"/>
      <c r="L997" s="179"/>
      <c r="M997" s="330">
        <v>53449.55</v>
      </c>
      <c r="N997" s="239">
        <v>20921.5</v>
      </c>
      <c r="O997" s="239">
        <v>10661.31</v>
      </c>
      <c r="P997" s="239">
        <v>714.58</v>
      </c>
      <c r="Q997" s="239">
        <v>34059.230000000003</v>
      </c>
      <c r="R997" s="182"/>
      <c r="S997" s="179"/>
      <c r="T997" s="179"/>
      <c r="U997" s="263">
        <v>167.553448275862</v>
      </c>
      <c r="V997" s="263">
        <v>66.628980891719806</v>
      </c>
      <c r="W997" s="263">
        <v>35.185841584158403</v>
      </c>
      <c r="X997" s="263">
        <v>2.4388395904436901</v>
      </c>
      <c r="Y997" s="263">
        <v>106.768746081505</v>
      </c>
      <c r="Z997" s="188"/>
      <c r="AA997" s="179"/>
      <c r="AB997" s="186" t="s">
        <v>382</v>
      </c>
      <c r="AC997" s="186"/>
      <c r="AD997" s="187" t="s">
        <v>383</v>
      </c>
      <c r="AE997" s="337">
        <v>52</v>
      </c>
      <c r="AF997" s="337">
        <v>28</v>
      </c>
      <c r="AG997" s="337">
        <v>10</v>
      </c>
      <c r="AH997" s="337">
        <v>7</v>
      </c>
      <c r="AI997" s="337">
        <v>8</v>
      </c>
      <c r="AJ997" s="189"/>
      <c r="AK997" s="179"/>
      <c r="AL997" s="179"/>
      <c r="AM997" s="282">
        <v>13543.74</v>
      </c>
      <c r="AN997" s="283">
        <v>4655.08</v>
      </c>
      <c r="AO997" s="283">
        <v>246.3</v>
      </c>
      <c r="AP997" s="283">
        <v>217.33</v>
      </c>
      <c r="AQ997" s="283">
        <v>4092.05</v>
      </c>
      <c r="AR997" s="274"/>
      <c r="AS997" s="270"/>
      <c r="AT997" s="270"/>
      <c r="AU997" s="273">
        <v>260.456538461538</v>
      </c>
      <c r="AV997" s="274">
        <v>93.101600000000005</v>
      </c>
      <c r="AW997" s="274">
        <v>4.9260000000000002</v>
      </c>
      <c r="AX997" s="274">
        <v>4.5277083333333303</v>
      </c>
      <c r="AY997" s="274">
        <v>80.236274509803906</v>
      </c>
      <c r="AZ997" s="189"/>
      <c r="BA997" s="179"/>
    </row>
    <row r="998" spans="1:53" s="185" customFormat="1" x14ac:dyDescent="0.2">
      <c r="A998" s="179"/>
      <c r="B998" s="182" t="s">
        <v>301</v>
      </c>
      <c r="C998" s="182"/>
      <c r="D998" s="183" t="s">
        <v>92</v>
      </c>
      <c r="E998" s="320">
        <v>1710</v>
      </c>
      <c r="F998" s="320">
        <v>940</v>
      </c>
      <c r="G998" s="320">
        <v>531</v>
      </c>
      <c r="H998" s="320">
        <v>371</v>
      </c>
      <c r="I998" s="320">
        <v>458</v>
      </c>
      <c r="J998" s="182"/>
      <c r="K998" s="179"/>
      <c r="L998" s="179"/>
      <c r="M998" s="239">
        <v>278925.71000000002</v>
      </c>
      <c r="N998" s="239">
        <v>150542.76999999999</v>
      </c>
      <c r="O998" s="239">
        <v>52541.47</v>
      </c>
      <c r="P998" s="239">
        <v>28686.35</v>
      </c>
      <c r="Q998" s="239">
        <v>133651.07</v>
      </c>
      <c r="R998" s="182"/>
      <c r="S998" s="179"/>
      <c r="T998" s="179"/>
      <c r="U998" s="239">
        <v>152.25202510917001</v>
      </c>
      <c r="V998" s="239">
        <v>87.728886946386893</v>
      </c>
      <c r="W998" s="239">
        <v>31.4055409444112</v>
      </c>
      <c r="X998" s="239">
        <v>17.4491180048662</v>
      </c>
      <c r="Y998" s="239">
        <v>77.749313554392103</v>
      </c>
      <c r="Z998" s="182"/>
      <c r="AA998" s="179"/>
      <c r="AB998" s="182" t="s">
        <v>382</v>
      </c>
      <c r="AC998" s="182"/>
      <c r="AD998" s="183" t="s">
        <v>384</v>
      </c>
      <c r="AE998" s="336">
        <v>14</v>
      </c>
      <c r="AF998" s="336">
        <v>14</v>
      </c>
      <c r="AG998" s="336">
        <v>4</v>
      </c>
      <c r="AH998" s="336">
        <v>2</v>
      </c>
      <c r="AI998" s="336">
        <v>1</v>
      </c>
      <c r="AJ998" s="184"/>
      <c r="AK998" s="179"/>
      <c r="AL998" s="179"/>
      <c r="AM998" s="281">
        <v>223.34</v>
      </c>
      <c r="AN998" s="281">
        <v>246.72</v>
      </c>
      <c r="AO998" s="281">
        <v>23.46</v>
      </c>
      <c r="AP998" s="281">
        <v>1.38</v>
      </c>
      <c r="AQ998" s="281">
        <v>93.73</v>
      </c>
      <c r="AR998" s="272"/>
      <c r="AS998" s="270"/>
      <c r="AT998" s="270"/>
      <c r="AU998" s="272">
        <v>15.9528571428571</v>
      </c>
      <c r="AV998" s="272">
        <v>17.6228571428571</v>
      </c>
      <c r="AW998" s="272">
        <v>1.6757142857142899</v>
      </c>
      <c r="AX998" s="272">
        <v>0.12545454545454501</v>
      </c>
      <c r="AY998" s="272">
        <v>6.6950000000000003</v>
      </c>
      <c r="AZ998" s="184"/>
      <c r="BA998" s="179"/>
    </row>
    <row r="999" spans="1:53" s="185" customFormat="1" x14ac:dyDescent="0.2">
      <c r="A999" s="179"/>
      <c r="B999" s="182" t="s">
        <v>301</v>
      </c>
      <c r="C999" s="182"/>
      <c r="D999" s="183" t="s">
        <v>179</v>
      </c>
      <c r="E999" s="320">
        <v>1</v>
      </c>
      <c r="F999" s="320">
        <v>1</v>
      </c>
      <c r="G999" s="320">
        <v>1</v>
      </c>
      <c r="H999" s="320">
        <v>1</v>
      </c>
      <c r="I999" s="320">
        <v>1</v>
      </c>
      <c r="J999" s="182"/>
      <c r="K999" s="179"/>
      <c r="L999" s="179"/>
      <c r="M999" s="239">
        <v>7.03</v>
      </c>
      <c r="N999" s="239">
        <v>8.15</v>
      </c>
      <c r="O999" s="239">
        <v>7.41</v>
      </c>
      <c r="P999" s="239">
        <v>7.59</v>
      </c>
      <c r="Q999" s="239">
        <v>102.36</v>
      </c>
      <c r="R999" s="182"/>
      <c r="S999" s="179"/>
      <c r="T999" s="179"/>
      <c r="U999" s="239">
        <v>7.03</v>
      </c>
      <c r="V999" s="239">
        <v>8.15</v>
      </c>
      <c r="W999" s="239">
        <v>7.41</v>
      </c>
      <c r="X999" s="239">
        <v>7.59</v>
      </c>
      <c r="Y999" s="239">
        <v>102.36</v>
      </c>
      <c r="Z999" s="182"/>
      <c r="AA999" s="179"/>
      <c r="AB999" s="182" t="s">
        <v>382</v>
      </c>
      <c r="AC999" s="182"/>
      <c r="AD999" s="183" t="s">
        <v>107</v>
      </c>
      <c r="AE999" s="336">
        <v>2</v>
      </c>
      <c r="AF999" s="336">
        <v>2</v>
      </c>
      <c r="AG999" s="336"/>
      <c r="AH999" s="336"/>
      <c r="AI999" s="336"/>
      <c r="AJ999" s="184"/>
      <c r="AK999" s="179"/>
      <c r="AL999" s="179"/>
      <c r="AM999" s="281">
        <v>374.05</v>
      </c>
      <c r="AN999" s="281">
        <v>389.85</v>
      </c>
      <c r="AO999" s="281">
        <v>0</v>
      </c>
      <c r="AP999" s="281">
        <v>0</v>
      </c>
      <c r="AQ999" s="281">
        <v>0</v>
      </c>
      <c r="AR999" s="272"/>
      <c r="AS999" s="270"/>
      <c r="AT999" s="270"/>
      <c r="AU999" s="272">
        <v>187.02500000000001</v>
      </c>
      <c r="AV999" s="272">
        <v>194.92500000000001</v>
      </c>
      <c r="AW999" s="272">
        <v>0</v>
      </c>
      <c r="AX999" s="272">
        <v>0</v>
      </c>
      <c r="AY999" s="272">
        <v>0</v>
      </c>
      <c r="AZ999" s="184"/>
      <c r="BA999" s="179"/>
    </row>
    <row r="1000" spans="1:53" s="185" customFormat="1" x14ac:dyDescent="0.2">
      <c r="A1000" s="179"/>
      <c r="B1000" s="182" t="s">
        <v>301</v>
      </c>
      <c r="C1000" s="182"/>
      <c r="D1000" s="183" t="s">
        <v>93</v>
      </c>
      <c r="E1000" s="320">
        <v>1</v>
      </c>
      <c r="F1000" s="320">
        <v>1</v>
      </c>
      <c r="G1000" s="320"/>
      <c r="H1000" s="320"/>
      <c r="I1000" s="320"/>
      <c r="J1000" s="182"/>
      <c r="K1000" s="179"/>
      <c r="L1000" s="179"/>
      <c r="M1000" s="239">
        <v>164.8</v>
      </c>
      <c r="N1000" s="239">
        <v>137.62</v>
      </c>
      <c r="O1000" s="239">
        <v>0</v>
      </c>
      <c r="P1000" s="239">
        <v>0</v>
      </c>
      <c r="Q1000" s="239">
        <v>0</v>
      </c>
      <c r="R1000" s="182"/>
      <c r="S1000" s="179"/>
      <c r="T1000" s="179"/>
      <c r="U1000" s="239">
        <v>164.8</v>
      </c>
      <c r="V1000" s="239">
        <v>137.62</v>
      </c>
      <c r="W1000" s="239">
        <v>0</v>
      </c>
      <c r="X1000" s="239">
        <v>0</v>
      </c>
      <c r="Y1000" s="239">
        <v>0</v>
      </c>
      <c r="Z1000" s="182"/>
      <c r="AA1000" s="179"/>
      <c r="AB1000" s="182" t="s">
        <v>714</v>
      </c>
      <c r="AC1000" s="182"/>
      <c r="AD1000" s="183" t="s">
        <v>84</v>
      </c>
      <c r="AE1000" s="336">
        <v>35</v>
      </c>
      <c r="AF1000" s="336">
        <v>13</v>
      </c>
      <c r="AG1000" s="336">
        <v>9</v>
      </c>
      <c r="AH1000" s="336">
        <v>6</v>
      </c>
      <c r="AI1000" s="336">
        <v>6</v>
      </c>
      <c r="AJ1000" s="184"/>
      <c r="AK1000" s="179"/>
      <c r="AL1000" s="179"/>
      <c r="AM1000" s="281">
        <v>10312.14</v>
      </c>
      <c r="AN1000" s="281">
        <v>379.14</v>
      </c>
      <c r="AO1000" s="281">
        <v>1207.4100000000001</v>
      </c>
      <c r="AP1000" s="281">
        <v>89.07</v>
      </c>
      <c r="AQ1000" s="281">
        <v>1156.31</v>
      </c>
      <c r="AR1000" s="272"/>
      <c r="AS1000" s="270"/>
      <c r="AT1000" s="270"/>
      <c r="AU1000" s="272">
        <v>286.44833333333298</v>
      </c>
      <c r="AV1000" s="272">
        <v>10.5316666666667</v>
      </c>
      <c r="AW1000" s="272">
        <v>33.539166666666702</v>
      </c>
      <c r="AX1000" s="272">
        <v>2.4741666666666702</v>
      </c>
      <c r="AY1000" s="272">
        <v>34.009117647058801</v>
      </c>
      <c r="AZ1000" s="184"/>
      <c r="BA1000" s="179"/>
    </row>
    <row r="1001" spans="1:53" s="185" customFormat="1" x14ac:dyDescent="0.2">
      <c r="A1001" s="179"/>
      <c r="B1001" s="182" t="s">
        <v>303</v>
      </c>
      <c r="C1001" s="182"/>
      <c r="D1001" s="183" t="s">
        <v>97</v>
      </c>
      <c r="E1001" s="320">
        <v>1</v>
      </c>
      <c r="F1001" s="320"/>
      <c r="G1001" s="320"/>
      <c r="H1001" s="320"/>
      <c r="I1001" s="320"/>
      <c r="J1001" s="182"/>
      <c r="K1001" s="179"/>
      <c r="L1001" s="179"/>
      <c r="M1001" s="239">
        <v>251.88</v>
      </c>
      <c r="N1001" s="239">
        <v>0</v>
      </c>
      <c r="O1001" s="239">
        <v>0</v>
      </c>
      <c r="P1001" s="239">
        <v>0</v>
      </c>
      <c r="Q1001" s="239">
        <v>0</v>
      </c>
      <c r="R1001" s="182"/>
      <c r="S1001" s="179"/>
      <c r="T1001" s="179"/>
      <c r="U1001" s="239">
        <v>251.88</v>
      </c>
      <c r="V1001" s="239">
        <v>0</v>
      </c>
      <c r="W1001" s="239">
        <v>0</v>
      </c>
      <c r="X1001" s="239">
        <v>0</v>
      </c>
      <c r="Y1001" s="239">
        <v>0</v>
      </c>
      <c r="Z1001" s="182"/>
      <c r="AA1001" s="179"/>
      <c r="AB1001" s="182" t="s">
        <v>388</v>
      </c>
      <c r="AC1001" s="182"/>
      <c r="AD1001" s="183" t="s">
        <v>187</v>
      </c>
      <c r="AE1001" s="336">
        <v>18</v>
      </c>
      <c r="AF1001" s="336">
        <v>2</v>
      </c>
      <c r="AG1001" s="336"/>
      <c r="AH1001" s="336"/>
      <c r="AI1001" s="336"/>
      <c r="AJ1001" s="184"/>
      <c r="AK1001" s="179"/>
      <c r="AL1001" s="179"/>
      <c r="AM1001" s="281">
        <v>11322.23</v>
      </c>
      <c r="AN1001" s="281">
        <v>1014.39</v>
      </c>
      <c r="AO1001" s="281">
        <v>0</v>
      </c>
      <c r="AP1001" s="281">
        <v>0</v>
      </c>
      <c r="AQ1001" s="281">
        <v>0</v>
      </c>
      <c r="AR1001" s="272"/>
      <c r="AS1001" s="270"/>
      <c r="AT1001" s="270"/>
      <c r="AU1001" s="272">
        <v>629.01277777777796</v>
      </c>
      <c r="AV1001" s="272">
        <v>59.67</v>
      </c>
      <c r="AW1001" s="272">
        <v>0</v>
      </c>
      <c r="AX1001" s="272">
        <v>0</v>
      </c>
      <c r="AY1001" s="272">
        <v>0</v>
      </c>
      <c r="AZ1001" s="184"/>
      <c r="BA1001" s="179"/>
    </row>
    <row r="1002" spans="1:53" s="185" customFormat="1" x14ac:dyDescent="0.2">
      <c r="A1002" s="179"/>
      <c r="B1002" s="182" t="s">
        <v>303</v>
      </c>
      <c r="C1002" s="182"/>
      <c r="D1002" s="183" t="s">
        <v>304</v>
      </c>
      <c r="E1002" s="320">
        <v>55</v>
      </c>
      <c r="F1002" s="320">
        <v>25</v>
      </c>
      <c r="G1002" s="320">
        <v>13</v>
      </c>
      <c r="H1002" s="320">
        <v>9</v>
      </c>
      <c r="I1002" s="320">
        <v>14</v>
      </c>
      <c r="J1002" s="182"/>
      <c r="K1002" s="179"/>
      <c r="L1002" s="179"/>
      <c r="M1002" s="239">
        <v>9724.9599999999991</v>
      </c>
      <c r="N1002" s="239">
        <v>3863.97</v>
      </c>
      <c r="O1002" s="239">
        <v>1786.31</v>
      </c>
      <c r="P1002" s="239">
        <v>698.59</v>
      </c>
      <c r="Q1002" s="239">
        <v>1889.73</v>
      </c>
      <c r="R1002" s="182"/>
      <c r="S1002" s="179"/>
      <c r="T1002" s="179"/>
      <c r="U1002" s="239">
        <v>162.082666666667</v>
      </c>
      <c r="V1002" s="239">
        <v>65.491016949152495</v>
      </c>
      <c r="W1002" s="239">
        <v>30.7984482758621</v>
      </c>
      <c r="X1002" s="239">
        <v>12.474821428571399</v>
      </c>
      <c r="Y1002" s="239">
        <v>30.9791803278689</v>
      </c>
      <c r="Z1002" s="182"/>
      <c r="AA1002" s="179"/>
      <c r="AB1002" s="182" t="s">
        <v>390</v>
      </c>
      <c r="AC1002" s="182"/>
      <c r="AD1002" s="183" t="s">
        <v>124</v>
      </c>
      <c r="AE1002" s="336">
        <v>55</v>
      </c>
      <c r="AF1002" s="336">
        <v>18</v>
      </c>
      <c r="AG1002" s="336">
        <v>7</v>
      </c>
      <c r="AH1002" s="336">
        <v>6</v>
      </c>
      <c r="AI1002" s="336">
        <v>6</v>
      </c>
      <c r="AJ1002" s="184"/>
      <c r="AK1002" s="179"/>
      <c r="AL1002" s="179"/>
      <c r="AM1002" s="281">
        <v>13309.47</v>
      </c>
      <c r="AN1002" s="281">
        <v>3035.71</v>
      </c>
      <c r="AO1002" s="281">
        <v>558.05999999999995</v>
      </c>
      <c r="AP1002" s="281">
        <v>486.55</v>
      </c>
      <c r="AQ1002" s="281">
        <v>1298.8900000000001</v>
      </c>
      <c r="AR1002" s="272"/>
      <c r="AS1002" s="270"/>
      <c r="AT1002" s="270"/>
      <c r="AU1002" s="272">
        <v>237.669107142857</v>
      </c>
      <c r="AV1002" s="272">
        <v>55.194727272727299</v>
      </c>
      <c r="AW1002" s="272">
        <v>10.5294339622642</v>
      </c>
      <c r="AX1002" s="272">
        <v>9.5401960784313697</v>
      </c>
      <c r="AY1002" s="272">
        <v>24.053518518518501</v>
      </c>
      <c r="AZ1002" s="184"/>
      <c r="BA1002" s="179"/>
    </row>
    <row r="1003" spans="1:53" s="185" customFormat="1" x14ac:dyDescent="0.2">
      <c r="A1003" s="179"/>
      <c r="B1003" s="182" t="s">
        <v>660</v>
      </c>
      <c r="C1003" s="182"/>
      <c r="D1003" s="183" t="s">
        <v>167</v>
      </c>
      <c r="E1003" s="320">
        <v>4</v>
      </c>
      <c r="F1003" s="320">
        <v>2</v>
      </c>
      <c r="G1003" s="320">
        <v>3</v>
      </c>
      <c r="H1003" s="320"/>
      <c r="I1003" s="320">
        <v>4</v>
      </c>
      <c r="J1003" s="182"/>
      <c r="K1003" s="179"/>
      <c r="L1003" s="179"/>
      <c r="M1003" s="239">
        <v>87.16</v>
      </c>
      <c r="N1003" s="239">
        <v>85.96</v>
      </c>
      <c r="O1003" s="239">
        <v>171.52</v>
      </c>
      <c r="P1003" s="239">
        <v>0</v>
      </c>
      <c r="Q1003" s="239">
        <v>953.82</v>
      </c>
      <c r="R1003" s="182"/>
      <c r="S1003" s="179"/>
      <c r="T1003" s="179"/>
      <c r="U1003" s="239">
        <v>21.79</v>
      </c>
      <c r="V1003" s="239">
        <v>42.98</v>
      </c>
      <c r="W1003" s="239">
        <v>57.173333333333296</v>
      </c>
      <c r="X1003" s="239">
        <v>0</v>
      </c>
      <c r="Y1003" s="239">
        <v>238.45500000000001</v>
      </c>
      <c r="Z1003" s="182"/>
      <c r="AA1003" s="179"/>
      <c r="AB1003" s="182" t="s">
        <v>395</v>
      </c>
      <c r="AC1003" s="182"/>
      <c r="AD1003" s="183" t="s">
        <v>396</v>
      </c>
      <c r="AE1003" s="336">
        <v>5</v>
      </c>
      <c r="AF1003" s="336"/>
      <c r="AG1003" s="336">
        <v>3</v>
      </c>
      <c r="AH1003" s="336"/>
      <c r="AI1003" s="336">
        <v>2</v>
      </c>
      <c r="AJ1003" s="184"/>
      <c r="AK1003" s="179"/>
      <c r="AL1003" s="179"/>
      <c r="AM1003" s="281">
        <v>191.64</v>
      </c>
      <c r="AN1003" s="281"/>
      <c r="AO1003" s="281">
        <v>67.41</v>
      </c>
      <c r="AP1003" s="281">
        <v>0</v>
      </c>
      <c r="AQ1003" s="281">
        <v>50.31</v>
      </c>
      <c r="AR1003" s="272"/>
      <c r="AS1003" s="270"/>
      <c r="AT1003" s="270"/>
      <c r="AU1003" s="272">
        <v>38.328000000000003</v>
      </c>
      <c r="AV1003" s="272"/>
      <c r="AW1003" s="272">
        <v>13.481999999999999</v>
      </c>
      <c r="AX1003" s="272">
        <v>0</v>
      </c>
      <c r="AY1003" s="272">
        <v>12.577500000000001</v>
      </c>
      <c r="AZ1003" s="184"/>
      <c r="BA1003" s="179"/>
    </row>
    <row r="1004" spans="1:53" s="185" customFormat="1" x14ac:dyDescent="0.2">
      <c r="A1004" s="179"/>
      <c r="B1004" s="182" t="s">
        <v>307</v>
      </c>
      <c r="C1004" s="182"/>
      <c r="D1004" s="183" t="s">
        <v>212</v>
      </c>
      <c r="E1004" s="320">
        <v>81</v>
      </c>
      <c r="F1004" s="320">
        <v>36</v>
      </c>
      <c r="G1004" s="320">
        <v>27</v>
      </c>
      <c r="H1004" s="320">
        <v>19</v>
      </c>
      <c r="I1004" s="320">
        <v>17</v>
      </c>
      <c r="J1004" s="182"/>
      <c r="K1004" s="179"/>
      <c r="L1004" s="179"/>
      <c r="M1004" s="239">
        <v>8099.91</v>
      </c>
      <c r="N1004" s="239">
        <v>3862.21</v>
      </c>
      <c r="O1004" s="239">
        <v>1790.13</v>
      </c>
      <c r="P1004" s="239">
        <v>745.9</v>
      </c>
      <c r="Q1004" s="239">
        <v>4179.1400000000003</v>
      </c>
      <c r="R1004" s="182"/>
      <c r="S1004" s="179"/>
      <c r="T1004" s="179"/>
      <c r="U1004" s="239">
        <v>99.998888888888899</v>
      </c>
      <c r="V1004" s="239">
        <v>51.496133333333297</v>
      </c>
      <c r="W1004" s="239">
        <v>24.190945945945899</v>
      </c>
      <c r="X1004" s="239">
        <v>10.217808219178099</v>
      </c>
      <c r="Y1004" s="239">
        <v>58.043611111111098</v>
      </c>
      <c r="Z1004" s="182"/>
      <c r="AA1004" s="179"/>
      <c r="AB1004" s="182" t="s">
        <v>397</v>
      </c>
      <c r="AC1004" s="182"/>
      <c r="AD1004" s="183" t="s">
        <v>86</v>
      </c>
      <c r="AE1004" s="336">
        <v>6</v>
      </c>
      <c r="AF1004" s="336">
        <v>3</v>
      </c>
      <c r="AG1004" s="336"/>
      <c r="AH1004" s="336"/>
      <c r="AI1004" s="336"/>
      <c r="AJ1004" s="184"/>
      <c r="AK1004" s="179"/>
      <c r="AL1004" s="179"/>
      <c r="AM1004" s="281">
        <v>1443.26</v>
      </c>
      <c r="AN1004" s="281">
        <v>330.97</v>
      </c>
      <c r="AO1004" s="281">
        <v>0</v>
      </c>
      <c r="AP1004" s="281">
        <v>0</v>
      </c>
      <c r="AQ1004" s="281">
        <v>0</v>
      </c>
      <c r="AR1004" s="272"/>
      <c r="AS1004" s="270"/>
      <c r="AT1004" s="270"/>
      <c r="AU1004" s="272">
        <v>240.54333333333301</v>
      </c>
      <c r="AV1004" s="272">
        <v>66.194000000000003</v>
      </c>
      <c r="AW1004" s="272">
        <v>0</v>
      </c>
      <c r="AX1004" s="272">
        <v>0</v>
      </c>
      <c r="AY1004" s="272">
        <v>0</v>
      </c>
      <c r="AZ1004" s="184"/>
      <c r="BA1004" s="179"/>
    </row>
    <row r="1005" spans="1:53" s="185" customFormat="1" x14ac:dyDescent="0.2">
      <c r="A1005" s="179"/>
      <c r="B1005" s="182" t="s">
        <v>308</v>
      </c>
      <c r="C1005" s="182"/>
      <c r="D1005" s="183" t="s">
        <v>309</v>
      </c>
      <c r="E1005" s="320">
        <v>141</v>
      </c>
      <c r="F1005" s="320">
        <v>70</v>
      </c>
      <c r="G1005" s="320">
        <v>34</v>
      </c>
      <c r="H1005" s="320">
        <v>23</v>
      </c>
      <c r="I1005" s="320">
        <v>37</v>
      </c>
      <c r="J1005" s="182"/>
      <c r="K1005" s="179"/>
      <c r="L1005" s="179"/>
      <c r="M1005" s="239">
        <v>25128.31</v>
      </c>
      <c r="N1005" s="239">
        <v>10308.84</v>
      </c>
      <c r="O1005" s="239">
        <v>3195</v>
      </c>
      <c r="P1005" s="239">
        <v>2010.56</v>
      </c>
      <c r="Q1005" s="239">
        <v>9156.0400000000009</v>
      </c>
      <c r="R1005" s="182"/>
      <c r="S1005" s="179"/>
      <c r="T1005" s="179"/>
      <c r="U1005" s="239">
        <v>165.31782894736801</v>
      </c>
      <c r="V1005" s="239">
        <v>70.1281632653061</v>
      </c>
      <c r="W1005" s="239">
        <v>22.1875</v>
      </c>
      <c r="X1005" s="239">
        <v>14.1588732394366</v>
      </c>
      <c r="Y1005" s="239">
        <v>59.843398692810503</v>
      </c>
      <c r="Z1005" s="182"/>
      <c r="AA1005" s="179"/>
      <c r="AB1005" s="182" t="s">
        <v>398</v>
      </c>
      <c r="AC1005" s="182"/>
      <c r="AD1005" s="183" t="s">
        <v>120</v>
      </c>
      <c r="AE1005" s="336">
        <v>119</v>
      </c>
      <c r="AF1005" s="336">
        <v>42</v>
      </c>
      <c r="AG1005" s="336">
        <v>22</v>
      </c>
      <c r="AH1005" s="336">
        <v>16</v>
      </c>
      <c r="AI1005" s="336">
        <v>16</v>
      </c>
      <c r="AJ1005" s="184"/>
      <c r="AK1005" s="179"/>
      <c r="AL1005" s="179"/>
      <c r="AM1005" s="281">
        <v>97012.95</v>
      </c>
      <c r="AN1005" s="281">
        <v>48949</v>
      </c>
      <c r="AO1005" s="281">
        <v>39626.94</v>
      </c>
      <c r="AP1005" s="281">
        <v>3816.61</v>
      </c>
      <c r="AQ1005" s="281">
        <v>18387</v>
      </c>
      <c r="AR1005" s="272"/>
      <c r="AS1005" s="270"/>
      <c r="AT1005" s="270"/>
      <c r="AU1005" s="272">
        <v>801.75991735537195</v>
      </c>
      <c r="AV1005" s="272">
        <v>421.97413793103402</v>
      </c>
      <c r="AW1005" s="272">
        <v>360.244909090909</v>
      </c>
      <c r="AX1005" s="272">
        <v>32.901810344827602</v>
      </c>
      <c r="AY1005" s="272">
        <v>151.95867768594999</v>
      </c>
      <c r="AZ1005" s="184"/>
      <c r="BA1005" s="179"/>
    </row>
    <row r="1006" spans="1:53" s="185" customFormat="1" x14ac:dyDescent="0.2">
      <c r="A1006" s="179"/>
      <c r="B1006" s="182" t="s">
        <v>311</v>
      </c>
      <c r="C1006" s="182"/>
      <c r="D1006" s="183" t="s">
        <v>312</v>
      </c>
      <c r="E1006" s="320">
        <v>70</v>
      </c>
      <c r="F1006" s="320">
        <v>35</v>
      </c>
      <c r="G1006" s="320">
        <v>18</v>
      </c>
      <c r="H1006" s="320">
        <v>14</v>
      </c>
      <c r="I1006" s="320">
        <v>15</v>
      </c>
      <c r="J1006" s="182"/>
      <c r="K1006" s="179"/>
      <c r="L1006" s="179"/>
      <c r="M1006" s="239">
        <v>13703.89</v>
      </c>
      <c r="N1006" s="239">
        <v>7089.22</v>
      </c>
      <c r="O1006" s="239">
        <v>1747.2</v>
      </c>
      <c r="P1006" s="239">
        <v>838.44</v>
      </c>
      <c r="Q1006" s="239">
        <v>9800.86</v>
      </c>
      <c r="R1006" s="182"/>
      <c r="S1006" s="179"/>
      <c r="T1006" s="179"/>
      <c r="U1006" s="239">
        <v>190.331805555556</v>
      </c>
      <c r="V1006" s="239">
        <v>101.27457142857099</v>
      </c>
      <c r="W1006" s="239">
        <v>24.266666666666701</v>
      </c>
      <c r="X1006" s="239">
        <v>11.645</v>
      </c>
      <c r="Y1006" s="239">
        <v>132.44405405405399</v>
      </c>
      <c r="Z1006" s="182"/>
      <c r="AA1006" s="179"/>
      <c r="AB1006" s="182" t="s">
        <v>399</v>
      </c>
      <c r="AC1006" s="182"/>
      <c r="AD1006" s="183" t="s">
        <v>97</v>
      </c>
      <c r="AE1006" s="336">
        <v>12</v>
      </c>
      <c r="AF1006" s="336"/>
      <c r="AG1006" s="336">
        <v>1</v>
      </c>
      <c r="AH1006" s="336">
        <v>1</v>
      </c>
      <c r="AI1006" s="336"/>
      <c r="AJ1006" s="184"/>
      <c r="AK1006" s="179"/>
      <c r="AL1006" s="179"/>
      <c r="AM1006" s="281">
        <v>3025.42</v>
      </c>
      <c r="AN1006" s="281">
        <v>0</v>
      </c>
      <c r="AO1006" s="281">
        <v>331.16</v>
      </c>
      <c r="AP1006" s="281">
        <v>68.94</v>
      </c>
      <c r="AQ1006" s="281">
        <v>0</v>
      </c>
      <c r="AR1006" s="272"/>
      <c r="AS1006" s="270"/>
      <c r="AT1006" s="270"/>
      <c r="AU1006" s="272">
        <v>252.118333333333</v>
      </c>
      <c r="AV1006" s="272">
        <v>0</v>
      </c>
      <c r="AW1006" s="272">
        <v>30.105454545454499</v>
      </c>
      <c r="AX1006" s="272">
        <v>5.7450000000000001</v>
      </c>
      <c r="AY1006" s="272">
        <v>0</v>
      </c>
      <c r="AZ1006" s="184"/>
      <c r="BA1006" s="179"/>
    </row>
    <row r="1007" spans="1:53" s="185" customFormat="1" ht="13.5" thickBot="1" x14ac:dyDescent="0.25">
      <c r="A1007" s="179"/>
      <c r="B1007" s="186" t="s">
        <v>313</v>
      </c>
      <c r="C1007" s="186"/>
      <c r="D1007" s="187" t="s">
        <v>314</v>
      </c>
      <c r="E1007" s="321">
        <v>57</v>
      </c>
      <c r="F1007" s="321">
        <v>33</v>
      </c>
      <c r="G1007" s="321">
        <v>17</v>
      </c>
      <c r="H1007" s="321">
        <v>11</v>
      </c>
      <c r="I1007" s="321">
        <v>10</v>
      </c>
      <c r="J1007" s="186"/>
      <c r="K1007" s="179"/>
      <c r="L1007" s="179"/>
      <c r="M1007" s="330">
        <v>11116.34</v>
      </c>
      <c r="N1007" s="239">
        <v>5874.79</v>
      </c>
      <c r="O1007" s="239">
        <v>1576.81</v>
      </c>
      <c r="P1007" s="239">
        <v>753.28</v>
      </c>
      <c r="Q1007" s="239">
        <v>7826.92</v>
      </c>
      <c r="R1007" s="182"/>
      <c r="S1007" s="179"/>
      <c r="T1007" s="179"/>
      <c r="U1007" s="263">
        <v>182.23508196721301</v>
      </c>
      <c r="V1007" s="263">
        <v>96.308032786885207</v>
      </c>
      <c r="W1007" s="263">
        <v>26.280166666666702</v>
      </c>
      <c r="X1007" s="263">
        <v>12.348852459016401</v>
      </c>
      <c r="Y1007" s="263">
        <v>128.31016393442599</v>
      </c>
      <c r="Z1007" s="188"/>
      <c r="AA1007" s="179"/>
      <c r="AB1007" s="186" t="s">
        <v>400</v>
      </c>
      <c r="AC1007" s="186"/>
      <c r="AD1007" s="187" t="s">
        <v>100</v>
      </c>
      <c r="AE1007" s="337">
        <v>1</v>
      </c>
      <c r="AF1007" s="337"/>
      <c r="AG1007" s="337"/>
      <c r="AH1007" s="337"/>
      <c r="AI1007" s="337"/>
      <c r="AJ1007" s="189"/>
      <c r="AK1007" s="179"/>
      <c r="AL1007" s="179"/>
      <c r="AM1007" s="282">
        <v>204.99</v>
      </c>
      <c r="AN1007" s="283">
        <v>0</v>
      </c>
      <c r="AO1007" s="283">
        <v>0</v>
      </c>
      <c r="AP1007" s="283">
        <v>0</v>
      </c>
      <c r="AQ1007" s="283">
        <v>0</v>
      </c>
      <c r="AR1007" s="274"/>
      <c r="AS1007" s="270"/>
      <c r="AT1007" s="270"/>
      <c r="AU1007" s="273">
        <v>204.99</v>
      </c>
      <c r="AV1007" s="274">
        <v>0</v>
      </c>
      <c r="AW1007" s="274">
        <v>0</v>
      </c>
      <c r="AX1007" s="274">
        <v>0</v>
      </c>
      <c r="AY1007" s="274">
        <v>0</v>
      </c>
      <c r="AZ1007" s="189"/>
      <c r="BA1007" s="179"/>
    </row>
    <row r="1008" spans="1:53" s="185" customFormat="1" x14ac:dyDescent="0.2">
      <c r="A1008" s="179"/>
      <c r="B1008" s="182" t="s">
        <v>313</v>
      </c>
      <c r="C1008" s="182"/>
      <c r="D1008" s="183" t="s">
        <v>88</v>
      </c>
      <c r="E1008" s="320">
        <v>13</v>
      </c>
      <c r="F1008" s="320">
        <v>6</v>
      </c>
      <c r="G1008" s="320">
        <v>4</v>
      </c>
      <c r="H1008" s="320">
        <v>4</v>
      </c>
      <c r="I1008" s="320">
        <v>2</v>
      </c>
      <c r="J1008" s="182"/>
      <c r="K1008" s="179"/>
      <c r="L1008" s="179"/>
      <c r="M1008" s="239">
        <v>2571.96</v>
      </c>
      <c r="N1008" s="239">
        <v>683.08</v>
      </c>
      <c r="O1008" s="239">
        <v>720.89</v>
      </c>
      <c r="P1008" s="239">
        <v>2185.4899999999998</v>
      </c>
      <c r="Q1008" s="239">
        <v>430.74</v>
      </c>
      <c r="R1008" s="182"/>
      <c r="S1008" s="179"/>
      <c r="T1008" s="179"/>
      <c r="U1008" s="239">
        <v>160.7475</v>
      </c>
      <c r="V1008" s="239">
        <v>42.692500000000003</v>
      </c>
      <c r="W1008" s="239">
        <v>51.492142857142902</v>
      </c>
      <c r="X1008" s="239">
        <v>145.69933333333299</v>
      </c>
      <c r="Y1008" s="239">
        <v>35.895000000000003</v>
      </c>
      <c r="Z1008" s="182"/>
      <c r="AA1008" s="179"/>
      <c r="AB1008" s="182" t="s">
        <v>400</v>
      </c>
      <c r="AC1008" s="182"/>
      <c r="AD1008" s="183" t="s">
        <v>77</v>
      </c>
      <c r="AE1008" s="336">
        <v>20</v>
      </c>
      <c r="AF1008" s="336">
        <v>6</v>
      </c>
      <c r="AG1008" s="336">
        <v>5</v>
      </c>
      <c r="AH1008" s="336">
        <v>2</v>
      </c>
      <c r="AI1008" s="336">
        <v>2</v>
      </c>
      <c r="AJ1008" s="184"/>
      <c r="AK1008" s="179"/>
      <c r="AL1008" s="179"/>
      <c r="AM1008" s="281">
        <v>13867.96</v>
      </c>
      <c r="AN1008" s="281">
        <v>1977.45</v>
      </c>
      <c r="AO1008" s="281">
        <v>151.43</v>
      </c>
      <c r="AP1008" s="281">
        <v>39.96</v>
      </c>
      <c r="AQ1008" s="281">
        <v>535.92999999999995</v>
      </c>
      <c r="AR1008" s="272"/>
      <c r="AS1008" s="270"/>
      <c r="AT1008" s="270"/>
      <c r="AU1008" s="272">
        <v>693.39800000000002</v>
      </c>
      <c r="AV1008" s="272">
        <v>109.85833333333299</v>
      </c>
      <c r="AW1008" s="272">
        <v>8.4127777777777801</v>
      </c>
      <c r="AX1008" s="272">
        <v>2.2200000000000002</v>
      </c>
      <c r="AY1008" s="272">
        <v>31.5252941176471</v>
      </c>
      <c r="AZ1008" s="184"/>
      <c r="BA1008" s="179"/>
    </row>
    <row r="1009" spans="1:53" s="185" customFormat="1" x14ac:dyDescent="0.2">
      <c r="A1009" s="179"/>
      <c r="B1009" s="182" t="s">
        <v>315</v>
      </c>
      <c r="C1009" s="182"/>
      <c r="D1009" s="183" t="s">
        <v>134</v>
      </c>
      <c r="E1009" s="320">
        <v>1</v>
      </c>
      <c r="F1009" s="320"/>
      <c r="G1009" s="320"/>
      <c r="H1009" s="320"/>
      <c r="I1009" s="320"/>
      <c r="J1009" s="182"/>
      <c r="K1009" s="179"/>
      <c r="L1009" s="179"/>
      <c r="M1009" s="239">
        <v>201.74</v>
      </c>
      <c r="N1009" s="239"/>
      <c r="O1009" s="239">
        <v>0</v>
      </c>
      <c r="P1009" s="239">
        <v>0</v>
      </c>
      <c r="Q1009" s="239">
        <v>0</v>
      </c>
      <c r="R1009" s="182"/>
      <c r="S1009" s="179"/>
      <c r="T1009" s="179"/>
      <c r="U1009" s="239">
        <v>201.74</v>
      </c>
      <c r="V1009" s="239"/>
      <c r="W1009" s="239">
        <v>0</v>
      </c>
      <c r="X1009" s="239">
        <v>0</v>
      </c>
      <c r="Y1009" s="239">
        <v>0</v>
      </c>
      <c r="Z1009" s="182"/>
      <c r="AA1009" s="179"/>
      <c r="AB1009" s="182" t="s">
        <v>401</v>
      </c>
      <c r="AC1009" s="182"/>
      <c r="AD1009" s="183" t="s">
        <v>389</v>
      </c>
      <c r="AE1009" s="336">
        <v>6</v>
      </c>
      <c r="AF1009" s="336">
        <v>2</v>
      </c>
      <c r="AG1009" s="336">
        <v>3</v>
      </c>
      <c r="AH1009" s="336">
        <v>1</v>
      </c>
      <c r="AI1009" s="336">
        <v>2</v>
      </c>
      <c r="AJ1009" s="184"/>
      <c r="AK1009" s="179"/>
      <c r="AL1009" s="179"/>
      <c r="AM1009" s="281">
        <v>200.23</v>
      </c>
      <c r="AN1009" s="281">
        <v>25.2</v>
      </c>
      <c r="AO1009" s="281">
        <v>265.74</v>
      </c>
      <c r="AP1009" s="281">
        <v>14.64</v>
      </c>
      <c r="AQ1009" s="281">
        <v>3513.2</v>
      </c>
      <c r="AR1009" s="272"/>
      <c r="AS1009" s="270"/>
      <c r="AT1009" s="270"/>
      <c r="AU1009" s="272">
        <v>33.371666666666698</v>
      </c>
      <c r="AV1009" s="272">
        <v>5.04</v>
      </c>
      <c r="AW1009" s="272">
        <v>44.29</v>
      </c>
      <c r="AX1009" s="272">
        <v>2.44</v>
      </c>
      <c r="AY1009" s="272">
        <v>585.53333333333296</v>
      </c>
      <c r="AZ1009" s="184"/>
      <c r="BA1009" s="179"/>
    </row>
    <row r="1010" spans="1:53" s="185" customFormat="1" x14ac:dyDescent="0.2">
      <c r="A1010" s="179"/>
      <c r="B1010" s="182" t="s">
        <v>317</v>
      </c>
      <c r="C1010" s="182"/>
      <c r="D1010" s="183" t="s">
        <v>79</v>
      </c>
      <c r="E1010" s="320">
        <v>1201</v>
      </c>
      <c r="F1010" s="320">
        <v>568</v>
      </c>
      <c r="G1010" s="320">
        <v>322</v>
      </c>
      <c r="H1010" s="320">
        <v>225</v>
      </c>
      <c r="I1010" s="320">
        <v>284</v>
      </c>
      <c r="J1010" s="182"/>
      <c r="K1010" s="179"/>
      <c r="L1010" s="179"/>
      <c r="M1010" s="239">
        <v>246317.76</v>
      </c>
      <c r="N1010" s="239">
        <v>98247.469999999899</v>
      </c>
      <c r="O1010" s="239">
        <v>37217.550000000003</v>
      </c>
      <c r="P1010" s="239">
        <v>19917.52</v>
      </c>
      <c r="Q1010" s="239">
        <v>71811.64</v>
      </c>
      <c r="R1010" s="182"/>
      <c r="S1010" s="179"/>
      <c r="T1010" s="179"/>
      <c r="U1010" s="239">
        <v>188.31633027522901</v>
      </c>
      <c r="V1010" s="239">
        <v>77.360212598425093</v>
      </c>
      <c r="W1010" s="239">
        <v>29.989967767929102</v>
      </c>
      <c r="X1010" s="239">
        <v>15.946773418735001</v>
      </c>
      <c r="Y1010" s="239">
        <v>56.015319812792498</v>
      </c>
      <c r="Z1010" s="182"/>
      <c r="AA1010" s="179"/>
      <c r="AB1010" s="182" t="s">
        <v>403</v>
      </c>
      <c r="AC1010" s="182"/>
      <c r="AD1010" s="183" t="s">
        <v>384</v>
      </c>
      <c r="AE1010" s="336">
        <v>36</v>
      </c>
      <c r="AF1010" s="336">
        <v>21</v>
      </c>
      <c r="AG1010" s="336">
        <v>17</v>
      </c>
      <c r="AH1010" s="336">
        <v>5</v>
      </c>
      <c r="AI1010" s="336">
        <v>7</v>
      </c>
      <c r="AJ1010" s="184"/>
      <c r="AK1010" s="179"/>
      <c r="AL1010" s="179"/>
      <c r="AM1010" s="281">
        <v>2295.75</v>
      </c>
      <c r="AN1010" s="281">
        <v>1236.26</v>
      </c>
      <c r="AO1010" s="281">
        <v>1044.17</v>
      </c>
      <c r="AP1010" s="281">
        <v>379.17</v>
      </c>
      <c r="AQ1010" s="281">
        <v>2119.54</v>
      </c>
      <c r="AR1010" s="272"/>
      <c r="AS1010" s="270"/>
      <c r="AT1010" s="270"/>
      <c r="AU1010" s="272">
        <v>60.414473684210499</v>
      </c>
      <c r="AV1010" s="272">
        <v>33.412432432432396</v>
      </c>
      <c r="AW1010" s="272">
        <v>29.833428571428598</v>
      </c>
      <c r="AX1010" s="272">
        <v>11.1520588235294</v>
      </c>
      <c r="AY1010" s="272">
        <v>55.7773684210526</v>
      </c>
      <c r="AZ1010" s="184"/>
      <c r="BA1010" s="179"/>
    </row>
    <row r="1011" spans="1:53" s="185" customFormat="1" x14ac:dyDescent="0.2">
      <c r="A1011" s="179"/>
      <c r="B1011" s="182" t="s">
        <v>318</v>
      </c>
      <c r="C1011" s="182"/>
      <c r="D1011" s="183" t="s">
        <v>319</v>
      </c>
      <c r="E1011" s="320">
        <v>32</v>
      </c>
      <c r="F1011" s="320">
        <v>18</v>
      </c>
      <c r="G1011" s="320">
        <v>10</v>
      </c>
      <c r="H1011" s="320">
        <v>7</v>
      </c>
      <c r="I1011" s="320">
        <v>10</v>
      </c>
      <c r="J1011" s="182"/>
      <c r="K1011" s="179"/>
      <c r="L1011" s="179"/>
      <c r="M1011" s="239">
        <v>6976.32</v>
      </c>
      <c r="N1011" s="239">
        <v>3133.55</v>
      </c>
      <c r="O1011" s="239">
        <v>1584.42</v>
      </c>
      <c r="P1011" s="239">
        <v>1346.37</v>
      </c>
      <c r="Q1011" s="239">
        <v>7388.8</v>
      </c>
      <c r="R1011" s="182"/>
      <c r="S1011" s="179"/>
      <c r="T1011" s="179"/>
      <c r="U1011" s="239">
        <v>183.58736842105299</v>
      </c>
      <c r="V1011" s="239">
        <v>84.690540540540496</v>
      </c>
      <c r="W1011" s="239">
        <v>44.011666666666699</v>
      </c>
      <c r="X1011" s="239">
        <v>36.388378378378398</v>
      </c>
      <c r="Y1011" s="239">
        <v>194.442105263158</v>
      </c>
      <c r="Z1011" s="182"/>
      <c r="AA1011" s="179"/>
      <c r="AB1011" s="182" t="s">
        <v>404</v>
      </c>
      <c r="AC1011" s="182"/>
      <c r="AD1011" s="183" t="s">
        <v>175</v>
      </c>
      <c r="AE1011" s="336">
        <v>282</v>
      </c>
      <c r="AF1011" s="336">
        <v>101</v>
      </c>
      <c r="AG1011" s="336">
        <v>77</v>
      </c>
      <c r="AH1011" s="336">
        <v>56</v>
      </c>
      <c r="AI1011" s="336">
        <v>54</v>
      </c>
      <c r="AJ1011" s="184"/>
      <c r="AK1011" s="179"/>
      <c r="AL1011" s="179"/>
      <c r="AM1011" s="281">
        <v>167980.27</v>
      </c>
      <c r="AN1011" s="281">
        <v>18481.240000000002</v>
      </c>
      <c r="AO1011" s="281">
        <v>21027.439999999999</v>
      </c>
      <c r="AP1011" s="281">
        <v>16377.38</v>
      </c>
      <c r="AQ1011" s="281">
        <v>41585.589999999997</v>
      </c>
      <c r="AR1011" s="272"/>
      <c r="AS1011" s="270"/>
      <c r="AT1011" s="270"/>
      <c r="AU1011" s="272">
        <v>587.34360139860098</v>
      </c>
      <c r="AV1011" s="272">
        <v>70.004696969696994</v>
      </c>
      <c r="AW1011" s="272">
        <v>77.306764705882301</v>
      </c>
      <c r="AX1011" s="272">
        <v>58.700286738351302</v>
      </c>
      <c r="AY1011" s="272">
        <v>147.99142348754501</v>
      </c>
      <c r="AZ1011" s="184"/>
      <c r="BA1011" s="179"/>
    </row>
    <row r="1012" spans="1:53" s="185" customFormat="1" x14ac:dyDescent="0.2">
      <c r="A1012" s="179"/>
      <c r="B1012" s="182" t="s">
        <v>320</v>
      </c>
      <c r="C1012" s="182"/>
      <c r="D1012" s="183" t="s">
        <v>287</v>
      </c>
      <c r="E1012" s="320">
        <v>8</v>
      </c>
      <c r="F1012" s="320">
        <v>3</v>
      </c>
      <c r="G1012" s="320">
        <v>2</v>
      </c>
      <c r="H1012" s="320"/>
      <c r="I1012" s="320">
        <v>2</v>
      </c>
      <c r="J1012" s="182"/>
      <c r="K1012" s="179"/>
      <c r="L1012" s="179"/>
      <c r="M1012" s="239">
        <v>753.26</v>
      </c>
      <c r="N1012" s="239">
        <v>303.41000000000003</v>
      </c>
      <c r="O1012" s="239">
        <v>43.52</v>
      </c>
      <c r="P1012" s="239">
        <v>0</v>
      </c>
      <c r="Q1012" s="239">
        <v>141.05000000000001</v>
      </c>
      <c r="R1012" s="182"/>
      <c r="S1012" s="179"/>
      <c r="T1012" s="179"/>
      <c r="U1012" s="239">
        <v>94.157499999999999</v>
      </c>
      <c r="V1012" s="239">
        <v>37.926250000000003</v>
      </c>
      <c r="W1012" s="239">
        <v>6.2171428571428597</v>
      </c>
      <c r="X1012" s="239">
        <v>0</v>
      </c>
      <c r="Y1012" s="239">
        <v>17.631250000000001</v>
      </c>
      <c r="Z1012" s="182"/>
      <c r="AA1012" s="179"/>
      <c r="AB1012" s="182" t="s">
        <v>405</v>
      </c>
      <c r="AC1012" s="182"/>
      <c r="AD1012" s="183" t="s">
        <v>394</v>
      </c>
      <c r="AE1012" s="336">
        <v>4</v>
      </c>
      <c r="AF1012" s="336">
        <v>2</v>
      </c>
      <c r="AG1012" s="336">
        <v>2</v>
      </c>
      <c r="AH1012" s="336">
        <v>1</v>
      </c>
      <c r="AI1012" s="336">
        <v>1</v>
      </c>
      <c r="AJ1012" s="184"/>
      <c r="AK1012" s="179"/>
      <c r="AL1012" s="179"/>
      <c r="AM1012" s="281">
        <v>290.89999999999998</v>
      </c>
      <c r="AN1012" s="281">
        <v>41.57</v>
      </c>
      <c r="AO1012" s="281">
        <v>46.38</v>
      </c>
      <c r="AP1012" s="281">
        <v>28.15</v>
      </c>
      <c r="AQ1012" s="281">
        <v>28.93</v>
      </c>
      <c r="AR1012" s="272"/>
      <c r="AS1012" s="270"/>
      <c r="AT1012" s="270"/>
      <c r="AU1012" s="272">
        <v>72.724999999999994</v>
      </c>
      <c r="AV1012" s="272">
        <v>10.3925</v>
      </c>
      <c r="AW1012" s="272">
        <v>11.595000000000001</v>
      </c>
      <c r="AX1012" s="272">
        <v>7.0374999999999996</v>
      </c>
      <c r="AY1012" s="272">
        <v>7.2324999999999999</v>
      </c>
      <c r="AZ1012" s="184"/>
      <c r="BA1012" s="179"/>
    </row>
    <row r="1013" spans="1:53" s="185" customFormat="1" x14ac:dyDescent="0.2">
      <c r="A1013" s="179"/>
      <c r="B1013" s="182" t="s">
        <v>325</v>
      </c>
      <c r="C1013" s="182"/>
      <c r="D1013" s="183" t="s">
        <v>326</v>
      </c>
      <c r="E1013" s="320">
        <v>37</v>
      </c>
      <c r="F1013" s="320">
        <v>16</v>
      </c>
      <c r="G1013" s="320">
        <v>9</v>
      </c>
      <c r="H1013" s="320">
        <v>2</v>
      </c>
      <c r="I1013" s="320">
        <v>9</v>
      </c>
      <c r="J1013" s="182"/>
      <c r="K1013" s="179"/>
      <c r="L1013" s="179"/>
      <c r="M1013" s="239">
        <v>8002.92</v>
      </c>
      <c r="N1013" s="239">
        <v>2156.2600000000002</v>
      </c>
      <c r="O1013" s="239">
        <v>1070.25</v>
      </c>
      <c r="P1013" s="239">
        <v>173.03</v>
      </c>
      <c r="Q1013" s="239">
        <v>2585.54</v>
      </c>
      <c r="R1013" s="182"/>
      <c r="S1013" s="179"/>
      <c r="T1013" s="179"/>
      <c r="U1013" s="239">
        <v>190.54571428571401</v>
      </c>
      <c r="V1013" s="239">
        <v>63.419411764705899</v>
      </c>
      <c r="W1013" s="239">
        <v>26.756250000000001</v>
      </c>
      <c r="X1013" s="239">
        <v>4.6764864864864899</v>
      </c>
      <c r="Y1013" s="239">
        <v>64.638499999999993</v>
      </c>
      <c r="Z1013" s="182"/>
      <c r="AA1013" s="179"/>
      <c r="AB1013" s="182" t="s">
        <v>407</v>
      </c>
      <c r="AC1013" s="182"/>
      <c r="AD1013" s="183" t="s">
        <v>155</v>
      </c>
      <c r="AE1013" s="336">
        <v>27</v>
      </c>
      <c r="AF1013" s="336">
        <v>6</v>
      </c>
      <c r="AG1013" s="336">
        <v>4</v>
      </c>
      <c r="AH1013" s="336">
        <v>3</v>
      </c>
      <c r="AI1013" s="336">
        <v>2</v>
      </c>
      <c r="AJ1013" s="184"/>
      <c r="AK1013" s="179"/>
      <c r="AL1013" s="179"/>
      <c r="AM1013" s="281">
        <v>6553.58</v>
      </c>
      <c r="AN1013" s="281">
        <v>734.22</v>
      </c>
      <c r="AO1013" s="281">
        <v>521.64</v>
      </c>
      <c r="AP1013" s="281">
        <v>228.48</v>
      </c>
      <c r="AQ1013" s="281">
        <v>42.73</v>
      </c>
      <c r="AR1013" s="272"/>
      <c r="AS1013" s="270"/>
      <c r="AT1013" s="270"/>
      <c r="AU1013" s="272">
        <v>242.72518518518501</v>
      </c>
      <c r="AV1013" s="272">
        <v>28.239230769230801</v>
      </c>
      <c r="AW1013" s="272">
        <v>30.684705882352901</v>
      </c>
      <c r="AX1013" s="272">
        <v>8.7876923076923106</v>
      </c>
      <c r="AY1013" s="272">
        <v>1.5260714285714301</v>
      </c>
      <c r="AZ1013" s="184"/>
      <c r="BA1013" s="179"/>
    </row>
    <row r="1014" spans="1:53" s="185" customFormat="1" x14ac:dyDescent="0.2">
      <c r="A1014" s="179"/>
      <c r="B1014" s="182" t="s">
        <v>327</v>
      </c>
      <c r="C1014" s="182"/>
      <c r="D1014" s="183" t="s">
        <v>104</v>
      </c>
      <c r="E1014" s="320">
        <v>27</v>
      </c>
      <c r="F1014" s="320">
        <v>8</v>
      </c>
      <c r="G1014" s="320">
        <v>4</v>
      </c>
      <c r="H1014" s="320">
        <v>3</v>
      </c>
      <c r="I1014" s="320">
        <v>4</v>
      </c>
      <c r="J1014" s="182"/>
      <c r="K1014" s="179"/>
      <c r="L1014" s="179"/>
      <c r="M1014" s="239">
        <v>5188.26</v>
      </c>
      <c r="N1014" s="239">
        <v>145.63999999999999</v>
      </c>
      <c r="O1014" s="239">
        <v>163.44</v>
      </c>
      <c r="P1014" s="239">
        <v>804.1</v>
      </c>
      <c r="Q1014" s="239">
        <v>875.37</v>
      </c>
      <c r="R1014" s="182"/>
      <c r="S1014" s="179"/>
      <c r="T1014" s="179"/>
      <c r="U1014" s="239">
        <v>185.29499999999999</v>
      </c>
      <c r="V1014" s="239">
        <v>5.6015384615384596</v>
      </c>
      <c r="W1014" s="239">
        <v>6.5376000000000003</v>
      </c>
      <c r="X1014" s="239">
        <v>29.781481481481499</v>
      </c>
      <c r="Y1014" s="239">
        <v>32.421111111111102</v>
      </c>
      <c r="Z1014" s="182"/>
      <c r="AA1014" s="179"/>
      <c r="AB1014" s="182" t="s">
        <v>408</v>
      </c>
      <c r="AC1014" s="182"/>
      <c r="AD1014" s="183" t="s">
        <v>120</v>
      </c>
      <c r="AE1014" s="336">
        <v>1</v>
      </c>
      <c r="AF1014" s="336"/>
      <c r="AG1014" s="336"/>
      <c r="AH1014" s="336">
        <v>1</v>
      </c>
      <c r="AI1014" s="336">
        <v>1</v>
      </c>
      <c r="AJ1014" s="184"/>
      <c r="AK1014" s="179"/>
      <c r="AL1014" s="179"/>
      <c r="AM1014" s="281">
        <v>15.94</v>
      </c>
      <c r="AN1014" s="281">
        <v>0</v>
      </c>
      <c r="AO1014" s="281">
        <v>0</v>
      </c>
      <c r="AP1014" s="281">
        <v>16.53</v>
      </c>
      <c r="AQ1014" s="281">
        <v>307.08999999999997</v>
      </c>
      <c r="AR1014" s="272"/>
      <c r="AS1014" s="270"/>
      <c r="AT1014" s="270"/>
      <c r="AU1014" s="272">
        <v>15.94</v>
      </c>
      <c r="AV1014" s="272">
        <v>0</v>
      </c>
      <c r="AW1014" s="272">
        <v>0</v>
      </c>
      <c r="AX1014" s="272">
        <v>16.53</v>
      </c>
      <c r="AY1014" s="272">
        <v>307.08999999999997</v>
      </c>
      <c r="AZ1014" s="184"/>
      <c r="BA1014" s="179"/>
    </row>
    <row r="1015" spans="1:53" s="185" customFormat="1" x14ac:dyDescent="0.2">
      <c r="A1015" s="179"/>
      <c r="B1015" s="182" t="s">
        <v>330</v>
      </c>
      <c r="C1015" s="182"/>
      <c r="D1015" s="183" t="s">
        <v>331</v>
      </c>
      <c r="E1015" s="320">
        <v>42</v>
      </c>
      <c r="F1015" s="320">
        <v>18</v>
      </c>
      <c r="G1015" s="320">
        <v>9</v>
      </c>
      <c r="H1015" s="320">
        <v>8</v>
      </c>
      <c r="I1015" s="320">
        <v>10</v>
      </c>
      <c r="J1015" s="182"/>
      <c r="K1015" s="179"/>
      <c r="L1015" s="179"/>
      <c r="M1015" s="239">
        <v>8390.7800000000007</v>
      </c>
      <c r="N1015" s="239">
        <v>4713.78</v>
      </c>
      <c r="O1015" s="239">
        <v>591.25</v>
      </c>
      <c r="P1015" s="239">
        <v>524.39</v>
      </c>
      <c r="Q1015" s="239">
        <v>2682.23</v>
      </c>
      <c r="R1015" s="182"/>
      <c r="S1015" s="179"/>
      <c r="T1015" s="179"/>
      <c r="U1015" s="239">
        <v>186.461777777778</v>
      </c>
      <c r="V1015" s="239">
        <v>109.62279069767401</v>
      </c>
      <c r="W1015" s="239">
        <v>14.077380952381001</v>
      </c>
      <c r="X1015" s="239">
        <v>12.195116279069801</v>
      </c>
      <c r="Y1015" s="239">
        <v>59.6051111111111</v>
      </c>
      <c r="Z1015" s="182"/>
      <c r="AA1015" s="179"/>
      <c r="AB1015" s="182" t="s">
        <v>408</v>
      </c>
      <c r="AC1015" s="182"/>
      <c r="AD1015" s="183" t="s">
        <v>409</v>
      </c>
      <c r="AE1015" s="336">
        <v>13</v>
      </c>
      <c r="AF1015" s="336">
        <v>7</v>
      </c>
      <c r="AG1015" s="336">
        <v>5</v>
      </c>
      <c r="AH1015" s="336">
        <v>3</v>
      </c>
      <c r="AI1015" s="336">
        <v>1</v>
      </c>
      <c r="AJ1015" s="184"/>
      <c r="AK1015" s="179"/>
      <c r="AL1015" s="179"/>
      <c r="AM1015" s="281">
        <v>2035.87</v>
      </c>
      <c r="AN1015" s="281">
        <v>1110.29</v>
      </c>
      <c r="AO1015" s="281">
        <v>387.97</v>
      </c>
      <c r="AP1015" s="281">
        <v>152.63</v>
      </c>
      <c r="AQ1015" s="281">
        <v>55.87</v>
      </c>
      <c r="AR1015" s="272"/>
      <c r="AS1015" s="270"/>
      <c r="AT1015" s="270"/>
      <c r="AU1015" s="272">
        <v>156.60538461538499</v>
      </c>
      <c r="AV1015" s="272">
        <v>85.406923076923107</v>
      </c>
      <c r="AW1015" s="272">
        <v>29.843846153846201</v>
      </c>
      <c r="AX1015" s="272">
        <v>13.875454545454501</v>
      </c>
      <c r="AY1015" s="272">
        <v>5.07909090909091</v>
      </c>
      <c r="AZ1015" s="184"/>
      <c r="BA1015" s="179"/>
    </row>
    <row r="1016" spans="1:53" s="185" customFormat="1" x14ac:dyDescent="0.2">
      <c r="A1016" s="179"/>
      <c r="B1016" s="182" t="s">
        <v>332</v>
      </c>
      <c r="C1016" s="182"/>
      <c r="D1016" s="183" t="s">
        <v>333</v>
      </c>
      <c r="E1016" s="320">
        <v>67</v>
      </c>
      <c r="F1016" s="320">
        <v>41</v>
      </c>
      <c r="G1016" s="320">
        <v>21</v>
      </c>
      <c r="H1016" s="320">
        <v>9</v>
      </c>
      <c r="I1016" s="320">
        <v>15</v>
      </c>
      <c r="J1016" s="182"/>
      <c r="K1016" s="179"/>
      <c r="L1016" s="179"/>
      <c r="M1016" s="239">
        <v>8150.83</v>
      </c>
      <c r="N1016" s="239">
        <v>5282.77</v>
      </c>
      <c r="O1016" s="239">
        <v>1151.8399999999999</v>
      </c>
      <c r="P1016" s="239">
        <v>378.84</v>
      </c>
      <c r="Q1016" s="239">
        <v>2558.54</v>
      </c>
      <c r="R1016" s="182"/>
      <c r="S1016" s="179"/>
      <c r="T1016" s="179"/>
      <c r="U1016" s="239">
        <v>118.127971014493</v>
      </c>
      <c r="V1016" s="239">
        <v>81.2733846153846</v>
      </c>
      <c r="W1016" s="239">
        <v>18.882622950819702</v>
      </c>
      <c r="X1016" s="239">
        <v>6.21049180327869</v>
      </c>
      <c r="Y1016" s="239">
        <v>39.977187499999999</v>
      </c>
      <c r="Z1016" s="182"/>
      <c r="AA1016" s="179"/>
      <c r="AB1016" s="182" t="s">
        <v>411</v>
      </c>
      <c r="AC1016" s="182"/>
      <c r="AD1016" s="183" t="s">
        <v>93</v>
      </c>
      <c r="AE1016" s="336">
        <v>26</v>
      </c>
      <c r="AF1016" s="336">
        <v>10</v>
      </c>
      <c r="AG1016" s="336">
        <v>7</v>
      </c>
      <c r="AH1016" s="336">
        <v>4</v>
      </c>
      <c r="AI1016" s="336">
        <v>6</v>
      </c>
      <c r="AJ1016" s="184"/>
      <c r="AK1016" s="179"/>
      <c r="AL1016" s="179"/>
      <c r="AM1016" s="281">
        <v>1743.86</v>
      </c>
      <c r="AN1016" s="281">
        <v>735.22</v>
      </c>
      <c r="AO1016" s="281">
        <v>164.74</v>
      </c>
      <c r="AP1016" s="281">
        <v>127.28</v>
      </c>
      <c r="AQ1016" s="281">
        <v>742.85</v>
      </c>
      <c r="AR1016" s="272"/>
      <c r="AS1016" s="270"/>
      <c r="AT1016" s="270"/>
      <c r="AU1016" s="272">
        <v>64.587407407407397</v>
      </c>
      <c r="AV1016" s="272">
        <v>29.408799999999999</v>
      </c>
      <c r="AW1016" s="272">
        <v>7.1626086956521702</v>
      </c>
      <c r="AX1016" s="272">
        <v>5.0911999999999997</v>
      </c>
      <c r="AY1016" s="272">
        <v>28.571153846153798</v>
      </c>
      <c r="AZ1016" s="184"/>
      <c r="BA1016" s="179"/>
    </row>
    <row r="1017" spans="1:53" s="185" customFormat="1" ht="13.5" thickBot="1" x14ac:dyDescent="0.25">
      <c r="A1017" s="179"/>
      <c r="B1017" s="186" t="s">
        <v>334</v>
      </c>
      <c r="C1017" s="186"/>
      <c r="D1017" s="187" t="s">
        <v>103</v>
      </c>
      <c r="E1017" s="321">
        <v>1</v>
      </c>
      <c r="F1017" s="321"/>
      <c r="G1017" s="321"/>
      <c r="H1017" s="321"/>
      <c r="I1017" s="321"/>
      <c r="J1017" s="186"/>
      <c r="K1017" s="179"/>
      <c r="L1017" s="179"/>
      <c r="M1017" s="330">
        <v>331.78</v>
      </c>
      <c r="N1017" s="239"/>
      <c r="O1017" s="239">
        <v>0</v>
      </c>
      <c r="P1017" s="239">
        <v>0</v>
      </c>
      <c r="Q1017" s="239">
        <v>0</v>
      </c>
      <c r="R1017" s="182"/>
      <c r="S1017" s="179"/>
      <c r="T1017" s="179"/>
      <c r="U1017" s="263">
        <v>331.78</v>
      </c>
      <c r="V1017" s="263"/>
      <c r="W1017" s="263">
        <v>0</v>
      </c>
      <c r="X1017" s="263">
        <v>0</v>
      </c>
      <c r="Y1017" s="263">
        <v>0</v>
      </c>
      <c r="Z1017" s="188"/>
      <c r="AA1017" s="179"/>
      <c r="AB1017" s="186" t="s">
        <v>412</v>
      </c>
      <c r="AC1017" s="186"/>
      <c r="AD1017" s="187" t="s">
        <v>63</v>
      </c>
      <c r="AE1017" s="337">
        <v>2</v>
      </c>
      <c r="AF1017" s="337"/>
      <c r="AG1017" s="337"/>
      <c r="AH1017" s="337"/>
      <c r="AI1017" s="337"/>
      <c r="AJ1017" s="189"/>
      <c r="AK1017" s="179"/>
      <c r="AL1017" s="179"/>
      <c r="AM1017" s="282">
        <v>2247.84</v>
      </c>
      <c r="AN1017" s="283">
        <v>0</v>
      </c>
      <c r="AO1017" s="283"/>
      <c r="AP1017" s="283">
        <v>0</v>
      </c>
      <c r="AQ1017" s="283">
        <v>0</v>
      </c>
      <c r="AR1017" s="274"/>
      <c r="AS1017" s="270"/>
      <c r="AT1017" s="270"/>
      <c r="AU1017" s="273">
        <v>1123.92</v>
      </c>
      <c r="AV1017" s="274">
        <v>0</v>
      </c>
      <c r="AW1017" s="274"/>
      <c r="AX1017" s="274">
        <v>0</v>
      </c>
      <c r="AY1017" s="274">
        <v>0</v>
      </c>
      <c r="AZ1017" s="189"/>
      <c r="BA1017" s="179"/>
    </row>
    <row r="1018" spans="1:53" s="185" customFormat="1" x14ac:dyDescent="0.2">
      <c r="A1018" s="179"/>
      <c r="B1018" s="182" t="s">
        <v>334</v>
      </c>
      <c r="C1018" s="182"/>
      <c r="D1018" s="183" t="s">
        <v>104</v>
      </c>
      <c r="E1018" s="320">
        <v>7</v>
      </c>
      <c r="F1018" s="320"/>
      <c r="G1018" s="320">
        <v>3</v>
      </c>
      <c r="H1018" s="320"/>
      <c r="I1018" s="320">
        <v>3</v>
      </c>
      <c r="J1018" s="182"/>
      <c r="K1018" s="179"/>
      <c r="L1018" s="179"/>
      <c r="M1018" s="239">
        <v>2177.9</v>
      </c>
      <c r="N1018" s="239"/>
      <c r="O1018" s="239">
        <v>597.91</v>
      </c>
      <c r="P1018" s="239">
        <v>0</v>
      </c>
      <c r="Q1018" s="239">
        <v>195.61</v>
      </c>
      <c r="R1018" s="182"/>
      <c r="S1018" s="179"/>
      <c r="T1018" s="179"/>
      <c r="U1018" s="239">
        <v>311.12857142857098</v>
      </c>
      <c r="V1018" s="239"/>
      <c r="W1018" s="239">
        <v>85.415714285714301</v>
      </c>
      <c r="X1018" s="239">
        <v>0</v>
      </c>
      <c r="Y1018" s="239">
        <v>27.944285714285702</v>
      </c>
      <c r="Z1018" s="182"/>
      <c r="AA1018" s="179"/>
      <c r="AB1018" s="182" t="s">
        <v>413</v>
      </c>
      <c r="AC1018" s="182"/>
      <c r="AD1018" s="183" t="s">
        <v>414</v>
      </c>
      <c r="AE1018" s="336">
        <v>12</v>
      </c>
      <c r="AF1018" s="336">
        <v>9</v>
      </c>
      <c r="AG1018" s="336">
        <v>7</v>
      </c>
      <c r="AH1018" s="336">
        <v>3</v>
      </c>
      <c r="AI1018" s="336">
        <v>2</v>
      </c>
      <c r="AJ1018" s="184"/>
      <c r="AK1018" s="179"/>
      <c r="AL1018" s="179"/>
      <c r="AM1018" s="281">
        <v>1526.35</v>
      </c>
      <c r="AN1018" s="281">
        <v>2079.5500000000002</v>
      </c>
      <c r="AO1018" s="281">
        <v>145.5</v>
      </c>
      <c r="AP1018" s="281">
        <v>90.75</v>
      </c>
      <c r="AQ1018" s="281">
        <v>327.67</v>
      </c>
      <c r="AR1018" s="272"/>
      <c r="AS1018" s="270"/>
      <c r="AT1018" s="270"/>
      <c r="AU1018" s="272">
        <v>127.195833333333</v>
      </c>
      <c r="AV1018" s="272">
        <v>173.29583333333301</v>
      </c>
      <c r="AW1018" s="272">
        <v>12.125</v>
      </c>
      <c r="AX1018" s="272">
        <v>7.5625</v>
      </c>
      <c r="AY1018" s="272">
        <v>27.3058333333333</v>
      </c>
      <c r="AZ1018" s="184"/>
      <c r="BA1018" s="179"/>
    </row>
    <row r="1019" spans="1:53" s="185" customFormat="1" x14ac:dyDescent="0.2">
      <c r="A1019" s="179"/>
      <c r="B1019" s="182" t="s">
        <v>339</v>
      </c>
      <c r="C1019" s="182"/>
      <c r="D1019" s="183" t="s">
        <v>145</v>
      </c>
      <c r="E1019" s="320">
        <v>2</v>
      </c>
      <c r="F1019" s="320"/>
      <c r="G1019" s="320"/>
      <c r="H1019" s="320"/>
      <c r="I1019" s="320"/>
      <c r="J1019" s="182"/>
      <c r="K1019" s="179"/>
      <c r="L1019" s="179"/>
      <c r="M1019" s="239">
        <v>183.52</v>
      </c>
      <c r="N1019" s="239">
        <v>0</v>
      </c>
      <c r="O1019" s="239">
        <v>0</v>
      </c>
      <c r="P1019" s="239">
        <v>0</v>
      </c>
      <c r="Q1019" s="239">
        <v>0</v>
      </c>
      <c r="R1019" s="182"/>
      <c r="S1019" s="179"/>
      <c r="T1019" s="179"/>
      <c r="U1019" s="239">
        <v>91.76</v>
      </c>
      <c r="V1019" s="239">
        <v>0</v>
      </c>
      <c r="W1019" s="239">
        <v>0</v>
      </c>
      <c r="X1019" s="239">
        <v>0</v>
      </c>
      <c r="Y1019" s="239">
        <v>0</v>
      </c>
      <c r="Z1019" s="182"/>
      <c r="AA1019" s="179"/>
      <c r="AB1019" s="182" t="s">
        <v>415</v>
      </c>
      <c r="AC1019" s="182"/>
      <c r="AD1019" s="183" t="s">
        <v>324</v>
      </c>
      <c r="AE1019" s="336">
        <v>41</v>
      </c>
      <c r="AF1019" s="336">
        <v>18</v>
      </c>
      <c r="AG1019" s="336">
        <v>11</v>
      </c>
      <c r="AH1019" s="336">
        <v>7</v>
      </c>
      <c r="AI1019" s="336">
        <v>8</v>
      </c>
      <c r="AJ1019" s="184"/>
      <c r="AK1019" s="179"/>
      <c r="AL1019" s="179"/>
      <c r="AM1019" s="281">
        <v>10762.72</v>
      </c>
      <c r="AN1019" s="281">
        <v>2442.44</v>
      </c>
      <c r="AO1019" s="281">
        <v>390.41</v>
      </c>
      <c r="AP1019" s="281">
        <v>201.22</v>
      </c>
      <c r="AQ1019" s="281">
        <v>10200.66</v>
      </c>
      <c r="AR1019" s="272"/>
      <c r="AS1019" s="270"/>
      <c r="AT1019" s="270"/>
      <c r="AU1019" s="272">
        <v>262.50536585365899</v>
      </c>
      <c r="AV1019" s="272">
        <v>62.626666666666701</v>
      </c>
      <c r="AW1019" s="272">
        <v>10.551621621621599</v>
      </c>
      <c r="AX1019" s="272">
        <v>5.1594871794871802</v>
      </c>
      <c r="AY1019" s="272">
        <v>255.01650000000001</v>
      </c>
      <c r="AZ1019" s="184"/>
      <c r="BA1019" s="179"/>
    </row>
    <row r="1020" spans="1:53" s="185" customFormat="1" x14ac:dyDescent="0.2">
      <c r="A1020" s="179"/>
      <c r="B1020" s="182" t="s">
        <v>711</v>
      </c>
      <c r="C1020" s="182"/>
      <c r="D1020" s="183" t="s">
        <v>107</v>
      </c>
      <c r="E1020" s="320">
        <v>8</v>
      </c>
      <c r="F1020" s="320">
        <v>5</v>
      </c>
      <c r="G1020" s="320">
        <v>1</v>
      </c>
      <c r="H1020" s="320">
        <v>1</v>
      </c>
      <c r="I1020" s="320">
        <v>2</v>
      </c>
      <c r="J1020" s="182"/>
      <c r="K1020" s="179"/>
      <c r="L1020" s="179"/>
      <c r="M1020" s="239">
        <v>1426.67</v>
      </c>
      <c r="N1020" s="239">
        <v>683.24</v>
      </c>
      <c r="O1020" s="239">
        <v>100.03</v>
      </c>
      <c r="P1020" s="239">
        <v>56.2</v>
      </c>
      <c r="Q1020" s="239">
        <v>794.53</v>
      </c>
      <c r="R1020" s="182"/>
      <c r="S1020" s="179"/>
      <c r="T1020" s="179"/>
      <c r="U1020" s="239">
        <v>178.33375000000001</v>
      </c>
      <c r="V1020" s="239">
        <v>97.605714285714299</v>
      </c>
      <c r="W1020" s="239">
        <v>12.50375</v>
      </c>
      <c r="X1020" s="239">
        <v>7.0250000000000004</v>
      </c>
      <c r="Y1020" s="239">
        <v>88.281111111111102</v>
      </c>
      <c r="Z1020" s="182"/>
      <c r="AA1020" s="179"/>
      <c r="AB1020" s="182" t="s">
        <v>418</v>
      </c>
      <c r="AC1020" s="182"/>
      <c r="AD1020" s="183" t="s">
        <v>79</v>
      </c>
      <c r="AE1020" s="336">
        <v>5</v>
      </c>
      <c r="AF1020" s="336">
        <v>1</v>
      </c>
      <c r="AG1020" s="336">
        <v>1</v>
      </c>
      <c r="AH1020" s="336">
        <v>1</v>
      </c>
      <c r="AI1020" s="336">
        <v>1</v>
      </c>
      <c r="AJ1020" s="184"/>
      <c r="AK1020" s="179"/>
      <c r="AL1020" s="179"/>
      <c r="AM1020" s="281">
        <v>429.25</v>
      </c>
      <c r="AN1020" s="281">
        <v>12.87</v>
      </c>
      <c r="AO1020" s="281">
        <v>13.94</v>
      </c>
      <c r="AP1020" s="281">
        <v>13.79</v>
      </c>
      <c r="AQ1020" s="281">
        <v>405.69</v>
      </c>
      <c r="AR1020" s="272"/>
      <c r="AS1020" s="270"/>
      <c r="AT1020" s="270"/>
      <c r="AU1020" s="272">
        <v>85.85</v>
      </c>
      <c r="AV1020" s="272">
        <v>2.5739999999999998</v>
      </c>
      <c r="AW1020" s="272">
        <v>2.7879999999999998</v>
      </c>
      <c r="AX1020" s="272">
        <v>2.758</v>
      </c>
      <c r="AY1020" s="272">
        <v>81.138000000000005</v>
      </c>
      <c r="AZ1020" s="184"/>
      <c r="BA1020" s="179"/>
    </row>
    <row r="1021" spans="1:53" s="185" customFormat="1" x14ac:dyDescent="0.2">
      <c r="A1021" s="179"/>
      <c r="B1021" s="182" t="s">
        <v>341</v>
      </c>
      <c r="C1021" s="182"/>
      <c r="D1021" s="183" t="s">
        <v>88</v>
      </c>
      <c r="E1021" s="320">
        <v>195</v>
      </c>
      <c r="F1021" s="320">
        <v>82</v>
      </c>
      <c r="G1021" s="320">
        <v>57</v>
      </c>
      <c r="H1021" s="320">
        <v>23</v>
      </c>
      <c r="I1021" s="320">
        <v>53</v>
      </c>
      <c r="J1021" s="182"/>
      <c r="K1021" s="179"/>
      <c r="L1021" s="179"/>
      <c r="M1021" s="239">
        <v>48729.89</v>
      </c>
      <c r="N1021" s="239">
        <v>16001.36</v>
      </c>
      <c r="O1021" s="239">
        <v>7627.53</v>
      </c>
      <c r="P1021" s="239">
        <v>2971.18</v>
      </c>
      <c r="Q1021" s="239">
        <v>23818.97</v>
      </c>
      <c r="R1021" s="182"/>
      <c r="S1021" s="179"/>
      <c r="T1021" s="179"/>
      <c r="U1021" s="239">
        <v>221.49950000000001</v>
      </c>
      <c r="V1021" s="239">
        <v>83.776753926701602</v>
      </c>
      <c r="W1021" s="239">
        <v>36.670817307692303</v>
      </c>
      <c r="X1021" s="239">
        <v>14.353526570048301</v>
      </c>
      <c r="Y1021" s="239">
        <v>108.762420091324</v>
      </c>
      <c r="Z1021" s="182"/>
      <c r="AA1021" s="179"/>
      <c r="AB1021" s="182" t="s">
        <v>420</v>
      </c>
      <c r="AC1021" s="182"/>
      <c r="AD1021" s="183" t="s">
        <v>110</v>
      </c>
      <c r="AE1021" s="336">
        <v>26</v>
      </c>
      <c r="AF1021" s="336">
        <v>10</v>
      </c>
      <c r="AG1021" s="336">
        <v>4</v>
      </c>
      <c r="AH1021" s="336">
        <v>4</v>
      </c>
      <c r="AI1021" s="336">
        <v>4</v>
      </c>
      <c r="AJ1021" s="184"/>
      <c r="AK1021" s="179"/>
      <c r="AL1021" s="179"/>
      <c r="AM1021" s="281">
        <v>2538.09</v>
      </c>
      <c r="AN1021" s="281">
        <v>615.28</v>
      </c>
      <c r="AO1021" s="281">
        <v>72.099999999999994</v>
      </c>
      <c r="AP1021" s="281">
        <v>40.25</v>
      </c>
      <c r="AQ1021" s="281">
        <v>3726.71</v>
      </c>
      <c r="AR1021" s="272"/>
      <c r="AS1021" s="270"/>
      <c r="AT1021" s="270"/>
      <c r="AU1021" s="272">
        <v>94.003333333333302</v>
      </c>
      <c r="AV1021" s="272">
        <v>21.974285714285699</v>
      </c>
      <c r="AW1021" s="272">
        <v>2.6703703703703701</v>
      </c>
      <c r="AX1021" s="272">
        <v>1.49074074074074</v>
      </c>
      <c r="AY1021" s="272">
        <v>138.02629629629601</v>
      </c>
      <c r="AZ1021" s="184"/>
      <c r="BA1021" s="179"/>
    </row>
    <row r="1022" spans="1:53" s="185" customFormat="1" x14ac:dyDescent="0.2">
      <c r="A1022" s="179"/>
      <c r="B1022" s="182" t="s">
        <v>344</v>
      </c>
      <c r="C1022" s="182"/>
      <c r="D1022" s="183" t="s">
        <v>107</v>
      </c>
      <c r="E1022" s="320">
        <v>10</v>
      </c>
      <c r="F1022" s="320">
        <v>4</v>
      </c>
      <c r="G1022" s="320">
        <v>3</v>
      </c>
      <c r="H1022" s="320">
        <v>2</v>
      </c>
      <c r="I1022" s="320">
        <v>3</v>
      </c>
      <c r="J1022" s="182"/>
      <c r="K1022" s="179"/>
      <c r="L1022" s="179"/>
      <c r="M1022" s="239">
        <v>2283.67</v>
      </c>
      <c r="N1022" s="239">
        <v>583.79</v>
      </c>
      <c r="O1022" s="239">
        <v>316.7</v>
      </c>
      <c r="P1022" s="239">
        <v>223.14</v>
      </c>
      <c r="Q1022" s="239">
        <v>719.55</v>
      </c>
      <c r="R1022" s="182"/>
      <c r="S1022" s="179"/>
      <c r="T1022" s="179"/>
      <c r="U1022" s="239">
        <v>228.36699999999999</v>
      </c>
      <c r="V1022" s="239">
        <v>58.378999999999998</v>
      </c>
      <c r="W1022" s="239">
        <v>31.67</v>
      </c>
      <c r="X1022" s="239">
        <v>22.314</v>
      </c>
      <c r="Y1022" s="239">
        <v>71.954999999999998</v>
      </c>
      <c r="Z1022" s="182"/>
      <c r="AA1022" s="179"/>
      <c r="AB1022" s="182" t="s">
        <v>421</v>
      </c>
      <c r="AC1022" s="182"/>
      <c r="AD1022" s="183" t="s">
        <v>287</v>
      </c>
      <c r="AE1022" s="336">
        <v>49</v>
      </c>
      <c r="AF1022" s="336">
        <v>26</v>
      </c>
      <c r="AG1022" s="336">
        <v>19</v>
      </c>
      <c r="AH1022" s="336">
        <v>12</v>
      </c>
      <c r="AI1022" s="336">
        <v>12</v>
      </c>
      <c r="AJ1022" s="184"/>
      <c r="AK1022" s="179"/>
      <c r="AL1022" s="179"/>
      <c r="AM1022" s="281">
        <v>10019.209999999999</v>
      </c>
      <c r="AN1022" s="281">
        <v>3103.76</v>
      </c>
      <c r="AO1022" s="281">
        <v>1187.58</v>
      </c>
      <c r="AP1022" s="281">
        <v>543.15</v>
      </c>
      <c r="AQ1022" s="281">
        <v>2642.73</v>
      </c>
      <c r="AR1022" s="272"/>
      <c r="AS1022" s="270"/>
      <c r="AT1022" s="270"/>
      <c r="AU1022" s="272">
        <v>196.45509803921601</v>
      </c>
      <c r="AV1022" s="272">
        <v>56.432000000000002</v>
      </c>
      <c r="AW1022" s="272">
        <v>21.592363636363601</v>
      </c>
      <c r="AX1022" s="272">
        <v>10.863</v>
      </c>
      <c r="AY1022" s="272">
        <v>48.939444444444398</v>
      </c>
      <c r="AZ1022" s="184"/>
      <c r="BA1022" s="179"/>
    </row>
    <row r="1023" spans="1:53" s="185" customFormat="1" x14ac:dyDescent="0.2">
      <c r="A1023" s="179"/>
      <c r="B1023" s="182" t="s">
        <v>346</v>
      </c>
      <c r="C1023" s="182"/>
      <c r="D1023" s="183" t="s">
        <v>107</v>
      </c>
      <c r="E1023" s="320">
        <v>2</v>
      </c>
      <c r="F1023" s="320">
        <v>1</v>
      </c>
      <c r="G1023" s="320">
        <v>2</v>
      </c>
      <c r="H1023" s="320">
        <v>1</v>
      </c>
      <c r="I1023" s="320">
        <v>1</v>
      </c>
      <c r="J1023" s="182"/>
      <c r="K1023" s="179"/>
      <c r="L1023" s="179"/>
      <c r="M1023" s="239">
        <v>234.61</v>
      </c>
      <c r="N1023" s="239">
        <v>298.07</v>
      </c>
      <c r="O1023" s="239">
        <v>154.75</v>
      </c>
      <c r="P1023" s="239">
        <v>60.55</v>
      </c>
      <c r="Q1023" s="239">
        <v>1314.72</v>
      </c>
      <c r="R1023" s="182"/>
      <c r="S1023" s="179"/>
      <c r="T1023" s="179"/>
      <c r="U1023" s="239">
        <v>117.30500000000001</v>
      </c>
      <c r="V1023" s="239">
        <v>149.035</v>
      </c>
      <c r="W1023" s="239">
        <v>77.375</v>
      </c>
      <c r="X1023" s="239">
        <v>30.274999999999999</v>
      </c>
      <c r="Y1023" s="239">
        <v>657.36</v>
      </c>
      <c r="Z1023" s="182"/>
      <c r="AA1023" s="179"/>
      <c r="AB1023" s="182" t="s">
        <v>422</v>
      </c>
      <c r="AC1023" s="182"/>
      <c r="AD1023" s="183" t="s">
        <v>295</v>
      </c>
      <c r="AE1023" s="336">
        <v>16</v>
      </c>
      <c r="AF1023" s="336">
        <v>8</v>
      </c>
      <c r="AG1023" s="336">
        <v>5</v>
      </c>
      <c r="AH1023" s="336">
        <v>3</v>
      </c>
      <c r="AI1023" s="336">
        <v>2</v>
      </c>
      <c r="AJ1023" s="184"/>
      <c r="AK1023" s="179"/>
      <c r="AL1023" s="179"/>
      <c r="AM1023" s="281">
        <v>1905.87</v>
      </c>
      <c r="AN1023" s="281">
        <v>1309.82</v>
      </c>
      <c r="AO1023" s="281">
        <v>533.79</v>
      </c>
      <c r="AP1023" s="281">
        <v>152.59</v>
      </c>
      <c r="AQ1023" s="281">
        <v>170.86</v>
      </c>
      <c r="AR1023" s="272"/>
      <c r="AS1023" s="270"/>
      <c r="AT1023" s="270"/>
      <c r="AU1023" s="272">
        <v>119.11687499999999</v>
      </c>
      <c r="AV1023" s="272">
        <v>87.3213333333333</v>
      </c>
      <c r="AW1023" s="272">
        <v>33.361874999999998</v>
      </c>
      <c r="AX1023" s="272">
        <v>9.5368750000000002</v>
      </c>
      <c r="AY1023" s="272">
        <v>10.678750000000001</v>
      </c>
      <c r="AZ1023" s="184"/>
      <c r="BA1023" s="179"/>
    </row>
    <row r="1024" spans="1:53" s="185" customFormat="1" x14ac:dyDescent="0.2">
      <c r="A1024" s="179"/>
      <c r="B1024" s="182" t="s">
        <v>348</v>
      </c>
      <c r="C1024" s="182"/>
      <c r="D1024" s="183" t="s">
        <v>349</v>
      </c>
      <c r="E1024" s="320">
        <v>116</v>
      </c>
      <c r="F1024" s="320">
        <v>60</v>
      </c>
      <c r="G1024" s="320">
        <v>31</v>
      </c>
      <c r="H1024" s="320">
        <v>23</v>
      </c>
      <c r="I1024" s="320">
        <v>32</v>
      </c>
      <c r="J1024" s="182"/>
      <c r="K1024" s="179"/>
      <c r="L1024" s="179"/>
      <c r="M1024" s="239">
        <v>17908.52</v>
      </c>
      <c r="N1024" s="239">
        <v>8642.9599999999991</v>
      </c>
      <c r="O1024" s="239">
        <v>2997.93</v>
      </c>
      <c r="P1024" s="239">
        <v>1733.53</v>
      </c>
      <c r="Q1024" s="239">
        <v>10695.93</v>
      </c>
      <c r="R1024" s="182"/>
      <c r="S1024" s="179"/>
      <c r="T1024" s="179"/>
      <c r="U1024" s="239">
        <v>135.67060606060599</v>
      </c>
      <c r="V1024" s="239">
        <v>70.267967479674795</v>
      </c>
      <c r="W1024" s="239">
        <v>25.844224137931</v>
      </c>
      <c r="X1024" s="239">
        <v>14.816495726495701</v>
      </c>
      <c r="Y1024" s="239">
        <v>88.396115702479307</v>
      </c>
      <c r="Z1024" s="182"/>
      <c r="AA1024" s="179"/>
      <c r="AB1024" s="182" t="s">
        <v>423</v>
      </c>
      <c r="AC1024" s="182"/>
      <c r="AD1024" s="183" t="s">
        <v>153</v>
      </c>
      <c r="AE1024" s="336">
        <v>1</v>
      </c>
      <c r="AF1024" s="336"/>
      <c r="AG1024" s="336"/>
      <c r="AH1024" s="336"/>
      <c r="AI1024" s="336"/>
      <c r="AJ1024" s="184"/>
      <c r="AK1024" s="179"/>
      <c r="AL1024" s="179"/>
      <c r="AM1024" s="281">
        <v>10.29</v>
      </c>
      <c r="AN1024" s="281">
        <v>0</v>
      </c>
      <c r="AO1024" s="281">
        <v>0</v>
      </c>
      <c r="AP1024" s="281">
        <v>0</v>
      </c>
      <c r="AQ1024" s="281">
        <v>0</v>
      </c>
      <c r="AR1024" s="272"/>
      <c r="AS1024" s="270"/>
      <c r="AT1024" s="270"/>
      <c r="AU1024" s="272">
        <v>10.29</v>
      </c>
      <c r="AV1024" s="272">
        <v>0</v>
      </c>
      <c r="AW1024" s="272">
        <v>0</v>
      </c>
      <c r="AX1024" s="272">
        <v>0</v>
      </c>
      <c r="AY1024" s="272">
        <v>0</v>
      </c>
      <c r="AZ1024" s="184"/>
      <c r="BA1024" s="179"/>
    </row>
    <row r="1025" spans="1:53" s="185" customFormat="1" x14ac:dyDescent="0.2">
      <c r="A1025" s="179"/>
      <c r="B1025" s="182" t="s">
        <v>350</v>
      </c>
      <c r="C1025" s="182"/>
      <c r="D1025" s="183" t="s">
        <v>187</v>
      </c>
      <c r="E1025" s="320">
        <v>106</v>
      </c>
      <c r="F1025" s="320">
        <v>40</v>
      </c>
      <c r="G1025" s="320">
        <v>18</v>
      </c>
      <c r="H1025" s="320">
        <v>9</v>
      </c>
      <c r="I1025" s="320">
        <v>16</v>
      </c>
      <c r="J1025" s="182"/>
      <c r="K1025" s="179"/>
      <c r="L1025" s="179"/>
      <c r="M1025" s="239">
        <v>29434.91</v>
      </c>
      <c r="N1025" s="239">
        <v>9634.6</v>
      </c>
      <c r="O1025" s="239">
        <v>3616.68</v>
      </c>
      <c r="P1025" s="239">
        <v>1056.68</v>
      </c>
      <c r="Q1025" s="239">
        <v>8170.25</v>
      </c>
      <c r="R1025" s="182"/>
      <c r="S1025" s="179"/>
      <c r="T1025" s="179"/>
      <c r="U1025" s="239">
        <v>253.74922413793101</v>
      </c>
      <c r="V1025" s="239">
        <v>84.514035087719293</v>
      </c>
      <c r="W1025" s="239">
        <v>32.878909090909097</v>
      </c>
      <c r="X1025" s="239">
        <v>9.5196396396396405</v>
      </c>
      <c r="Y1025" s="239">
        <v>72.303097345132699</v>
      </c>
      <c r="Z1025" s="182"/>
      <c r="AA1025" s="179"/>
      <c r="AB1025" s="182" t="s">
        <v>423</v>
      </c>
      <c r="AC1025" s="182"/>
      <c r="AD1025" s="183" t="s">
        <v>410</v>
      </c>
      <c r="AE1025" s="336">
        <v>17</v>
      </c>
      <c r="AF1025" s="336">
        <v>7</v>
      </c>
      <c r="AG1025" s="336">
        <v>6</v>
      </c>
      <c r="AH1025" s="336">
        <v>6</v>
      </c>
      <c r="AI1025" s="336">
        <v>7</v>
      </c>
      <c r="AJ1025" s="184"/>
      <c r="AK1025" s="179"/>
      <c r="AL1025" s="179"/>
      <c r="AM1025" s="281">
        <v>2229.46</v>
      </c>
      <c r="AN1025" s="281">
        <v>457.93</v>
      </c>
      <c r="AO1025" s="281">
        <v>299.39</v>
      </c>
      <c r="AP1025" s="281">
        <v>433.43</v>
      </c>
      <c r="AQ1025" s="281">
        <v>1626.94</v>
      </c>
      <c r="AR1025" s="272"/>
      <c r="AS1025" s="270"/>
      <c r="AT1025" s="270"/>
      <c r="AU1025" s="272">
        <v>131.14470588235301</v>
      </c>
      <c r="AV1025" s="272">
        <v>26.937058823529402</v>
      </c>
      <c r="AW1025" s="272">
        <v>18.711874999999999</v>
      </c>
      <c r="AX1025" s="272">
        <v>25.495882352941202</v>
      </c>
      <c r="AY1025" s="272">
        <v>90.385555555555499</v>
      </c>
      <c r="AZ1025" s="184"/>
      <c r="BA1025" s="179"/>
    </row>
    <row r="1026" spans="1:53" s="185" customFormat="1" x14ac:dyDescent="0.2">
      <c r="A1026" s="179"/>
      <c r="B1026" s="182" t="s">
        <v>354</v>
      </c>
      <c r="C1026" s="182"/>
      <c r="D1026" s="183" t="s">
        <v>154</v>
      </c>
      <c r="E1026" s="320">
        <v>190</v>
      </c>
      <c r="F1026" s="320">
        <v>51</v>
      </c>
      <c r="G1026" s="320">
        <v>72</v>
      </c>
      <c r="H1026" s="320">
        <v>3</v>
      </c>
      <c r="I1026" s="320">
        <v>52</v>
      </c>
      <c r="J1026" s="182"/>
      <c r="K1026" s="179"/>
      <c r="L1026" s="179"/>
      <c r="M1026" s="239">
        <v>45076.51</v>
      </c>
      <c r="N1026" s="239">
        <v>9335.8700000000008</v>
      </c>
      <c r="O1026" s="239">
        <v>9806.58</v>
      </c>
      <c r="P1026" s="239">
        <v>38533.64</v>
      </c>
      <c r="Q1026" s="239">
        <v>18497.169999999998</v>
      </c>
      <c r="R1026" s="182"/>
      <c r="S1026" s="179"/>
      <c r="T1026" s="179"/>
      <c r="U1026" s="239">
        <v>223.15103960395999</v>
      </c>
      <c r="V1026" s="239">
        <v>99.317765957446795</v>
      </c>
      <c r="W1026" s="239">
        <v>49.779593908629501</v>
      </c>
      <c r="X1026" s="239">
        <v>214.075777777778</v>
      </c>
      <c r="Y1026" s="239">
        <v>89.792087378640801</v>
      </c>
      <c r="Z1026" s="182"/>
      <c r="AA1026" s="179"/>
      <c r="AB1026" s="182" t="s">
        <v>425</v>
      </c>
      <c r="AC1026" s="182"/>
      <c r="AD1026" s="183" t="s">
        <v>426</v>
      </c>
      <c r="AE1026" s="336">
        <v>21</v>
      </c>
      <c r="AF1026" s="336">
        <v>11</v>
      </c>
      <c r="AG1026" s="336">
        <v>11</v>
      </c>
      <c r="AH1026" s="336">
        <v>11</v>
      </c>
      <c r="AI1026" s="336">
        <v>10</v>
      </c>
      <c r="AJ1026" s="184"/>
      <c r="AK1026" s="179"/>
      <c r="AL1026" s="179"/>
      <c r="AM1026" s="281">
        <v>2080.56</v>
      </c>
      <c r="AN1026" s="281">
        <v>642.6</v>
      </c>
      <c r="AO1026" s="281">
        <v>710.62</v>
      </c>
      <c r="AP1026" s="281">
        <v>661.31</v>
      </c>
      <c r="AQ1026" s="281">
        <v>3344.77</v>
      </c>
      <c r="AR1026" s="272"/>
      <c r="AS1026" s="270"/>
      <c r="AT1026" s="270"/>
      <c r="AU1026" s="272">
        <v>99.074285714285693</v>
      </c>
      <c r="AV1026" s="272">
        <v>29.2090909090909</v>
      </c>
      <c r="AW1026" s="272">
        <v>32.300909090909101</v>
      </c>
      <c r="AX1026" s="272">
        <v>30.0595454545455</v>
      </c>
      <c r="AY1026" s="272">
        <v>152.035</v>
      </c>
      <c r="AZ1026" s="184"/>
      <c r="BA1026" s="179"/>
    </row>
    <row r="1027" spans="1:53" s="185" customFormat="1" ht="13.5" thickBot="1" x14ac:dyDescent="0.25">
      <c r="A1027" s="179"/>
      <c r="B1027" s="186" t="s">
        <v>355</v>
      </c>
      <c r="C1027" s="186"/>
      <c r="D1027" s="187" t="s">
        <v>175</v>
      </c>
      <c r="E1027" s="321">
        <v>352</v>
      </c>
      <c r="F1027" s="321">
        <v>213</v>
      </c>
      <c r="G1027" s="321">
        <v>128</v>
      </c>
      <c r="H1027" s="321">
        <v>44</v>
      </c>
      <c r="I1027" s="321">
        <v>165</v>
      </c>
      <c r="J1027" s="186"/>
      <c r="K1027" s="179"/>
      <c r="L1027" s="179"/>
      <c r="M1027" s="330">
        <v>64391.65</v>
      </c>
      <c r="N1027" s="239">
        <v>32194.85</v>
      </c>
      <c r="O1027" s="239">
        <v>14415.43</v>
      </c>
      <c r="P1027" s="239">
        <v>5132.66</v>
      </c>
      <c r="Q1027" s="239">
        <v>72766.09</v>
      </c>
      <c r="R1027" s="182"/>
      <c r="S1027" s="179"/>
      <c r="T1027" s="179"/>
      <c r="U1027" s="263">
        <v>163.43058375634499</v>
      </c>
      <c r="V1027" s="263">
        <v>85.852933333333397</v>
      </c>
      <c r="W1027" s="263">
        <v>38.647265415549597</v>
      </c>
      <c r="X1027" s="263">
        <v>14.1007142857143</v>
      </c>
      <c r="Y1027" s="263">
        <v>172.023853427896</v>
      </c>
      <c r="Z1027" s="188"/>
      <c r="AA1027" s="179"/>
      <c r="AB1027" s="186" t="s">
        <v>433</v>
      </c>
      <c r="AC1027" s="186"/>
      <c r="AD1027" s="187" t="s">
        <v>368</v>
      </c>
      <c r="AE1027" s="337">
        <v>66</v>
      </c>
      <c r="AF1027" s="337">
        <v>30</v>
      </c>
      <c r="AG1027" s="337">
        <v>15</v>
      </c>
      <c r="AH1027" s="337">
        <v>12</v>
      </c>
      <c r="AI1027" s="337">
        <v>8</v>
      </c>
      <c r="AJ1027" s="189"/>
      <c r="AK1027" s="179"/>
      <c r="AL1027" s="179"/>
      <c r="AM1027" s="282">
        <v>20105.36</v>
      </c>
      <c r="AN1027" s="283">
        <v>8758.2000000000007</v>
      </c>
      <c r="AO1027" s="283">
        <v>4294.83</v>
      </c>
      <c r="AP1027" s="283">
        <v>1352.47</v>
      </c>
      <c r="AQ1027" s="283">
        <v>4293.87</v>
      </c>
      <c r="AR1027" s="274"/>
      <c r="AS1027" s="270"/>
      <c r="AT1027" s="270"/>
      <c r="AU1027" s="273">
        <v>287.21942857142898</v>
      </c>
      <c r="AV1027" s="274">
        <v>125.11714285714299</v>
      </c>
      <c r="AW1027" s="274">
        <v>63.1592647058824</v>
      </c>
      <c r="AX1027" s="274">
        <v>20.491969696969701</v>
      </c>
      <c r="AY1027" s="274">
        <v>65.058636363636396</v>
      </c>
      <c r="AZ1027" s="189"/>
      <c r="BA1027" s="179"/>
    </row>
    <row r="1028" spans="1:53" s="185" customFormat="1" x14ac:dyDescent="0.2">
      <c r="A1028" s="179"/>
      <c r="B1028" s="182" t="s">
        <v>356</v>
      </c>
      <c r="C1028" s="182"/>
      <c r="D1028" s="183" t="s">
        <v>204</v>
      </c>
      <c r="E1028" s="320">
        <v>239</v>
      </c>
      <c r="F1028" s="320">
        <v>113</v>
      </c>
      <c r="G1028" s="320">
        <v>64</v>
      </c>
      <c r="H1028" s="320">
        <v>36</v>
      </c>
      <c r="I1028" s="320">
        <v>58</v>
      </c>
      <c r="J1028" s="182"/>
      <c r="K1028" s="179"/>
      <c r="L1028" s="179"/>
      <c r="M1028" s="239">
        <v>44700.44</v>
      </c>
      <c r="N1028" s="239">
        <v>17182.38</v>
      </c>
      <c r="O1028" s="239">
        <v>6178.53</v>
      </c>
      <c r="P1028" s="239">
        <v>2848.8</v>
      </c>
      <c r="Q1028" s="239">
        <v>12929.33</v>
      </c>
      <c r="R1028" s="182"/>
      <c r="S1028" s="179"/>
      <c r="T1028" s="179"/>
      <c r="U1028" s="239">
        <v>171.92476923076899</v>
      </c>
      <c r="V1028" s="239">
        <v>69.847073170731704</v>
      </c>
      <c r="W1028" s="239">
        <v>25.6370539419087</v>
      </c>
      <c r="X1028" s="239">
        <v>11.8207468879668</v>
      </c>
      <c r="Y1028" s="239">
        <v>49.920193050192999</v>
      </c>
      <c r="Z1028" s="182"/>
      <c r="AA1028" s="179"/>
      <c r="AB1028" s="182" t="s">
        <v>437</v>
      </c>
      <c r="AC1028" s="182"/>
      <c r="AD1028" s="183" t="s">
        <v>391</v>
      </c>
      <c r="AE1028" s="336">
        <v>185</v>
      </c>
      <c r="AF1028" s="336">
        <v>65</v>
      </c>
      <c r="AG1028" s="336">
        <v>34</v>
      </c>
      <c r="AH1028" s="336">
        <v>31</v>
      </c>
      <c r="AI1028" s="336">
        <v>30</v>
      </c>
      <c r="AJ1028" s="184"/>
      <c r="AK1028" s="179"/>
      <c r="AL1028" s="179"/>
      <c r="AM1028" s="281">
        <v>101229.02</v>
      </c>
      <c r="AN1028" s="281">
        <v>12164.88</v>
      </c>
      <c r="AO1028" s="281">
        <v>3633.24</v>
      </c>
      <c r="AP1028" s="281">
        <v>1962.61</v>
      </c>
      <c r="AQ1028" s="281">
        <v>6699.14</v>
      </c>
      <c r="AR1028" s="272"/>
      <c r="AS1028" s="270"/>
      <c r="AT1028" s="270"/>
      <c r="AU1028" s="272">
        <v>529.99486910994801</v>
      </c>
      <c r="AV1028" s="272">
        <v>66.84</v>
      </c>
      <c r="AW1028" s="272">
        <v>20.526779661016899</v>
      </c>
      <c r="AX1028" s="272">
        <v>10.9033888888889</v>
      </c>
      <c r="AY1028" s="272">
        <v>37.848248587570602</v>
      </c>
      <c r="AZ1028" s="184"/>
      <c r="BA1028" s="179"/>
    </row>
    <row r="1029" spans="1:53" s="185" customFormat="1" x14ac:dyDescent="0.2">
      <c r="A1029" s="179"/>
      <c r="B1029" s="182" t="s">
        <v>357</v>
      </c>
      <c r="C1029" s="182"/>
      <c r="D1029" s="183" t="s">
        <v>120</v>
      </c>
      <c r="E1029" s="320">
        <v>2</v>
      </c>
      <c r="F1029" s="320">
        <v>1</v>
      </c>
      <c r="G1029" s="320"/>
      <c r="H1029" s="320"/>
      <c r="I1029" s="320"/>
      <c r="J1029" s="182"/>
      <c r="K1029" s="179"/>
      <c r="L1029" s="179"/>
      <c r="M1029" s="239">
        <v>25.3</v>
      </c>
      <c r="N1029" s="239">
        <v>0.1</v>
      </c>
      <c r="O1029" s="239">
        <v>0</v>
      </c>
      <c r="P1029" s="239">
        <v>0</v>
      </c>
      <c r="Q1029" s="239">
        <v>0</v>
      </c>
      <c r="R1029" s="182"/>
      <c r="S1029" s="179"/>
      <c r="T1029" s="179"/>
      <c r="U1029" s="239">
        <v>12.65</v>
      </c>
      <c r="V1029" s="239">
        <v>0.05</v>
      </c>
      <c r="W1029" s="239">
        <v>0</v>
      </c>
      <c r="X1029" s="239">
        <v>0</v>
      </c>
      <c r="Y1029" s="239">
        <v>0</v>
      </c>
      <c r="Z1029" s="182"/>
      <c r="AA1029" s="179"/>
      <c r="AB1029" s="182" t="s">
        <v>439</v>
      </c>
      <c r="AC1029" s="182"/>
      <c r="AD1029" s="183" t="s">
        <v>225</v>
      </c>
      <c r="AE1029" s="336">
        <v>70</v>
      </c>
      <c r="AF1029" s="336">
        <v>16</v>
      </c>
      <c r="AG1029" s="336">
        <v>14</v>
      </c>
      <c r="AH1029" s="336">
        <v>3</v>
      </c>
      <c r="AI1029" s="336">
        <v>2</v>
      </c>
      <c r="AJ1029" s="184"/>
      <c r="AK1029" s="179"/>
      <c r="AL1029" s="179"/>
      <c r="AM1029" s="281">
        <v>24599.51</v>
      </c>
      <c r="AN1029" s="281">
        <v>869.13</v>
      </c>
      <c r="AO1029" s="281">
        <v>436.95</v>
      </c>
      <c r="AP1029" s="281">
        <v>53.71</v>
      </c>
      <c r="AQ1029" s="281">
        <v>486.32</v>
      </c>
      <c r="AR1029" s="272"/>
      <c r="AS1029" s="270"/>
      <c r="AT1029" s="270"/>
      <c r="AU1029" s="272">
        <v>351.42157142857099</v>
      </c>
      <c r="AV1029" s="272">
        <v>12.4161428571429</v>
      </c>
      <c r="AW1029" s="272">
        <v>5.6746753246753299</v>
      </c>
      <c r="AX1029" s="272">
        <v>0.77840579710144897</v>
      </c>
      <c r="AY1029" s="272">
        <v>7.0481159420289901</v>
      </c>
      <c r="AZ1029" s="184"/>
      <c r="BA1029" s="179"/>
    </row>
    <row r="1030" spans="1:53" s="185" customFormat="1" x14ac:dyDescent="0.2">
      <c r="A1030" s="179"/>
      <c r="B1030" s="182" t="s">
        <v>358</v>
      </c>
      <c r="C1030" s="182"/>
      <c r="D1030" s="183" t="s">
        <v>359</v>
      </c>
      <c r="E1030" s="320">
        <v>44</v>
      </c>
      <c r="F1030" s="320">
        <v>8</v>
      </c>
      <c r="G1030" s="320">
        <v>7</v>
      </c>
      <c r="H1030" s="320">
        <v>3</v>
      </c>
      <c r="I1030" s="320">
        <v>4</v>
      </c>
      <c r="J1030" s="182"/>
      <c r="K1030" s="179"/>
      <c r="L1030" s="179"/>
      <c r="M1030" s="239">
        <v>13210.5</v>
      </c>
      <c r="N1030" s="239">
        <v>1030.6500000000001</v>
      </c>
      <c r="O1030" s="239">
        <v>1144.78</v>
      </c>
      <c r="P1030" s="239">
        <v>135.22</v>
      </c>
      <c r="Q1030" s="239">
        <v>626.19000000000005</v>
      </c>
      <c r="R1030" s="182"/>
      <c r="S1030" s="179"/>
      <c r="T1030" s="179"/>
      <c r="U1030" s="239">
        <v>300.23863636363598</v>
      </c>
      <c r="V1030" s="239">
        <v>41.225999999999999</v>
      </c>
      <c r="W1030" s="239">
        <v>26.017727272727299</v>
      </c>
      <c r="X1030" s="239">
        <v>3.07318181818182</v>
      </c>
      <c r="Y1030" s="239">
        <v>14.5625581395349</v>
      </c>
      <c r="Z1030" s="182"/>
      <c r="AA1030" s="179"/>
      <c r="AB1030" s="182" t="s">
        <v>441</v>
      </c>
      <c r="AC1030" s="182"/>
      <c r="AD1030" s="183" t="s">
        <v>292</v>
      </c>
      <c r="AE1030" s="336">
        <v>17</v>
      </c>
      <c r="AF1030" s="336">
        <v>3</v>
      </c>
      <c r="AG1030" s="336">
        <v>4</v>
      </c>
      <c r="AH1030" s="336">
        <v>2</v>
      </c>
      <c r="AI1030" s="336">
        <v>3</v>
      </c>
      <c r="AJ1030" s="184"/>
      <c r="AK1030" s="179"/>
      <c r="AL1030" s="179"/>
      <c r="AM1030" s="281">
        <v>3632.54</v>
      </c>
      <c r="AN1030" s="281">
        <v>213.27</v>
      </c>
      <c r="AO1030" s="281">
        <v>286.29000000000002</v>
      </c>
      <c r="AP1030" s="281">
        <v>49.94</v>
      </c>
      <c r="AQ1030" s="281">
        <v>870.81</v>
      </c>
      <c r="AR1030" s="272"/>
      <c r="AS1030" s="270"/>
      <c r="AT1030" s="270"/>
      <c r="AU1030" s="272">
        <v>213.678823529412</v>
      </c>
      <c r="AV1030" s="272">
        <v>26.658750000000001</v>
      </c>
      <c r="AW1030" s="272">
        <v>20.449285714285701</v>
      </c>
      <c r="AX1030" s="272">
        <v>3.5671428571428598</v>
      </c>
      <c r="AY1030" s="272">
        <v>54.425624999999997</v>
      </c>
      <c r="AZ1030" s="184"/>
      <c r="BA1030" s="179"/>
    </row>
    <row r="1031" spans="1:53" s="185" customFormat="1" x14ac:dyDescent="0.2">
      <c r="A1031" s="179"/>
      <c r="B1031" s="182" t="s">
        <v>361</v>
      </c>
      <c r="C1031" s="182"/>
      <c r="D1031" s="183" t="s">
        <v>363</v>
      </c>
      <c r="E1031" s="320">
        <v>58</v>
      </c>
      <c r="F1031" s="320">
        <v>23</v>
      </c>
      <c r="G1031" s="320">
        <v>17</v>
      </c>
      <c r="H1031" s="320">
        <v>15</v>
      </c>
      <c r="I1031" s="320">
        <v>19</v>
      </c>
      <c r="J1031" s="182"/>
      <c r="K1031" s="179"/>
      <c r="L1031" s="179"/>
      <c r="M1031" s="239">
        <v>10347.969999999999</v>
      </c>
      <c r="N1031" s="239">
        <v>2934.02</v>
      </c>
      <c r="O1031" s="239">
        <v>1010.25</v>
      </c>
      <c r="P1031" s="239">
        <v>1886.48</v>
      </c>
      <c r="Q1031" s="239">
        <v>3548.89</v>
      </c>
      <c r="R1031" s="182"/>
      <c r="S1031" s="179"/>
      <c r="T1031" s="179"/>
      <c r="U1031" s="239">
        <v>159.199538461538</v>
      </c>
      <c r="V1031" s="239">
        <v>45.138769230769199</v>
      </c>
      <c r="W1031" s="239">
        <v>16.035714285714299</v>
      </c>
      <c r="X1031" s="239">
        <v>29.0227692307692</v>
      </c>
      <c r="Y1031" s="239">
        <v>52.189558823529403</v>
      </c>
      <c r="Z1031" s="182"/>
      <c r="AA1031" s="179"/>
      <c r="AB1031" s="182" t="s">
        <v>446</v>
      </c>
      <c r="AC1031" s="182"/>
      <c r="AD1031" s="183" t="s">
        <v>124</v>
      </c>
      <c r="AE1031" s="336">
        <v>5</v>
      </c>
      <c r="AF1031" s="336">
        <v>4</v>
      </c>
      <c r="AG1031" s="336">
        <v>4</v>
      </c>
      <c r="AH1031" s="336">
        <v>3</v>
      </c>
      <c r="AI1031" s="336">
        <v>4</v>
      </c>
      <c r="AJ1031" s="184"/>
      <c r="AK1031" s="179"/>
      <c r="AL1031" s="179"/>
      <c r="AM1031" s="281">
        <v>373.6</v>
      </c>
      <c r="AN1031" s="281">
        <v>251.87</v>
      </c>
      <c r="AO1031" s="281">
        <v>132.05000000000001</v>
      </c>
      <c r="AP1031" s="281">
        <v>34.96</v>
      </c>
      <c r="AQ1031" s="281">
        <v>2729.17</v>
      </c>
      <c r="AR1031" s="272"/>
      <c r="AS1031" s="270"/>
      <c r="AT1031" s="270"/>
      <c r="AU1031" s="272">
        <v>62.266666666666701</v>
      </c>
      <c r="AV1031" s="272">
        <v>41.978333333333303</v>
      </c>
      <c r="AW1031" s="272">
        <v>22.008333333333301</v>
      </c>
      <c r="AX1031" s="272">
        <v>5.8266666666666698</v>
      </c>
      <c r="AY1031" s="272">
        <v>454.86166666666702</v>
      </c>
      <c r="AZ1031" s="184"/>
      <c r="BA1031" s="179"/>
    </row>
    <row r="1032" spans="1:53" s="185" customFormat="1" x14ac:dyDescent="0.2">
      <c r="A1032" s="179"/>
      <c r="B1032" s="182" t="s">
        <v>364</v>
      </c>
      <c r="C1032" s="182"/>
      <c r="D1032" s="183" t="s">
        <v>204</v>
      </c>
      <c r="E1032" s="320">
        <v>2702</v>
      </c>
      <c r="F1032" s="320">
        <v>1615</v>
      </c>
      <c r="G1032" s="320">
        <v>1044</v>
      </c>
      <c r="H1032" s="320">
        <v>736</v>
      </c>
      <c r="I1032" s="320">
        <v>927</v>
      </c>
      <c r="J1032" s="182"/>
      <c r="K1032" s="179"/>
      <c r="L1032" s="179"/>
      <c r="M1032" s="239">
        <v>414100.23</v>
      </c>
      <c r="N1032" s="239">
        <v>191083.35</v>
      </c>
      <c r="O1032" s="239">
        <v>88149.539999999906</v>
      </c>
      <c r="P1032" s="239">
        <v>48368.09</v>
      </c>
      <c r="Q1032" s="239">
        <v>244918.09</v>
      </c>
      <c r="R1032" s="182"/>
      <c r="S1032" s="179"/>
      <c r="T1032" s="179"/>
      <c r="U1032" s="239">
        <v>142.84243877199</v>
      </c>
      <c r="V1032" s="239">
        <v>68.586988513998506</v>
      </c>
      <c r="W1032" s="239">
        <v>32.854841595229203</v>
      </c>
      <c r="X1032" s="239">
        <v>18.1903309514855</v>
      </c>
      <c r="Y1032" s="239">
        <v>86.4213443895555</v>
      </c>
      <c r="Z1032" s="182"/>
      <c r="AA1032" s="179"/>
      <c r="AB1032" s="182" t="s">
        <v>447</v>
      </c>
      <c r="AC1032" s="182"/>
      <c r="AD1032" s="183" t="s">
        <v>109</v>
      </c>
      <c r="AE1032" s="336">
        <v>53</v>
      </c>
      <c r="AF1032" s="336">
        <v>22</v>
      </c>
      <c r="AG1032" s="336">
        <v>16</v>
      </c>
      <c r="AH1032" s="336">
        <v>10</v>
      </c>
      <c r="AI1032" s="336">
        <v>10</v>
      </c>
      <c r="AJ1032" s="184"/>
      <c r="AK1032" s="179"/>
      <c r="AL1032" s="179"/>
      <c r="AM1032" s="281">
        <v>21519.14</v>
      </c>
      <c r="AN1032" s="281">
        <v>6993.39</v>
      </c>
      <c r="AO1032" s="281">
        <v>720.31</v>
      </c>
      <c r="AP1032" s="281">
        <v>268.69</v>
      </c>
      <c r="AQ1032" s="281">
        <v>2395.4699999999998</v>
      </c>
      <c r="AR1032" s="272"/>
      <c r="AS1032" s="270"/>
      <c r="AT1032" s="270"/>
      <c r="AU1032" s="272">
        <v>398.50259259259298</v>
      </c>
      <c r="AV1032" s="272">
        <v>131.95075471698101</v>
      </c>
      <c r="AW1032" s="272">
        <v>13.8521153846154</v>
      </c>
      <c r="AX1032" s="272">
        <v>5.0696226415094303</v>
      </c>
      <c r="AY1032" s="272">
        <v>44.360555555555599</v>
      </c>
      <c r="AZ1032" s="184"/>
      <c r="BA1032" s="179"/>
    </row>
    <row r="1033" spans="1:53" s="185" customFormat="1" x14ac:dyDescent="0.2">
      <c r="A1033" s="179"/>
      <c r="B1033" s="182" t="s">
        <v>366</v>
      </c>
      <c r="C1033" s="182"/>
      <c r="D1033" s="183" t="s">
        <v>367</v>
      </c>
      <c r="E1033" s="320">
        <v>255</v>
      </c>
      <c r="F1033" s="320">
        <v>91</v>
      </c>
      <c r="G1033" s="320">
        <v>44</v>
      </c>
      <c r="H1033" s="320">
        <v>29</v>
      </c>
      <c r="I1033" s="320">
        <v>43</v>
      </c>
      <c r="J1033" s="182"/>
      <c r="K1033" s="179"/>
      <c r="L1033" s="179"/>
      <c r="M1033" s="239">
        <v>56949.19</v>
      </c>
      <c r="N1033" s="239">
        <v>13477.2</v>
      </c>
      <c r="O1033" s="239">
        <v>4139.12</v>
      </c>
      <c r="P1033" s="239">
        <v>2416.9899999999998</v>
      </c>
      <c r="Q1033" s="239">
        <v>10628</v>
      </c>
      <c r="R1033" s="182"/>
      <c r="S1033" s="179"/>
      <c r="T1033" s="179"/>
      <c r="U1033" s="239">
        <v>209.372022058824</v>
      </c>
      <c r="V1033" s="239">
        <v>53.059842519684999</v>
      </c>
      <c r="W1033" s="239">
        <v>15.9196923076923</v>
      </c>
      <c r="X1033" s="239">
        <v>9.3681782945736405</v>
      </c>
      <c r="Y1033" s="239">
        <v>40.105660377358497</v>
      </c>
      <c r="Z1033" s="182"/>
      <c r="AA1033" s="179"/>
      <c r="AB1033" s="182" t="s">
        <v>449</v>
      </c>
      <c r="AC1033" s="182"/>
      <c r="AD1033" s="183" t="s">
        <v>450</v>
      </c>
      <c r="AE1033" s="336">
        <v>36</v>
      </c>
      <c r="AF1033" s="336">
        <v>23</v>
      </c>
      <c r="AG1033" s="336">
        <v>18</v>
      </c>
      <c r="AH1033" s="336">
        <v>5</v>
      </c>
      <c r="AI1033" s="336">
        <v>14</v>
      </c>
      <c r="AJ1033" s="184"/>
      <c r="AK1033" s="179"/>
      <c r="AL1033" s="179"/>
      <c r="AM1033" s="281">
        <v>4345.71</v>
      </c>
      <c r="AN1033" s="281">
        <v>1810.54</v>
      </c>
      <c r="AO1033" s="281">
        <v>876.45</v>
      </c>
      <c r="AP1033" s="281">
        <v>387.59</v>
      </c>
      <c r="AQ1033" s="281">
        <v>3918.37</v>
      </c>
      <c r="AR1033" s="272"/>
      <c r="AS1033" s="270"/>
      <c r="AT1033" s="270"/>
      <c r="AU1033" s="272">
        <v>120.714166666667</v>
      </c>
      <c r="AV1033" s="272">
        <v>51.729714285714302</v>
      </c>
      <c r="AW1033" s="272">
        <v>25.0414285714286</v>
      </c>
      <c r="AX1033" s="272">
        <v>11.7451515151515</v>
      </c>
      <c r="AY1033" s="272">
        <v>108.843611111111</v>
      </c>
      <c r="AZ1033" s="184"/>
      <c r="BA1033" s="179"/>
    </row>
    <row r="1034" spans="1:53" s="185" customFormat="1" x14ac:dyDescent="0.2">
      <c r="A1034" s="179"/>
      <c r="B1034" s="182" t="s">
        <v>712</v>
      </c>
      <c r="C1034" s="182"/>
      <c r="D1034" s="183" t="s">
        <v>109</v>
      </c>
      <c r="E1034" s="320">
        <v>26</v>
      </c>
      <c r="F1034" s="320">
        <v>14</v>
      </c>
      <c r="G1034" s="320">
        <v>8</v>
      </c>
      <c r="H1034" s="320">
        <v>5</v>
      </c>
      <c r="I1034" s="320">
        <v>7</v>
      </c>
      <c r="J1034" s="182"/>
      <c r="K1034" s="179"/>
      <c r="L1034" s="179"/>
      <c r="M1034" s="239">
        <v>4152.59</v>
      </c>
      <c r="N1034" s="239">
        <v>2788.69</v>
      </c>
      <c r="O1034" s="239">
        <v>823.62</v>
      </c>
      <c r="P1034" s="239">
        <v>579.08000000000004</v>
      </c>
      <c r="Q1034" s="239">
        <v>2419.86</v>
      </c>
      <c r="R1034" s="182"/>
      <c r="S1034" s="179"/>
      <c r="T1034" s="179"/>
      <c r="U1034" s="239">
        <v>143.19275862069</v>
      </c>
      <c r="V1034" s="239">
        <v>103.28481481481499</v>
      </c>
      <c r="W1034" s="239">
        <v>29.414999999999999</v>
      </c>
      <c r="X1034" s="239">
        <v>22.272307692307699</v>
      </c>
      <c r="Y1034" s="239">
        <v>80.662000000000006</v>
      </c>
      <c r="Z1034" s="182"/>
      <c r="AA1034" s="179"/>
      <c r="AB1034" s="182" t="s">
        <v>451</v>
      </c>
      <c r="AC1034" s="182"/>
      <c r="AD1034" s="183" t="s">
        <v>452</v>
      </c>
      <c r="AE1034" s="336">
        <v>28</v>
      </c>
      <c r="AF1034" s="336">
        <v>7</v>
      </c>
      <c r="AG1034" s="336">
        <v>6</v>
      </c>
      <c r="AH1034" s="336">
        <v>5</v>
      </c>
      <c r="AI1034" s="336">
        <v>3</v>
      </c>
      <c r="AJ1034" s="184"/>
      <c r="AK1034" s="179"/>
      <c r="AL1034" s="179"/>
      <c r="AM1034" s="281">
        <v>2740.5</v>
      </c>
      <c r="AN1034" s="281">
        <v>213.37</v>
      </c>
      <c r="AO1034" s="281">
        <v>138.74</v>
      </c>
      <c r="AP1034" s="281">
        <v>168.73</v>
      </c>
      <c r="AQ1034" s="281">
        <v>581.67999999999995</v>
      </c>
      <c r="AR1034" s="272"/>
      <c r="AS1034" s="270"/>
      <c r="AT1034" s="270"/>
      <c r="AU1034" s="272">
        <v>97.875</v>
      </c>
      <c r="AV1034" s="272">
        <v>7.6203571428571397</v>
      </c>
      <c r="AW1034" s="272">
        <v>5.13851851851852</v>
      </c>
      <c r="AX1034" s="272">
        <v>6.4896153846153899</v>
      </c>
      <c r="AY1034" s="272">
        <v>22.3723076923077</v>
      </c>
      <c r="AZ1034" s="184"/>
      <c r="BA1034" s="179"/>
    </row>
    <row r="1035" spans="1:53" s="185" customFormat="1" x14ac:dyDescent="0.2">
      <c r="A1035" s="179"/>
      <c r="B1035" s="182" t="s">
        <v>713</v>
      </c>
      <c r="C1035" s="182"/>
      <c r="D1035" s="183" t="s">
        <v>109</v>
      </c>
      <c r="E1035" s="320">
        <v>4</v>
      </c>
      <c r="F1035" s="320">
        <v>2</v>
      </c>
      <c r="G1035" s="320">
        <v>1</v>
      </c>
      <c r="H1035" s="320">
        <v>1</v>
      </c>
      <c r="I1035" s="320">
        <v>2</v>
      </c>
      <c r="J1035" s="182"/>
      <c r="K1035" s="179"/>
      <c r="L1035" s="179"/>
      <c r="M1035" s="239">
        <v>520.86</v>
      </c>
      <c r="N1035" s="239">
        <v>122.09</v>
      </c>
      <c r="O1035" s="239">
        <v>8.2899999999999991</v>
      </c>
      <c r="P1035" s="239">
        <v>10.36</v>
      </c>
      <c r="Q1035" s="239">
        <v>253.12</v>
      </c>
      <c r="R1035" s="182"/>
      <c r="S1035" s="179"/>
      <c r="T1035" s="179"/>
      <c r="U1035" s="239">
        <v>104.172</v>
      </c>
      <c r="V1035" s="239">
        <v>24.417999999999999</v>
      </c>
      <c r="W1035" s="239">
        <v>1.6579999999999999</v>
      </c>
      <c r="X1035" s="239">
        <v>2.0720000000000001</v>
      </c>
      <c r="Y1035" s="239">
        <v>50.624000000000002</v>
      </c>
      <c r="Z1035" s="182"/>
      <c r="AA1035" s="179"/>
      <c r="AB1035" s="182" t="s">
        <v>454</v>
      </c>
      <c r="AC1035" s="182"/>
      <c r="AD1035" s="183" t="s">
        <v>177</v>
      </c>
      <c r="AE1035" s="336">
        <v>104</v>
      </c>
      <c r="AF1035" s="336">
        <v>60</v>
      </c>
      <c r="AG1035" s="336">
        <v>29</v>
      </c>
      <c r="AH1035" s="336">
        <v>18</v>
      </c>
      <c r="AI1035" s="336">
        <v>17</v>
      </c>
      <c r="AJ1035" s="184"/>
      <c r="AK1035" s="179"/>
      <c r="AL1035" s="179"/>
      <c r="AM1035" s="281">
        <v>50163.13</v>
      </c>
      <c r="AN1035" s="281">
        <v>21878.44</v>
      </c>
      <c r="AO1035" s="281">
        <v>7964.68</v>
      </c>
      <c r="AP1035" s="281">
        <v>4797.25</v>
      </c>
      <c r="AQ1035" s="281">
        <v>8285.73</v>
      </c>
      <c r="AR1035" s="272"/>
      <c r="AS1035" s="270"/>
      <c r="AT1035" s="270"/>
      <c r="AU1035" s="272">
        <v>468.81429906542098</v>
      </c>
      <c r="AV1035" s="272">
        <v>204.471401869159</v>
      </c>
      <c r="AW1035" s="272">
        <v>86.572608695652207</v>
      </c>
      <c r="AX1035" s="272">
        <v>46.127403846153797</v>
      </c>
      <c r="AY1035" s="272">
        <v>77.436728971962594</v>
      </c>
      <c r="AZ1035" s="184"/>
      <c r="BA1035" s="179"/>
    </row>
    <row r="1036" spans="1:53" s="185" customFormat="1" x14ac:dyDescent="0.2">
      <c r="A1036" s="179"/>
      <c r="B1036" s="182" t="s">
        <v>372</v>
      </c>
      <c r="C1036" s="182"/>
      <c r="D1036" s="183" t="s">
        <v>104</v>
      </c>
      <c r="E1036" s="320">
        <v>89</v>
      </c>
      <c r="F1036" s="320">
        <v>39</v>
      </c>
      <c r="G1036" s="320">
        <v>18</v>
      </c>
      <c r="H1036" s="320">
        <v>12</v>
      </c>
      <c r="I1036" s="320">
        <v>17</v>
      </c>
      <c r="J1036" s="182"/>
      <c r="K1036" s="179"/>
      <c r="L1036" s="179"/>
      <c r="M1036" s="239">
        <v>17836.84</v>
      </c>
      <c r="N1036" s="239">
        <v>4355.2700000000004</v>
      </c>
      <c r="O1036" s="239">
        <v>1123.1400000000001</v>
      </c>
      <c r="P1036" s="239">
        <v>979.42</v>
      </c>
      <c r="Q1036" s="239">
        <v>4182.68</v>
      </c>
      <c r="R1036" s="182"/>
      <c r="S1036" s="179"/>
      <c r="T1036" s="179"/>
      <c r="U1036" s="239">
        <v>187.75621052631601</v>
      </c>
      <c r="V1036" s="239">
        <v>47.860109890109896</v>
      </c>
      <c r="W1036" s="239">
        <v>12.9096551724138</v>
      </c>
      <c r="X1036" s="239">
        <v>11.0047191011236</v>
      </c>
      <c r="Y1036" s="239">
        <v>46.996404494381999</v>
      </c>
      <c r="Z1036" s="182"/>
      <c r="AA1036" s="179"/>
      <c r="AB1036" s="182" t="s">
        <v>455</v>
      </c>
      <c r="AC1036" s="182"/>
      <c r="AD1036" s="183" t="s">
        <v>456</v>
      </c>
      <c r="AE1036" s="336">
        <v>66</v>
      </c>
      <c r="AF1036" s="336">
        <v>36</v>
      </c>
      <c r="AG1036" s="336">
        <v>17</v>
      </c>
      <c r="AH1036" s="336">
        <v>9</v>
      </c>
      <c r="AI1036" s="336">
        <v>13</v>
      </c>
      <c r="AJ1036" s="184"/>
      <c r="AK1036" s="179"/>
      <c r="AL1036" s="179"/>
      <c r="AM1036" s="281">
        <v>14287.11</v>
      </c>
      <c r="AN1036" s="281">
        <v>3509.68</v>
      </c>
      <c r="AO1036" s="281">
        <v>537.5</v>
      </c>
      <c r="AP1036" s="281">
        <v>218.98</v>
      </c>
      <c r="AQ1036" s="281">
        <v>933.01</v>
      </c>
      <c r="AR1036" s="272"/>
      <c r="AS1036" s="270"/>
      <c r="AT1036" s="270"/>
      <c r="AU1036" s="272">
        <v>210.104558823529</v>
      </c>
      <c r="AV1036" s="272">
        <v>56.607741935483901</v>
      </c>
      <c r="AW1036" s="272">
        <v>8.8114754098360706</v>
      </c>
      <c r="AX1036" s="272">
        <v>3.4758730158730202</v>
      </c>
      <c r="AY1036" s="272">
        <v>14.8096825396825</v>
      </c>
      <c r="AZ1036" s="184"/>
      <c r="BA1036" s="179"/>
    </row>
    <row r="1037" spans="1:53" s="185" customFormat="1" ht="13.5" thickBot="1" x14ac:dyDescent="0.25">
      <c r="A1037" s="179"/>
      <c r="B1037" s="186" t="s">
        <v>373</v>
      </c>
      <c r="C1037" s="186"/>
      <c r="D1037" s="187" t="s">
        <v>374</v>
      </c>
      <c r="E1037" s="321">
        <v>84</v>
      </c>
      <c r="F1037" s="321">
        <v>32</v>
      </c>
      <c r="G1037" s="321">
        <v>19</v>
      </c>
      <c r="H1037" s="321">
        <v>18</v>
      </c>
      <c r="I1037" s="321">
        <v>15</v>
      </c>
      <c r="J1037" s="186"/>
      <c r="K1037" s="179"/>
      <c r="L1037" s="179"/>
      <c r="M1037" s="330">
        <v>17589.43</v>
      </c>
      <c r="N1037" s="239">
        <v>4299.05</v>
      </c>
      <c r="O1037" s="239">
        <v>1159.05</v>
      </c>
      <c r="P1037" s="239">
        <v>1028.31</v>
      </c>
      <c r="Q1037" s="239">
        <v>3175.09</v>
      </c>
      <c r="R1037" s="182"/>
      <c r="S1037" s="179"/>
      <c r="T1037" s="179"/>
      <c r="U1037" s="263">
        <v>206.934470588235</v>
      </c>
      <c r="V1037" s="263">
        <v>50.577058823529399</v>
      </c>
      <c r="W1037" s="263">
        <v>14.309259259259299</v>
      </c>
      <c r="X1037" s="263">
        <v>12.695185185185199</v>
      </c>
      <c r="Y1037" s="263">
        <v>39.198641975308597</v>
      </c>
      <c r="Z1037" s="188"/>
      <c r="AA1037" s="179"/>
      <c r="AB1037" s="186" t="s">
        <v>458</v>
      </c>
      <c r="AC1037" s="186"/>
      <c r="AD1037" s="187" t="s">
        <v>127</v>
      </c>
      <c r="AE1037" s="337">
        <v>9</v>
      </c>
      <c r="AF1037" s="337">
        <v>6</v>
      </c>
      <c r="AG1037" s="337">
        <v>4</v>
      </c>
      <c r="AH1037" s="337">
        <v>4</v>
      </c>
      <c r="AI1037" s="337">
        <v>4</v>
      </c>
      <c r="AJ1037" s="189"/>
      <c r="AK1037" s="179"/>
      <c r="AL1037" s="179"/>
      <c r="AM1037" s="282">
        <v>2228.83</v>
      </c>
      <c r="AN1037" s="283">
        <v>595.16999999999996</v>
      </c>
      <c r="AO1037" s="283">
        <v>73.849999999999994</v>
      </c>
      <c r="AP1037" s="283">
        <v>73.209999999999994</v>
      </c>
      <c r="AQ1037" s="283">
        <v>1295.0999999999999</v>
      </c>
      <c r="AR1037" s="274"/>
      <c r="AS1037" s="270"/>
      <c r="AT1037" s="270"/>
      <c r="AU1037" s="273">
        <v>247.647777777778</v>
      </c>
      <c r="AV1037" s="274">
        <v>66.13</v>
      </c>
      <c r="AW1037" s="274">
        <v>8.2055555555555593</v>
      </c>
      <c r="AX1037" s="274">
        <v>8.1344444444444495</v>
      </c>
      <c r="AY1037" s="274">
        <v>143.9</v>
      </c>
      <c r="AZ1037" s="189"/>
      <c r="BA1037" s="179"/>
    </row>
    <row r="1038" spans="1:53" s="185" customFormat="1" x14ac:dyDescent="0.2">
      <c r="A1038" s="179"/>
      <c r="B1038" s="182" t="s">
        <v>375</v>
      </c>
      <c r="C1038" s="182"/>
      <c r="D1038" s="183" t="s">
        <v>104</v>
      </c>
      <c r="E1038" s="320">
        <v>17</v>
      </c>
      <c r="F1038" s="320">
        <v>3</v>
      </c>
      <c r="G1038" s="320">
        <v>4</v>
      </c>
      <c r="H1038" s="320">
        <v>2</v>
      </c>
      <c r="I1038" s="320">
        <v>2</v>
      </c>
      <c r="J1038" s="182"/>
      <c r="K1038" s="179"/>
      <c r="L1038" s="179"/>
      <c r="M1038" s="239">
        <v>5781.69</v>
      </c>
      <c r="N1038" s="239">
        <v>600.66</v>
      </c>
      <c r="O1038" s="239">
        <v>651.25</v>
      </c>
      <c r="P1038" s="239">
        <v>30</v>
      </c>
      <c r="Q1038" s="239">
        <v>3712.39</v>
      </c>
      <c r="R1038" s="182"/>
      <c r="S1038" s="179"/>
      <c r="T1038" s="179"/>
      <c r="U1038" s="239">
        <v>321.20499999999998</v>
      </c>
      <c r="V1038" s="239">
        <v>54.605454545454499</v>
      </c>
      <c r="W1038" s="239">
        <v>38.308823529411796</v>
      </c>
      <c r="X1038" s="239">
        <v>2</v>
      </c>
      <c r="Y1038" s="239">
        <v>265.17071428571398</v>
      </c>
      <c r="Z1038" s="182"/>
      <c r="AA1038" s="179"/>
      <c r="AB1038" s="182" t="s">
        <v>460</v>
      </c>
      <c r="AC1038" s="182"/>
      <c r="AD1038" s="183" t="s">
        <v>461</v>
      </c>
      <c r="AE1038" s="336">
        <v>7</v>
      </c>
      <c r="AF1038" s="336">
        <v>5</v>
      </c>
      <c r="AG1038" s="336">
        <v>2</v>
      </c>
      <c r="AH1038" s="336">
        <v>3</v>
      </c>
      <c r="AI1038" s="336">
        <v>2</v>
      </c>
      <c r="AJ1038" s="184"/>
      <c r="AK1038" s="179"/>
      <c r="AL1038" s="179"/>
      <c r="AM1038" s="281">
        <v>2047.48</v>
      </c>
      <c r="AN1038" s="281">
        <v>1772.27</v>
      </c>
      <c r="AO1038" s="281">
        <v>28.95</v>
      </c>
      <c r="AP1038" s="281">
        <v>47.3</v>
      </c>
      <c r="AQ1038" s="281">
        <v>289.35000000000002</v>
      </c>
      <c r="AR1038" s="272"/>
      <c r="AS1038" s="270"/>
      <c r="AT1038" s="270"/>
      <c r="AU1038" s="272">
        <v>292.49714285714299</v>
      </c>
      <c r="AV1038" s="272">
        <v>253.181428571429</v>
      </c>
      <c r="AW1038" s="272">
        <v>4.8250000000000002</v>
      </c>
      <c r="AX1038" s="272">
        <v>6.7571428571428598</v>
      </c>
      <c r="AY1038" s="272">
        <v>48.225000000000001</v>
      </c>
      <c r="AZ1038" s="184"/>
      <c r="BA1038" s="179"/>
    </row>
    <row r="1039" spans="1:53" s="185" customFormat="1" x14ac:dyDescent="0.2">
      <c r="A1039" s="179"/>
      <c r="B1039" s="182" t="s">
        <v>376</v>
      </c>
      <c r="C1039" s="182"/>
      <c r="D1039" s="183" t="s">
        <v>212</v>
      </c>
      <c r="E1039" s="320">
        <v>25</v>
      </c>
      <c r="F1039" s="320">
        <v>8</v>
      </c>
      <c r="G1039" s="320">
        <v>1</v>
      </c>
      <c r="H1039" s="320">
        <v>1</v>
      </c>
      <c r="I1039" s="320">
        <v>6</v>
      </c>
      <c r="J1039" s="182"/>
      <c r="K1039" s="179"/>
      <c r="L1039" s="179"/>
      <c r="M1039" s="239">
        <v>5059.47</v>
      </c>
      <c r="N1039" s="239">
        <v>1025.9100000000001</v>
      </c>
      <c r="O1039" s="239">
        <v>277.10000000000002</v>
      </c>
      <c r="P1039" s="239">
        <v>82.33</v>
      </c>
      <c r="Q1039" s="239">
        <v>1920.19</v>
      </c>
      <c r="R1039" s="182"/>
      <c r="S1039" s="179"/>
      <c r="T1039" s="179"/>
      <c r="U1039" s="239">
        <v>187.38777777777801</v>
      </c>
      <c r="V1039" s="239">
        <v>39.458076923076902</v>
      </c>
      <c r="W1039" s="239">
        <v>10.657692307692299</v>
      </c>
      <c r="X1039" s="239">
        <v>3.16653846153846</v>
      </c>
      <c r="Y1039" s="239">
        <v>68.578214285714296</v>
      </c>
      <c r="Z1039" s="182"/>
      <c r="AA1039" s="179"/>
      <c r="AB1039" s="182" t="s">
        <v>462</v>
      </c>
      <c r="AC1039" s="182"/>
      <c r="AD1039" s="183" t="s">
        <v>204</v>
      </c>
      <c r="AE1039" s="336">
        <v>45</v>
      </c>
      <c r="AF1039" s="336">
        <v>17</v>
      </c>
      <c r="AG1039" s="336">
        <v>6</v>
      </c>
      <c r="AH1039" s="336">
        <v>3</v>
      </c>
      <c r="AI1039" s="336">
        <v>3</v>
      </c>
      <c r="AJ1039" s="184"/>
      <c r="AK1039" s="179"/>
      <c r="AL1039" s="179"/>
      <c r="AM1039" s="281">
        <v>31061.279999999999</v>
      </c>
      <c r="AN1039" s="281">
        <v>3638.48</v>
      </c>
      <c r="AO1039" s="281">
        <v>1101.25</v>
      </c>
      <c r="AP1039" s="281">
        <v>181</v>
      </c>
      <c r="AQ1039" s="281">
        <v>740.57</v>
      </c>
      <c r="AR1039" s="272"/>
      <c r="AS1039" s="270"/>
      <c r="AT1039" s="270"/>
      <c r="AU1039" s="272">
        <v>690.25066666666703</v>
      </c>
      <c r="AV1039" s="272">
        <v>95.7494736842105</v>
      </c>
      <c r="AW1039" s="272">
        <v>27.53125</v>
      </c>
      <c r="AX1039" s="272">
        <v>4.8918918918918903</v>
      </c>
      <c r="AY1039" s="272">
        <v>18.0626829268293</v>
      </c>
      <c r="AZ1039" s="184"/>
      <c r="BA1039" s="179"/>
    </row>
    <row r="1040" spans="1:53" s="185" customFormat="1" x14ac:dyDescent="0.2">
      <c r="A1040" s="179"/>
      <c r="B1040" s="182" t="s">
        <v>377</v>
      </c>
      <c r="C1040" s="182"/>
      <c r="D1040" s="183" t="s">
        <v>302</v>
      </c>
      <c r="E1040" s="320">
        <v>176</v>
      </c>
      <c r="F1040" s="320">
        <v>101</v>
      </c>
      <c r="G1040" s="320">
        <v>57</v>
      </c>
      <c r="H1040" s="320">
        <v>47</v>
      </c>
      <c r="I1040" s="320">
        <v>59</v>
      </c>
      <c r="J1040" s="182"/>
      <c r="K1040" s="179"/>
      <c r="L1040" s="179"/>
      <c r="M1040" s="239">
        <v>35652.58</v>
      </c>
      <c r="N1040" s="239">
        <v>13420.92</v>
      </c>
      <c r="O1040" s="239">
        <v>6730.65</v>
      </c>
      <c r="P1040" s="239">
        <v>3798.09</v>
      </c>
      <c r="Q1040" s="239">
        <v>36430.19</v>
      </c>
      <c r="R1040" s="182"/>
      <c r="S1040" s="179"/>
      <c r="T1040" s="179"/>
      <c r="U1040" s="239">
        <v>177.37601990049799</v>
      </c>
      <c r="V1040" s="239">
        <v>68.825230769230799</v>
      </c>
      <c r="W1040" s="239">
        <v>35.055468750000003</v>
      </c>
      <c r="X1040" s="239">
        <v>19.378010204081601</v>
      </c>
      <c r="Y1040" s="239">
        <v>177.70824390243899</v>
      </c>
      <c r="Z1040" s="182"/>
      <c r="AA1040" s="179"/>
      <c r="AB1040" s="182" t="s">
        <v>465</v>
      </c>
      <c r="AC1040" s="182"/>
      <c r="AD1040" s="183" t="s">
        <v>63</v>
      </c>
      <c r="AE1040" s="336">
        <v>3</v>
      </c>
      <c r="AF1040" s="336">
        <v>3</v>
      </c>
      <c r="AG1040" s="336">
        <v>1</v>
      </c>
      <c r="AH1040" s="336">
        <v>1</v>
      </c>
      <c r="AI1040" s="336">
        <v>2</v>
      </c>
      <c r="AJ1040" s="184"/>
      <c r="AK1040" s="179"/>
      <c r="AL1040" s="179"/>
      <c r="AM1040" s="281">
        <v>975.37</v>
      </c>
      <c r="AN1040" s="281">
        <v>627.69000000000005</v>
      </c>
      <c r="AO1040" s="281">
        <v>14.48</v>
      </c>
      <c r="AP1040" s="281">
        <v>19.88</v>
      </c>
      <c r="AQ1040" s="281">
        <v>765.88</v>
      </c>
      <c r="AR1040" s="272"/>
      <c r="AS1040" s="270"/>
      <c r="AT1040" s="270"/>
      <c r="AU1040" s="272">
        <v>243.8425</v>
      </c>
      <c r="AV1040" s="272">
        <v>209.23</v>
      </c>
      <c r="AW1040" s="272">
        <v>3.62</v>
      </c>
      <c r="AX1040" s="272">
        <v>4.97</v>
      </c>
      <c r="AY1040" s="272">
        <v>153.17599999999999</v>
      </c>
      <c r="AZ1040" s="184"/>
      <c r="BA1040" s="179"/>
    </row>
    <row r="1041" spans="1:53" s="185" customFormat="1" x14ac:dyDescent="0.2">
      <c r="A1041" s="179"/>
      <c r="B1041" s="182" t="s">
        <v>377</v>
      </c>
      <c r="C1041" s="182"/>
      <c r="D1041" s="183" t="s">
        <v>287</v>
      </c>
      <c r="E1041" s="320">
        <v>1</v>
      </c>
      <c r="F1041" s="320">
        <v>1</v>
      </c>
      <c r="G1041" s="320">
        <v>1</v>
      </c>
      <c r="H1041" s="320">
        <v>1</v>
      </c>
      <c r="I1041" s="320"/>
      <c r="J1041" s="182"/>
      <c r="K1041" s="179"/>
      <c r="L1041" s="179"/>
      <c r="M1041" s="239">
        <v>36.39</v>
      </c>
      <c r="N1041" s="239">
        <v>44.78</v>
      </c>
      <c r="O1041" s="239">
        <v>34.94</v>
      </c>
      <c r="P1041" s="239">
        <v>0.53</v>
      </c>
      <c r="Q1041" s="239">
        <v>0</v>
      </c>
      <c r="R1041" s="182"/>
      <c r="S1041" s="179"/>
      <c r="T1041" s="179"/>
      <c r="U1041" s="239">
        <v>36.39</v>
      </c>
      <c r="V1041" s="239">
        <v>44.78</v>
      </c>
      <c r="W1041" s="239">
        <v>34.94</v>
      </c>
      <c r="X1041" s="239">
        <v>0.53</v>
      </c>
      <c r="Y1041" s="239">
        <v>0</v>
      </c>
      <c r="Z1041" s="182"/>
      <c r="AA1041" s="179"/>
      <c r="AB1041" s="182" t="s">
        <v>467</v>
      </c>
      <c r="AC1041" s="182"/>
      <c r="AD1041" s="183" t="s">
        <v>468</v>
      </c>
      <c r="AE1041" s="336">
        <v>51</v>
      </c>
      <c r="AF1041" s="336">
        <v>23</v>
      </c>
      <c r="AG1041" s="336">
        <v>16</v>
      </c>
      <c r="AH1041" s="336">
        <v>10</v>
      </c>
      <c r="AI1041" s="336">
        <v>10</v>
      </c>
      <c r="AJ1041" s="184"/>
      <c r="AK1041" s="179"/>
      <c r="AL1041" s="179"/>
      <c r="AM1041" s="281">
        <v>11029.91</v>
      </c>
      <c r="AN1041" s="281">
        <v>3205.66</v>
      </c>
      <c r="AO1041" s="281">
        <v>1674.75</v>
      </c>
      <c r="AP1041" s="281">
        <v>819.61</v>
      </c>
      <c r="AQ1041" s="281">
        <v>1878.45</v>
      </c>
      <c r="AR1041" s="272"/>
      <c r="AS1041" s="270"/>
      <c r="AT1041" s="270"/>
      <c r="AU1041" s="272">
        <v>212.11365384615399</v>
      </c>
      <c r="AV1041" s="272">
        <v>65.421632653061195</v>
      </c>
      <c r="AW1041" s="272">
        <v>35.6329787234043</v>
      </c>
      <c r="AX1041" s="272">
        <v>17.0752083333333</v>
      </c>
      <c r="AY1041" s="272">
        <v>39.134374999999999</v>
      </c>
      <c r="AZ1041" s="184"/>
      <c r="BA1041" s="179"/>
    </row>
    <row r="1042" spans="1:53" s="185" customFormat="1" x14ac:dyDescent="0.2">
      <c r="A1042" s="179"/>
      <c r="B1042" s="182" t="s">
        <v>378</v>
      </c>
      <c r="C1042" s="182"/>
      <c r="D1042" s="183" t="s">
        <v>277</v>
      </c>
      <c r="E1042" s="320"/>
      <c r="F1042" s="320"/>
      <c r="G1042" s="320"/>
      <c r="H1042" s="320"/>
      <c r="I1042" s="320">
        <v>1</v>
      </c>
      <c r="J1042" s="182"/>
      <c r="K1042" s="179"/>
      <c r="L1042" s="179"/>
      <c r="M1042" s="239">
        <v>0</v>
      </c>
      <c r="N1042" s="239">
        <v>0</v>
      </c>
      <c r="O1042" s="239">
        <v>0</v>
      </c>
      <c r="P1042" s="239">
        <v>0</v>
      </c>
      <c r="Q1042" s="239">
        <v>64.959999999999994</v>
      </c>
      <c r="R1042" s="182"/>
      <c r="S1042" s="179"/>
      <c r="T1042" s="179"/>
      <c r="U1042" s="239">
        <v>0</v>
      </c>
      <c r="V1042" s="239">
        <v>0</v>
      </c>
      <c r="W1042" s="239">
        <v>0</v>
      </c>
      <c r="X1042" s="239">
        <v>0</v>
      </c>
      <c r="Y1042" s="239">
        <v>64.959999999999994</v>
      </c>
      <c r="Z1042" s="182"/>
      <c r="AA1042" s="179"/>
      <c r="AB1042" s="182" t="s">
        <v>471</v>
      </c>
      <c r="AC1042" s="182"/>
      <c r="AD1042" s="183" t="s">
        <v>100</v>
      </c>
      <c r="AE1042" s="336">
        <v>277</v>
      </c>
      <c r="AF1042" s="336">
        <v>152</v>
      </c>
      <c r="AG1042" s="336">
        <v>101</v>
      </c>
      <c r="AH1042" s="336">
        <v>79</v>
      </c>
      <c r="AI1042" s="336">
        <v>83</v>
      </c>
      <c r="AJ1042" s="184"/>
      <c r="AK1042" s="179"/>
      <c r="AL1042" s="179"/>
      <c r="AM1042" s="281">
        <v>137998.35</v>
      </c>
      <c r="AN1042" s="281">
        <v>37766.199999999997</v>
      </c>
      <c r="AO1042" s="281">
        <v>12150.21</v>
      </c>
      <c r="AP1042" s="281">
        <v>6764.05</v>
      </c>
      <c r="AQ1042" s="281">
        <v>42559.66</v>
      </c>
      <c r="AR1042" s="272"/>
      <c r="AS1042" s="270"/>
      <c r="AT1042" s="270"/>
      <c r="AU1042" s="272">
        <v>484.20473684210498</v>
      </c>
      <c r="AV1042" s="272">
        <v>133.44946996466399</v>
      </c>
      <c r="AW1042" s="272">
        <v>43.863574007220201</v>
      </c>
      <c r="AX1042" s="272">
        <v>24.1573214285714</v>
      </c>
      <c r="AY1042" s="272">
        <v>150.92078014184401</v>
      </c>
      <c r="AZ1042" s="184"/>
      <c r="BA1042" s="179"/>
    </row>
    <row r="1043" spans="1:53" s="185" customFormat="1" x14ac:dyDescent="0.2">
      <c r="A1043" s="179"/>
      <c r="B1043" s="182" t="s">
        <v>378</v>
      </c>
      <c r="C1043" s="182"/>
      <c r="D1043" s="183" t="s">
        <v>105</v>
      </c>
      <c r="E1043" s="320">
        <v>1473</v>
      </c>
      <c r="F1043" s="320">
        <v>634</v>
      </c>
      <c r="G1043" s="320">
        <v>310</v>
      </c>
      <c r="H1043" s="320">
        <v>196</v>
      </c>
      <c r="I1043" s="320">
        <v>263</v>
      </c>
      <c r="J1043" s="182"/>
      <c r="K1043" s="179"/>
      <c r="L1043" s="179"/>
      <c r="M1043" s="239">
        <v>348799.07</v>
      </c>
      <c r="N1043" s="239">
        <v>116041.39</v>
      </c>
      <c r="O1043" s="239">
        <v>34913.29</v>
      </c>
      <c r="P1043" s="239">
        <v>18389.25</v>
      </c>
      <c r="Q1043" s="239">
        <v>76729.440000000002</v>
      </c>
      <c r="R1043" s="182"/>
      <c r="S1043" s="179"/>
      <c r="T1043" s="179"/>
      <c r="U1043" s="239">
        <v>215.70752628324101</v>
      </c>
      <c r="V1043" s="239">
        <v>74.1005044699872</v>
      </c>
      <c r="W1043" s="239">
        <v>22.6122344559586</v>
      </c>
      <c r="X1043" s="239">
        <v>11.910136010362701</v>
      </c>
      <c r="Y1043" s="239">
        <v>48.810076335877902</v>
      </c>
      <c r="Z1043" s="182"/>
      <c r="AA1043" s="179"/>
      <c r="AB1043" s="182" t="s">
        <v>473</v>
      </c>
      <c r="AC1043" s="182"/>
      <c r="AD1043" s="183" t="s">
        <v>293</v>
      </c>
      <c r="AE1043" s="336">
        <v>16</v>
      </c>
      <c r="AF1043" s="336">
        <v>7</v>
      </c>
      <c r="AG1043" s="336">
        <v>2</v>
      </c>
      <c r="AH1043" s="336">
        <v>2</v>
      </c>
      <c r="AI1043" s="336">
        <v>2</v>
      </c>
      <c r="AJ1043" s="184"/>
      <c r="AK1043" s="179"/>
      <c r="AL1043" s="179"/>
      <c r="AM1043" s="281">
        <v>19520.39</v>
      </c>
      <c r="AN1043" s="281">
        <v>2173.52</v>
      </c>
      <c r="AO1043" s="281">
        <v>121.72</v>
      </c>
      <c r="AP1043" s="281">
        <v>309.10000000000002</v>
      </c>
      <c r="AQ1043" s="281">
        <v>585.07000000000005</v>
      </c>
      <c r="AR1043" s="272"/>
      <c r="AS1043" s="270"/>
      <c r="AT1043" s="270"/>
      <c r="AU1043" s="272">
        <v>1148.2582352941199</v>
      </c>
      <c r="AV1043" s="272">
        <v>127.854117647059</v>
      </c>
      <c r="AW1043" s="272">
        <v>8.11466666666667</v>
      </c>
      <c r="AX1043" s="272">
        <v>22.078571428571401</v>
      </c>
      <c r="AY1043" s="272">
        <v>36.566875000000003</v>
      </c>
      <c r="AZ1043" s="184"/>
      <c r="BA1043" s="179"/>
    </row>
    <row r="1044" spans="1:53" s="185" customFormat="1" x14ac:dyDescent="0.2">
      <c r="A1044" s="179"/>
      <c r="B1044" s="182" t="s">
        <v>381</v>
      </c>
      <c r="C1044" s="182"/>
      <c r="D1044" s="183" t="s">
        <v>164</v>
      </c>
      <c r="E1044" s="320">
        <v>78</v>
      </c>
      <c r="F1044" s="320">
        <v>37</v>
      </c>
      <c r="G1044" s="320">
        <v>19</v>
      </c>
      <c r="H1044" s="320">
        <v>10</v>
      </c>
      <c r="I1044" s="320">
        <v>11</v>
      </c>
      <c r="J1044" s="182"/>
      <c r="K1044" s="179"/>
      <c r="L1044" s="179"/>
      <c r="M1044" s="239">
        <v>17249.009999999998</v>
      </c>
      <c r="N1044" s="239">
        <v>7130.01</v>
      </c>
      <c r="O1044" s="239">
        <v>1604.33</v>
      </c>
      <c r="P1044" s="239">
        <v>1234.6500000000001</v>
      </c>
      <c r="Q1044" s="239">
        <v>4639.6499999999996</v>
      </c>
      <c r="R1044" s="182"/>
      <c r="S1044" s="179"/>
      <c r="T1044" s="179"/>
      <c r="U1044" s="239">
        <v>207.819397590362</v>
      </c>
      <c r="V1044" s="239">
        <v>89.125124999999997</v>
      </c>
      <c r="W1044" s="239">
        <v>21.109605263157899</v>
      </c>
      <c r="X1044" s="239">
        <v>15.8288461538462</v>
      </c>
      <c r="Y1044" s="239">
        <v>57.279629629629603</v>
      </c>
      <c r="Z1044" s="182"/>
      <c r="AA1044" s="179"/>
      <c r="AB1044" s="182" t="s">
        <v>475</v>
      </c>
      <c r="AC1044" s="182"/>
      <c r="AD1044" s="183" t="s">
        <v>476</v>
      </c>
      <c r="AE1044" s="336">
        <v>1</v>
      </c>
      <c r="AF1044" s="336"/>
      <c r="AG1044" s="336">
        <v>1</v>
      </c>
      <c r="AH1044" s="336"/>
      <c r="AI1044" s="336"/>
      <c r="AJ1044" s="184"/>
      <c r="AK1044" s="179"/>
      <c r="AL1044" s="179"/>
      <c r="AM1044" s="281">
        <v>26.95</v>
      </c>
      <c r="AN1044" s="281"/>
      <c r="AO1044" s="281">
        <v>9.74</v>
      </c>
      <c r="AP1044" s="281">
        <v>0</v>
      </c>
      <c r="AQ1044" s="281">
        <v>0</v>
      </c>
      <c r="AR1044" s="272"/>
      <c r="AS1044" s="270"/>
      <c r="AT1044" s="270"/>
      <c r="AU1044" s="272">
        <v>26.95</v>
      </c>
      <c r="AV1044" s="272"/>
      <c r="AW1044" s="272">
        <v>9.74</v>
      </c>
      <c r="AX1044" s="272">
        <v>0</v>
      </c>
      <c r="AY1044" s="272">
        <v>0</v>
      </c>
      <c r="AZ1044" s="184"/>
      <c r="BA1044" s="179"/>
    </row>
    <row r="1045" spans="1:53" s="185" customFormat="1" x14ac:dyDescent="0.2">
      <c r="A1045" s="179"/>
      <c r="B1045" s="182" t="s">
        <v>382</v>
      </c>
      <c r="C1045" s="182"/>
      <c r="D1045" s="183" t="s">
        <v>383</v>
      </c>
      <c r="E1045" s="320">
        <v>705</v>
      </c>
      <c r="F1045" s="320">
        <v>367</v>
      </c>
      <c r="G1045" s="320">
        <v>208</v>
      </c>
      <c r="H1045" s="320">
        <v>133</v>
      </c>
      <c r="I1045" s="320">
        <v>162</v>
      </c>
      <c r="J1045" s="182"/>
      <c r="K1045" s="179"/>
      <c r="L1045" s="179"/>
      <c r="M1045" s="239">
        <v>131890.67000000001</v>
      </c>
      <c r="N1045" s="239">
        <v>50899.54</v>
      </c>
      <c r="O1045" s="239">
        <v>20047.509999999998</v>
      </c>
      <c r="P1045" s="239">
        <v>9019.85</v>
      </c>
      <c r="Q1045" s="239">
        <v>52607.8</v>
      </c>
      <c r="R1045" s="182"/>
      <c r="S1045" s="179"/>
      <c r="T1045" s="179"/>
      <c r="U1045" s="239">
        <v>176.089012016021</v>
      </c>
      <c r="V1045" s="239">
        <v>70.206262068965501</v>
      </c>
      <c r="W1045" s="239">
        <v>28.235929577464798</v>
      </c>
      <c r="X1045" s="239">
        <v>12.757920792079201</v>
      </c>
      <c r="Y1045" s="239">
        <v>71.966894664842698</v>
      </c>
      <c r="Z1045" s="182"/>
      <c r="AA1045" s="179"/>
      <c r="AB1045" s="182" t="s">
        <v>475</v>
      </c>
      <c r="AC1045" s="182"/>
      <c r="AD1045" s="183" t="s">
        <v>134</v>
      </c>
      <c r="AE1045" s="336">
        <v>1</v>
      </c>
      <c r="AF1045" s="336"/>
      <c r="AG1045" s="336"/>
      <c r="AH1045" s="336"/>
      <c r="AI1045" s="336"/>
      <c r="AJ1045" s="184"/>
      <c r="AK1045" s="179"/>
      <c r="AL1045" s="179"/>
      <c r="AM1045" s="281">
        <v>157.79</v>
      </c>
      <c r="AN1045" s="281"/>
      <c r="AO1045" s="281">
        <v>0</v>
      </c>
      <c r="AP1045" s="281">
        <v>0</v>
      </c>
      <c r="AQ1045" s="281">
        <v>0</v>
      </c>
      <c r="AR1045" s="272"/>
      <c r="AS1045" s="270"/>
      <c r="AT1045" s="270"/>
      <c r="AU1045" s="272">
        <v>157.79</v>
      </c>
      <c r="AV1045" s="272"/>
      <c r="AW1045" s="272">
        <v>0</v>
      </c>
      <c r="AX1045" s="272">
        <v>0</v>
      </c>
      <c r="AY1045" s="272">
        <v>0</v>
      </c>
      <c r="AZ1045" s="184"/>
      <c r="BA1045" s="179"/>
    </row>
    <row r="1046" spans="1:53" s="185" customFormat="1" x14ac:dyDescent="0.2">
      <c r="A1046" s="179"/>
      <c r="B1046" s="182" t="s">
        <v>382</v>
      </c>
      <c r="C1046" s="182"/>
      <c r="D1046" s="183" t="s">
        <v>384</v>
      </c>
      <c r="E1046" s="320">
        <v>5</v>
      </c>
      <c r="F1046" s="320">
        <v>3</v>
      </c>
      <c r="G1046" s="320">
        <v>3</v>
      </c>
      <c r="H1046" s="320">
        <v>2</v>
      </c>
      <c r="I1046" s="320">
        <v>3</v>
      </c>
      <c r="J1046" s="182"/>
      <c r="K1046" s="179"/>
      <c r="L1046" s="179"/>
      <c r="M1046" s="239">
        <v>1001.65</v>
      </c>
      <c r="N1046" s="239">
        <v>413.25</v>
      </c>
      <c r="O1046" s="239">
        <v>225.88</v>
      </c>
      <c r="P1046" s="239">
        <v>184.52</v>
      </c>
      <c r="Q1046" s="239">
        <v>1365.1</v>
      </c>
      <c r="R1046" s="182"/>
      <c r="S1046" s="179"/>
      <c r="T1046" s="179"/>
      <c r="U1046" s="239">
        <v>166.941666666667</v>
      </c>
      <c r="V1046" s="239">
        <v>82.65</v>
      </c>
      <c r="W1046" s="239">
        <v>37.646666666666697</v>
      </c>
      <c r="X1046" s="239">
        <v>30.753333333333298</v>
      </c>
      <c r="Y1046" s="239">
        <v>227.51666666666699</v>
      </c>
      <c r="Z1046" s="182"/>
      <c r="AA1046" s="179"/>
      <c r="AB1046" s="182" t="s">
        <v>477</v>
      </c>
      <c r="AC1046" s="182"/>
      <c r="AD1046" s="183" t="s">
        <v>134</v>
      </c>
      <c r="AE1046" s="336">
        <v>8</v>
      </c>
      <c r="AF1046" s="336">
        <v>3</v>
      </c>
      <c r="AG1046" s="336">
        <v>5</v>
      </c>
      <c r="AH1046" s="336">
        <v>1</v>
      </c>
      <c r="AI1046" s="336">
        <v>4</v>
      </c>
      <c r="AJ1046" s="184"/>
      <c r="AK1046" s="179"/>
      <c r="AL1046" s="179"/>
      <c r="AM1046" s="281">
        <v>942.22</v>
      </c>
      <c r="AN1046" s="281">
        <v>14.95</v>
      </c>
      <c r="AO1046" s="281">
        <v>362.75</v>
      </c>
      <c r="AP1046" s="281">
        <v>-9.06</v>
      </c>
      <c r="AQ1046" s="281">
        <v>144.6</v>
      </c>
      <c r="AR1046" s="272"/>
      <c r="AS1046" s="270"/>
      <c r="AT1046" s="270"/>
      <c r="AU1046" s="272">
        <v>117.7775</v>
      </c>
      <c r="AV1046" s="272">
        <v>4.9833333333333298</v>
      </c>
      <c r="AW1046" s="272">
        <v>45.34375</v>
      </c>
      <c r="AX1046" s="272">
        <v>-1.0066666666666699</v>
      </c>
      <c r="AY1046" s="272">
        <v>16.066666666666698</v>
      </c>
      <c r="AZ1046" s="184"/>
      <c r="BA1046" s="179"/>
    </row>
    <row r="1047" spans="1:53" s="185" customFormat="1" ht="13.5" thickBot="1" x14ac:dyDescent="0.25">
      <c r="A1047" s="179"/>
      <c r="B1047" s="186" t="s">
        <v>669</v>
      </c>
      <c r="C1047" s="186"/>
      <c r="D1047" s="187" t="s">
        <v>84</v>
      </c>
      <c r="E1047" s="321">
        <v>1</v>
      </c>
      <c r="F1047" s="321">
        <v>1</v>
      </c>
      <c r="G1047" s="321"/>
      <c r="H1047" s="321"/>
      <c r="I1047" s="321"/>
      <c r="J1047" s="186"/>
      <c r="K1047" s="179"/>
      <c r="L1047" s="179"/>
      <c r="M1047" s="330">
        <v>199.09</v>
      </c>
      <c r="N1047" s="239">
        <v>189.74</v>
      </c>
      <c r="O1047" s="239">
        <v>0</v>
      </c>
      <c r="P1047" s="239">
        <v>0</v>
      </c>
      <c r="Q1047" s="239">
        <v>0</v>
      </c>
      <c r="R1047" s="182"/>
      <c r="S1047" s="179"/>
      <c r="T1047" s="179"/>
      <c r="U1047" s="263">
        <v>199.09</v>
      </c>
      <c r="V1047" s="263">
        <v>189.74</v>
      </c>
      <c r="W1047" s="263">
        <v>0</v>
      </c>
      <c r="X1047" s="263">
        <v>0</v>
      </c>
      <c r="Y1047" s="263">
        <v>0</v>
      </c>
      <c r="Z1047" s="188"/>
      <c r="AA1047" s="179"/>
      <c r="AB1047" s="186" t="s">
        <v>478</v>
      </c>
      <c r="AC1047" s="186"/>
      <c r="AD1047" s="187" t="s">
        <v>73</v>
      </c>
      <c r="AE1047" s="337">
        <v>1</v>
      </c>
      <c r="AF1047" s="337"/>
      <c r="AG1047" s="337"/>
      <c r="AH1047" s="337"/>
      <c r="AI1047" s="337"/>
      <c r="AJ1047" s="189"/>
      <c r="AK1047" s="179"/>
      <c r="AL1047" s="179"/>
      <c r="AM1047" s="282">
        <v>21.97</v>
      </c>
      <c r="AN1047" s="283">
        <v>0</v>
      </c>
      <c r="AO1047" s="283">
        <v>0</v>
      </c>
      <c r="AP1047" s="283">
        <v>0</v>
      </c>
      <c r="AQ1047" s="283">
        <v>0</v>
      </c>
      <c r="AR1047" s="274"/>
      <c r="AS1047" s="270"/>
      <c r="AT1047" s="270"/>
      <c r="AU1047" s="273">
        <v>21.97</v>
      </c>
      <c r="AV1047" s="274">
        <v>0</v>
      </c>
      <c r="AW1047" s="274">
        <v>0</v>
      </c>
      <c r="AX1047" s="274">
        <v>0</v>
      </c>
      <c r="AY1047" s="274">
        <v>0</v>
      </c>
      <c r="AZ1047" s="189"/>
      <c r="BA1047" s="179"/>
    </row>
    <row r="1048" spans="1:53" s="185" customFormat="1" x14ac:dyDescent="0.2">
      <c r="A1048" s="179"/>
      <c r="B1048" s="182" t="s">
        <v>714</v>
      </c>
      <c r="C1048" s="182"/>
      <c r="D1048" s="183" t="s">
        <v>84</v>
      </c>
      <c r="E1048" s="320">
        <v>405</v>
      </c>
      <c r="F1048" s="320">
        <v>140</v>
      </c>
      <c r="G1048" s="320">
        <v>83</v>
      </c>
      <c r="H1048" s="320">
        <v>52</v>
      </c>
      <c r="I1048" s="320">
        <v>59</v>
      </c>
      <c r="J1048" s="182"/>
      <c r="K1048" s="179"/>
      <c r="L1048" s="179"/>
      <c r="M1048" s="239">
        <v>70280.899999999994</v>
      </c>
      <c r="N1048" s="239">
        <v>16118.9</v>
      </c>
      <c r="O1048" s="239">
        <v>4567.84</v>
      </c>
      <c r="P1048" s="239">
        <v>2278.0100000000002</v>
      </c>
      <c r="Q1048" s="239">
        <v>9851.43</v>
      </c>
      <c r="R1048" s="182"/>
      <c r="S1048" s="179"/>
      <c r="T1048" s="179"/>
      <c r="U1048" s="239">
        <v>169.760628019324</v>
      </c>
      <c r="V1048" s="239">
        <v>40.398245614035098</v>
      </c>
      <c r="W1048" s="239">
        <v>11.8954166666667</v>
      </c>
      <c r="X1048" s="239">
        <v>5.9169090909090896</v>
      </c>
      <c r="Y1048" s="239">
        <v>25.067251908396901</v>
      </c>
      <c r="Z1048" s="182"/>
      <c r="AA1048" s="179"/>
      <c r="AB1048" s="182" t="s">
        <v>478</v>
      </c>
      <c r="AC1048" s="182"/>
      <c r="AD1048" s="183" t="s">
        <v>196</v>
      </c>
      <c r="AE1048" s="336">
        <v>25</v>
      </c>
      <c r="AF1048" s="336">
        <v>12</v>
      </c>
      <c r="AG1048" s="336">
        <v>3</v>
      </c>
      <c r="AH1048" s="336">
        <v>3</v>
      </c>
      <c r="AI1048" s="336">
        <v>1</v>
      </c>
      <c r="AJ1048" s="184"/>
      <c r="AK1048" s="179"/>
      <c r="AL1048" s="179"/>
      <c r="AM1048" s="281">
        <v>21383.02</v>
      </c>
      <c r="AN1048" s="281">
        <v>1435.96</v>
      </c>
      <c r="AO1048" s="281">
        <v>76.39</v>
      </c>
      <c r="AP1048" s="281">
        <v>296.86</v>
      </c>
      <c r="AQ1048" s="281">
        <v>167.9</v>
      </c>
      <c r="AR1048" s="272"/>
      <c r="AS1048" s="270"/>
      <c r="AT1048" s="270"/>
      <c r="AU1048" s="272">
        <v>855.32079999999996</v>
      </c>
      <c r="AV1048" s="272">
        <v>55.229230769230803</v>
      </c>
      <c r="AW1048" s="272">
        <v>4.49352941176471</v>
      </c>
      <c r="AX1048" s="272">
        <v>11.417692307692301</v>
      </c>
      <c r="AY1048" s="272">
        <v>6.4576923076923096</v>
      </c>
      <c r="AZ1048" s="184"/>
      <c r="BA1048" s="179"/>
    </row>
    <row r="1049" spans="1:53" s="185" customFormat="1" x14ac:dyDescent="0.2">
      <c r="A1049" s="179"/>
      <c r="B1049" s="182" t="s">
        <v>387</v>
      </c>
      <c r="C1049" s="182"/>
      <c r="D1049" s="183" t="s">
        <v>145</v>
      </c>
      <c r="E1049" s="320">
        <v>1</v>
      </c>
      <c r="F1049" s="320"/>
      <c r="G1049" s="320"/>
      <c r="H1049" s="320"/>
      <c r="I1049" s="320"/>
      <c r="J1049" s="182"/>
      <c r="K1049" s="179"/>
      <c r="L1049" s="179"/>
      <c r="M1049" s="239">
        <v>93.06</v>
      </c>
      <c r="N1049" s="239">
        <v>0</v>
      </c>
      <c r="O1049" s="239">
        <v>0</v>
      </c>
      <c r="P1049" s="239">
        <v>0</v>
      </c>
      <c r="Q1049" s="239">
        <v>0</v>
      </c>
      <c r="R1049" s="182"/>
      <c r="S1049" s="179"/>
      <c r="T1049" s="179"/>
      <c r="U1049" s="239">
        <v>93.06</v>
      </c>
      <c r="V1049" s="239">
        <v>0</v>
      </c>
      <c r="W1049" s="239">
        <v>0</v>
      </c>
      <c r="X1049" s="239">
        <v>0</v>
      </c>
      <c r="Y1049" s="239">
        <v>0</v>
      </c>
      <c r="Z1049" s="182"/>
      <c r="AA1049" s="179"/>
      <c r="AB1049" s="182" t="s">
        <v>479</v>
      </c>
      <c r="AC1049" s="182"/>
      <c r="AD1049" s="183" t="s">
        <v>480</v>
      </c>
      <c r="AE1049" s="336">
        <v>1</v>
      </c>
      <c r="AF1049" s="336">
        <v>1</v>
      </c>
      <c r="AG1049" s="336">
        <v>1</v>
      </c>
      <c r="AH1049" s="336">
        <v>1</v>
      </c>
      <c r="AI1049" s="336"/>
      <c r="AJ1049" s="184"/>
      <c r="AK1049" s="179"/>
      <c r="AL1049" s="179"/>
      <c r="AM1049" s="281">
        <v>12.92</v>
      </c>
      <c r="AN1049" s="281">
        <v>12.91</v>
      </c>
      <c r="AO1049" s="281">
        <v>10.63</v>
      </c>
      <c r="AP1049" s="281">
        <v>6.06</v>
      </c>
      <c r="AQ1049" s="281">
        <v>0</v>
      </c>
      <c r="AR1049" s="272"/>
      <c r="AS1049" s="270"/>
      <c r="AT1049" s="270"/>
      <c r="AU1049" s="272">
        <v>12.92</v>
      </c>
      <c r="AV1049" s="272">
        <v>12.91</v>
      </c>
      <c r="AW1049" s="272">
        <v>10.63</v>
      </c>
      <c r="AX1049" s="272">
        <v>6.06</v>
      </c>
      <c r="AY1049" s="272">
        <v>0</v>
      </c>
      <c r="AZ1049" s="184"/>
      <c r="BA1049" s="179"/>
    </row>
    <row r="1050" spans="1:53" s="185" customFormat="1" x14ac:dyDescent="0.2">
      <c r="A1050" s="179"/>
      <c r="B1050" s="182" t="s">
        <v>388</v>
      </c>
      <c r="C1050" s="182"/>
      <c r="D1050" s="183" t="s">
        <v>187</v>
      </c>
      <c r="E1050" s="320">
        <v>355</v>
      </c>
      <c r="F1050" s="320">
        <v>154</v>
      </c>
      <c r="G1050" s="320">
        <v>102</v>
      </c>
      <c r="H1050" s="320">
        <v>15</v>
      </c>
      <c r="I1050" s="320">
        <v>91</v>
      </c>
      <c r="J1050" s="182"/>
      <c r="K1050" s="179"/>
      <c r="L1050" s="179"/>
      <c r="M1050" s="239">
        <v>71987.06</v>
      </c>
      <c r="N1050" s="239">
        <v>22473.4</v>
      </c>
      <c r="O1050" s="239">
        <v>13966.82</v>
      </c>
      <c r="P1050" s="239">
        <v>1807.15</v>
      </c>
      <c r="Q1050" s="239">
        <v>37508.129999999997</v>
      </c>
      <c r="R1050" s="182"/>
      <c r="S1050" s="179"/>
      <c r="T1050" s="179"/>
      <c r="U1050" s="239">
        <v>183.64045918367299</v>
      </c>
      <c r="V1050" s="239">
        <v>62.6</v>
      </c>
      <c r="W1050" s="239">
        <v>36.277454545454503</v>
      </c>
      <c r="X1050" s="239">
        <v>4.8974254742547396</v>
      </c>
      <c r="Y1050" s="239">
        <v>97.423714285714198</v>
      </c>
      <c r="Z1050" s="182"/>
      <c r="AA1050" s="179"/>
      <c r="AB1050" s="182" t="s">
        <v>703</v>
      </c>
      <c r="AC1050" s="182"/>
      <c r="AD1050" s="183" t="s">
        <v>480</v>
      </c>
      <c r="AE1050" s="336">
        <v>31</v>
      </c>
      <c r="AF1050" s="336">
        <v>13</v>
      </c>
      <c r="AG1050" s="336">
        <v>7</v>
      </c>
      <c r="AH1050" s="336">
        <v>6</v>
      </c>
      <c r="AI1050" s="336">
        <v>7</v>
      </c>
      <c r="AJ1050" s="184"/>
      <c r="AK1050" s="179"/>
      <c r="AL1050" s="179"/>
      <c r="AM1050" s="281">
        <v>12753.82</v>
      </c>
      <c r="AN1050" s="281">
        <v>2966.34</v>
      </c>
      <c r="AO1050" s="281">
        <v>1308.49</v>
      </c>
      <c r="AP1050" s="281">
        <v>945.06</v>
      </c>
      <c r="AQ1050" s="281">
        <v>7118.05</v>
      </c>
      <c r="AR1050" s="272"/>
      <c r="AS1050" s="270"/>
      <c r="AT1050" s="270"/>
      <c r="AU1050" s="272">
        <v>398.55687499999999</v>
      </c>
      <c r="AV1050" s="272">
        <v>98.878</v>
      </c>
      <c r="AW1050" s="272">
        <v>43.616333333333301</v>
      </c>
      <c r="AX1050" s="272">
        <v>31.501999999999999</v>
      </c>
      <c r="AY1050" s="272">
        <v>222.43906250000001</v>
      </c>
      <c r="AZ1050" s="184"/>
      <c r="BA1050" s="179"/>
    </row>
    <row r="1051" spans="1:53" s="185" customFormat="1" x14ac:dyDescent="0.2">
      <c r="A1051" s="179"/>
      <c r="B1051" s="182" t="s">
        <v>388</v>
      </c>
      <c r="C1051" s="182"/>
      <c r="D1051" s="183" t="s">
        <v>389</v>
      </c>
      <c r="E1051" s="320">
        <v>1</v>
      </c>
      <c r="F1051" s="320"/>
      <c r="G1051" s="320"/>
      <c r="H1051" s="320"/>
      <c r="I1051" s="320"/>
      <c r="J1051" s="182"/>
      <c r="K1051" s="179"/>
      <c r="L1051" s="179"/>
      <c r="M1051" s="239">
        <v>241.93</v>
      </c>
      <c r="N1051" s="239">
        <v>0</v>
      </c>
      <c r="O1051" s="239">
        <v>0</v>
      </c>
      <c r="P1051" s="239">
        <v>0</v>
      </c>
      <c r="Q1051" s="239">
        <v>0</v>
      </c>
      <c r="R1051" s="182"/>
      <c r="S1051" s="179"/>
      <c r="T1051" s="179"/>
      <c r="U1051" s="239">
        <v>241.93</v>
      </c>
      <c r="V1051" s="239">
        <v>0</v>
      </c>
      <c r="W1051" s="239">
        <v>0</v>
      </c>
      <c r="X1051" s="239">
        <v>0</v>
      </c>
      <c r="Y1051" s="239">
        <v>0</v>
      </c>
      <c r="Z1051" s="182"/>
      <c r="AA1051" s="179"/>
      <c r="AB1051" s="182" t="s">
        <v>484</v>
      </c>
      <c r="AC1051" s="182"/>
      <c r="AD1051" s="183" t="s">
        <v>156</v>
      </c>
      <c r="AE1051" s="336">
        <v>31</v>
      </c>
      <c r="AF1051" s="336">
        <v>6</v>
      </c>
      <c r="AG1051" s="336">
        <v>6</v>
      </c>
      <c r="AH1051" s="336">
        <v>2</v>
      </c>
      <c r="AI1051" s="336">
        <v>4</v>
      </c>
      <c r="AJ1051" s="184"/>
      <c r="AK1051" s="179"/>
      <c r="AL1051" s="179"/>
      <c r="AM1051" s="281">
        <v>4334.24</v>
      </c>
      <c r="AN1051" s="281">
        <v>2075.12</v>
      </c>
      <c r="AO1051" s="281">
        <v>1664.69</v>
      </c>
      <c r="AP1051" s="281">
        <v>281.47000000000003</v>
      </c>
      <c r="AQ1051" s="281">
        <v>1411.18</v>
      </c>
      <c r="AR1051" s="272"/>
      <c r="AS1051" s="270"/>
      <c r="AT1051" s="270"/>
      <c r="AU1051" s="272">
        <v>139.81419354838701</v>
      </c>
      <c r="AV1051" s="272">
        <v>69.170666666666705</v>
      </c>
      <c r="AW1051" s="272">
        <v>57.4031034482759</v>
      </c>
      <c r="AX1051" s="272">
        <v>10.0525</v>
      </c>
      <c r="AY1051" s="272">
        <v>47.039333333333303</v>
      </c>
      <c r="AZ1051" s="184"/>
      <c r="BA1051" s="179"/>
    </row>
    <row r="1052" spans="1:53" s="185" customFormat="1" x14ac:dyDescent="0.2">
      <c r="A1052" s="179"/>
      <c r="B1052" s="182" t="s">
        <v>390</v>
      </c>
      <c r="C1052" s="182"/>
      <c r="D1052" s="183" t="s">
        <v>124</v>
      </c>
      <c r="E1052" s="320">
        <v>235</v>
      </c>
      <c r="F1052" s="320">
        <v>97</v>
      </c>
      <c r="G1052" s="320">
        <v>60</v>
      </c>
      <c r="H1052" s="320">
        <v>41</v>
      </c>
      <c r="I1052" s="320">
        <v>52</v>
      </c>
      <c r="J1052" s="182"/>
      <c r="K1052" s="179"/>
      <c r="L1052" s="179"/>
      <c r="M1052" s="239">
        <v>47202.01</v>
      </c>
      <c r="N1052" s="239">
        <v>12704.96</v>
      </c>
      <c r="O1052" s="239">
        <v>3921.33</v>
      </c>
      <c r="P1052" s="239">
        <v>1460.15</v>
      </c>
      <c r="Q1052" s="239">
        <v>11088.05</v>
      </c>
      <c r="R1052" s="182"/>
      <c r="S1052" s="179"/>
      <c r="T1052" s="179"/>
      <c r="U1052" s="239">
        <v>185.83468503936999</v>
      </c>
      <c r="V1052" s="239">
        <v>51.646178861788599</v>
      </c>
      <c r="W1052" s="239">
        <v>16.137160493827199</v>
      </c>
      <c r="X1052" s="239">
        <v>6.0336776859504102</v>
      </c>
      <c r="Y1052" s="239">
        <v>44.175498007968102</v>
      </c>
      <c r="Z1052" s="182"/>
      <c r="AA1052" s="179"/>
      <c r="AB1052" s="182" t="s">
        <v>485</v>
      </c>
      <c r="AC1052" s="182"/>
      <c r="AD1052" s="183" t="s">
        <v>486</v>
      </c>
      <c r="AE1052" s="336">
        <v>6</v>
      </c>
      <c r="AF1052" s="336">
        <v>3</v>
      </c>
      <c r="AG1052" s="336">
        <v>2</v>
      </c>
      <c r="AH1052" s="336">
        <v>1</v>
      </c>
      <c r="AI1052" s="336">
        <v>1</v>
      </c>
      <c r="AJ1052" s="184"/>
      <c r="AK1052" s="179"/>
      <c r="AL1052" s="179"/>
      <c r="AM1052" s="281">
        <v>576.98</v>
      </c>
      <c r="AN1052" s="281">
        <v>46.47</v>
      </c>
      <c r="AO1052" s="281">
        <v>44.67</v>
      </c>
      <c r="AP1052" s="281">
        <v>6.67</v>
      </c>
      <c r="AQ1052" s="281">
        <v>32.340000000000003</v>
      </c>
      <c r="AR1052" s="272"/>
      <c r="AS1052" s="270"/>
      <c r="AT1052" s="270"/>
      <c r="AU1052" s="272">
        <v>96.163333333333298</v>
      </c>
      <c r="AV1052" s="272">
        <v>9.2940000000000005</v>
      </c>
      <c r="AW1052" s="272">
        <v>8.9339999999999993</v>
      </c>
      <c r="AX1052" s="272">
        <v>1.3340000000000001</v>
      </c>
      <c r="AY1052" s="272">
        <v>5.39</v>
      </c>
      <c r="AZ1052" s="184"/>
      <c r="BA1052" s="179"/>
    </row>
    <row r="1053" spans="1:53" s="185" customFormat="1" x14ac:dyDescent="0.2">
      <c r="A1053" s="179"/>
      <c r="B1053" s="182" t="s">
        <v>392</v>
      </c>
      <c r="C1053" s="182"/>
      <c r="D1053" s="183" t="s">
        <v>110</v>
      </c>
      <c r="E1053" s="320">
        <v>1</v>
      </c>
      <c r="F1053" s="320"/>
      <c r="G1053" s="320"/>
      <c r="H1053" s="320"/>
      <c r="I1053" s="320"/>
      <c r="J1053" s="182"/>
      <c r="K1053" s="179"/>
      <c r="L1053" s="179"/>
      <c r="M1053" s="239">
        <v>128.25</v>
      </c>
      <c r="N1053" s="239">
        <v>0</v>
      </c>
      <c r="O1053" s="239">
        <v>0</v>
      </c>
      <c r="P1053" s="239">
        <v>0</v>
      </c>
      <c r="Q1053" s="239">
        <v>0</v>
      </c>
      <c r="R1053" s="182"/>
      <c r="S1053" s="179"/>
      <c r="T1053" s="179"/>
      <c r="U1053" s="239">
        <v>128.25</v>
      </c>
      <c r="V1053" s="239">
        <v>0</v>
      </c>
      <c r="W1053" s="239">
        <v>0</v>
      </c>
      <c r="X1053" s="239">
        <v>0</v>
      </c>
      <c r="Y1053" s="239">
        <v>0</v>
      </c>
      <c r="Z1053" s="182"/>
      <c r="AA1053" s="179"/>
      <c r="AB1053" s="182" t="s">
        <v>487</v>
      </c>
      <c r="AC1053" s="182"/>
      <c r="AD1053" s="183" t="s">
        <v>246</v>
      </c>
      <c r="AE1053" s="336">
        <v>80</v>
      </c>
      <c r="AF1053" s="336">
        <v>22</v>
      </c>
      <c r="AG1053" s="336">
        <v>9</v>
      </c>
      <c r="AH1053" s="336">
        <v>9</v>
      </c>
      <c r="AI1053" s="336">
        <v>6</v>
      </c>
      <c r="AJ1053" s="184"/>
      <c r="AK1053" s="179"/>
      <c r="AL1053" s="179"/>
      <c r="AM1053" s="281">
        <v>59833.79</v>
      </c>
      <c r="AN1053" s="281">
        <v>7431.12</v>
      </c>
      <c r="AO1053" s="281">
        <v>2681.55</v>
      </c>
      <c r="AP1053" s="281">
        <v>1812.08</v>
      </c>
      <c r="AQ1053" s="281">
        <v>14846.57</v>
      </c>
      <c r="AR1053" s="272"/>
      <c r="AS1053" s="270"/>
      <c r="AT1053" s="270"/>
      <c r="AU1053" s="272">
        <v>738.68876543209899</v>
      </c>
      <c r="AV1053" s="272">
        <v>94.064810126582302</v>
      </c>
      <c r="AW1053" s="272">
        <v>33.9436708860759</v>
      </c>
      <c r="AX1053" s="272">
        <v>22.651</v>
      </c>
      <c r="AY1053" s="272">
        <v>192.81259740259699</v>
      </c>
      <c r="AZ1053" s="184"/>
      <c r="BA1053" s="179"/>
    </row>
    <row r="1054" spans="1:53" s="185" customFormat="1" x14ac:dyDescent="0.2">
      <c r="A1054" s="179"/>
      <c r="B1054" s="182" t="s">
        <v>395</v>
      </c>
      <c r="C1054" s="182"/>
      <c r="D1054" s="183" t="s">
        <v>396</v>
      </c>
      <c r="E1054" s="320">
        <v>16</v>
      </c>
      <c r="F1054" s="320">
        <v>3</v>
      </c>
      <c r="G1054" s="320">
        <v>8</v>
      </c>
      <c r="H1054" s="320"/>
      <c r="I1054" s="320">
        <v>4</v>
      </c>
      <c r="J1054" s="182"/>
      <c r="K1054" s="179"/>
      <c r="L1054" s="179"/>
      <c r="M1054" s="239">
        <v>4070.63</v>
      </c>
      <c r="N1054" s="239">
        <v>724.38</v>
      </c>
      <c r="O1054" s="239">
        <v>1203.5999999999999</v>
      </c>
      <c r="P1054" s="239">
        <v>0</v>
      </c>
      <c r="Q1054" s="239">
        <v>998.19</v>
      </c>
      <c r="R1054" s="182"/>
      <c r="S1054" s="179"/>
      <c r="T1054" s="179"/>
      <c r="U1054" s="239">
        <v>254.41437500000001</v>
      </c>
      <c r="V1054" s="239">
        <v>181.095</v>
      </c>
      <c r="W1054" s="239">
        <v>75.224999999999994</v>
      </c>
      <c r="X1054" s="239">
        <v>0</v>
      </c>
      <c r="Y1054" s="239">
        <v>66.546000000000006</v>
      </c>
      <c r="Z1054" s="182"/>
      <c r="AA1054" s="179"/>
      <c r="AB1054" s="182" t="s">
        <v>487</v>
      </c>
      <c r="AC1054" s="182"/>
      <c r="AD1054" s="183" t="s">
        <v>527</v>
      </c>
      <c r="AE1054" s="336">
        <v>2</v>
      </c>
      <c r="AF1054" s="336"/>
      <c r="AG1054" s="336"/>
      <c r="AH1054" s="336"/>
      <c r="AI1054" s="336"/>
      <c r="AJ1054" s="184"/>
      <c r="AK1054" s="179"/>
      <c r="AL1054" s="179"/>
      <c r="AM1054" s="281">
        <v>172.15</v>
      </c>
      <c r="AN1054" s="281">
        <v>0</v>
      </c>
      <c r="AO1054" s="281">
        <v>0</v>
      </c>
      <c r="AP1054" s="281">
        <v>0</v>
      </c>
      <c r="AQ1054" s="281">
        <v>0</v>
      </c>
      <c r="AR1054" s="272"/>
      <c r="AS1054" s="270"/>
      <c r="AT1054" s="270"/>
      <c r="AU1054" s="272">
        <v>86.075000000000003</v>
      </c>
      <c r="AV1054" s="272">
        <v>0</v>
      </c>
      <c r="AW1054" s="272">
        <v>0</v>
      </c>
      <c r="AX1054" s="272">
        <v>0</v>
      </c>
      <c r="AY1054" s="272">
        <v>0</v>
      </c>
      <c r="AZ1054" s="184"/>
      <c r="BA1054" s="179"/>
    </row>
    <row r="1055" spans="1:53" s="185" customFormat="1" x14ac:dyDescent="0.2">
      <c r="A1055" s="179"/>
      <c r="B1055" s="182" t="s">
        <v>397</v>
      </c>
      <c r="C1055" s="182"/>
      <c r="D1055" s="183" t="s">
        <v>86</v>
      </c>
      <c r="E1055" s="320">
        <v>31</v>
      </c>
      <c r="F1055" s="320">
        <v>17</v>
      </c>
      <c r="G1055" s="320">
        <v>8</v>
      </c>
      <c r="H1055" s="320">
        <v>7</v>
      </c>
      <c r="I1055" s="320">
        <v>7</v>
      </c>
      <c r="J1055" s="182"/>
      <c r="K1055" s="179"/>
      <c r="L1055" s="179"/>
      <c r="M1055" s="239">
        <v>9823.5400000000009</v>
      </c>
      <c r="N1055" s="239">
        <v>5505.08</v>
      </c>
      <c r="O1055" s="239">
        <v>1524.04</v>
      </c>
      <c r="P1055" s="239">
        <v>797.14</v>
      </c>
      <c r="Q1055" s="239">
        <v>1602.65</v>
      </c>
      <c r="R1055" s="182"/>
      <c r="S1055" s="179"/>
      <c r="T1055" s="179"/>
      <c r="U1055" s="239">
        <v>280.67257142857198</v>
      </c>
      <c r="V1055" s="239">
        <v>172.03375</v>
      </c>
      <c r="W1055" s="239">
        <v>47.626249999999999</v>
      </c>
      <c r="X1055" s="239">
        <v>24.155757575757601</v>
      </c>
      <c r="Y1055" s="239">
        <v>48.565151515151499</v>
      </c>
      <c r="Z1055" s="182"/>
      <c r="AA1055" s="179"/>
      <c r="AB1055" s="182" t="s">
        <v>490</v>
      </c>
      <c r="AC1055" s="182"/>
      <c r="AD1055" s="183" t="s">
        <v>79</v>
      </c>
      <c r="AE1055" s="336">
        <v>4</v>
      </c>
      <c r="AF1055" s="336">
        <v>2</v>
      </c>
      <c r="AG1055" s="336"/>
      <c r="AH1055" s="336"/>
      <c r="AI1055" s="336"/>
      <c r="AJ1055" s="184"/>
      <c r="AK1055" s="179"/>
      <c r="AL1055" s="179"/>
      <c r="AM1055" s="281">
        <v>154.78</v>
      </c>
      <c r="AN1055" s="281">
        <v>205.73</v>
      </c>
      <c r="AO1055" s="281">
        <v>0</v>
      </c>
      <c r="AP1055" s="281">
        <v>0</v>
      </c>
      <c r="AQ1055" s="281">
        <v>0</v>
      </c>
      <c r="AR1055" s="272"/>
      <c r="AS1055" s="270"/>
      <c r="AT1055" s="270"/>
      <c r="AU1055" s="272">
        <v>38.695</v>
      </c>
      <c r="AV1055" s="272">
        <v>51.432499999999997</v>
      </c>
      <c r="AW1055" s="272">
        <v>0</v>
      </c>
      <c r="AX1055" s="272">
        <v>0</v>
      </c>
      <c r="AY1055" s="272">
        <v>0</v>
      </c>
      <c r="AZ1055" s="184"/>
      <c r="BA1055" s="179"/>
    </row>
    <row r="1056" spans="1:53" s="185" customFormat="1" x14ac:dyDescent="0.2">
      <c r="A1056" s="179"/>
      <c r="B1056" s="182" t="s">
        <v>398</v>
      </c>
      <c r="C1056" s="182"/>
      <c r="D1056" s="183" t="s">
        <v>120</v>
      </c>
      <c r="E1056" s="320">
        <v>2167</v>
      </c>
      <c r="F1056" s="320">
        <v>1183</v>
      </c>
      <c r="G1056" s="320">
        <v>692</v>
      </c>
      <c r="H1056" s="320">
        <v>506</v>
      </c>
      <c r="I1056" s="320">
        <v>750</v>
      </c>
      <c r="J1056" s="182"/>
      <c r="K1056" s="179"/>
      <c r="L1056" s="179"/>
      <c r="M1056" s="239">
        <v>411135.96</v>
      </c>
      <c r="N1056" s="239">
        <v>168405.26</v>
      </c>
      <c r="O1056" s="239">
        <v>79529.009999999893</v>
      </c>
      <c r="P1056" s="239">
        <v>48615.360000000102</v>
      </c>
      <c r="Q1056" s="239">
        <v>296219.11</v>
      </c>
      <c r="R1056" s="182"/>
      <c r="S1056" s="179"/>
      <c r="T1056" s="179"/>
      <c r="U1056" s="239">
        <v>170.73752491694401</v>
      </c>
      <c r="V1056" s="239">
        <v>72.339029209621998</v>
      </c>
      <c r="W1056" s="239">
        <v>35.663233183856498</v>
      </c>
      <c r="X1056" s="239">
        <v>21.958157181571799</v>
      </c>
      <c r="Y1056" s="239">
        <v>124.40953800923999</v>
      </c>
      <c r="Z1056" s="182"/>
      <c r="AA1056" s="179"/>
      <c r="AB1056" s="182" t="s">
        <v>491</v>
      </c>
      <c r="AC1056" s="182"/>
      <c r="AD1056" s="183" t="s">
        <v>220</v>
      </c>
      <c r="AE1056" s="336">
        <v>55</v>
      </c>
      <c r="AF1056" s="336">
        <v>16</v>
      </c>
      <c r="AG1056" s="336">
        <v>11</v>
      </c>
      <c r="AH1056" s="336">
        <v>9</v>
      </c>
      <c r="AI1056" s="336">
        <v>9</v>
      </c>
      <c r="AJ1056" s="184"/>
      <c r="AK1056" s="179"/>
      <c r="AL1056" s="179"/>
      <c r="AM1056" s="281">
        <v>7964.45</v>
      </c>
      <c r="AN1056" s="281">
        <v>1875.42</v>
      </c>
      <c r="AO1056" s="281">
        <v>348.26</v>
      </c>
      <c r="AP1056" s="281">
        <v>307.27999999999997</v>
      </c>
      <c r="AQ1056" s="281">
        <v>3141.46</v>
      </c>
      <c r="AR1056" s="272"/>
      <c r="AS1056" s="270"/>
      <c r="AT1056" s="270"/>
      <c r="AU1056" s="272">
        <v>142.22232142857101</v>
      </c>
      <c r="AV1056" s="272">
        <v>35.385283018867902</v>
      </c>
      <c r="AW1056" s="272">
        <v>6.5709433962264097</v>
      </c>
      <c r="AX1056" s="272">
        <v>6.2710204081632703</v>
      </c>
      <c r="AY1056" s="272">
        <v>58.1751851851852</v>
      </c>
      <c r="AZ1056" s="184"/>
      <c r="BA1056" s="179"/>
    </row>
    <row r="1057" spans="1:53" s="185" customFormat="1" ht="13.5" thickBot="1" x14ac:dyDescent="0.25">
      <c r="A1057" s="179"/>
      <c r="B1057" s="186" t="s">
        <v>399</v>
      </c>
      <c r="C1057" s="186"/>
      <c r="D1057" s="187" t="s">
        <v>97</v>
      </c>
      <c r="E1057" s="321">
        <v>152</v>
      </c>
      <c r="F1057" s="321">
        <v>65</v>
      </c>
      <c r="G1057" s="321">
        <v>36</v>
      </c>
      <c r="H1057" s="321">
        <v>29</v>
      </c>
      <c r="I1057" s="321">
        <v>39</v>
      </c>
      <c r="J1057" s="186"/>
      <c r="K1057" s="179"/>
      <c r="L1057" s="179"/>
      <c r="M1057" s="330">
        <v>22639.29</v>
      </c>
      <c r="N1057" s="239">
        <v>9163.17</v>
      </c>
      <c r="O1057" s="239">
        <v>3012.67</v>
      </c>
      <c r="P1057" s="239">
        <v>1480.55</v>
      </c>
      <c r="Q1057" s="239">
        <v>9315.39</v>
      </c>
      <c r="R1057" s="182"/>
      <c r="S1057" s="179"/>
      <c r="T1057" s="179"/>
      <c r="U1057" s="263">
        <v>141.49556250000001</v>
      </c>
      <c r="V1057" s="263">
        <v>58.364140127388502</v>
      </c>
      <c r="W1057" s="263">
        <v>20.0844666666667</v>
      </c>
      <c r="X1057" s="263">
        <v>9.6139610389610404</v>
      </c>
      <c r="Y1057" s="263">
        <v>57.1496319018405</v>
      </c>
      <c r="Z1057" s="188"/>
      <c r="AA1057" s="179"/>
      <c r="AB1057" s="186" t="s">
        <v>492</v>
      </c>
      <c r="AC1057" s="186"/>
      <c r="AD1057" s="187" t="s">
        <v>164</v>
      </c>
      <c r="AE1057" s="337">
        <v>148</v>
      </c>
      <c r="AF1057" s="337">
        <v>72</v>
      </c>
      <c r="AG1057" s="337">
        <v>43</v>
      </c>
      <c r="AH1057" s="337">
        <v>30</v>
      </c>
      <c r="AI1057" s="337">
        <v>30</v>
      </c>
      <c r="AJ1057" s="189"/>
      <c r="AK1057" s="179"/>
      <c r="AL1057" s="179"/>
      <c r="AM1057" s="282">
        <v>58853.1</v>
      </c>
      <c r="AN1057" s="283">
        <v>14788.2</v>
      </c>
      <c r="AO1057" s="283">
        <v>7083.1</v>
      </c>
      <c r="AP1057" s="283">
        <v>2167.5300000000002</v>
      </c>
      <c r="AQ1057" s="283">
        <v>14782.1</v>
      </c>
      <c r="AR1057" s="274"/>
      <c r="AS1057" s="270"/>
      <c r="AT1057" s="270"/>
      <c r="AU1057" s="273">
        <v>394.98724832214799</v>
      </c>
      <c r="AV1057" s="274">
        <v>107.160869565217</v>
      </c>
      <c r="AW1057" s="274">
        <v>51.701459854014601</v>
      </c>
      <c r="AX1057" s="274">
        <v>15.2642957746479</v>
      </c>
      <c r="AY1057" s="274">
        <v>102.65347222222201</v>
      </c>
      <c r="AZ1057" s="189"/>
      <c r="BA1057" s="179"/>
    </row>
    <row r="1058" spans="1:53" s="185" customFormat="1" x14ac:dyDescent="0.2">
      <c r="A1058" s="179"/>
      <c r="B1058" s="182" t="s">
        <v>400</v>
      </c>
      <c r="C1058" s="182"/>
      <c r="D1058" s="183" t="s">
        <v>100</v>
      </c>
      <c r="E1058" s="320">
        <v>6</v>
      </c>
      <c r="F1058" s="320">
        <v>2</v>
      </c>
      <c r="G1058" s="320">
        <v>2</v>
      </c>
      <c r="H1058" s="320"/>
      <c r="I1058" s="320">
        <v>1</v>
      </c>
      <c r="J1058" s="182"/>
      <c r="K1058" s="179"/>
      <c r="L1058" s="179"/>
      <c r="M1058" s="239">
        <v>682.94</v>
      </c>
      <c r="N1058" s="239">
        <v>169.24</v>
      </c>
      <c r="O1058" s="239">
        <v>134.22</v>
      </c>
      <c r="P1058" s="239">
        <v>0</v>
      </c>
      <c r="Q1058" s="239">
        <v>56.06</v>
      </c>
      <c r="R1058" s="182"/>
      <c r="S1058" s="179"/>
      <c r="T1058" s="179"/>
      <c r="U1058" s="239">
        <v>113.823333333333</v>
      </c>
      <c r="V1058" s="239">
        <v>33.847999999999999</v>
      </c>
      <c r="W1058" s="239">
        <v>26.844000000000001</v>
      </c>
      <c r="X1058" s="239">
        <v>0</v>
      </c>
      <c r="Y1058" s="239">
        <v>14.015000000000001</v>
      </c>
      <c r="Z1058" s="182"/>
      <c r="AA1058" s="179"/>
      <c r="AB1058" s="182" t="s">
        <v>494</v>
      </c>
      <c r="AC1058" s="182"/>
      <c r="AD1058" s="183" t="s">
        <v>495</v>
      </c>
      <c r="AE1058" s="336">
        <v>1</v>
      </c>
      <c r="AF1058" s="336"/>
      <c r="AG1058" s="336"/>
      <c r="AH1058" s="336"/>
      <c r="AI1058" s="336"/>
      <c r="AJ1058" s="184"/>
      <c r="AK1058" s="179"/>
      <c r="AL1058" s="179"/>
      <c r="AM1058" s="281">
        <v>17.36</v>
      </c>
      <c r="AN1058" s="281">
        <v>0</v>
      </c>
      <c r="AO1058" s="281">
        <v>0</v>
      </c>
      <c r="AP1058" s="281">
        <v>0</v>
      </c>
      <c r="AQ1058" s="281">
        <v>0</v>
      </c>
      <c r="AR1058" s="272"/>
      <c r="AS1058" s="270"/>
      <c r="AT1058" s="270"/>
      <c r="AU1058" s="272">
        <v>17.36</v>
      </c>
      <c r="AV1058" s="272">
        <v>0</v>
      </c>
      <c r="AW1058" s="272">
        <v>0</v>
      </c>
      <c r="AX1058" s="272">
        <v>0</v>
      </c>
      <c r="AY1058" s="272">
        <v>0</v>
      </c>
      <c r="AZ1058" s="184"/>
      <c r="BA1058" s="179"/>
    </row>
    <row r="1059" spans="1:53" s="185" customFormat="1" x14ac:dyDescent="0.2">
      <c r="A1059" s="179"/>
      <c r="B1059" s="182" t="s">
        <v>400</v>
      </c>
      <c r="C1059" s="182"/>
      <c r="D1059" s="183" t="s">
        <v>77</v>
      </c>
      <c r="E1059" s="320">
        <v>839</v>
      </c>
      <c r="F1059" s="320">
        <v>395</v>
      </c>
      <c r="G1059" s="320">
        <v>208</v>
      </c>
      <c r="H1059" s="320">
        <v>146</v>
      </c>
      <c r="I1059" s="320">
        <v>200</v>
      </c>
      <c r="J1059" s="182"/>
      <c r="K1059" s="179"/>
      <c r="L1059" s="179"/>
      <c r="M1059" s="239">
        <v>185012.37</v>
      </c>
      <c r="N1059" s="239">
        <v>62754.13</v>
      </c>
      <c r="O1059" s="239">
        <v>23872.21</v>
      </c>
      <c r="P1059" s="239">
        <v>10934.19</v>
      </c>
      <c r="Q1059" s="239">
        <v>73535.06</v>
      </c>
      <c r="R1059" s="182"/>
      <c r="S1059" s="179"/>
      <c r="T1059" s="179"/>
      <c r="U1059" s="239">
        <v>205.113492239468</v>
      </c>
      <c r="V1059" s="239">
        <v>71.230567536889893</v>
      </c>
      <c r="W1059" s="239">
        <v>27.986178194607302</v>
      </c>
      <c r="X1059" s="239">
        <v>12.8637529411765</v>
      </c>
      <c r="Y1059" s="239">
        <v>81.978885172798201</v>
      </c>
      <c r="Z1059" s="182"/>
      <c r="AA1059" s="179"/>
      <c r="AB1059" s="182" t="s">
        <v>494</v>
      </c>
      <c r="AC1059" s="182"/>
      <c r="AD1059" s="183" t="s">
        <v>120</v>
      </c>
      <c r="AE1059" s="336">
        <v>2</v>
      </c>
      <c r="AF1059" s="336"/>
      <c r="AG1059" s="336"/>
      <c r="AH1059" s="336"/>
      <c r="AI1059" s="336"/>
      <c r="AJ1059" s="184"/>
      <c r="AK1059" s="179"/>
      <c r="AL1059" s="179"/>
      <c r="AM1059" s="281">
        <v>110.04</v>
      </c>
      <c r="AN1059" s="281">
        <v>0</v>
      </c>
      <c r="AO1059" s="281">
        <v>0</v>
      </c>
      <c r="AP1059" s="281">
        <v>0</v>
      </c>
      <c r="AQ1059" s="281">
        <v>0</v>
      </c>
      <c r="AR1059" s="272"/>
      <c r="AS1059" s="270"/>
      <c r="AT1059" s="270"/>
      <c r="AU1059" s="272">
        <v>55.02</v>
      </c>
      <c r="AV1059" s="272">
        <v>0</v>
      </c>
      <c r="AW1059" s="272">
        <v>0</v>
      </c>
      <c r="AX1059" s="272">
        <v>0</v>
      </c>
      <c r="AY1059" s="272">
        <v>0</v>
      </c>
      <c r="AZ1059" s="184"/>
      <c r="BA1059" s="179"/>
    </row>
    <row r="1060" spans="1:53" s="185" customFormat="1" x14ac:dyDescent="0.2">
      <c r="A1060" s="179"/>
      <c r="B1060" s="182" t="s">
        <v>401</v>
      </c>
      <c r="C1060" s="182"/>
      <c r="D1060" s="183" t="s">
        <v>389</v>
      </c>
      <c r="E1060" s="320">
        <v>160</v>
      </c>
      <c r="F1060" s="320">
        <v>60</v>
      </c>
      <c r="G1060" s="320">
        <v>30</v>
      </c>
      <c r="H1060" s="320">
        <v>8</v>
      </c>
      <c r="I1060" s="320">
        <v>25</v>
      </c>
      <c r="J1060" s="182"/>
      <c r="K1060" s="179"/>
      <c r="L1060" s="179"/>
      <c r="M1060" s="239">
        <v>50806.8</v>
      </c>
      <c r="N1060" s="239">
        <v>19609.64</v>
      </c>
      <c r="O1060" s="239">
        <v>5057.3100000000004</v>
      </c>
      <c r="P1060" s="239">
        <v>1327</v>
      </c>
      <c r="Q1060" s="239">
        <v>4816.95</v>
      </c>
      <c r="R1060" s="182"/>
      <c r="S1060" s="179"/>
      <c r="T1060" s="179"/>
      <c r="U1060" s="239">
        <v>295.38837209302301</v>
      </c>
      <c r="V1060" s="239">
        <v>120.304539877301</v>
      </c>
      <c r="W1060" s="239">
        <v>31.6081875</v>
      </c>
      <c r="X1060" s="239">
        <v>8.3459119496855294</v>
      </c>
      <c r="Y1060" s="239">
        <v>30.1059375</v>
      </c>
      <c r="Z1060" s="182"/>
      <c r="AA1060" s="179"/>
      <c r="AB1060" s="182" t="s">
        <v>497</v>
      </c>
      <c r="AC1060" s="182"/>
      <c r="AD1060" s="183" t="s">
        <v>440</v>
      </c>
      <c r="AE1060" s="336">
        <v>23</v>
      </c>
      <c r="AF1060" s="336">
        <v>10</v>
      </c>
      <c r="AG1060" s="336">
        <v>7</v>
      </c>
      <c r="AH1060" s="336">
        <v>5</v>
      </c>
      <c r="AI1060" s="336">
        <v>5</v>
      </c>
      <c r="AJ1060" s="184"/>
      <c r="AK1060" s="179"/>
      <c r="AL1060" s="179"/>
      <c r="AM1060" s="281">
        <v>6463.95</v>
      </c>
      <c r="AN1060" s="281">
        <v>794.23</v>
      </c>
      <c r="AO1060" s="281">
        <v>269.39</v>
      </c>
      <c r="AP1060" s="281">
        <v>73.33</v>
      </c>
      <c r="AQ1060" s="281">
        <v>1055.53</v>
      </c>
      <c r="AR1060" s="272"/>
      <c r="AS1060" s="270"/>
      <c r="AT1060" s="270"/>
      <c r="AU1060" s="272">
        <v>258.55799999999999</v>
      </c>
      <c r="AV1060" s="272">
        <v>31.769200000000001</v>
      </c>
      <c r="AW1060" s="272">
        <v>11.2245833333333</v>
      </c>
      <c r="AX1060" s="272">
        <v>3.05541666666667</v>
      </c>
      <c r="AY1060" s="272">
        <v>43.980416666666699</v>
      </c>
      <c r="AZ1060" s="184"/>
      <c r="BA1060" s="179"/>
    </row>
    <row r="1061" spans="1:53" s="185" customFormat="1" x14ac:dyDescent="0.2">
      <c r="A1061" s="179"/>
      <c r="B1061" s="182" t="s">
        <v>403</v>
      </c>
      <c r="C1061" s="182"/>
      <c r="D1061" s="183" t="s">
        <v>384</v>
      </c>
      <c r="E1061" s="320">
        <v>134</v>
      </c>
      <c r="F1061" s="320">
        <v>40</v>
      </c>
      <c r="G1061" s="320">
        <v>21</v>
      </c>
      <c r="H1061" s="320">
        <v>11</v>
      </c>
      <c r="I1061" s="320">
        <v>20</v>
      </c>
      <c r="J1061" s="182"/>
      <c r="K1061" s="179"/>
      <c r="L1061" s="179"/>
      <c r="M1061" s="239">
        <v>34370.720000000001</v>
      </c>
      <c r="N1061" s="239">
        <v>6607.19</v>
      </c>
      <c r="O1061" s="239">
        <v>4561.4799999999996</v>
      </c>
      <c r="P1061" s="239">
        <v>2607.4499999999998</v>
      </c>
      <c r="Q1061" s="239">
        <v>10140.44</v>
      </c>
      <c r="R1061" s="182"/>
      <c r="S1061" s="179"/>
      <c r="T1061" s="179"/>
      <c r="U1061" s="239">
        <v>242.04732394366201</v>
      </c>
      <c r="V1061" s="239">
        <v>47.533741007194301</v>
      </c>
      <c r="W1061" s="239">
        <v>33.2954744525547</v>
      </c>
      <c r="X1061" s="239">
        <v>18.8945652173913</v>
      </c>
      <c r="Y1061" s="239">
        <v>70.912167832167796</v>
      </c>
      <c r="Z1061" s="182"/>
      <c r="AA1061" s="179"/>
      <c r="AB1061" s="182" t="s">
        <v>498</v>
      </c>
      <c r="AC1061" s="182"/>
      <c r="AD1061" s="183" t="s">
        <v>145</v>
      </c>
      <c r="AE1061" s="336">
        <v>8</v>
      </c>
      <c r="AF1061" s="336">
        <v>4</v>
      </c>
      <c r="AG1061" s="336">
        <v>3</v>
      </c>
      <c r="AH1061" s="336">
        <v>2</v>
      </c>
      <c r="AI1061" s="336">
        <v>2</v>
      </c>
      <c r="AJ1061" s="184"/>
      <c r="AK1061" s="179"/>
      <c r="AL1061" s="179"/>
      <c r="AM1061" s="281">
        <v>841.94</v>
      </c>
      <c r="AN1061" s="281">
        <v>146.35</v>
      </c>
      <c r="AO1061" s="281">
        <v>129.19999999999999</v>
      </c>
      <c r="AP1061" s="281">
        <v>76.61</v>
      </c>
      <c r="AQ1061" s="281">
        <v>371.02</v>
      </c>
      <c r="AR1061" s="272"/>
      <c r="AS1061" s="270"/>
      <c r="AT1061" s="270"/>
      <c r="AU1061" s="272">
        <v>105.24250000000001</v>
      </c>
      <c r="AV1061" s="272">
        <v>18.293749999999999</v>
      </c>
      <c r="AW1061" s="272">
        <v>16.149999999999999</v>
      </c>
      <c r="AX1061" s="272">
        <v>9.5762499999999999</v>
      </c>
      <c r="AY1061" s="272">
        <v>46.377499999999998</v>
      </c>
      <c r="AZ1061" s="184"/>
      <c r="BA1061" s="179"/>
    </row>
    <row r="1062" spans="1:53" s="185" customFormat="1" x14ac:dyDescent="0.2">
      <c r="A1062" s="179"/>
      <c r="B1062" s="182" t="s">
        <v>404</v>
      </c>
      <c r="C1062" s="182"/>
      <c r="D1062" s="183" t="s">
        <v>175</v>
      </c>
      <c r="E1062" s="320">
        <v>3107</v>
      </c>
      <c r="F1062" s="320">
        <v>1729</v>
      </c>
      <c r="G1062" s="320">
        <v>1105</v>
      </c>
      <c r="H1062" s="320">
        <v>682</v>
      </c>
      <c r="I1062" s="320">
        <v>1041</v>
      </c>
      <c r="J1062" s="182"/>
      <c r="K1062" s="179"/>
      <c r="L1062" s="179"/>
      <c r="M1062" s="239">
        <v>580121.37</v>
      </c>
      <c r="N1062" s="239">
        <v>271379.57999999903</v>
      </c>
      <c r="O1062" s="239">
        <v>126577.78</v>
      </c>
      <c r="P1062" s="239">
        <v>63880.91</v>
      </c>
      <c r="Q1062" s="239">
        <v>354161.799999999</v>
      </c>
      <c r="R1062" s="182"/>
      <c r="S1062" s="179"/>
      <c r="T1062" s="179"/>
      <c r="U1062" s="239">
        <v>169.32906304728601</v>
      </c>
      <c r="V1062" s="239">
        <v>83.810864731315405</v>
      </c>
      <c r="W1062" s="239">
        <v>39.493847113884499</v>
      </c>
      <c r="X1062" s="239">
        <v>20.3118950715421</v>
      </c>
      <c r="Y1062" s="239">
        <v>104.410908018868</v>
      </c>
      <c r="Z1062" s="182"/>
      <c r="AA1062" s="179"/>
      <c r="AB1062" s="182" t="s">
        <v>500</v>
      </c>
      <c r="AC1062" s="182"/>
      <c r="AD1062" s="183" t="s">
        <v>225</v>
      </c>
      <c r="AE1062" s="336">
        <v>13</v>
      </c>
      <c r="AF1062" s="336">
        <v>6</v>
      </c>
      <c r="AG1062" s="336">
        <v>3</v>
      </c>
      <c r="AH1062" s="336">
        <v>1</v>
      </c>
      <c r="AI1062" s="336">
        <v>2</v>
      </c>
      <c r="AJ1062" s="184"/>
      <c r="AK1062" s="179"/>
      <c r="AL1062" s="179"/>
      <c r="AM1062" s="281">
        <v>1600.16</v>
      </c>
      <c r="AN1062" s="281">
        <v>523.84</v>
      </c>
      <c r="AO1062" s="281">
        <v>198.04</v>
      </c>
      <c r="AP1062" s="281">
        <v>12.32</v>
      </c>
      <c r="AQ1062" s="281">
        <v>298.99</v>
      </c>
      <c r="AR1062" s="272"/>
      <c r="AS1062" s="270"/>
      <c r="AT1062" s="270"/>
      <c r="AU1062" s="272">
        <v>123.08923076923099</v>
      </c>
      <c r="AV1062" s="272">
        <v>43.6533333333333</v>
      </c>
      <c r="AW1062" s="272">
        <v>16.503333333333298</v>
      </c>
      <c r="AX1062" s="272">
        <v>1.0266666666666699</v>
      </c>
      <c r="AY1062" s="272">
        <v>24.9158333333333</v>
      </c>
      <c r="AZ1062" s="184"/>
      <c r="BA1062" s="179"/>
    </row>
    <row r="1063" spans="1:53" s="185" customFormat="1" x14ac:dyDescent="0.2">
      <c r="A1063" s="179"/>
      <c r="B1063" s="182" t="s">
        <v>405</v>
      </c>
      <c r="C1063" s="182"/>
      <c r="D1063" s="183" t="s">
        <v>394</v>
      </c>
      <c r="E1063" s="320">
        <v>43</v>
      </c>
      <c r="F1063" s="320">
        <v>21</v>
      </c>
      <c r="G1063" s="320">
        <v>13</v>
      </c>
      <c r="H1063" s="320">
        <v>7</v>
      </c>
      <c r="I1063" s="320">
        <v>14</v>
      </c>
      <c r="J1063" s="182"/>
      <c r="K1063" s="179"/>
      <c r="L1063" s="179"/>
      <c r="M1063" s="239">
        <v>7715.16</v>
      </c>
      <c r="N1063" s="239">
        <v>2711.25</v>
      </c>
      <c r="O1063" s="239">
        <v>1556.07</v>
      </c>
      <c r="P1063" s="239">
        <v>1077.33</v>
      </c>
      <c r="Q1063" s="239">
        <v>16159.41</v>
      </c>
      <c r="R1063" s="182"/>
      <c r="S1063" s="179"/>
      <c r="T1063" s="179"/>
      <c r="U1063" s="239">
        <v>157.45224489795899</v>
      </c>
      <c r="V1063" s="239">
        <v>55.331632653061199</v>
      </c>
      <c r="W1063" s="239">
        <v>32.418125000000003</v>
      </c>
      <c r="X1063" s="239">
        <v>22.444375000000001</v>
      </c>
      <c r="Y1063" s="239">
        <v>323.18819999999999</v>
      </c>
      <c r="Z1063" s="182"/>
      <c r="AA1063" s="179"/>
      <c r="AB1063" s="182" t="s">
        <v>501</v>
      </c>
      <c r="AC1063" s="182"/>
      <c r="AD1063" s="183" t="s">
        <v>107</v>
      </c>
      <c r="AE1063" s="336">
        <v>179</v>
      </c>
      <c r="AF1063" s="336">
        <v>46</v>
      </c>
      <c r="AG1063" s="336">
        <v>21</v>
      </c>
      <c r="AH1063" s="336">
        <v>10</v>
      </c>
      <c r="AI1063" s="336">
        <v>13</v>
      </c>
      <c r="AJ1063" s="184"/>
      <c r="AK1063" s="179"/>
      <c r="AL1063" s="179"/>
      <c r="AM1063" s="281">
        <v>106094.9</v>
      </c>
      <c r="AN1063" s="281">
        <v>11163.34</v>
      </c>
      <c r="AO1063" s="281">
        <v>1040.8399999999999</v>
      </c>
      <c r="AP1063" s="281">
        <v>521.62</v>
      </c>
      <c r="AQ1063" s="281">
        <v>6749.93</v>
      </c>
      <c r="AR1063" s="272"/>
      <c r="AS1063" s="270"/>
      <c r="AT1063" s="270"/>
      <c r="AU1063" s="272">
        <v>592.70893854748601</v>
      </c>
      <c r="AV1063" s="272">
        <v>70.209685534591202</v>
      </c>
      <c r="AW1063" s="272">
        <v>6.6720512820512798</v>
      </c>
      <c r="AX1063" s="272">
        <v>3.3013924050632899</v>
      </c>
      <c r="AY1063" s="272">
        <v>39.940414201183401</v>
      </c>
      <c r="AZ1063" s="184"/>
      <c r="BA1063" s="179"/>
    </row>
    <row r="1064" spans="1:53" s="185" customFormat="1" x14ac:dyDescent="0.2">
      <c r="A1064" s="179"/>
      <c r="B1064" s="182" t="s">
        <v>405</v>
      </c>
      <c r="C1064" s="182"/>
      <c r="D1064" s="183" t="s">
        <v>155</v>
      </c>
      <c r="E1064" s="320">
        <v>1</v>
      </c>
      <c r="F1064" s="320"/>
      <c r="G1064" s="320"/>
      <c r="H1064" s="320"/>
      <c r="I1064" s="320"/>
      <c r="J1064" s="182"/>
      <c r="K1064" s="179"/>
      <c r="L1064" s="179"/>
      <c r="M1064" s="239">
        <v>90.67</v>
      </c>
      <c r="N1064" s="239">
        <v>0</v>
      </c>
      <c r="O1064" s="239">
        <v>0</v>
      </c>
      <c r="P1064" s="239">
        <v>0</v>
      </c>
      <c r="Q1064" s="239">
        <v>0</v>
      </c>
      <c r="R1064" s="182"/>
      <c r="S1064" s="179"/>
      <c r="T1064" s="179"/>
      <c r="U1064" s="239">
        <v>90.67</v>
      </c>
      <c r="V1064" s="239">
        <v>0</v>
      </c>
      <c r="W1064" s="239">
        <v>0</v>
      </c>
      <c r="X1064" s="239">
        <v>0</v>
      </c>
      <c r="Y1064" s="239">
        <v>0</v>
      </c>
      <c r="Z1064" s="182"/>
      <c r="AA1064" s="179"/>
      <c r="AB1064" s="182" t="s">
        <v>504</v>
      </c>
      <c r="AC1064" s="182"/>
      <c r="AD1064" s="183" t="s">
        <v>461</v>
      </c>
      <c r="AE1064" s="336">
        <v>12</v>
      </c>
      <c r="AF1064" s="336">
        <v>5</v>
      </c>
      <c r="AG1064" s="336">
        <v>3</v>
      </c>
      <c r="AH1064" s="336">
        <v>1</v>
      </c>
      <c r="AI1064" s="336"/>
      <c r="AJ1064" s="184"/>
      <c r="AK1064" s="179"/>
      <c r="AL1064" s="179"/>
      <c r="AM1064" s="281">
        <v>1595.26</v>
      </c>
      <c r="AN1064" s="281">
        <v>164.22</v>
      </c>
      <c r="AO1064" s="281">
        <v>124.18</v>
      </c>
      <c r="AP1064" s="281">
        <v>21.76</v>
      </c>
      <c r="AQ1064" s="281">
        <v>0</v>
      </c>
      <c r="AR1064" s="272"/>
      <c r="AS1064" s="270"/>
      <c r="AT1064" s="270"/>
      <c r="AU1064" s="272">
        <v>132.93833333333299</v>
      </c>
      <c r="AV1064" s="272">
        <v>14.929090909090901</v>
      </c>
      <c r="AW1064" s="272">
        <v>11.2890909090909</v>
      </c>
      <c r="AX1064" s="272">
        <v>1.97818181818182</v>
      </c>
      <c r="AY1064" s="272">
        <v>0</v>
      </c>
      <c r="AZ1064" s="184"/>
      <c r="BA1064" s="179"/>
    </row>
    <row r="1065" spans="1:53" s="185" customFormat="1" x14ac:dyDescent="0.2">
      <c r="A1065" s="179"/>
      <c r="B1065" s="182" t="s">
        <v>406</v>
      </c>
      <c r="C1065" s="182"/>
      <c r="D1065" s="183" t="s">
        <v>187</v>
      </c>
      <c r="E1065" s="320"/>
      <c r="F1065" s="320">
        <v>1</v>
      </c>
      <c r="G1065" s="320">
        <v>1</v>
      </c>
      <c r="H1065" s="320"/>
      <c r="I1065" s="320">
        <v>1</v>
      </c>
      <c r="J1065" s="182"/>
      <c r="K1065" s="179"/>
      <c r="L1065" s="179"/>
      <c r="M1065" s="239">
        <v>0</v>
      </c>
      <c r="N1065" s="239">
        <v>336.78</v>
      </c>
      <c r="O1065" s="239">
        <v>349.73</v>
      </c>
      <c r="P1065" s="239">
        <v>0</v>
      </c>
      <c r="Q1065" s="239">
        <v>464.77</v>
      </c>
      <c r="R1065" s="182"/>
      <c r="S1065" s="179"/>
      <c r="T1065" s="179"/>
      <c r="U1065" s="239">
        <v>0</v>
      </c>
      <c r="V1065" s="239">
        <v>336.78</v>
      </c>
      <c r="W1065" s="239">
        <v>349.73</v>
      </c>
      <c r="X1065" s="239">
        <v>0</v>
      </c>
      <c r="Y1065" s="239">
        <v>464.77</v>
      </c>
      <c r="Z1065" s="182"/>
      <c r="AA1065" s="179"/>
      <c r="AB1065" s="182" t="s">
        <v>506</v>
      </c>
      <c r="AC1065" s="182"/>
      <c r="AD1065" s="183" t="s">
        <v>507</v>
      </c>
      <c r="AE1065" s="336">
        <v>11</v>
      </c>
      <c r="AF1065" s="336">
        <v>3</v>
      </c>
      <c r="AG1065" s="336">
        <v>2</v>
      </c>
      <c r="AH1065" s="336">
        <v>2</v>
      </c>
      <c r="AI1065" s="336">
        <v>2</v>
      </c>
      <c r="AJ1065" s="184"/>
      <c r="AK1065" s="179"/>
      <c r="AL1065" s="179"/>
      <c r="AM1065" s="281">
        <v>2349.2800000000002</v>
      </c>
      <c r="AN1065" s="281">
        <v>91.05</v>
      </c>
      <c r="AO1065" s="281">
        <v>30.06</v>
      </c>
      <c r="AP1065" s="281">
        <v>30.65</v>
      </c>
      <c r="AQ1065" s="281">
        <v>241.05</v>
      </c>
      <c r="AR1065" s="272"/>
      <c r="AS1065" s="270"/>
      <c r="AT1065" s="270"/>
      <c r="AU1065" s="272">
        <v>213.570909090909</v>
      </c>
      <c r="AV1065" s="272">
        <v>8.2772727272727291</v>
      </c>
      <c r="AW1065" s="272">
        <v>2.7327272727272698</v>
      </c>
      <c r="AX1065" s="272">
        <v>2.7863636363636402</v>
      </c>
      <c r="AY1065" s="272">
        <v>21.9136363636364</v>
      </c>
      <c r="AZ1065" s="184"/>
      <c r="BA1065" s="179"/>
    </row>
    <row r="1066" spans="1:53" s="185" customFormat="1" x14ac:dyDescent="0.2">
      <c r="A1066" s="179"/>
      <c r="B1066" s="182" t="s">
        <v>407</v>
      </c>
      <c r="C1066" s="182"/>
      <c r="D1066" s="183" t="s">
        <v>155</v>
      </c>
      <c r="E1066" s="320">
        <v>236</v>
      </c>
      <c r="F1066" s="320">
        <v>131</v>
      </c>
      <c r="G1066" s="320">
        <v>66</v>
      </c>
      <c r="H1066" s="320">
        <v>48</v>
      </c>
      <c r="I1066" s="320">
        <v>67</v>
      </c>
      <c r="J1066" s="182"/>
      <c r="K1066" s="179"/>
      <c r="L1066" s="179"/>
      <c r="M1066" s="239">
        <v>41850.269999999997</v>
      </c>
      <c r="N1066" s="239">
        <v>20583.63</v>
      </c>
      <c r="O1066" s="239">
        <v>6581.64</v>
      </c>
      <c r="P1066" s="239">
        <v>4381.79</v>
      </c>
      <c r="Q1066" s="239">
        <v>16647.62</v>
      </c>
      <c r="R1066" s="182"/>
      <c r="S1066" s="179"/>
      <c r="T1066" s="179"/>
      <c r="U1066" s="239">
        <v>166.07249999999999</v>
      </c>
      <c r="V1066" s="239">
        <v>86.485840336134402</v>
      </c>
      <c r="W1066" s="239">
        <v>28.006978723404298</v>
      </c>
      <c r="X1066" s="239">
        <v>18.645914893617</v>
      </c>
      <c r="Y1066" s="239">
        <v>65.541811023622103</v>
      </c>
      <c r="Z1066" s="182"/>
      <c r="AA1066" s="179"/>
      <c r="AB1066" s="182" t="s">
        <v>508</v>
      </c>
      <c r="AC1066" s="182"/>
      <c r="AD1066" s="183" t="s">
        <v>104</v>
      </c>
      <c r="AE1066" s="336">
        <v>15</v>
      </c>
      <c r="AF1066" s="336">
        <v>8</v>
      </c>
      <c r="AG1066" s="336">
        <v>3</v>
      </c>
      <c r="AH1066" s="336">
        <v>3</v>
      </c>
      <c r="AI1066" s="336">
        <v>2</v>
      </c>
      <c r="AJ1066" s="184"/>
      <c r="AK1066" s="179"/>
      <c r="AL1066" s="179"/>
      <c r="AM1066" s="281">
        <v>3493.51</v>
      </c>
      <c r="AN1066" s="281">
        <v>764.17</v>
      </c>
      <c r="AO1066" s="281">
        <v>332.01</v>
      </c>
      <c r="AP1066" s="281">
        <v>296.51</v>
      </c>
      <c r="AQ1066" s="281">
        <v>575.22</v>
      </c>
      <c r="AR1066" s="272"/>
      <c r="AS1066" s="270"/>
      <c r="AT1066" s="270"/>
      <c r="AU1066" s="272">
        <v>218.34437500000001</v>
      </c>
      <c r="AV1066" s="272">
        <v>54.583571428571403</v>
      </c>
      <c r="AW1066" s="272">
        <v>22.134</v>
      </c>
      <c r="AX1066" s="272">
        <v>19.767333333333301</v>
      </c>
      <c r="AY1066" s="272">
        <v>41.087142857142901</v>
      </c>
      <c r="AZ1066" s="184"/>
      <c r="BA1066" s="179"/>
    </row>
    <row r="1067" spans="1:53" s="185" customFormat="1" ht="13.5" thickBot="1" x14ac:dyDescent="0.25">
      <c r="A1067" s="179"/>
      <c r="B1067" s="186" t="s">
        <v>408</v>
      </c>
      <c r="C1067" s="186"/>
      <c r="D1067" s="187" t="s">
        <v>409</v>
      </c>
      <c r="E1067" s="321">
        <v>147</v>
      </c>
      <c r="F1067" s="321">
        <v>76</v>
      </c>
      <c r="G1067" s="321">
        <v>43</v>
      </c>
      <c r="H1067" s="321">
        <v>37</v>
      </c>
      <c r="I1067" s="321">
        <v>43</v>
      </c>
      <c r="J1067" s="186"/>
      <c r="K1067" s="179"/>
      <c r="L1067" s="179"/>
      <c r="M1067" s="330">
        <v>31259.19</v>
      </c>
      <c r="N1067" s="239">
        <v>13791.29</v>
      </c>
      <c r="O1067" s="239">
        <v>4711.5200000000004</v>
      </c>
      <c r="P1067" s="239">
        <v>4040.22</v>
      </c>
      <c r="Q1067" s="239">
        <v>18789.66</v>
      </c>
      <c r="R1067" s="182"/>
      <c r="S1067" s="179"/>
      <c r="T1067" s="179"/>
      <c r="U1067" s="263">
        <v>192.95796296296299</v>
      </c>
      <c r="V1067" s="263">
        <v>87.286645569620305</v>
      </c>
      <c r="W1067" s="263">
        <v>29.083456790123499</v>
      </c>
      <c r="X1067" s="263">
        <v>24.9396296296296</v>
      </c>
      <c r="Y1067" s="263">
        <v>113.190722891566</v>
      </c>
      <c r="Z1067" s="188"/>
      <c r="AA1067" s="179"/>
      <c r="AB1067" s="186" t="s">
        <v>510</v>
      </c>
      <c r="AC1067" s="186"/>
      <c r="AD1067" s="187" t="s">
        <v>73</v>
      </c>
      <c r="AE1067" s="337">
        <v>99</v>
      </c>
      <c r="AF1067" s="337">
        <v>44</v>
      </c>
      <c r="AG1067" s="337">
        <v>23</v>
      </c>
      <c r="AH1067" s="337">
        <v>18</v>
      </c>
      <c r="AI1067" s="337">
        <v>20</v>
      </c>
      <c r="AJ1067" s="189"/>
      <c r="AK1067" s="179"/>
      <c r="AL1067" s="179"/>
      <c r="AM1067" s="282">
        <v>44038.68</v>
      </c>
      <c r="AN1067" s="283">
        <v>9135.6299999999992</v>
      </c>
      <c r="AO1067" s="283">
        <v>3720.75</v>
      </c>
      <c r="AP1067" s="283">
        <v>2037.05</v>
      </c>
      <c r="AQ1067" s="283">
        <v>6058.65</v>
      </c>
      <c r="AR1067" s="274"/>
      <c r="AS1067" s="270"/>
      <c r="AT1067" s="270"/>
      <c r="AU1067" s="273">
        <v>427.56</v>
      </c>
      <c r="AV1067" s="274">
        <v>89.564999999999998</v>
      </c>
      <c r="AW1067" s="274">
        <v>38.7578125</v>
      </c>
      <c r="AX1067" s="274">
        <v>22.141847826087002</v>
      </c>
      <c r="AY1067" s="274">
        <v>63.775263157894699</v>
      </c>
      <c r="AZ1067" s="189"/>
      <c r="BA1067" s="179"/>
    </row>
    <row r="1068" spans="1:53" s="185" customFormat="1" x14ac:dyDescent="0.2">
      <c r="A1068" s="179"/>
      <c r="B1068" s="182" t="s">
        <v>411</v>
      </c>
      <c r="C1068" s="182"/>
      <c r="D1068" s="183" t="s">
        <v>93</v>
      </c>
      <c r="E1068" s="320">
        <v>262</v>
      </c>
      <c r="F1068" s="320">
        <v>111</v>
      </c>
      <c r="G1068" s="320">
        <v>63</v>
      </c>
      <c r="H1068" s="320">
        <v>45</v>
      </c>
      <c r="I1068" s="320">
        <v>59</v>
      </c>
      <c r="J1068" s="182"/>
      <c r="K1068" s="179"/>
      <c r="L1068" s="179"/>
      <c r="M1068" s="239">
        <v>53189.23</v>
      </c>
      <c r="N1068" s="239">
        <v>16895.5</v>
      </c>
      <c r="O1068" s="239">
        <v>8674.1299999999992</v>
      </c>
      <c r="P1068" s="239">
        <v>4132.4799999999996</v>
      </c>
      <c r="Q1068" s="239">
        <v>23381.19</v>
      </c>
      <c r="R1068" s="182"/>
      <c r="S1068" s="179"/>
      <c r="T1068" s="179"/>
      <c r="U1068" s="239">
        <v>187.94780918727901</v>
      </c>
      <c r="V1068" s="239">
        <v>62.115808823529399</v>
      </c>
      <c r="W1068" s="239">
        <v>32.609511278195498</v>
      </c>
      <c r="X1068" s="239">
        <v>15.6533333333333</v>
      </c>
      <c r="Y1068" s="239">
        <v>86.277453874538693</v>
      </c>
      <c r="Z1068" s="182"/>
      <c r="AA1068" s="179"/>
      <c r="AB1068" s="182" t="s">
        <v>511</v>
      </c>
      <c r="AC1068" s="182"/>
      <c r="AD1068" s="183" t="s">
        <v>63</v>
      </c>
      <c r="AE1068" s="336">
        <v>15</v>
      </c>
      <c r="AF1068" s="336">
        <v>3</v>
      </c>
      <c r="AG1068" s="336">
        <v>3</v>
      </c>
      <c r="AH1068" s="336">
        <v>2</v>
      </c>
      <c r="AI1068" s="336">
        <v>2</v>
      </c>
      <c r="AJ1068" s="184"/>
      <c r="AK1068" s="179"/>
      <c r="AL1068" s="179"/>
      <c r="AM1068" s="281">
        <v>2956.27</v>
      </c>
      <c r="AN1068" s="281">
        <v>1364.03</v>
      </c>
      <c r="AO1068" s="281">
        <v>576.9</v>
      </c>
      <c r="AP1068" s="281">
        <v>456.59</v>
      </c>
      <c r="AQ1068" s="281">
        <v>209.84</v>
      </c>
      <c r="AR1068" s="272"/>
      <c r="AS1068" s="270"/>
      <c r="AT1068" s="270"/>
      <c r="AU1068" s="272">
        <v>197.084666666667</v>
      </c>
      <c r="AV1068" s="272">
        <v>104.925384615385</v>
      </c>
      <c r="AW1068" s="272">
        <v>41.207142857142898</v>
      </c>
      <c r="AX1068" s="272">
        <v>32.613571428571397</v>
      </c>
      <c r="AY1068" s="272">
        <v>14.988571428571399</v>
      </c>
      <c r="AZ1068" s="184"/>
      <c r="BA1068" s="179"/>
    </row>
    <row r="1069" spans="1:53" s="185" customFormat="1" x14ac:dyDescent="0.2">
      <c r="A1069" s="179"/>
      <c r="B1069" s="182" t="s">
        <v>412</v>
      </c>
      <c r="C1069" s="182"/>
      <c r="D1069" s="183" t="s">
        <v>63</v>
      </c>
      <c r="E1069" s="320">
        <v>5</v>
      </c>
      <c r="F1069" s="320">
        <v>3</v>
      </c>
      <c r="G1069" s="320">
        <v>1</v>
      </c>
      <c r="H1069" s="320">
        <v>1</v>
      </c>
      <c r="I1069" s="320"/>
      <c r="J1069" s="182"/>
      <c r="K1069" s="179"/>
      <c r="L1069" s="179"/>
      <c r="M1069" s="239">
        <v>727.96</v>
      </c>
      <c r="N1069" s="239">
        <v>392.84</v>
      </c>
      <c r="O1069" s="239">
        <v>528.19000000000005</v>
      </c>
      <c r="P1069" s="239">
        <v>172.6</v>
      </c>
      <c r="Q1069" s="239">
        <v>0</v>
      </c>
      <c r="R1069" s="182"/>
      <c r="S1069" s="179"/>
      <c r="T1069" s="179"/>
      <c r="U1069" s="239">
        <v>121.32666666666699</v>
      </c>
      <c r="V1069" s="239">
        <v>78.567999999999998</v>
      </c>
      <c r="W1069" s="239">
        <v>88.031666666666695</v>
      </c>
      <c r="X1069" s="239">
        <v>28.766666666666701</v>
      </c>
      <c r="Y1069" s="239">
        <v>0</v>
      </c>
      <c r="Z1069" s="182"/>
      <c r="AA1069" s="179"/>
      <c r="AB1069" s="182" t="s">
        <v>511</v>
      </c>
      <c r="AC1069" s="182"/>
      <c r="AD1069" s="183" t="s">
        <v>65</v>
      </c>
      <c r="AE1069" s="336">
        <v>28</v>
      </c>
      <c r="AF1069" s="336">
        <v>6</v>
      </c>
      <c r="AG1069" s="336">
        <v>9</v>
      </c>
      <c r="AH1069" s="336">
        <v>5</v>
      </c>
      <c r="AI1069" s="336">
        <v>5</v>
      </c>
      <c r="AJ1069" s="184"/>
      <c r="AK1069" s="179"/>
      <c r="AL1069" s="179"/>
      <c r="AM1069" s="281">
        <v>9122.5300000000007</v>
      </c>
      <c r="AN1069" s="281">
        <v>2064.77</v>
      </c>
      <c r="AO1069" s="281">
        <v>2027.37</v>
      </c>
      <c r="AP1069" s="281">
        <v>947.51</v>
      </c>
      <c r="AQ1069" s="281">
        <v>916.76</v>
      </c>
      <c r="AR1069" s="272"/>
      <c r="AS1069" s="270"/>
      <c r="AT1069" s="270"/>
      <c r="AU1069" s="272">
        <v>325.80464285714299</v>
      </c>
      <c r="AV1069" s="272">
        <v>121.457058823529</v>
      </c>
      <c r="AW1069" s="272">
        <v>69.909310344827603</v>
      </c>
      <c r="AX1069" s="272">
        <v>32.672758620689699</v>
      </c>
      <c r="AY1069" s="272">
        <v>31.6124137931034</v>
      </c>
      <c r="AZ1069" s="184"/>
      <c r="BA1069" s="179"/>
    </row>
    <row r="1070" spans="1:53" s="185" customFormat="1" x14ac:dyDescent="0.2">
      <c r="A1070" s="179"/>
      <c r="B1070" s="182" t="s">
        <v>413</v>
      </c>
      <c r="C1070" s="182"/>
      <c r="D1070" s="183" t="s">
        <v>414</v>
      </c>
      <c r="E1070" s="320">
        <v>164</v>
      </c>
      <c r="F1070" s="320">
        <v>80</v>
      </c>
      <c r="G1070" s="320">
        <v>49</v>
      </c>
      <c r="H1070" s="320">
        <v>11</v>
      </c>
      <c r="I1070" s="320">
        <v>47</v>
      </c>
      <c r="J1070" s="182"/>
      <c r="K1070" s="179"/>
      <c r="L1070" s="179"/>
      <c r="M1070" s="239">
        <v>36809.879999999997</v>
      </c>
      <c r="N1070" s="239">
        <v>11352.79</v>
      </c>
      <c r="O1070" s="239">
        <v>5452.77</v>
      </c>
      <c r="P1070" s="239">
        <v>948.08</v>
      </c>
      <c r="Q1070" s="239">
        <v>16035.07</v>
      </c>
      <c r="R1070" s="182"/>
      <c r="S1070" s="179"/>
      <c r="T1070" s="179"/>
      <c r="U1070" s="239">
        <v>197.90258064516101</v>
      </c>
      <c r="V1070" s="239">
        <v>62.377967032967</v>
      </c>
      <c r="W1070" s="239">
        <v>30.1258011049724</v>
      </c>
      <c r="X1070" s="239">
        <v>5.4176000000000002</v>
      </c>
      <c r="Y1070" s="239">
        <v>87.147119565217395</v>
      </c>
      <c r="Z1070" s="182"/>
      <c r="AA1070" s="179"/>
      <c r="AB1070" s="182" t="s">
        <v>512</v>
      </c>
      <c r="AC1070" s="182"/>
      <c r="AD1070" s="183" t="s">
        <v>333</v>
      </c>
      <c r="AE1070" s="336">
        <v>13</v>
      </c>
      <c r="AF1070" s="336">
        <v>11</v>
      </c>
      <c r="AG1070" s="336">
        <v>4</v>
      </c>
      <c r="AH1070" s="336">
        <v>2</v>
      </c>
      <c r="AI1070" s="336">
        <v>2</v>
      </c>
      <c r="AJ1070" s="184"/>
      <c r="AK1070" s="179"/>
      <c r="AL1070" s="179"/>
      <c r="AM1070" s="281">
        <v>1671.02</v>
      </c>
      <c r="AN1070" s="281">
        <v>1037.8</v>
      </c>
      <c r="AO1070" s="281">
        <v>179.05</v>
      </c>
      <c r="AP1070" s="281">
        <v>92.53</v>
      </c>
      <c r="AQ1070" s="281">
        <v>263.44</v>
      </c>
      <c r="AR1070" s="272"/>
      <c r="AS1070" s="270"/>
      <c r="AT1070" s="270"/>
      <c r="AU1070" s="272">
        <v>128.54</v>
      </c>
      <c r="AV1070" s="272">
        <v>79.830769230769207</v>
      </c>
      <c r="AW1070" s="272">
        <v>13.7730769230769</v>
      </c>
      <c r="AX1070" s="272">
        <v>7.1176923076923098</v>
      </c>
      <c r="AY1070" s="272">
        <v>29.2711111111111</v>
      </c>
      <c r="AZ1070" s="184"/>
      <c r="BA1070" s="179"/>
    </row>
    <row r="1071" spans="1:53" s="185" customFormat="1" x14ac:dyDescent="0.2">
      <c r="A1071" s="179"/>
      <c r="B1071" s="182" t="s">
        <v>413</v>
      </c>
      <c r="C1071" s="182"/>
      <c r="D1071" s="183" t="s">
        <v>324</v>
      </c>
      <c r="E1071" s="320">
        <v>1</v>
      </c>
      <c r="F1071" s="320">
        <v>1</v>
      </c>
      <c r="G1071" s="320">
        <v>1</v>
      </c>
      <c r="H1071" s="320">
        <v>1</v>
      </c>
      <c r="I1071" s="320">
        <v>2</v>
      </c>
      <c r="J1071" s="182"/>
      <c r="K1071" s="179"/>
      <c r="L1071" s="179"/>
      <c r="M1071" s="239">
        <v>220.13</v>
      </c>
      <c r="N1071" s="239">
        <v>188.61</v>
      </c>
      <c r="O1071" s="239">
        <v>152.79</v>
      </c>
      <c r="P1071" s="239">
        <v>76.62</v>
      </c>
      <c r="Q1071" s="239">
        <v>676.42</v>
      </c>
      <c r="R1071" s="182"/>
      <c r="S1071" s="179"/>
      <c r="T1071" s="179"/>
      <c r="U1071" s="239">
        <v>220.13</v>
      </c>
      <c r="V1071" s="239">
        <v>188.61</v>
      </c>
      <c r="W1071" s="239">
        <v>152.79</v>
      </c>
      <c r="X1071" s="239">
        <v>76.62</v>
      </c>
      <c r="Y1071" s="239">
        <v>338.21</v>
      </c>
      <c r="Z1071" s="182"/>
      <c r="AA1071" s="179"/>
      <c r="AB1071" s="182" t="s">
        <v>513</v>
      </c>
      <c r="AC1071" s="182"/>
      <c r="AD1071" s="183" t="s">
        <v>369</v>
      </c>
      <c r="AE1071" s="336">
        <v>50</v>
      </c>
      <c r="AF1071" s="336">
        <v>11</v>
      </c>
      <c r="AG1071" s="336">
        <v>17</v>
      </c>
      <c r="AH1071" s="336">
        <v>4</v>
      </c>
      <c r="AI1071" s="336">
        <v>11</v>
      </c>
      <c r="AJ1071" s="184"/>
      <c r="AK1071" s="179"/>
      <c r="AL1071" s="179"/>
      <c r="AM1071" s="281">
        <v>19551.740000000002</v>
      </c>
      <c r="AN1071" s="281">
        <v>2875.51</v>
      </c>
      <c r="AO1071" s="281">
        <v>1705.42</v>
      </c>
      <c r="AP1071" s="281">
        <v>548.80999999999995</v>
      </c>
      <c r="AQ1071" s="281">
        <v>3987.7</v>
      </c>
      <c r="AR1071" s="272"/>
      <c r="AS1071" s="270"/>
      <c r="AT1071" s="270"/>
      <c r="AU1071" s="272">
        <v>383.36745098039199</v>
      </c>
      <c r="AV1071" s="272">
        <v>92.7583870967742</v>
      </c>
      <c r="AW1071" s="272">
        <v>34.108400000000003</v>
      </c>
      <c r="AX1071" s="272">
        <v>12.195777777777799</v>
      </c>
      <c r="AY1071" s="272">
        <v>78.190196078431399</v>
      </c>
      <c r="AZ1071" s="184"/>
      <c r="BA1071" s="179"/>
    </row>
    <row r="1072" spans="1:53" s="185" customFormat="1" x14ac:dyDescent="0.2">
      <c r="A1072" s="179"/>
      <c r="B1072" s="182" t="s">
        <v>415</v>
      </c>
      <c r="C1072" s="182"/>
      <c r="D1072" s="183" t="s">
        <v>324</v>
      </c>
      <c r="E1072" s="320">
        <v>579</v>
      </c>
      <c r="F1072" s="320">
        <v>232</v>
      </c>
      <c r="G1072" s="320">
        <v>121</v>
      </c>
      <c r="H1072" s="320">
        <v>79</v>
      </c>
      <c r="I1072" s="320">
        <v>116</v>
      </c>
      <c r="J1072" s="182"/>
      <c r="K1072" s="179"/>
      <c r="L1072" s="179"/>
      <c r="M1072" s="239">
        <v>129996.34</v>
      </c>
      <c r="N1072" s="239">
        <v>40563.64</v>
      </c>
      <c r="O1072" s="239">
        <v>15254.75</v>
      </c>
      <c r="P1072" s="239">
        <v>6970.19</v>
      </c>
      <c r="Q1072" s="239">
        <v>36561.089999999997</v>
      </c>
      <c r="R1072" s="182"/>
      <c r="S1072" s="179"/>
      <c r="T1072" s="179"/>
      <c r="U1072" s="239">
        <v>212.06580750407801</v>
      </c>
      <c r="V1072" s="239">
        <v>70.668362369337999</v>
      </c>
      <c r="W1072" s="239">
        <v>26.3923010380623</v>
      </c>
      <c r="X1072" s="239">
        <v>12.3366194690265</v>
      </c>
      <c r="Y1072" s="239">
        <v>60.034630541871898</v>
      </c>
      <c r="Z1072" s="182"/>
      <c r="AA1072" s="179"/>
      <c r="AB1072" s="182" t="s">
        <v>515</v>
      </c>
      <c r="AC1072" s="182"/>
      <c r="AD1072" s="183" t="s">
        <v>516</v>
      </c>
      <c r="AE1072" s="336">
        <v>7</v>
      </c>
      <c r="AF1072" s="336">
        <v>5</v>
      </c>
      <c r="AG1072" s="336">
        <v>2</v>
      </c>
      <c r="AH1072" s="336">
        <v>2</v>
      </c>
      <c r="AI1072" s="336">
        <v>2</v>
      </c>
      <c r="AJ1072" s="184"/>
      <c r="AK1072" s="179"/>
      <c r="AL1072" s="179"/>
      <c r="AM1072" s="281">
        <v>244.42</v>
      </c>
      <c r="AN1072" s="281">
        <v>153.35</v>
      </c>
      <c r="AO1072" s="281">
        <v>21.91</v>
      </c>
      <c r="AP1072" s="281">
        <v>19.920000000000002</v>
      </c>
      <c r="AQ1072" s="281">
        <v>31.53</v>
      </c>
      <c r="AR1072" s="272"/>
      <c r="AS1072" s="270"/>
      <c r="AT1072" s="270"/>
      <c r="AU1072" s="272">
        <v>34.917142857142899</v>
      </c>
      <c r="AV1072" s="272">
        <v>21.907142857142901</v>
      </c>
      <c r="AW1072" s="272">
        <v>3.6516666666666699</v>
      </c>
      <c r="AX1072" s="272">
        <v>3.32</v>
      </c>
      <c r="AY1072" s="272">
        <v>4.50428571428571</v>
      </c>
      <c r="AZ1072" s="184"/>
      <c r="BA1072" s="179"/>
    </row>
    <row r="1073" spans="1:53" s="185" customFormat="1" x14ac:dyDescent="0.2">
      <c r="A1073" s="179"/>
      <c r="B1073" s="182" t="s">
        <v>417</v>
      </c>
      <c r="C1073" s="182"/>
      <c r="D1073" s="183" t="s">
        <v>109</v>
      </c>
      <c r="E1073" s="320">
        <v>132</v>
      </c>
      <c r="F1073" s="320">
        <v>66</v>
      </c>
      <c r="G1073" s="320">
        <v>38</v>
      </c>
      <c r="H1073" s="320">
        <v>21</v>
      </c>
      <c r="I1073" s="320">
        <v>24</v>
      </c>
      <c r="J1073" s="182"/>
      <c r="K1073" s="179"/>
      <c r="L1073" s="179"/>
      <c r="M1073" s="239">
        <v>15373.3</v>
      </c>
      <c r="N1073" s="239">
        <v>9542.8700000000008</v>
      </c>
      <c r="O1073" s="239">
        <v>2388.37</v>
      </c>
      <c r="P1073" s="239">
        <v>1272.82</v>
      </c>
      <c r="Q1073" s="239">
        <v>4446.1899999999996</v>
      </c>
      <c r="R1073" s="182"/>
      <c r="S1073" s="179"/>
      <c r="T1073" s="179"/>
      <c r="U1073" s="239">
        <v>112.213868613139</v>
      </c>
      <c r="V1073" s="239">
        <v>76.958629032258102</v>
      </c>
      <c r="W1073" s="239">
        <v>18.514496124031002</v>
      </c>
      <c r="X1073" s="239">
        <v>10.101746031746</v>
      </c>
      <c r="Y1073" s="239">
        <v>33.683257575757601</v>
      </c>
      <c r="Z1073" s="182"/>
      <c r="AA1073" s="179"/>
      <c r="AB1073" s="182" t="s">
        <v>520</v>
      </c>
      <c r="AC1073" s="182"/>
      <c r="AD1073" s="183" t="s">
        <v>226</v>
      </c>
      <c r="AE1073" s="336">
        <v>10</v>
      </c>
      <c r="AF1073" s="336">
        <v>2</v>
      </c>
      <c r="AG1073" s="336">
        <v>3</v>
      </c>
      <c r="AH1073" s="336">
        <v>1</v>
      </c>
      <c r="AI1073" s="336">
        <v>1</v>
      </c>
      <c r="AJ1073" s="184"/>
      <c r="AK1073" s="179"/>
      <c r="AL1073" s="179"/>
      <c r="AM1073" s="281">
        <v>707.89</v>
      </c>
      <c r="AN1073" s="281">
        <v>40.75</v>
      </c>
      <c r="AO1073" s="281">
        <v>90.57</v>
      </c>
      <c r="AP1073" s="281">
        <v>21.63</v>
      </c>
      <c r="AQ1073" s="281">
        <v>317.39</v>
      </c>
      <c r="AR1073" s="272"/>
      <c r="AS1073" s="270"/>
      <c r="AT1073" s="270"/>
      <c r="AU1073" s="272">
        <v>70.789000000000001</v>
      </c>
      <c r="AV1073" s="272">
        <v>4.0750000000000002</v>
      </c>
      <c r="AW1073" s="272">
        <v>10.063333333333301</v>
      </c>
      <c r="AX1073" s="272">
        <v>2.7037499999999999</v>
      </c>
      <c r="AY1073" s="272">
        <v>39.673749999999998</v>
      </c>
      <c r="AZ1073" s="184"/>
      <c r="BA1073" s="179"/>
    </row>
    <row r="1074" spans="1:53" s="185" customFormat="1" x14ac:dyDescent="0.2">
      <c r="A1074" s="179"/>
      <c r="B1074" s="182" t="s">
        <v>676</v>
      </c>
      <c r="C1074" s="182"/>
      <c r="D1074" s="183" t="s">
        <v>109</v>
      </c>
      <c r="E1074" s="320">
        <v>3</v>
      </c>
      <c r="F1074" s="320">
        <v>3</v>
      </c>
      <c r="G1074" s="320">
        <v>1</v>
      </c>
      <c r="H1074" s="320">
        <v>1</v>
      </c>
      <c r="I1074" s="320">
        <v>1</v>
      </c>
      <c r="J1074" s="182"/>
      <c r="K1074" s="179"/>
      <c r="L1074" s="179"/>
      <c r="M1074" s="239">
        <v>319.33</v>
      </c>
      <c r="N1074" s="239">
        <v>232.34</v>
      </c>
      <c r="O1074" s="239">
        <v>12.67</v>
      </c>
      <c r="P1074" s="239">
        <v>3.29</v>
      </c>
      <c r="Q1074" s="239">
        <v>65.930000000000007</v>
      </c>
      <c r="R1074" s="182"/>
      <c r="S1074" s="179"/>
      <c r="T1074" s="179"/>
      <c r="U1074" s="239">
        <v>106.443333333333</v>
      </c>
      <c r="V1074" s="239">
        <v>77.446666666666701</v>
      </c>
      <c r="W1074" s="239">
        <v>4.2233333333333301</v>
      </c>
      <c r="X1074" s="239">
        <v>1.09666666666667</v>
      </c>
      <c r="Y1074" s="239">
        <v>21.976666666666699</v>
      </c>
      <c r="Z1074" s="182"/>
      <c r="AA1074" s="179"/>
      <c r="AB1074" s="182" t="s">
        <v>684</v>
      </c>
      <c r="AC1074" s="182"/>
      <c r="AD1074" s="183" t="s">
        <v>88</v>
      </c>
      <c r="AE1074" s="336">
        <v>2</v>
      </c>
      <c r="AF1074" s="336"/>
      <c r="AG1074" s="336"/>
      <c r="AH1074" s="336"/>
      <c r="AI1074" s="336"/>
      <c r="AJ1074" s="184"/>
      <c r="AK1074" s="179"/>
      <c r="AL1074" s="179"/>
      <c r="AM1074" s="281">
        <v>17.77</v>
      </c>
      <c r="AN1074" s="281">
        <v>0</v>
      </c>
      <c r="AO1074" s="281">
        <v>0</v>
      </c>
      <c r="AP1074" s="281">
        <v>0</v>
      </c>
      <c r="AQ1074" s="281">
        <v>0</v>
      </c>
      <c r="AR1074" s="272"/>
      <c r="AS1074" s="270"/>
      <c r="AT1074" s="270"/>
      <c r="AU1074" s="272">
        <v>8.8849999999999998</v>
      </c>
      <c r="AV1074" s="272">
        <v>0</v>
      </c>
      <c r="AW1074" s="272">
        <v>0</v>
      </c>
      <c r="AX1074" s="272">
        <v>0</v>
      </c>
      <c r="AY1074" s="272">
        <v>0</v>
      </c>
      <c r="AZ1074" s="184"/>
      <c r="BA1074" s="179"/>
    </row>
    <row r="1075" spans="1:53" s="185" customFormat="1" x14ac:dyDescent="0.2">
      <c r="A1075" s="179"/>
      <c r="B1075" s="182" t="s">
        <v>418</v>
      </c>
      <c r="C1075" s="182"/>
      <c r="D1075" s="183" t="s">
        <v>79</v>
      </c>
      <c r="E1075" s="320">
        <v>42</v>
      </c>
      <c r="F1075" s="320">
        <v>21</v>
      </c>
      <c r="G1075" s="320">
        <v>10</v>
      </c>
      <c r="H1075" s="320">
        <v>6</v>
      </c>
      <c r="I1075" s="320">
        <v>8</v>
      </c>
      <c r="J1075" s="182"/>
      <c r="K1075" s="179"/>
      <c r="L1075" s="179"/>
      <c r="M1075" s="239">
        <v>10338.120000000001</v>
      </c>
      <c r="N1075" s="239">
        <v>4768.16</v>
      </c>
      <c r="O1075" s="239">
        <v>1274.04</v>
      </c>
      <c r="P1075" s="239">
        <v>15388.58</v>
      </c>
      <c r="Q1075" s="239">
        <v>2625.37</v>
      </c>
      <c r="R1075" s="182"/>
      <c r="S1075" s="179"/>
      <c r="T1075" s="179"/>
      <c r="U1075" s="239">
        <v>229.73599999999999</v>
      </c>
      <c r="V1075" s="239">
        <v>105.959111111111</v>
      </c>
      <c r="W1075" s="239">
        <v>28.955454545454501</v>
      </c>
      <c r="X1075" s="239">
        <v>334.53434782608701</v>
      </c>
      <c r="Y1075" s="239">
        <v>55.8589361702128</v>
      </c>
      <c r="Z1075" s="182"/>
      <c r="AA1075" s="179"/>
      <c r="AB1075" s="182" t="s">
        <v>523</v>
      </c>
      <c r="AC1075" s="182"/>
      <c r="AD1075" s="183" t="s">
        <v>86</v>
      </c>
      <c r="AE1075" s="336">
        <v>3</v>
      </c>
      <c r="AF1075" s="336">
        <v>1</v>
      </c>
      <c r="AG1075" s="336"/>
      <c r="AH1075" s="336"/>
      <c r="AI1075" s="336">
        <v>1</v>
      </c>
      <c r="AJ1075" s="184"/>
      <c r="AK1075" s="179"/>
      <c r="AL1075" s="179"/>
      <c r="AM1075" s="281">
        <v>2256</v>
      </c>
      <c r="AN1075" s="281">
        <v>1208.51</v>
      </c>
      <c r="AO1075" s="281">
        <v>0</v>
      </c>
      <c r="AP1075" s="281">
        <v>0</v>
      </c>
      <c r="AQ1075" s="281">
        <v>1067.93</v>
      </c>
      <c r="AR1075" s="272"/>
      <c r="AS1075" s="270"/>
      <c r="AT1075" s="270"/>
      <c r="AU1075" s="272">
        <v>752</v>
      </c>
      <c r="AV1075" s="272">
        <v>402.83666666666699</v>
      </c>
      <c r="AW1075" s="272">
        <v>0</v>
      </c>
      <c r="AX1075" s="272">
        <v>0</v>
      </c>
      <c r="AY1075" s="272">
        <v>266.98250000000002</v>
      </c>
      <c r="AZ1075" s="184"/>
      <c r="BA1075" s="179"/>
    </row>
    <row r="1076" spans="1:53" s="185" customFormat="1" x14ac:dyDescent="0.2">
      <c r="A1076" s="179"/>
      <c r="B1076" s="182" t="s">
        <v>420</v>
      </c>
      <c r="C1076" s="182"/>
      <c r="D1076" s="183" t="s">
        <v>86</v>
      </c>
      <c r="E1076" s="320"/>
      <c r="F1076" s="320">
        <v>1</v>
      </c>
      <c r="G1076" s="320">
        <v>1</v>
      </c>
      <c r="H1076" s="320"/>
      <c r="I1076" s="320"/>
      <c r="J1076" s="182"/>
      <c r="K1076" s="179"/>
      <c r="L1076" s="179"/>
      <c r="M1076" s="239">
        <v>0</v>
      </c>
      <c r="N1076" s="239">
        <v>392.54</v>
      </c>
      <c r="O1076" s="239">
        <v>22.42</v>
      </c>
      <c r="P1076" s="239">
        <v>0</v>
      </c>
      <c r="Q1076" s="239">
        <v>0</v>
      </c>
      <c r="R1076" s="182"/>
      <c r="S1076" s="179"/>
      <c r="T1076" s="179"/>
      <c r="U1076" s="239">
        <v>0</v>
      </c>
      <c r="V1076" s="239">
        <v>392.54</v>
      </c>
      <c r="W1076" s="239">
        <v>22.42</v>
      </c>
      <c r="X1076" s="239">
        <v>0</v>
      </c>
      <c r="Y1076" s="239">
        <v>0</v>
      </c>
      <c r="Z1076" s="182"/>
      <c r="AA1076" s="179"/>
      <c r="AB1076" s="182" t="s">
        <v>525</v>
      </c>
      <c r="AC1076" s="182"/>
      <c r="AD1076" s="183" t="s">
        <v>77</v>
      </c>
      <c r="AE1076" s="336">
        <v>4</v>
      </c>
      <c r="AF1076" s="336">
        <v>3</v>
      </c>
      <c r="AG1076" s="336">
        <v>2</v>
      </c>
      <c r="AH1076" s="336">
        <v>1</v>
      </c>
      <c r="AI1076" s="336">
        <v>2</v>
      </c>
      <c r="AJ1076" s="184"/>
      <c r="AK1076" s="179"/>
      <c r="AL1076" s="179"/>
      <c r="AM1076" s="281">
        <v>122.25</v>
      </c>
      <c r="AN1076" s="281">
        <v>93.67</v>
      </c>
      <c r="AO1076" s="281">
        <v>94.02</v>
      </c>
      <c r="AP1076" s="281">
        <v>15.9</v>
      </c>
      <c r="AQ1076" s="281">
        <v>99.47</v>
      </c>
      <c r="AR1076" s="272"/>
      <c r="AS1076" s="270"/>
      <c r="AT1076" s="270"/>
      <c r="AU1076" s="272">
        <v>30.5625</v>
      </c>
      <c r="AV1076" s="272">
        <v>23.4175</v>
      </c>
      <c r="AW1076" s="272">
        <v>23.504999999999999</v>
      </c>
      <c r="AX1076" s="272">
        <v>3.9750000000000001</v>
      </c>
      <c r="AY1076" s="272">
        <v>24.8675</v>
      </c>
      <c r="AZ1076" s="184"/>
      <c r="BA1076" s="179"/>
    </row>
    <row r="1077" spans="1:53" s="185" customFormat="1" ht="13.5" thickBot="1" x14ac:dyDescent="0.25">
      <c r="A1077" s="179"/>
      <c r="B1077" s="186" t="s">
        <v>420</v>
      </c>
      <c r="C1077" s="186"/>
      <c r="D1077" s="187" t="s">
        <v>110</v>
      </c>
      <c r="E1077" s="321">
        <v>195</v>
      </c>
      <c r="F1077" s="321">
        <v>87</v>
      </c>
      <c r="G1077" s="321">
        <v>40</v>
      </c>
      <c r="H1077" s="321">
        <v>29</v>
      </c>
      <c r="I1077" s="321">
        <v>28</v>
      </c>
      <c r="J1077" s="186"/>
      <c r="K1077" s="179"/>
      <c r="L1077" s="179"/>
      <c r="M1077" s="330">
        <v>31949.09</v>
      </c>
      <c r="N1077" s="239">
        <v>12688.03</v>
      </c>
      <c r="O1077" s="239">
        <v>3890.37</v>
      </c>
      <c r="P1077" s="239">
        <v>2505.7800000000002</v>
      </c>
      <c r="Q1077" s="239">
        <v>5573.73</v>
      </c>
      <c r="R1077" s="182"/>
      <c r="S1077" s="179"/>
      <c r="T1077" s="179"/>
      <c r="U1077" s="263">
        <v>155.84921951219499</v>
      </c>
      <c r="V1077" s="263">
        <v>63.7589447236181</v>
      </c>
      <c r="W1077" s="263">
        <v>19.748071065989802</v>
      </c>
      <c r="X1077" s="263">
        <v>12.6554545454545</v>
      </c>
      <c r="Y1077" s="263">
        <v>27.592722772277199</v>
      </c>
      <c r="Z1077" s="188"/>
      <c r="AA1077" s="179"/>
      <c r="AB1077" s="186" t="s">
        <v>526</v>
      </c>
      <c r="AC1077" s="186"/>
      <c r="AD1077" s="187" t="s">
        <v>527</v>
      </c>
      <c r="AE1077" s="337">
        <v>31</v>
      </c>
      <c r="AF1077" s="337">
        <v>5</v>
      </c>
      <c r="AG1077" s="337">
        <v>7</v>
      </c>
      <c r="AH1077" s="337"/>
      <c r="AI1077" s="337">
        <v>7</v>
      </c>
      <c r="AJ1077" s="189"/>
      <c r="AK1077" s="179"/>
      <c r="AL1077" s="179"/>
      <c r="AM1077" s="282">
        <v>4265.42</v>
      </c>
      <c r="AN1077" s="283">
        <v>545.64</v>
      </c>
      <c r="AO1077" s="283">
        <v>500.1</v>
      </c>
      <c r="AP1077" s="283">
        <v>-13.62</v>
      </c>
      <c r="AQ1077" s="283">
        <v>4049.9</v>
      </c>
      <c r="AR1077" s="274"/>
      <c r="AS1077" s="270"/>
      <c r="AT1077" s="270"/>
      <c r="AU1077" s="273">
        <v>137.59419354838701</v>
      </c>
      <c r="AV1077" s="274">
        <v>24.801818181818199</v>
      </c>
      <c r="AW1077" s="274">
        <v>17.860714285714302</v>
      </c>
      <c r="AX1077" s="274">
        <v>-0.45400000000000001</v>
      </c>
      <c r="AY1077" s="274">
        <v>126.559375</v>
      </c>
      <c r="AZ1077" s="189"/>
      <c r="BA1077" s="179"/>
    </row>
    <row r="1078" spans="1:53" s="185" customFormat="1" x14ac:dyDescent="0.2">
      <c r="A1078" s="179"/>
      <c r="B1078" s="182" t="s">
        <v>420</v>
      </c>
      <c r="C1078" s="182"/>
      <c r="D1078" s="183" t="s">
        <v>369</v>
      </c>
      <c r="E1078" s="320">
        <v>1</v>
      </c>
      <c r="F1078" s="320">
        <v>1</v>
      </c>
      <c r="G1078" s="320">
        <v>1</v>
      </c>
      <c r="H1078" s="320">
        <v>1</v>
      </c>
      <c r="I1078" s="320"/>
      <c r="J1078" s="182"/>
      <c r="K1078" s="179"/>
      <c r="L1078" s="179"/>
      <c r="M1078" s="239">
        <v>443.79</v>
      </c>
      <c r="N1078" s="239">
        <v>433.35</v>
      </c>
      <c r="O1078" s="239">
        <v>233.04</v>
      </c>
      <c r="P1078" s="239">
        <v>102.56</v>
      </c>
      <c r="Q1078" s="239">
        <v>0</v>
      </c>
      <c r="R1078" s="182"/>
      <c r="S1078" s="179"/>
      <c r="T1078" s="179"/>
      <c r="U1078" s="239">
        <v>443.79</v>
      </c>
      <c r="V1078" s="239">
        <v>433.35</v>
      </c>
      <c r="W1078" s="239">
        <v>233.04</v>
      </c>
      <c r="X1078" s="239">
        <v>102.56</v>
      </c>
      <c r="Y1078" s="239">
        <v>0</v>
      </c>
      <c r="Z1078" s="182"/>
      <c r="AA1078" s="179"/>
      <c r="AB1078" s="182" t="s">
        <v>529</v>
      </c>
      <c r="AC1078" s="182"/>
      <c r="AD1078" s="183" t="s">
        <v>502</v>
      </c>
      <c r="AE1078" s="336">
        <v>46</v>
      </c>
      <c r="AF1078" s="336">
        <v>16</v>
      </c>
      <c r="AG1078" s="336">
        <v>7</v>
      </c>
      <c r="AH1078" s="336">
        <v>5</v>
      </c>
      <c r="AI1078" s="336">
        <v>5</v>
      </c>
      <c r="AJ1078" s="184"/>
      <c r="AK1078" s="179"/>
      <c r="AL1078" s="179"/>
      <c r="AM1078" s="281">
        <v>13224.93</v>
      </c>
      <c r="AN1078" s="281">
        <v>1395.89</v>
      </c>
      <c r="AO1078" s="281">
        <v>784.47</v>
      </c>
      <c r="AP1078" s="281">
        <v>360.84</v>
      </c>
      <c r="AQ1078" s="281">
        <v>1348.59</v>
      </c>
      <c r="AR1078" s="272"/>
      <c r="AS1078" s="270"/>
      <c r="AT1078" s="270"/>
      <c r="AU1078" s="272">
        <v>281.38148936170199</v>
      </c>
      <c r="AV1078" s="272">
        <v>30.345434782608699</v>
      </c>
      <c r="AW1078" s="272">
        <v>17.8288636363636</v>
      </c>
      <c r="AX1078" s="272">
        <v>7.8443478260869597</v>
      </c>
      <c r="AY1078" s="272">
        <v>29.317173913043501</v>
      </c>
      <c r="AZ1078" s="184"/>
      <c r="BA1078" s="179"/>
    </row>
    <row r="1079" spans="1:53" s="185" customFormat="1" x14ac:dyDescent="0.2">
      <c r="A1079" s="179"/>
      <c r="B1079" s="182" t="s">
        <v>421</v>
      </c>
      <c r="C1079" s="182"/>
      <c r="D1079" s="183" t="s">
        <v>287</v>
      </c>
      <c r="E1079" s="320">
        <v>423</v>
      </c>
      <c r="F1079" s="320">
        <v>233</v>
      </c>
      <c r="G1079" s="320">
        <v>133</v>
      </c>
      <c r="H1079" s="320">
        <v>73</v>
      </c>
      <c r="I1079" s="320">
        <v>128</v>
      </c>
      <c r="J1079" s="182"/>
      <c r="K1079" s="179"/>
      <c r="L1079" s="179"/>
      <c r="M1079" s="239">
        <v>90181.759999999995</v>
      </c>
      <c r="N1079" s="239">
        <v>39270.18</v>
      </c>
      <c r="O1079" s="239">
        <v>19415.990000000002</v>
      </c>
      <c r="P1079" s="239">
        <v>10305.379999999999</v>
      </c>
      <c r="Q1079" s="239">
        <v>37988.720000000001</v>
      </c>
      <c r="R1079" s="182"/>
      <c r="S1079" s="179"/>
      <c r="T1079" s="179"/>
      <c r="U1079" s="239">
        <v>196.04730434782601</v>
      </c>
      <c r="V1079" s="239">
        <v>84.2707725321889</v>
      </c>
      <c r="W1079" s="239">
        <v>43.242739420935401</v>
      </c>
      <c r="X1079" s="239">
        <v>22.699074889867799</v>
      </c>
      <c r="Y1079" s="239">
        <v>79.308392484342406</v>
      </c>
      <c r="Z1079" s="182"/>
      <c r="AA1079" s="179"/>
      <c r="AB1079" s="182" t="s">
        <v>532</v>
      </c>
      <c r="AC1079" s="182"/>
      <c r="AD1079" s="183" t="s">
        <v>104</v>
      </c>
      <c r="AE1079" s="336">
        <v>8</v>
      </c>
      <c r="AF1079" s="336">
        <v>2</v>
      </c>
      <c r="AG1079" s="336">
        <v>1</v>
      </c>
      <c r="AH1079" s="336">
        <v>1</v>
      </c>
      <c r="AI1079" s="336">
        <v>1</v>
      </c>
      <c r="AJ1079" s="184"/>
      <c r="AK1079" s="179"/>
      <c r="AL1079" s="179"/>
      <c r="AM1079" s="281">
        <v>4629.99</v>
      </c>
      <c r="AN1079" s="281">
        <v>2239.9299999999998</v>
      </c>
      <c r="AO1079" s="281">
        <v>1703.96</v>
      </c>
      <c r="AP1079" s="281">
        <v>503.81</v>
      </c>
      <c r="AQ1079" s="281">
        <v>4926.3599999999997</v>
      </c>
      <c r="AR1079" s="272"/>
      <c r="AS1079" s="270"/>
      <c r="AT1079" s="270"/>
      <c r="AU1079" s="272">
        <v>578.74874999999997</v>
      </c>
      <c r="AV1079" s="272">
        <v>279.99124999999998</v>
      </c>
      <c r="AW1079" s="272">
        <v>243.422857142857</v>
      </c>
      <c r="AX1079" s="272">
        <v>71.972857142857094</v>
      </c>
      <c r="AY1079" s="272">
        <v>703.76571428571401</v>
      </c>
      <c r="AZ1079" s="184"/>
      <c r="BA1079" s="179"/>
    </row>
    <row r="1080" spans="1:53" s="185" customFormat="1" x14ac:dyDescent="0.2">
      <c r="A1080" s="179"/>
      <c r="B1080" s="182" t="s">
        <v>422</v>
      </c>
      <c r="C1080" s="182"/>
      <c r="D1080" s="183" t="s">
        <v>295</v>
      </c>
      <c r="E1080" s="320">
        <v>97</v>
      </c>
      <c r="F1080" s="320">
        <v>40</v>
      </c>
      <c r="G1080" s="320">
        <v>33</v>
      </c>
      <c r="H1080" s="320">
        <v>13</v>
      </c>
      <c r="I1080" s="320">
        <v>31</v>
      </c>
      <c r="J1080" s="182"/>
      <c r="K1080" s="179"/>
      <c r="L1080" s="179"/>
      <c r="M1080" s="239">
        <v>16683.72</v>
      </c>
      <c r="N1080" s="239">
        <v>6722.55</v>
      </c>
      <c r="O1080" s="239">
        <v>3736.65</v>
      </c>
      <c r="P1080" s="239">
        <v>3299.77</v>
      </c>
      <c r="Q1080" s="239">
        <v>15750.37</v>
      </c>
      <c r="R1080" s="182"/>
      <c r="S1080" s="179"/>
      <c r="T1080" s="179"/>
      <c r="U1080" s="239">
        <v>155.92261682243</v>
      </c>
      <c r="V1080" s="239">
        <v>89.634</v>
      </c>
      <c r="W1080" s="239">
        <v>38.5221649484536</v>
      </c>
      <c r="X1080" s="239">
        <v>32.997700000000002</v>
      </c>
      <c r="Y1080" s="239">
        <v>145.836759259259</v>
      </c>
      <c r="Z1080" s="182"/>
      <c r="AA1080" s="179"/>
      <c r="AB1080" s="182" t="s">
        <v>533</v>
      </c>
      <c r="AC1080" s="182"/>
      <c r="AD1080" s="183" t="s">
        <v>97</v>
      </c>
      <c r="AE1080" s="336">
        <v>25</v>
      </c>
      <c r="AF1080" s="336">
        <v>8</v>
      </c>
      <c r="AG1080" s="336">
        <v>6</v>
      </c>
      <c r="AH1080" s="336">
        <v>5</v>
      </c>
      <c r="AI1080" s="336">
        <v>6</v>
      </c>
      <c r="AJ1080" s="184"/>
      <c r="AK1080" s="179"/>
      <c r="AL1080" s="179"/>
      <c r="AM1080" s="281">
        <v>17818.509999999998</v>
      </c>
      <c r="AN1080" s="281">
        <v>5386.42</v>
      </c>
      <c r="AO1080" s="281">
        <v>561.57000000000005</v>
      </c>
      <c r="AP1080" s="281">
        <v>78.37</v>
      </c>
      <c r="AQ1080" s="281">
        <v>5167.97</v>
      </c>
      <c r="AR1080" s="272"/>
      <c r="AS1080" s="270"/>
      <c r="AT1080" s="270"/>
      <c r="AU1080" s="272">
        <v>712.74040000000002</v>
      </c>
      <c r="AV1080" s="272">
        <v>244.83727272727299</v>
      </c>
      <c r="AW1080" s="272">
        <v>25.525909090909099</v>
      </c>
      <c r="AX1080" s="272">
        <v>3.7319047619047598</v>
      </c>
      <c r="AY1080" s="272">
        <v>215.332083333333</v>
      </c>
      <c r="AZ1080" s="184"/>
      <c r="BA1080" s="179"/>
    </row>
    <row r="1081" spans="1:53" s="185" customFormat="1" x14ac:dyDescent="0.2">
      <c r="A1081" s="179"/>
      <c r="B1081" s="182" t="s">
        <v>423</v>
      </c>
      <c r="C1081" s="182"/>
      <c r="D1081" s="183" t="s">
        <v>410</v>
      </c>
      <c r="E1081" s="320">
        <v>162</v>
      </c>
      <c r="F1081" s="320">
        <v>96</v>
      </c>
      <c r="G1081" s="320">
        <v>54</v>
      </c>
      <c r="H1081" s="320">
        <v>32</v>
      </c>
      <c r="I1081" s="320">
        <v>42</v>
      </c>
      <c r="J1081" s="182"/>
      <c r="K1081" s="179"/>
      <c r="L1081" s="179"/>
      <c r="M1081" s="239">
        <v>30846.52</v>
      </c>
      <c r="N1081" s="239">
        <v>15279.75</v>
      </c>
      <c r="O1081" s="239">
        <v>6165.58</v>
      </c>
      <c r="P1081" s="239">
        <v>2846.92</v>
      </c>
      <c r="Q1081" s="239">
        <v>11682.31</v>
      </c>
      <c r="R1081" s="182"/>
      <c r="S1081" s="179"/>
      <c r="T1081" s="179"/>
      <c r="U1081" s="239">
        <v>172.32692737430199</v>
      </c>
      <c r="V1081" s="239">
        <v>85.841292134831406</v>
      </c>
      <c r="W1081" s="239">
        <v>34.833785310734498</v>
      </c>
      <c r="X1081" s="239">
        <v>16.084293785310699</v>
      </c>
      <c r="Y1081" s="239">
        <v>64.543149171270699</v>
      </c>
      <c r="Z1081" s="182"/>
      <c r="AA1081" s="179"/>
      <c r="AB1081" s="182" t="s">
        <v>534</v>
      </c>
      <c r="AC1081" s="182"/>
      <c r="AD1081" s="183" t="s">
        <v>90</v>
      </c>
      <c r="AE1081" s="336">
        <v>98</v>
      </c>
      <c r="AF1081" s="336">
        <v>40</v>
      </c>
      <c r="AG1081" s="336">
        <v>25</v>
      </c>
      <c r="AH1081" s="336">
        <v>14</v>
      </c>
      <c r="AI1081" s="336">
        <v>17</v>
      </c>
      <c r="AJ1081" s="184"/>
      <c r="AK1081" s="179"/>
      <c r="AL1081" s="179"/>
      <c r="AM1081" s="281">
        <v>51706.55</v>
      </c>
      <c r="AN1081" s="281">
        <v>4056.29</v>
      </c>
      <c r="AO1081" s="281">
        <v>849.73</v>
      </c>
      <c r="AP1081" s="281">
        <v>201.92</v>
      </c>
      <c r="AQ1081" s="281">
        <v>3405.64</v>
      </c>
      <c r="AR1081" s="272"/>
      <c r="AS1081" s="270"/>
      <c r="AT1081" s="270"/>
      <c r="AU1081" s="272">
        <v>522.28838383838399</v>
      </c>
      <c r="AV1081" s="272">
        <v>44.574615384615399</v>
      </c>
      <c r="AW1081" s="272">
        <v>9.3376923076923095</v>
      </c>
      <c r="AX1081" s="272">
        <v>2.06040816326531</v>
      </c>
      <c r="AY1081" s="272">
        <v>34.751428571428598</v>
      </c>
      <c r="AZ1081" s="184"/>
      <c r="BA1081" s="179"/>
    </row>
    <row r="1082" spans="1:53" s="185" customFormat="1" x14ac:dyDescent="0.2">
      <c r="A1082" s="179"/>
      <c r="B1082" s="182" t="s">
        <v>425</v>
      </c>
      <c r="C1082" s="182"/>
      <c r="D1082" s="183" t="s">
        <v>426</v>
      </c>
      <c r="E1082" s="320">
        <v>81</v>
      </c>
      <c r="F1082" s="320">
        <v>43</v>
      </c>
      <c r="G1082" s="320">
        <v>23</v>
      </c>
      <c r="H1082" s="320">
        <v>15</v>
      </c>
      <c r="I1082" s="320">
        <v>20</v>
      </c>
      <c r="J1082" s="182"/>
      <c r="K1082" s="179"/>
      <c r="L1082" s="179"/>
      <c r="M1082" s="239">
        <v>17725.169999999998</v>
      </c>
      <c r="N1082" s="239">
        <v>7715.54</v>
      </c>
      <c r="O1082" s="239">
        <v>3045.06</v>
      </c>
      <c r="P1082" s="239">
        <v>1680.27</v>
      </c>
      <c r="Q1082" s="239">
        <v>7920.9</v>
      </c>
      <c r="R1082" s="182"/>
      <c r="S1082" s="179"/>
      <c r="T1082" s="179"/>
      <c r="U1082" s="239">
        <v>199.159213483146</v>
      </c>
      <c r="V1082" s="239">
        <v>87.676590909090905</v>
      </c>
      <c r="W1082" s="239">
        <v>36.250714285714302</v>
      </c>
      <c r="X1082" s="239">
        <v>19.3134482758621</v>
      </c>
      <c r="Y1082" s="239">
        <v>86.096739130434798</v>
      </c>
      <c r="Z1082" s="182"/>
      <c r="AA1082" s="179"/>
      <c r="AB1082" s="182" t="s">
        <v>535</v>
      </c>
      <c r="AC1082" s="182"/>
      <c r="AD1082" s="183" t="s">
        <v>79</v>
      </c>
      <c r="AE1082" s="336">
        <v>2</v>
      </c>
      <c r="AF1082" s="336">
        <v>2</v>
      </c>
      <c r="AG1082" s="336">
        <v>2</v>
      </c>
      <c r="AH1082" s="336">
        <v>2</v>
      </c>
      <c r="AI1082" s="336">
        <v>2</v>
      </c>
      <c r="AJ1082" s="184"/>
      <c r="AK1082" s="179"/>
      <c r="AL1082" s="179"/>
      <c r="AM1082" s="281">
        <v>193.72</v>
      </c>
      <c r="AN1082" s="281">
        <v>143.69999999999999</v>
      </c>
      <c r="AO1082" s="281">
        <v>139.38</v>
      </c>
      <c r="AP1082" s="281">
        <v>141.94</v>
      </c>
      <c r="AQ1082" s="281">
        <v>636.71</v>
      </c>
      <c r="AR1082" s="272"/>
      <c r="AS1082" s="270"/>
      <c r="AT1082" s="270"/>
      <c r="AU1082" s="272">
        <v>96.86</v>
      </c>
      <c r="AV1082" s="272">
        <v>71.849999999999994</v>
      </c>
      <c r="AW1082" s="272">
        <v>69.69</v>
      </c>
      <c r="AX1082" s="272">
        <v>70.97</v>
      </c>
      <c r="AY1082" s="272">
        <v>318.35500000000002</v>
      </c>
      <c r="AZ1082" s="184"/>
      <c r="BA1082" s="179"/>
    </row>
    <row r="1083" spans="1:53" s="185" customFormat="1" x14ac:dyDescent="0.2">
      <c r="A1083" s="179"/>
      <c r="B1083" s="182" t="s">
        <v>427</v>
      </c>
      <c r="C1083" s="182"/>
      <c r="D1083" s="183" t="s">
        <v>104</v>
      </c>
      <c r="E1083" s="320">
        <v>5</v>
      </c>
      <c r="F1083" s="320">
        <v>1</v>
      </c>
      <c r="G1083" s="320">
        <v>1</v>
      </c>
      <c r="H1083" s="320">
        <v>1</v>
      </c>
      <c r="I1083" s="320">
        <v>1</v>
      </c>
      <c r="J1083" s="182"/>
      <c r="K1083" s="179"/>
      <c r="L1083" s="179"/>
      <c r="M1083" s="239">
        <v>225.59</v>
      </c>
      <c r="N1083" s="239">
        <v>6.15</v>
      </c>
      <c r="O1083" s="239">
        <v>5.97</v>
      </c>
      <c r="P1083" s="239">
        <v>6.32</v>
      </c>
      <c r="Q1083" s="239">
        <v>14.07</v>
      </c>
      <c r="R1083" s="182"/>
      <c r="S1083" s="179"/>
      <c r="T1083" s="179"/>
      <c r="U1083" s="239">
        <v>45.118000000000002</v>
      </c>
      <c r="V1083" s="239">
        <v>1.5375000000000001</v>
      </c>
      <c r="W1083" s="239">
        <v>1.4924999999999999</v>
      </c>
      <c r="X1083" s="239">
        <v>1.58</v>
      </c>
      <c r="Y1083" s="239">
        <v>4.6900000000000004</v>
      </c>
      <c r="Z1083" s="182"/>
      <c r="AA1083" s="179"/>
      <c r="AB1083" s="182" t="s">
        <v>537</v>
      </c>
      <c r="AC1083" s="182"/>
      <c r="AD1083" s="183" t="s">
        <v>68</v>
      </c>
      <c r="AE1083" s="336">
        <v>11</v>
      </c>
      <c r="AF1083" s="336">
        <v>5</v>
      </c>
      <c r="AG1083" s="336">
        <v>1</v>
      </c>
      <c r="AH1083" s="336">
        <v>1</v>
      </c>
      <c r="AI1083" s="336">
        <v>2</v>
      </c>
      <c r="AJ1083" s="184"/>
      <c r="AK1083" s="179"/>
      <c r="AL1083" s="179"/>
      <c r="AM1083" s="281">
        <v>4084.46</v>
      </c>
      <c r="AN1083" s="281">
        <v>2355.0100000000002</v>
      </c>
      <c r="AO1083" s="281">
        <v>66.17</v>
      </c>
      <c r="AP1083" s="281">
        <v>73.25</v>
      </c>
      <c r="AQ1083" s="281">
        <v>8881.49</v>
      </c>
      <c r="AR1083" s="272"/>
      <c r="AS1083" s="270"/>
      <c r="AT1083" s="270"/>
      <c r="AU1083" s="272">
        <v>340.37166666666701</v>
      </c>
      <c r="AV1083" s="272">
        <v>196.25083333333299</v>
      </c>
      <c r="AW1083" s="272">
        <v>5.5141666666666698</v>
      </c>
      <c r="AX1083" s="272">
        <v>6.6590909090909101</v>
      </c>
      <c r="AY1083" s="272">
        <v>807.40818181818202</v>
      </c>
      <c r="AZ1083" s="184"/>
      <c r="BA1083" s="179"/>
    </row>
    <row r="1084" spans="1:53" s="185" customFormat="1" x14ac:dyDescent="0.2">
      <c r="A1084" s="179"/>
      <c r="B1084" s="182" t="s">
        <v>429</v>
      </c>
      <c r="C1084" s="182"/>
      <c r="D1084" s="183" t="s">
        <v>64</v>
      </c>
      <c r="E1084" s="320">
        <v>16</v>
      </c>
      <c r="F1084" s="320">
        <v>7</v>
      </c>
      <c r="G1084" s="320">
        <v>3</v>
      </c>
      <c r="H1084" s="320">
        <v>2</v>
      </c>
      <c r="I1084" s="320">
        <v>2</v>
      </c>
      <c r="J1084" s="182"/>
      <c r="K1084" s="179"/>
      <c r="L1084" s="179"/>
      <c r="M1084" s="239">
        <v>1621.52</v>
      </c>
      <c r="N1084" s="239">
        <v>1107.83</v>
      </c>
      <c r="O1084" s="239">
        <v>459.04</v>
      </c>
      <c r="P1084" s="239">
        <v>147.56</v>
      </c>
      <c r="Q1084" s="239">
        <v>110.17</v>
      </c>
      <c r="R1084" s="182"/>
      <c r="S1084" s="179"/>
      <c r="T1084" s="179"/>
      <c r="U1084" s="239">
        <v>90.084444444444401</v>
      </c>
      <c r="V1084" s="239">
        <v>61.546111111111102</v>
      </c>
      <c r="W1084" s="239">
        <v>27.0023529411765</v>
      </c>
      <c r="X1084" s="239">
        <v>8.68</v>
      </c>
      <c r="Y1084" s="239">
        <v>6.4805882352941202</v>
      </c>
      <c r="Z1084" s="182"/>
      <c r="AA1084" s="179"/>
      <c r="AB1084" s="182" t="s">
        <v>539</v>
      </c>
      <c r="AC1084" s="182"/>
      <c r="AD1084" s="183" t="s">
        <v>64</v>
      </c>
      <c r="AE1084" s="336">
        <v>2</v>
      </c>
      <c r="AF1084" s="336"/>
      <c r="AG1084" s="336"/>
      <c r="AH1084" s="336"/>
      <c r="AI1084" s="336"/>
      <c r="AJ1084" s="184"/>
      <c r="AK1084" s="179"/>
      <c r="AL1084" s="179"/>
      <c r="AM1084" s="281">
        <v>429.69</v>
      </c>
      <c r="AN1084" s="281">
        <v>0</v>
      </c>
      <c r="AO1084" s="281">
        <v>0</v>
      </c>
      <c r="AP1084" s="281">
        <v>0</v>
      </c>
      <c r="AQ1084" s="281">
        <v>0</v>
      </c>
      <c r="AR1084" s="272"/>
      <c r="AS1084" s="270"/>
      <c r="AT1084" s="270"/>
      <c r="AU1084" s="272">
        <v>214.845</v>
      </c>
      <c r="AV1084" s="272">
        <v>0</v>
      </c>
      <c r="AW1084" s="272">
        <v>0</v>
      </c>
      <c r="AX1084" s="272">
        <v>0</v>
      </c>
      <c r="AY1084" s="272">
        <v>0</v>
      </c>
      <c r="AZ1084" s="184"/>
      <c r="BA1084" s="179"/>
    </row>
    <row r="1085" spans="1:53" s="185" customFormat="1" x14ac:dyDescent="0.2">
      <c r="A1085" s="179"/>
      <c r="B1085" s="182" t="s">
        <v>431</v>
      </c>
      <c r="C1085" s="182"/>
      <c r="D1085" s="183" t="s">
        <v>167</v>
      </c>
      <c r="E1085" s="320">
        <v>42</v>
      </c>
      <c r="F1085" s="320">
        <v>18</v>
      </c>
      <c r="G1085" s="320">
        <v>16</v>
      </c>
      <c r="H1085" s="320">
        <v>2</v>
      </c>
      <c r="I1085" s="320">
        <v>14</v>
      </c>
      <c r="J1085" s="182"/>
      <c r="K1085" s="179"/>
      <c r="L1085" s="179"/>
      <c r="M1085" s="239">
        <v>4665.63</v>
      </c>
      <c r="N1085" s="239">
        <v>1191.75</v>
      </c>
      <c r="O1085" s="239">
        <v>1393.76</v>
      </c>
      <c r="P1085" s="239">
        <v>63.36</v>
      </c>
      <c r="Q1085" s="239">
        <v>2763.44</v>
      </c>
      <c r="R1085" s="182"/>
      <c r="S1085" s="179"/>
      <c r="T1085" s="179"/>
      <c r="U1085" s="239">
        <v>111.086428571429</v>
      </c>
      <c r="V1085" s="239">
        <v>42.5625</v>
      </c>
      <c r="W1085" s="239">
        <v>38.715555555555603</v>
      </c>
      <c r="X1085" s="239">
        <v>1.71243243243243</v>
      </c>
      <c r="Y1085" s="239">
        <v>67.400975609756102</v>
      </c>
      <c r="Z1085" s="182"/>
      <c r="AA1085" s="179"/>
      <c r="AB1085" s="182" t="s">
        <v>541</v>
      </c>
      <c r="AC1085" s="182"/>
      <c r="AD1085" s="183" t="s">
        <v>542</v>
      </c>
      <c r="AE1085" s="336">
        <v>5</v>
      </c>
      <c r="AF1085" s="336"/>
      <c r="AG1085" s="336"/>
      <c r="AH1085" s="336">
        <v>1</v>
      </c>
      <c r="AI1085" s="336"/>
      <c r="AJ1085" s="184"/>
      <c r="AK1085" s="179"/>
      <c r="AL1085" s="179"/>
      <c r="AM1085" s="281">
        <v>302.57</v>
      </c>
      <c r="AN1085" s="281">
        <v>0</v>
      </c>
      <c r="AO1085" s="281">
        <v>0</v>
      </c>
      <c r="AP1085" s="281">
        <v>15</v>
      </c>
      <c r="AQ1085" s="281">
        <v>0</v>
      </c>
      <c r="AR1085" s="272"/>
      <c r="AS1085" s="270"/>
      <c r="AT1085" s="270"/>
      <c r="AU1085" s="272">
        <v>60.514000000000003</v>
      </c>
      <c r="AV1085" s="272">
        <v>0</v>
      </c>
      <c r="AW1085" s="272">
        <v>0</v>
      </c>
      <c r="AX1085" s="272">
        <v>3</v>
      </c>
      <c r="AY1085" s="272">
        <v>0</v>
      </c>
      <c r="AZ1085" s="184"/>
      <c r="BA1085" s="179"/>
    </row>
    <row r="1086" spans="1:53" s="185" customFormat="1" x14ac:dyDescent="0.2">
      <c r="A1086" s="179"/>
      <c r="B1086" s="182" t="s">
        <v>433</v>
      </c>
      <c r="C1086" s="182"/>
      <c r="D1086" s="183" t="s">
        <v>368</v>
      </c>
      <c r="E1086" s="320">
        <v>416</v>
      </c>
      <c r="F1086" s="320">
        <v>154</v>
      </c>
      <c r="G1086" s="320">
        <v>83</v>
      </c>
      <c r="H1086" s="320">
        <v>59</v>
      </c>
      <c r="I1086" s="320">
        <v>79</v>
      </c>
      <c r="J1086" s="182"/>
      <c r="K1086" s="179"/>
      <c r="L1086" s="179"/>
      <c r="M1086" s="239">
        <v>92064.8</v>
      </c>
      <c r="N1086" s="239">
        <v>19579.29</v>
      </c>
      <c r="O1086" s="239">
        <v>8627.61</v>
      </c>
      <c r="P1086" s="239">
        <v>5527.79</v>
      </c>
      <c r="Q1086" s="239">
        <v>31544.82</v>
      </c>
      <c r="R1086" s="182"/>
      <c r="S1086" s="179"/>
      <c r="T1086" s="179"/>
      <c r="U1086" s="239">
        <v>204.13481152993401</v>
      </c>
      <c r="V1086" s="239">
        <v>44.297036199094997</v>
      </c>
      <c r="W1086" s="239">
        <v>20.157967289719601</v>
      </c>
      <c r="X1086" s="239">
        <v>12.976032863849801</v>
      </c>
      <c r="Y1086" s="239">
        <v>72.683917050691207</v>
      </c>
      <c r="Z1086" s="182"/>
      <c r="AA1086" s="179"/>
      <c r="AB1086" s="182" t="s">
        <v>541</v>
      </c>
      <c r="AC1086" s="182"/>
      <c r="AD1086" s="183" t="s">
        <v>127</v>
      </c>
      <c r="AE1086" s="336">
        <v>1</v>
      </c>
      <c r="AF1086" s="336">
        <v>1</v>
      </c>
      <c r="AG1086" s="336">
        <v>1</v>
      </c>
      <c r="AH1086" s="336"/>
      <c r="AI1086" s="336"/>
      <c r="AJ1086" s="184"/>
      <c r="AK1086" s="179"/>
      <c r="AL1086" s="179"/>
      <c r="AM1086" s="281">
        <v>11.81</v>
      </c>
      <c r="AN1086" s="281">
        <v>12.14</v>
      </c>
      <c r="AO1086" s="281">
        <v>7.12</v>
      </c>
      <c r="AP1086" s="281">
        <v>0</v>
      </c>
      <c r="AQ1086" s="281">
        <v>0</v>
      </c>
      <c r="AR1086" s="272"/>
      <c r="AS1086" s="270"/>
      <c r="AT1086" s="270"/>
      <c r="AU1086" s="272">
        <v>11.81</v>
      </c>
      <c r="AV1086" s="272">
        <v>12.14</v>
      </c>
      <c r="AW1086" s="272">
        <v>7.12</v>
      </c>
      <c r="AX1086" s="272">
        <v>0</v>
      </c>
      <c r="AY1086" s="272">
        <v>0</v>
      </c>
      <c r="AZ1086" s="184"/>
      <c r="BA1086" s="179"/>
    </row>
    <row r="1087" spans="1:53" s="185" customFormat="1" ht="13.5" thickBot="1" x14ac:dyDescent="0.25">
      <c r="A1087" s="179"/>
      <c r="B1087" s="186" t="s">
        <v>437</v>
      </c>
      <c r="C1087" s="186"/>
      <c r="D1087" s="187" t="s">
        <v>391</v>
      </c>
      <c r="E1087" s="321">
        <v>1668</v>
      </c>
      <c r="F1087" s="321">
        <v>563</v>
      </c>
      <c r="G1087" s="321">
        <v>262</v>
      </c>
      <c r="H1087" s="321">
        <v>185</v>
      </c>
      <c r="I1087" s="321">
        <v>207</v>
      </c>
      <c r="J1087" s="186"/>
      <c r="K1087" s="179"/>
      <c r="L1087" s="179"/>
      <c r="M1087" s="330">
        <v>283357.67</v>
      </c>
      <c r="N1087" s="239">
        <v>84013.879999999903</v>
      </c>
      <c r="O1087" s="239">
        <v>18219.3</v>
      </c>
      <c r="P1087" s="239">
        <v>10211.67</v>
      </c>
      <c r="Q1087" s="239">
        <v>45400.1</v>
      </c>
      <c r="R1087" s="182"/>
      <c r="S1087" s="179"/>
      <c r="T1087" s="179"/>
      <c r="U1087" s="263">
        <v>165.03067559697101</v>
      </c>
      <c r="V1087" s="263">
        <v>50.8866626287098</v>
      </c>
      <c r="W1087" s="263">
        <v>11.2743193069307</v>
      </c>
      <c r="X1087" s="263">
        <v>6.2918484288354897</v>
      </c>
      <c r="Y1087" s="263">
        <v>27.8016533986528</v>
      </c>
      <c r="Z1087" s="188"/>
      <c r="AA1087" s="179"/>
      <c r="AB1087" s="186" t="s">
        <v>543</v>
      </c>
      <c r="AC1087" s="186"/>
      <c r="AD1087" s="187" t="s">
        <v>109</v>
      </c>
      <c r="AE1087" s="337">
        <v>129</v>
      </c>
      <c r="AF1087" s="337">
        <v>51</v>
      </c>
      <c r="AG1087" s="337">
        <v>33</v>
      </c>
      <c r="AH1087" s="337">
        <v>21</v>
      </c>
      <c r="AI1087" s="337">
        <v>25</v>
      </c>
      <c r="AJ1087" s="189"/>
      <c r="AK1087" s="179"/>
      <c r="AL1087" s="179"/>
      <c r="AM1087" s="282">
        <v>46950.49</v>
      </c>
      <c r="AN1087" s="283">
        <v>10998.79</v>
      </c>
      <c r="AO1087" s="283">
        <v>22050.86</v>
      </c>
      <c r="AP1087" s="283">
        <v>4851.38</v>
      </c>
      <c r="AQ1087" s="283">
        <v>16865.169999999998</v>
      </c>
      <c r="AR1087" s="274"/>
      <c r="AS1087" s="270"/>
      <c r="AT1087" s="270"/>
      <c r="AU1087" s="273">
        <v>361.15761538461601</v>
      </c>
      <c r="AV1087" s="274">
        <v>87.990319999999997</v>
      </c>
      <c r="AW1087" s="274">
        <v>173.62881889763801</v>
      </c>
      <c r="AX1087" s="274">
        <v>38.199842519684999</v>
      </c>
      <c r="AY1087" s="274">
        <v>127.766439393939</v>
      </c>
      <c r="AZ1087" s="189"/>
      <c r="BA1087" s="179"/>
    </row>
    <row r="1088" spans="1:53" s="185" customFormat="1" x14ac:dyDescent="0.2">
      <c r="A1088" s="179"/>
      <c r="B1088" s="182" t="s">
        <v>439</v>
      </c>
      <c r="C1088" s="182"/>
      <c r="D1088" s="183" t="s">
        <v>225</v>
      </c>
      <c r="E1088" s="320">
        <v>173</v>
      </c>
      <c r="F1088" s="320">
        <v>66</v>
      </c>
      <c r="G1088" s="320">
        <v>26</v>
      </c>
      <c r="H1088" s="320">
        <v>18</v>
      </c>
      <c r="I1088" s="320">
        <v>22</v>
      </c>
      <c r="J1088" s="182"/>
      <c r="K1088" s="179"/>
      <c r="L1088" s="179"/>
      <c r="M1088" s="239">
        <v>36163.47</v>
      </c>
      <c r="N1088" s="239">
        <v>11430.75</v>
      </c>
      <c r="O1088" s="239">
        <v>2265.12</v>
      </c>
      <c r="P1088" s="239">
        <v>1683</v>
      </c>
      <c r="Q1088" s="239">
        <v>3491.38</v>
      </c>
      <c r="R1088" s="182"/>
      <c r="S1088" s="179"/>
      <c r="T1088" s="179"/>
      <c r="U1088" s="239">
        <v>200.908166666667</v>
      </c>
      <c r="V1088" s="239">
        <v>64.580508474576305</v>
      </c>
      <c r="W1088" s="239">
        <v>13.324235294117599</v>
      </c>
      <c r="X1088" s="239">
        <v>9.6171428571428592</v>
      </c>
      <c r="Y1088" s="239">
        <v>19.6144943820225</v>
      </c>
      <c r="Z1088" s="182"/>
      <c r="AA1088" s="179"/>
      <c r="AB1088" s="182" t="s">
        <v>544</v>
      </c>
      <c r="AC1088" s="182"/>
      <c r="AD1088" s="183" t="s">
        <v>131</v>
      </c>
      <c r="AE1088" s="336">
        <v>413</v>
      </c>
      <c r="AF1088" s="336">
        <v>104</v>
      </c>
      <c r="AG1088" s="336">
        <v>52</v>
      </c>
      <c r="AH1088" s="336">
        <v>31</v>
      </c>
      <c r="AI1088" s="336">
        <v>35</v>
      </c>
      <c r="AJ1088" s="184"/>
      <c r="AK1088" s="179"/>
      <c r="AL1088" s="179"/>
      <c r="AM1088" s="281">
        <v>235752.84</v>
      </c>
      <c r="AN1088" s="281">
        <v>49727.45</v>
      </c>
      <c r="AO1088" s="281">
        <v>19681.53</v>
      </c>
      <c r="AP1088" s="281">
        <v>11917.42</v>
      </c>
      <c r="AQ1088" s="281">
        <v>34099.74</v>
      </c>
      <c r="AR1088" s="272"/>
      <c r="AS1088" s="270"/>
      <c r="AT1088" s="270"/>
      <c r="AU1088" s="272">
        <v>562.65594272076396</v>
      </c>
      <c r="AV1088" s="272">
        <v>125.258060453401</v>
      </c>
      <c r="AW1088" s="272">
        <v>55.5975423728813</v>
      </c>
      <c r="AX1088" s="272">
        <v>29.7192518703242</v>
      </c>
      <c r="AY1088" s="272">
        <v>80.805071090047406</v>
      </c>
      <c r="AZ1088" s="184"/>
      <c r="BA1088" s="179"/>
    </row>
    <row r="1089" spans="1:53" s="185" customFormat="1" x14ac:dyDescent="0.2">
      <c r="A1089" s="179"/>
      <c r="B1089" s="182" t="s">
        <v>441</v>
      </c>
      <c r="C1089" s="182"/>
      <c r="D1089" s="183" t="s">
        <v>292</v>
      </c>
      <c r="E1089" s="320">
        <v>96</v>
      </c>
      <c r="F1089" s="320">
        <v>27</v>
      </c>
      <c r="G1089" s="320">
        <v>17</v>
      </c>
      <c r="H1089" s="320">
        <v>11</v>
      </c>
      <c r="I1089" s="320">
        <v>19</v>
      </c>
      <c r="J1089" s="182"/>
      <c r="K1089" s="179"/>
      <c r="L1089" s="179"/>
      <c r="M1089" s="239">
        <v>29067.99</v>
      </c>
      <c r="N1089" s="239">
        <v>3993.88</v>
      </c>
      <c r="O1089" s="239">
        <v>1657.23</v>
      </c>
      <c r="P1089" s="239">
        <v>1150.3</v>
      </c>
      <c r="Q1089" s="239">
        <v>4693.88</v>
      </c>
      <c r="R1089" s="182"/>
      <c r="S1089" s="179"/>
      <c r="T1089" s="179"/>
      <c r="U1089" s="239">
        <v>290.67989999999998</v>
      </c>
      <c r="V1089" s="239">
        <v>72.616</v>
      </c>
      <c r="W1089" s="239">
        <v>17.262812499999999</v>
      </c>
      <c r="X1089" s="239">
        <v>11.6191919191919</v>
      </c>
      <c r="Y1089" s="239">
        <v>47.412929292929299</v>
      </c>
      <c r="Z1089" s="182"/>
      <c r="AA1089" s="179"/>
      <c r="AB1089" s="182" t="s">
        <v>544</v>
      </c>
      <c r="AC1089" s="182"/>
      <c r="AD1089" s="183" t="s">
        <v>107</v>
      </c>
      <c r="AE1089" s="336">
        <v>1</v>
      </c>
      <c r="AF1089" s="336">
        <v>1</v>
      </c>
      <c r="AG1089" s="336"/>
      <c r="AH1089" s="336"/>
      <c r="AI1089" s="336"/>
      <c r="AJ1089" s="184"/>
      <c r="AK1089" s="179"/>
      <c r="AL1089" s="179"/>
      <c r="AM1089" s="281">
        <v>386.78</v>
      </c>
      <c r="AN1089" s="281">
        <v>438.06</v>
      </c>
      <c r="AO1089" s="281">
        <v>0</v>
      </c>
      <c r="AP1089" s="281">
        <v>0</v>
      </c>
      <c r="AQ1089" s="281">
        <v>0</v>
      </c>
      <c r="AR1089" s="272"/>
      <c r="AS1089" s="270"/>
      <c r="AT1089" s="270"/>
      <c r="AU1089" s="272">
        <v>386.78</v>
      </c>
      <c r="AV1089" s="272">
        <v>438.06</v>
      </c>
      <c r="AW1089" s="272">
        <v>0</v>
      </c>
      <c r="AX1089" s="272">
        <v>0</v>
      </c>
      <c r="AY1089" s="272">
        <v>0</v>
      </c>
      <c r="AZ1089" s="184"/>
      <c r="BA1089" s="179"/>
    </row>
    <row r="1090" spans="1:53" s="185" customFormat="1" x14ac:dyDescent="0.2">
      <c r="A1090" s="179"/>
      <c r="B1090" s="182" t="s">
        <v>446</v>
      </c>
      <c r="C1090" s="182"/>
      <c r="D1090" s="183" t="s">
        <v>124</v>
      </c>
      <c r="E1090" s="320">
        <v>121</v>
      </c>
      <c r="F1090" s="320">
        <v>39</v>
      </c>
      <c r="G1090" s="320">
        <v>14</v>
      </c>
      <c r="H1090" s="320">
        <v>11</v>
      </c>
      <c r="I1090" s="320">
        <v>25</v>
      </c>
      <c r="J1090" s="182"/>
      <c r="K1090" s="179"/>
      <c r="L1090" s="179"/>
      <c r="M1090" s="239">
        <v>25720.21</v>
      </c>
      <c r="N1090" s="239">
        <v>7882.61</v>
      </c>
      <c r="O1090" s="239">
        <v>1874.96</v>
      </c>
      <c r="P1090" s="239">
        <v>854.07</v>
      </c>
      <c r="Q1090" s="239">
        <v>9249.57</v>
      </c>
      <c r="R1090" s="182"/>
      <c r="S1090" s="179"/>
      <c r="T1090" s="179"/>
      <c r="U1090" s="239">
        <v>191.94186567164201</v>
      </c>
      <c r="V1090" s="239">
        <v>61.105503875968999</v>
      </c>
      <c r="W1090" s="239">
        <v>14.648125</v>
      </c>
      <c r="X1090" s="239">
        <v>6.5697692307692304</v>
      </c>
      <c r="Y1090" s="239">
        <v>71.150538461538403</v>
      </c>
      <c r="Z1090" s="182"/>
      <c r="AA1090" s="179"/>
      <c r="AB1090" s="182" t="s">
        <v>548</v>
      </c>
      <c r="AC1090" s="182"/>
      <c r="AD1090" s="183" t="s">
        <v>386</v>
      </c>
      <c r="AE1090" s="336">
        <v>41</v>
      </c>
      <c r="AF1090" s="336">
        <v>20</v>
      </c>
      <c r="AG1090" s="336">
        <v>11</v>
      </c>
      <c r="AH1090" s="336">
        <v>6</v>
      </c>
      <c r="AI1090" s="336">
        <v>10</v>
      </c>
      <c r="AJ1090" s="184"/>
      <c r="AK1090" s="179"/>
      <c r="AL1090" s="179"/>
      <c r="AM1090" s="281">
        <v>32935.86</v>
      </c>
      <c r="AN1090" s="281">
        <v>8014.41</v>
      </c>
      <c r="AO1090" s="281">
        <v>2739.9</v>
      </c>
      <c r="AP1090" s="281">
        <v>194.87</v>
      </c>
      <c r="AQ1090" s="281">
        <v>17851.310000000001</v>
      </c>
      <c r="AR1090" s="272"/>
      <c r="AS1090" s="270"/>
      <c r="AT1090" s="270"/>
      <c r="AU1090" s="272">
        <v>803.31365853658497</v>
      </c>
      <c r="AV1090" s="272">
        <v>190.819285714286</v>
      </c>
      <c r="AW1090" s="272">
        <v>65.235714285714295</v>
      </c>
      <c r="AX1090" s="272">
        <v>4.6397619047619001</v>
      </c>
      <c r="AY1090" s="272">
        <v>396.69577777777801</v>
      </c>
      <c r="AZ1090" s="184"/>
      <c r="BA1090" s="179"/>
    </row>
    <row r="1091" spans="1:53" s="185" customFormat="1" x14ac:dyDescent="0.2">
      <c r="A1091" s="179"/>
      <c r="B1091" s="182" t="s">
        <v>446</v>
      </c>
      <c r="C1091" s="182"/>
      <c r="D1091" s="183" t="s">
        <v>225</v>
      </c>
      <c r="E1091" s="320">
        <v>1</v>
      </c>
      <c r="F1091" s="320"/>
      <c r="G1091" s="320"/>
      <c r="H1091" s="320"/>
      <c r="I1091" s="320"/>
      <c r="J1091" s="182"/>
      <c r="K1091" s="179"/>
      <c r="L1091" s="179"/>
      <c r="M1091" s="239">
        <v>265.41000000000003</v>
      </c>
      <c r="N1091" s="239">
        <v>0</v>
      </c>
      <c r="O1091" s="239">
        <v>0</v>
      </c>
      <c r="P1091" s="239">
        <v>0</v>
      </c>
      <c r="Q1091" s="239">
        <v>0</v>
      </c>
      <c r="R1091" s="182"/>
      <c r="S1091" s="179"/>
      <c r="T1091" s="179"/>
      <c r="U1091" s="239">
        <v>265.41000000000003</v>
      </c>
      <c r="V1091" s="239">
        <v>0</v>
      </c>
      <c r="W1091" s="239">
        <v>0</v>
      </c>
      <c r="X1091" s="239">
        <v>0</v>
      </c>
      <c r="Y1091" s="239">
        <v>0</v>
      </c>
      <c r="Z1091" s="182"/>
      <c r="AA1091" s="179"/>
      <c r="AB1091" s="182" t="s">
        <v>549</v>
      </c>
      <c r="AC1091" s="182"/>
      <c r="AD1091" s="183" t="s">
        <v>170</v>
      </c>
      <c r="AE1091" s="336">
        <v>39</v>
      </c>
      <c r="AF1091" s="336">
        <v>12</v>
      </c>
      <c r="AG1091" s="336">
        <v>6</v>
      </c>
      <c r="AH1091" s="336">
        <v>4</v>
      </c>
      <c r="AI1091" s="336">
        <v>3</v>
      </c>
      <c r="AJ1091" s="184"/>
      <c r="AK1091" s="179"/>
      <c r="AL1091" s="179"/>
      <c r="AM1091" s="281">
        <v>11204.86</v>
      </c>
      <c r="AN1091" s="281">
        <v>1013.37</v>
      </c>
      <c r="AO1091" s="281">
        <v>225.89</v>
      </c>
      <c r="AP1091" s="281">
        <v>280.95999999999998</v>
      </c>
      <c r="AQ1091" s="281">
        <v>2960.22</v>
      </c>
      <c r="AR1091" s="272"/>
      <c r="AS1091" s="270"/>
      <c r="AT1091" s="270"/>
      <c r="AU1091" s="272">
        <v>280.12150000000003</v>
      </c>
      <c r="AV1091" s="272">
        <v>25.334250000000001</v>
      </c>
      <c r="AW1091" s="272">
        <v>5.7920512820512799</v>
      </c>
      <c r="AX1091" s="272">
        <v>7.024</v>
      </c>
      <c r="AY1091" s="272">
        <v>74.005499999999998</v>
      </c>
      <c r="AZ1091" s="184"/>
      <c r="BA1091" s="179"/>
    </row>
    <row r="1092" spans="1:53" s="185" customFormat="1" x14ac:dyDescent="0.2">
      <c r="A1092" s="179"/>
      <c r="B1092" s="182" t="s">
        <v>447</v>
      </c>
      <c r="C1092" s="182"/>
      <c r="D1092" s="183" t="s">
        <v>109</v>
      </c>
      <c r="E1092" s="320">
        <v>207</v>
      </c>
      <c r="F1092" s="320">
        <v>99</v>
      </c>
      <c r="G1092" s="320">
        <v>57</v>
      </c>
      <c r="H1092" s="320">
        <v>41</v>
      </c>
      <c r="I1092" s="320">
        <v>47</v>
      </c>
      <c r="J1092" s="182"/>
      <c r="K1092" s="179"/>
      <c r="L1092" s="179"/>
      <c r="M1092" s="239">
        <v>37618</v>
      </c>
      <c r="N1092" s="239">
        <v>14914.86</v>
      </c>
      <c r="O1092" s="239">
        <v>5020.1000000000004</v>
      </c>
      <c r="P1092" s="239">
        <v>3935.75</v>
      </c>
      <c r="Q1092" s="239">
        <v>20244.53</v>
      </c>
      <c r="R1092" s="182"/>
      <c r="S1092" s="179"/>
      <c r="T1092" s="179"/>
      <c r="U1092" s="239">
        <v>167.19111111111101</v>
      </c>
      <c r="V1092" s="239">
        <v>67.794818181818201</v>
      </c>
      <c r="W1092" s="239">
        <v>23.568544600938999</v>
      </c>
      <c r="X1092" s="239">
        <v>18.4776995305164</v>
      </c>
      <c r="Y1092" s="239">
        <v>93.724675925925894</v>
      </c>
      <c r="Z1092" s="182"/>
      <c r="AA1092" s="179"/>
      <c r="AB1092" s="182" t="s">
        <v>550</v>
      </c>
      <c r="AC1092" s="182"/>
      <c r="AD1092" s="183" t="s">
        <v>88</v>
      </c>
      <c r="AE1092" s="336">
        <v>38</v>
      </c>
      <c r="AF1092" s="336">
        <v>16</v>
      </c>
      <c r="AG1092" s="336">
        <v>6</v>
      </c>
      <c r="AH1092" s="336">
        <v>2</v>
      </c>
      <c r="AI1092" s="336">
        <v>5</v>
      </c>
      <c r="AJ1092" s="184"/>
      <c r="AK1092" s="179"/>
      <c r="AL1092" s="179"/>
      <c r="AM1092" s="281">
        <v>7311.72</v>
      </c>
      <c r="AN1092" s="281">
        <v>4177.3500000000004</v>
      </c>
      <c r="AO1092" s="281">
        <v>180.16</v>
      </c>
      <c r="AP1092" s="281">
        <v>15.08</v>
      </c>
      <c r="AQ1092" s="281">
        <v>626.84</v>
      </c>
      <c r="AR1092" s="272"/>
      <c r="AS1092" s="270"/>
      <c r="AT1092" s="270"/>
      <c r="AU1092" s="272">
        <v>178.33463414634099</v>
      </c>
      <c r="AV1092" s="272">
        <v>107.111538461538</v>
      </c>
      <c r="AW1092" s="272">
        <v>4.8691891891891901</v>
      </c>
      <c r="AX1092" s="272">
        <v>0.40756756756756801</v>
      </c>
      <c r="AY1092" s="272">
        <v>16.495789473684201</v>
      </c>
      <c r="AZ1092" s="184"/>
      <c r="BA1092" s="179"/>
    </row>
    <row r="1093" spans="1:53" s="185" customFormat="1" x14ac:dyDescent="0.2">
      <c r="A1093" s="179"/>
      <c r="B1093" s="182" t="s">
        <v>449</v>
      </c>
      <c r="C1093" s="182"/>
      <c r="D1093" s="183" t="s">
        <v>450</v>
      </c>
      <c r="E1093" s="320">
        <v>674</v>
      </c>
      <c r="F1093" s="320">
        <v>411</v>
      </c>
      <c r="G1093" s="320">
        <v>306</v>
      </c>
      <c r="H1093" s="320">
        <v>64</v>
      </c>
      <c r="I1093" s="320">
        <v>378</v>
      </c>
      <c r="J1093" s="182"/>
      <c r="K1093" s="179"/>
      <c r="L1093" s="179"/>
      <c r="M1093" s="239">
        <v>108374.89</v>
      </c>
      <c r="N1093" s="239">
        <v>45715.12</v>
      </c>
      <c r="O1093" s="239">
        <v>32951.93</v>
      </c>
      <c r="P1093" s="239">
        <v>7355.38</v>
      </c>
      <c r="Q1093" s="239">
        <v>189877.39</v>
      </c>
      <c r="R1093" s="182"/>
      <c r="S1093" s="179"/>
      <c r="T1093" s="179"/>
      <c r="U1093" s="239">
        <v>140.38198186528501</v>
      </c>
      <c r="V1093" s="239">
        <v>63.670083565459699</v>
      </c>
      <c r="W1093" s="239">
        <v>47.007032810271099</v>
      </c>
      <c r="X1093" s="239">
        <v>11.229587786259501</v>
      </c>
      <c r="Y1093" s="239">
        <v>237.94159147869701</v>
      </c>
      <c r="Z1093" s="182"/>
      <c r="AA1093" s="179"/>
      <c r="AB1093" s="182" t="s">
        <v>551</v>
      </c>
      <c r="AC1093" s="182"/>
      <c r="AD1093" s="183" t="s">
        <v>157</v>
      </c>
      <c r="AE1093" s="336">
        <v>8</v>
      </c>
      <c r="AF1093" s="336">
        <v>4</v>
      </c>
      <c r="AG1093" s="336">
        <v>4</v>
      </c>
      <c r="AH1093" s="336">
        <v>2</v>
      </c>
      <c r="AI1093" s="336">
        <v>2</v>
      </c>
      <c r="AJ1093" s="184"/>
      <c r="AK1093" s="179"/>
      <c r="AL1093" s="179"/>
      <c r="AM1093" s="281">
        <v>1096.31</v>
      </c>
      <c r="AN1093" s="281">
        <v>435.32</v>
      </c>
      <c r="AO1093" s="281">
        <v>106.15</v>
      </c>
      <c r="AP1093" s="281">
        <v>68.98</v>
      </c>
      <c r="AQ1093" s="281">
        <v>66.319999999999993</v>
      </c>
      <c r="AR1093" s="272"/>
      <c r="AS1093" s="270"/>
      <c r="AT1093" s="270"/>
      <c r="AU1093" s="272">
        <v>137.03874999999999</v>
      </c>
      <c r="AV1093" s="272">
        <v>87.063999999999993</v>
      </c>
      <c r="AW1093" s="272">
        <v>13.268750000000001</v>
      </c>
      <c r="AX1093" s="272">
        <v>8.6225000000000005</v>
      </c>
      <c r="AY1093" s="272">
        <v>8.2899999999999991</v>
      </c>
      <c r="AZ1093" s="184"/>
      <c r="BA1093" s="179"/>
    </row>
    <row r="1094" spans="1:53" s="185" customFormat="1" x14ac:dyDescent="0.2">
      <c r="A1094" s="179"/>
      <c r="B1094" s="182" t="s">
        <v>451</v>
      </c>
      <c r="C1094" s="182"/>
      <c r="D1094" s="183" t="s">
        <v>452</v>
      </c>
      <c r="E1094" s="320">
        <v>130</v>
      </c>
      <c r="F1094" s="320">
        <v>54</v>
      </c>
      <c r="G1094" s="320">
        <v>39</v>
      </c>
      <c r="H1094" s="320">
        <v>22</v>
      </c>
      <c r="I1094" s="320">
        <v>37</v>
      </c>
      <c r="J1094" s="182"/>
      <c r="K1094" s="179"/>
      <c r="L1094" s="179"/>
      <c r="M1094" s="239">
        <v>24348.85</v>
      </c>
      <c r="N1094" s="239">
        <v>6867.61</v>
      </c>
      <c r="O1094" s="239">
        <v>3162.53</v>
      </c>
      <c r="P1094" s="239">
        <v>1082.33</v>
      </c>
      <c r="Q1094" s="239">
        <v>10792.75</v>
      </c>
      <c r="R1094" s="182"/>
      <c r="S1094" s="179"/>
      <c r="T1094" s="179"/>
      <c r="U1094" s="239">
        <v>171.470774647887</v>
      </c>
      <c r="V1094" s="239">
        <v>52.027348484848503</v>
      </c>
      <c r="W1094" s="239">
        <v>23.600970149253701</v>
      </c>
      <c r="X1094" s="239">
        <v>7.9583088235294097</v>
      </c>
      <c r="Y1094" s="239">
        <v>76.005281690140805</v>
      </c>
      <c r="Z1094" s="182"/>
      <c r="AA1094" s="179"/>
      <c r="AB1094" s="182" t="s">
        <v>552</v>
      </c>
      <c r="AC1094" s="182"/>
      <c r="AD1094" s="183" t="s">
        <v>349</v>
      </c>
      <c r="AE1094" s="336">
        <v>34</v>
      </c>
      <c r="AF1094" s="336">
        <v>15</v>
      </c>
      <c r="AG1094" s="336">
        <v>10</v>
      </c>
      <c r="AH1094" s="336">
        <v>4</v>
      </c>
      <c r="AI1094" s="336">
        <v>4</v>
      </c>
      <c r="AJ1094" s="184"/>
      <c r="AK1094" s="179"/>
      <c r="AL1094" s="179"/>
      <c r="AM1094" s="281">
        <v>19505.189999999999</v>
      </c>
      <c r="AN1094" s="281">
        <v>16009.87</v>
      </c>
      <c r="AO1094" s="281">
        <v>9236.84</v>
      </c>
      <c r="AP1094" s="281">
        <v>654.04999999999995</v>
      </c>
      <c r="AQ1094" s="281">
        <v>1802.95</v>
      </c>
      <c r="AR1094" s="272"/>
      <c r="AS1094" s="270"/>
      <c r="AT1094" s="270"/>
      <c r="AU1094" s="272">
        <v>557.29114285714297</v>
      </c>
      <c r="AV1094" s="272">
        <v>500.30843750000003</v>
      </c>
      <c r="AW1094" s="272">
        <v>288.65125</v>
      </c>
      <c r="AX1094" s="272">
        <v>19.819696969696999</v>
      </c>
      <c r="AY1094" s="272">
        <v>54.634848484848497</v>
      </c>
      <c r="AZ1094" s="184"/>
      <c r="BA1094" s="179"/>
    </row>
    <row r="1095" spans="1:53" s="185" customFormat="1" x14ac:dyDescent="0.2">
      <c r="A1095" s="179"/>
      <c r="B1095" s="182" t="s">
        <v>454</v>
      </c>
      <c r="C1095" s="182"/>
      <c r="D1095" s="183" t="s">
        <v>177</v>
      </c>
      <c r="E1095" s="320">
        <v>749</v>
      </c>
      <c r="F1095" s="320">
        <v>433</v>
      </c>
      <c r="G1095" s="320">
        <v>312</v>
      </c>
      <c r="H1095" s="320">
        <v>219</v>
      </c>
      <c r="I1095" s="320">
        <v>326</v>
      </c>
      <c r="J1095" s="182"/>
      <c r="K1095" s="179"/>
      <c r="L1095" s="179"/>
      <c r="M1095" s="239">
        <v>130450.35</v>
      </c>
      <c r="N1095" s="239">
        <v>67079.05</v>
      </c>
      <c r="O1095" s="239">
        <v>38350.06</v>
      </c>
      <c r="P1095" s="239">
        <v>23336.62</v>
      </c>
      <c r="Q1095" s="239">
        <v>131696.01</v>
      </c>
      <c r="R1095" s="182"/>
      <c r="S1095" s="179"/>
      <c r="T1095" s="179"/>
      <c r="U1095" s="239">
        <v>155.66867541766101</v>
      </c>
      <c r="V1095" s="239">
        <v>84.695770202020199</v>
      </c>
      <c r="W1095" s="239">
        <v>48.978365261813501</v>
      </c>
      <c r="X1095" s="239">
        <v>30.505385620915</v>
      </c>
      <c r="Y1095" s="239">
        <v>151.20092996555701</v>
      </c>
      <c r="Z1095" s="182"/>
      <c r="AA1095" s="179"/>
      <c r="AB1095" s="182" t="s">
        <v>556</v>
      </c>
      <c r="AC1095" s="182"/>
      <c r="AD1095" s="183" t="s">
        <v>102</v>
      </c>
      <c r="AE1095" s="336">
        <v>3</v>
      </c>
      <c r="AF1095" s="336">
        <v>3</v>
      </c>
      <c r="AG1095" s="336">
        <v>1</v>
      </c>
      <c r="AH1095" s="336">
        <v>1</v>
      </c>
      <c r="AI1095" s="336">
        <v>1</v>
      </c>
      <c r="AJ1095" s="184"/>
      <c r="AK1095" s="179"/>
      <c r="AL1095" s="179"/>
      <c r="AM1095" s="281">
        <v>718.3</v>
      </c>
      <c r="AN1095" s="281">
        <v>566.17999999999995</v>
      </c>
      <c r="AO1095" s="281">
        <v>7.97</v>
      </c>
      <c r="AP1095" s="281">
        <v>11.62</v>
      </c>
      <c r="AQ1095" s="281">
        <v>22.22</v>
      </c>
      <c r="AR1095" s="272"/>
      <c r="AS1095" s="270"/>
      <c r="AT1095" s="270"/>
      <c r="AU1095" s="272">
        <v>179.57499999999999</v>
      </c>
      <c r="AV1095" s="272">
        <v>141.54499999999999</v>
      </c>
      <c r="AW1095" s="272">
        <v>1.9924999999999999</v>
      </c>
      <c r="AX1095" s="272">
        <v>2.9049999999999998</v>
      </c>
      <c r="AY1095" s="272">
        <v>5.5549999999999997</v>
      </c>
      <c r="AZ1095" s="184"/>
      <c r="BA1095" s="179"/>
    </row>
    <row r="1096" spans="1:53" s="185" customFormat="1" x14ac:dyDescent="0.2">
      <c r="A1096" s="179"/>
      <c r="B1096" s="182" t="s">
        <v>455</v>
      </c>
      <c r="C1096" s="182"/>
      <c r="D1096" s="183" t="s">
        <v>456</v>
      </c>
      <c r="E1096" s="320">
        <v>1030</v>
      </c>
      <c r="F1096" s="320">
        <v>500</v>
      </c>
      <c r="G1096" s="320">
        <v>290</v>
      </c>
      <c r="H1096" s="320">
        <v>178</v>
      </c>
      <c r="I1096" s="320">
        <v>264</v>
      </c>
      <c r="J1096" s="182"/>
      <c r="K1096" s="179"/>
      <c r="L1096" s="179"/>
      <c r="M1096" s="239">
        <v>216589.4</v>
      </c>
      <c r="N1096" s="239">
        <v>84150.200000000099</v>
      </c>
      <c r="O1096" s="239">
        <v>35784.03</v>
      </c>
      <c r="P1096" s="239">
        <v>15709.37</v>
      </c>
      <c r="Q1096" s="239">
        <v>74823.88</v>
      </c>
      <c r="R1096" s="182"/>
      <c r="S1096" s="179"/>
      <c r="T1096" s="179"/>
      <c r="U1096" s="239">
        <v>193.210883140053</v>
      </c>
      <c r="V1096" s="239">
        <v>79.612298959318906</v>
      </c>
      <c r="W1096" s="239">
        <v>34.374668587896302</v>
      </c>
      <c r="X1096" s="239">
        <v>15.371203522504899</v>
      </c>
      <c r="Y1096" s="239">
        <v>70.389350893697099</v>
      </c>
      <c r="Z1096" s="182"/>
      <c r="AA1096" s="179"/>
      <c r="AB1096" s="182" t="s">
        <v>558</v>
      </c>
      <c r="AC1096" s="182"/>
      <c r="AD1096" s="183" t="s">
        <v>194</v>
      </c>
      <c r="AE1096" s="336">
        <v>26</v>
      </c>
      <c r="AF1096" s="336">
        <v>12</v>
      </c>
      <c r="AG1096" s="336">
        <v>11</v>
      </c>
      <c r="AH1096" s="336">
        <v>5</v>
      </c>
      <c r="AI1096" s="336">
        <v>5</v>
      </c>
      <c r="AJ1096" s="184"/>
      <c r="AK1096" s="179"/>
      <c r="AL1096" s="179"/>
      <c r="AM1096" s="281">
        <v>4558.78</v>
      </c>
      <c r="AN1096" s="281">
        <v>1378.43</v>
      </c>
      <c r="AO1096" s="281">
        <v>623.72</v>
      </c>
      <c r="AP1096" s="281">
        <v>182.02</v>
      </c>
      <c r="AQ1096" s="281">
        <v>1182.22</v>
      </c>
      <c r="AR1096" s="272"/>
      <c r="AS1096" s="270"/>
      <c r="AT1096" s="270"/>
      <c r="AU1096" s="272">
        <v>175.33769230769201</v>
      </c>
      <c r="AV1096" s="272">
        <v>57.4345833333333</v>
      </c>
      <c r="AW1096" s="272">
        <v>24.948799999999999</v>
      </c>
      <c r="AX1096" s="272">
        <v>7.0007692307692304</v>
      </c>
      <c r="AY1096" s="272">
        <v>45.47</v>
      </c>
      <c r="AZ1096" s="184"/>
      <c r="BA1096" s="179"/>
    </row>
    <row r="1097" spans="1:53" s="185" customFormat="1" x14ac:dyDescent="0.2">
      <c r="A1097" s="179"/>
      <c r="B1097" s="182" t="s">
        <v>458</v>
      </c>
      <c r="C1097" s="182"/>
      <c r="D1097" s="183" t="s">
        <v>127</v>
      </c>
      <c r="E1097" s="320">
        <v>124</v>
      </c>
      <c r="F1097" s="320">
        <v>58</v>
      </c>
      <c r="G1097" s="320">
        <v>24</v>
      </c>
      <c r="H1097" s="320">
        <v>18</v>
      </c>
      <c r="I1097" s="320">
        <v>31</v>
      </c>
      <c r="J1097" s="182"/>
      <c r="K1097" s="179"/>
      <c r="L1097" s="179"/>
      <c r="M1097" s="239">
        <v>33882.35</v>
      </c>
      <c r="N1097" s="239">
        <v>10678.66</v>
      </c>
      <c r="O1097" s="239">
        <v>3191.32</v>
      </c>
      <c r="P1097" s="239">
        <v>1941.6</v>
      </c>
      <c r="Q1097" s="239">
        <v>8426.64</v>
      </c>
      <c r="R1097" s="182"/>
      <c r="S1097" s="179"/>
      <c r="T1097" s="179"/>
      <c r="U1097" s="239">
        <v>249.134926470588</v>
      </c>
      <c r="V1097" s="239">
        <v>79.101185185185201</v>
      </c>
      <c r="W1097" s="239">
        <v>24.361221374045801</v>
      </c>
      <c r="X1097" s="239">
        <v>14.8213740458015</v>
      </c>
      <c r="Y1097" s="239">
        <v>61.508321167883203</v>
      </c>
      <c r="Z1097" s="182"/>
      <c r="AA1097" s="179"/>
      <c r="AB1097" s="182" t="s">
        <v>561</v>
      </c>
      <c r="AC1097" s="182"/>
      <c r="AD1097" s="183" t="s">
        <v>228</v>
      </c>
      <c r="AE1097" s="336">
        <v>11</v>
      </c>
      <c r="AF1097" s="336">
        <v>6</v>
      </c>
      <c r="AG1097" s="336">
        <v>3</v>
      </c>
      <c r="AH1097" s="336">
        <v>2</v>
      </c>
      <c r="AI1097" s="336"/>
      <c r="AJ1097" s="184"/>
      <c r="AK1097" s="179"/>
      <c r="AL1097" s="179"/>
      <c r="AM1097" s="281">
        <v>833.6</v>
      </c>
      <c r="AN1097" s="281">
        <v>923.62</v>
      </c>
      <c r="AO1097" s="281">
        <v>59.1</v>
      </c>
      <c r="AP1097" s="281">
        <v>43.18</v>
      </c>
      <c r="AQ1097" s="281">
        <v>0</v>
      </c>
      <c r="AR1097" s="272"/>
      <c r="AS1097" s="270"/>
      <c r="AT1097" s="270"/>
      <c r="AU1097" s="272">
        <v>64.123076923076894</v>
      </c>
      <c r="AV1097" s="272">
        <v>71.047692307692301</v>
      </c>
      <c r="AW1097" s="272">
        <v>4.5461538461538504</v>
      </c>
      <c r="AX1097" s="272">
        <v>3.3215384615384602</v>
      </c>
      <c r="AY1097" s="272">
        <v>0</v>
      </c>
      <c r="AZ1097" s="184"/>
      <c r="BA1097" s="179"/>
    </row>
    <row r="1098" spans="1:53" s="185" customFormat="1" x14ac:dyDescent="0.2">
      <c r="A1098" s="179"/>
      <c r="B1098" s="182" t="s">
        <v>460</v>
      </c>
      <c r="C1098" s="182"/>
      <c r="D1098" s="183" t="s">
        <v>461</v>
      </c>
      <c r="E1098" s="320">
        <v>33</v>
      </c>
      <c r="F1098" s="320">
        <v>18</v>
      </c>
      <c r="G1098" s="320">
        <v>13</v>
      </c>
      <c r="H1098" s="320">
        <v>7</v>
      </c>
      <c r="I1098" s="320">
        <v>8</v>
      </c>
      <c r="J1098" s="182"/>
      <c r="K1098" s="179"/>
      <c r="L1098" s="179"/>
      <c r="M1098" s="239">
        <v>5642.25</v>
      </c>
      <c r="N1098" s="239">
        <v>2432.63</v>
      </c>
      <c r="O1098" s="239">
        <v>785.91</v>
      </c>
      <c r="P1098" s="239">
        <v>324.5</v>
      </c>
      <c r="Q1098" s="239">
        <v>5202.03</v>
      </c>
      <c r="R1098" s="182"/>
      <c r="S1098" s="179"/>
      <c r="T1098" s="179"/>
      <c r="U1098" s="239">
        <v>156.729166666667</v>
      </c>
      <c r="V1098" s="239">
        <v>71.547941176470601</v>
      </c>
      <c r="W1098" s="239">
        <v>23.8154545454545</v>
      </c>
      <c r="X1098" s="239">
        <v>9.5441176470588207</v>
      </c>
      <c r="Y1098" s="239">
        <v>148.629428571429</v>
      </c>
      <c r="Z1098" s="182"/>
      <c r="AA1098" s="179"/>
      <c r="AB1098" s="182" t="s">
        <v>564</v>
      </c>
      <c r="AC1098" s="182"/>
      <c r="AD1098" s="183" t="s">
        <v>68</v>
      </c>
      <c r="AE1098" s="336">
        <v>1</v>
      </c>
      <c r="AF1098" s="336">
        <v>1</v>
      </c>
      <c r="AG1098" s="336">
        <v>1</v>
      </c>
      <c r="AH1098" s="336"/>
      <c r="AI1098" s="336">
        <v>1</v>
      </c>
      <c r="AJ1098" s="184"/>
      <c r="AK1098" s="179"/>
      <c r="AL1098" s="179"/>
      <c r="AM1098" s="281">
        <v>129.09</v>
      </c>
      <c r="AN1098" s="281">
        <v>82.39</v>
      </c>
      <c r="AO1098" s="281">
        <v>4.0199999999999996</v>
      </c>
      <c r="AP1098" s="281">
        <v>0</v>
      </c>
      <c r="AQ1098" s="281">
        <v>59.79</v>
      </c>
      <c r="AR1098" s="272"/>
      <c r="AS1098" s="270"/>
      <c r="AT1098" s="270"/>
      <c r="AU1098" s="272">
        <v>129.09</v>
      </c>
      <c r="AV1098" s="272">
        <v>82.39</v>
      </c>
      <c r="AW1098" s="272">
        <v>4.0199999999999996</v>
      </c>
      <c r="AX1098" s="272">
        <v>0</v>
      </c>
      <c r="AY1098" s="272">
        <v>29.895</v>
      </c>
      <c r="AZ1098" s="184"/>
      <c r="BA1098" s="179"/>
    </row>
    <row r="1099" spans="1:53" s="185" customFormat="1" x14ac:dyDescent="0.2">
      <c r="A1099" s="179"/>
      <c r="B1099" s="182" t="s">
        <v>462</v>
      </c>
      <c r="C1099" s="182"/>
      <c r="D1099" s="183" t="s">
        <v>204</v>
      </c>
      <c r="E1099" s="320">
        <v>1609</v>
      </c>
      <c r="F1099" s="320">
        <v>503</v>
      </c>
      <c r="G1099" s="320">
        <v>583</v>
      </c>
      <c r="H1099" s="320">
        <v>144</v>
      </c>
      <c r="I1099" s="320">
        <v>464</v>
      </c>
      <c r="J1099" s="182"/>
      <c r="K1099" s="179"/>
      <c r="L1099" s="179"/>
      <c r="M1099" s="239">
        <v>321136.05</v>
      </c>
      <c r="N1099" s="239">
        <v>80040.179999999993</v>
      </c>
      <c r="O1099" s="239">
        <v>79229.129999999903</v>
      </c>
      <c r="P1099" s="239">
        <v>11870.24</v>
      </c>
      <c r="Q1099" s="239">
        <v>122100.87</v>
      </c>
      <c r="R1099" s="182"/>
      <c r="S1099" s="179"/>
      <c r="T1099" s="179"/>
      <c r="U1099" s="239">
        <v>188.68158049353701</v>
      </c>
      <c r="V1099" s="239">
        <v>79.247702970296999</v>
      </c>
      <c r="W1099" s="239">
        <v>50.049987365761098</v>
      </c>
      <c r="X1099" s="239">
        <v>7.9134933333333297</v>
      </c>
      <c r="Y1099" s="239">
        <v>70.172913793103504</v>
      </c>
      <c r="Z1099" s="182"/>
      <c r="AA1099" s="179"/>
      <c r="AB1099" s="182" t="s">
        <v>564</v>
      </c>
      <c r="AC1099" s="182"/>
      <c r="AD1099" s="183" t="s">
        <v>75</v>
      </c>
      <c r="AE1099" s="336">
        <v>70</v>
      </c>
      <c r="AF1099" s="336">
        <v>39</v>
      </c>
      <c r="AG1099" s="336">
        <v>28</v>
      </c>
      <c r="AH1099" s="336">
        <v>16</v>
      </c>
      <c r="AI1099" s="336">
        <v>10</v>
      </c>
      <c r="AJ1099" s="184"/>
      <c r="AK1099" s="179"/>
      <c r="AL1099" s="179"/>
      <c r="AM1099" s="281">
        <v>21258.13</v>
      </c>
      <c r="AN1099" s="281">
        <v>8446.39</v>
      </c>
      <c r="AO1099" s="281">
        <v>6235.09</v>
      </c>
      <c r="AP1099" s="281">
        <v>1941.25</v>
      </c>
      <c r="AQ1099" s="281">
        <v>6878.49</v>
      </c>
      <c r="AR1099" s="272"/>
      <c r="AS1099" s="270"/>
      <c r="AT1099" s="270"/>
      <c r="AU1099" s="272">
        <v>299.41028169014101</v>
      </c>
      <c r="AV1099" s="272">
        <v>122.411449275362</v>
      </c>
      <c r="AW1099" s="272">
        <v>90.363623188405796</v>
      </c>
      <c r="AX1099" s="272">
        <v>30.33203125</v>
      </c>
      <c r="AY1099" s="272">
        <v>110.943387096774</v>
      </c>
      <c r="AZ1099" s="184"/>
      <c r="BA1099" s="179"/>
    </row>
    <row r="1100" spans="1:53" s="185" customFormat="1" x14ac:dyDescent="0.2">
      <c r="A1100" s="179"/>
      <c r="B1100" s="182" t="s">
        <v>465</v>
      </c>
      <c r="C1100" s="182"/>
      <c r="D1100" s="183" t="s">
        <v>63</v>
      </c>
      <c r="E1100" s="320">
        <v>112</v>
      </c>
      <c r="F1100" s="320">
        <v>59</v>
      </c>
      <c r="G1100" s="320">
        <v>31</v>
      </c>
      <c r="H1100" s="320">
        <v>21</v>
      </c>
      <c r="I1100" s="320">
        <v>30</v>
      </c>
      <c r="J1100" s="182"/>
      <c r="K1100" s="179"/>
      <c r="L1100" s="179"/>
      <c r="M1100" s="239">
        <v>19192.330000000002</v>
      </c>
      <c r="N1100" s="239">
        <v>11027.12</v>
      </c>
      <c r="O1100" s="239">
        <v>3445.17</v>
      </c>
      <c r="P1100" s="239">
        <v>1190.71</v>
      </c>
      <c r="Q1100" s="239">
        <v>22150.83</v>
      </c>
      <c r="R1100" s="182"/>
      <c r="S1100" s="179"/>
      <c r="T1100" s="179"/>
      <c r="U1100" s="239">
        <v>157.314180327869</v>
      </c>
      <c r="V1100" s="239">
        <v>91.892666666666599</v>
      </c>
      <c r="W1100" s="239">
        <v>29.196355932203399</v>
      </c>
      <c r="X1100" s="239">
        <v>10.005966386554601</v>
      </c>
      <c r="Y1100" s="239">
        <v>171.71186046511599</v>
      </c>
      <c r="Z1100" s="182"/>
      <c r="AA1100" s="179"/>
      <c r="AB1100" s="182" t="s">
        <v>566</v>
      </c>
      <c r="AC1100" s="182"/>
      <c r="AD1100" s="183" t="s">
        <v>86</v>
      </c>
      <c r="AE1100" s="336">
        <v>58</v>
      </c>
      <c r="AF1100" s="336">
        <v>19</v>
      </c>
      <c r="AG1100" s="336">
        <v>10</v>
      </c>
      <c r="AH1100" s="336">
        <v>8</v>
      </c>
      <c r="AI1100" s="336">
        <v>7</v>
      </c>
      <c r="AJ1100" s="184"/>
      <c r="AK1100" s="179"/>
      <c r="AL1100" s="179"/>
      <c r="AM1100" s="281">
        <v>15267.3</v>
      </c>
      <c r="AN1100" s="281">
        <v>1335.05</v>
      </c>
      <c r="AO1100" s="281">
        <v>503.66</v>
      </c>
      <c r="AP1100" s="281">
        <v>335.7</v>
      </c>
      <c r="AQ1100" s="281">
        <v>1841.54</v>
      </c>
      <c r="AR1100" s="272"/>
      <c r="AS1100" s="270"/>
      <c r="AT1100" s="270"/>
      <c r="AU1100" s="272">
        <v>254.45500000000001</v>
      </c>
      <c r="AV1100" s="272">
        <v>22.250833333333301</v>
      </c>
      <c r="AW1100" s="272">
        <v>8.6837931034482807</v>
      </c>
      <c r="AX1100" s="272">
        <v>5.8894736842105297</v>
      </c>
      <c r="AY1100" s="272">
        <v>32.307719298245601</v>
      </c>
      <c r="AZ1100" s="184"/>
      <c r="BA1100" s="179"/>
    </row>
    <row r="1101" spans="1:53" s="185" customFormat="1" x14ac:dyDescent="0.2">
      <c r="A1101" s="179"/>
      <c r="B1101" s="182" t="s">
        <v>466</v>
      </c>
      <c r="C1101" s="182"/>
      <c r="D1101" s="183" t="s">
        <v>179</v>
      </c>
      <c r="E1101" s="320">
        <v>1</v>
      </c>
      <c r="F1101" s="320"/>
      <c r="G1101" s="320"/>
      <c r="H1101" s="320"/>
      <c r="I1101" s="320"/>
      <c r="J1101" s="182"/>
      <c r="K1101" s="179"/>
      <c r="L1101" s="179"/>
      <c r="M1101" s="239">
        <v>370.56</v>
      </c>
      <c r="N1101" s="239">
        <v>0</v>
      </c>
      <c r="O1101" s="239">
        <v>0</v>
      </c>
      <c r="P1101" s="239">
        <v>0</v>
      </c>
      <c r="Q1101" s="239">
        <v>0</v>
      </c>
      <c r="R1101" s="182"/>
      <c r="S1101" s="179"/>
      <c r="T1101" s="179"/>
      <c r="U1101" s="239">
        <v>370.56</v>
      </c>
      <c r="V1101" s="239">
        <v>0</v>
      </c>
      <c r="W1101" s="239">
        <v>0</v>
      </c>
      <c r="X1101" s="239">
        <v>0</v>
      </c>
      <c r="Y1101" s="239">
        <v>0</v>
      </c>
      <c r="Z1101" s="182"/>
      <c r="AA1101" s="179"/>
      <c r="AB1101" s="182" t="s">
        <v>570</v>
      </c>
      <c r="AC1101" s="182"/>
      <c r="AD1101" s="183" t="s">
        <v>120</v>
      </c>
      <c r="AE1101" s="336">
        <v>19</v>
      </c>
      <c r="AF1101" s="336">
        <v>6</v>
      </c>
      <c r="AG1101" s="336">
        <v>3</v>
      </c>
      <c r="AH1101" s="336">
        <v>3</v>
      </c>
      <c r="AI1101" s="336">
        <v>3</v>
      </c>
      <c r="AJ1101" s="184"/>
      <c r="AK1101" s="179"/>
      <c r="AL1101" s="179"/>
      <c r="AM1101" s="281">
        <v>3904.58</v>
      </c>
      <c r="AN1101" s="281">
        <v>809.2</v>
      </c>
      <c r="AO1101" s="281">
        <v>50.06</v>
      </c>
      <c r="AP1101" s="281">
        <v>55.26</v>
      </c>
      <c r="AQ1101" s="281">
        <v>401.56</v>
      </c>
      <c r="AR1101" s="272"/>
      <c r="AS1101" s="270"/>
      <c r="AT1101" s="270"/>
      <c r="AU1101" s="272">
        <v>195.22900000000001</v>
      </c>
      <c r="AV1101" s="272">
        <v>42.589473684210503</v>
      </c>
      <c r="AW1101" s="272">
        <v>2.6347368421052599</v>
      </c>
      <c r="AX1101" s="272">
        <v>2.9084210526315801</v>
      </c>
      <c r="AY1101" s="272">
        <v>22.308888888888902</v>
      </c>
      <c r="AZ1101" s="184"/>
      <c r="BA1101" s="179"/>
    </row>
    <row r="1102" spans="1:53" s="185" customFormat="1" x14ac:dyDescent="0.2">
      <c r="A1102" s="179"/>
      <c r="B1102" s="182" t="s">
        <v>467</v>
      </c>
      <c r="C1102" s="182"/>
      <c r="D1102" s="183" t="s">
        <v>468</v>
      </c>
      <c r="E1102" s="320">
        <v>798</v>
      </c>
      <c r="F1102" s="320">
        <v>378</v>
      </c>
      <c r="G1102" s="320">
        <v>193</v>
      </c>
      <c r="H1102" s="320">
        <v>138</v>
      </c>
      <c r="I1102" s="320">
        <v>155</v>
      </c>
      <c r="J1102" s="182"/>
      <c r="K1102" s="179"/>
      <c r="L1102" s="179"/>
      <c r="M1102" s="239">
        <v>146224.29999999999</v>
      </c>
      <c r="N1102" s="239">
        <v>62544.72</v>
      </c>
      <c r="O1102" s="239">
        <v>21005.919999999998</v>
      </c>
      <c r="P1102" s="239">
        <v>9593.09</v>
      </c>
      <c r="Q1102" s="239">
        <v>38231.68</v>
      </c>
      <c r="R1102" s="182"/>
      <c r="S1102" s="179"/>
      <c r="T1102" s="179"/>
      <c r="U1102" s="239">
        <v>173.25154028436</v>
      </c>
      <c r="V1102" s="239">
        <v>77.311149567367096</v>
      </c>
      <c r="W1102" s="239">
        <v>26.489180327868901</v>
      </c>
      <c r="X1102" s="239">
        <v>12.236084183673499</v>
      </c>
      <c r="Y1102" s="239">
        <v>47.375068153655498</v>
      </c>
      <c r="Z1102" s="182"/>
      <c r="AA1102" s="179"/>
      <c r="AB1102" s="182" t="s">
        <v>571</v>
      </c>
      <c r="AC1102" s="182"/>
      <c r="AD1102" s="183" t="s">
        <v>572</v>
      </c>
      <c r="AE1102" s="336">
        <v>4</v>
      </c>
      <c r="AF1102" s="336">
        <v>2</v>
      </c>
      <c r="AG1102" s="336">
        <v>1</v>
      </c>
      <c r="AH1102" s="336">
        <v>1</v>
      </c>
      <c r="AI1102" s="336"/>
      <c r="AJ1102" s="184"/>
      <c r="AK1102" s="179"/>
      <c r="AL1102" s="179"/>
      <c r="AM1102" s="281">
        <v>2544.59</v>
      </c>
      <c r="AN1102" s="281">
        <v>515.71</v>
      </c>
      <c r="AO1102" s="281">
        <v>105.08</v>
      </c>
      <c r="AP1102" s="281">
        <v>17.34</v>
      </c>
      <c r="AQ1102" s="281">
        <v>0</v>
      </c>
      <c r="AR1102" s="272"/>
      <c r="AS1102" s="270"/>
      <c r="AT1102" s="270"/>
      <c r="AU1102" s="272">
        <v>636.14750000000004</v>
      </c>
      <c r="AV1102" s="272">
        <v>128.92750000000001</v>
      </c>
      <c r="AW1102" s="272">
        <v>26.27</v>
      </c>
      <c r="AX1102" s="272">
        <v>4.335</v>
      </c>
      <c r="AY1102" s="272">
        <v>0</v>
      </c>
      <c r="AZ1102" s="184"/>
      <c r="BA1102" s="179"/>
    </row>
    <row r="1103" spans="1:53" s="185" customFormat="1" x14ac:dyDescent="0.2">
      <c r="A1103" s="179"/>
      <c r="B1103" s="182" t="s">
        <v>469</v>
      </c>
      <c r="C1103" s="182"/>
      <c r="D1103" s="183" t="s">
        <v>70</v>
      </c>
      <c r="E1103" s="320">
        <v>4</v>
      </c>
      <c r="F1103" s="320">
        <v>2</v>
      </c>
      <c r="G1103" s="320">
        <v>2</v>
      </c>
      <c r="H1103" s="320">
        <v>2</v>
      </c>
      <c r="I1103" s="320">
        <v>2</v>
      </c>
      <c r="J1103" s="182"/>
      <c r="K1103" s="179"/>
      <c r="L1103" s="179"/>
      <c r="M1103" s="239">
        <v>394.11</v>
      </c>
      <c r="N1103" s="239">
        <v>418.24</v>
      </c>
      <c r="O1103" s="239">
        <v>130.54</v>
      </c>
      <c r="P1103" s="239">
        <v>194.52</v>
      </c>
      <c r="Q1103" s="239">
        <v>164.89</v>
      </c>
      <c r="R1103" s="182"/>
      <c r="S1103" s="179"/>
      <c r="T1103" s="179"/>
      <c r="U1103" s="239">
        <v>98.527500000000003</v>
      </c>
      <c r="V1103" s="239">
        <v>104.56</v>
      </c>
      <c r="W1103" s="239">
        <v>32.634999999999998</v>
      </c>
      <c r="X1103" s="239">
        <v>48.63</v>
      </c>
      <c r="Y1103" s="239">
        <v>41.222499999999997</v>
      </c>
      <c r="Z1103" s="182"/>
      <c r="AA1103" s="179"/>
      <c r="AB1103" s="182" t="s">
        <v>573</v>
      </c>
      <c r="AC1103" s="182"/>
      <c r="AD1103" s="183" t="s">
        <v>167</v>
      </c>
      <c r="AE1103" s="336">
        <v>291</v>
      </c>
      <c r="AF1103" s="336">
        <v>128</v>
      </c>
      <c r="AG1103" s="336">
        <v>77</v>
      </c>
      <c r="AH1103" s="336">
        <v>41</v>
      </c>
      <c r="AI1103" s="336">
        <v>48</v>
      </c>
      <c r="AJ1103" s="184"/>
      <c r="AK1103" s="179"/>
      <c r="AL1103" s="179"/>
      <c r="AM1103" s="281">
        <v>105708.62</v>
      </c>
      <c r="AN1103" s="281">
        <v>24559.26</v>
      </c>
      <c r="AO1103" s="281">
        <v>9685.1799999999894</v>
      </c>
      <c r="AP1103" s="281">
        <v>10587.79</v>
      </c>
      <c r="AQ1103" s="281">
        <v>22325.47</v>
      </c>
      <c r="AR1103" s="272"/>
      <c r="AS1103" s="270"/>
      <c r="AT1103" s="270"/>
      <c r="AU1103" s="272">
        <v>360.780273037543</v>
      </c>
      <c r="AV1103" s="272">
        <v>86.476267605633794</v>
      </c>
      <c r="AW1103" s="272">
        <v>34.1027464788732</v>
      </c>
      <c r="AX1103" s="272">
        <v>37.150140350877201</v>
      </c>
      <c r="AY1103" s="272">
        <v>76.196143344709895</v>
      </c>
      <c r="AZ1103" s="184"/>
      <c r="BA1103" s="179"/>
    </row>
    <row r="1104" spans="1:53" s="185" customFormat="1" x14ac:dyDescent="0.2">
      <c r="A1104" s="179"/>
      <c r="B1104" s="182" t="s">
        <v>470</v>
      </c>
      <c r="C1104" s="182"/>
      <c r="D1104" s="183" t="s">
        <v>202</v>
      </c>
      <c r="E1104" s="320">
        <v>1</v>
      </c>
      <c r="F1104" s="320"/>
      <c r="G1104" s="320"/>
      <c r="H1104" s="320"/>
      <c r="I1104" s="320">
        <v>1</v>
      </c>
      <c r="J1104" s="182"/>
      <c r="K1104" s="179"/>
      <c r="L1104" s="179"/>
      <c r="M1104" s="239">
        <v>69.31</v>
      </c>
      <c r="N1104" s="239">
        <v>0</v>
      </c>
      <c r="O1104" s="239">
        <v>0</v>
      </c>
      <c r="P1104" s="239">
        <v>0</v>
      </c>
      <c r="Q1104" s="239">
        <v>28.88</v>
      </c>
      <c r="R1104" s="182"/>
      <c r="S1104" s="179"/>
      <c r="T1104" s="179"/>
      <c r="U1104" s="239">
        <v>69.31</v>
      </c>
      <c r="V1104" s="239">
        <v>0</v>
      </c>
      <c r="W1104" s="239">
        <v>0</v>
      </c>
      <c r="X1104" s="239">
        <v>0</v>
      </c>
      <c r="Y1104" s="239">
        <v>14.44</v>
      </c>
      <c r="Z1104" s="182"/>
      <c r="AA1104" s="179"/>
      <c r="AB1104" s="182" t="s">
        <v>575</v>
      </c>
      <c r="AC1104" s="182"/>
      <c r="AD1104" s="183" t="s">
        <v>179</v>
      </c>
      <c r="AE1104" s="336">
        <v>197</v>
      </c>
      <c r="AF1104" s="336">
        <v>86</v>
      </c>
      <c r="AG1104" s="336">
        <v>59</v>
      </c>
      <c r="AH1104" s="336">
        <v>41</v>
      </c>
      <c r="AI1104" s="336">
        <v>37</v>
      </c>
      <c r="AJ1104" s="184"/>
      <c r="AK1104" s="179"/>
      <c r="AL1104" s="179"/>
      <c r="AM1104" s="281">
        <v>62442.04</v>
      </c>
      <c r="AN1104" s="281">
        <v>14271.18</v>
      </c>
      <c r="AO1104" s="281">
        <v>4847.28</v>
      </c>
      <c r="AP1104" s="281">
        <v>1815.14</v>
      </c>
      <c r="AQ1104" s="281">
        <v>12146.17</v>
      </c>
      <c r="AR1104" s="272"/>
      <c r="AS1104" s="270"/>
      <c r="AT1104" s="270"/>
      <c r="AU1104" s="272">
        <v>312.21019999999999</v>
      </c>
      <c r="AV1104" s="272">
        <v>72.076666666666696</v>
      </c>
      <c r="AW1104" s="272">
        <v>24.9859793814433</v>
      </c>
      <c r="AX1104" s="272">
        <v>9.6039153439153502</v>
      </c>
      <c r="AY1104" s="272">
        <v>62.9335233160622</v>
      </c>
      <c r="AZ1104" s="184"/>
      <c r="BA1104" s="179"/>
    </row>
    <row r="1105" spans="1:53" s="185" customFormat="1" x14ac:dyDescent="0.2">
      <c r="A1105" s="179"/>
      <c r="B1105" s="182" t="s">
        <v>471</v>
      </c>
      <c r="C1105" s="182"/>
      <c r="D1105" s="183" t="s">
        <v>100</v>
      </c>
      <c r="E1105" s="320">
        <v>2731</v>
      </c>
      <c r="F1105" s="320">
        <v>1630</v>
      </c>
      <c r="G1105" s="320">
        <v>984</v>
      </c>
      <c r="H1105" s="320">
        <v>749</v>
      </c>
      <c r="I1105" s="320">
        <v>964</v>
      </c>
      <c r="J1105" s="182"/>
      <c r="K1105" s="179"/>
      <c r="L1105" s="179"/>
      <c r="M1105" s="239">
        <v>406548.55999999901</v>
      </c>
      <c r="N1105" s="239">
        <v>214117.88</v>
      </c>
      <c r="O1105" s="239">
        <v>79728.22</v>
      </c>
      <c r="P1105" s="239">
        <v>55760.57</v>
      </c>
      <c r="Q1105" s="239">
        <v>295333.87</v>
      </c>
      <c r="R1105" s="182"/>
      <c r="S1105" s="179"/>
      <c r="T1105" s="179"/>
      <c r="U1105" s="239">
        <v>139.03849521203799</v>
      </c>
      <c r="V1105" s="239">
        <v>75.8476372653205</v>
      </c>
      <c r="W1105" s="239">
        <v>29.2044761904762</v>
      </c>
      <c r="X1105" s="239">
        <v>20.767437616387301</v>
      </c>
      <c r="Y1105" s="239">
        <v>101.14173630137</v>
      </c>
      <c r="Z1105" s="182"/>
      <c r="AA1105" s="179"/>
      <c r="AB1105" s="182" t="s">
        <v>576</v>
      </c>
      <c r="AC1105" s="182"/>
      <c r="AD1105" s="183" t="s">
        <v>287</v>
      </c>
      <c r="AE1105" s="336">
        <v>10</v>
      </c>
      <c r="AF1105" s="336">
        <v>5</v>
      </c>
      <c r="AG1105" s="336">
        <v>4</v>
      </c>
      <c r="AH1105" s="336">
        <v>2</v>
      </c>
      <c r="AI1105" s="336">
        <v>3</v>
      </c>
      <c r="AJ1105" s="184"/>
      <c r="AK1105" s="179"/>
      <c r="AL1105" s="179"/>
      <c r="AM1105" s="281">
        <v>511.31</v>
      </c>
      <c r="AN1105" s="281">
        <v>140.82</v>
      </c>
      <c r="AO1105" s="281">
        <v>187.07</v>
      </c>
      <c r="AP1105" s="281">
        <v>50.08</v>
      </c>
      <c r="AQ1105" s="281">
        <v>647.4</v>
      </c>
      <c r="AR1105" s="272"/>
      <c r="AS1105" s="270"/>
      <c r="AT1105" s="270"/>
      <c r="AU1105" s="272">
        <v>51.131</v>
      </c>
      <c r="AV1105" s="272">
        <v>15.6466666666667</v>
      </c>
      <c r="AW1105" s="272">
        <v>18.707000000000001</v>
      </c>
      <c r="AX1105" s="272">
        <v>5.008</v>
      </c>
      <c r="AY1105" s="272">
        <v>64.739999999999995</v>
      </c>
      <c r="AZ1105" s="184"/>
      <c r="BA1105" s="179"/>
    </row>
    <row r="1106" spans="1:53" s="185" customFormat="1" x14ac:dyDescent="0.2">
      <c r="A1106" s="179"/>
      <c r="B1106" s="182" t="s">
        <v>473</v>
      </c>
      <c r="C1106" s="182"/>
      <c r="D1106" s="183" t="s">
        <v>65</v>
      </c>
      <c r="E1106" s="320">
        <v>1</v>
      </c>
      <c r="F1106" s="320"/>
      <c r="G1106" s="320"/>
      <c r="H1106" s="320"/>
      <c r="I1106" s="320"/>
      <c r="J1106" s="182"/>
      <c r="K1106" s="179"/>
      <c r="L1106" s="179"/>
      <c r="M1106" s="239">
        <v>6.35</v>
      </c>
      <c r="N1106" s="239">
        <v>0</v>
      </c>
      <c r="O1106" s="239">
        <v>0</v>
      </c>
      <c r="P1106" s="239">
        <v>0</v>
      </c>
      <c r="Q1106" s="239">
        <v>0</v>
      </c>
      <c r="R1106" s="182"/>
      <c r="S1106" s="179"/>
      <c r="T1106" s="179"/>
      <c r="U1106" s="239">
        <v>6.35</v>
      </c>
      <c r="V1106" s="239">
        <v>0</v>
      </c>
      <c r="W1106" s="239">
        <v>0</v>
      </c>
      <c r="X1106" s="239">
        <v>0</v>
      </c>
      <c r="Y1106" s="239">
        <v>0</v>
      </c>
      <c r="Z1106" s="182"/>
      <c r="AA1106" s="179"/>
      <c r="AB1106" s="182" t="s">
        <v>696</v>
      </c>
      <c r="AC1106" s="182"/>
      <c r="AD1106" s="183" t="s">
        <v>578</v>
      </c>
      <c r="AE1106" s="336">
        <v>26</v>
      </c>
      <c r="AF1106" s="336">
        <v>10</v>
      </c>
      <c r="AG1106" s="336">
        <v>11</v>
      </c>
      <c r="AH1106" s="336">
        <v>9</v>
      </c>
      <c r="AI1106" s="336">
        <v>15</v>
      </c>
      <c r="AJ1106" s="184"/>
      <c r="AK1106" s="179"/>
      <c r="AL1106" s="179"/>
      <c r="AM1106" s="281">
        <v>5887.56</v>
      </c>
      <c r="AN1106" s="281">
        <v>3580.1</v>
      </c>
      <c r="AO1106" s="281">
        <v>793.73</v>
      </c>
      <c r="AP1106" s="281">
        <v>350.26</v>
      </c>
      <c r="AQ1106" s="281">
        <v>18056.64</v>
      </c>
      <c r="AR1106" s="272"/>
      <c r="AS1106" s="270"/>
      <c r="AT1106" s="270"/>
      <c r="AU1106" s="272">
        <v>226.44461538461499</v>
      </c>
      <c r="AV1106" s="272">
        <v>170.480952380952</v>
      </c>
      <c r="AW1106" s="272">
        <v>39.686500000000002</v>
      </c>
      <c r="AX1106" s="272">
        <v>14.010400000000001</v>
      </c>
      <c r="AY1106" s="272">
        <v>722.26559999999995</v>
      </c>
      <c r="AZ1106" s="184"/>
      <c r="BA1106" s="179"/>
    </row>
    <row r="1107" spans="1:53" s="185" customFormat="1" x14ac:dyDescent="0.2">
      <c r="A1107" s="179"/>
      <c r="B1107" s="182" t="s">
        <v>473</v>
      </c>
      <c r="C1107" s="182"/>
      <c r="D1107" s="183" t="s">
        <v>293</v>
      </c>
      <c r="E1107" s="320">
        <v>241</v>
      </c>
      <c r="F1107" s="320">
        <v>126</v>
      </c>
      <c r="G1107" s="320">
        <v>58</v>
      </c>
      <c r="H1107" s="320">
        <v>43</v>
      </c>
      <c r="I1107" s="320">
        <v>57</v>
      </c>
      <c r="J1107" s="182"/>
      <c r="K1107" s="179"/>
      <c r="L1107" s="179"/>
      <c r="M1107" s="239">
        <v>47722.94</v>
      </c>
      <c r="N1107" s="239">
        <v>23401.62</v>
      </c>
      <c r="O1107" s="239">
        <v>9180.6299999999992</v>
      </c>
      <c r="P1107" s="239">
        <v>4893.43</v>
      </c>
      <c r="Q1107" s="239">
        <v>21666.05</v>
      </c>
      <c r="R1107" s="182"/>
      <c r="S1107" s="179"/>
      <c r="T1107" s="179"/>
      <c r="U1107" s="239">
        <v>177.408698884758</v>
      </c>
      <c r="V1107" s="239">
        <v>88.642499999999998</v>
      </c>
      <c r="W1107" s="239">
        <v>36.576215139442198</v>
      </c>
      <c r="X1107" s="239">
        <v>19.0405836575876</v>
      </c>
      <c r="Y1107" s="239">
        <v>83.976937984496104</v>
      </c>
      <c r="Z1107" s="182"/>
      <c r="AA1107" s="179"/>
      <c r="AB1107" s="182" t="s">
        <v>579</v>
      </c>
      <c r="AC1107" s="182"/>
      <c r="AD1107" s="183" t="s">
        <v>127</v>
      </c>
      <c r="AE1107" s="336">
        <v>40</v>
      </c>
      <c r="AF1107" s="336">
        <v>22</v>
      </c>
      <c r="AG1107" s="336">
        <v>17</v>
      </c>
      <c r="AH1107" s="336">
        <v>14</v>
      </c>
      <c r="AI1107" s="336">
        <v>8</v>
      </c>
      <c r="AJ1107" s="184"/>
      <c r="AK1107" s="179"/>
      <c r="AL1107" s="179"/>
      <c r="AM1107" s="281">
        <v>9315.2199999999993</v>
      </c>
      <c r="AN1107" s="281">
        <v>1224.46</v>
      </c>
      <c r="AO1107" s="281">
        <v>803.61</v>
      </c>
      <c r="AP1107" s="281">
        <v>433.13</v>
      </c>
      <c r="AQ1107" s="281">
        <v>1413.29</v>
      </c>
      <c r="AR1107" s="272"/>
      <c r="AS1107" s="270"/>
      <c r="AT1107" s="270"/>
      <c r="AU1107" s="272">
        <v>232.88050000000001</v>
      </c>
      <c r="AV1107" s="272">
        <v>31.396410256410299</v>
      </c>
      <c r="AW1107" s="272">
        <v>20.605384615384601</v>
      </c>
      <c r="AX1107" s="272">
        <v>11.105897435897401</v>
      </c>
      <c r="AY1107" s="272">
        <v>36.238205128205102</v>
      </c>
      <c r="AZ1107" s="184"/>
      <c r="BA1107" s="179"/>
    </row>
    <row r="1108" spans="1:53" s="185" customFormat="1" x14ac:dyDescent="0.2">
      <c r="A1108" s="179"/>
      <c r="B1108" s="182" t="s">
        <v>473</v>
      </c>
      <c r="C1108" s="182"/>
      <c r="D1108" s="183" t="s">
        <v>196</v>
      </c>
      <c r="E1108" s="320">
        <v>1</v>
      </c>
      <c r="F1108" s="320"/>
      <c r="G1108" s="320"/>
      <c r="H1108" s="320"/>
      <c r="I1108" s="320"/>
      <c r="J1108" s="182"/>
      <c r="K1108" s="179"/>
      <c r="L1108" s="179"/>
      <c r="M1108" s="239">
        <v>6.15</v>
      </c>
      <c r="N1108" s="239">
        <v>0</v>
      </c>
      <c r="O1108" s="239">
        <v>0</v>
      </c>
      <c r="P1108" s="239">
        <v>0</v>
      </c>
      <c r="Q1108" s="239">
        <v>0</v>
      </c>
      <c r="R1108" s="182"/>
      <c r="S1108" s="179"/>
      <c r="T1108" s="179"/>
      <c r="U1108" s="239">
        <v>6.15</v>
      </c>
      <c r="V1108" s="239">
        <v>0</v>
      </c>
      <c r="W1108" s="239">
        <v>0</v>
      </c>
      <c r="X1108" s="239">
        <v>0</v>
      </c>
      <c r="Y1108" s="239">
        <v>0</v>
      </c>
      <c r="Z1108" s="182"/>
      <c r="AA1108" s="179"/>
      <c r="AB1108" s="182" t="s">
        <v>583</v>
      </c>
      <c r="AC1108" s="182"/>
      <c r="AD1108" s="183" t="s">
        <v>230</v>
      </c>
      <c r="AE1108" s="336">
        <v>1</v>
      </c>
      <c r="AF1108" s="336"/>
      <c r="AG1108" s="336"/>
      <c r="AH1108" s="336"/>
      <c r="AI1108" s="336"/>
      <c r="AJ1108" s="184"/>
      <c r="AK1108" s="179"/>
      <c r="AL1108" s="179"/>
      <c r="AM1108" s="281">
        <v>91.67</v>
      </c>
      <c r="AN1108" s="281">
        <v>0</v>
      </c>
      <c r="AO1108" s="281">
        <v>0</v>
      </c>
      <c r="AP1108" s="281">
        <v>0</v>
      </c>
      <c r="AQ1108" s="281">
        <v>0</v>
      </c>
      <c r="AR1108" s="272"/>
      <c r="AS1108" s="270"/>
      <c r="AT1108" s="270"/>
      <c r="AU1108" s="272">
        <v>91.67</v>
      </c>
      <c r="AV1108" s="272">
        <v>0</v>
      </c>
      <c r="AW1108" s="272">
        <v>0</v>
      </c>
      <c r="AX1108" s="272">
        <v>0</v>
      </c>
      <c r="AY1108" s="272">
        <v>0</v>
      </c>
      <c r="AZ1108" s="184"/>
      <c r="BA1108" s="179"/>
    </row>
    <row r="1109" spans="1:53" s="185" customFormat="1" x14ac:dyDescent="0.2">
      <c r="A1109" s="179"/>
      <c r="B1109" s="182" t="s">
        <v>474</v>
      </c>
      <c r="C1109" s="182"/>
      <c r="D1109" s="183" t="s">
        <v>287</v>
      </c>
      <c r="E1109" s="320">
        <v>3</v>
      </c>
      <c r="F1109" s="320">
        <v>1</v>
      </c>
      <c r="G1109" s="320"/>
      <c r="H1109" s="320"/>
      <c r="I1109" s="320">
        <v>1</v>
      </c>
      <c r="J1109" s="182"/>
      <c r="K1109" s="179"/>
      <c r="L1109" s="179"/>
      <c r="M1109" s="239">
        <v>266.92</v>
      </c>
      <c r="N1109" s="239">
        <v>15</v>
      </c>
      <c r="O1109" s="239">
        <v>0</v>
      </c>
      <c r="P1109" s="239">
        <v>0</v>
      </c>
      <c r="Q1109" s="239">
        <v>82.04</v>
      </c>
      <c r="R1109" s="182"/>
      <c r="S1109" s="179"/>
      <c r="T1109" s="179"/>
      <c r="U1109" s="239">
        <v>88.973333333333301</v>
      </c>
      <c r="V1109" s="239">
        <v>7.5</v>
      </c>
      <c r="W1109" s="239">
        <v>0</v>
      </c>
      <c r="X1109" s="239">
        <v>0</v>
      </c>
      <c r="Y1109" s="239">
        <v>41.02</v>
      </c>
      <c r="Z1109" s="182"/>
      <c r="AA1109" s="179"/>
      <c r="AB1109" s="182" t="s">
        <v>583</v>
      </c>
      <c r="AC1109" s="182"/>
      <c r="AD1109" s="183" t="s">
        <v>461</v>
      </c>
      <c r="AE1109" s="336">
        <v>98</v>
      </c>
      <c r="AF1109" s="336">
        <v>29</v>
      </c>
      <c r="AG1109" s="336">
        <v>17</v>
      </c>
      <c r="AH1109" s="336">
        <v>15</v>
      </c>
      <c r="AI1109" s="336">
        <v>22</v>
      </c>
      <c r="AJ1109" s="184"/>
      <c r="AK1109" s="179"/>
      <c r="AL1109" s="179"/>
      <c r="AM1109" s="281">
        <v>38991.43</v>
      </c>
      <c r="AN1109" s="281">
        <v>3251.1</v>
      </c>
      <c r="AO1109" s="281">
        <v>1024.03</v>
      </c>
      <c r="AP1109" s="281">
        <v>1192.0899999999999</v>
      </c>
      <c r="AQ1109" s="281">
        <v>8246.64</v>
      </c>
      <c r="AR1109" s="272"/>
      <c r="AS1109" s="270"/>
      <c r="AT1109" s="270"/>
      <c r="AU1109" s="272">
        <v>397.87173469387801</v>
      </c>
      <c r="AV1109" s="272">
        <v>36.944318181818197</v>
      </c>
      <c r="AW1109" s="272">
        <v>12.642345679012299</v>
      </c>
      <c r="AX1109" s="272">
        <v>13.5464772727273</v>
      </c>
      <c r="AY1109" s="272">
        <v>89.637391304347801</v>
      </c>
      <c r="AZ1109" s="184"/>
      <c r="BA1109" s="179"/>
    </row>
    <row r="1110" spans="1:53" s="185" customFormat="1" x14ac:dyDescent="0.2">
      <c r="A1110" s="179"/>
      <c r="B1110" s="182" t="s">
        <v>475</v>
      </c>
      <c r="C1110" s="182"/>
      <c r="D1110" s="183" t="s">
        <v>476</v>
      </c>
      <c r="E1110" s="320">
        <v>29</v>
      </c>
      <c r="F1110" s="320">
        <v>9</v>
      </c>
      <c r="G1110" s="320">
        <v>19</v>
      </c>
      <c r="H1110" s="320">
        <v>4</v>
      </c>
      <c r="I1110" s="320">
        <v>15</v>
      </c>
      <c r="J1110" s="182"/>
      <c r="K1110" s="179"/>
      <c r="L1110" s="179"/>
      <c r="M1110" s="239">
        <v>5695.67</v>
      </c>
      <c r="N1110" s="239">
        <v>2313</v>
      </c>
      <c r="O1110" s="239">
        <v>4491.22</v>
      </c>
      <c r="P1110" s="239">
        <v>267.47000000000003</v>
      </c>
      <c r="Q1110" s="239">
        <v>11972.55</v>
      </c>
      <c r="R1110" s="182"/>
      <c r="S1110" s="179"/>
      <c r="T1110" s="179"/>
      <c r="U1110" s="239">
        <v>167.51970588235301</v>
      </c>
      <c r="V1110" s="239">
        <v>165.21428571428601</v>
      </c>
      <c r="W1110" s="239">
        <v>132.094705882353</v>
      </c>
      <c r="X1110" s="239">
        <v>8.1051515151515101</v>
      </c>
      <c r="Y1110" s="239">
        <v>352.13382352941198</v>
      </c>
      <c r="Z1110" s="182"/>
      <c r="AA1110" s="179"/>
      <c r="AB1110" s="182"/>
      <c r="AC1110" s="182"/>
      <c r="AD1110" s="183"/>
      <c r="AE1110" s="336"/>
      <c r="AF1110" s="336"/>
      <c r="AG1110" s="336"/>
      <c r="AH1110" s="336"/>
      <c r="AI1110" s="336"/>
      <c r="AJ1110" s="184"/>
      <c r="AK1110" s="179"/>
      <c r="AL1110" s="179"/>
      <c r="AM1110" s="281"/>
      <c r="AN1110" s="281"/>
      <c r="AO1110" s="281"/>
      <c r="AP1110" s="281"/>
      <c r="AQ1110" s="281"/>
      <c r="AR1110" s="272"/>
      <c r="AS1110" s="270"/>
      <c r="AT1110" s="270"/>
      <c r="AU1110" s="272"/>
      <c r="AV1110" s="272"/>
      <c r="AW1110" s="272"/>
      <c r="AX1110" s="272"/>
      <c r="AY1110" s="272"/>
      <c r="AZ1110" s="184"/>
      <c r="BA1110" s="179"/>
    </row>
    <row r="1111" spans="1:53" s="185" customFormat="1" ht="13.5" thickBot="1" x14ac:dyDescent="0.25">
      <c r="A1111" s="179"/>
      <c r="B1111" s="186" t="s">
        <v>859</v>
      </c>
      <c r="C1111" s="186"/>
      <c r="D1111" s="187" t="s">
        <v>476</v>
      </c>
      <c r="E1111" s="321">
        <v>1</v>
      </c>
      <c r="F1111" s="321">
        <v>1</v>
      </c>
      <c r="G1111" s="321"/>
      <c r="H1111" s="321"/>
      <c r="I1111" s="321"/>
      <c r="J1111" s="186"/>
      <c r="K1111" s="179"/>
      <c r="L1111" s="179"/>
      <c r="M1111" s="330">
        <v>251.11</v>
      </c>
      <c r="N1111" s="239">
        <v>103.69</v>
      </c>
      <c r="O1111" s="239">
        <v>0</v>
      </c>
      <c r="P1111" s="239">
        <v>0</v>
      </c>
      <c r="Q1111" s="239">
        <v>0</v>
      </c>
      <c r="R1111" s="182"/>
      <c r="S1111" s="179"/>
      <c r="T1111" s="179"/>
      <c r="U1111" s="263">
        <v>251.11</v>
      </c>
      <c r="V1111" s="263">
        <v>103.69</v>
      </c>
      <c r="W1111" s="263">
        <v>0</v>
      </c>
      <c r="X1111" s="263">
        <v>0</v>
      </c>
      <c r="Y1111" s="263">
        <v>0</v>
      </c>
      <c r="Z1111" s="188"/>
      <c r="AA1111" s="179"/>
      <c r="AB1111" s="186"/>
      <c r="AC1111" s="186"/>
      <c r="AD1111" s="187"/>
      <c r="AE1111" s="337"/>
      <c r="AF1111" s="337"/>
      <c r="AG1111" s="337"/>
      <c r="AH1111" s="337"/>
      <c r="AI1111" s="337"/>
      <c r="AJ1111" s="189"/>
      <c r="AK1111" s="179"/>
      <c r="AL1111" s="179"/>
      <c r="AM1111" s="282"/>
      <c r="AN1111" s="283"/>
      <c r="AO1111" s="283"/>
      <c r="AP1111" s="283"/>
      <c r="AQ1111" s="283"/>
      <c r="AR1111" s="274"/>
      <c r="AS1111" s="270"/>
      <c r="AT1111" s="270"/>
      <c r="AU1111" s="273"/>
      <c r="AV1111" s="274"/>
      <c r="AW1111" s="274"/>
      <c r="AX1111" s="274"/>
      <c r="AY1111" s="274"/>
      <c r="AZ1111" s="189"/>
      <c r="BA1111" s="179"/>
    </row>
    <row r="1112" spans="1:53" s="185" customFormat="1" x14ac:dyDescent="0.2">
      <c r="A1112" s="179"/>
      <c r="B1112" s="182" t="s">
        <v>477</v>
      </c>
      <c r="C1112" s="182"/>
      <c r="D1112" s="183" t="s">
        <v>134</v>
      </c>
      <c r="E1112" s="320">
        <v>147</v>
      </c>
      <c r="F1112" s="320">
        <v>15</v>
      </c>
      <c r="G1112" s="320">
        <v>80</v>
      </c>
      <c r="H1112" s="320">
        <v>2</v>
      </c>
      <c r="I1112" s="320">
        <v>75</v>
      </c>
      <c r="J1112" s="182"/>
      <c r="K1112" s="179"/>
      <c r="L1112" s="179"/>
      <c r="M1112" s="239">
        <v>26965.72</v>
      </c>
      <c r="N1112" s="239">
        <v>1128.1600000000001</v>
      </c>
      <c r="O1112" s="239">
        <v>13722.36</v>
      </c>
      <c r="P1112" s="239">
        <v>8.35</v>
      </c>
      <c r="Q1112" s="239">
        <v>28375.41</v>
      </c>
      <c r="R1112" s="182"/>
      <c r="S1112" s="179"/>
      <c r="T1112" s="179"/>
      <c r="U1112" s="239">
        <v>162.444096385542</v>
      </c>
      <c r="V1112" s="239">
        <v>28.204000000000001</v>
      </c>
      <c r="W1112" s="239">
        <v>85.764750000000006</v>
      </c>
      <c r="X1112" s="239">
        <v>5.88028169014084E-2</v>
      </c>
      <c r="Y1112" s="239">
        <v>165.93807017543901</v>
      </c>
      <c r="Z1112" s="182"/>
      <c r="AA1112" s="179"/>
      <c r="AB1112" s="182"/>
      <c r="AC1112" s="182"/>
      <c r="AD1112" s="183"/>
      <c r="AE1112" s="336"/>
      <c r="AF1112" s="336"/>
      <c r="AG1112" s="336"/>
      <c r="AH1112" s="336"/>
      <c r="AI1112" s="336"/>
      <c r="AJ1112" s="184"/>
      <c r="AK1112" s="179"/>
      <c r="AL1112" s="179"/>
      <c r="AM1112" s="281"/>
      <c r="AN1112" s="281"/>
      <c r="AO1112" s="281"/>
      <c r="AP1112" s="281"/>
      <c r="AQ1112" s="281"/>
      <c r="AR1112" s="272"/>
      <c r="AS1112" s="270"/>
      <c r="AT1112" s="270"/>
      <c r="AU1112" s="272"/>
      <c r="AV1112" s="272"/>
      <c r="AW1112" s="272"/>
      <c r="AX1112" s="272"/>
      <c r="AY1112" s="272"/>
      <c r="AZ1112" s="184"/>
      <c r="BA1112" s="179"/>
    </row>
    <row r="1113" spans="1:53" s="185" customFormat="1" x14ac:dyDescent="0.2">
      <c r="A1113" s="179"/>
      <c r="B1113" s="182" t="s">
        <v>478</v>
      </c>
      <c r="C1113" s="182"/>
      <c r="D1113" s="183" t="s">
        <v>196</v>
      </c>
      <c r="E1113" s="320">
        <v>95</v>
      </c>
      <c r="F1113" s="320">
        <v>43</v>
      </c>
      <c r="G1113" s="320">
        <v>22</v>
      </c>
      <c r="H1113" s="320">
        <v>17</v>
      </c>
      <c r="I1113" s="320">
        <v>18</v>
      </c>
      <c r="J1113" s="182"/>
      <c r="K1113" s="179"/>
      <c r="L1113" s="179"/>
      <c r="M1113" s="239">
        <v>22801.72</v>
      </c>
      <c r="N1113" s="239">
        <v>11412.4</v>
      </c>
      <c r="O1113" s="239">
        <v>4206.78</v>
      </c>
      <c r="P1113" s="239">
        <v>2429.77</v>
      </c>
      <c r="Q1113" s="239">
        <v>15264.64</v>
      </c>
      <c r="R1113" s="182"/>
      <c r="S1113" s="179"/>
      <c r="T1113" s="179"/>
      <c r="U1113" s="239">
        <v>219.247307692308</v>
      </c>
      <c r="V1113" s="239">
        <v>115.276767676768</v>
      </c>
      <c r="W1113" s="239">
        <v>40.449807692307701</v>
      </c>
      <c r="X1113" s="239">
        <v>23.1406666666667</v>
      </c>
      <c r="Y1113" s="239">
        <v>146.77538461538501</v>
      </c>
      <c r="Z1113" s="182"/>
      <c r="AA1113" s="179"/>
      <c r="AB1113" s="182"/>
      <c r="AC1113" s="182"/>
      <c r="AD1113" s="183"/>
      <c r="AE1113" s="336"/>
      <c r="AF1113" s="336"/>
      <c r="AG1113" s="336"/>
      <c r="AH1113" s="336"/>
      <c r="AI1113" s="336"/>
      <c r="AJ1113" s="184"/>
      <c r="AK1113" s="179"/>
      <c r="AL1113" s="179"/>
      <c r="AM1113" s="281"/>
      <c r="AN1113" s="281"/>
      <c r="AO1113" s="281"/>
      <c r="AP1113" s="281"/>
      <c r="AQ1113" s="281"/>
      <c r="AR1113" s="272"/>
      <c r="AS1113" s="270"/>
      <c r="AT1113" s="270"/>
      <c r="AU1113" s="272"/>
      <c r="AV1113" s="272"/>
      <c r="AW1113" s="272"/>
      <c r="AX1113" s="272"/>
      <c r="AY1113" s="272"/>
      <c r="AZ1113" s="184"/>
      <c r="BA1113" s="179"/>
    </row>
    <row r="1114" spans="1:53" s="185" customFormat="1" x14ac:dyDescent="0.2">
      <c r="A1114" s="179"/>
      <c r="B1114" s="182" t="s">
        <v>479</v>
      </c>
      <c r="C1114" s="182"/>
      <c r="D1114" s="183" t="s">
        <v>480</v>
      </c>
      <c r="E1114" s="320">
        <v>15</v>
      </c>
      <c r="F1114" s="320">
        <v>11</v>
      </c>
      <c r="G1114" s="320">
        <v>7</v>
      </c>
      <c r="H1114" s="320">
        <v>6</v>
      </c>
      <c r="I1114" s="320">
        <v>7</v>
      </c>
      <c r="J1114" s="182"/>
      <c r="K1114" s="179"/>
      <c r="L1114" s="179"/>
      <c r="M1114" s="239">
        <v>2099.94</v>
      </c>
      <c r="N1114" s="239">
        <v>1211.07</v>
      </c>
      <c r="O1114" s="239">
        <v>488.69</v>
      </c>
      <c r="P1114" s="239">
        <v>531.66999999999996</v>
      </c>
      <c r="Q1114" s="239">
        <v>3069.05</v>
      </c>
      <c r="R1114" s="182"/>
      <c r="S1114" s="179"/>
      <c r="T1114" s="179"/>
      <c r="U1114" s="239">
        <v>139.99600000000001</v>
      </c>
      <c r="V1114" s="239">
        <v>80.738</v>
      </c>
      <c r="W1114" s="239">
        <v>34.906428571428599</v>
      </c>
      <c r="X1114" s="239">
        <v>40.897692307692303</v>
      </c>
      <c r="Y1114" s="239">
        <v>255.754166666667</v>
      </c>
      <c r="Z1114" s="182"/>
      <c r="AA1114" s="179"/>
      <c r="AB1114" s="182"/>
      <c r="AC1114" s="182"/>
      <c r="AD1114" s="183"/>
      <c r="AE1114" s="336"/>
      <c r="AF1114" s="336"/>
      <c r="AG1114" s="336"/>
      <c r="AH1114" s="336"/>
      <c r="AI1114" s="336"/>
      <c r="AJ1114" s="184"/>
      <c r="AK1114" s="179"/>
      <c r="AL1114" s="179"/>
      <c r="AM1114" s="281"/>
      <c r="AN1114" s="281"/>
      <c r="AO1114" s="281"/>
      <c r="AP1114" s="281"/>
      <c r="AQ1114" s="281"/>
      <c r="AR1114" s="272"/>
      <c r="AS1114" s="270"/>
      <c r="AT1114" s="270"/>
      <c r="AU1114" s="272"/>
      <c r="AV1114" s="272"/>
      <c r="AW1114" s="272"/>
      <c r="AX1114" s="272"/>
      <c r="AY1114" s="272"/>
      <c r="AZ1114" s="184"/>
      <c r="BA1114" s="179"/>
    </row>
    <row r="1115" spans="1:53" s="185" customFormat="1" x14ac:dyDescent="0.2">
      <c r="A1115" s="179"/>
      <c r="B1115" s="182" t="s">
        <v>703</v>
      </c>
      <c r="C1115" s="182"/>
      <c r="D1115" s="183" t="s">
        <v>480</v>
      </c>
      <c r="E1115" s="320">
        <v>142</v>
      </c>
      <c r="F1115" s="320">
        <v>75</v>
      </c>
      <c r="G1115" s="320">
        <v>44</v>
      </c>
      <c r="H1115" s="320">
        <v>35</v>
      </c>
      <c r="I1115" s="320">
        <v>44</v>
      </c>
      <c r="J1115" s="182"/>
      <c r="K1115" s="179"/>
      <c r="L1115" s="179"/>
      <c r="M1115" s="239">
        <v>33000.22</v>
      </c>
      <c r="N1115" s="239">
        <v>13713.85</v>
      </c>
      <c r="O1115" s="239">
        <v>4865.43</v>
      </c>
      <c r="P1115" s="239">
        <v>5252.04</v>
      </c>
      <c r="Q1115" s="239">
        <v>13573.9</v>
      </c>
      <c r="R1115" s="182"/>
      <c r="S1115" s="179"/>
      <c r="T1115" s="179"/>
      <c r="U1115" s="239">
        <v>215.687712418301</v>
      </c>
      <c r="V1115" s="239">
        <v>90.222697368421095</v>
      </c>
      <c r="W1115" s="239">
        <v>32.436199999999999</v>
      </c>
      <c r="X1115" s="239">
        <v>35.248590604026802</v>
      </c>
      <c r="Y1115" s="239">
        <v>87.012179487179495</v>
      </c>
      <c r="Z1115" s="182"/>
      <c r="AA1115" s="179"/>
      <c r="AB1115" s="182"/>
      <c r="AC1115" s="182"/>
      <c r="AD1115" s="183"/>
      <c r="AE1115" s="336"/>
      <c r="AF1115" s="336"/>
      <c r="AG1115" s="336"/>
      <c r="AH1115" s="336"/>
      <c r="AI1115" s="336"/>
      <c r="AJ1115" s="184"/>
      <c r="AK1115" s="179"/>
      <c r="AL1115" s="179"/>
      <c r="AM1115" s="281"/>
      <c r="AN1115" s="281"/>
      <c r="AO1115" s="281"/>
      <c r="AP1115" s="281"/>
      <c r="AQ1115" s="281"/>
      <c r="AR1115" s="272"/>
      <c r="AS1115" s="270"/>
      <c r="AT1115" s="270"/>
      <c r="AU1115" s="272"/>
      <c r="AV1115" s="272"/>
      <c r="AW1115" s="272"/>
      <c r="AX1115" s="272"/>
      <c r="AY1115" s="272"/>
      <c r="AZ1115" s="184"/>
      <c r="BA1115" s="179"/>
    </row>
    <row r="1116" spans="1:53" s="185" customFormat="1" x14ac:dyDescent="0.2">
      <c r="A1116" s="179"/>
      <c r="B1116" s="182" t="s">
        <v>483</v>
      </c>
      <c r="C1116" s="182"/>
      <c r="D1116" s="183" t="s">
        <v>450</v>
      </c>
      <c r="E1116" s="320">
        <v>1</v>
      </c>
      <c r="F1116" s="320"/>
      <c r="G1116" s="320">
        <v>1</v>
      </c>
      <c r="H1116" s="320"/>
      <c r="I1116" s="320">
        <v>1</v>
      </c>
      <c r="J1116" s="182"/>
      <c r="K1116" s="179"/>
      <c r="L1116" s="179"/>
      <c r="M1116" s="239">
        <v>17.5</v>
      </c>
      <c r="N1116" s="239"/>
      <c r="O1116" s="239">
        <v>37.799999999999997</v>
      </c>
      <c r="P1116" s="239">
        <v>0</v>
      </c>
      <c r="Q1116" s="239">
        <v>252.2</v>
      </c>
      <c r="R1116" s="182"/>
      <c r="S1116" s="179"/>
      <c r="T1116" s="179"/>
      <c r="U1116" s="239">
        <v>17.5</v>
      </c>
      <c r="V1116" s="239"/>
      <c r="W1116" s="239">
        <v>37.799999999999997</v>
      </c>
      <c r="X1116" s="239">
        <v>0</v>
      </c>
      <c r="Y1116" s="239">
        <v>252.2</v>
      </c>
      <c r="Z1116" s="182"/>
      <c r="AA1116" s="179"/>
      <c r="AB1116" s="182"/>
      <c r="AC1116" s="182"/>
      <c r="AD1116" s="183"/>
      <c r="AE1116" s="336"/>
      <c r="AF1116" s="336"/>
      <c r="AG1116" s="336"/>
      <c r="AH1116" s="336"/>
      <c r="AI1116" s="336"/>
      <c r="AJ1116" s="184"/>
      <c r="AK1116" s="179"/>
      <c r="AL1116" s="179"/>
      <c r="AM1116" s="281"/>
      <c r="AN1116" s="281"/>
      <c r="AO1116" s="281"/>
      <c r="AP1116" s="281"/>
      <c r="AQ1116" s="281"/>
      <c r="AR1116" s="272"/>
      <c r="AS1116" s="270"/>
      <c r="AT1116" s="270"/>
      <c r="AU1116" s="272"/>
      <c r="AV1116" s="272"/>
      <c r="AW1116" s="272"/>
      <c r="AX1116" s="272"/>
      <c r="AY1116" s="272"/>
      <c r="AZ1116" s="184"/>
      <c r="BA1116" s="179"/>
    </row>
    <row r="1117" spans="1:53" s="185" customFormat="1" x14ac:dyDescent="0.2">
      <c r="A1117" s="179"/>
      <c r="B1117" s="182" t="s">
        <v>484</v>
      </c>
      <c r="C1117" s="182"/>
      <c r="D1117" s="183" t="s">
        <v>68</v>
      </c>
      <c r="E1117" s="320">
        <v>8</v>
      </c>
      <c r="F1117" s="320">
        <v>6</v>
      </c>
      <c r="G1117" s="320">
        <v>1</v>
      </c>
      <c r="H1117" s="320">
        <v>1</v>
      </c>
      <c r="I1117" s="320"/>
      <c r="J1117" s="182"/>
      <c r="K1117" s="179"/>
      <c r="L1117" s="179"/>
      <c r="M1117" s="239">
        <v>1462.75</v>
      </c>
      <c r="N1117" s="239">
        <v>836.6</v>
      </c>
      <c r="O1117" s="239">
        <v>68.25</v>
      </c>
      <c r="P1117" s="239">
        <v>53.87</v>
      </c>
      <c r="Q1117" s="239">
        <v>0</v>
      </c>
      <c r="R1117" s="182"/>
      <c r="S1117" s="179"/>
      <c r="T1117" s="179"/>
      <c r="U1117" s="239">
        <v>182.84375</v>
      </c>
      <c r="V1117" s="239">
        <v>104.575</v>
      </c>
      <c r="W1117" s="239">
        <v>8.53125</v>
      </c>
      <c r="X1117" s="239">
        <v>6.7337499999999997</v>
      </c>
      <c r="Y1117" s="239">
        <v>0</v>
      </c>
      <c r="Z1117" s="182"/>
      <c r="AA1117" s="179"/>
      <c r="AB1117" s="182"/>
      <c r="AC1117" s="182"/>
      <c r="AD1117" s="183"/>
      <c r="AE1117" s="336"/>
      <c r="AF1117" s="336"/>
      <c r="AG1117" s="336"/>
      <c r="AH1117" s="336"/>
      <c r="AI1117" s="336"/>
      <c r="AJ1117" s="184"/>
      <c r="AK1117" s="179"/>
      <c r="AL1117" s="179"/>
      <c r="AM1117" s="281"/>
      <c r="AN1117" s="281"/>
      <c r="AO1117" s="281"/>
      <c r="AP1117" s="281"/>
      <c r="AQ1117" s="281"/>
      <c r="AR1117" s="272"/>
      <c r="AS1117" s="270"/>
      <c r="AT1117" s="270"/>
      <c r="AU1117" s="272"/>
      <c r="AV1117" s="272"/>
      <c r="AW1117" s="272"/>
      <c r="AX1117" s="272"/>
      <c r="AY1117" s="272"/>
      <c r="AZ1117" s="184"/>
      <c r="BA1117" s="179"/>
    </row>
    <row r="1118" spans="1:53" s="185" customFormat="1" x14ac:dyDescent="0.2">
      <c r="A1118" s="179"/>
      <c r="B1118" s="182" t="s">
        <v>484</v>
      </c>
      <c r="C1118" s="182"/>
      <c r="D1118" s="183" t="s">
        <v>156</v>
      </c>
      <c r="E1118" s="320">
        <v>107</v>
      </c>
      <c r="F1118" s="320">
        <v>61</v>
      </c>
      <c r="G1118" s="320">
        <v>26</v>
      </c>
      <c r="H1118" s="320">
        <v>16</v>
      </c>
      <c r="I1118" s="320">
        <v>22</v>
      </c>
      <c r="J1118" s="182"/>
      <c r="K1118" s="179"/>
      <c r="L1118" s="179"/>
      <c r="M1118" s="239">
        <v>23210.04</v>
      </c>
      <c r="N1118" s="239">
        <v>10031.5</v>
      </c>
      <c r="O1118" s="239">
        <v>3395.24</v>
      </c>
      <c r="P1118" s="239">
        <v>2066.0500000000002</v>
      </c>
      <c r="Q1118" s="239">
        <v>12813.79</v>
      </c>
      <c r="R1118" s="182"/>
      <c r="S1118" s="179"/>
      <c r="T1118" s="179"/>
      <c r="U1118" s="239">
        <v>205.39858407079601</v>
      </c>
      <c r="V1118" s="239">
        <v>87.995614035087698</v>
      </c>
      <c r="W1118" s="239">
        <v>29.782807017543899</v>
      </c>
      <c r="X1118" s="239">
        <v>18.123245614035099</v>
      </c>
      <c r="Y1118" s="239">
        <v>108.59144067796601</v>
      </c>
      <c r="Z1118" s="182"/>
      <c r="AA1118" s="179"/>
      <c r="AB1118" s="182"/>
      <c r="AC1118" s="182"/>
      <c r="AD1118" s="183"/>
      <c r="AE1118" s="336"/>
      <c r="AF1118" s="336"/>
      <c r="AG1118" s="336"/>
      <c r="AH1118" s="336"/>
      <c r="AI1118" s="336"/>
      <c r="AJ1118" s="184"/>
      <c r="AK1118" s="179"/>
      <c r="AL1118" s="179"/>
      <c r="AM1118" s="281"/>
      <c r="AN1118" s="281"/>
      <c r="AO1118" s="281"/>
      <c r="AP1118" s="281"/>
      <c r="AQ1118" s="281"/>
      <c r="AR1118" s="272"/>
      <c r="AS1118" s="270"/>
      <c r="AT1118" s="270"/>
      <c r="AU1118" s="272"/>
      <c r="AV1118" s="272"/>
      <c r="AW1118" s="272"/>
      <c r="AX1118" s="272"/>
      <c r="AY1118" s="272"/>
      <c r="AZ1118" s="184"/>
      <c r="BA1118" s="179"/>
    </row>
    <row r="1119" spans="1:53" s="185" customFormat="1" x14ac:dyDescent="0.2">
      <c r="A1119" s="179"/>
      <c r="B1119" s="182" t="s">
        <v>485</v>
      </c>
      <c r="C1119" s="182"/>
      <c r="D1119" s="183" t="s">
        <v>486</v>
      </c>
      <c r="E1119" s="320">
        <v>31</v>
      </c>
      <c r="F1119" s="320">
        <v>13</v>
      </c>
      <c r="G1119" s="320">
        <v>6</v>
      </c>
      <c r="H1119" s="320">
        <v>6</v>
      </c>
      <c r="I1119" s="320">
        <v>9</v>
      </c>
      <c r="J1119" s="182"/>
      <c r="K1119" s="179"/>
      <c r="L1119" s="179"/>
      <c r="M1119" s="239">
        <v>6336.36</v>
      </c>
      <c r="N1119" s="239">
        <v>2714.95</v>
      </c>
      <c r="O1119" s="239">
        <v>128.22999999999999</v>
      </c>
      <c r="P1119" s="239">
        <v>460.39</v>
      </c>
      <c r="Q1119" s="239">
        <v>3336.41</v>
      </c>
      <c r="R1119" s="182"/>
      <c r="S1119" s="179"/>
      <c r="T1119" s="179"/>
      <c r="U1119" s="239">
        <v>181.03885714285701</v>
      </c>
      <c r="V1119" s="239">
        <v>82.271212121212102</v>
      </c>
      <c r="W1119" s="239">
        <v>4.1364516129032296</v>
      </c>
      <c r="X1119" s="239">
        <v>14.3871875</v>
      </c>
      <c r="Y1119" s="239">
        <v>101.103333333333</v>
      </c>
      <c r="Z1119" s="182"/>
      <c r="AA1119" s="179"/>
      <c r="AB1119" s="182"/>
      <c r="AC1119" s="182"/>
      <c r="AD1119" s="183"/>
      <c r="AE1119" s="336"/>
      <c r="AF1119" s="336"/>
      <c r="AG1119" s="336"/>
      <c r="AH1119" s="336"/>
      <c r="AI1119" s="336"/>
      <c r="AJ1119" s="184"/>
      <c r="AK1119" s="179"/>
      <c r="AL1119" s="179"/>
      <c r="AM1119" s="281"/>
      <c r="AN1119" s="281"/>
      <c r="AO1119" s="281"/>
      <c r="AP1119" s="281"/>
      <c r="AQ1119" s="281"/>
      <c r="AR1119" s="272"/>
      <c r="AS1119" s="270"/>
      <c r="AT1119" s="270"/>
      <c r="AU1119" s="272"/>
      <c r="AV1119" s="272"/>
      <c r="AW1119" s="272"/>
      <c r="AX1119" s="272"/>
      <c r="AY1119" s="272"/>
      <c r="AZ1119" s="184"/>
      <c r="BA1119" s="179"/>
    </row>
    <row r="1120" spans="1:53" s="185" customFormat="1" x14ac:dyDescent="0.2">
      <c r="A1120" s="179"/>
      <c r="B1120" s="182" t="s">
        <v>487</v>
      </c>
      <c r="C1120" s="182"/>
      <c r="D1120" s="183" t="s">
        <v>246</v>
      </c>
      <c r="E1120" s="320">
        <v>428</v>
      </c>
      <c r="F1120" s="320">
        <v>201</v>
      </c>
      <c r="G1120" s="320">
        <v>105</v>
      </c>
      <c r="H1120" s="320">
        <v>78</v>
      </c>
      <c r="I1120" s="320">
        <v>125</v>
      </c>
      <c r="J1120" s="182"/>
      <c r="K1120" s="179"/>
      <c r="L1120" s="179"/>
      <c r="M1120" s="239">
        <v>74709.37</v>
      </c>
      <c r="N1120" s="239">
        <v>32116.75</v>
      </c>
      <c r="O1120" s="239">
        <v>10219.200000000001</v>
      </c>
      <c r="P1120" s="239">
        <v>5920.76</v>
      </c>
      <c r="Q1120" s="239">
        <v>33933.01</v>
      </c>
      <c r="R1120" s="182"/>
      <c r="S1120" s="179"/>
      <c r="T1120" s="179"/>
      <c r="U1120" s="239">
        <v>162.76551198257101</v>
      </c>
      <c r="V1120" s="239">
        <v>72.827097505669002</v>
      </c>
      <c r="W1120" s="239">
        <v>23.988732394366199</v>
      </c>
      <c r="X1120" s="239">
        <v>13.705462962963001</v>
      </c>
      <c r="Y1120" s="239">
        <v>72.351833688699401</v>
      </c>
      <c r="Z1120" s="182"/>
      <c r="AA1120" s="179"/>
      <c r="AB1120" s="182"/>
      <c r="AC1120" s="182"/>
      <c r="AD1120" s="183"/>
      <c r="AE1120" s="336"/>
      <c r="AF1120" s="336"/>
      <c r="AG1120" s="336"/>
      <c r="AH1120" s="336"/>
      <c r="AI1120" s="336"/>
      <c r="AJ1120" s="184"/>
      <c r="AK1120" s="179"/>
      <c r="AL1120" s="179"/>
      <c r="AM1120" s="281"/>
      <c r="AN1120" s="281"/>
      <c r="AO1120" s="281"/>
      <c r="AP1120" s="281"/>
      <c r="AQ1120" s="281"/>
      <c r="AR1120" s="272"/>
      <c r="AS1120" s="270"/>
      <c r="AT1120" s="270"/>
      <c r="AU1120" s="272"/>
      <c r="AV1120" s="272"/>
      <c r="AW1120" s="272"/>
      <c r="AX1120" s="272"/>
      <c r="AY1120" s="272"/>
      <c r="AZ1120" s="184"/>
      <c r="BA1120" s="179"/>
    </row>
    <row r="1121" spans="1:53" s="185" customFormat="1" ht="13.5" thickBot="1" x14ac:dyDescent="0.25">
      <c r="A1121" s="179"/>
      <c r="B1121" s="186" t="s">
        <v>490</v>
      </c>
      <c r="C1121" s="186"/>
      <c r="D1121" s="187" t="s">
        <v>79</v>
      </c>
      <c r="E1121" s="321">
        <v>24</v>
      </c>
      <c r="F1121" s="321">
        <v>12</v>
      </c>
      <c r="G1121" s="321">
        <v>9</v>
      </c>
      <c r="H1121" s="321">
        <v>8</v>
      </c>
      <c r="I1121" s="321">
        <v>8</v>
      </c>
      <c r="J1121" s="186"/>
      <c r="K1121" s="179"/>
      <c r="L1121" s="179"/>
      <c r="M1121" s="330">
        <v>5030.84</v>
      </c>
      <c r="N1121" s="239">
        <v>2659</v>
      </c>
      <c r="O1121" s="239">
        <v>1712.09</v>
      </c>
      <c r="P1121" s="239">
        <v>1204.58</v>
      </c>
      <c r="Q1121" s="239">
        <v>3349.23</v>
      </c>
      <c r="R1121" s="182"/>
      <c r="S1121" s="179"/>
      <c r="T1121" s="179"/>
      <c r="U1121" s="263">
        <v>186.32740740740701</v>
      </c>
      <c r="V1121" s="263">
        <v>98.481481481481495</v>
      </c>
      <c r="W1121" s="263">
        <v>63.4107407407407</v>
      </c>
      <c r="X1121" s="263">
        <v>43.020714285714298</v>
      </c>
      <c r="Y1121" s="263">
        <v>111.64100000000001</v>
      </c>
      <c r="Z1121" s="188"/>
      <c r="AA1121" s="179"/>
      <c r="AB1121" s="186"/>
      <c r="AC1121" s="186"/>
      <c r="AD1121" s="187"/>
      <c r="AE1121" s="337"/>
      <c r="AF1121" s="337"/>
      <c r="AG1121" s="337"/>
      <c r="AH1121" s="337"/>
      <c r="AI1121" s="337"/>
      <c r="AJ1121" s="189"/>
      <c r="AK1121" s="179"/>
      <c r="AL1121" s="179"/>
      <c r="AM1121" s="282"/>
      <c r="AN1121" s="283"/>
      <c r="AO1121" s="283"/>
      <c r="AP1121" s="283"/>
      <c r="AQ1121" s="283"/>
      <c r="AR1121" s="274"/>
      <c r="AS1121" s="270"/>
      <c r="AT1121" s="270"/>
      <c r="AU1121" s="273"/>
      <c r="AV1121" s="274"/>
      <c r="AW1121" s="274"/>
      <c r="AX1121" s="274"/>
      <c r="AY1121" s="274"/>
      <c r="AZ1121" s="189"/>
      <c r="BA1121" s="179"/>
    </row>
    <row r="1122" spans="1:53" s="185" customFormat="1" x14ac:dyDescent="0.2">
      <c r="A1122" s="179"/>
      <c r="B1122" s="182" t="s">
        <v>491</v>
      </c>
      <c r="C1122" s="182"/>
      <c r="D1122" s="183" t="s">
        <v>220</v>
      </c>
      <c r="E1122" s="320">
        <v>163</v>
      </c>
      <c r="F1122" s="320">
        <v>92</v>
      </c>
      <c r="G1122" s="320">
        <v>48</v>
      </c>
      <c r="H1122" s="320">
        <v>27</v>
      </c>
      <c r="I1122" s="320">
        <v>35</v>
      </c>
      <c r="J1122" s="182"/>
      <c r="K1122" s="179"/>
      <c r="L1122" s="179"/>
      <c r="M1122" s="239">
        <v>38402.74</v>
      </c>
      <c r="N1122" s="239">
        <v>20331.16</v>
      </c>
      <c r="O1122" s="239">
        <v>5807.07</v>
      </c>
      <c r="P1122" s="239">
        <v>2851.56</v>
      </c>
      <c r="Q1122" s="239">
        <v>14623.1</v>
      </c>
      <c r="R1122" s="182"/>
      <c r="S1122" s="179"/>
      <c r="T1122" s="179"/>
      <c r="U1122" s="239">
        <v>219.44422857142899</v>
      </c>
      <c r="V1122" s="239">
        <v>117.521156069364</v>
      </c>
      <c r="W1122" s="239">
        <v>34.1592352941176</v>
      </c>
      <c r="X1122" s="239">
        <v>16.9735714285714</v>
      </c>
      <c r="Y1122" s="239">
        <v>83.085795454545504</v>
      </c>
      <c r="Z1122" s="182"/>
      <c r="AA1122" s="179"/>
      <c r="AB1122" s="182"/>
      <c r="AC1122" s="182"/>
      <c r="AD1122" s="183"/>
      <c r="AE1122" s="336"/>
      <c r="AF1122" s="336"/>
      <c r="AG1122" s="336"/>
      <c r="AH1122" s="336"/>
      <c r="AI1122" s="336"/>
      <c r="AJ1122" s="184"/>
      <c r="AK1122" s="179"/>
      <c r="AL1122" s="179"/>
      <c r="AM1122" s="281"/>
      <c r="AN1122" s="281"/>
      <c r="AO1122" s="281"/>
      <c r="AP1122" s="281"/>
      <c r="AQ1122" s="281"/>
      <c r="AR1122" s="272"/>
      <c r="AS1122" s="270"/>
      <c r="AT1122" s="270"/>
      <c r="AU1122" s="272"/>
      <c r="AV1122" s="272"/>
      <c r="AW1122" s="272"/>
      <c r="AX1122" s="272"/>
      <c r="AY1122" s="272"/>
      <c r="AZ1122" s="184"/>
      <c r="BA1122" s="179"/>
    </row>
    <row r="1123" spans="1:53" s="185" customFormat="1" x14ac:dyDescent="0.2">
      <c r="A1123" s="179"/>
      <c r="B1123" s="182" t="s">
        <v>492</v>
      </c>
      <c r="C1123" s="182"/>
      <c r="D1123" s="183" t="s">
        <v>164</v>
      </c>
      <c r="E1123" s="320">
        <v>1076</v>
      </c>
      <c r="F1123" s="320">
        <v>690</v>
      </c>
      <c r="G1123" s="320">
        <v>449</v>
      </c>
      <c r="H1123" s="320">
        <v>332</v>
      </c>
      <c r="I1123" s="320">
        <v>451</v>
      </c>
      <c r="J1123" s="182"/>
      <c r="K1123" s="179"/>
      <c r="L1123" s="179"/>
      <c r="M1123" s="239">
        <v>179555.37</v>
      </c>
      <c r="N1123" s="239">
        <v>108911.39</v>
      </c>
      <c r="O1123" s="239">
        <v>59072.51</v>
      </c>
      <c r="P1123" s="239">
        <v>33253.019999999997</v>
      </c>
      <c r="Q1123" s="239">
        <v>171549.43</v>
      </c>
      <c r="R1123" s="182"/>
      <c r="S1123" s="179"/>
      <c r="T1123" s="179"/>
      <c r="U1123" s="239">
        <v>148.761698425849</v>
      </c>
      <c r="V1123" s="239">
        <v>93.727530120482001</v>
      </c>
      <c r="W1123" s="239">
        <v>52.6962622658341</v>
      </c>
      <c r="X1123" s="239">
        <v>29.903794964028801</v>
      </c>
      <c r="Y1123" s="239">
        <v>144.28042893187501</v>
      </c>
      <c r="Z1123" s="182"/>
      <c r="AA1123" s="179"/>
      <c r="AB1123" s="182"/>
      <c r="AC1123" s="182"/>
      <c r="AD1123" s="183"/>
      <c r="AE1123" s="336"/>
      <c r="AF1123" s="336"/>
      <c r="AG1123" s="336"/>
      <c r="AH1123" s="336"/>
      <c r="AI1123" s="336"/>
      <c r="AJ1123" s="184"/>
      <c r="AK1123" s="179"/>
      <c r="AL1123" s="179"/>
      <c r="AM1123" s="281"/>
      <c r="AN1123" s="281"/>
      <c r="AO1123" s="281"/>
      <c r="AP1123" s="281"/>
      <c r="AQ1123" s="281"/>
      <c r="AR1123" s="272"/>
      <c r="AS1123" s="270"/>
      <c r="AT1123" s="270"/>
      <c r="AU1123" s="272"/>
      <c r="AV1123" s="272"/>
      <c r="AW1123" s="272"/>
      <c r="AX1123" s="272"/>
      <c r="AY1123" s="272"/>
      <c r="AZ1123" s="184"/>
      <c r="BA1123" s="179"/>
    </row>
    <row r="1124" spans="1:53" s="185" customFormat="1" x14ac:dyDescent="0.2">
      <c r="A1124" s="179"/>
      <c r="B1124" s="182" t="s">
        <v>494</v>
      </c>
      <c r="C1124" s="182"/>
      <c r="D1124" s="183" t="s">
        <v>77</v>
      </c>
      <c r="E1124" s="320">
        <v>10</v>
      </c>
      <c r="F1124" s="320">
        <v>4</v>
      </c>
      <c r="G1124" s="320">
        <v>2</v>
      </c>
      <c r="H1124" s="320">
        <v>3</v>
      </c>
      <c r="I1124" s="320">
        <v>3</v>
      </c>
      <c r="J1124" s="182"/>
      <c r="K1124" s="179"/>
      <c r="L1124" s="179"/>
      <c r="M1124" s="239">
        <v>2603.63</v>
      </c>
      <c r="N1124" s="239">
        <v>599.21</v>
      </c>
      <c r="O1124" s="239">
        <v>489</v>
      </c>
      <c r="P1124" s="239">
        <v>468.03</v>
      </c>
      <c r="Q1124" s="239">
        <v>1823.02</v>
      </c>
      <c r="R1124" s="182"/>
      <c r="S1124" s="179"/>
      <c r="T1124" s="179"/>
      <c r="U1124" s="239">
        <v>260.363</v>
      </c>
      <c r="V1124" s="239">
        <v>59.920999999999999</v>
      </c>
      <c r="W1124" s="239">
        <v>48.9</v>
      </c>
      <c r="X1124" s="239">
        <v>46.802999999999997</v>
      </c>
      <c r="Y1124" s="239">
        <v>182.30199999999999</v>
      </c>
      <c r="Z1124" s="182"/>
      <c r="AA1124" s="179"/>
      <c r="AB1124" s="182"/>
      <c r="AC1124" s="182"/>
      <c r="AD1124" s="183"/>
      <c r="AE1124" s="336"/>
      <c r="AF1124" s="336"/>
      <c r="AG1124" s="336"/>
      <c r="AH1124" s="336"/>
      <c r="AI1124" s="336"/>
      <c r="AJ1124" s="184"/>
      <c r="AK1124" s="179"/>
      <c r="AL1124" s="179"/>
      <c r="AM1124" s="281"/>
      <c r="AN1124" s="281"/>
      <c r="AO1124" s="281"/>
      <c r="AP1124" s="281"/>
      <c r="AQ1124" s="281"/>
      <c r="AR1124" s="272"/>
      <c r="AS1124" s="270"/>
      <c r="AT1124" s="270"/>
      <c r="AU1124" s="272"/>
      <c r="AV1124" s="272"/>
      <c r="AW1124" s="272"/>
      <c r="AX1124" s="272"/>
      <c r="AY1124" s="272"/>
      <c r="AZ1124" s="184"/>
      <c r="BA1124" s="179"/>
    </row>
    <row r="1125" spans="1:53" s="185" customFormat="1" x14ac:dyDescent="0.2">
      <c r="A1125" s="179"/>
      <c r="B1125" s="182" t="s">
        <v>494</v>
      </c>
      <c r="C1125" s="182"/>
      <c r="D1125" s="183" t="s">
        <v>495</v>
      </c>
      <c r="E1125" s="320">
        <v>26</v>
      </c>
      <c r="F1125" s="320">
        <v>8</v>
      </c>
      <c r="G1125" s="320">
        <v>5</v>
      </c>
      <c r="H1125" s="320">
        <v>3</v>
      </c>
      <c r="I1125" s="320">
        <v>4</v>
      </c>
      <c r="J1125" s="182"/>
      <c r="K1125" s="179"/>
      <c r="L1125" s="179"/>
      <c r="M1125" s="239">
        <v>6806.01</v>
      </c>
      <c r="N1125" s="239">
        <v>1350.02</v>
      </c>
      <c r="O1125" s="239">
        <v>601.33000000000004</v>
      </c>
      <c r="P1125" s="239">
        <v>276.29000000000002</v>
      </c>
      <c r="Q1125" s="239">
        <v>1582.99</v>
      </c>
      <c r="R1125" s="182"/>
      <c r="S1125" s="179"/>
      <c r="T1125" s="179"/>
      <c r="U1125" s="239">
        <v>243.07178571428599</v>
      </c>
      <c r="V1125" s="239">
        <v>50.000740740740703</v>
      </c>
      <c r="W1125" s="239">
        <v>23.1280769230769</v>
      </c>
      <c r="X1125" s="239">
        <v>10.6265384615385</v>
      </c>
      <c r="Y1125" s="239">
        <v>60.884230769230797</v>
      </c>
      <c r="Z1125" s="182"/>
      <c r="AA1125" s="179"/>
      <c r="AB1125" s="182"/>
      <c r="AC1125" s="182"/>
      <c r="AD1125" s="183"/>
      <c r="AE1125" s="336"/>
      <c r="AF1125" s="336"/>
      <c r="AG1125" s="336"/>
      <c r="AH1125" s="336"/>
      <c r="AI1125" s="336"/>
      <c r="AJ1125" s="184"/>
      <c r="AK1125" s="179"/>
      <c r="AL1125" s="179"/>
      <c r="AM1125" s="281"/>
      <c r="AN1125" s="281"/>
      <c r="AO1125" s="281"/>
      <c r="AP1125" s="281"/>
      <c r="AQ1125" s="281"/>
      <c r="AR1125" s="272"/>
      <c r="AS1125" s="270"/>
      <c r="AT1125" s="270"/>
      <c r="AU1125" s="272"/>
      <c r="AV1125" s="272"/>
      <c r="AW1125" s="272"/>
      <c r="AX1125" s="272"/>
      <c r="AY1125" s="272"/>
      <c r="AZ1125" s="184"/>
      <c r="BA1125" s="179"/>
    </row>
    <row r="1126" spans="1:53" s="185" customFormat="1" x14ac:dyDescent="0.2">
      <c r="A1126" s="179"/>
      <c r="B1126" s="182" t="s">
        <v>494</v>
      </c>
      <c r="C1126" s="182"/>
      <c r="D1126" s="183" t="s">
        <v>120</v>
      </c>
      <c r="E1126" s="320">
        <v>16</v>
      </c>
      <c r="F1126" s="320">
        <v>9</v>
      </c>
      <c r="G1126" s="320">
        <v>5</v>
      </c>
      <c r="H1126" s="320">
        <v>9</v>
      </c>
      <c r="I1126" s="320">
        <v>12</v>
      </c>
      <c r="J1126" s="182"/>
      <c r="K1126" s="179"/>
      <c r="L1126" s="179"/>
      <c r="M1126" s="239">
        <v>3774.56</v>
      </c>
      <c r="N1126" s="239">
        <v>1101.6300000000001</v>
      </c>
      <c r="O1126" s="239">
        <v>484.58</v>
      </c>
      <c r="P1126" s="239">
        <v>639.69000000000005</v>
      </c>
      <c r="Q1126" s="239">
        <v>1707.51</v>
      </c>
      <c r="R1126" s="182"/>
      <c r="S1126" s="179"/>
      <c r="T1126" s="179"/>
      <c r="U1126" s="239">
        <v>188.72800000000001</v>
      </c>
      <c r="V1126" s="239">
        <v>55.081499999999998</v>
      </c>
      <c r="W1126" s="239">
        <v>24.228999999999999</v>
      </c>
      <c r="X1126" s="239">
        <v>31.984500000000001</v>
      </c>
      <c r="Y1126" s="239">
        <v>77.614090909090905</v>
      </c>
      <c r="Z1126" s="182"/>
      <c r="AA1126" s="179"/>
      <c r="AB1126" s="182"/>
      <c r="AC1126" s="182"/>
      <c r="AD1126" s="183"/>
      <c r="AE1126" s="336"/>
      <c r="AF1126" s="336"/>
      <c r="AG1126" s="336"/>
      <c r="AH1126" s="336"/>
      <c r="AI1126" s="336"/>
      <c r="AJ1126" s="184"/>
      <c r="AK1126" s="179"/>
      <c r="AL1126" s="179"/>
      <c r="AM1126" s="281"/>
      <c r="AN1126" s="281"/>
      <c r="AO1126" s="281"/>
      <c r="AP1126" s="281"/>
      <c r="AQ1126" s="281"/>
      <c r="AR1126" s="272"/>
      <c r="AS1126" s="270"/>
      <c r="AT1126" s="270"/>
      <c r="AU1126" s="272"/>
      <c r="AV1126" s="272"/>
      <c r="AW1126" s="272"/>
      <c r="AX1126" s="272"/>
      <c r="AY1126" s="272"/>
      <c r="AZ1126" s="184"/>
      <c r="BA1126" s="179"/>
    </row>
    <row r="1127" spans="1:53" s="185" customFormat="1" x14ac:dyDescent="0.2">
      <c r="A1127" s="179"/>
      <c r="B1127" s="182" t="s">
        <v>497</v>
      </c>
      <c r="C1127" s="182"/>
      <c r="D1127" s="183" t="s">
        <v>440</v>
      </c>
      <c r="E1127" s="320">
        <v>245</v>
      </c>
      <c r="F1127" s="320">
        <v>63</v>
      </c>
      <c r="G1127" s="320">
        <v>30</v>
      </c>
      <c r="H1127" s="320">
        <v>19</v>
      </c>
      <c r="I1127" s="320">
        <v>24</v>
      </c>
      <c r="J1127" s="182"/>
      <c r="K1127" s="179"/>
      <c r="L1127" s="179"/>
      <c r="M1127" s="239">
        <v>49272.28</v>
      </c>
      <c r="N1127" s="239">
        <v>8032.78</v>
      </c>
      <c r="O1127" s="239">
        <v>1759.82</v>
      </c>
      <c r="P1127" s="239">
        <v>873.37</v>
      </c>
      <c r="Q1127" s="239">
        <v>4824.3999999999996</v>
      </c>
      <c r="R1127" s="182"/>
      <c r="S1127" s="179"/>
      <c r="T1127" s="179"/>
      <c r="U1127" s="239">
        <v>193.22462745097999</v>
      </c>
      <c r="V1127" s="239">
        <v>32.260160642570298</v>
      </c>
      <c r="W1127" s="239">
        <v>7.4254008438818602</v>
      </c>
      <c r="X1127" s="239">
        <v>3.5793852459016402</v>
      </c>
      <c r="Y1127" s="239">
        <v>19.691428571428599</v>
      </c>
      <c r="Z1127" s="182"/>
      <c r="AA1127" s="179"/>
      <c r="AB1127" s="182"/>
      <c r="AC1127" s="182"/>
      <c r="AD1127" s="183"/>
      <c r="AE1127" s="336"/>
      <c r="AF1127" s="336"/>
      <c r="AG1127" s="336"/>
      <c r="AH1127" s="336"/>
      <c r="AI1127" s="336"/>
      <c r="AJ1127" s="184"/>
      <c r="AK1127" s="179"/>
      <c r="AL1127" s="179"/>
      <c r="AM1127" s="281"/>
      <c r="AN1127" s="281"/>
      <c r="AO1127" s="281"/>
      <c r="AP1127" s="281"/>
      <c r="AQ1127" s="281"/>
      <c r="AR1127" s="272"/>
      <c r="AS1127" s="270"/>
      <c r="AT1127" s="270"/>
      <c r="AU1127" s="272"/>
      <c r="AV1127" s="272"/>
      <c r="AW1127" s="272"/>
      <c r="AX1127" s="272"/>
      <c r="AY1127" s="272"/>
      <c r="AZ1127" s="184"/>
      <c r="BA1127" s="179"/>
    </row>
    <row r="1128" spans="1:53" s="185" customFormat="1" x14ac:dyDescent="0.2">
      <c r="A1128" s="179"/>
      <c r="B1128" s="182" t="s">
        <v>498</v>
      </c>
      <c r="C1128" s="182"/>
      <c r="D1128" s="183" t="s">
        <v>145</v>
      </c>
      <c r="E1128" s="320">
        <v>3</v>
      </c>
      <c r="F1128" s="320">
        <v>2</v>
      </c>
      <c r="G1128" s="320"/>
      <c r="H1128" s="320"/>
      <c r="I1128" s="320">
        <v>3</v>
      </c>
      <c r="J1128" s="182"/>
      <c r="K1128" s="179"/>
      <c r="L1128" s="179"/>
      <c r="M1128" s="239">
        <v>366.53</v>
      </c>
      <c r="N1128" s="239">
        <v>276.67</v>
      </c>
      <c r="O1128" s="239">
        <v>0</v>
      </c>
      <c r="P1128" s="239">
        <v>0</v>
      </c>
      <c r="Q1128" s="239">
        <v>168.73</v>
      </c>
      <c r="R1128" s="182"/>
      <c r="S1128" s="179"/>
      <c r="T1128" s="179"/>
      <c r="U1128" s="239">
        <v>122.176666666667</v>
      </c>
      <c r="V1128" s="239">
        <v>138.33500000000001</v>
      </c>
      <c r="W1128" s="239">
        <v>0</v>
      </c>
      <c r="X1128" s="239">
        <v>0</v>
      </c>
      <c r="Y1128" s="239">
        <v>42.182499999999997</v>
      </c>
      <c r="Z1128" s="182"/>
      <c r="AA1128" s="179"/>
      <c r="AB1128" s="182"/>
      <c r="AC1128" s="182"/>
      <c r="AD1128" s="183"/>
      <c r="AE1128" s="336"/>
      <c r="AF1128" s="336"/>
      <c r="AG1128" s="336"/>
      <c r="AH1128" s="336"/>
      <c r="AI1128" s="336"/>
      <c r="AJ1128" s="184"/>
      <c r="AK1128" s="179"/>
      <c r="AL1128" s="179"/>
      <c r="AM1128" s="281"/>
      <c r="AN1128" s="281"/>
      <c r="AO1128" s="281"/>
      <c r="AP1128" s="281"/>
      <c r="AQ1128" s="281"/>
      <c r="AR1128" s="272"/>
      <c r="AS1128" s="270"/>
      <c r="AT1128" s="270"/>
      <c r="AU1128" s="272"/>
      <c r="AV1128" s="272"/>
      <c r="AW1128" s="272"/>
      <c r="AX1128" s="272"/>
      <c r="AY1128" s="272"/>
      <c r="AZ1128" s="184"/>
      <c r="BA1128" s="179"/>
    </row>
    <row r="1129" spans="1:53" s="185" customFormat="1" x14ac:dyDescent="0.2">
      <c r="A1129" s="179"/>
      <c r="B1129" s="182" t="s">
        <v>499</v>
      </c>
      <c r="C1129" s="182"/>
      <c r="D1129" s="183" t="s">
        <v>63</v>
      </c>
      <c r="E1129" s="320">
        <v>8</v>
      </c>
      <c r="F1129" s="320">
        <v>3</v>
      </c>
      <c r="G1129" s="320">
        <v>3</v>
      </c>
      <c r="H1129" s="320"/>
      <c r="I1129" s="320"/>
      <c r="J1129" s="182"/>
      <c r="K1129" s="179"/>
      <c r="L1129" s="179"/>
      <c r="M1129" s="239">
        <v>1423.2</v>
      </c>
      <c r="N1129" s="239">
        <v>771.53</v>
      </c>
      <c r="O1129" s="239">
        <v>244.93</v>
      </c>
      <c r="P1129" s="239">
        <v>0</v>
      </c>
      <c r="Q1129" s="239">
        <v>0</v>
      </c>
      <c r="R1129" s="182"/>
      <c r="S1129" s="179"/>
      <c r="T1129" s="179"/>
      <c r="U1129" s="239">
        <v>177.9</v>
      </c>
      <c r="V1129" s="239">
        <v>96.441249999999997</v>
      </c>
      <c r="W1129" s="239">
        <v>30.616250000000001</v>
      </c>
      <c r="X1129" s="239">
        <v>0</v>
      </c>
      <c r="Y1129" s="239">
        <v>0</v>
      </c>
      <c r="Z1129" s="182"/>
      <c r="AA1129" s="179"/>
      <c r="AB1129" s="182"/>
      <c r="AC1129" s="182"/>
      <c r="AD1129" s="183"/>
      <c r="AE1129" s="336"/>
      <c r="AF1129" s="336"/>
      <c r="AG1129" s="336"/>
      <c r="AH1129" s="336"/>
      <c r="AI1129" s="336"/>
      <c r="AJ1129" s="184"/>
      <c r="AK1129" s="179"/>
      <c r="AL1129" s="179"/>
      <c r="AM1129" s="281"/>
      <c r="AN1129" s="281"/>
      <c r="AO1129" s="281"/>
      <c r="AP1129" s="281"/>
      <c r="AQ1129" s="281"/>
      <c r="AR1129" s="272"/>
      <c r="AS1129" s="270"/>
      <c r="AT1129" s="270"/>
      <c r="AU1129" s="272"/>
      <c r="AV1129" s="272"/>
      <c r="AW1129" s="272"/>
      <c r="AX1129" s="272"/>
      <c r="AY1129" s="272"/>
      <c r="AZ1129" s="184"/>
      <c r="BA1129" s="179"/>
    </row>
    <row r="1130" spans="1:53" s="185" customFormat="1" x14ac:dyDescent="0.2">
      <c r="A1130" s="179"/>
      <c r="B1130" s="182" t="s">
        <v>500</v>
      </c>
      <c r="C1130" s="182"/>
      <c r="D1130" s="183" t="s">
        <v>225</v>
      </c>
      <c r="E1130" s="320">
        <v>191</v>
      </c>
      <c r="F1130" s="320">
        <v>82</v>
      </c>
      <c r="G1130" s="320">
        <v>33</v>
      </c>
      <c r="H1130" s="320">
        <v>19</v>
      </c>
      <c r="I1130" s="320">
        <v>25</v>
      </c>
      <c r="J1130" s="182"/>
      <c r="K1130" s="179"/>
      <c r="L1130" s="179"/>
      <c r="M1130" s="239">
        <v>47705.46</v>
      </c>
      <c r="N1130" s="239">
        <v>15105.19</v>
      </c>
      <c r="O1130" s="239">
        <v>4732.47</v>
      </c>
      <c r="P1130" s="239">
        <v>2385.21</v>
      </c>
      <c r="Q1130" s="239">
        <v>9130.81</v>
      </c>
      <c r="R1130" s="182"/>
      <c r="S1130" s="179"/>
      <c r="T1130" s="179"/>
      <c r="U1130" s="239">
        <v>233.850294117647</v>
      </c>
      <c r="V1130" s="239">
        <v>75.525949999999995</v>
      </c>
      <c r="W1130" s="239">
        <v>24.64828125</v>
      </c>
      <c r="X1130" s="239">
        <v>12.1694387755102</v>
      </c>
      <c r="Y1130" s="239">
        <v>46.585765306122397</v>
      </c>
      <c r="Z1130" s="182"/>
      <c r="AA1130" s="179"/>
      <c r="AB1130" s="182"/>
      <c r="AC1130" s="182"/>
      <c r="AD1130" s="183"/>
      <c r="AE1130" s="336"/>
      <c r="AF1130" s="336"/>
      <c r="AG1130" s="336"/>
      <c r="AH1130" s="336"/>
      <c r="AI1130" s="336"/>
      <c r="AJ1130" s="184"/>
      <c r="AK1130" s="179"/>
      <c r="AL1130" s="179"/>
      <c r="AM1130" s="281"/>
      <c r="AN1130" s="281"/>
      <c r="AO1130" s="281"/>
      <c r="AP1130" s="281"/>
      <c r="AQ1130" s="281"/>
      <c r="AR1130" s="272"/>
      <c r="AS1130" s="270"/>
      <c r="AT1130" s="270"/>
      <c r="AU1130" s="272"/>
      <c r="AV1130" s="272"/>
      <c r="AW1130" s="272"/>
      <c r="AX1130" s="272"/>
      <c r="AY1130" s="272"/>
      <c r="AZ1130" s="184"/>
      <c r="BA1130" s="179"/>
    </row>
    <row r="1131" spans="1:53" s="185" customFormat="1" ht="13.5" thickBot="1" x14ac:dyDescent="0.25">
      <c r="A1131" s="179"/>
      <c r="B1131" s="186" t="s">
        <v>501</v>
      </c>
      <c r="C1131" s="186"/>
      <c r="D1131" s="187" t="s">
        <v>107</v>
      </c>
      <c r="E1131" s="321">
        <v>1696</v>
      </c>
      <c r="F1131" s="321">
        <v>756</v>
      </c>
      <c r="G1131" s="321">
        <v>392</v>
      </c>
      <c r="H1131" s="321">
        <v>227</v>
      </c>
      <c r="I1131" s="321">
        <v>308</v>
      </c>
      <c r="J1131" s="186"/>
      <c r="K1131" s="179"/>
      <c r="L1131" s="179"/>
      <c r="M1131" s="330">
        <v>363855.18</v>
      </c>
      <c r="N1131" s="239">
        <v>145656.46</v>
      </c>
      <c r="O1131" s="239">
        <v>55216.26</v>
      </c>
      <c r="P1131" s="239">
        <v>21322.98</v>
      </c>
      <c r="Q1131" s="239">
        <v>74831.850000000006</v>
      </c>
      <c r="R1131" s="182"/>
      <c r="S1131" s="179"/>
      <c r="T1131" s="179"/>
      <c r="U1131" s="263">
        <v>201.69355875831499</v>
      </c>
      <c r="V1131" s="263">
        <v>88.3837742718448</v>
      </c>
      <c r="W1131" s="263">
        <v>33.5050121359223</v>
      </c>
      <c r="X1131" s="263">
        <v>12.624618117229099</v>
      </c>
      <c r="Y1131" s="263">
        <v>42.566467576791801</v>
      </c>
      <c r="Z1131" s="188"/>
      <c r="AA1131" s="179"/>
      <c r="AB1131" s="186"/>
      <c r="AC1131" s="186"/>
      <c r="AD1131" s="187"/>
      <c r="AE1131" s="337"/>
      <c r="AF1131" s="337"/>
      <c r="AG1131" s="337"/>
      <c r="AH1131" s="337"/>
      <c r="AI1131" s="337"/>
      <c r="AJ1131" s="189"/>
      <c r="AK1131" s="179"/>
      <c r="AL1131" s="179"/>
      <c r="AM1131" s="282"/>
      <c r="AN1131" s="283"/>
      <c r="AO1131" s="283"/>
      <c r="AP1131" s="283"/>
      <c r="AQ1131" s="283"/>
      <c r="AR1131" s="274"/>
      <c r="AS1131" s="270"/>
      <c r="AT1131" s="270"/>
      <c r="AU1131" s="273"/>
      <c r="AV1131" s="274"/>
      <c r="AW1131" s="274"/>
      <c r="AX1131" s="274"/>
      <c r="AY1131" s="274"/>
      <c r="AZ1131" s="189"/>
      <c r="BA1131" s="179"/>
    </row>
    <row r="1132" spans="1:53" s="185" customFormat="1" x14ac:dyDescent="0.2">
      <c r="A1132" s="179"/>
      <c r="B1132" s="182" t="s">
        <v>504</v>
      </c>
      <c r="C1132" s="182"/>
      <c r="D1132" s="183" t="s">
        <v>461</v>
      </c>
      <c r="E1132" s="320">
        <v>24</v>
      </c>
      <c r="F1132" s="320">
        <v>12</v>
      </c>
      <c r="G1132" s="320">
        <v>10</v>
      </c>
      <c r="H1132" s="320">
        <v>6</v>
      </c>
      <c r="I1132" s="320">
        <v>5</v>
      </c>
      <c r="J1132" s="182"/>
      <c r="K1132" s="179"/>
      <c r="L1132" s="179"/>
      <c r="M1132" s="239">
        <v>2974.43</v>
      </c>
      <c r="N1132" s="239">
        <v>1891.95</v>
      </c>
      <c r="O1132" s="239">
        <v>550.52</v>
      </c>
      <c r="P1132" s="239">
        <v>126.88</v>
      </c>
      <c r="Q1132" s="239">
        <v>824.73</v>
      </c>
      <c r="R1132" s="182"/>
      <c r="S1132" s="179"/>
      <c r="T1132" s="179"/>
      <c r="U1132" s="239">
        <v>114.401153846154</v>
      </c>
      <c r="V1132" s="239">
        <v>72.767307692307696</v>
      </c>
      <c r="W1132" s="239">
        <v>21.173846153846199</v>
      </c>
      <c r="X1132" s="239">
        <v>4.88</v>
      </c>
      <c r="Y1132" s="239">
        <v>31.720384615384599</v>
      </c>
      <c r="Z1132" s="182"/>
      <c r="AA1132" s="179"/>
      <c r="AB1132" s="182"/>
      <c r="AC1132" s="182"/>
      <c r="AD1132" s="183"/>
      <c r="AE1132" s="336"/>
      <c r="AF1132" s="336"/>
      <c r="AG1132" s="336"/>
      <c r="AH1132" s="336"/>
      <c r="AI1132" s="336"/>
      <c r="AJ1132" s="184"/>
      <c r="AK1132" s="179"/>
      <c r="AL1132" s="179"/>
      <c r="AM1132" s="281"/>
      <c r="AN1132" s="281"/>
      <c r="AO1132" s="281"/>
      <c r="AP1132" s="281"/>
      <c r="AQ1132" s="281"/>
      <c r="AR1132" s="272"/>
      <c r="AS1132" s="270"/>
      <c r="AT1132" s="270"/>
      <c r="AU1132" s="272"/>
      <c r="AV1132" s="272"/>
      <c r="AW1132" s="272"/>
      <c r="AX1132" s="272"/>
      <c r="AY1132" s="272"/>
      <c r="AZ1132" s="184"/>
      <c r="BA1132" s="179"/>
    </row>
    <row r="1133" spans="1:53" s="185" customFormat="1" x14ac:dyDescent="0.2">
      <c r="A1133" s="179"/>
      <c r="B1133" s="182" t="s">
        <v>506</v>
      </c>
      <c r="C1133" s="182"/>
      <c r="D1133" s="183" t="s">
        <v>507</v>
      </c>
      <c r="E1133" s="320">
        <v>48</v>
      </c>
      <c r="F1133" s="320">
        <v>23</v>
      </c>
      <c r="G1133" s="320">
        <v>14</v>
      </c>
      <c r="H1133" s="320">
        <v>9</v>
      </c>
      <c r="I1133" s="320">
        <v>10</v>
      </c>
      <c r="J1133" s="182"/>
      <c r="K1133" s="179"/>
      <c r="L1133" s="179"/>
      <c r="M1133" s="239">
        <v>10832.62</v>
      </c>
      <c r="N1133" s="239">
        <v>5105.24</v>
      </c>
      <c r="O1133" s="239">
        <v>3372.71</v>
      </c>
      <c r="P1133" s="239">
        <v>1306.24</v>
      </c>
      <c r="Q1133" s="239">
        <v>3948.71</v>
      </c>
      <c r="R1133" s="182"/>
      <c r="S1133" s="179"/>
      <c r="T1133" s="179"/>
      <c r="U1133" s="239">
        <v>208.31961538461499</v>
      </c>
      <c r="V1133" s="239">
        <v>106.35916666666699</v>
      </c>
      <c r="W1133" s="239">
        <v>76.652500000000003</v>
      </c>
      <c r="X1133" s="239">
        <v>26.1248</v>
      </c>
      <c r="Y1133" s="239">
        <v>75.936730769230806</v>
      </c>
      <c r="Z1133" s="182"/>
      <c r="AA1133" s="179"/>
      <c r="AB1133" s="182"/>
      <c r="AC1133" s="182"/>
      <c r="AD1133" s="183"/>
      <c r="AE1133" s="336"/>
      <c r="AF1133" s="336"/>
      <c r="AG1133" s="336"/>
      <c r="AH1133" s="336"/>
      <c r="AI1133" s="336"/>
      <c r="AJ1133" s="184"/>
      <c r="AK1133" s="179"/>
      <c r="AL1133" s="179"/>
      <c r="AM1133" s="281"/>
      <c r="AN1133" s="281"/>
      <c r="AO1133" s="281"/>
      <c r="AP1133" s="281"/>
      <c r="AQ1133" s="281"/>
      <c r="AR1133" s="272"/>
      <c r="AS1133" s="270"/>
      <c r="AT1133" s="270"/>
      <c r="AU1133" s="272"/>
      <c r="AV1133" s="272"/>
      <c r="AW1133" s="272"/>
      <c r="AX1133" s="272"/>
      <c r="AY1133" s="272"/>
      <c r="AZ1133" s="184"/>
      <c r="BA1133" s="179"/>
    </row>
    <row r="1134" spans="1:53" s="185" customFormat="1" x14ac:dyDescent="0.2">
      <c r="A1134" s="179"/>
      <c r="B1134" s="182" t="s">
        <v>508</v>
      </c>
      <c r="C1134" s="182"/>
      <c r="D1134" s="183" t="s">
        <v>104</v>
      </c>
      <c r="E1134" s="320">
        <v>118</v>
      </c>
      <c r="F1134" s="320">
        <v>53</v>
      </c>
      <c r="G1134" s="320">
        <v>37</v>
      </c>
      <c r="H1134" s="320">
        <v>26</v>
      </c>
      <c r="I1134" s="320">
        <v>27</v>
      </c>
      <c r="J1134" s="182"/>
      <c r="K1134" s="179"/>
      <c r="L1134" s="179"/>
      <c r="M1134" s="239">
        <v>18159.349999999999</v>
      </c>
      <c r="N1134" s="239">
        <v>5262.43</v>
      </c>
      <c r="O1134" s="239">
        <v>2987.57</v>
      </c>
      <c r="P1134" s="239">
        <v>1972.82</v>
      </c>
      <c r="Q1134" s="239">
        <v>10819.91</v>
      </c>
      <c r="R1134" s="182"/>
      <c r="S1134" s="179"/>
      <c r="T1134" s="179"/>
      <c r="U1134" s="239">
        <v>144.12182539682499</v>
      </c>
      <c r="V1134" s="239">
        <v>43.853583333333297</v>
      </c>
      <c r="W1134" s="239">
        <v>25.754913793103398</v>
      </c>
      <c r="X1134" s="239">
        <v>17.154956521739098</v>
      </c>
      <c r="Y1134" s="239">
        <v>94.086173913043496</v>
      </c>
      <c r="Z1134" s="182"/>
      <c r="AA1134" s="179"/>
      <c r="AB1134" s="182"/>
      <c r="AC1134" s="182"/>
      <c r="AD1134" s="183"/>
      <c r="AE1134" s="336"/>
      <c r="AF1134" s="336"/>
      <c r="AG1134" s="336"/>
      <c r="AH1134" s="336"/>
      <c r="AI1134" s="336"/>
      <c r="AJ1134" s="184"/>
      <c r="AK1134" s="179"/>
      <c r="AL1134" s="179"/>
      <c r="AM1134" s="281"/>
      <c r="AN1134" s="281"/>
      <c r="AO1134" s="281"/>
      <c r="AP1134" s="281"/>
      <c r="AQ1134" s="281"/>
      <c r="AR1134" s="272"/>
      <c r="AS1134" s="270"/>
      <c r="AT1134" s="270"/>
      <c r="AU1134" s="272"/>
      <c r="AV1134" s="272"/>
      <c r="AW1134" s="272"/>
      <c r="AX1134" s="272"/>
      <c r="AY1134" s="272"/>
      <c r="AZ1134" s="184"/>
      <c r="BA1134" s="179"/>
    </row>
    <row r="1135" spans="1:53" s="185" customFormat="1" x14ac:dyDescent="0.2">
      <c r="A1135" s="179"/>
      <c r="B1135" s="182" t="s">
        <v>510</v>
      </c>
      <c r="C1135" s="182"/>
      <c r="D1135" s="183" t="s">
        <v>73</v>
      </c>
      <c r="E1135" s="320">
        <v>3960</v>
      </c>
      <c r="F1135" s="320">
        <v>2302</v>
      </c>
      <c r="G1135" s="320">
        <v>1245</v>
      </c>
      <c r="H1135" s="320">
        <v>825</v>
      </c>
      <c r="I1135" s="320">
        <v>1342</v>
      </c>
      <c r="J1135" s="182"/>
      <c r="K1135" s="179"/>
      <c r="L1135" s="179"/>
      <c r="M1135" s="239">
        <v>782682.88000000198</v>
      </c>
      <c r="N1135" s="239">
        <v>415433.46000000101</v>
      </c>
      <c r="O1135" s="239">
        <v>148101.95000000001</v>
      </c>
      <c r="P1135" s="239">
        <v>82236.61</v>
      </c>
      <c r="Q1135" s="239">
        <v>538042.95999999903</v>
      </c>
      <c r="R1135" s="182"/>
      <c r="S1135" s="179"/>
      <c r="T1135" s="179"/>
      <c r="U1135" s="239">
        <v>181.302497104471</v>
      </c>
      <c r="V1135" s="239">
        <v>98.9362848297216</v>
      </c>
      <c r="W1135" s="239">
        <v>36.0520813047712</v>
      </c>
      <c r="X1135" s="239">
        <v>20.146156295933402</v>
      </c>
      <c r="Y1135" s="239">
        <v>116.68682715246101</v>
      </c>
      <c r="Z1135" s="182"/>
      <c r="AA1135" s="179"/>
      <c r="AB1135" s="182"/>
      <c r="AC1135" s="182"/>
      <c r="AD1135" s="183"/>
      <c r="AE1135" s="336"/>
      <c r="AF1135" s="336"/>
      <c r="AG1135" s="336"/>
      <c r="AH1135" s="336"/>
      <c r="AI1135" s="336"/>
      <c r="AJ1135" s="184"/>
      <c r="AK1135" s="179"/>
      <c r="AL1135" s="179"/>
      <c r="AM1135" s="281"/>
      <c r="AN1135" s="281"/>
      <c r="AO1135" s="281"/>
      <c r="AP1135" s="281"/>
      <c r="AQ1135" s="281"/>
      <c r="AR1135" s="272"/>
      <c r="AS1135" s="270"/>
      <c r="AT1135" s="270"/>
      <c r="AU1135" s="272"/>
      <c r="AV1135" s="272"/>
      <c r="AW1135" s="272"/>
      <c r="AX1135" s="272"/>
      <c r="AY1135" s="272"/>
      <c r="AZ1135" s="184"/>
      <c r="BA1135" s="179"/>
    </row>
    <row r="1136" spans="1:53" s="185" customFormat="1" x14ac:dyDescent="0.2">
      <c r="A1136" s="179"/>
      <c r="B1136" s="182" t="s">
        <v>510</v>
      </c>
      <c r="C1136" s="182"/>
      <c r="D1136" s="183" t="s">
        <v>263</v>
      </c>
      <c r="E1136" s="320"/>
      <c r="F1136" s="320"/>
      <c r="G1136" s="320">
        <v>1</v>
      </c>
      <c r="H1136" s="320">
        <v>1</v>
      </c>
      <c r="I1136" s="320">
        <v>1</v>
      </c>
      <c r="J1136" s="182"/>
      <c r="K1136" s="179"/>
      <c r="L1136" s="179"/>
      <c r="M1136" s="239">
        <v>0</v>
      </c>
      <c r="N1136" s="239">
        <v>0</v>
      </c>
      <c r="O1136" s="239">
        <v>136.82</v>
      </c>
      <c r="P1136" s="239">
        <v>126.19</v>
      </c>
      <c r="Q1136" s="239">
        <v>592.85</v>
      </c>
      <c r="R1136" s="182"/>
      <c r="S1136" s="179"/>
      <c r="T1136" s="179"/>
      <c r="U1136" s="239">
        <v>0</v>
      </c>
      <c r="V1136" s="239">
        <v>0</v>
      </c>
      <c r="W1136" s="239">
        <v>136.82</v>
      </c>
      <c r="X1136" s="239">
        <v>126.19</v>
      </c>
      <c r="Y1136" s="239">
        <v>592.85</v>
      </c>
      <c r="Z1136" s="182"/>
      <c r="AA1136" s="179"/>
      <c r="AB1136" s="182"/>
      <c r="AC1136" s="182"/>
      <c r="AD1136" s="183"/>
      <c r="AE1136" s="336"/>
      <c r="AF1136" s="336"/>
      <c r="AG1136" s="336"/>
      <c r="AH1136" s="336"/>
      <c r="AI1136" s="336"/>
      <c r="AJ1136" s="184"/>
      <c r="AK1136" s="179"/>
      <c r="AL1136" s="179"/>
      <c r="AM1136" s="281"/>
      <c r="AN1136" s="281"/>
      <c r="AO1136" s="281"/>
      <c r="AP1136" s="281"/>
      <c r="AQ1136" s="281"/>
      <c r="AR1136" s="272"/>
      <c r="AS1136" s="270"/>
      <c r="AT1136" s="270"/>
      <c r="AU1136" s="272"/>
      <c r="AV1136" s="272"/>
      <c r="AW1136" s="272"/>
      <c r="AX1136" s="272"/>
      <c r="AY1136" s="272"/>
      <c r="AZ1136" s="184"/>
      <c r="BA1136" s="179"/>
    </row>
    <row r="1137" spans="1:53" s="185" customFormat="1" x14ac:dyDescent="0.2">
      <c r="A1137" s="179"/>
      <c r="B1137" s="182" t="s">
        <v>511</v>
      </c>
      <c r="C1137" s="182"/>
      <c r="D1137" s="183" t="s">
        <v>63</v>
      </c>
      <c r="E1137" s="320">
        <v>5</v>
      </c>
      <c r="F1137" s="320"/>
      <c r="G1137" s="320">
        <v>1</v>
      </c>
      <c r="H1137" s="320">
        <v>1</v>
      </c>
      <c r="I1137" s="320"/>
      <c r="J1137" s="182"/>
      <c r="K1137" s="179"/>
      <c r="L1137" s="179"/>
      <c r="M1137" s="239">
        <v>1266.31</v>
      </c>
      <c r="N1137" s="239">
        <v>0</v>
      </c>
      <c r="O1137" s="239">
        <v>284.55</v>
      </c>
      <c r="P1137" s="239">
        <v>170.18</v>
      </c>
      <c r="Q1137" s="239">
        <v>0</v>
      </c>
      <c r="R1137" s="182"/>
      <c r="S1137" s="179"/>
      <c r="T1137" s="179"/>
      <c r="U1137" s="239">
        <v>253.262</v>
      </c>
      <c r="V1137" s="239">
        <v>0</v>
      </c>
      <c r="W1137" s="239">
        <v>56.91</v>
      </c>
      <c r="X1137" s="239">
        <v>34.036000000000001</v>
      </c>
      <c r="Y1137" s="239">
        <v>0</v>
      </c>
      <c r="Z1137" s="182"/>
      <c r="AA1137" s="179"/>
      <c r="AB1137" s="182"/>
      <c r="AC1137" s="182"/>
      <c r="AD1137" s="183"/>
      <c r="AE1137" s="336"/>
      <c r="AF1137" s="336"/>
      <c r="AG1137" s="336"/>
      <c r="AH1137" s="336"/>
      <c r="AI1137" s="336"/>
      <c r="AJ1137" s="184"/>
      <c r="AK1137" s="179"/>
      <c r="AL1137" s="179"/>
      <c r="AM1137" s="281"/>
      <c r="AN1137" s="281"/>
      <c r="AO1137" s="281"/>
      <c r="AP1137" s="281"/>
      <c r="AQ1137" s="281"/>
      <c r="AR1137" s="272"/>
      <c r="AS1137" s="270"/>
      <c r="AT1137" s="270"/>
      <c r="AU1137" s="272"/>
      <c r="AV1137" s="272"/>
      <c r="AW1137" s="272"/>
      <c r="AX1137" s="272"/>
      <c r="AY1137" s="272"/>
      <c r="AZ1137" s="184"/>
      <c r="BA1137" s="179"/>
    </row>
    <row r="1138" spans="1:53" s="185" customFormat="1" x14ac:dyDescent="0.2">
      <c r="A1138" s="179"/>
      <c r="B1138" s="182" t="s">
        <v>511</v>
      </c>
      <c r="C1138" s="182"/>
      <c r="D1138" s="183" t="s">
        <v>65</v>
      </c>
      <c r="E1138" s="320">
        <v>473</v>
      </c>
      <c r="F1138" s="320">
        <v>197</v>
      </c>
      <c r="G1138" s="320">
        <v>91</v>
      </c>
      <c r="H1138" s="320">
        <v>63</v>
      </c>
      <c r="I1138" s="320">
        <v>78</v>
      </c>
      <c r="J1138" s="182"/>
      <c r="K1138" s="179"/>
      <c r="L1138" s="179"/>
      <c r="M1138" s="239">
        <v>85411.19</v>
      </c>
      <c r="N1138" s="239">
        <v>32356.78</v>
      </c>
      <c r="O1138" s="239">
        <v>8940.6200000000008</v>
      </c>
      <c r="P1138" s="239">
        <v>4922.84</v>
      </c>
      <c r="Q1138" s="239">
        <v>29330.28</v>
      </c>
      <c r="R1138" s="182"/>
      <c r="S1138" s="179"/>
      <c r="T1138" s="179"/>
      <c r="U1138" s="239">
        <v>168.13226377952799</v>
      </c>
      <c r="V1138" s="239">
        <v>67.550688935281897</v>
      </c>
      <c r="W1138" s="239">
        <v>18.8223578947368</v>
      </c>
      <c r="X1138" s="239">
        <v>10.2773277661795</v>
      </c>
      <c r="Y1138" s="239">
        <v>59.857714285714302</v>
      </c>
      <c r="Z1138" s="182"/>
      <c r="AA1138" s="179"/>
      <c r="AB1138" s="182"/>
      <c r="AC1138" s="182"/>
      <c r="AD1138" s="183"/>
      <c r="AE1138" s="336"/>
      <c r="AF1138" s="336"/>
      <c r="AG1138" s="336"/>
      <c r="AH1138" s="336"/>
      <c r="AI1138" s="336"/>
      <c r="AJ1138" s="184"/>
      <c r="AK1138" s="179"/>
      <c r="AL1138" s="179"/>
      <c r="AM1138" s="281"/>
      <c r="AN1138" s="281"/>
      <c r="AO1138" s="281"/>
      <c r="AP1138" s="281"/>
      <c r="AQ1138" s="281"/>
      <c r="AR1138" s="272"/>
      <c r="AS1138" s="270"/>
      <c r="AT1138" s="270"/>
      <c r="AU1138" s="272"/>
      <c r="AV1138" s="272"/>
      <c r="AW1138" s="272"/>
      <c r="AX1138" s="272"/>
      <c r="AY1138" s="272"/>
      <c r="AZ1138" s="184"/>
      <c r="BA1138" s="179"/>
    </row>
    <row r="1139" spans="1:53" s="185" customFormat="1" x14ac:dyDescent="0.2">
      <c r="A1139" s="179"/>
      <c r="B1139" s="182" t="s">
        <v>511</v>
      </c>
      <c r="C1139" s="182"/>
      <c r="D1139" s="183" t="s">
        <v>212</v>
      </c>
      <c r="E1139" s="320">
        <v>2</v>
      </c>
      <c r="F1139" s="320"/>
      <c r="G1139" s="320"/>
      <c r="H1139" s="320"/>
      <c r="I1139" s="320">
        <v>2</v>
      </c>
      <c r="J1139" s="182"/>
      <c r="K1139" s="179"/>
      <c r="L1139" s="179"/>
      <c r="M1139" s="239">
        <v>767.22</v>
      </c>
      <c r="N1139" s="239"/>
      <c r="O1139" s="239">
        <v>0</v>
      </c>
      <c r="P1139" s="239">
        <v>0</v>
      </c>
      <c r="Q1139" s="239">
        <v>530.13</v>
      </c>
      <c r="R1139" s="182"/>
      <c r="S1139" s="179"/>
      <c r="T1139" s="179"/>
      <c r="U1139" s="239">
        <v>383.61</v>
      </c>
      <c r="V1139" s="239"/>
      <c r="W1139" s="239">
        <v>0</v>
      </c>
      <c r="X1139" s="239">
        <v>0</v>
      </c>
      <c r="Y1139" s="239">
        <v>132.5325</v>
      </c>
      <c r="Z1139" s="182"/>
      <c r="AA1139" s="179"/>
      <c r="AB1139" s="182"/>
      <c r="AC1139" s="182"/>
      <c r="AD1139" s="183"/>
      <c r="AE1139" s="336"/>
      <c r="AF1139" s="336"/>
      <c r="AG1139" s="336"/>
      <c r="AH1139" s="336"/>
      <c r="AI1139" s="336"/>
      <c r="AJ1139" s="184"/>
      <c r="AK1139" s="179"/>
      <c r="AL1139" s="179"/>
      <c r="AM1139" s="281"/>
      <c r="AN1139" s="281"/>
      <c r="AO1139" s="281"/>
      <c r="AP1139" s="281"/>
      <c r="AQ1139" s="281"/>
      <c r="AR1139" s="272"/>
      <c r="AS1139" s="270"/>
      <c r="AT1139" s="270"/>
      <c r="AU1139" s="272"/>
      <c r="AV1139" s="272"/>
      <c r="AW1139" s="272"/>
      <c r="AX1139" s="272"/>
      <c r="AY1139" s="272"/>
      <c r="AZ1139" s="184"/>
      <c r="BA1139" s="179"/>
    </row>
    <row r="1140" spans="1:53" s="185" customFormat="1" x14ac:dyDescent="0.2">
      <c r="A1140" s="179"/>
      <c r="B1140" s="182" t="s">
        <v>512</v>
      </c>
      <c r="C1140" s="182"/>
      <c r="D1140" s="183" t="s">
        <v>333</v>
      </c>
      <c r="E1140" s="320">
        <v>53</v>
      </c>
      <c r="F1140" s="320">
        <v>26</v>
      </c>
      <c r="G1140" s="320">
        <v>9</v>
      </c>
      <c r="H1140" s="320">
        <v>6</v>
      </c>
      <c r="I1140" s="320">
        <v>14</v>
      </c>
      <c r="J1140" s="182"/>
      <c r="K1140" s="179"/>
      <c r="L1140" s="179"/>
      <c r="M1140" s="239">
        <v>10469.459999999999</v>
      </c>
      <c r="N1140" s="239">
        <v>2946.77</v>
      </c>
      <c r="O1140" s="239">
        <v>911.02</v>
      </c>
      <c r="P1140" s="239">
        <v>219.12</v>
      </c>
      <c r="Q1140" s="239">
        <v>3090.71</v>
      </c>
      <c r="R1140" s="182"/>
      <c r="S1140" s="179"/>
      <c r="T1140" s="179"/>
      <c r="U1140" s="239">
        <v>183.67473684210501</v>
      </c>
      <c r="V1140" s="239">
        <v>53.577636363636401</v>
      </c>
      <c r="W1140" s="239">
        <v>17.863137254902</v>
      </c>
      <c r="X1140" s="239">
        <v>4.4718367346938797</v>
      </c>
      <c r="Y1140" s="239">
        <v>53.288103448275898</v>
      </c>
      <c r="Z1140" s="182"/>
      <c r="AA1140" s="179"/>
      <c r="AB1140" s="182"/>
      <c r="AC1140" s="182"/>
      <c r="AD1140" s="183"/>
      <c r="AE1140" s="336"/>
      <c r="AF1140" s="336"/>
      <c r="AG1140" s="336"/>
      <c r="AH1140" s="336"/>
      <c r="AI1140" s="336"/>
      <c r="AJ1140" s="184"/>
      <c r="AK1140" s="179"/>
      <c r="AL1140" s="179"/>
      <c r="AM1140" s="281"/>
      <c r="AN1140" s="281"/>
      <c r="AO1140" s="281"/>
      <c r="AP1140" s="281"/>
      <c r="AQ1140" s="281"/>
      <c r="AR1140" s="272"/>
      <c r="AS1140" s="270"/>
      <c r="AT1140" s="270"/>
      <c r="AU1140" s="272"/>
      <c r="AV1140" s="272"/>
      <c r="AW1140" s="272"/>
      <c r="AX1140" s="272"/>
      <c r="AY1140" s="272"/>
      <c r="AZ1140" s="184"/>
      <c r="BA1140" s="179"/>
    </row>
    <row r="1141" spans="1:53" s="185" customFormat="1" ht="13.5" thickBot="1" x14ac:dyDescent="0.25">
      <c r="A1141" s="179"/>
      <c r="B1141" s="186" t="s">
        <v>513</v>
      </c>
      <c r="C1141" s="186"/>
      <c r="D1141" s="187" t="s">
        <v>369</v>
      </c>
      <c r="E1141" s="321">
        <v>689</v>
      </c>
      <c r="F1141" s="321">
        <v>179</v>
      </c>
      <c r="G1141" s="321">
        <v>244</v>
      </c>
      <c r="H1141" s="321">
        <v>35</v>
      </c>
      <c r="I1141" s="321">
        <v>237</v>
      </c>
      <c r="J1141" s="186"/>
      <c r="K1141" s="179"/>
      <c r="L1141" s="179"/>
      <c r="M1141" s="330">
        <v>111552.12</v>
      </c>
      <c r="N1141" s="239">
        <v>15493.3</v>
      </c>
      <c r="O1141" s="239">
        <v>23936.3</v>
      </c>
      <c r="P1141" s="239">
        <v>1571.16</v>
      </c>
      <c r="Q1141" s="239">
        <v>60399.77</v>
      </c>
      <c r="R1141" s="182"/>
      <c r="S1141" s="179"/>
      <c r="T1141" s="179"/>
      <c r="U1141" s="263">
        <v>150.13744279946201</v>
      </c>
      <c r="V1141" s="263">
        <v>38.830325814536302</v>
      </c>
      <c r="W1141" s="263">
        <v>34.145934379457898</v>
      </c>
      <c r="X1141" s="263">
        <v>2.3415201192250401</v>
      </c>
      <c r="Y1141" s="263">
        <v>79.893875661375702</v>
      </c>
      <c r="Z1141" s="188"/>
      <c r="AA1141" s="179"/>
      <c r="AB1141" s="186"/>
      <c r="AC1141" s="186"/>
      <c r="AD1141" s="187"/>
      <c r="AE1141" s="337"/>
      <c r="AF1141" s="337"/>
      <c r="AG1141" s="337"/>
      <c r="AH1141" s="337"/>
      <c r="AI1141" s="337"/>
      <c r="AJ1141" s="189"/>
      <c r="AK1141" s="179"/>
      <c r="AL1141" s="179"/>
      <c r="AM1141" s="282"/>
      <c r="AN1141" s="283"/>
      <c r="AO1141" s="283"/>
      <c r="AP1141" s="283"/>
      <c r="AQ1141" s="283"/>
      <c r="AR1141" s="274"/>
      <c r="AS1141" s="270"/>
      <c r="AT1141" s="270"/>
      <c r="AU1141" s="273"/>
      <c r="AV1141" s="274"/>
      <c r="AW1141" s="274"/>
      <c r="AX1141" s="274"/>
      <c r="AY1141" s="274"/>
      <c r="AZ1141" s="189"/>
      <c r="BA1141" s="179"/>
    </row>
    <row r="1142" spans="1:53" s="185" customFormat="1" x14ac:dyDescent="0.2">
      <c r="A1142" s="179"/>
      <c r="B1142" s="182" t="s">
        <v>515</v>
      </c>
      <c r="C1142" s="182"/>
      <c r="D1142" s="183" t="s">
        <v>516</v>
      </c>
      <c r="E1142" s="320">
        <v>104</v>
      </c>
      <c r="F1142" s="320">
        <v>44</v>
      </c>
      <c r="G1142" s="320">
        <v>19</v>
      </c>
      <c r="H1142" s="320">
        <v>5</v>
      </c>
      <c r="I1142" s="320">
        <v>26</v>
      </c>
      <c r="J1142" s="182"/>
      <c r="K1142" s="179"/>
      <c r="L1142" s="179"/>
      <c r="M1142" s="239">
        <v>21105.48</v>
      </c>
      <c r="N1142" s="239">
        <v>9735.07</v>
      </c>
      <c r="O1142" s="239">
        <v>3375.45</v>
      </c>
      <c r="P1142" s="239">
        <v>1127.67</v>
      </c>
      <c r="Q1142" s="239">
        <v>9964.01</v>
      </c>
      <c r="R1142" s="182"/>
      <c r="S1142" s="179"/>
      <c r="T1142" s="179"/>
      <c r="U1142" s="239">
        <v>178.86</v>
      </c>
      <c r="V1142" s="239">
        <v>83.205726495726495</v>
      </c>
      <c r="W1142" s="239">
        <v>29.0987068965517</v>
      </c>
      <c r="X1142" s="239">
        <v>10.0684821428571</v>
      </c>
      <c r="Y1142" s="239">
        <v>82.347190082644602</v>
      </c>
      <c r="Z1142" s="182"/>
      <c r="AA1142" s="179"/>
      <c r="AB1142" s="182"/>
      <c r="AC1142" s="182"/>
      <c r="AD1142" s="183"/>
      <c r="AE1142" s="336"/>
      <c r="AF1142" s="336"/>
      <c r="AG1142" s="336"/>
      <c r="AH1142" s="336"/>
      <c r="AI1142" s="336"/>
      <c r="AJ1142" s="184"/>
      <c r="AK1142" s="179"/>
      <c r="AL1142" s="179"/>
      <c r="AM1142" s="281"/>
      <c r="AN1142" s="281"/>
      <c r="AO1142" s="281"/>
      <c r="AP1142" s="281"/>
      <c r="AQ1142" s="281"/>
      <c r="AR1142" s="272"/>
      <c r="AS1142" s="270"/>
      <c r="AT1142" s="270"/>
      <c r="AU1142" s="272"/>
      <c r="AV1142" s="272"/>
      <c r="AW1142" s="272"/>
      <c r="AX1142" s="272"/>
      <c r="AY1142" s="272"/>
      <c r="AZ1142" s="184"/>
      <c r="BA1142" s="179"/>
    </row>
    <row r="1143" spans="1:53" s="185" customFormat="1" x14ac:dyDescent="0.2">
      <c r="A1143" s="179"/>
      <c r="B1143" s="182" t="s">
        <v>517</v>
      </c>
      <c r="C1143" s="182"/>
      <c r="D1143" s="183" t="s">
        <v>212</v>
      </c>
      <c r="E1143" s="320">
        <v>4</v>
      </c>
      <c r="F1143" s="320">
        <v>3</v>
      </c>
      <c r="G1143" s="320">
        <v>2</v>
      </c>
      <c r="H1143" s="320">
        <v>1</v>
      </c>
      <c r="I1143" s="320"/>
      <c r="J1143" s="182"/>
      <c r="K1143" s="179"/>
      <c r="L1143" s="179"/>
      <c r="M1143" s="239">
        <v>266.2</v>
      </c>
      <c r="N1143" s="239">
        <v>220.23</v>
      </c>
      <c r="O1143" s="239">
        <v>50.09</v>
      </c>
      <c r="P1143" s="239">
        <v>15</v>
      </c>
      <c r="Q1143" s="239">
        <v>0</v>
      </c>
      <c r="R1143" s="182"/>
      <c r="S1143" s="179"/>
      <c r="T1143" s="179"/>
      <c r="U1143" s="239">
        <v>66.55</v>
      </c>
      <c r="V1143" s="239">
        <v>55.057499999999997</v>
      </c>
      <c r="W1143" s="239">
        <v>12.522500000000001</v>
      </c>
      <c r="X1143" s="239">
        <v>5</v>
      </c>
      <c r="Y1143" s="239">
        <v>0</v>
      </c>
      <c r="Z1143" s="182"/>
      <c r="AA1143" s="179"/>
      <c r="AB1143" s="182"/>
      <c r="AC1143" s="182"/>
      <c r="AD1143" s="183"/>
      <c r="AE1143" s="336"/>
      <c r="AF1143" s="336"/>
      <c r="AG1143" s="336"/>
      <c r="AH1143" s="336"/>
      <c r="AI1143" s="336"/>
      <c r="AJ1143" s="184"/>
      <c r="AK1143" s="179"/>
      <c r="AL1143" s="179"/>
      <c r="AM1143" s="281"/>
      <c r="AN1143" s="281"/>
      <c r="AO1143" s="281"/>
      <c r="AP1143" s="281"/>
      <c r="AQ1143" s="281"/>
      <c r="AR1143" s="272"/>
      <c r="AS1143" s="270"/>
      <c r="AT1143" s="270"/>
      <c r="AU1143" s="272"/>
      <c r="AV1143" s="272"/>
      <c r="AW1143" s="272"/>
      <c r="AX1143" s="272"/>
      <c r="AY1143" s="272"/>
      <c r="AZ1143" s="184"/>
      <c r="BA1143" s="179"/>
    </row>
    <row r="1144" spans="1:53" s="185" customFormat="1" x14ac:dyDescent="0.2">
      <c r="A1144" s="179"/>
      <c r="B1144" s="182" t="s">
        <v>520</v>
      </c>
      <c r="C1144" s="182"/>
      <c r="D1144" s="183" t="s">
        <v>226</v>
      </c>
      <c r="E1144" s="320">
        <v>78</v>
      </c>
      <c r="F1144" s="320">
        <v>30</v>
      </c>
      <c r="G1144" s="320">
        <v>17</v>
      </c>
      <c r="H1144" s="320">
        <v>7</v>
      </c>
      <c r="I1144" s="320">
        <v>20</v>
      </c>
      <c r="J1144" s="182"/>
      <c r="K1144" s="179"/>
      <c r="L1144" s="179"/>
      <c r="M1144" s="239">
        <v>17241</v>
      </c>
      <c r="N1144" s="239">
        <v>6670.05</v>
      </c>
      <c r="O1144" s="239">
        <v>2619.25</v>
      </c>
      <c r="P1144" s="239">
        <v>1196.18</v>
      </c>
      <c r="Q1144" s="239">
        <v>22285.71</v>
      </c>
      <c r="R1144" s="182"/>
      <c r="S1144" s="179"/>
      <c r="T1144" s="179"/>
      <c r="U1144" s="239">
        <v>212.85185185185199</v>
      </c>
      <c r="V1144" s="239">
        <v>91.370547945205502</v>
      </c>
      <c r="W1144" s="239">
        <v>32.740625000000001</v>
      </c>
      <c r="X1144" s="239">
        <v>15.335641025640999</v>
      </c>
      <c r="Y1144" s="239">
        <v>268.50253012048199</v>
      </c>
      <c r="Z1144" s="182"/>
      <c r="AA1144" s="179"/>
      <c r="AB1144" s="182"/>
      <c r="AC1144" s="182"/>
      <c r="AD1144" s="183"/>
      <c r="AE1144" s="336"/>
      <c r="AF1144" s="336"/>
      <c r="AG1144" s="336"/>
      <c r="AH1144" s="336"/>
      <c r="AI1144" s="336"/>
      <c r="AJ1144" s="184"/>
      <c r="AK1144" s="179"/>
      <c r="AL1144" s="179"/>
      <c r="AM1144" s="281"/>
      <c r="AN1144" s="281"/>
      <c r="AO1144" s="281"/>
      <c r="AP1144" s="281"/>
      <c r="AQ1144" s="281"/>
      <c r="AR1144" s="272"/>
      <c r="AS1144" s="270"/>
      <c r="AT1144" s="270"/>
      <c r="AU1144" s="272"/>
      <c r="AV1144" s="272"/>
      <c r="AW1144" s="272"/>
      <c r="AX1144" s="272"/>
      <c r="AY1144" s="272"/>
      <c r="AZ1144" s="184"/>
      <c r="BA1144" s="179"/>
    </row>
    <row r="1145" spans="1:53" s="185" customFormat="1" x14ac:dyDescent="0.2">
      <c r="A1145" s="179"/>
      <c r="B1145" s="182" t="s">
        <v>684</v>
      </c>
      <c r="C1145" s="182"/>
      <c r="D1145" s="183" t="s">
        <v>88</v>
      </c>
      <c r="E1145" s="320">
        <v>18</v>
      </c>
      <c r="F1145" s="320">
        <v>9</v>
      </c>
      <c r="G1145" s="320">
        <v>5</v>
      </c>
      <c r="H1145" s="320">
        <v>3</v>
      </c>
      <c r="I1145" s="320">
        <v>9</v>
      </c>
      <c r="J1145" s="182"/>
      <c r="K1145" s="179"/>
      <c r="L1145" s="179"/>
      <c r="M1145" s="239">
        <v>5150.22</v>
      </c>
      <c r="N1145" s="239">
        <v>2320.8200000000002</v>
      </c>
      <c r="O1145" s="239">
        <v>1092.7</v>
      </c>
      <c r="P1145" s="239">
        <v>557.21</v>
      </c>
      <c r="Q1145" s="239">
        <v>2990.82</v>
      </c>
      <c r="R1145" s="182"/>
      <c r="S1145" s="179"/>
      <c r="T1145" s="179"/>
      <c r="U1145" s="239">
        <v>245.24857142857101</v>
      </c>
      <c r="V1145" s="239">
        <v>116.041</v>
      </c>
      <c r="W1145" s="239">
        <v>54.634999999999998</v>
      </c>
      <c r="X1145" s="239">
        <v>30.956111111111099</v>
      </c>
      <c r="Y1145" s="239">
        <v>124.61750000000001</v>
      </c>
      <c r="Z1145" s="182"/>
      <c r="AA1145" s="179"/>
      <c r="AB1145" s="182"/>
      <c r="AC1145" s="182"/>
      <c r="AD1145" s="183"/>
      <c r="AE1145" s="336"/>
      <c r="AF1145" s="336"/>
      <c r="AG1145" s="336"/>
      <c r="AH1145" s="336"/>
      <c r="AI1145" s="336"/>
      <c r="AJ1145" s="184"/>
      <c r="AK1145" s="179"/>
      <c r="AL1145" s="179"/>
      <c r="AM1145" s="281"/>
      <c r="AN1145" s="281"/>
      <c r="AO1145" s="281"/>
      <c r="AP1145" s="281"/>
      <c r="AQ1145" s="281"/>
      <c r="AR1145" s="272"/>
      <c r="AS1145" s="270"/>
      <c r="AT1145" s="270"/>
      <c r="AU1145" s="272"/>
      <c r="AV1145" s="272"/>
      <c r="AW1145" s="272"/>
      <c r="AX1145" s="272"/>
      <c r="AY1145" s="272"/>
      <c r="AZ1145" s="184"/>
      <c r="BA1145" s="179"/>
    </row>
    <row r="1146" spans="1:53" s="185" customFormat="1" x14ac:dyDescent="0.2">
      <c r="A1146" s="179"/>
      <c r="B1146" s="182" t="s">
        <v>523</v>
      </c>
      <c r="C1146" s="182"/>
      <c r="D1146" s="183" t="s">
        <v>86</v>
      </c>
      <c r="E1146" s="320">
        <v>20</v>
      </c>
      <c r="F1146" s="320">
        <v>9</v>
      </c>
      <c r="G1146" s="320">
        <v>2</v>
      </c>
      <c r="H1146" s="320">
        <v>2</v>
      </c>
      <c r="I1146" s="320">
        <v>1</v>
      </c>
      <c r="J1146" s="182"/>
      <c r="K1146" s="179"/>
      <c r="L1146" s="179"/>
      <c r="M1146" s="239">
        <v>3927.69</v>
      </c>
      <c r="N1146" s="239">
        <v>972.43</v>
      </c>
      <c r="O1146" s="239">
        <v>162.88</v>
      </c>
      <c r="P1146" s="239">
        <v>118.25</v>
      </c>
      <c r="Q1146" s="239">
        <v>84.26</v>
      </c>
      <c r="R1146" s="182"/>
      <c r="S1146" s="179"/>
      <c r="T1146" s="179"/>
      <c r="U1146" s="239">
        <v>187.03285714285701</v>
      </c>
      <c r="V1146" s="239">
        <v>46.306190476190501</v>
      </c>
      <c r="W1146" s="239">
        <v>7.7561904761904801</v>
      </c>
      <c r="X1146" s="239">
        <v>5.6309523809523796</v>
      </c>
      <c r="Y1146" s="239">
        <v>4.0123809523809504</v>
      </c>
      <c r="Z1146" s="182"/>
      <c r="AA1146" s="179"/>
      <c r="AB1146" s="182"/>
      <c r="AC1146" s="182"/>
      <c r="AD1146" s="183"/>
      <c r="AE1146" s="336"/>
      <c r="AF1146" s="336"/>
      <c r="AG1146" s="336"/>
      <c r="AH1146" s="336"/>
      <c r="AI1146" s="336"/>
      <c r="AJ1146" s="184"/>
      <c r="AK1146" s="179"/>
      <c r="AL1146" s="179"/>
      <c r="AM1146" s="281"/>
      <c r="AN1146" s="281"/>
      <c r="AO1146" s="281"/>
      <c r="AP1146" s="281"/>
      <c r="AQ1146" s="281"/>
      <c r="AR1146" s="272"/>
      <c r="AS1146" s="270"/>
      <c r="AT1146" s="270"/>
      <c r="AU1146" s="272"/>
      <c r="AV1146" s="272"/>
      <c r="AW1146" s="272"/>
      <c r="AX1146" s="272"/>
      <c r="AY1146" s="272"/>
      <c r="AZ1146" s="184"/>
      <c r="BA1146" s="179"/>
    </row>
    <row r="1147" spans="1:53" s="185" customFormat="1" x14ac:dyDescent="0.2">
      <c r="A1147" s="179"/>
      <c r="B1147" s="182" t="s">
        <v>524</v>
      </c>
      <c r="C1147" s="182"/>
      <c r="D1147" s="183" t="s">
        <v>127</v>
      </c>
      <c r="E1147" s="320">
        <v>11</v>
      </c>
      <c r="F1147" s="320">
        <v>2</v>
      </c>
      <c r="G1147" s="320">
        <v>1</v>
      </c>
      <c r="H1147" s="320">
        <v>1</v>
      </c>
      <c r="I1147" s="320">
        <v>1</v>
      </c>
      <c r="J1147" s="182"/>
      <c r="K1147" s="179"/>
      <c r="L1147" s="179"/>
      <c r="M1147" s="239">
        <v>1643.19</v>
      </c>
      <c r="N1147" s="239">
        <v>308.39999999999998</v>
      </c>
      <c r="O1147" s="239">
        <v>13.25</v>
      </c>
      <c r="P1147" s="239">
        <v>94.44</v>
      </c>
      <c r="Q1147" s="239">
        <v>681.65</v>
      </c>
      <c r="R1147" s="182"/>
      <c r="S1147" s="179"/>
      <c r="T1147" s="179"/>
      <c r="U1147" s="239">
        <v>149.380909090909</v>
      </c>
      <c r="V1147" s="239">
        <v>28.0363636363636</v>
      </c>
      <c r="W1147" s="239">
        <v>1.325</v>
      </c>
      <c r="X1147" s="239">
        <v>8.5854545454545494</v>
      </c>
      <c r="Y1147" s="239">
        <v>61.968181818181797</v>
      </c>
      <c r="Z1147" s="182"/>
      <c r="AA1147" s="179"/>
      <c r="AB1147" s="182"/>
      <c r="AC1147" s="182"/>
      <c r="AD1147" s="183"/>
      <c r="AE1147" s="336"/>
      <c r="AF1147" s="336"/>
      <c r="AG1147" s="336"/>
      <c r="AH1147" s="336"/>
      <c r="AI1147" s="336"/>
      <c r="AJ1147" s="184"/>
      <c r="AK1147" s="179"/>
      <c r="AL1147" s="179"/>
      <c r="AM1147" s="281"/>
      <c r="AN1147" s="281"/>
      <c r="AO1147" s="281"/>
      <c r="AP1147" s="281"/>
      <c r="AQ1147" s="281"/>
      <c r="AR1147" s="272"/>
      <c r="AS1147" s="270"/>
      <c r="AT1147" s="270"/>
      <c r="AU1147" s="272"/>
      <c r="AV1147" s="272"/>
      <c r="AW1147" s="272"/>
      <c r="AX1147" s="272"/>
      <c r="AY1147" s="272"/>
      <c r="AZ1147" s="184"/>
      <c r="BA1147" s="179"/>
    </row>
    <row r="1148" spans="1:53" s="185" customFormat="1" x14ac:dyDescent="0.2">
      <c r="A1148" s="179"/>
      <c r="B1148" s="182" t="s">
        <v>525</v>
      </c>
      <c r="C1148" s="182"/>
      <c r="D1148" s="183" t="s">
        <v>77</v>
      </c>
      <c r="E1148" s="320">
        <v>84</v>
      </c>
      <c r="F1148" s="320">
        <v>32</v>
      </c>
      <c r="G1148" s="320">
        <v>18</v>
      </c>
      <c r="H1148" s="320">
        <v>13</v>
      </c>
      <c r="I1148" s="320">
        <v>18</v>
      </c>
      <c r="J1148" s="182"/>
      <c r="K1148" s="179"/>
      <c r="L1148" s="179"/>
      <c r="M1148" s="239">
        <v>18313.57</v>
      </c>
      <c r="N1148" s="239">
        <v>3715.5</v>
      </c>
      <c r="O1148" s="239">
        <v>1296.8399999999999</v>
      </c>
      <c r="P1148" s="239">
        <v>966.48</v>
      </c>
      <c r="Q1148" s="239">
        <v>4330.7700000000004</v>
      </c>
      <c r="R1148" s="182"/>
      <c r="S1148" s="179"/>
      <c r="T1148" s="179"/>
      <c r="U1148" s="239">
        <v>201.248021978022</v>
      </c>
      <c r="V1148" s="239">
        <v>41.283333333333303</v>
      </c>
      <c r="W1148" s="239">
        <v>14.9062068965517</v>
      </c>
      <c r="X1148" s="239">
        <v>11.108965517241399</v>
      </c>
      <c r="Y1148" s="239">
        <v>47.590879120879102</v>
      </c>
      <c r="Z1148" s="182"/>
      <c r="AA1148" s="179"/>
      <c r="AB1148" s="182"/>
      <c r="AC1148" s="182"/>
      <c r="AD1148" s="183"/>
      <c r="AE1148" s="336"/>
      <c r="AF1148" s="336"/>
      <c r="AG1148" s="336"/>
      <c r="AH1148" s="336"/>
      <c r="AI1148" s="336"/>
      <c r="AJ1148" s="184"/>
      <c r="AK1148" s="179"/>
      <c r="AL1148" s="179"/>
      <c r="AM1148" s="281"/>
      <c r="AN1148" s="281"/>
      <c r="AO1148" s="281"/>
      <c r="AP1148" s="281"/>
      <c r="AQ1148" s="281"/>
      <c r="AR1148" s="272"/>
      <c r="AS1148" s="270"/>
      <c r="AT1148" s="270"/>
      <c r="AU1148" s="272"/>
      <c r="AV1148" s="272"/>
      <c r="AW1148" s="272"/>
      <c r="AX1148" s="272"/>
      <c r="AY1148" s="272"/>
      <c r="AZ1148" s="184"/>
      <c r="BA1148" s="179"/>
    </row>
    <row r="1149" spans="1:53" s="185" customFormat="1" x14ac:dyDescent="0.2">
      <c r="A1149" s="179"/>
      <c r="B1149" s="182" t="s">
        <v>526</v>
      </c>
      <c r="C1149" s="182"/>
      <c r="D1149" s="183" t="s">
        <v>527</v>
      </c>
      <c r="E1149" s="320">
        <v>74</v>
      </c>
      <c r="F1149" s="320">
        <v>5</v>
      </c>
      <c r="G1149" s="320">
        <v>16</v>
      </c>
      <c r="H1149" s="320">
        <v>1</v>
      </c>
      <c r="I1149" s="320">
        <v>11</v>
      </c>
      <c r="J1149" s="182"/>
      <c r="K1149" s="179"/>
      <c r="L1149" s="179"/>
      <c r="M1149" s="239">
        <v>16187.8</v>
      </c>
      <c r="N1149" s="239">
        <v>198.36</v>
      </c>
      <c r="O1149" s="239">
        <v>2191.3000000000002</v>
      </c>
      <c r="P1149" s="239">
        <v>116.98</v>
      </c>
      <c r="Q1149" s="239">
        <v>3440.63</v>
      </c>
      <c r="R1149" s="182"/>
      <c r="S1149" s="179"/>
      <c r="T1149" s="179"/>
      <c r="U1149" s="239">
        <v>215.83733333333299</v>
      </c>
      <c r="V1149" s="239">
        <v>9.0163636363636392</v>
      </c>
      <c r="W1149" s="239">
        <v>32.705970149253702</v>
      </c>
      <c r="X1149" s="239">
        <v>1.7996923076923099</v>
      </c>
      <c r="Y1149" s="239">
        <v>51.352686567164199</v>
      </c>
      <c r="Z1149" s="182"/>
      <c r="AA1149" s="179"/>
      <c r="AB1149" s="182"/>
      <c r="AC1149" s="182"/>
      <c r="AD1149" s="183"/>
      <c r="AE1149" s="336"/>
      <c r="AF1149" s="336"/>
      <c r="AG1149" s="336"/>
      <c r="AH1149" s="336"/>
      <c r="AI1149" s="336"/>
      <c r="AJ1149" s="184"/>
      <c r="AK1149" s="179"/>
      <c r="AL1149" s="179"/>
      <c r="AM1149" s="281"/>
      <c r="AN1149" s="281"/>
      <c r="AO1149" s="281"/>
      <c r="AP1149" s="281"/>
      <c r="AQ1149" s="281"/>
      <c r="AR1149" s="272"/>
      <c r="AS1149" s="270"/>
      <c r="AT1149" s="270"/>
      <c r="AU1149" s="272"/>
      <c r="AV1149" s="272"/>
      <c r="AW1149" s="272"/>
      <c r="AX1149" s="272"/>
      <c r="AY1149" s="272"/>
      <c r="AZ1149" s="184"/>
      <c r="BA1149" s="179"/>
    </row>
    <row r="1150" spans="1:53" s="185" customFormat="1" x14ac:dyDescent="0.2">
      <c r="A1150" s="179"/>
      <c r="B1150" s="182" t="s">
        <v>528</v>
      </c>
      <c r="C1150" s="182"/>
      <c r="D1150" s="183" t="s">
        <v>145</v>
      </c>
      <c r="E1150" s="320">
        <v>1</v>
      </c>
      <c r="F1150" s="320"/>
      <c r="G1150" s="320"/>
      <c r="H1150" s="320">
        <v>1</v>
      </c>
      <c r="I1150" s="320">
        <v>2</v>
      </c>
      <c r="J1150" s="182"/>
      <c r="K1150" s="179"/>
      <c r="L1150" s="179"/>
      <c r="M1150" s="239">
        <v>218.41</v>
      </c>
      <c r="N1150" s="239">
        <v>0</v>
      </c>
      <c r="O1150" s="239">
        <v>0</v>
      </c>
      <c r="P1150" s="239">
        <v>68.37</v>
      </c>
      <c r="Q1150" s="239">
        <v>521.94000000000005</v>
      </c>
      <c r="R1150" s="182"/>
      <c r="S1150" s="179"/>
      <c r="T1150" s="179"/>
      <c r="U1150" s="239">
        <v>109.205</v>
      </c>
      <c r="V1150" s="239">
        <v>0</v>
      </c>
      <c r="W1150" s="239">
        <v>0</v>
      </c>
      <c r="X1150" s="239">
        <v>22.79</v>
      </c>
      <c r="Y1150" s="239">
        <v>173.98</v>
      </c>
      <c r="Z1150" s="182"/>
      <c r="AA1150" s="179"/>
      <c r="AB1150" s="182"/>
      <c r="AC1150" s="182"/>
      <c r="AD1150" s="183"/>
      <c r="AE1150" s="336"/>
      <c r="AF1150" s="336"/>
      <c r="AG1150" s="336"/>
      <c r="AH1150" s="336"/>
      <c r="AI1150" s="336"/>
      <c r="AJ1150" s="184"/>
      <c r="AK1150" s="179"/>
      <c r="AL1150" s="179"/>
      <c r="AM1150" s="281"/>
      <c r="AN1150" s="281"/>
      <c r="AO1150" s="281"/>
      <c r="AP1150" s="281"/>
      <c r="AQ1150" s="281"/>
      <c r="AR1150" s="272"/>
      <c r="AS1150" s="270"/>
      <c r="AT1150" s="270"/>
      <c r="AU1150" s="272"/>
      <c r="AV1150" s="272"/>
      <c r="AW1150" s="272"/>
      <c r="AX1150" s="272"/>
      <c r="AY1150" s="272"/>
      <c r="AZ1150" s="184"/>
      <c r="BA1150" s="179"/>
    </row>
    <row r="1151" spans="1:53" s="185" customFormat="1" ht="13.5" thickBot="1" x14ac:dyDescent="0.25">
      <c r="A1151" s="179"/>
      <c r="B1151" s="186" t="s">
        <v>529</v>
      </c>
      <c r="C1151" s="186"/>
      <c r="D1151" s="187" t="s">
        <v>502</v>
      </c>
      <c r="E1151" s="321">
        <v>497</v>
      </c>
      <c r="F1151" s="321">
        <v>248</v>
      </c>
      <c r="G1151" s="321">
        <v>140</v>
      </c>
      <c r="H1151" s="321">
        <v>104</v>
      </c>
      <c r="I1151" s="321">
        <v>129</v>
      </c>
      <c r="J1151" s="186"/>
      <c r="K1151" s="179"/>
      <c r="L1151" s="179"/>
      <c r="M1151" s="330">
        <v>86171.21</v>
      </c>
      <c r="N1151" s="239">
        <v>32330.080000000002</v>
      </c>
      <c r="O1151" s="239">
        <v>12102.25</v>
      </c>
      <c r="P1151" s="239">
        <v>6548.77</v>
      </c>
      <c r="Q1151" s="239">
        <v>33907.68</v>
      </c>
      <c r="R1151" s="182"/>
      <c r="S1151" s="179"/>
      <c r="T1151" s="179"/>
      <c r="U1151" s="263">
        <v>162.587188679245</v>
      </c>
      <c r="V1151" s="263">
        <v>63.021598440545802</v>
      </c>
      <c r="W1151" s="263">
        <v>24.253006012024098</v>
      </c>
      <c r="X1151" s="263">
        <v>13.045358565737001</v>
      </c>
      <c r="Y1151" s="263">
        <v>64.219090909090895</v>
      </c>
      <c r="Z1151" s="188"/>
      <c r="AA1151" s="179"/>
      <c r="AB1151" s="186"/>
      <c r="AC1151" s="186"/>
      <c r="AD1151" s="187"/>
      <c r="AE1151" s="337"/>
      <c r="AF1151" s="337"/>
      <c r="AG1151" s="337"/>
      <c r="AH1151" s="337"/>
      <c r="AI1151" s="337"/>
      <c r="AJ1151" s="189"/>
      <c r="AK1151" s="179"/>
      <c r="AL1151" s="179"/>
      <c r="AM1151" s="282"/>
      <c r="AN1151" s="283"/>
      <c r="AO1151" s="283"/>
      <c r="AP1151" s="283"/>
      <c r="AQ1151" s="283"/>
      <c r="AR1151" s="274"/>
      <c r="AS1151" s="270"/>
      <c r="AT1151" s="270"/>
      <c r="AU1151" s="273"/>
      <c r="AV1151" s="274"/>
      <c r="AW1151" s="274"/>
      <c r="AX1151" s="274"/>
      <c r="AY1151" s="274"/>
      <c r="AZ1151" s="189"/>
      <c r="BA1151" s="179"/>
    </row>
    <row r="1152" spans="1:53" s="185" customFormat="1" x14ac:dyDescent="0.2">
      <c r="A1152" s="179"/>
      <c r="B1152" s="182" t="s">
        <v>530</v>
      </c>
      <c r="C1152" s="182"/>
      <c r="D1152" s="183" t="s">
        <v>531</v>
      </c>
      <c r="E1152" s="320">
        <v>23</v>
      </c>
      <c r="F1152" s="320">
        <v>8</v>
      </c>
      <c r="G1152" s="320">
        <v>4</v>
      </c>
      <c r="H1152" s="320">
        <v>3</v>
      </c>
      <c r="I1152" s="320">
        <v>3</v>
      </c>
      <c r="J1152" s="182"/>
      <c r="K1152" s="179"/>
      <c r="L1152" s="179"/>
      <c r="M1152" s="239">
        <v>2975.59</v>
      </c>
      <c r="N1152" s="239">
        <v>779.01</v>
      </c>
      <c r="O1152" s="239">
        <v>161.59</v>
      </c>
      <c r="P1152" s="239">
        <v>127.6</v>
      </c>
      <c r="Q1152" s="239">
        <v>672.84</v>
      </c>
      <c r="R1152" s="182"/>
      <c r="S1152" s="179"/>
      <c r="T1152" s="179"/>
      <c r="U1152" s="239">
        <v>129.37347826087</v>
      </c>
      <c r="V1152" s="239">
        <v>37.095714285714301</v>
      </c>
      <c r="W1152" s="239">
        <v>8.5047368421052596</v>
      </c>
      <c r="X1152" s="239">
        <v>6.38</v>
      </c>
      <c r="Y1152" s="239">
        <v>35.412631578947398</v>
      </c>
      <c r="Z1152" s="182"/>
      <c r="AA1152" s="179"/>
      <c r="AB1152" s="182"/>
      <c r="AC1152" s="182"/>
      <c r="AD1152" s="183"/>
      <c r="AE1152" s="336"/>
      <c r="AF1152" s="336"/>
      <c r="AG1152" s="336"/>
      <c r="AH1152" s="336"/>
      <c r="AI1152" s="336"/>
      <c r="AJ1152" s="184"/>
      <c r="AK1152" s="179"/>
      <c r="AL1152" s="179"/>
      <c r="AM1152" s="281"/>
      <c r="AN1152" s="281"/>
      <c r="AO1152" s="281"/>
      <c r="AP1152" s="281"/>
      <c r="AQ1152" s="281"/>
      <c r="AR1152" s="272"/>
      <c r="AS1152" s="270"/>
      <c r="AT1152" s="270"/>
      <c r="AU1152" s="272"/>
      <c r="AV1152" s="272"/>
      <c r="AW1152" s="272"/>
      <c r="AX1152" s="272"/>
      <c r="AY1152" s="272"/>
      <c r="AZ1152" s="184"/>
      <c r="BA1152" s="179"/>
    </row>
    <row r="1153" spans="1:53" s="185" customFormat="1" x14ac:dyDescent="0.2">
      <c r="A1153" s="179"/>
      <c r="B1153" s="182" t="s">
        <v>532</v>
      </c>
      <c r="C1153" s="182"/>
      <c r="D1153" s="183" t="s">
        <v>104</v>
      </c>
      <c r="E1153" s="320">
        <v>99</v>
      </c>
      <c r="F1153" s="320">
        <v>40</v>
      </c>
      <c r="G1153" s="320">
        <v>20</v>
      </c>
      <c r="H1153" s="320">
        <v>10</v>
      </c>
      <c r="I1153" s="320">
        <v>13</v>
      </c>
      <c r="J1153" s="182"/>
      <c r="K1153" s="179"/>
      <c r="L1153" s="179"/>
      <c r="M1153" s="239">
        <v>17976.990000000002</v>
      </c>
      <c r="N1153" s="239">
        <v>3339.52</v>
      </c>
      <c r="O1153" s="239">
        <v>1239.47</v>
      </c>
      <c r="P1153" s="239">
        <v>125.85</v>
      </c>
      <c r="Q1153" s="239">
        <v>2841.14</v>
      </c>
      <c r="R1153" s="182"/>
      <c r="S1153" s="179"/>
      <c r="T1153" s="179"/>
      <c r="U1153" s="239">
        <v>171.20942857142899</v>
      </c>
      <c r="V1153" s="239">
        <v>33.064554455445503</v>
      </c>
      <c r="W1153" s="239">
        <v>13.0470526315789</v>
      </c>
      <c r="X1153" s="239">
        <v>1.3532258064516101</v>
      </c>
      <c r="Y1153" s="239">
        <v>30.549892473118302</v>
      </c>
      <c r="Z1153" s="182"/>
      <c r="AA1153" s="179"/>
      <c r="AB1153" s="182"/>
      <c r="AC1153" s="182"/>
      <c r="AD1153" s="183"/>
      <c r="AE1153" s="336"/>
      <c r="AF1153" s="336"/>
      <c r="AG1153" s="336"/>
      <c r="AH1153" s="336"/>
      <c r="AI1153" s="336"/>
      <c r="AJ1153" s="184"/>
      <c r="AK1153" s="179"/>
      <c r="AL1153" s="179"/>
      <c r="AM1153" s="281"/>
      <c r="AN1153" s="281"/>
      <c r="AO1153" s="281"/>
      <c r="AP1153" s="281"/>
      <c r="AQ1153" s="281"/>
      <c r="AR1153" s="272"/>
      <c r="AS1153" s="270"/>
      <c r="AT1153" s="270"/>
      <c r="AU1153" s="272"/>
      <c r="AV1153" s="272"/>
      <c r="AW1153" s="272"/>
      <c r="AX1153" s="272"/>
      <c r="AY1153" s="272"/>
      <c r="AZ1153" s="184"/>
      <c r="BA1153" s="179"/>
    </row>
    <row r="1154" spans="1:53" s="185" customFormat="1" x14ac:dyDescent="0.2">
      <c r="A1154" s="179"/>
      <c r="B1154" s="182" t="s">
        <v>533</v>
      </c>
      <c r="C1154" s="182"/>
      <c r="D1154" s="183" t="s">
        <v>97</v>
      </c>
      <c r="E1154" s="320">
        <v>120</v>
      </c>
      <c r="F1154" s="320">
        <v>51</v>
      </c>
      <c r="G1154" s="320">
        <v>15</v>
      </c>
      <c r="H1154" s="320">
        <v>4</v>
      </c>
      <c r="I1154" s="320">
        <v>10</v>
      </c>
      <c r="J1154" s="182"/>
      <c r="K1154" s="179"/>
      <c r="L1154" s="179"/>
      <c r="M1154" s="239">
        <v>31288.2</v>
      </c>
      <c r="N1154" s="239">
        <v>13740.6</v>
      </c>
      <c r="O1154" s="239">
        <v>4161.37</v>
      </c>
      <c r="P1154" s="239">
        <v>750.76</v>
      </c>
      <c r="Q1154" s="239">
        <v>1415.41</v>
      </c>
      <c r="R1154" s="182"/>
      <c r="S1154" s="179"/>
      <c r="T1154" s="179"/>
      <c r="U1154" s="239">
        <v>244.43906250000001</v>
      </c>
      <c r="V1154" s="239">
        <v>109.9248</v>
      </c>
      <c r="W1154" s="239">
        <v>32.766692913385803</v>
      </c>
      <c r="X1154" s="239">
        <v>6.0060799999999999</v>
      </c>
      <c r="Y1154" s="239">
        <v>11.057890625000001</v>
      </c>
      <c r="Z1154" s="182"/>
      <c r="AA1154" s="179"/>
      <c r="AB1154" s="182"/>
      <c r="AC1154" s="182"/>
      <c r="AD1154" s="183"/>
      <c r="AE1154" s="336"/>
      <c r="AF1154" s="336"/>
      <c r="AG1154" s="336"/>
      <c r="AH1154" s="336"/>
      <c r="AI1154" s="336"/>
      <c r="AJ1154" s="184"/>
      <c r="AK1154" s="179"/>
      <c r="AL1154" s="179"/>
      <c r="AM1154" s="281"/>
      <c r="AN1154" s="281"/>
      <c r="AO1154" s="281"/>
      <c r="AP1154" s="281"/>
      <c r="AQ1154" s="281"/>
      <c r="AR1154" s="272"/>
      <c r="AS1154" s="270"/>
      <c r="AT1154" s="270"/>
      <c r="AU1154" s="272"/>
      <c r="AV1154" s="272"/>
      <c r="AW1154" s="272"/>
      <c r="AX1154" s="272"/>
      <c r="AY1154" s="272"/>
      <c r="AZ1154" s="184"/>
      <c r="BA1154" s="179"/>
    </row>
    <row r="1155" spans="1:53" s="185" customFormat="1" x14ac:dyDescent="0.2">
      <c r="A1155" s="179"/>
      <c r="B1155" s="182" t="s">
        <v>534</v>
      </c>
      <c r="C1155" s="182"/>
      <c r="D1155" s="183" t="s">
        <v>90</v>
      </c>
      <c r="E1155" s="320">
        <v>1000</v>
      </c>
      <c r="F1155" s="320">
        <v>439</v>
      </c>
      <c r="G1155" s="320">
        <v>246</v>
      </c>
      <c r="H1155" s="320">
        <v>154</v>
      </c>
      <c r="I1155" s="320">
        <v>227</v>
      </c>
      <c r="J1155" s="182"/>
      <c r="K1155" s="179"/>
      <c r="L1155" s="179"/>
      <c r="M1155" s="239">
        <v>226476.16</v>
      </c>
      <c r="N1155" s="239">
        <v>62604.22</v>
      </c>
      <c r="O1155" s="239">
        <v>26757.66</v>
      </c>
      <c r="P1155" s="239">
        <v>15548.97</v>
      </c>
      <c r="Q1155" s="239">
        <v>69236.039999999994</v>
      </c>
      <c r="R1155" s="182"/>
      <c r="S1155" s="179"/>
      <c r="T1155" s="179"/>
      <c r="U1155" s="239">
        <v>208.73378801843299</v>
      </c>
      <c r="V1155" s="239">
        <v>60.839863945578202</v>
      </c>
      <c r="W1155" s="239">
        <v>26.492732673267302</v>
      </c>
      <c r="X1155" s="239">
        <v>15.517934131736499</v>
      </c>
      <c r="Y1155" s="239">
        <v>66.445335892514393</v>
      </c>
      <c r="Z1155" s="182"/>
      <c r="AA1155" s="179"/>
      <c r="AB1155" s="182"/>
      <c r="AC1155" s="182"/>
      <c r="AD1155" s="183"/>
      <c r="AE1155" s="336"/>
      <c r="AF1155" s="336"/>
      <c r="AG1155" s="336"/>
      <c r="AH1155" s="336"/>
      <c r="AI1155" s="336"/>
      <c r="AJ1155" s="184"/>
      <c r="AK1155" s="179"/>
      <c r="AL1155" s="179"/>
      <c r="AM1155" s="281"/>
      <c r="AN1155" s="281"/>
      <c r="AO1155" s="281"/>
      <c r="AP1155" s="281"/>
      <c r="AQ1155" s="281"/>
      <c r="AR1155" s="272"/>
      <c r="AS1155" s="270"/>
      <c r="AT1155" s="270"/>
      <c r="AU1155" s="272"/>
      <c r="AV1155" s="272"/>
      <c r="AW1155" s="272"/>
      <c r="AX1155" s="272"/>
      <c r="AY1155" s="272"/>
      <c r="AZ1155" s="184"/>
      <c r="BA1155" s="179"/>
    </row>
    <row r="1156" spans="1:53" s="185" customFormat="1" x14ac:dyDescent="0.2">
      <c r="A1156" s="179"/>
      <c r="B1156" s="182" t="s">
        <v>535</v>
      </c>
      <c r="C1156" s="182"/>
      <c r="D1156" s="183" t="s">
        <v>79</v>
      </c>
      <c r="E1156" s="320">
        <v>80</v>
      </c>
      <c r="F1156" s="320">
        <v>26</v>
      </c>
      <c r="G1156" s="320">
        <v>16</v>
      </c>
      <c r="H1156" s="320">
        <v>16</v>
      </c>
      <c r="I1156" s="320">
        <v>17</v>
      </c>
      <c r="J1156" s="182"/>
      <c r="K1156" s="179"/>
      <c r="L1156" s="179"/>
      <c r="M1156" s="239">
        <v>19285.18</v>
      </c>
      <c r="N1156" s="239">
        <v>2110.81</v>
      </c>
      <c r="O1156" s="239">
        <v>1143.21</v>
      </c>
      <c r="P1156" s="239">
        <v>1602.37</v>
      </c>
      <c r="Q1156" s="239">
        <v>13273.57</v>
      </c>
      <c r="R1156" s="182"/>
      <c r="S1156" s="179"/>
      <c r="T1156" s="179"/>
      <c r="U1156" s="239">
        <v>221.668735632184</v>
      </c>
      <c r="V1156" s="239">
        <v>25.741585365853702</v>
      </c>
      <c r="W1156" s="239">
        <v>13.7736144578313</v>
      </c>
      <c r="X1156" s="239">
        <v>18.632209302325599</v>
      </c>
      <c r="Y1156" s="239">
        <v>152.569770114943</v>
      </c>
      <c r="Z1156" s="182"/>
      <c r="AA1156" s="179"/>
      <c r="AB1156" s="182"/>
      <c r="AC1156" s="182"/>
      <c r="AD1156" s="183"/>
      <c r="AE1156" s="336"/>
      <c r="AF1156" s="336"/>
      <c r="AG1156" s="336"/>
      <c r="AH1156" s="336"/>
      <c r="AI1156" s="336"/>
      <c r="AJ1156" s="184"/>
      <c r="AK1156" s="179"/>
      <c r="AL1156" s="179"/>
      <c r="AM1156" s="281"/>
      <c r="AN1156" s="281"/>
      <c r="AO1156" s="281"/>
      <c r="AP1156" s="281"/>
      <c r="AQ1156" s="281"/>
      <c r="AR1156" s="272"/>
      <c r="AS1156" s="270"/>
      <c r="AT1156" s="270"/>
      <c r="AU1156" s="272"/>
      <c r="AV1156" s="272"/>
      <c r="AW1156" s="272"/>
      <c r="AX1156" s="272"/>
      <c r="AY1156" s="272"/>
      <c r="AZ1156" s="184"/>
      <c r="BA1156" s="179"/>
    </row>
    <row r="1157" spans="1:53" s="185" customFormat="1" x14ac:dyDescent="0.2">
      <c r="A1157" s="179"/>
      <c r="B1157" s="182" t="s">
        <v>537</v>
      </c>
      <c r="C1157" s="182"/>
      <c r="D1157" s="183" t="s">
        <v>81</v>
      </c>
      <c r="E1157" s="320">
        <v>1</v>
      </c>
      <c r="F1157" s="320">
        <v>1</v>
      </c>
      <c r="G1157" s="320">
        <v>1</v>
      </c>
      <c r="H1157" s="320">
        <v>1</v>
      </c>
      <c r="I1157" s="320">
        <v>1</v>
      </c>
      <c r="J1157" s="182"/>
      <c r="K1157" s="179"/>
      <c r="L1157" s="179"/>
      <c r="M1157" s="239">
        <v>91.39</v>
      </c>
      <c r="N1157" s="239">
        <v>107.8</v>
      </c>
      <c r="O1157" s="239">
        <v>59.87</v>
      </c>
      <c r="P1157" s="239">
        <v>44.62</v>
      </c>
      <c r="Q1157" s="239">
        <v>80.010000000000005</v>
      </c>
      <c r="R1157" s="182"/>
      <c r="S1157" s="179"/>
      <c r="T1157" s="179"/>
      <c r="U1157" s="239">
        <v>91.39</v>
      </c>
      <c r="V1157" s="239">
        <v>107.8</v>
      </c>
      <c r="W1157" s="239">
        <v>59.87</v>
      </c>
      <c r="X1157" s="239">
        <v>44.62</v>
      </c>
      <c r="Y1157" s="239">
        <v>80.010000000000005</v>
      </c>
      <c r="Z1157" s="182"/>
      <c r="AA1157" s="179"/>
      <c r="AB1157" s="182"/>
      <c r="AC1157" s="182"/>
      <c r="AD1157" s="183"/>
      <c r="AE1157" s="336"/>
      <c r="AF1157" s="336"/>
      <c r="AG1157" s="336"/>
      <c r="AH1157" s="336"/>
      <c r="AI1157" s="336"/>
      <c r="AJ1157" s="184"/>
      <c r="AK1157" s="179"/>
      <c r="AL1157" s="179"/>
      <c r="AM1157" s="281"/>
      <c r="AN1157" s="281"/>
      <c r="AO1157" s="281"/>
      <c r="AP1157" s="281"/>
      <c r="AQ1157" s="281"/>
      <c r="AR1157" s="272"/>
      <c r="AS1157" s="270"/>
      <c r="AT1157" s="270"/>
      <c r="AU1157" s="272"/>
      <c r="AV1157" s="272"/>
      <c r="AW1157" s="272"/>
      <c r="AX1157" s="272"/>
      <c r="AY1157" s="272"/>
      <c r="AZ1157" s="184"/>
      <c r="BA1157" s="179"/>
    </row>
    <row r="1158" spans="1:53" s="185" customFormat="1" x14ac:dyDescent="0.2">
      <c r="A1158" s="179"/>
      <c r="B1158" s="182" t="s">
        <v>537</v>
      </c>
      <c r="C1158" s="182"/>
      <c r="D1158" s="183" t="s">
        <v>68</v>
      </c>
      <c r="E1158" s="320">
        <v>194</v>
      </c>
      <c r="F1158" s="320">
        <v>101</v>
      </c>
      <c r="G1158" s="320">
        <v>51</v>
      </c>
      <c r="H1158" s="320">
        <v>39</v>
      </c>
      <c r="I1158" s="320">
        <v>48</v>
      </c>
      <c r="J1158" s="182"/>
      <c r="K1158" s="179"/>
      <c r="L1158" s="179"/>
      <c r="M1158" s="239">
        <v>32474.71</v>
      </c>
      <c r="N1158" s="239">
        <v>13839.74</v>
      </c>
      <c r="O1158" s="239">
        <v>5026.13</v>
      </c>
      <c r="P1158" s="239">
        <v>3119.19</v>
      </c>
      <c r="Q1158" s="239">
        <v>12939.33</v>
      </c>
      <c r="R1158" s="182"/>
      <c r="S1158" s="179"/>
      <c r="T1158" s="179"/>
      <c r="U1158" s="239">
        <v>158.41321951219501</v>
      </c>
      <c r="V1158" s="239">
        <v>72.081979166666599</v>
      </c>
      <c r="W1158" s="239">
        <v>26.7347340425532</v>
      </c>
      <c r="X1158" s="239">
        <v>16.860486486486501</v>
      </c>
      <c r="Y1158" s="239">
        <v>66.016989795918406</v>
      </c>
      <c r="Z1158" s="182"/>
      <c r="AA1158" s="179"/>
      <c r="AB1158" s="182"/>
      <c r="AC1158" s="182"/>
      <c r="AD1158" s="183"/>
      <c r="AE1158" s="336"/>
      <c r="AF1158" s="336"/>
      <c r="AG1158" s="336"/>
      <c r="AH1158" s="336"/>
      <c r="AI1158" s="336"/>
      <c r="AJ1158" s="184"/>
      <c r="AK1158" s="179"/>
      <c r="AL1158" s="179"/>
      <c r="AM1158" s="281"/>
      <c r="AN1158" s="281"/>
      <c r="AO1158" s="281"/>
      <c r="AP1158" s="281"/>
      <c r="AQ1158" s="281"/>
      <c r="AR1158" s="272"/>
      <c r="AS1158" s="270"/>
      <c r="AT1158" s="270"/>
      <c r="AU1158" s="272"/>
      <c r="AV1158" s="272"/>
      <c r="AW1158" s="272"/>
      <c r="AX1158" s="272"/>
      <c r="AY1158" s="272"/>
      <c r="AZ1158" s="184"/>
      <c r="BA1158" s="179"/>
    </row>
    <row r="1159" spans="1:53" s="185" customFormat="1" x14ac:dyDescent="0.2">
      <c r="A1159" s="179"/>
      <c r="B1159" s="182" t="s">
        <v>539</v>
      </c>
      <c r="C1159" s="182"/>
      <c r="D1159" s="183" t="s">
        <v>64</v>
      </c>
      <c r="E1159" s="320">
        <v>17</v>
      </c>
      <c r="F1159" s="320">
        <v>5</v>
      </c>
      <c r="G1159" s="320">
        <v>3</v>
      </c>
      <c r="H1159" s="320">
        <v>1</v>
      </c>
      <c r="I1159" s="320">
        <v>1</v>
      </c>
      <c r="J1159" s="182"/>
      <c r="K1159" s="179"/>
      <c r="L1159" s="179"/>
      <c r="M1159" s="239">
        <v>2470.7199999999998</v>
      </c>
      <c r="N1159" s="239">
        <v>1016.86</v>
      </c>
      <c r="O1159" s="239">
        <v>209.37</v>
      </c>
      <c r="P1159" s="239">
        <v>81.19</v>
      </c>
      <c r="Q1159" s="239">
        <v>50.11</v>
      </c>
      <c r="R1159" s="182"/>
      <c r="S1159" s="179"/>
      <c r="T1159" s="179"/>
      <c r="U1159" s="239">
        <v>145.33647058823499</v>
      </c>
      <c r="V1159" s="239">
        <v>67.790666666666695</v>
      </c>
      <c r="W1159" s="239">
        <v>13.958</v>
      </c>
      <c r="X1159" s="239">
        <v>5.4126666666666701</v>
      </c>
      <c r="Y1159" s="239">
        <v>3.34066666666667</v>
      </c>
      <c r="Z1159" s="182"/>
      <c r="AA1159" s="179"/>
      <c r="AB1159" s="182"/>
      <c r="AC1159" s="182"/>
      <c r="AD1159" s="183"/>
      <c r="AE1159" s="336"/>
      <c r="AF1159" s="336"/>
      <c r="AG1159" s="336"/>
      <c r="AH1159" s="336"/>
      <c r="AI1159" s="336"/>
      <c r="AJ1159" s="184"/>
      <c r="AK1159" s="179"/>
      <c r="AL1159" s="179"/>
      <c r="AM1159" s="281"/>
      <c r="AN1159" s="281"/>
      <c r="AO1159" s="281"/>
      <c r="AP1159" s="281"/>
      <c r="AQ1159" s="281"/>
      <c r="AR1159" s="272"/>
      <c r="AS1159" s="270"/>
      <c r="AT1159" s="270"/>
      <c r="AU1159" s="272"/>
      <c r="AV1159" s="272"/>
      <c r="AW1159" s="272"/>
      <c r="AX1159" s="272"/>
      <c r="AY1159" s="272"/>
      <c r="AZ1159" s="184"/>
      <c r="BA1159" s="179"/>
    </row>
    <row r="1160" spans="1:53" s="185" customFormat="1" x14ac:dyDescent="0.2">
      <c r="A1160" s="179"/>
      <c r="B1160" s="182" t="s">
        <v>687</v>
      </c>
      <c r="C1160" s="182"/>
      <c r="D1160" s="183" t="s">
        <v>64</v>
      </c>
      <c r="E1160" s="320">
        <v>1</v>
      </c>
      <c r="F1160" s="320"/>
      <c r="G1160" s="320"/>
      <c r="H1160" s="320"/>
      <c r="I1160" s="320">
        <v>1</v>
      </c>
      <c r="J1160" s="182"/>
      <c r="K1160" s="179"/>
      <c r="L1160" s="179"/>
      <c r="M1160" s="239">
        <v>112.19</v>
      </c>
      <c r="N1160" s="239">
        <v>0</v>
      </c>
      <c r="O1160" s="239">
        <v>0</v>
      </c>
      <c r="P1160" s="239">
        <v>0</v>
      </c>
      <c r="Q1160" s="239">
        <v>12.96</v>
      </c>
      <c r="R1160" s="182"/>
      <c r="S1160" s="179"/>
      <c r="T1160" s="179"/>
      <c r="U1160" s="239">
        <v>56.094999999999999</v>
      </c>
      <c r="V1160" s="239">
        <v>0</v>
      </c>
      <c r="W1160" s="239">
        <v>0</v>
      </c>
      <c r="X1160" s="239">
        <v>0</v>
      </c>
      <c r="Y1160" s="239">
        <v>6.48</v>
      </c>
      <c r="Z1160" s="182"/>
      <c r="AA1160" s="179"/>
      <c r="AB1160" s="182"/>
      <c r="AC1160" s="182"/>
      <c r="AD1160" s="183"/>
      <c r="AE1160" s="336"/>
      <c r="AF1160" s="336"/>
      <c r="AG1160" s="336"/>
      <c r="AH1160" s="336"/>
      <c r="AI1160" s="336"/>
      <c r="AJ1160" s="184"/>
      <c r="AK1160" s="179"/>
      <c r="AL1160" s="179"/>
      <c r="AM1160" s="281"/>
      <c r="AN1160" s="281"/>
      <c r="AO1160" s="281"/>
      <c r="AP1160" s="281"/>
      <c r="AQ1160" s="281"/>
      <c r="AR1160" s="272"/>
      <c r="AS1160" s="270"/>
      <c r="AT1160" s="270"/>
      <c r="AU1160" s="272"/>
      <c r="AV1160" s="272"/>
      <c r="AW1160" s="272"/>
      <c r="AX1160" s="272"/>
      <c r="AY1160" s="272"/>
      <c r="AZ1160" s="184"/>
      <c r="BA1160" s="179"/>
    </row>
    <row r="1161" spans="1:53" s="185" customFormat="1" ht="13.5" thickBot="1" x14ac:dyDescent="0.25">
      <c r="A1161" s="179"/>
      <c r="B1161" s="186" t="s">
        <v>541</v>
      </c>
      <c r="C1161" s="186"/>
      <c r="D1161" s="187" t="s">
        <v>542</v>
      </c>
      <c r="E1161" s="321">
        <v>60</v>
      </c>
      <c r="F1161" s="321">
        <v>23</v>
      </c>
      <c r="G1161" s="321">
        <v>10</v>
      </c>
      <c r="H1161" s="321">
        <v>10</v>
      </c>
      <c r="I1161" s="321">
        <v>13</v>
      </c>
      <c r="J1161" s="186"/>
      <c r="K1161" s="179"/>
      <c r="L1161" s="179"/>
      <c r="M1161" s="330">
        <v>12508.11</v>
      </c>
      <c r="N1161" s="239">
        <v>4152.8900000000003</v>
      </c>
      <c r="O1161" s="239">
        <v>926.62</v>
      </c>
      <c r="P1161" s="239">
        <v>1134.08</v>
      </c>
      <c r="Q1161" s="239">
        <v>3459.27</v>
      </c>
      <c r="R1161" s="182"/>
      <c r="S1161" s="179"/>
      <c r="T1161" s="179"/>
      <c r="U1161" s="263">
        <v>198.54142857142901</v>
      </c>
      <c r="V1161" s="263">
        <v>65.918888888888901</v>
      </c>
      <c r="W1161" s="263">
        <v>15.1904918032787</v>
      </c>
      <c r="X1161" s="263">
        <v>18.291612903225801</v>
      </c>
      <c r="Y1161" s="263">
        <v>54.909047619047598</v>
      </c>
      <c r="Z1161" s="188"/>
      <c r="AA1161" s="179"/>
      <c r="AB1161" s="186"/>
      <c r="AC1161" s="186"/>
      <c r="AD1161" s="187"/>
      <c r="AE1161" s="337"/>
      <c r="AF1161" s="337"/>
      <c r="AG1161" s="337"/>
      <c r="AH1161" s="337"/>
      <c r="AI1161" s="337"/>
      <c r="AJ1161" s="189"/>
      <c r="AK1161" s="179"/>
      <c r="AL1161" s="179"/>
      <c r="AM1161" s="282"/>
      <c r="AN1161" s="283"/>
      <c r="AO1161" s="283"/>
      <c r="AP1161" s="283"/>
      <c r="AQ1161" s="283"/>
      <c r="AR1161" s="274"/>
      <c r="AS1161" s="270"/>
      <c r="AT1161" s="270"/>
      <c r="AU1161" s="273"/>
      <c r="AV1161" s="274"/>
      <c r="AW1161" s="274"/>
      <c r="AX1161" s="274"/>
      <c r="AY1161" s="274"/>
      <c r="AZ1161" s="189"/>
      <c r="BA1161" s="179"/>
    </row>
    <row r="1162" spans="1:53" s="185" customFormat="1" x14ac:dyDescent="0.2">
      <c r="A1162" s="179"/>
      <c r="B1162" s="182" t="s">
        <v>541</v>
      </c>
      <c r="C1162" s="182"/>
      <c r="D1162" s="183" t="s">
        <v>127</v>
      </c>
      <c r="E1162" s="320">
        <v>2</v>
      </c>
      <c r="F1162" s="320">
        <v>1</v>
      </c>
      <c r="G1162" s="320">
        <v>1</v>
      </c>
      <c r="H1162" s="320">
        <v>1</v>
      </c>
      <c r="I1162" s="320">
        <v>1</v>
      </c>
      <c r="J1162" s="182"/>
      <c r="K1162" s="179"/>
      <c r="L1162" s="179"/>
      <c r="M1162" s="239">
        <v>161.19</v>
      </c>
      <c r="N1162" s="239">
        <v>40.56</v>
      </c>
      <c r="O1162" s="239">
        <v>46.43</v>
      </c>
      <c r="P1162" s="239">
        <v>77.72</v>
      </c>
      <c r="Q1162" s="239">
        <v>734.39</v>
      </c>
      <c r="R1162" s="182"/>
      <c r="S1162" s="179"/>
      <c r="T1162" s="179"/>
      <c r="U1162" s="239">
        <v>80.594999999999999</v>
      </c>
      <c r="V1162" s="239">
        <v>40.56</v>
      </c>
      <c r="W1162" s="239">
        <v>46.43</v>
      </c>
      <c r="X1162" s="239">
        <v>77.72</v>
      </c>
      <c r="Y1162" s="239">
        <v>734.39</v>
      </c>
      <c r="Z1162" s="182"/>
      <c r="AA1162" s="179"/>
      <c r="AB1162" s="182"/>
      <c r="AC1162" s="182"/>
      <c r="AD1162" s="183"/>
      <c r="AE1162" s="336"/>
      <c r="AF1162" s="336"/>
      <c r="AG1162" s="336"/>
      <c r="AH1162" s="336"/>
      <c r="AI1162" s="336"/>
      <c r="AJ1162" s="184"/>
      <c r="AK1162" s="179"/>
      <c r="AL1162" s="179"/>
      <c r="AM1162" s="281"/>
      <c r="AN1162" s="281"/>
      <c r="AO1162" s="281"/>
      <c r="AP1162" s="281"/>
      <c r="AQ1162" s="281"/>
      <c r="AR1162" s="272"/>
      <c r="AS1162" s="270"/>
      <c r="AT1162" s="270"/>
      <c r="AU1162" s="272"/>
      <c r="AV1162" s="272"/>
      <c r="AW1162" s="272"/>
      <c r="AX1162" s="272"/>
      <c r="AY1162" s="272"/>
      <c r="AZ1162" s="184"/>
      <c r="BA1162" s="179"/>
    </row>
    <row r="1163" spans="1:53" s="185" customFormat="1" x14ac:dyDescent="0.2">
      <c r="A1163" s="179"/>
      <c r="B1163" s="182" t="s">
        <v>543</v>
      </c>
      <c r="C1163" s="182"/>
      <c r="D1163" s="183" t="s">
        <v>109</v>
      </c>
      <c r="E1163" s="320">
        <v>2849</v>
      </c>
      <c r="F1163" s="320">
        <v>1327</v>
      </c>
      <c r="G1163" s="320">
        <v>669</v>
      </c>
      <c r="H1163" s="320">
        <v>445</v>
      </c>
      <c r="I1163" s="320">
        <v>592</v>
      </c>
      <c r="J1163" s="182"/>
      <c r="K1163" s="179"/>
      <c r="L1163" s="179"/>
      <c r="M1163" s="239">
        <v>465395.4</v>
      </c>
      <c r="N1163" s="239">
        <v>216134.69</v>
      </c>
      <c r="O1163" s="239">
        <v>59003.3999999999</v>
      </c>
      <c r="P1163" s="239">
        <v>32452.1</v>
      </c>
      <c r="Q1163" s="239">
        <v>151525.73000000001</v>
      </c>
      <c r="R1163" s="182"/>
      <c r="S1163" s="179"/>
      <c r="T1163" s="179"/>
      <c r="U1163" s="239">
        <v>154.61641196013301</v>
      </c>
      <c r="V1163" s="239">
        <v>75.1511439499304</v>
      </c>
      <c r="W1163" s="239">
        <v>20.6956857243072</v>
      </c>
      <c r="X1163" s="239">
        <v>11.382707821816901</v>
      </c>
      <c r="Y1163" s="239">
        <v>50.124290439960298</v>
      </c>
      <c r="Z1163" s="182"/>
      <c r="AA1163" s="179"/>
      <c r="AB1163" s="182"/>
      <c r="AC1163" s="182"/>
      <c r="AD1163" s="183"/>
      <c r="AE1163" s="336"/>
      <c r="AF1163" s="336"/>
      <c r="AG1163" s="336"/>
      <c r="AH1163" s="336"/>
      <c r="AI1163" s="336"/>
      <c r="AJ1163" s="184"/>
      <c r="AK1163" s="179"/>
      <c r="AL1163" s="179"/>
      <c r="AM1163" s="281"/>
      <c r="AN1163" s="281"/>
      <c r="AO1163" s="281"/>
      <c r="AP1163" s="281"/>
      <c r="AQ1163" s="281"/>
      <c r="AR1163" s="272"/>
      <c r="AS1163" s="270"/>
      <c r="AT1163" s="270"/>
      <c r="AU1163" s="272"/>
      <c r="AV1163" s="272"/>
      <c r="AW1163" s="272"/>
      <c r="AX1163" s="272"/>
      <c r="AY1163" s="272"/>
      <c r="AZ1163" s="184"/>
      <c r="BA1163" s="179"/>
    </row>
    <row r="1164" spans="1:53" s="185" customFormat="1" x14ac:dyDescent="0.2">
      <c r="A1164" s="179"/>
      <c r="B1164" s="182" t="s">
        <v>544</v>
      </c>
      <c r="C1164" s="182"/>
      <c r="D1164" s="183" t="s">
        <v>131</v>
      </c>
      <c r="E1164" s="320">
        <v>1904</v>
      </c>
      <c r="F1164" s="320">
        <v>783</v>
      </c>
      <c r="G1164" s="320">
        <v>388</v>
      </c>
      <c r="H1164" s="320">
        <v>208</v>
      </c>
      <c r="I1164" s="320">
        <v>334</v>
      </c>
      <c r="J1164" s="182"/>
      <c r="K1164" s="179"/>
      <c r="L1164" s="179"/>
      <c r="M1164" s="239">
        <v>463473.74999999901</v>
      </c>
      <c r="N1164" s="239">
        <v>166658.68</v>
      </c>
      <c r="O1164" s="239">
        <v>61181.27</v>
      </c>
      <c r="P1164" s="239">
        <v>22011.7</v>
      </c>
      <c r="Q1164" s="239">
        <v>101027.6</v>
      </c>
      <c r="R1164" s="182"/>
      <c r="S1164" s="179"/>
      <c r="T1164" s="179"/>
      <c r="U1164" s="239">
        <v>225.86440058479499</v>
      </c>
      <c r="V1164" s="239">
        <v>95.780850574712701</v>
      </c>
      <c r="W1164" s="239">
        <v>32.647422625400203</v>
      </c>
      <c r="X1164" s="239">
        <v>11.2534253578732</v>
      </c>
      <c r="Y1164" s="239">
        <v>49.329882812500003</v>
      </c>
      <c r="Z1164" s="182"/>
      <c r="AA1164" s="179"/>
      <c r="AB1164" s="182"/>
      <c r="AC1164" s="182"/>
      <c r="AD1164" s="183"/>
      <c r="AE1164" s="336"/>
      <c r="AF1164" s="336"/>
      <c r="AG1164" s="336"/>
      <c r="AH1164" s="336"/>
      <c r="AI1164" s="336"/>
      <c r="AJ1164" s="184"/>
      <c r="AK1164" s="179"/>
      <c r="AL1164" s="179"/>
      <c r="AM1164" s="281"/>
      <c r="AN1164" s="281"/>
      <c r="AO1164" s="281"/>
      <c r="AP1164" s="281"/>
      <c r="AQ1164" s="281"/>
      <c r="AR1164" s="272"/>
      <c r="AS1164" s="270"/>
      <c r="AT1164" s="270"/>
      <c r="AU1164" s="272"/>
      <c r="AV1164" s="272"/>
      <c r="AW1164" s="272"/>
      <c r="AX1164" s="272"/>
      <c r="AY1164" s="272"/>
      <c r="AZ1164" s="184"/>
      <c r="BA1164" s="179"/>
    </row>
    <row r="1165" spans="1:53" s="185" customFormat="1" x14ac:dyDescent="0.2">
      <c r="A1165" s="179"/>
      <c r="B1165" s="182" t="s">
        <v>544</v>
      </c>
      <c r="C1165" s="182"/>
      <c r="D1165" s="183" t="s">
        <v>107</v>
      </c>
      <c r="E1165" s="320">
        <v>1</v>
      </c>
      <c r="F1165" s="320"/>
      <c r="G1165" s="320"/>
      <c r="H1165" s="320"/>
      <c r="I1165" s="320"/>
      <c r="J1165" s="182"/>
      <c r="K1165" s="179"/>
      <c r="L1165" s="179"/>
      <c r="M1165" s="239">
        <v>60</v>
      </c>
      <c r="N1165" s="239">
        <v>0</v>
      </c>
      <c r="O1165" s="239">
        <v>0</v>
      </c>
      <c r="P1165" s="239">
        <v>0</v>
      </c>
      <c r="Q1165" s="239">
        <v>0</v>
      </c>
      <c r="R1165" s="182"/>
      <c r="S1165" s="179"/>
      <c r="T1165" s="179"/>
      <c r="U1165" s="239">
        <v>60</v>
      </c>
      <c r="V1165" s="239">
        <v>0</v>
      </c>
      <c r="W1165" s="239">
        <v>0</v>
      </c>
      <c r="X1165" s="239">
        <v>0</v>
      </c>
      <c r="Y1165" s="239">
        <v>0</v>
      </c>
      <c r="Z1165" s="182"/>
      <c r="AA1165" s="179"/>
      <c r="AB1165" s="182"/>
      <c r="AC1165" s="182"/>
      <c r="AD1165" s="183"/>
      <c r="AE1165" s="336"/>
      <c r="AF1165" s="336"/>
      <c r="AG1165" s="336"/>
      <c r="AH1165" s="336"/>
      <c r="AI1165" s="336"/>
      <c r="AJ1165" s="184"/>
      <c r="AK1165" s="179"/>
      <c r="AL1165" s="179"/>
      <c r="AM1165" s="281"/>
      <c r="AN1165" s="281"/>
      <c r="AO1165" s="281"/>
      <c r="AP1165" s="281"/>
      <c r="AQ1165" s="281"/>
      <c r="AR1165" s="272"/>
      <c r="AS1165" s="270"/>
      <c r="AT1165" s="270"/>
      <c r="AU1165" s="272"/>
      <c r="AV1165" s="272"/>
      <c r="AW1165" s="272"/>
      <c r="AX1165" s="272"/>
      <c r="AY1165" s="272"/>
      <c r="AZ1165" s="184"/>
      <c r="BA1165" s="179"/>
    </row>
    <row r="1166" spans="1:53" s="185" customFormat="1" x14ac:dyDescent="0.2">
      <c r="A1166" s="179"/>
      <c r="B1166" s="182" t="s">
        <v>860</v>
      </c>
      <c r="C1166" s="182"/>
      <c r="D1166" s="183" t="s">
        <v>782</v>
      </c>
      <c r="E1166" s="320"/>
      <c r="F1166" s="320"/>
      <c r="G1166" s="320"/>
      <c r="H1166" s="320"/>
      <c r="I1166" s="320">
        <v>1</v>
      </c>
      <c r="J1166" s="182"/>
      <c r="K1166" s="179"/>
      <c r="L1166" s="179"/>
      <c r="M1166" s="239"/>
      <c r="N1166" s="239"/>
      <c r="O1166" s="239"/>
      <c r="P1166" s="239">
        <v>-5.0999999999999996</v>
      </c>
      <c r="Q1166" s="239">
        <v>974.01</v>
      </c>
      <c r="R1166" s="182"/>
      <c r="S1166" s="179"/>
      <c r="T1166" s="179"/>
      <c r="U1166" s="239"/>
      <c r="V1166" s="239"/>
      <c r="W1166" s="239"/>
      <c r="X1166" s="239">
        <v>-5.0999999999999996</v>
      </c>
      <c r="Y1166" s="239">
        <v>974.01</v>
      </c>
      <c r="Z1166" s="182"/>
      <c r="AA1166" s="179"/>
      <c r="AB1166" s="182"/>
      <c r="AC1166" s="182"/>
      <c r="AD1166" s="183"/>
      <c r="AE1166" s="336"/>
      <c r="AF1166" s="336"/>
      <c r="AG1166" s="336"/>
      <c r="AH1166" s="336"/>
      <c r="AI1166" s="336"/>
      <c r="AJ1166" s="184"/>
      <c r="AK1166" s="179"/>
      <c r="AL1166" s="179"/>
      <c r="AM1166" s="281"/>
      <c r="AN1166" s="281"/>
      <c r="AO1166" s="281"/>
      <c r="AP1166" s="281"/>
      <c r="AQ1166" s="281"/>
      <c r="AR1166" s="272"/>
      <c r="AS1166" s="270"/>
      <c r="AT1166" s="270"/>
      <c r="AU1166" s="272"/>
      <c r="AV1166" s="272"/>
      <c r="AW1166" s="272"/>
      <c r="AX1166" s="272"/>
      <c r="AY1166" s="272"/>
      <c r="AZ1166" s="184"/>
      <c r="BA1166" s="179"/>
    </row>
    <row r="1167" spans="1:53" s="185" customFormat="1" x14ac:dyDescent="0.2">
      <c r="A1167" s="179"/>
      <c r="B1167" s="182" t="s">
        <v>688</v>
      </c>
      <c r="C1167" s="182"/>
      <c r="D1167" s="183" t="s">
        <v>145</v>
      </c>
      <c r="E1167" s="320">
        <v>6</v>
      </c>
      <c r="F1167" s="320">
        <v>2</v>
      </c>
      <c r="G1167" s="320">
        <v>2</v>
      </c>
      <c r="H1167" s="320">
        <v>2</v>
      </c>
      <c r="I1167" s="320">
        <v>1</v>
      </c>
      <c r="J1167" s="182"/>
      <c r="K1167" s="179"/>
      <c r="L1167" s="179"/>
      <c r="M1167" s="239">
        <v>1974.16</v>
      </c>
      <c r="N1167" s="239">
        <v>555.61</v>
      </c>
      <c r="O1167" s="239">
        <v>261.58</v>
      </c>
      <c r="P1167" s="239">
        <v>368.27</v>
      </c>
      <c r="Q1167" s="239">
        <v>964.59</v>
      </c>
      <c r="R1167" s="182"/>
      <c r="S1167" s="179"/>
      <c r="T1167" s="179"/>
      <c r="U1167" s="239">
        <v>329.02666666666698</v>
      </c>
      <c r="V1167" s="239">
        <v>111.122</v>
      </c>
      <c r="W1167" s="239">
        <v>43.5966666666667</v>
      </c>
      <c r="X1167" s="239">
        <v>61.378333333333302</v>
      </c>
      <c r="Y1167" s="239">
        <v>160.76499999999999</v>
      </c>
      <c r="Z1167" s="182"/>
      <c r="AA1167" s="179"/>
      <c r="AB1167" s="182"/>
      <c r="AC1167" s="182"/>
      <c r="AD1167" s="183"/>
      <c r="AE1167" s="336"/>
      <c r="AF1167" s="336"/>
      <c r="AG1167" s="336"/>
      <c r="AH1167" s="336"/>
      <c r="AI1167" s="336"/>
      <c r="AJ1167" s="184"/>
      <c r="AK1167" s="179"/>
      <c r="AL1167" s="179"/>
      <c r="AM1167" s="281"/>
      <c r="AN1167" s="281"/>
      <c r="AO1167" s="281"/>
      <c r="AP1167" s="281"/>
      <c r="AQ1167" s="281"/>
      <c r="AR1167" s="272"/>
      <c r="AS1167" s="270"/>
      <c r="AT1167" s="270"/>
      <c r="AU1167" s="272"/>
      <c r="AV1167" s="272"/>
      <c r="AW1167" s="272"/>
      <c r="AX1167" s="272"/>
      <c r="AY1167" s="272"/>
      <c r="AZ1167" s="184"/>
      <c r="BA1167" s="179"/>
    </row>
    <row r="1168" spans="1:53" s="185" customFormat="1" x14ac:dyDescent="0.2">
      <c r="A1168" s="179"/>
      <c r="B1168" s="182" t="s">
        <v>548</v>
      </c>
      <c r="C1168" s="182"/>
      <c r="D1168" s="183" t="s">
        <v>386</v>
      </c>
      <c r="E1168" s="320">
        <v>770</v>
      </c>
      <c r="F1168" s="320">
        <v>417</v>
      </c>
      <c r="G1168" s="320">
        <v>277</v>
      </c>
      <c r="H1168" s="320">
        <v>198</v>
      </c>
      <c r="I1168" s="320">
        <v>218</v>
      </c>
      <c r="J1168" s="182"/>
      <c r="K1168" s="179"/>
      <c r="L1168" s="179"/>
      <c r="M1168" s="239">
        <v>116367.64</v>
      </c>
      <c r="N1168" s="239">
        <v>29861.09</v>
      </c>
      <c r="O1168" s="239">
        <v>14803.77</v>
      </c>
      <c r="P1168" s="239">
        <v>11132.99</v>
      </c>
      <c r="Q1168" s="239">
        <v>54576.88</v>
      </c>
      <c r="R1168" s="182"/>
      <c r="S1168" s="179"/>
      <c r="T1168" s="179"/>
      <c r="U1168" s="239">
        <v>141.22286407767001</v>
      </c>
      <c r="V1168" s="239">
        <v>36.956794554455499</v>
      </c>
      <c r="W1168" s="239">
        <v>18.9064750957854</v>
      </c>
      <c r="X1168" s="239">
        <v>14.5339295039165</v>
      </c>
      <c r="Y1168" s="239">
        <v>70.603984476067296</v>
      </c>
      <c r="Z1168" s="182"/>
      <c r="AA1168" s="179"/>
      <c r="AB1168" s="182"/>
      <c r="AC1168" s="182"/>
      <c r="AD1168" s="183"/>
      <c r="AE1168" s="336"/>
      <c r="AF1168" s="336"/>
      <c r="AG1168" s="336"/>
      <c r="AH1168" s="336"/>
      <c r="AI1168" s="336"/>
      <c r="AJ1168" s="184"/>
      <c r="AK1168" s="179"/>
      <c r="AL1168" s="179"/>
      <c r="AM1168" s="281"/>
      <c r="AN1168" s="281"/>
      <c r="AO1168" s="281"/>
      <c r="AP1168" s="281"/>
      <c r="AQ1168" s="281"/>
      <c r="AR1168" s="272"/>
      <c r="AS1168" s="270"/>
      <c r="AT1168" s="270"/>
      <c r="AU1168" s="272"/>
      <c r="AV1168" s="272"/>
      <c r="AW1168" s="272"/>
      <c r="AX1168" s="272"/>
      <c r="AY1168" s="272"/>
      <c r="AZ1168" s="184"/>
      <c r="BA1168" s="179"/>
    </row>
    <row r="1169" spans="1:53" s="185" customFormat="1" x14ac:dyDescent="0.2">
      <c r="A1169" s="179"/>
      <c r="B1169" s="182" t="s">
        <v>549</v>
      </c>
      <c r="C1169" s="182"/>
      <c r="D1169" s="183" t="s">
        <v>170</v>
      </c>
      <c r="E1169" s="320">
        <v>904</v>
      </c>
      <c r="F1169" s="320">
        <v>422</v>
      </c>
      <c r="G1169" s="320">
        <v>242</v>
      </c>
      <c r="H1169" s="320">
        <v>182</v>
      </c>
      <c r="I1169" s="320">
        <v>274</v>
      </c>
      <c r="J1169" s="182"/>
      <c r="K1169" s="179"/>
      <c r="L1169" s="179"/>
      <c r="M1169" s="239">
        <v>166695.76999999999</v>
      </c>
      <c r="N1169" s="239">
        <v>58980.860000000102</v>
      </c>
      <c r="O1169" s="239">
        <v>31565.42</v>
      </c>
      <c r="P1169" s="239">
        <v>15750.84</v>
      </c>
      <c r="Q1169" s="239">
        <v>107556.45</v>
      </c>
      <c r="R1169" s="182"/>
      <c r="S1169" s="179"/>
      <c r="T1169" s="179"/>
      <c r="U1169" s="239">
        <v>167.87086606243699</v>
      </c>
      <c r="V1169" s="239">
        <v>60.867760577915398</v>
      </c>
      <c r="W1169" s="239">
        <v>33.332016895459397</v>
      </c>
      <c r="X1169" s="239">
        <v>16.493026178010499</v>
      </c>
      <c r="Y1169" s="239">
        <v>106.17615992102699</v>
      </c>
      <c r="Z1169" s="182"/>
      <c r="AA1169" s="179"/>
      <c r="AB1169" s="182"/>
      <c r="AC1169" s="182"/>
      <c r="AD1169" s="183"/>
      <c r="AE1169" s="336"/>
      <c r="AF1169" s="336"/>
      <c r="AG1169" s="336"/>
      <c r="AH1169" s="336"/>
      <c r="AI1169" s="336"/>
      <c r="AJ1169" s="184"/>
      <c r="AK1169" s="179"/>
      <c r="AL1169" s="179"/>
      <c r="AM1169" s="281"/>
      <c r="AN1169" s="281"/>
      <c r="AO1169" s="281"/>
      <c r="AP1169" s="281"/>
      <c r="AQ1169" s="281"/>
      <c r="AR1169" s="272"/>
      <c r="AS1169" s="270"/>
      <c r="AT1169" s="270"/>
      <c r="AU1169" s="272"/>
      <c r="AV1169" s="272"/>
      <c r="AW1169" s="272"/>
      <c r="AX1169" s="272"/>
      <c r="AY1169" s="272"/>
      <c r="AZ1169" s="184"/>
      <c r="BA1169" s="179"/>
    </row>
    <row r="1170" spans="1:53" s="185" customFormat="1" x14ac:dyDescent="0.2">
      <c r="A1170" s="179"/>
      <c r="B1170" s="182" t="s">
        <v>550</v>
      </c>
      <c r="C1170" s="182"/>
      <c r="D1170" s="183" t="s">
        <v>88</v>
      </c>
      <c r="E1170" s="320">
        <v>278</v>
      </c>
      <c r="F1170" s="320">
        <v>124</v>
      </c>
      <c r="G1170" s="320">
        <v>58</v>
      </c>
      <c r="H1170" s="320">
        <v>37</v>
      </c>
      <c r="I1170" s="320">
        <v>57</v>
      </c>
      <c r="J1170" s="182"/>
      <c r="K1170" s="179"/>
      <c r="L1170" s="179"/>
      <c r="M1170" s="239">
        <v>62300.11</v>
      </c>
      <c r="N1170" s="239">
        <v>21908.48</v>
      </c>
      <c r="O1170" s="239">
        <v>7436.23</v>
      </c>
      <c r="P1170" s="239">
        <v>6742.6</v>
      </c>
      <c r="Q1170" s="239">
        <v>45996.49</v>
      </c>
      <c r="R1170" s="182"/>
      <c r="S1170" s="179"/>
      <c r="T1170" s="179"/>
      <c r="U1170" s="239">
        <v>198.407993630573</v>
      </c>
      <c r="V1170" s="239">
        <v>71.596339869280996</v>
      </c>
      <c r="W1170" s="239">
        <v>24.623278145695402</v>
      </c>
      <c r="X1170" s="239">
        <v>22.179605263157899</v>
      </c>
      <c r="Y1170" s="239">
        <v>146.020603174603</v>
      </c>
      <c r="Z1170" s="182"/>
      <c r="AA1170" s="179"/>
      <c r="AB1170" s="182"/>
      <c r="AC1170" s="182"/>
      <c r="AD1170" s="183"/>
      <c r="AE1170" s="336"/>
      <c r="AF1170" s="336"/>
      <c r="AG1170" s="336"/>
      <c r="AH1170" s="336"/>
      <c r="AI1170" s="336"/>
      <c r="AJ1170" s="184"/>
      <c r="AK1170" s="179"/>
      <c r="AL1170" s="179"/>
      <c r="AM1170" s="281"/>
      <c r="AN1170" s="281"/>
      <c r="AO1170" s="281"/>
      <c r="AP1170" s="281"/>
      <c r="AQ1170" s="281"/>
      <c r="AR1170" s="272"/>
      <c r="AS1170" s="270"/>
      <c r="AT1170" s="270"/>
      <c r="AU1170" s="272"/>
      <c r="AV1170" s="272"/>
      <c r="AW1170" s="272"/>
      <c r="AX1170" s="272"/>
      <c r="AY1170" s="272"/>
      <c r="AZ1170" s="184"/>
      <c r="BA1170" s="179"/>
    </row>
    <row r="1171" spans="1:53" s="185" customFormat="1" ht="13.5" thickBot="1" x14ac:dyDescent="0.25">
      <c r="A1171" s="179"/>
      <c r="B1171" s="186" t="s">
        <v>551</v>
      </c>
      <c r="C1171" s="186"/>
      <c r="D1171" s="187" t="s">
        <v>157</v>
      </c>
      <c r="E1171" s="321">
        <v>121</v>
      </c>
      <c r="F1171" s="321">
        <v>54</v>
      </c>
      <c r="G1171" s="321">
        <v>40</v>
      </c>
      <c r="H1171" s="321">
        <v>28</v>
      </c>
      <c r="I1171" s="321">
        <v>30</v>
      </c>
      <c r="J1171" s="186"/>
      <c r="K1171" s="179"/>
      <c r="L1171" s="179"/>
      <c r="M1171" s="330">
        <v>27195</v>
      </c>
      <c r="N1171" s="239">
        <v>9298.7900000000009</v>
      </c>
      <c r="O1171" s="239">
        <v>6462.74</v>
      </c>
      <c r="P1171" s="239">
        <v>4949.1499999999996</v>
      </c>
      <c r="Q1171" s="239">
        <v>14119.49</v>
      </c>
      <c r="R1171" s="182"/>
      <c r="S1171" s="179"/>
      <c r="T1171" s="179"/>
      <c r="U1171" s="263">
        <v>201.444444444445</v>
      </c>
      <c r="V1171" s="263">
        <v>79.476837606837606</v>
      </c>
      <c r="W1171" s="263">
        <v>49.713384615384598</v>
      </c>
      <c r="X1171" s="263">
        <v>36.660370370370401</v>
      </c>
      <c r="Y1171" s="263">
        <v>101.57906474820101</v>
      </c>
      <c r="Z1171" s="188"/>
      <c r="AA1171" s="179"/>
      <c r="AB1171" s="186"/>
      <c r="AC1171" s="186"/>
      <c r="AD1171" s="187"/>
      <c r="AE1171" s="337"/>
      <c r="AF1171" s="337"/>
      <c r="AG1171" s="337"/>
      <c r="AH1171" s="337"/>
      <c r="AI1171" s="337"/>
      <c r="AJ1171" s="189"/>
      <c r="AK1171" s="179"/>
      <c r="AL1171" s="179"/>
      <c r="AM1171" s="282"/>
      <c r="AN1171" s="283"/>
      <c r="AO1171" s="283"/>
      <c r="AP1171" s="283"/>
      <c r="AQ1171" s="283"/>
      <c r="AR1171" s="274"/>
      <c r="AS1171" s="270"/>
      <c r="AT1171" s="270"/>
      <c r="AU1171" s="273"/>
      <c r="AV1171" s="274"/>
      <c r="AW1171" s="274"/>
      <c r="AX1171" s="274"/>
      <c r="AY1171" s="274"/>
      <c r="AZ1171" s="189"/>
      <c r="BA1171" s="179"/>
    </row>
    <row r="1172" spans="1:53" s="185" customFormat="1" x14ac:dyDescent="0.2">
      <c r="A1172" s="179"/>
      <c r="B1172" s="182" t="s">
        <v>692</v>
      </c>
      <c r="C1172" s="182"/>
      <c r="D1172" s="183" t="s">
        <v>349</v>
      </c>
      <c r="E1172" s="320">
        <v>7</v>
      </c>
      <c r="F1172" s="320">
        <v>3</v>
      </c>
      <c r="G1172" s="320">
        <v>2</v>
      </c>
      <c r="H1172" s="320">
        <v>2</v>
      </c>
      <c r="I1172" s="320">
        <v>2</v>
      </c>
      <c r="J1172" s="182"/>
      <c r="K1172" s="179"/>
      <c r="L1172" s="179"/>
      <c r="M1172" s="239">
        <v>1062.3800000000001</v>
      </c>
      <c r="N1172" s="239">
        <v>277.19</v>
      </c>
      <c r="O1172" s="239">
        <v>61.28</v>
      </c>
      <c r="P1172" s="239">
        <v>63.62</v>
      </c>
      <c r="Q1172" s="239">
        <v>72.62</v>
      </c>
      <c r="R1172" s="182"/>
      <c r="S1172" s="179"/>
      <c r="T1172" s="179"/>
      <c r="U1172" s="239">
        <v>151.76857142857099</v>
      </c>
      <c r="V1172" s="239">
        <v>46.198333333333302</v>
      </c>
      <c r="W1172" s="239">
        <v>10.213333333333299</v>
      </c>
      <c r="X1172" s="239">
        <v>10.6033333333333</v>
      </c>
      <c r="Y1172" s="239">
        <v>12.1033333333333</v>
      </c>
      <c r="Z1172" s="182"/>
      <c r="AA1172" s="179"/>
      <c r="AB1172" s="182"/>
      <c r="AC1172" s="182"/>
      <c r="AD1172" s="183"/>
      <c r="AE1172" s="336"/>
      <c r="AF1172" s="336"/>
      <c r="AG1172" s="336"/>
      <c r="AH1172" s="336"/>
      <c r="AI1172" s="336"/>
      <c r="AJ1172" s="184"/>
      <c r="AK1172" s="179"/>
      <c r="AL1172" s="179"/>
      <c r="AM1172" s="281"/>
      <c r="AN1172" s="281"/>
      <c r="AO1172" s="281"/>
      <c r="AP1172" s="281"/>
      <c r="AQ1172" s="281"/>
      <c r="AR1172" s="272"/>
      <c r="AS1172" s="270"/>
      <c r="AT1172" s="270"/>
      <c r="AU1172" s="272"/>
      <c r="AV1172" s="272"/>
      <c r="AW1172" s="272"/>
      <c r="AX1172" s="272"/>
      <c r="AY1172" s="272"/>
      <c r="AZ1172" s="184"/>
      <c r="BA1172" s="179"/>
    </row>
    <row r="1173" spans="1:53" s="185" customFormat="1" x14ac:dyDescent="0.2">
      <c r="A1173" s="179"/>
      <c r="B1173" s="182" t="s">
        <v>552</v>
      </c>
      <c r="C1173" s="182"/>
      <c r="D1173" s="183" t="s">
        <v>349</v>
      </c>
      <c r="E1173" s="320">
        <v>66</v>
      </c>
      <c r="F1173" s="320">
        <v>19</v>
      </c>
      <c r="G1173" s="320">
        <v>7</v>
      </c>
      <c r="H1173" s="320">
        <v>2</v>
      </c>
      <c r="I1173" s="320">
        <v>6</v>
      </c>
      <c r="J1173" s="182"/>
      <c r="K1173" s="179"/>
      <c r="L1173" s="179"/>
      <c r="M1173" s="239">
        <v>15635.4</v>
      </c>
      <c r="N1173" s="239">
        <v>3568.81</v>
      </c>
      <c r="O1173" s="239">
        <v>929.32</v>
      </c>
      <c r="P1173" s="239">
        <v>434.08</v>
      </c>
      <c r="Q1173" s="239">
        <v>2159.23</v>
      </c>
      <c r="R1173" s="182"/>
      <c r="S1173" s="179"/>
      <c r="T1173" s="179"/>
      <c r="U1173" s="239">
        <v>223.362857142857</v>
      </c>
      <c r="V1173" s="239">
        <v>54.0728787878788</v>
      </c>
      <c r="W1173" s="239">
        <v>14.520625000000001</v>
      </c>
      <c r="X1173" s="239">
        <v>6.6781538461538501</v>
      </c>
      <c r="Y1173" s="239">
        <v>33.218923076923097</v>
      </c>
      <c r="Z1173" s="182"/>
      <c r="AA1173" s="179"/>
      <c r="AB1173" s="182"/>
      <c r="AC1173" s="182"/>
      <c r="AD1173" s="183"/>
      <c r="AE1173" s="336"/>
      <c r="AF1173" s="336"/>
      <c r="AG1173" s="336"/>
      <c r="AH1173" s="336"/>
      <c r="AI1173" s="336"/>
      <c r="AJ1173" s="184"/>
      <c r="AK1173" s="179"/>
      <c r="AL1173" s="179"/>
      <c r="AM1173" s="281"/>
      <c r="AN1173" s="281"/>
      <c r="AO1173" s="281"/>
      <c r="AP1173" s="281"/>
      <c r="AQ1173" s="281"/>
      <c r="AR1173" s="272"/>
      <c r="AS1173" s="270"/>
      <c r="AT1173" s="270"/>
      <c r="AU1173" s="272"/>
      <c r="AV1173" s="272"/>
      <c r="AW1173" s="272"/>
      <c r="AX1173" s="272"/>
      <c r="AY1173" s="272"/>
      <c r="AZ1173" s="184"/>
      <c r="BA1173" s="179"/>
    </row>
    <row r="1174" spans="1:53" s="185" customFormat="1" x14ac:dyDescent="0.2">
      <c r="A1174" s="179"/>
      <c r="B1174" s="182" t="s">
        <v>555</v>
      </c>
      <c r="C1174" s="182"/>
      <c r="D1174" s="183" t="s">
        <v>212</v>
      </c>
      <c r="E1174" s="320">
        <v>1</v>
      </c>
      <c r="F1174" s="320">
        <v>1</v>
      </c>
      <c r="G1174" s="320">
        <v>1</v>
      </c>
      <c r="H1174" s="320"/>
      <c r="I1174" s="320"/>
      <c r="J1174" s="182"/>
      <c r="K1174" s="179"/>
      <c r="L1174" s="179"/>
      <c r="M1174" s="239">
        <v>12.19</v>
      </c>
      <c r="N1174" s="239">
        <v>13.28</v>
      </c>
      <c r="O1174" s="239">
        <v>11.43</v>
      </c>
      <c r="P1174" s="239">
        <v>0</v>
      </c>
      <c r="Q1174" s="239">
        <v>0</v>
      </c>
      <c r="R1174" s="182"/>
      <c r="S1174" s="179"/>
      <c r="T1174" s="179"/>
      <c r="U1174" s="239">
        <v>12.19</v>
      </c>
      <c r="V1174" s="239">
        <v>13.28</v>
      </c>
      <c r="W1174" s="239">
        <v>11.43</v>
      </c>
      <c r="X1174" s="239">
        <v>0</v>
      </c>
      <c r="Y1174" s="239">
        <v>0</v>
      </c>
      <c r="Z1174" s="182"/>
      <c r="AA1174" s="179"/>
      <c r="AB1174" s="182"/>
      <c r="AC1174" s="182"/>
      <c r="AD1174" s="183"/>
      <c r="AE1174" s="336"/>
      <c r="AF1174" s="336"/>
      <c r="AG1174" s="336"/>
      <c r="AH1174" s="336"/>
      <c r="AI1174" s="336"/>
      <c r="AJ1174" s="184"/>
      <c r="AK1174" s="179"/>
      <c r="AL1174" s="179"/>
      <c r="AM1174" s="281"/>
      <c r="AN1174" s="281"/>
      <c r="AO1174" s="281"/>
      <c r="AP1174" s="281"/>
      <c r="AQ1174" s="281"/>
      <c r="AR1174" s="272"/>
      <c r="AS1174" s="270"/>
      <c r="AT1174" s="270"/>
      <c r="AU1174" s="272"/>
      <c r="AV1174" s="272"/>
      <c r="AW1174" s="272"/>
      <c r="AX1174" s="272"/>
      <c r="AY1174" s="272"/>
      <c r="AZ1174" s="184"/>
      <c r="BA1174" s="179"/>
    </row>
    <row r="1175" spans="1:53" s="185" customFormat="1" x14ac:dyDescent="0.2">
      <c r="A1175" s="179"/>
      <c r="B1175" s="182" t="s">
        <v>556</v>
      </c>
      <c r="C1175" s="182"/>
      <c r="D1175" s="183" t="s">
        <v>102</v>
      </c>
      <c r="E1175" s="320">
        <v>19</v>
      </c>
      <c r="F1175" s="320">
        <v>7</v>
      </c>
      <c r="G1175" s="320">
        <v>4</v>
      </c>
      <c r="H1175" s="320">
        <v>3</v>
      </c>
      <c r="I1175" s="320">
        <v>4</v>
      </c>
      <c r="J1175" s="182"/>
      <c r="K1175" s="179"/>
      <c r="L1175" s="179"/>
      <c r="M1175" s="239">
        <v>3634.98</v>
      </c>
      <c r="N1175" s="239">
        <v>1685.05</v>
      </c>
      <c r="O1175" s="239">
        <v>698.44</v>
      </c>
      <c r="P1175" s="239">
        <v>264.98</v>
      </c>
      <c r="Q1175" s="239">
        <v>1057.3399999999999</v>
      </c>
      <c r="R1175" s="182"/>
      <c r="S1175" s="179"/>
      <c r="T1175" s="179"/>
      <c r="U1175" s="239">
        <v>158.04260869565201</v>
      </c>
      <c r="V1175" s="239">
        <v>73.263043478260897</v>
      </c>
      <c r="W1175" s="239">
        <v>31.747272727272701</v>
      </c>
      <c r="X1175" s="239">
        <v>11.520869565217399</v>
      </c>
      <c r="Y1175" s="239">
        <v>48.060909090909099</v>
      </c>
      <c r="Z1175" s="182"/>
      <c r="AA1175" s="179"/>
      <c r="AB1175" s="182"/>
      <c r="AC1175" s="182"/>
      <c r="AD1175" s="183"/>
      <c r="AE1175" s="336"/>
      <c r="AF1175" s="336"/>
      <c r="AG1175" s="336"/>
      <c r="AH1175" s="336"/>
      <c r="AI1175" s="336"/>
      <c r="AJ1175" s="184"/>
      <c r="AK1175" s="179"/>
      <c r="AL1175" s="179"/>
      <c r="AM1175" s="281"/>
      <c r="AN1175" s="281"/>
      <c r="AO1175" s="281"/>
      <c r="AP1175" s="281"/>
      <c r="AQ1175" s="281"/>
      <c r="AR1175" s="272"/>
      <c r="AS1175" s="270"/>
      <c r="AT1175" s="270"/>
      <c r="AU1175" s="272"/>
      <c r="AV1175" s="272"/>
      <c r="AW1175" s="272"/>
      <c r="AX1175" s="272"/>
      <c r="AY1175" s="272"/>
      <c r="AZ1175" s="184"/>
      <c r="BA1175" s="179"/>
    </row>
    <row r="1176" spans="1:53" s="185" customFormat="1" x14ac:dyDescent="0.2">
      <c r="A1176" s="179"/>
      <c r="B1176" s="182" t="s">
        <v>861</v>
      </c>
      <c r="C1176" s="182"/>
      <c r="D1176" s="183" t="s">
        <v>107</v>
      </c>
      <c r="E1176" s="320">
        <v>1</v>
      </c>
      <c r="F1176" s="320"/>
      <c r="G1176" s="320"/>
      <c r="H1176" s="320"/>
      <c r="I1176" s="320"/>
      <c r="J1176" s="182"/>
      <c r="K1176" s="179"/>
      <c r="L1176" s="179"/>
      <c r="M1176" s="239">
        <v>15</v>
      </c>
      <c r="N1176" s="239"/>
      <c r="O1176" s="239"/>
      <c r="P1176" s="239"/>
      <c r="Q1176" s="239"/>
      <c r="R1176" s="182"/>
      <c r="S1176" s="179"/>
      <c r="T1176" s="179"/>
      <c r="U1176" s="239">
        <v>15</v>
      </c>
      <c r="V1176" s="239"/>
      <c r="W1176" s="239"/>
      <c r="X1176" s="239"/>
      <c r="Y1176" s="239"/>
      <c r="Z1176" s="182"/>
      <c r="AA1176" s="179"/>
      <c r="AB1176" s="182"/>
      <c r="AC1176" s="182"/>
      <c r="AD1176" s="183"/>
      <c r="AE1176" s="336"/>
      <c r="AF1176" s="336"/>
      <c r="AG1176" s="336"/>
      <c r="AH1176" s="336"/>
      <c r="AI1176" s="336"/>
      <c r="AJ1176" s="184"/>
      <c r="AK1176" s="179"/>
      <c r="AL1176" s="179"/>
      <c r="AM1176" s="281"/>
      <c r="AN1176" s="281"/>
      <c r="AO1176" s="281"/>
      <c r="AP1176" s="281"/>
      <c r="AQ1176" s="281"/>
      <c r="AR1176" s="272"/>
      <c r="AS1176" s="270"/>
      <c r="AT1176" s="270"/>
      <c r="AU1176" s="272"/>
      <c r="AV1176" s="272"/>
      <c r="AW1176" s="272"/>
      <c r="AX1176" s="272"/>
      <c r="AY1176" s="272"/>
      <c r="AZ1176" s="184"/>
      <c r="BA1176" s="179"/>
    </row>
    <row r="1177" spans="1:53" s="185" customFormat="1" x14ac:dyDescent="0.2">
      <c r="A1177" s="179"/>
      <c r="B1177" s="182" t="s">
        <v>558</v>
      </c>
      <c r="C1177" s="182"/>
      <c r="D1177" s="183" t="s">
        <v>194</v>
      </c>
      <c r="E1177" s="320">
        <v>230</v>
      </c>
      <c r="F1177" s="320">
        <v>109</v>
      </c>
      <c r="G1177" s="320">
        <v>56</v>
      </c>
      <c r="H1177" s="320">
        <v>39</v>
      </c>
      <c r="I1177" s="320">
        <v>64</v>
      </c>
      <c r="J1177" s="182"/>
      <c r="K1177" s="179"/>
      <c r="L1177" s="179"/>
      <c r="M1177" s="239">
        <v>48072.95</v>
      </c>
      <c r="N1177" s="239">
        <v>22818.560000000001</v>
      </c>
      <c r="O1177" s="239">
        <v>7976.78</v>
      </c>
      <c r="P1177" s="239">
        <v>8659.49</v>
      </c>
      <c r="Q1177" s="239">
        <v>27712.2</v>
      </c>
      <c r="R1177" s="182"/>
      <c r="S1177" s="179"/>
      <c r="T1177" s="179"/>
      <c r="U1177" s="239">
        <v>190.01166007905101</v>
      </c>
      <c r="V1177" s="239">
        <v>93.136979591836706</v>
      </c>
      <c r="W1177" s="239">
        <v>33.375648535564899</v>
      </c>
      <c r="X1177" s="239">
        <v>35.7830165289256</v>
      </c>
      <c r="Y1177" s="239">
        <v>106.996911196911</v>
      </c>
      <c r="Z1177" s="182"/>
      <c r="AA1177" s="179"/>
      <c r="AB1177" s="182"/>
      <c r="AC1177" s="182"/>
      <c r="AD1177" s="183"/>
      <c r="AE1177" s="336"/>
      <c r="AF1177" s="336"/>
      <c r="AG1177" s="336"/>
      <c r="AH1177" s="336"/>
      <c r="AI1177" s="336"/>
      <c r="AJ1177" s="184"/>
      <c r="AK1177" s="179"/>
      <c r="AL1177" s="179"/>
      <c r="AM1177" s="281"/>
      <c r="AN1177" s="281"/>
      <c r="AO1177" s="281"/>
      <c r="AP1177" s="281"/>
      <c r="AQ1177" s="281"/>
      <c r="AR1177" s="272"/>
      <c r="AS1177" s="270"/>
      <c r="AT1177" s="270"/>
      <c r="AU1177" s="272"/>
      <c r="AV1177" s="272"/>
      <c r="AW1177" s="272"/>
      <c r="AX1177" s="272"/>
      <c r="AY1177" s="272"/>
      <c r="AZ1177" s="184"/>
      <c r="BA1177" s="179"/>
    </row>
    <row r="1178" spans="1:53" s="185" customFormat="1" x14ac:dyDescent="0.2">
      <c r="A1178" s="179"/>
      <c r="B1178" s="182" t="s">
        <v>693</v>
      </c>
      <c r="C1178" s="182"/>
      <c r="D1178" s="183" t="s">
        <v>194</v>
      </c>
      <c r="E1178" s="320">
        <v>1</v>
      </c>
      <c r="F1178" s="320">
        <v>1</v>
      </c>
      <c r="G1178" s="320"/>
      <c r="H1178" s="320"/>
      <c r="I1178" s="320">
        <v>1</v>
      </c>
      <c r="J1178" s="182"/>
      <c r="K1178" s="179"/>
      <c r="L1178" s="179"/>
      <c r="M1178" s="239">
        <v>236</v>
      </c>
      <c r="N1178" s="239">
        <v>236</v>
      </c>
      <c r="O1178" s="239">
        <v>0</v>
      </c>
      <c r="P1178" s="239">
        <v>0</v>
      </c>
      <c r="Q1178" s="239">
        <v>31.47</v>
      </c>
      <c r="R1178" s="182"/>
      <c r="S1178" s="179"/>
      <c r="T1178" s="179"/>
      <c r="U1178" s="239">
        <v>236</v>
      </c>
      <c r="V1178" s="239">
        <v>236</v>
      </c>
      <c r="W1178" s="239">
        <v>0</v>
      </c>
      <c r="X1178" s="239">
        <v>0</v>
      </c>
      <c r="Y1178" s="239">
        <v>31.47</v>
      </c>
      <c r="Z1178" s="182"/>
      <c r="AA1178" s="179"/>
      <c r="AB1178" s="182"/>
      <c r="AC1178" s="182"/>
      <c r="AD1178" s="183"/>
      <c r="AE1178" s="336"/>
      <c r="AF1178" s="336"/>
      <c r="AG1178" s="336"/>
      <c r="AH1178" s="336"/>
      <c r="AI1178" s="336"/>
      <c r="AJ1178" s="184"/>
      <c r="AK1178" s="179"/>
      <c r="AL1178" s="179"/>
      <c r="AM1178" s="281"/>
      <c r="AN1178" s="281"/>
      <c r="AO1178" s="281"/>
      <c r="AP1178" s="281"/>
      <c r="AQ1178" s="281"/>
      <c r="AR1178" s="272"/>
      <c r="AS1178" s="270"/>
      <c r="AT1178" s="270"/>
      <c r="AU1178" s="272"/>
      <c r="AV1178" s="272"/>
      <c r="AW1178" s="272"/>
      <c r="AX1178" s="272"/>
      <c r="AY1178" s="272"/>
      <c r="AZ1178" s="184"/>
      <c r="BA1178" s="179"/>
    </row>
    <row r="1179" spans="1:53" s="185" customFormat="1" x14ac:dyDescent="0.2">
      <c r="A1179" s="179"/>
      <c r="B1179" s="182" t="s">
        <v>715</v>
      </c>
      <c r="C1179" s="182"/>
      <c r="D1179" s="183" t="s">
        <v>131</v>
      </c>
      <c r="E1179" s="320">
        <v>2</v>
      </c>
      <c r="F1179" s="320">
        <v>2</v>
      </c>
      <c r="G1179" s="320"/>
      <c r="H1179" s="320"/>
      <c r="I1179" s="320"/>
      <c r="J1179" s="182"/>
      <c r="K1179" s="179"/>
      <c r="L1179" s="179"/>
      <c r="M1179" s="239">
        <v>545.32000000000005</v>
      </c>
      <c r="N1179" s="239">
        <v>715.6</v>
      </c>
      <c r="O1179" s="239">
        <v>0</v>
      </c>
      <c r="P1179" s="239">
        <v>0</v>
      </c>
      <c r="Q1179" s="239">
        <v>0</v>
      </c>
      <c r="R1179" s="182"/>
      <c r="S1179" s="179"/>
      <c r="T1179" s="179"/>
      <c r="U1179" s="239">
        <v>272.66000000000003</v>
      </c>
      <c r="V1179" s="239">
        <v>357.8</v>
      </c>
      <c r="W1179" s="239">
        <v>0</v>
      </c>
      <c r="X1179" s="239">
        <v>0</v>
      </c>
      <c r="Y1179" s="239">
        <v>0</v>
      </c>
      <c r="Z1179" s="182"/>
      <c r="AA1179" s="179"/>
      <c r="AB1179" s="182"/>
      <c r="AC1179" s="182"/>
      <c r="AD1179" s="183"/>
      <c r="AE1179" s="336"/>
      <c r="AF1179" s="336"/>
      <c r="AG1179" s="336"/>
      <c r="AH1179" s="336"/>
      <c r="AI1179" s="336"/>
      <c r="AJ1179" s="184"/>
      <c r="AK1179" s="179"/>
      <c r="AL1179" s="179"/>
      <c r="AM1179" s="281"/>
      <c r="AN1179" s="281"/>
      <c r="AO1179" s="281"/>
      <c r="AP1179" s="281"/>
      <c r="AQ1179" s="281"/>
      <c r="AR1179" s="272"/>
      <c r="AS1179" s="270"/>
      <c r="AT1179" s="270"/>
      <c r="AU1179" s="272"/>
      <c r="AV1179" s="272"/>
      <c r="AW1179" s="272"/>
      <c r="AX1179" s="272"/>
      <c r="AY1179" s="272"/>
      <c r="AZ1179" s="184"/>
      <c r="BA1179" s="179"/>
    </row>
    <row r="1180" spans="1:53" s="185" customFormat="1" x14ac:dyDescent="0.2">
      <c r="A1180" s="179"/>
      <c r="B1180" s="182" t="s">
        <v>560</v>
      </c>
      <c r="C1180" s="182"/>
      <c r="D1180" s="183" t="s">
        <v>212</v>
      </c>
      <c r="E1180" s="320">
        <v>11</v>
      </c>
      <c r="F1180" s="320">
        <v>7</v>
      </c>
      <c r="G1180" s="320">
        <v>5</v>
      </c>
      <c r="H1180" s="320">
        <v>4</v>
      </c>
      <c r="I1180" s="320">
        <v>5</v>
      </c>
      <c r="J1180" s="182"/>
      <c r="K1180" s="179"/>
      <c r="L1180" s="179"/>
      <c r="M1180" s="239">
        <v>1586.81</v>
      </c>
      <c r="N1180" s="239">
        <v>1357.07</v>
      </c>
      <c r="O1180" s="239">
        <v>711.61</v>
      </c>
      <c r="P1180" s="239">
        <v>475.48</v>
      </c>
      <c r="Q1180" s="239">
        <v>1334.87</v>
      </c>
      <c r="R1180" s="182"/>
      <c r="S1180" s="179"/>
      <c r="T1180" s="179"/>
      <c r="U1180" s="239">
        <v>113.343571428571</v>
      </c>
      <c r="V1180" s="239">
        <v>113.089166666667</v>
      </c>
      <c r="W1180" s="239">
        <v>54.739230769230801</v>
      </c>
      <c r="X1180" s="239">
        <v>36.5753846153846</v>
      </c>
      <c r="Y1180" s="239">
        <v>102.682307692308</v>
      </c>
      <c r="Z1180" s="182"/>
      <c r="AA1180" s="179"/>
      <c r="AB1180" s="182"/>
      <c r="AC1180" s="182"/>
      <c r="AD1180" s="183"/>
      <c r="AE1180" s="336"/>
      <c r="AF1180" s="336"/>
      <c r="AG1180" s="336"/>
      <c r="AH1180" s="336"/>
      <c r="AI1180" s="336"/>
      <c r="AJ1180" s="184"/>
      <c r="AK1180" s="179"/>
      <c r="AL1180" s="179"/>
      <c r="AM1180" s="281"/>
      <c r="AN1180" s="281"/>
      <c r="AO1180" s="281"/>
      <c r="AP1180" s="281"/>
      <c r="AQ1180" s="281"/>
      <c r="AR1180" s="272"/>
      <c r="AS1180" s="270"/>
      <c r="AT1180" s="270"/>
      <c r="AU1180" s="272"/>
      <c r="AV1180" s="272"/>
      <c r="AW1180" s="272"/>
      <c r="AX1180" s="272"/>
      <c r="AY1180" s="272"/>
      <c r="AZ1180" s="184"/>
      <c r="BA1180" s="179"/>
    </row>
    <row r="1181" spans="1:53" s="185" customFormat="1" ht="13.5" thickBot="1" x14ac:dyDescent="0.25">
      <c r="A1181" s="179"/>
      <c r="B1181" s="186" t="s">
        <v>561</v>
      </c>
      <c r="C1181" s="186"/>
      <c r="D1181" s="187" t="s">
        <v>228</v>
      </c>
      <c r="E1181" s="321">
        <v>418</v>
      </c>
      <c r="F1181" s="321">
        <v>210</v>
      </c>
      <c r="G1181" s="321">
        <v>123</v>
      </c>
      <c r="H1181" s="321">
        <v>72</v>
      </c>
      <c r="I1181" s="321">
        <v>98</v>
      </c>
      <c r="J1181" s="186"/>
      <c r="K1181" s="179"/>
      <c r="L1181" s="179"/>
      <c r="M1181" s="330">
        <v>85986.91</v>
      </c>
      <c r="N1181" s="239">
        <v>37413.08</v>
      </c>
      <c r="O1181" s="239">
        <v>13611.66</v>
      </c>
      <c r="P1181" s="239">
        <v>6460.95</v>
      </c>
      <c r="Q1181" s="239">
        <v>32927.46</v>
      </c>
      <c r="R1181" s="182"/>
      <c r="S1181" s="179"/>
      <c r="T1181" s="179"/>
      <c r="U1181" s="263">
        <v>188.15516411378599</v>
      </c>
      <c r="V1181" s="263">
        <v>83.885829596412606</v>
      </c>
      <c r="W1181" s="263">
        <v>31.0768493150685</v>
      </c>
      <c r="X1181" s="263">
        <v>14.7847826086957</v>
      </c>
      <c r="Y1181" s="263">
        <v>72.527444933920705</v>
      </c>
      <c r="Z1181" s="188"/>
      <c r="AA1181" s="179"/>
      <c r="AB1181" s="186"/>
      <c r="AC1181" s="186"/>
      <c r="AD1181" s="187"/>
      <c r="AE1181" s="337"/>
      <c r="AF1181" s="337"/>
      <c r="AG1181" s="337"/>
      <c r="AH1181" s="337"/>
      <c r="AI1181" s="337"/>
      <c r="AJ1181" s="189"/>
      <c r="AK1181" s="179"/>
      <c r="AL1181" s="179"/>
      <c r="AM1181" s="282"/>
      <c r="AN1181" s="283"/>
      <c r="AO1181" s="283"/>
      <c r="AP1181" s="283"/>
      <c r="AQ1181" s="283"/>
      <c r="AR1181" s="274"/>
      <c r="AS1181" s="270"/>
      <c r="AT1181" s="270"/>
      <c r="AU1181" s="273"/>
      <c r="AV1181" s="274"/>
      <c r="AW1181" s="274"/>
      <c r="AX1181" s="274"/>
      <c r="AY1181" s="274"/>
      <c r="AZ1181" s="189"/>
      <c r="BA1181" s="179"/>
    </row>
    <row r="1182" spans="1:53" s="185" customFormat="1" x14ac:dyDescent="0.2">
      <c r="A1182" s="179"/>
      <c r="B1182" s="182" t="s">
        <v>562</v>
      </c>
      <c r="C1182" s="182"/>
      <c r="D1182" s="183" t="s">
        <v>81</v>
      </c>
      <c r="E1182" s="320">
        <v>4</v>
      </c>
      <c r="F1182" s="320">
        <v>3</v>
      </c>
      <c r="G1182" s="320"/>
      <c r="H1182" s="320">
        <v>1</v>
      </c>
      <c r="I1182" s="320">
        <v>1</v>
      </c>
      <c r="J1182" s="182"/>
      <c r="K1182" s="179"/>
      <c r="L1182" s="179"/>
      <c r="M1182" s="239">
        <v>636.42999999999995</v>
      </c>
      <c r="N1182" s="239">
        <v>66.39</v>
      </c>
      <c r="O1182" s="239">
        <v>0</v>
      </c>
      <c r="P1182" s="239">
        <v>9.6199999999999992</v>
      </c>
      <c r="Q1182" s="239">
        <v>15</v>
      </c>
      <c r="R1182" s="182"/>
      <c r="S1182" s="179"/>
      <c r="T1182" s="179"/>
      <c r="U1182" s="239">
        <v>159.10749999999999</v>
      </c>
      <c r="V1182" s="239">
        <v>16.5975</v>
      </c>
      <c r="W1182" s="239">
        <v>0</v>
      </c>
      <c r="X1182" s="239">
        <v>2.4049999999999998</v>
      </c>
      <c r="Y1182" s="239">
        <v>3.75</v>
      </c>
      <c r="Z1182" s="182"/>
      <c r="AA1182" s="179"/>
      <c r="AB1182" s="182"/>
      <c r="AC1182" s="182"/>
      <c r="AD1182" s="183"/>
      <c r="AE1182" s="336"/>
      <c r="AF1182" s="336"/>
      <c r="AG1182" s="336"/>
      <c r="AH1182" s="336"/>
      <c r="AI1182" s="336"/>
      <c r="AJ1182" s="184"/>
      <c r="AK1182" s="179"/>
      <c r="AL1182" s="179"/>
      <c r="AM1182" s="281"/>
      <c r="AN1182" s="281"/>
      <c r="AO1182" s="281"/>
      <c r="AP1182" s="281"/>
      <c r="AQ1182" s="281"/>
      <c r="AR1182" s="272"/>
      <c r="AS1182" s="270"/>
      <c r="AT1182" s="270"/>
      <c r="AU1182" s="272"/>
      <c r="AV1182" s="272"/>
      <c r="AW1182" s="272"/>
      <c r="AX1182" s="272"/>
      <c r="AY1182" s="272"/>
      <c r="AZ1182" s="184"/>
      <c r="BA1182" s="179"/>
    </row>
    <row r="1183" spans="1:53" s="185" customFormat="1" x14ac:dyDescent="0.2">
      <c r="A1183" s="179"/>
      <c r="B1183" s="182" t="s">
        <v>563</v>
      </c>
      <c r="C1183" s="182"/>
      <c r="D1183" s="183" t="s">
        <v>100</v>
      </c>
      <c r="E1183" s="320">
        <v>4</v>
      </c>
      <c r="F1183" s="320">
        <v>2</v>
      </c>
      <c r="G1183" s="320">
        <v>2</v>
      </c>
      <c r="H1183" s="320">
        <v>1</v>
      </c>
      <c r="I1183" s="320">
        <v>2</v>
      </c>
      <c r="J1183" s="182"/>
      <c r="K1183" s="179"/>
      <c r="L1183" s="179"/>
      <c r="M1183" s="239">
        <v>734.78</v>
      </c>
      <c r="N1183" s="239">
        <v>423.04</v>
      </c>
      <c r="O1183" s="239">
        <v>210.2</v>
      </c>
      <c r="P1183" s="239">
        <v>26.25</v>
      </c>
      <c r="Q1183" s="239">
        <v>2141.85</v>
      </c>
      <c r="R1183" s="182"/>
      <c r="S1183" s="179"/>
      <c r="T1183" s="179"/>
      <c r="U1183" s="239">
        <v>183.69499999999999</v>
      </c>
      <c r="V1183" s="239">
        <v>105.76</v>
      </c>
      <c r="W1183" s="239">
        <v>52.55</v>
      </c>
      <c r="X1183" s="239">
        <v>6.5625</v>
      </c>
      <c r="Y1183" s="239">
        <v>428.37</v>
      </c>
      <c r="Z1183" s="182"/>
      <c r="AA1183" s="179"/>
      <c r="AB1183" s="182"/>
      <c r="AC1183" s="182"/>
      <c r="AD1183" s="183"/>
      <c r="AE1183" s="336"/>
      <c r="AF1183" s="336"/>
      <c r="AG1183" s="336"/>
      <c r="AH1183" s="336"/>
      <c r="AI1183" s="336"/>
      <c r="AJ1183" s="184"/>
      <c r="AK1183" s="179"/>
      <c r="AL1183" s="179"/>
      <c r="AM1183" s="281"/>
      <c r="AN1183" s="281"/>
      <c r="AO1183" s="281"/>
      <c r="AP1183" s="281"/>
      <c r="AQ1183" s="281"/>
      <c r="AR1183" s="272"/>
      <c r="AS1183" s="270"/>
      <c r="AT1183" s="270"/>
      <c r="AU1183" s="272"/>
      <c r="AV1183" s="272"/>
      <c r="AW1183" s="272"/>
      <c r="AX1183" s="272"/>
      <c r="AY1183" s="272"/>
      <c r="AZ1183" s="184"/>
      <c r="BA1183" s="179"/>
    </row>
    <row r="1184" spans="1:53" s="185" customFormat="1" x14ac:dyDescent="0.2">
      <c r="A1184" s="179"/>
      <c r="B1184" s="182" t="s">
        <v>564</v>
      </c>
      <c r="C1184" s="182"/>
      <c r="D1184" s="183" t="s">
        <v>75</v>
      </c>
      <c r="E1184" s="320">
        <v>398</v>
      </c>
      <c r="F1184" s="320">
        <v>185</v>
      </c>
      <c r="G1184" s="320">
        <v>94</v>
      </c>
      <c r="H1184" s="320">
        <v>71</v>
      </c>
      <c r="I1184" s="320">
        <v>87</v>
      </c>
      <c r="J1184" s="182"/>
      <c r="K1184" s="179"/>
      <c r="L1184" s="179"/>
      <c r="M1184" s="239">
        <v>85186.94</v>
      </c>
      <c r="N1184" s="239">
        <v>32580.26</v>
      </c>
      <c r="O1184" s="239">
        <v>10954.41</v>
      </c>
      <c r="P1184" s="239">
        <v>9059.5</v>
      </c>
      <c r="Q1184" s="239">
        <v>34886.1</v>
      </c>
      <c r="R1184" s="182"/>
      <c r="S1184" s="179"/>
      <c r="T1184" s="179"/>
      <c r="U1184" s="239">
        <v>197.64951276102099</v>
      </c>
      <c r="V1184" s="239">
        <v>77.387790973871702</v>
      </c>
      <c r="W1184" s="239">
        <v>26.783398533007301</v>
      </c>
      <c r="X1184" s="239">
        <v>22.0963414634146</v>
      </c>
      <c r="Y1184" s="239">
        <v>82.084941176470593</v>
      </c>
      <c r="Z1184" s="182"/>
      <c r="AA1184" s="179"/>
      <c r="AB1184" s="182"/>
      <c r="AC1184" s="182"/>
      <c r="AD1184" s="183"/>
      <c r="AE1184" s="336"/>
      <c r="AF1184" s="336"/>
      <c r="AG1184" s="336"/>
      <c r="AH1184" s="336"/>
      <c r="AI1184" s="336"/>
      <c r="AJ1184" s="184"/>
      <c r="AK1184" s="179"/>
      <c r="AL1184" s="179"/>
      <c r="AM1184" s="281"/>
      <c r="AN1184" s="281"/>
      <c r="AO1184" s="281"/>
      <c r="AP1184" s="281"/>
      <c r="AQ1184" s="281"/>
      <c r="AR1184" s="272"/>
      <c r="AS1184" s="270"/>
      <c r="AT1184" s="270"/>
      <c r="AU1184" s="272"/>
      <c r="AV1184" s="272"/>
      <c r="AW1184" s="272"/>
      <c r="AX1184" s="272"/>
      <c r="AY1184" s="272"/>
      <c r="AZ1184" s="184"/>
      <c r="BA1184" s="179"/>
    </row>
    <row r="1185" spans="1:53" s="185" customFormat="1" x14ac:dyDescent="0.2">
      <c r="A1185" s="179"/>
      <c r="B1185" s="182" t="s">
        <v>565</v>
      </c>
      <c r="C1185" s="182"/>
      <c r="D1185" s="183" t="s">
        <v>64</v>
      </c>
      <c r="E1185" s="320">
        <v>9</v>
      </c>
      <c r="F1185" s="320">
        <v>4</v>
      </c>
      <c r="G1185" s="320">
        <v>3</v>
      </c>
      <c r="H1185" s="320">
        <v>3</v>
      </c>
      <c r="I1185" s="320">
        <v>1</v>
      </c>
      <c r="J1185" s="182"/>
      <c r="K1185" s="179"/>
      <c r="L1185" s="179"/>
      <c r="M1185" s="239">
        <v>1271.06</v>
      </c>
      <c r="N1185" s="239">
        <v>480.9</v>
      </c>
      <c r="O1185" s="239">
        <v>318.64</v>
      </c>
      <c r="P1185" s="239">
        <v>266.74</v>
      </c>
      <c r="Q1185" s="239">
        <v>4.54</v>
      </c>
      <c r="R1185" s="182"/>
      <c r="S1185" s="179"/>
      <c r="T1185" s="179"/>
      <c r="U1185" s="239">
        <v>141.228888888889</v>
      </c>
      <c r="V1185" s="239">
        <v>60.112499999999997</v>
      </c>
      <c r="W1185" s="239">
        <v>39.83</v>
      </c>
      <c r="X1185" s="239">
        <v>33.342500000000001</v>
      </c>
      <c r="Y1185" s="239">
        <v>0.5675</v>
      </c>
      <c r="Z1185" s="182"/>
      <c r="AA1185" s="179"/>
      <c r="AB1185" s="182"/>
      <c r="AC1185" s="182"/>
      <c r="AD1185" s="183"/>
      <c r="AE1185" s="336"/>
      <c r="AF1185" s="336"/>
      <c r="AG1185" s="336"/>
      <c r="AH1185" s="336"/>
      <c r="AI1185" s="336"/>
      <c r="AJ1185" s="184"/>
      <c r="AK1185" s="179"/>
      <c r="AL1185" s="179"/>
      <c r="AM1185" s="281"/>
      <c r="AN1185" s="281"/>
      <c r="AO1185" s="281"/>
      <c r="AP1185" s="281"/>
      <c r="AQ1185" s="281"/>
      <c r="AR1185" s="272"/>
      <c r="AS1185" s="270"/>
      <c r="AT1185" s="270"/>
      <c r="AU1185" s="272"/>
      <c r="AV1185" s="272"/>
      <c r="AW1185" s="272"/>
      <c r="AX1185" s="272"/>
      <c r="AY1185" s="272"/>
      <c r="AZ1185" s="184"/>
      <c r="BA1185" s="179"/>
    </row>
    <row r="1186" spans="1:53" s="185" customFormat="1" x14ac:dyDescent="0.2">
      <c r="A1186" s="179"/>
      <c r="B1186" s="182" t="s">
        <v>566</v>
      </c>
      <c r="C1186" s="182"/>
      <c r="D1186" s="183" t="s">
        <v>86</v>
      </c>
      <c r="E1186" s="320">
        <v>227</v>
      </c>
      <c r="F1186" s="320">
        <v>105</v>
      </c>
      <c r="G1186" s="320">
        <v>55</v>
      </c>
      <c r="H1186" s="320">
        <v>36</v>
      </c>
      <c r="I1186" s="320">
        <v>42</v>
      </c>
      <c r="J1186" s="182"/>
      <c r="K1186" s="179"/>
      <c r="L1186" s="179"/>
      <c r="M1186" s="239">
        <v>36485.81</v>
      </c>
      <c r="N1186" s="239">
        <v>15900.98</v>
      </c>
      <c r="O1186" s="239">
        <v>3779.25</v>
      </c>
      <c r="P1186" s="239">
        <v>2626.12</v>
      </c>
      <c r="Q1186" s="239">
        <v>19472.84</v>
      </c>
      <c r="R1186" s="182"/>
      <c r="S1186" s="179"/>
      <c r="T1186" s="179"/>
      <c r="U1186" s="239">
        <v>155.258765957447</v>
      </c>
      <c r="V1186" s="239">
        <v>68.538706896551702</v>
      </c>
      <c r="W1186" s="239">
        <v>16.796666666666699</v>
      </c>
      <c r="X1186" s="239">
        <v>11.5180701754386</v>
      </c>
      <c r="Y1186" s="239">
        <v>81.1368333333333</v>
      </c>
      <c r="Z1186" s="182"/>
      <c r="AA1186" s="179"/>
      <c r="AB1186" s="182"/>
      <c r="AC1186" s="182"/>
      <c r="AD1186" s="183"/>
      <c r="AE1186" s="336"/>
      <c r="AF1186" s="336"/>
      <c r="AG1186" s="336"/>
      <c r="AH1186" s="336"/>
      <c r="AI1186" s="336"/>
      <c r="AJ1186" s="184"/>
      <c r="AK1186" s="179"/>
      <c r="AL1186" s="179"/>
      <c r="AM1186" s="281"/>
      <c r="AN1186" s="281"/>
      <c r="AO1186" s="281"/>
      <c r="AP1186" s="281"/>
      <c r="AQ1186" s="281"/>
      <c r="AR1186" s="272"/>
      <c r="AS1186" s="270"/>
      <c r="AT1186" s="270"/>
      <c r="AU1186" s="272"/>
      <c r="AV1186" s="272"/>
      <c r="AW1186" s="272"/>
      <c r="AX1186" s="272"/>
      <c r="AY1186" s="272"/>
      <c r="AZ1186" s="184"/>
      <c r="BA1186" s="179"/>
    </row>
    <row r="1187" spans="1:53" s="185" customFormat="1" x14ac:dyDescent="0.2">
      <c r="A1187" s="179"/>
      <c r="B1187" s="182" t="s">
        <v>568</v>
      </c>
      <c r="C1187" s="182"/>
      <c r="D1187" s="183" t="s">
        <v>109</v>
      </c>
      <c r="E1187" s="320">
        <v>11</v>
      </c>
      <c r="F1187" s="320">
        <v>8</v>
      </c>
      <c r="G1187" s="320">
        <v>5</v>
      </c>
      <c r="H1187" s="320">
        <v>3</v>
      </c>
      <c r="I1187" s="320">
        <v>5</v>
      </c>
      <c r="J1187" s="182"/>
      <c r="K1187" s="179"/>
      <c r="L1187" s="179"/>
      <c r="M1187" s="239">
        <v>1821.81</v>
      </c>
      <c r="N1187" s="239">
        <v>1675.52</v>
      </c>
      <c r="O1187" s="239">
        <v>737.09</v>
      </c>
      <c r="P1187" s="239">
        <v>484.14</v>
      </c>
      <c r="Q1187" s="239">
        <v>2576.5100000000002</v>
      </c>
      <c r="R1187" s="182"/>
      <c r="S1187" s="179"/>
      <c r="T1187" s="179"/>
      <c r="U1187" s="239">
        <v>140.13923076923101</v>
      </c>
      <c r="V1187" s="239">
        <v>119.68</v>
      </c>
      <c r="W1187" s="239">
        <v>61.4241666666667</v>
      </c>
      <c r="X1187" s="239">
        <v>40.344999999999999</v>
      </c>
      <c r="Y1187" s="239">
        <v>198.193076923077</v>
      </c>
      <c r="Z1187" s="182"/>
      <c r="AA1187" s="179"/>
      <c r="AB1187" s="182"/>
      <c r="AC1187" s="182"/>
      <c r="AD1187" s="183"/>
      <c r="AE1187" s="336"/>
      <c r="AF1187" s="336"/>
      <c r="AG1187" s="336"/>
      <c r="AH1187" s="336"/>
      <c r="AI1187" s="336"/>
      <c r="AJ1187" s="184"/>
      <c r="AK1187" s="179"/>
      <c r="AL1187" s="179"/>
      <c r="AM1187" s="281"/>
      <c r="AN1187" s="281"/>
      <c r="AO1187" s="281"/>
      <c r="AP1187" s="281"/>
      <c r="AQ1187" s="281"/>
      <c r="AR1187" s="272"/>
      <c r="AS1187" s="270"/>
      <c r="AT1187" s="270"/>
      <c r="AU1187" s="272"/>
      <c r="AV1187" s="272"/>
      <c r="AW1187" s="272"/>
      <c r="AX1187" s="272"/>
      <c r="AY1187" s="272"/>
      <c r="AZ1187" s="184"/>
      <c r="BA1187" s="179"/>
    </row>
    <row r="1188" spans="1:53" s="185" customFormat="1" x14ac:dyDescent="0.2">
      <c r="A1188" s="179"/>
      <c r="B1188" s="182" t="s">
        <v>569</v>
      </c>
      <c r="C1188" s="182"/>
      <c r="D1188" s="183" t="s">
        <v>167</v>
      </c>
      <c r="E1188" s="320">
        <v>9</v>
      </c>
      <c r="F1188" s="320">
        <v>1</v>
      </c>
      <c r="G1188" s="320">
        <v>1</v>
      </c>
      <c r="H1188" s="320">
        <v>1</v>
      </c>
      <c r="I1188" s="320">
        <v>3</v>
      </c>
      <c r="J1188" s="182"/>
      <c r="K1188" s="179"/>
      <c r="L1188" s="179"/>
      <c r="M1188" s="239">
        <v>1571.5</v>
      </c>
      <c r="N1188" s="239">
        <v>48.88</v>
      </c>
      <c r="O1188" s="239">
        <v>53.07</v>
      </c>
      <c r="P1188" s="239">
        <v>22.58</v>
      </c>
      <c r="Q1188" s="239">
        <v>303.45</v>
      </c>
      <c r="R1188" s="182"/>
      <c r="S1188" s="179"/>
      <c r="T1188" s="179"/>
      <c r="U1188" s="239">
        <v>174.611111111111</v>
      </c>
      <c r="V1188" s="239">
        <v>6.11</v>
      </c>
      <c r="W1188" s="239">
        <v>6.63375</v>
      </c>
      <c r="X1188" s="239">
        <v>2.8224999999999998</v>
      </c>
      <c r="Y1188" s="239">
        <v>30.344999999999999</v>
      </c>
      <c r="Z1188" s="182"/>
      <c r="AA1188" s="179"/>
      <c r="AB1188" s="182"/>
      <c r="AC1188" s="182"/>
      <c r="AD1188" s="183"/>
      <c r="AE1188" s="336"/>
      <c r="AF1188" s="336"/>
      <c r="AG1188" s="336"/>
      <c r="AH1188" s="336"/>
      <c r="AI1188" s="336"/>
      <c r="AJ1188" s="184"/>
      <c r="AK1188" s="179"/>
      <c r="AL1188" s="179"/>
      <c r="AM1188" s="281"/>
      <c r="AN1188" s="281"/>
      <c r="AO1188" s="281"/>
      <c r="AP1188" s="281"/>
      <c r="AQ1188" s="281"/>
      <c r="AR1188" s="272"/>
      <c r="AS1188" s="270"/>
      <c r="AT1188" s="270"/>
      <c r="AU1188" s="272"/>
      <c r="AV1188" s="272"/>
      <c r="AW1188" s="272"/>
      <c r="AX1188" s="272"/>
      <c r="AY1188" s="272"/>
      <c r="AZ1188" s="184"/>
      <c r="BA1188" s="179"/>
    </row>
    <row r="1189" spans="1:53" s="185" customFormat="1" x14ac:dyDescent="0.2">
      <c r="A1189" s="179"/>
      <c r="B1189" s="182" t="s">
        <v>570</v>
      </c>
      <c r="C1189" s="182"/>
      <c r="D1189" s="183" t="s">
        <v>120</v>
      </c>
      <c r="E1189" s="320">
        <v>135</v>
      </c>
      <c r="F1189" s="320">
        <v>61</v>
      </c>
      <c r="G1189" s="320">
        <v>45</v>
      </c>
      <c r="H1189" s="320">
        <v>33</v>
      </c>
      <c r="I1189" s="320">
        <v>40</v>
      </c>
      <c r="J1189" s="182"/>
      <c r="K1189" s="179"/>
      <c r="L1189" s="179"/>
      <c r="M1189" s="239">
        <v>25197.86</v>
      </c>
      <c r="N1189" s="239">
        <v>15386.56</v>
      </c>
      <c r="O1189" s="239">
        <v>4479.83</v>
      </c>
      <c r="P1189" s="239">
        <v>3631.26</v>
      </c>
      <c r="Q1189" s="239">
        <v>15573.62</v>
      </c>
      <c r="R1189" s="182"/>
      <c r="S1189" s="179"/>
      <c r="T1189" s="179"/>
      <c r="U1189" s="239">
        <v>164.69189542483701</v>
      </c>
      <c r="V1189" s="239">
        <v>103.963243243243</v>
      </c>
      <c r="W1189" s="239">
        <v>31.1099305555556</v>
      </c>
      <c r="X1189" s="239">
        <v>25.043172413793101</v>
      </c>
      <c r="Y1189" s="239">
        <v>101.12740259740301</v>
      </c>
      <c r="Z1189" s="182"/>
      <c r="AA1189" s="179"/>
      <c r="AB1189" s="182"/>
      <c r="AC1189" s="182"/>
      <c r="AD1189" s="183"/>
      <c r="AE1189" s="336"/>
      <c r="AF1189" s="336"/>
      <c r="AG1189" s="336"/>
      <c r="AH1189" s="336"/>
      <c r="AI1189" s="336"/>
      <c r="AJ1189" s="184"/>
      <c r="AK1189" s="179"/>
      <c r="AL1189" s="179"/>
      <c r="AM1189" s="281"/>
      <c r="AN1189" s="281"/>
      <c r="AO1189" s="281"/>
      <c r="AP1189" s="281"/>
      <c r="AQ1189" s="281"/>
      <c r="AR1189" s="272"/>
      <c r="AS1189" s="270"/>
      <c r="AT1189" s="270"/>
      <c r="AU1189" s="272"/>
      <c r="AV1189" s="272"/>
      <c r="AW1189" s="272"/>
      <c r="AX1189" s="272"/>
      <c r="AY1189" s="272"/>
      <c r="AZ1189" s="184"/>
      <c r="BA1189" s="179"/>
    </row>
    <row r="1190" spans="1:53" s="185" customFormat="1" x14ac:dyDescent="0.2">
      <c r="A1190" s="179"/>
      <c r="B1190" s="182" t="s">
        <v>571</v>
      </c>
      <c r="C1190" s="182"/>
      <c r="D1190" s="183" t="s">
        <v>97</v>
      </c>
      <c r="E1190" s="320">
        <v>2</v>
      </c>
      <c r="F1190" s="320">
        <v>1</v>
      </c>
      <c r="G1190" s="320"/>
      <c r="H1190" s="320"/>
      <c r="I1190" s="320"/>
      <c r="J1190" s="182"/>
      <c r="K1190" s="179"/>
      <c r="L1190" s="179"/>
      <c r="M1190" s="239">
        <v>297.75</v>
      </c>
      <c r="N1190" s="239">
        <v>115.13</v>
      </c>
      <c r="O1190" s="239">
        <v>0</v>
      </c>
      <c r="P1190" s="239">
        <v>0</v>
      </c>
      <c r="Q1190" s="239">
        <v>0</v>
      </c>
      <c r="R1190" s="182"/>
      <c r="S1190" s="179"/>
      <c r="T1190" s="179"/>
      <c r="U1190" s="239">
        <v>148.875</v>
      </c>
      <c r="V1190" s="239">
        <v>57.564999999999998</v>
      </c>
      <c r="W1190" s="239">
        <v>0</v>
      </c>
      <c r="X1190" s="239">
        <v>0</v>
      </c>
      <c r="Y1190" s="239">
        <v>0</v>
      </c>
      <c r="Z1190" s="182"/>
      <c r="AA1190" s="179"/>
      <c r="AB1190" s="182"/>
      <c r="AC1190" s="182"/>
      <c r="AD1190" s="183"/>
      <c r="AE1190" s="336"/>
      <c r="AF1190" s="336"/>
      <c r="AG1190" s="336"/>
      <c r="AH1190" s="336"/>
      <c r="AI1190" s="336"/>
      <c r="AJ1190" s="184"/>
      <c r="AK1190" s="179"/>
      <c r="AL1190" s="179"/>
      <c r="AM1190" s="281"/>
      <c r="AN1190" s="281"/>
      <c r="AO1190" s="281"/>
      <c r="AP1190" s="281"/>
      <c r="AQ1190" s="281"/>
      <c r="AR1190" s="272"/>
      <c r="AS1190" s="270"/>
      <c r="AT1190" s="270"/>
      <c r="AU1190" s="272"/>
      <c r="AV1190" s="272"/>
      <c r="AW1190" s="272"/>
      <c r="AX1190" s="272"/>
      <c r="AY1190" s="272"/>
      <c r="AZ1190" s="184"/>
      <c r="BA1190" s="179"/>
    </row>
    <row r="1191" spans="1:53" s="185" customFormat="1" ht="13.5" thickBot="1" x14ac:dyDescent="0.25">
      <c r="A1191" s="179"/>
      <c r="B1191" s="186" t="s">
        <v>571</v>
      </c>
      <c r="C1191" s="186"/>
      <c r="D1191" s="187" t="s">
        <v>572</v>
      </c>
      <c r="E1191" s="321">
        <v>144</v>
      </c>
      <c r="F1191" s="321">
        <v>93</v>
      </c>
      <c r="G1191" s="321">
        <v>47</v>
      </c>
      <c r="H1191" s="321">
        <v>43</v>
      </c>
      <c r="I1191" s="321">
        <v>65</v>
      </c>
      <c r="J1191" s="186"/>
      <c r="K1191" s="179"/>
      <c r="L1191" s="179"/>
      <c r="M1191" s="330">
        <v>49184.959999999999</v>
      </c>
      <c r="N1191" s="239">
        <v>16830.34</v>
      </c>
      <c r="O1191" s="239">
        <v>4964.21</v>
      </c>
      <c r="P1191" s="239">
        <v>4087.26</v>
      </c>
      <c r="Q1191" s="239">
        <v>29927.54</v>
      </c>
      <c r="R1191" s="182"/>
      <c r="S1191" s="179"/>
      <c r="T1191" s="179"/>
      <c r="U1191" s="263">
        <v>298.090666666667</v>
      </c>
      <c r="V1191" s="263">
        <v>105.18962500000001</v>
      </c>
      <c r="W1191" s="263">
        <v>32.875562913907302</v>
      </c>
      <c r="X1191" s="263">
        <v>26.0335031847134</v>
      </c>
      <c r="Y1191" s="263">
        <v>176.04435294117599</v>
      </c>
      <c r="Z1191" s="188"/>
      <c r="AA1191" s="179"/>
      <c r="AB1191" s="186"/>
      <c r="AC1191" s="186"/>
      <c r="AD1191" s="187"/>
      <c r="AE1191" s="337"/>
      <c r="AF1191" s="337"/>
      <c r="AG1191" s="337"/>
      <c r="AH1191" s="337"/>
      <c r="AI1191" s="337"/>
      <c r="AJ1191" s="189"/>
      <c r="AK1191" s="179"/>
      <c r="AL1191" s="179"/>
      <c r="AM1191" s="282"/>
      <c r="AN1191" s="283"/>
      <c r="AO1191" s="283"/>
      <c r="AP1191" s="283"/>
      <c r="AQ1191" s="283"/>
      <c r="AR1191" s="274"/>
      <c r="AS1191" s="270"/>
      <c r="AT1191" s="270"/>
      <c r="AU1191" s="273"/>
      <c r="AV1191" s="274"/>
      <c r="AW1191" s="274"/>
      <c r="AX1191" s="274"/>
      <c r="AY1191" s="274"/>
      <c r="AZ1191" s="189"/>
      <c r="BA1191" s="179"/>
    </row>
    <row r="1192" spans="1:53" s="185" customFormat="1" x14ac:dyDescent="0.2">
      <c r="A1192" s="179"/>
      <c r="B1192" s="182" t="s">
        <v>573</v>
      </c>
      <c r="C1192" s="182"/>
      <c r="D1192" s="183" t="s">
        <v>167</v>
      </c>
      <c r="E1192" s="320">
        <v>1588</v>
      </c>
      <c r="F1192" s="320">
        <v>637</v>
      </c>
      <c r="G1192" s="320">
        <v>450</v>
      </c>
      <c r="H1192" s="320">
        <v>266</v>
      </c>
      <c r="I1192" s="320">
        <v>358</v>
      </c>
      <c r="J1192" s="182"/>
      <c r="K1192" s="179"/>
      <c r="L1192" s="179"/>
      <c r="M1192" s="239">
        <v>222650.56</v>
      </c>
      <c r="N1192" s="239">
        <v>53816.67</v>
      </c>
      <c r="O1192" s="239">
        <v>26825.38</v>
      </c>
      <c r="P1192" s="239">
        <v>15377.4</v>
      </c>
      <c r="Q1192" s="239">
        <v>82401.399999999994</v>
      </c>
      <c r="R1192" s="182"/>
      <c r="S1192" s="179"/>
      <c r="T1192" s="179"/>
      <c r="U1192" s="239">
        <v>132.76717948717899</v>
      </c>
      <c r="V1192" s="239">
        <v>36.734928327645001</v>
      </c>
      <c r="W1192" s="239">
        <v>17.064491094147598</v>
      </c>
      <c r="X1192" s="239">
        <v>9.79452229299363</v>
      </c>
      <c r="Y1192" s="239">
        <v>50.771041281577297</v>
      </c>
      <c r="Z1192" s="182"/>
      <c r="AA1192" s="179"/>
      <c r="AB1192" s="182"/>
      <c r="AC1192" s="182"/>
      <c r="AD1192" s="183"/>
      <c r="AE1192" s="336"/>
      <c r="AF1192" s="336"/>
      <c r="AG1192" s="336"/>
      <c r="AH1192" s="336"/>
      <c r="AI1192" s="336"/>
      <c r="AJ1192" s="184"/>
      <c r="AK1192" s="179"/>
      <c r="AL1192" s="179"/>
      <c r="AM1192" s="281"/>
      <c r="AN1192" s="281"/>
      <c r="AO1192" s="281"/>
      <c r="AP1192" s="281"/>
      <c r="AQ1192" s="281"/>
      <c r="AR1192" s="272"/>
      <c r="AS1192" s="270"/>
      <c r="AT1192" s="270"/>
      <c r="AU1192" s="272"/>
      <c r="AV1192" s="272"/>
      <c r="AW1192" s="272"/>
      <c r="AX1192" s="272"/>
      <c r="AY1192" s="272"/>
      <c r="AZ1192" s="184"/>
      <c r="BA1192" s="179"/>
    </row>
    <row r="1193" spans="1:53" s="185" customFormat="1" x14ac:dyDescent="0.2">
      <c r="A1193" s="179"/>
      <c r="B1193" s="182" t="s">
        <v>862</v>
      </c>
      <c r="C1193" s="182"/>
      <c r="D1193" s="183" t="s">
        <v>167</v>
      </c>
      <c r="E1193" s="320">
        <v>6</v>
      </c>
      <c r="F1193" s="320">
        <v>2</v>
      </c>
      <c r="G1193" s="320">
        <v>2</v>
      </c>
      <c r="H1193" s="320">
        <v>1</v>
      </c>
      <c r="I1193" s="320"/>
      <c r="J1193" s="182"/>
      <c r="K1193" s="179"/>
      <c r="L1193" s="179"/>
      <c r="M1193" s="239">
        <v>802.93</v>
      </c>
      <c r="N1193" s="239">
        <v>206.46</v>
      </c>
      <c r="O1193" s="239">
        <v>112.65</v>
      </c>
      <c r="P1193" s="239">
        <v>44.67</v>
      </c>
      <c r="Q1193" s="239">
        <v>0</v>
      </c>
      <c r="R1193" s="182"/>
      <c r="S1193" s="179"/>
      <c r="T1193" s="179"/>
      <c r="U1193" s="239">
        <v>133.821666666667</v>
      </c>
      <c r="V1193" s="239">
        <v>34.409999999999997</v>
      </c>
      <c r="W1193" s="239">
        <v>18.774999999999999</v>
      </c>
      <c r="X1193" s="239">
        <v>7.4450000000000003</v>
      </c>
      <c r="Y1193" s="239">
        <v>0</v>
      </c>
      <c r="Z1193" s="182"/>
      <c r="AA1193" s="179"/>
      <c r="AB1193" s="182"/>
      <c r="AC1193" s="182"/>
      <c r="AD1193" s="183"/>
      <c r="AE1193" s="336"/>
      <c r="AF1193" s="336"/>
      <c r="AG1193" s="336"/>
      <c r="AH1193" s="336"/>
      <c r="AI1193" s="336"/>
      <c r="AJ1193" s="184"/>
      <c r="AK1193" s="179"/>
      <c r="AL1193" s="179"/>
      <c r="AM1193" s="281"/>
      <c r="AN1193" s="281"/>
      <c r="AO1193" s="281"/>
      <c r="AP1193" s="281"/>
      <c r="AQ1193" s="281"/>
      <c r="AR1193" s="272"/>
      <c r="AS1193" s="270"/>
      <c r="AT1193" s="270"/>
      <c r="AU1193" s="272"/>
      <c r="AV1193" s="272"/>
      <c r="AW1193" s="272"/>
      <c r="AX1193" s="272"/>
      <c r="AY1193" s="272"/>
      <c r="AZ1193" s="184"/>
      <c r="BA1193" s="179"/>
    </row>
    <row r="1194" spans="1:53" s="185" customFormat="1" x14ac:dyDescent="0.2">
      <c r="A1194" s="179"/>
      <c r="B1194" s="182" t="s">
        <v>575</v>
      </c>
      <c r="C1194" s="182"/>
      <c r="D1194" s="183" t="s">
        <v>179</v>
      </c>
      <c r="E1194" s="320">
        <v>3485</v>
      </c>
      <c r="F1194" s="320">
        <v>1613</v>
      </c>
      <c r="G1194" s="320">
        <v>938</v>
      </c>
      <c r="H1194" s="320">
        <v>637</v>
      </c>
      <c r="I1194" s="320">
        <v>807</v>
      </c>
      <c r="J1194" s="182"/>
      <c r="K1194" s="179"/>
      <c r="L1194" s="179"/>
      <c r="M1194" s="239">
        <v>705007.89999999898</v>
      </c>
      <c r="N1194" s="239">
        <v>276247.89</v>
      </c>
      <c r="O1194" s="239">
        <v>111064.13</v>
      </c>
      <c r="P1194" s="239">
        <v>62449.6499999999</v>
      </c>
      <c r="Q1194" s="239">
        <v>275587.26</v>
      </c>
      <c r="R1194" s="182"/>
      <c r="S1194" s="179"/>
      <c r="T1194" s="179"/>
      <c r="U1194" s="239">
        <v>188.65611453037201</v>
      </c>
      <c r="V1194" s="239">
        <v>81.996999109528005</v>
      </c>
      <c r="W1194" s="239">
        <v>32.164532290761699</v>
      </c>
      <c r="X1194" s="239">
        <v>17.934994256174601</v>
      </c>
      <c r="Y1194" s="239">
        <v>76.339961218836507</v>
      </c>
      <c r="Z1194" s="182"/>
      <c r="AA1194" s="179"/>
      <c r="AB1194" s="182"/>
      <c r="AC1194" s="182"/>
      <c r="AD1194" s="183"/>
      <c r="AE1194" s="336"/>
      <c r="AF1194" s="336"/>
      <c r="AG1194" s="336"/>
      <c r="AH1194" s="336"/>
      <c r="AI1194" s="336"/>
      <c r="AJ1194" s="184"/>
      <c r="AK1194" s="179"/>
      <c r="AL1194" s="179"/>
      <c r="AM1194" s="281"/>
      <c r="AN1194" s="281"/>
      <c r="AO1194" s="281"/>
      <c r="AP1194" s="281"/>
      <c r="AQ1194" s="281"/>
      <c r="AR1194" s="272"/>
      <c r="AS1194" s="270"/>
      <c r="AT1194" s="270"/>
      <c r="AU1194" s="272"/>
      <c r="AV1194" s="272"/>
      <c r="AW1194" s="272"/>
      <c r="AX1194" s="272"/>
      <c r="AY1194" s="272"/>
      <c r="AZ1194" s="184"/>
      <c r="BA1194" s="179"/>
    </row>
    <row r="1195" spans="1:53" s="185" customFormat="1" x14ac:dyDescent="0.2">
      <c r="A1195" s="179"/>
      <c r="B1195" s="182" t="s">
        <v>576</v>
      </c>
      <c r="C1195" s="182"/>
      <c r="D1195" s="183" t="s">
        <v>70</v>
      </c>
      <c r="E1195" s="320">
        <v>1</v>
      </c>
      <c r="F1195" s="320">
        <v>1</v>
      </c>
      <c r="G1195" s="320">
        <v>1</v>
      </c>
      <c r="H1195" s="320"/>
      <c r="I1195" s="320"/>
      <c r="J1195" s="182"/>
      <c r="K1195" s="179"/>
      <c r="L1195" s="179"/>
      <c r="M1195" s="239">
        <v>167.87</v>
      </c>
      <c r="N1195" s="239">
        <v>3.34</v>
      </c>
      <c r="O1195" s="239">
        <v>6.35</v>
      </c>
      <c r="P1195" s="239">
        <v>0</v>
      </c>
      <c r="Q1195" s="239">
        <v>0</v>
      </c>
      <c r="R1195" s="182"/>
      <c r="S1195" s="179"/>
      <c r="T1195" s="179"/>
      <c r="U1195" s="239">
        <v>167.87</v>
      </c>
      <c r="V1195" s="239">
        <v>3.34</v>
      </c>
      <c r="W1195" s="239">
        <v>6.35</v>
      </c>
      <c r="X1195" s="239">
        <v>0</v>
      </c>
      <c r="Y1195" s="239">
        <v>0</v>
      </c>
      <c r="Z1195" s="182"/>
      <c r="AA1195" s="179"/>
      <c r="AB1195" s="182"/>
      <c r="AC1195" s="182"/>
      <c r="AD1195" s="183"/>
      <c r="AE1195" s="336"/>
      <c r="AF1195" s="336"/>
      <c r="AG1195" s="336"/>
      <c r="AH1195" s="336"/>
      <c r="AI1195" s="336"/>
      <c r="AJ1195" s="184"/>
      <c r="AK1195" s="179"/>
      <c r="AL1195" s="179"/>
      <c r="AM1195" s="281"/>
      <c r="AN1195" s="281"/>
      <c r="AO1195" s="281"/>
      <c r="AP1195" s="281"/>
      <c r="AQ1195" s="281"/>
      <c r="AR1195" s="272"/>
      <c r="AS1195" s="270"/>
      <c r="AT1195" s="270"/>
      <c r="AU1195" s="272"/>
      <c r="AV1195" s="272"/>
      <c r="AW1195" s="272"/>
      <c r="AX1195" s="272"/>
      <c r="AY1195" s="272"/>
      <c r="AZ1195" s="184"/>
      <c r="BA1195" s="179"/>
    </row>
    <row r="1196" spans="1:53" s="185" customFormat="1" x14ac:dyDescent="0.2">
      <c r="A1196" s="179"/>
      <c r="B1196" s="182" t="s">
        <v>576</v>
      </c>
      <c r="C1196" s="182"/>
      <c r="D1196" s="183" t="s">
        <v>287</v>
      </c>
      <c r="E1196" s="320">
        <v>75</v>
      </c>
      <c r="F1196" s="320">
        <v>20</v>
      </c>
      <c r="G1196" s="320">
        <v>9</v>
      </c>
      <c r="H1196" s="320">
        <v>7</v>
      </c>
      <c r="I1196" s="320">
        <v>12</v>
      </c>
      <c r="J1196" s="182"/>
      <c r="K1196" s="179"/>
      <c r="L1196" s="179"/>
      <c r="M1196" s="239">
        <v>17034.09</v>
      </c>
      <c r="N1196" s="239">
        <v>3352.61</v>
      </c>
      <c r="O1196" s="239">
        <v>1052.72</v>
      </c>
      <c r="P1196" s="239">
        <v>612.61</v>
      </c>
      <c r="Q1196" s="239">
        <v>5503.69</v>
      </c>
      <c r="R1196" s="182"/>
      <c r="S1196" s="179"/>
      <c r="T1196" s="179"/>
      <c r="U1196" s="239">
        <v>221.221948051948</v>
      </c>
      <c r="V1196" s="239">
        <v>47.894428571428598</v>
      </c>
      <c r="W1196" s="239">
        <v>15.481176470588199</v>
      </c>
      <c r="X1196" s="239">
        <v>8.7515714285714292</v>
      </c>
      <c r="Y1196" s="239">
        <v>76.440138888888896</v>
      </c>
      <c r="Z1196" s="182"/>
      <c r="AA1196" s="179"/>
      <c r="AB1196" s="182"/>
      <c r="AC1196" s="182"/>
      <c r="AD1196" s="183"/>
      <c r="AE1196" s="336"/>
      <c r="AF1196" s="336"/>
      <c r="AG1196" s="336"/>
      <c r="AH1196" s="336"/>
      <c r="AI1196" s="336"/>
      <c r="AJ1196" s="184"/>
      <c r="AK1196" s="179"/>
      <c r="AL1196" s="179"/>
      <c r="AM1196" s="281"/>
      <c r="AN1196" s="281"/>
      <c r="AO1196" s="281"/>
      <c r="AP1196" s="281"/>
      <c r="AQ1196" s="281"/>
      <c r="AR1196" s="272"/>
      <c r="AS1196" s="270"/>
      <c r="AT1196" s="270"/>
      <c r="AU1196" s="272"/>
      <c r="AV1196" s="272"/>
      <c r="AW1196" s="272"/>
      <c r="AX1196" s="272"/>
      <c r="AY1196" s="272"/>
      <c r="AZ1196" s="184"/>
      <c r="BA1196" s="179"/>
    </row>
    <row r="1197" spans="1:53" s="185" customFormat="1" x14ac:dyDescent="0.2">
      <c r="A1197" s="179"/>
      <c r="B1197" s="182" t="s">
        <v>696</v>
      </c>
      <c r="C1197" s="182"/>
      <c r="D1197" s="183" t="s">
        <v>578</v>
      </c>
      <c r="E1197" s="320">
        <v>64</v>
      </c>
      <c r="F1197" s="320">
        <v>30</v>
      </c>
      <c r="G1197" s="320">
        <v>18</v>
      </c>
      <c r="H1197" s="320">
        <v>12</v>
      </c>
      <c r="I1197" s="320">
        <v>18</v>
      </c>
      <c r="J1197" s="182"/>
      <c r="K1197" s="179"/>
      <c r="L1197" s="179"/>
      <c r="M1197" s="239">
        <v>13575.32</v>
      </c>
      <c r="N1197" s="239">
        <v>4828.2700000000004</v>
      </c>
      <c r="O1197" s="239">
        <v>1730.1</v>
      </c>
      <c r="P1197" s="239">
        <v>911.76</v>
      </c>
      <c r="Q1197" s="239">
        <v>5328.71</v>
      </c>
      <c r="R1197" s="182"/>
      <c r="S1197" s="179"/>
      <c r="T1197" s="179"/>
      <c r="U1197" s="239">
        <v>196.743768115942</v>
      </c>
      <c r="V1197" s="239">
        <v>68.975285714285704</v>
      </c>
      <c r="W1197" s="239">
        <v>25.4426470588235</v>
      </c>
      <c r="X1197" s="239">
        <v>13.608358208955201</v>
      </c>
      <c r="Y1197" s="239">
        <v>72.996027397260306</v>
      </c>
      <c r="Z1197" s="182"/>
      <c r="AA1197" s="179"/>
      <c r="AB1197" s="182"/>
      <c r="AC1197" s="182"/>
      <c r="AD1197" s="183"/>
      <c r="AE1197" s="336"/>
      <c r="AF1197" s="336"/>
      <c r="AG1197" s="336"/>
      <c r="AH1197" s="336"/>
      <c r="AI1197" s="336"/>
      <c r="AJ1197" s="184"/>
      <c r="AK1197" s="179"/>
      <c r="AL1197" s="179"/>
      <c r="AM1197" s="281"/>
      <c r="AN1197" s="281"/>
      <c r="AO1197" s="281"/>
      <c r="AP1197" s="281"/>
      <c r="AQ1197" s="281"/>
      <c r="AR1197" s="272"/>
      <c r="AS1197" s="270"/>
      <c r="AT1197" s="270"/>
      <c r="AU1197" s="272"/>
      <c r="AV1197" s="272"/>
      <c r="AW1197" s="272"/>
      <c r="AX1197" s="272"/>
      <c r="AY1197" s="272"/>
      <c r="AZ1197" s="184"/>
      <c r="BA1197" s="179"/>
    </row>
    <row r="1198" spans="1:53" s="185" customFormat="1" x14ac:dyDescent="0.2">
      <c r="A1198" s="179"/>
      <c r="B1198" s="182" t="s">
        <v>579</v>
      </c>
      <c r="C1198" s="182"/>
      <c r="D1198" s="183" t="s">
        <v>127</v>
      </c>
      <c r="E1198" s="320">
        <v>355</v>
      </c>
      <c r="F1198" s="320">
        <v>191</v>
      </c>
      <c r="G1198" s="320">
        <v>121</v>
      </c>
      <c r="H1198" s="320">
        <v>97</v>
      </c>
      <c r="I1198" s="320">
        <v>130</v>
      </c>
      <c r="J1198" s="182"/>
      <c r="K1198" s="179"/>
      <c r="L1198" s="179"/>
      <c r="M1198" s="239">
        <v>57405.13</v>
      </c>
      <c r="N1198" s="239">
        <v>21387.439999999999</v>
      </c>
      <c r="O1198" s="239">
        <v>9074.31</v>
      </c>
      <c r="P1198" s="239">
        <v>7064.33</v>
      </c>
      <c r="Q1198" s="239">
        <v>70571.03</v>
      </c>
      <c r="R1198" s="182"/>
      <c r="S1198" s="179"/>
      <c r="T1198" s="179"/>
      <c r="U1198" s="239">
        <v>149.10423376623399</v>
      </c>
      <c r="V1198" s="239">
        <v>55.9880628272252</v>
      </c>
      <c r="W1198" s="239">
        <v>25.067154696132601</v>
      </c>
      <c r="X1198" s="239">
        <v>19.407499999999999</v>
      </c>
      <c r="Y1198" s="239">
        <v>181.88409793814401</v>
      </c>
      <c r="Z1198" s="182"/>
      <c r="AA1198" s="179"/>
      <c r="AB1198" s="182"/>
      <c r="AC1198" s="182"/>
      <c r="AD1198" s="183"/>
      <c r="AE1198" s="336"/>
      <c r="AF1198" s="336"/>
      <c r="AG1198" s="336"/>
      <c r="AH1198" s="336"/>
      <c r="AI1198" s="336"/>
      <c r="AJ1198" s="184"/>
      <c r="AK1198" s="179"/>
      <c r="AL1198" s="179"/>
      <c r="AM1198" s="281"/>
      <c r="AN1198" s="281"/>
      <c r="AO1198" s="281"/>
      <c r="AP1198" s="281"/>
      <c r="AQ1198" s="281"/>
      <c r="AR1198" s="272"/>
      <c r="AS1198" s="270"/>
      <c r="AT1198" s="270"/>
      <c r="AU1198" s="272"/>
      <c r="AV1198" s="272"/>
      <c r="AW1198" s="272"/>
      <c r="AX1198" s="272"/>
      <c r="AY1198" s="272"/>
      <c r="AZ1198" s="184"/>
      <c r="BA1198" s="179"/>
    </row>
    <row r="1199" spans="1:53" s="185" customFormat="1" x14ac:dyDescent="0.2">
      <c r="A1199" s="179"/>
      <c r="B1199" s="182" t="s">
        <v>580</v>
      </c>
      <c r="C1199" s="182"/>
      <c r="D1199" s="183" t="s">
        <v>581</v>
      </c>
      <c r="E1199" s="320">
        <v>1</v>
      </c>
      <c r="F1199" s="320"/>
      <c r="G1199" s="320">
        <v>1</v>
      </c>
      <c r="H1199" s="320">
        <v>1</v>
      </c>
      <c r="I1199" s="320"/>
      <c r="J1199" s="182"/>
      <c r="K1199" s="179"/>
      <c r="L1199" s="179"/>
      <c r="M1199" s="239">
        <v>250.13</v>
      </c>
      <c r="N1199" s="239">
        <v>0</v>
      </c>
      <c r="O1199" s="239">
        <v>72.53</v>
      </c>
      <c r="P1199" s="239">
        <v>20.420000000000002</v>
      </c>
      <c r="Q1199" s="239">
        <v>0</v>
      </c>
      <c r="R1199" s="182"/>
      <c r="S1199" s="179"/>
      <c r="T1199" s="179"/>
      <c r="U1199" s="239">
        <v>250.13</v>
      </c>
      <c r="V1199" s="239">
        <v>0</v>
      </c>
      <c r="W1199" s="239">
        <v>72.53</v>
      </c>
      <c r="X1199" s="239">
        <v>20.420000000000002</v>
      </c>
      <c r="Y1199" s="239">
        <v>0</v>
      </c>
      <c r="Z1199" s="182"/>
      <c r="AA1199" s="179"/>
      <c r="AB1199" s="182"/>
      <c r="AC1199" s="182"/>
      <c r="AD1199" s="183"/>
      <c r="AE1199" s="336"/>
      <c r="AF1199" s="336"/>
      <c r="AG1199" s="336"/>
      <c r="AH1199" s="336"/>
      <c r="AI1199" s="336"/>
      <c r="AJ1199" s="184"/>
      <c r="AK1199" s="179"/>
      <c r="AL1199" s="179"/>
      <c r="AM1199" s="281"/>
      <c r="AN1199" s="281"/>
      <c r="AO1199" s="281"/>
      <c r="AP1199" s="281"/>
      <c r="AQ1199" s="281"/>
      <c r="AR1199" s="272"/>
      <c r="AS1199" s="270"/>
      <c r="AT1199" s="270"/>
      <c r="AU1199" s="272"/>
      <c r="AV1199" s="272"/>
      <c r="AW1199" s="272"/>
      <c r="AX1199" s="272"/>
      <c r="AY1199" s="272"/>
      <c r="AZ1199" s="184"/>
      <c r="BA1199" s="179"/>
    </row>
    <row r="1200" spans="1:53" s="185" customFormat="1" x14ac:dyDescent="0.2">
      <c r="A1200" s="179"/>
      <c r="B1200" s="182" t="s">
        <v>583</v>
      </c>
      <c r="C1200" s="182"/>
      <c r="D1200" s="183" t="s">
        <v>461</v>
      </c>
      <c r="E1200" s="320">
        <v>596</v>
      </c>
      <c r="F1200" s="320">
        <v>273</v>
      </c>
      <c r="G1200" s="320">
        <v>155</v>
      </c>
      <c r="H1200" s="320">
        <v>105</v>
      </c>
      <c r="I1200" s="320">
        <v>132</v>
      </c>
      <c r="J1200" s="182"/>
      <c r="K1200" s="179"/>
      <c r="L1200" s="179"/>
      <c r="M1200" s="239">
        <v>115295.38</v>
      </c>
      <c r="N1200" s="239">
        <v>43240.28</v>
      </c>
      <c r="O1200" s="239">
        <v>18398.38</v>
      </c>
      <c r="P1200" s="239">
        <v>8025.21</v>
      </c>
      <c r="Q1200" s="239">
        <v>53063.23</v>
      </c>
      <c r="R1200" s="182"/>
      <c r="S1200" s="179"/>
      <c r="T1200" s="179"/>
      <c r="U1200" s="239">
        <v>178.19996908809901</v>
      </c>
      <c r="V1200" s="239">
        <v>69.968090614886705</v>
      </c>
      <c r="W1200" s="239">
        <v>30.310345963756198</v>
      </c>
      <c r="X1200" s="239">
        <v>13.134549918166901</v>
      </c>
      <c r="Y1200" s="239">
        <v>85.448035426731096</v>
      </c>
      <c r="Z1200" s="182"/>
      <c r="AA1200" s="179"/>
      <c r="AB1200" s="182"/>
      <c r="AC1200" s="182"/>
      <c r="AD1200" s="183"/>
      <c r="AE1200" s="336"/>
      <c r="AF1200" s="336"/>
      <c r="AG1200" s="336"/>
      <c r="AH1200" s="336"/>
      <c r="AI1200" s="336"/>
      <c r="AJ1200" s="184"/>
      <c r="AK1200" s="179"/>
      <c r="AL1200" s="179"/>
      <c r="AM1200" s="281"/>
      <c r="AN1200" s="281"/>
      <c r="AO1200" s="281"/>
      <c r="AP1200" s="281"/>
      <c r="AQ1200" s="281"/>
      <c r="AR1200" s="272"/>
      <c r="AS1200" s="270"/>
      <c r="AT1200" s="270"/>
      <c r="AU1200" s="272"/>
      <c r="AV1200" s="272"/>
      <c r="AW1200" s="272"/>
      <c r="AX1200" s="272"/>
      <c r="AY1200" s="272"/>
      <c r="AZ1200" s="184"/>
      <c r="BA1200" s="179"/>
    </row>
    <row r="1201" spans="1:61" s="185" customFormat="1" ht="13.5" thickBot="1" x14ac:dyDescent="0.25">
      <c r="A1201" s="179"/>
      <c r="B1201" s="186" t="s">
        <v>585</v>
      </c>
      <c r="C1201" s="186"/>
      <c r="D1201" s="187" t="s">
        <v>461</v>
      </c>
      <c r="E1201" s="321">
        <v>5</v>
      </c>
      <c r="F1201" s="321">
        <v>4</v>
      </c>
      <c r="G1201" s="321">
        <v>4</v>
      </c>
      <c r="H1201" s="321">
        <v>2</v>
      </c>
      <c r="I1201" s="321">
        <v>2</v>
      </c>
      <c r="J1201" s="186"/>
      <c r="K1201" s="179"/>
      <c r="L1201" s="179"/>
      <c r="M1201" s="330">
        <v>184.05</v>
      </c>
      <c r="N1201" s="239">
        <v>154.97999999999999</v>
      </c>
      <c r="O1201" s="239">
        <v>101.85</v>
      </c>
      <c r="P1201" s="239">
        <v>12.3</v>
      </c>
      <c r="Q1201" s="239">
        <v>526.88</v>
      </c>
      <c r="R1201" s="182"/>
      <c r="S1201" s="179"/>
      <c r="T1201" s="179"/>
      <c r="U1201" s="263">
        <v>36.81</v>
      </c>
      <c r="V1201" s="263">
        <v>30.995999999999999</v>
      </c>
      <c r="W1201" s="263">
        <v>20.37</v>
      </c>
      <c r="X1201" s="263">
        <v>2.46</v>
      </c>
      <c r="Y1201" s="263">
        <v>105.376</v>
      </c>
      <c r="Z1201" s="188"/>
      <c r="AA1201" s="179"/>
      <c r="AB1201" s="186"/>
      <c r="AC1201" s="186"/>
      <c r="AD1201" s="187"/>
      <c r="AE1201" s="337"/>
      <c r="AF1201" s="337"/>
      <c r="AG1201" s="337"/>
      <c r="AH1201" s="337"/>
      <c r="AI1201" s="337"/>
      <c r="AJ1201" s="189"/>
      <c r="AK1201" s="179"/>
      <c r="AL1201" s="179"/>
      <c r="AM1201" s="282"/>
      <c r="AN1201" s="283"/>
      <c r="AO1201" s="283"/>
      <c r="AP1201" s="283"/>
      <c r="AQ1201" s="283"/>
      <c r="AR1201" s="274"/>
      <c r="AS1201" s="270"/>
      <c r="AT1201" s="270"/>
      <c r="AU1201" s="273"/>
      <c r="AV1201" s="274"/>
      <c r="AW1201" s="274"/>
      <c r="AX1201" s="274"/>
      <c r="AY1201" s="274"/>
      <c r="AZ1201" s="189"/>
      <c r="BA1201" s="179"/>
    </row>
    <row r="1202" spans="1:61" s="185" customFormat="1" x14ac:dyDescent="0.2">
      <c r="A1202" s="179"/>
      <c r="B1202" s="182"/>
      <c r="C1202" s="182"/>
      <c r="D1202" s="183"/>
      <c r="E1202" s="320"/>
      <c r="F1202" s="320"/>
      <c r="G1202" s="320"/>
      <c r="H1202" s="320"/>
      <c r="I1202" s="320"/>
      <c r="J1202" s="182"/>
      <c r="K1202" s="179"/>
      <c r="L1202" s="179"/>
      <c r="M1202" s="239"/>
      <c r="N1202" s="239"/>
      <c r="O1202" s="239"/>
      <c r="P1202" s="239"/>
      <c r="Q1202" s="239"/>
      <c r="R1202" s="182"/>
      <c r="S1202" s="179"/>
      <c r="T1202" s="179"/>
      <c r="U1202" s="239"/>
      <c r="V1202" s="239"/>
      <c r="W1202" s="239"/>
      <c r="X1202" s="239"/>
      <c r="Y1202" s="239"/>
      <c r="Z1202" s="182"/>
      <c r="AA1202" s="179"/>
      <c r="AB1202" s="182"/>
      <c r="AC1202" s="182"/>
      <c r="AD1202" s="183"/>
      <c r="AE1202" s="336"/>
      <c r="AF1202" s="336"/>
      <c r="AG1202" s="336"/>
      <c r="AH1202" s="336"/>
      <c r="AI1202" s="336"/>
      <c r="AJ1202" s="184"/>
      <c r="AK1202" s="179"/>
      <c r="AL1202" s="179"/>
      <c r="AM1202" s="281"/>
      <c r="AN1202" s="281"/>
      <c r="AO1202" s="281"/>
      <c r="AP1202" s="281"/>
      <c r="AQ1202" s="281"/>
      <c r="AR1202" s="272"/>
      <c r="AS1202" s="270"/>
      <c r="AT1202" s="270"/>
      <c r="AU1202" s="272"/>
      <c r="AV1202" s="272"/>
      <c r="AW1202" s="272"/>
      <c r="AX1202" s="272"/>
      <c r="AY1202" s="272"/>
      <c r="AZ1202" s="184"/>
      <c r="BA1202" s="179"/>
    </row>
    <row r="1203" spans="1:61" s="185" customFormat="1" x14ac:dyDescent="0.2">
      <c r="A1203" s="179"/>
      <c r="B1203" s="182"/>
      <c r="C1203" s="182"/>
      <c r="D1203" s="183"/>
      <c r="E1203" s="320"/>
      <c r="F1203" s="320"/>
      <c r="G1203" s="320"/>
      <c r="H1203" s="320"/>
      <c r="I1203" s="320"/>
      <c r="J1203" s="182"/>
      <c r="K1203" s="179"/>
      <c r="L1203" s="179"/>
      <c r="M1203" s="239"/>
      <c r="N1203" s="239"/>
      <c r="O1203" s="239"/>
      <c r="P1203" s="239"/>
      <c r="Q1203" s="239"/>
      <c r="R1203" s="182"/>
      <c r="S1203" s="179"/>
      <c r="T1203" s="179"/>
      <c r="U1203" s="239"/>
      <c r="V1203" s="239"/>
      <c r="W1203" s="239"/>
      <c r="X1203" s="239"/>
      <c r="Y1203" s="239"/>
      <c r="Z1203" s="182"/>
      <c r="AA1203" s="179"/>
      <c r="AB1203" s="182"/>
      <c r="AC1203" s="182"/>
      <c r="AD1203" s="183"/>
      <c r="AE1203" s="336"/>
      <c r="AF1203" s="336"/>
      <c r="AG1203" s="336"/>
      <c r="AH1203" s="336"/>
      <c r="AI1203" s="336"/>
      <c r="AJ1203" s="184"/>
      <c r="AK1203" s="179"/>
      <c r="AL1203" s="179"/>
      <c r="AM1203" s="281"/>
      <c r="AN1203" s="281"/>
      <c r="AO1203" s="281"/>
      <c r="AP1203" s="281"/>
      <c r="AQ1203" s="281"/>
      <c r="AR1203" s="272"/>
      <c r="AS1203" s="270"/>
      <c r="AT1203" s="270"/>
      <c r="AU1203" s="272"/>
      <c r="AV1203" s="272"/>
      <c r="AW1203" s="272"/>
      <c r="AX1203" s="272"/>
      <c r="AY1203" s="272"/>
      <c r="AZ1203" s="184"/>
      <c r="BA1203" s="179"/>
    </row>
    <row r="1204" spans="1:61" s="185" customFormat="1" ht="13.5" thickBot="1" x14ac:dyDescent="0.25">
      <c r="A1204" s="179"/>
      <c r="B1204" s="182"/>
      <c r="C1204" s="182"/>
      <c r="D1204" s="183"/>
      <c r="E1204" s="320"/>
      <c r="F1204" s="320"/>
      <c r="G1204" s="320"/>
      <c r="H1204" s="320"/>
      <c r="I1204" s="320"/>
      <c r="J1204" s="182"/>
      <c r="K1204" s="179"/>
      <c r="L1204" s="179"/>
      <c r="M1204" s="239"/>
      <c r="N1204" s="239"/>
      <c r="O1204" s="239"/>
      <c r="P1204" s="239"/>
      <c r="Q1204" s="239"/>
      <c r="R1204" s="182"/>
      <c r="S1204" s="179"/>
      <c r="T1204" s="179"/>
      <c r="U1204" s="239"/>
      <c r="V1204" s="239"/>
      <c r="W1204" s="239"/>
      <c r="X1204" s="239"/>
      <c r="Y1204" s="239"/>
      <c r="Z1204" s="182"/>
      <c r="AA1204" s="179"/>
      <c r="AB1204" s="182"/>
      <c r="AC1204" s="182"/>
      <c r="AD1204" s="183"/>
      <c r="AE1204" s="336"/>
      <c r="AF1204" s="336"/>
      <c r="AG1204" s="336"/>
      <c r="AH1204" s="336"/>
      <c r="AI1204" s="336"/>
      <c r="AJ1204" s="184"/>
      <c r="AK1204" s="179"/>
      <c r="AL1204" s="179"/>
      <c r="AM1204" s="281"/>
      <c r="AN1204" s="281"/>
      <c r="AO1204" s="281"/>
      <c r="AP1204" s="281"/>
      <c r="AQ1204" s="281"/>
      <c r="AR1204" s="272"/>
      <c r="AS1204" s="270"/>
      <c r="AT1204" s="270"/>
      <c r="AU1204" s="272"/>
      <c r="AV1204" s="272"/>
      <c r="AW1204" s="272"/>
      <c r="AX1204" s="272"/>
      <c r="AY1204" s="272"/>
      <c r="AZ1204" s="184"/>
      <c r="BA1204" s="179"/>
    </row>
    <row r="1205" spans="1:61" ht="15.75" thickBot="1" x14ac:dyDescent="0.3">
      <c r="B1205" s="93" t="s">
        <v>845</v>
      </c>
      <c r="C1205" s="100"/>
      <c r="D1205" s="106"/>
      <c r="E1205" s="323">
        <f>SUM(E869:E1204)</f>
        <v>92997</v>
      </c>
      <c r="F1205" s="323">
        <f>SUM(F869:F1204)</f>
        <v>45799</v>
      </c>
      <c r="G1205" s="323">
        <f>SUM(G869:G1204)</f>
        <v>27568</v>
      </c>
      <c r="H1205" s="323">
        <f>SUM(H869:H1204)</f>
        <v>17921</v>
      </c>
      <c r="I1205" s="323">
        <f>SUM(I869:I1204)</f>
        <v>26131</v>
      </c>
      <c r="J1205" s="96"/>
      <c r="L1205" s="147" t="s">
        <v>846</v>
      </c>
      <c r="M1205" s="269">
        <f>SUM(M869:M1204)</f>
        <v>17387675.039999995</v>
      </c>
      <c r="N1205" s="269">
        <f>SUM(N869:N1204)</f>
        <v>7087791.2700000005</v>
      </c>
      <c r="O1205" s="269">
        <f>SUM(O869:O1204)</f>
        <v>2918999.9099999988</v>
      </c>
      <c r="P1205" s="269">
        <f>SUM(P869:P1204)</f>
        <v>1591273.7700000012</v>
      </c>
      <c r="Q1205" s="269">
        <f>SUM(Q869:Q1204)</f>
        <v>8655684.0399999954</v>
      </c>
      <c r="R1205" s="96"/>
      <c r="S1205" s="3"/>
      <c r="T1205" s="147" t="s">
        <v>847</v>
      </c>
      <c r="U1205" s="333">
        <f>AVERAGE(U869:U1204)</f>
        <v>171.30134092889995</v>
      </c>
      <c r="V1205" s="333">
        <f>AVERAGE(V869:V1204)</f>
        <v>75.434802329715126</v>
      </c>
      <c r="W1205" s="333">
        <f>AVERAGE(W869:W1204)</f>
        <v>31.055138144364431</v>
      </c>
      <c r="X1205" s="333">
        <f>AVERAGE(X869:X1204)</f>
        <v>18.510989032224263</v>
      </c>
      <c r="Y1205" s="333">
        <f>AVERAGE(Y869:Y1204)</f>
        <v>91.095385721855223</v>
      </c>
      <c r="Z1205" s="96"/>
      <c r="AA1205" s="3"/>
      <c r="AB1205" s="93" t="s">
        <v>845</v>
      </c>
      <c r="AC1205" s="100"/>
      <c r="AD1205" s="106"/>
      <c r="AE1205" s="227">
        <f>SUM(AE869:AE1204)</f>
        <v>8919</v>
      </c>
      <c r="AF1205" s="227">
        <f>SUM(AF869:AF1204)</f>
        <v>3589</v>
      </c>
      <c r="AG1205" s="227">
        <f>SUM(AG869:AG1204)</f>
        <v>2234</v>
      </c>
      <c r="AH1205" s="227">
        <f>SUM(AH869:AH1204)</f>
        <v>1474</v>
      </c>
      <c r="AI1205" s="227">
        <f>SUM(AI869:AI1204)</f>
        <v>1488</v>
      </c>
      <c r="AJ1205" s="105"/>
      <c r="AK1205" s="3"/>
      <c r="AL1205" s="147" t="s">
        <v>846</v>
      </c>
      <c r="AM1205" s="287">
        <f>SUM(AM869:AM1204)</f>
        <v>3664107.42</v>
      </c>
      <c r="AN1205" s="287">
        <f>SUM(AN869:AN1204)</f>
        <v>887457.89000000013</v>
      </c>
      <c r="AO1205" s="287">
        <f>SUM(AO869:AO1204)</f>
        <v>435886.41999999981</v>
      </c>
      <c r="AP1205" s="287">
        <f>SUM(AP869:AP1204)</f>
        <v>181341.48</v>
      </c>
      <c r="AQ1205" s="287">
        <f>SUM(AQ869:AQ1204)</f>
        <v>917570.58999999973</v>
      </c>
      <c r="AR1205" s="345"/>
      <c r="AS1205" s="340"/>
      <c r="AT1205" s="344" t="s">
        <v>847</v>
      </c>
      <c r="AU1205" s="277">
        <f>AVERAGE(AU869:AU1204)</f>
        <v>304.50612198229493</v>
      </c>
      <c r="AV1205" s="277">
        <f>AVERAGE(AV869:AV1204)</f>
        <v>99.257202548102256</v>
      </c>
      <c r="AW1205" s="277">
        <f>AVERAGE(AW869:AW1204)</f>
        <v>33.568423312287088</v>
      </c>
      <c r="AX1205" s="277">
        <f>AVERAGE(AX869:AX1204)</f>
        <v>16.221806417869733</v>
      </c>
      <c r="AY1205" s="277">
        <f>AVERAGE(AY869:AY1204)</f>
        <v>99.437724901396592</v>
      </c>
      <c r="AZ1205" s="105"/>
      <c r="BA1205" s="3"/>
    </row>
    <row r="1206" spans="1:61" s="3" customFormat="1" x14ac:dyDescent="0.2">
      <c r="E1206" s="312"/>
      <c r="F1206" s="312"/>
      <c r="G1206" s="312"/>
      <c r="H1206" s="312"/>
      <c r="I1206" s="312"/>
      <c r="M1206" s="324"/>
      <c r="N1206" s="324"/>
      <c r="O1206" s="324"/>
      <c r="P1206" s="324"/>
      <c r="Q1206" s="324"/>
      <c r="U1206" s="324"/>
      <c r="V1206" s="324"/>
      <c r="W1206" s="324"/>
      <c r="X1206" s="324"/>
      <c r="Y1206" s="324"/>
      <c r="AE1206" s="177"/>
      <c r="AF1206" s="177"/>
      <c r="AG1206" s="177"/>
      <c r="AH1206" s="177"/>
      <c r="AI1206" s="177"/>
      <c r="AM1206" s="279"/>
      <c r="AN1206" s="279"/>
      <c r="AO1206" s="279"/>
      <c r="AP1206" s="279"/>
      <c r="AQ1206" s="279"/>
      <c r="AR1206" s="340"/>
      <c r="AS1206" s="340"/>
      <c r="AT1206" s="340"/>
      <c r="AU1206" s="270"/>
      <c r="AV1206" s="270"/>
      <c r="AW1206" s="270"/>
      <c r="AX1206" s="270"/>
      <c r="AY1206" s="270"/>
    </row>
    <row r="1207" spans="1:61" hidden="1" x14ac:dyDescent="0.2">
      <c r="AZ1207" s="3"/>
      <c r="BA1207" s="3"/>
      <c r="BI1207" s="3"/>
    </row>
    <row r="1208" spans="1:61" x14ac:dyDescent="0.2"/>
    <row r="1209" spans="1:61" x14ac:dyDescent="0.2"/>
    <row r="1210" spans="1:61" x14ac:dyDescent="0.2"/>
    <row r="1211" spans="1:61" x14ac:dyDescent="0.2"/>
    <row r="1212" spans="1:61" x14ac:dyDescent="0.2"/>
    <row r="1213" spans="1:61" x14ac:dyDescent="0.2"/>
    <row r="1214" spans="1:61" x14ac:dyDescent="0.2"/>
    <row r="1215" spans="1:61" x14ac:dyDescent="0.2"/>
    <row r="1216" spans="1:61"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sheetData>
  <mergeCells count="14">
    <mergeCell ref="A2:E3"/>
    <mergeCell ref="E17:J17"/>
    <mergeCell ref="H2:O3"/>
    <mergeCell ref="M17:R17"/>
    <mergeCell ref="AM17:AR17"/>
    <mergeCell ref="AM867:AR867"/>
    <mergeCell ref="AU17:AZ17"/>
    <mergeCell ref="AU867:AZ867"/>
    <mergeCell ref="E867:J867"/>
    <mergeCell ref="AE867:AJ867"/>
    <mergeCell ref="M867:R867"/>
    <mergeCell ref="U867:Z867"/>
    <mergeCell ref="AE17:AJ17"/>
    <mergeCell ref="U17:Z1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404"/>
  <sheetViews>
    <sheetView zoomScale="85" zoomScaleNormal="85" zoomScaleSheetLayoutView="40" zoomScalePageLayoutView="55" workbookViewId="0">
      <selection activeCell="W980" sqref="W979:W980"/>
    </sheetView>
  </sheetViews>
  <sheetFormatPr defaultColWidth="0" defaultRowHeight="15" zeroHeight="1" x14ac:dyDescent="0.25"/>
  <cols>
    <col min="1" max="1" width="23.7109375" style="3" customWidth="1"/>
    <col min="2" max="5" width="18.7109375" style="4" customWidth="1"/>
    <col min="6" max="6" width="20.7109375" style="229" customWidth="1"/>
    <col min="7" max="10" width="20.7109375" style="278" customWidth="1"/>
    <col min="11" max="11" width="2.5703125" style="3" customWidth="1"/>
    <col min="12" max="12" width="20.7109375" style="220" customWidth="1"/>
    <col min="13" max="14" width="20.7109375" style="278" customWidth="1"/>
    <col min="15" max="15" width="20.7109375" style="293" customWidth="1"/>
    <col min="16" max="17" width="20.7109375" style="278" customWidth="1"/>
    <col min="18" max="18" width="20.7109375" style="229" customWidth="1"/>
    <col min="19" max="20" width="20.7109375" style="278" customWidth="1"/>
    <col min="21" max="21" width="2.5703125" style="3" customWidth="1"/>
    <col min="22" max="22" width="20.7109375" style="58" customWidth="1"/>
    <col min="23" max="30" width="20.7109375" style="4" customWidth="1"/>
    <col min="31" max="31" width="8.7109375" style="3" customWidth="1"/>
    <col min="34" max="36" width="0" style="4" hidden="1" customWidth="1"/>
    <col min="37" max="16382" width="8.7109375" style="4" hidden="1"/>
    <col min="16383" max="16384" width="8.7109375" hidden="1"/>
  </cols>
  <sheetData>
    <row r="1" spans="1:30" ht="15.75" thickBot="1" x14ac:dyDescent="0.3">
      <c r="A1" s="60" t="s">
        <v>863</v>
      </c>
      <c r="B1" s="3"/>
      <c r="C1" s="3"/>
      <c r="D1" s="3"/>
      <c r="E1" s="3"/>
      <c r="F1" s="177"/>
      <c r="G1" s="304"/>
      <c r="H1" s="270"/>
      <c r="I1" s="270"/>
      <c r="J1" s="270"/>
      <c r="L1" s="217" t="s">
        <v>864</v>
      </c>
      <c r="M1" s="304"/>
      <c r="N1" s="304"/>
      <c r="O1" s="268"/>
      <c r="P1" s="270"/>
      <c r="Q1" s="270"/>
      <c r="R1" s="177"/>
      <c r="S1" s="270"/>
      <c r="T1" s="270"/>
      <c r="V1" s="60" t="s">
        <v>865</v>
      </c>
      <c r="W1" s="3"/>
      <c r="X1" s="3"/>
      <c r="Y1" s="3"/>
      <c r="Z1" s="3"/>
      <c r="AA1" s="3"/>
      <c r="AB1" s="3"/>
      <c r="AC1" s="3"/>
      <c r="AD1" s="3"/>
    </row>
    <row r="2" spans="1:30" ht="78" customHeight="1" thickBot="1" x14ac:dyDescent="0.3">
      <c r="A2" s="531" t="s">
        <v>866</v>
      </c>
      <c r="B2" s="532"/>
      <c r="C2" s="532"/>
      <c r="D2" s="533"/>
      <c r="E2" s="107"/>
      <c r="F2" s="225"/>
      <c r="G2" s="307"/>
      <c r="H2" s="307"/>
      <c r="I2" s="270"/>
      <c r="J2" s="270"/>
      <c r="L2" s="534" t="s">
        <v>867</v>
      </c>
      <c r="M2" s="535"/>
      <c r="N2" s="536"/>
      <c r="O2" s="289"/>
      <c r="P2" s="301"/>
      <c r="Q2" s="301"/>
      <c r="R2" s="177"/>
      <c r="S2" s="270"/>
      <c r="T2" s="270"/>
      <c r="V2" s="534" t="s">
        <v>868</v>
      </c>
      <c r="W2" s="535"/>
      <c r="X2" s="535"/>
      <c r="Y2" s="536"/>
      <c r="Z2" s="18"/>
      <c r="AA2" s="18"/>
      <c r="AB2" s="18"/>
      <c r="AC2" s="3"/>
      <c r="AD2" s="3"/>
    </row>
    <row r="3" spans="1:30" x14ac:dyDescent="0.25">
      <c r="A3" s="154"/>
      <c r="B3" s="154"/>
      <c r="C3" s="154"/>
      <c r="D3" s="154"/>
      <c r="E3" s="107"/>
      <c r="F3" s="225"/>
      <c r="G3" s="307"/>
      <c r="H3" s="307"/>
      <c r="I3" s="270"/>
      <c r="J3" s="270"/>
      <c r="L3" s="218"/>
      <c r="M3" s="305"/>
      <c r="N3" s="305"/>
      <c r="O3" s="289"/>
      <c r="P3" s="301"/>
      <c r="Q3" s="301"/>
      <c r="R3" s="177"/>
      <c r="S3" s="270"/>
      <c r="T3" s="270"/>
      <c r="V3" s="155"/>
      <c r="W3" s="64"/>
      <c r="X3" s="64"/>
      <c r="Y3" s="64"/>
      <c r="Z3" s="18"/>
      <c r="AA3" s="18"/>
      <c r="AB3" s="18"/>
      <c r="AC3" s="3"/>
      <c r="AD3" s="3"/>
    </row>
    <row r="4" spans="1:30" x14ac:dyDescent="0.25">
      <c r="A4" s="5" t="s">
        <v>15</v>
      </c>
      <c r="B4" s="62"/>
      <c r="C4" s="62"/>
      <c r="D4" s="62"/>
      <c r="E4" s="62"/>
      <c r="F4" s="226"/>
      <c r="G4" s="308"/>
      <c r="H4" s="308"/>
      <c r="I4" s="270"/>
      <c r="J4" s="270"/>
      <c r="L4" s="219" t="s">
        <v>624</v>
      </c>
      <c r="M4" s="270"/>
      <c r="N4" s="270"/>
      <c r="O4" s="268"/>
      <c r="P4" s="270"/>
      <c r="Q4" s="270"/>
      <c r="R4" s="177"/>
      <c r="S4" s="270"/>
      <c r="T4" s="270"/>
      <c r="V4" s="50" t="s">
        <v>624</v>
      </c>
      <c r="W4" s="3"/>
      <c r="X4" s="3"/>
      <c r="Y4" s="3"/>
      <c r="Z4" s="3"/>
      <c r="AA4" s="3"/>
      <c r="AB4" s="3"/>
      <c r="AC4" s="3"/>
      <c r="AD4" s="3"/>
    </row>
    <row r="5" spans="1:30" x14ac:dyDescent="0.25">
      <c r="A5" s="21" t="s">
        <v>869</v>
      </c>
      <c r="B5" s="3"/>
      <c r="C5" s="3"/>
      <c r="D5" s="3"/>
      <c r="E5" s="3"/>
      <c r="F5" s="177"/>
      <c r="G5" s="270"/>
      <c r="H5" s="270"/>
      <c r="I5" s="270"/>
      <c r="J5" s="270"/>
      <c r="L5" s="219"/>
      <c r="M5" s="270"/>
      <c r="N5" s="270"/>
      <c r="O5" s="268"/>
      <c r="P5" s="270"/>
      <c r="Q5" s="270"/>
      <c r="R5" s="177"/>
      <c r="S5" s="270"/>
      <c r="T5" s="270"/>
      <c r="V5" s="50"/>
      <c r="W5" s="3"/>
      <c r="X5" s="3"/>
      <c r="Y5" s="3"/>
      <c r="Z5" s="3"/>
      <c r="AA5" s="3"/>
      <c r="AB5" s="3"/>
      <c r="AC5" s="3"/>
      <c r="AD5" s="3"/>
    </row>
    <row r="6" spans="1:30" x14ac:dyDescent="0.25">
      <c r="A6" s="21" t="s">
        <v>870</v>
      </c>
      <c r="B6" s="3"/>
      <c r="C6" s="3"/>
      <c r="D6" s="3"/>
      <c r="E6" s="3"/>
      <c r="F6" s="177"/>
      <c r="G6" s="270"/>
      <c r="H6" s="270"/>
      <c r="I6" s="270"/>
      <c r="J6" s="270"/>
      <c r="L6" s="219"/>
      <c r="M6" s="270"/>
      <c r="N6" s="270"/>
      <c r="O6" s="268"/>
      <c r="P6" s="270"/>
      <c r="Q6" s="270"/>
      <c r="R6" s="177"/>
      <c r="S6" s="270"/>
      <c r="T6" s="270"/>
      <c r="V6" s="89" t="s">
        <v>28</v>
      </c>
      <c r="W6" s="3" t="s">
        <v>871</v>
      </c>
      <c r="X6" s="3"/>
      <c r="Y6" s="3"/>
      <c r="Z6" s="3"/>
      <c r="AA6" s="3"/>
      <c r="AB6" s="3"/>
      <c r="AC6" s="3"/>
      <c r="AD6" s="3"/>
    </row>
    <row r="7" spans="1:30" x14ac:dyDescent="0.25">
      <c r="A7" s="21" t="s">
        <v>872</v>
      </c>
      <c r="B7" s="3"/>
      <c r="C7" s="3"/>
      <c r="D7" s="3"/>
      <c r="E7" s="3"/>
      <c r="F7" s="177"/>
      <c r="G7" s="270"/>
      <c r="H7" s="270"/>
      <c r="I7" s="270"/>
      <c r="J7" s="270"/>
      <c r="M7" s="270"/>
      <c r="N7" s="270"/>
      <c r="O7" s="268"/>
      <c r="P7" s="270"/>
      <c r="Q7" s="270"/>
      <c r="R7" s="177"/>
      <c r="S7" s="270"/>
      <c r="T7" s="270"/>
      <c r="V7" s="50"/>
      <c r="W7" s="3" t="s">
        <v>873</v>
      </c>
      <c r="X7" s="3"/>
      <c r="Y7" s="3"/>
      <c r="Z7" s="3"/>
      <c r="AA7" s="3"/>
      <c r="AB7" s="3"/>
      <c r="AC7" s="3"/>
      <c r="AD7" s="3"/>
    </row>
    <row r="8" spans="1:30" x14ac:dyDescent="0.25">
      <c r="B8" s="3"/>
      <c r="C8" s="3"/>
      <c r="D8" s="3"/>
      <c r="E8" s="3"/>
      <c r="F8" s="177"/>
      <c r="G8" s="270"/>
      <c r="H8" s="270"/>
      <c r="I8" s="270"/>
      <c r="J8" s="270"/>
      <c r="L8" s="219"/>
      <c r="M8" s="270"/>
      <c r="N8" s="270"/>
      <c r="O8" s="268"/>
      <c r="P8" s="270"/>
      <c r="Q8" s="270"/>
      <c r="R8" s="177"/>
      <c r="S8" s="270"/>
      <c r="T8" s="270"/>
      <c r="V8" s="50"/>
      <c r="W8" s="3" t="s">
        <v>874</v>
      </c>
      <c r="X8" s="3"/>
      <c r="Y8" s="3"/>
      <c r="Z8" s="3"/>
      <c r="AA8" s="3"/>
      <c r="AB8" s="3"/>
      <c r="AC8" s="3"/>
      <c r="AD8" s="3"/>
    </row>
    <row r="9" spans="1:30" x14ac:dyDescent="0.25">
      <c r="B9" s="3"/>
      <c r="C9" s="3"/>
      <c r="D9" s="3"/>
      <c r="E9" s="3"/>
      <c r="F9" s="177"/>
      <c r="G9" s="270"/>
      <c r="H9" s="270"/>
      <c r="I9" s="270"/>
      <c r="J9" s="294" t="s">
        <v>38</v>
      </c>
      <c r="L9" s="219"/>
      <c r="M9" s="270"/>
      <c r="N9" s="270"/>
      <c r="O9" s="268"/>
      <c r="P9" s="270"/>
      <c r="Q9" s="270"/>
      <c r="R9" s="177"/>
      <c r="S9" s="270"/>
      <c r="T9" s="294" t="s">
        <v>38</v>
      </c>
      <c r="V9" s="50"/>
      <c r="W9" s="3"/>
      <c r="X9" s="3"/>
      <c r="Y9" s="3"/>
      <c r="Z9" s="3"/>
      <c r="AA9" s="3"/>
      <c r="AB9" s="3"/>
      <c r="AC9" s="3"/>
      <c r="AD9" s="3"/>
    </row>
    <row r="10" spans="1:30" x14ac:dyDescent="0.25">
      <c r="A10" s="142" t="str">
        <f>Arrearages!A17</f>
        <v xml:space="preserve">Atlantic City Electric </v>
      </c>
      <c r="B10" s="3"/>
      <c r="C10" s="3"/>
      <c r="D10" s="3"/>
      <c r="E10" s="3"/>
      <c r="F10" s="177"/>
      <c r="H10" s="270"/>
      <c r="I10" s="270"/>
      <c r="L10" s="219"/>
      <c r="M10" s="270"/>
      <c r="N10" s="270"/>
      <c r="O10" s="268"/>
      <c r="V10" s="50"/>
      <c r="W10" s="3"/>
      <c r="AB10" s="3"/>
      <c r="AC10" s="3"/>
      <c r="AD10" s="3"/>
    </row>
    <row r="11" spans="1:30" ht="76.5" x14ac:dyDescent="0.25">
      <c r="A11" s="55" t="s">
        <v>626</v>
      </c>
      <c r="B11" s="67" t="s">
        <v>875</v>
      </c>
      <c r="C11" s="378" t="s">
        <v>44</v>
      </c>
      <c r="D11" s="378" t="s">
        <v>45</v>
      </c>
      <c r="E11" s="378" t="s">
        <v>46</v>
      </c>
      <c r="F11" s="379" t="s">
        <v>876</v>
      </c>
      <c r="G11" s="380" t="s">
        <v>877</v>
      </c>
      <c r="H11" s="380" t="s">
        <v>878</v>
      </c>
      <c r="I11" s="380" t="s">
        <v>879</v>
      </c>
      <c r="J11" s="380" t="s">
        <v>880</v>
      </c>
      <c r="K11" s="70"/>
      <c r="L11" s="379" t="s">
        <v>881</v>
      </c>
      <c r="M11" s="380" t="s">
        <v>882</v>
      </c>
      <c r="N11" s="380" t="s">
        <v>883</v>
      </c>
      <c r="O11" s="381" t="s">
        <v>884</v>
      </c>
      <c r="P11" s="380" t="s">
        <v>885</v>
      </c>
      <c r="Q11" s="380" t="s">
        <v>886</v>
      </c>
      <c r="R11" s="379" t="s">
        <v>887</v>
      </c>
      <c r="S11" s="380" t="s">
        <v>888</v>
      </c>
      <c r="T11" s="380" t="s">
        <v>889</v>
      </c>
      <c r="U11" s="70"/>
      <c r="V11" s="68" t="s">
        <v>890</v>
      </c>
      <c r="W11" s="68" t="s">
        <v>891</v>
      </c>
      <c r="X11" s="68" t="s">
        <v>892</v>
      </c>
      <c r="Y11" s="68" t="s">
        <v>893</v>
      </c>
      <c r="Z11" s="68" t="s">
        <v>894</v>
      </c>
      <c r="AA11" s="68" t="s">
        <v>895</v>
      </c>
      <c r="AB11" s="68" t="s">
        <v>896</v>
      </c>
      <c r="AC11" s="68" t="s">
        <v>897</v>
      </c>
      <c r="AD11" s="68" t="s">
        <v>898</v>
      </c>
    </row>
    <row r="12" spans="1:30" x14ac:dyDescent="0.25">
      <c r="A12" s="55"/>
      <c r="B12" s="10"/>
      <c r="C12" s="10" t="s">
        <v>62</v>
      </c>
      <c r="D12" s="10"/>
      <c r="E12" s="10" t="s">
        <v>63</v>
      </c>
      <c r="F12" s="176">
        <v>165</v>
      </c>
      <c r="G12" s="296">
        <v>987.530121212121</v>
      </c>
      <c r="H12" s="296">
        <v>162942.47</v>
      </c>
      <c r="I12" s="296">
        <v>987.530121212121</v>
      </c>
      <c r="J12" s="296">
        <v>10.715151515151501</v>
      </c>
      <c r="K12" s="385"/>
      <c r="L12" s="176">
        <v>82</v>
      </c>
      <c r="M12" s="296">
        <v>82858.64</v>
      </c>
      <c r="N12" s="296">
        <v>1010.4712195122</v>
      </c>
      <c r="O12" s="210">
        <v>6</v>
      </c>
      <c r="P12" s="296">
        <v>3985.83</v>
      </c>
      <c r="Q12" s="296">
        <v>664.30499999999995</v>
      </c>
      <c r="R12" s="176">
        <v>159</v>
      </c>
      <c r="S12" s="296">
        <v>158956.64000000001</v>
      </c>
      <c r="T12" s="296">
        <v>999.72729559748404</v>
      </c>
      <c r="V12" s="10"/>
      <c r="W12" s="10"/>
      <c r="X12" s="10"/>
      <c r="Y12" s="10"/>
      <c r="Z12" s="10"/>
      <c r="AA12" s="10"/>
      <c r="AB12" s="10"/>
      <c r="AC12" s="10"/>
      <c r="AD12" s="10"/>
    </row>
    <row r="13" spans="1:30" x14ac:dyDescent="0.25">
      <c r="A13" s="55"/>
      <c r="B13" s="10"/>
      <c r="C13" s="82" t="s">
        <v>62</v>
      </c>
      <c r="D13" s="82"/>
      <c r="E13" s="82" t="s">
        <v>65</v>
      </c>
      <c r="F13" s="386">
        <v>12</v>
      </c>
      <c r="G13" s="387">
        <v>810.92250000000001</v>
      </c>
      <c r="H13" s="387">
        <v>9731.07</v>
      </c>
      <c r="I13" s="387">
        <v>810.92250000000001</v>
      </c>
      <c r="J13" s="265">
        <v>10.7692307692308</v>
      </c>
      <c r="K13" s="82"/>
      <c r="L13" s="386">
        <v>6</v>
      </c>
      <c r="M13" s="387">
        <v>5457.43</v>
      </c>
      <c r="N13" s="387">
        <v>909.57166666666706</v>
      </c>
      <c r="O13" s="262"/>
      <c r="P13" s="387"/>
      <c r="Q13" s="387"/>
      <c r="R13" s="386">
        <v>12</v>
      </c>
      <c r="S13" s="387">
        <v>9731.07</v>
      </c>
      <c r="T13" s="387">
        <v>810.92250000000001</v>
      </c>
      <c r="V13" s="10"/>
      <c r="W13" s="10"/>
      <c r="X13" s="10"/>
      <c r="Y13" s="10"/>
      <c r="Z13" s="10"/>
      <c r="AA13" s="10"/>
      <c r="AB13" s="10"/>
      <c r="AC13" s="10"/>
      <c r="AD13" s="10"/>
    </row>
    <row r="14" spans="1:30" x14ac:dyDescent="0.25">
      <c r="A14" s="55"/>
      <c r="B14" s="10"/>
      <c r="C14" s="82" t="s">
        <v>66</v>
      </c>
      <c r="D14" s="82"/>
      <c r="E14" s="82" t="s">
        <v>63</v>
      </c>
      <c r="F14" s="386">
        <v>38</v>
      </c>
      <c r="G14" s="387">
        <v>988.76736842105299</v>
      </c>
      <c r="H14" s="387">
        <v>37573.160000000003</v>
      </c>
      <c r="I14" s="387">
        <v>988.76736842105299</v>
      </c>
      <c r="J14" s="265">
        <v>10.5</v>
      </c>
      <c r="K14" s="82"/>
      <c r="L14" s="386">
        <v>26</v>
      </c>
      <c r="M14" s="387">
        <v>27802.59</v>
      </c>
      <c r="N14" s="387">
        <v>1069.3303846153799</v>
      </c>
      <c r="O14" s="262">
        <v>1</v>
      </c>
      <c r="P14" s="387">
        <v>839.82</v>
      </c>
      <c r="Q14" s="387">
        <v>839.82</v>
      </c>
      <c r="R14" s="386">
        <v>37</v>
      </c>
      <c r="S14" s="387">
        <v>36733.339999999997</v>
      </c>
      <c r="T14" s="387">
        <v>992.79297297297296</v>
      </c>
      <c r="V14" s="10"/>
      <c r="W14" s="10"/>
      <c r="X14" s="10"/>
      <c r="Y14" s="10"/>
      <c r="Z14" s="10"/>
      <c r="AA14" s="10"/>
      <c r="AB14" s="10"/>
      <c r="AC14" s="10"/>
      <c r="AD14" s="10"/>
    </row>
    <row r="15" spans="1:30" x14ac:dyDescent="0.25">
      <c r="A15" s="55"/>
      <c r="B15" s="10"/>
      <c r="C15" s="82" t="s">
        <v>67</v>
      </c>
      <c r="D15" s="82"/>
      <c r="E15" s="82" t="s">
        <v>68</v>
      </c>
      <c r="F15" s="386">
        <v>22</v>
      </c>
      <c r="G15" s="387">
        <v>1458.675</v>
      </c>
      <c r="H15" s="387">
        <v>32090.85</v>
      </c>
      <c r="I15" s="387">
        <v>1458.675</v>
      </c>
      <c r="J15" s="265">
        <v>11.136363636363599</v>
      </c>
      <c r="K15" s="82"/>
      <c r="L15" s="386">
        <v>9</v>
      </c>
      <c r="M15" s="387">
        <v>6895</v>
      </c>
      <c r="N15" s="387">
        <v>766.11111111111097</v>
      </c>
      <c r="O15" s="262"/>
      <c r="P15" s="387"/>
      <c r="Q15" s="387"/>
      <c r="R15" s="386">
        <v>22</v>
      </c>
      <c r="S15" s="387">
        <v>32090.85</v>
      </c>
      <c r="T15" s="387">
        <v>1458.675</v>
      </c>
      <c r="V15" s="10"/>
      <c r="W15" s="10"/>
      <c r="X15" s="10"/>
      <c r="Y15" s="10"/>
      <c r="Z15" s="10"/>
      <c r="AA15" s="10"/>
      <c r="AB15" s="10"/>
      <c r="AC15" s="10"/>
      <c r="AD15" s="10"/>
    </row>
    <row r="16" spans="1:30" x14ac:dyDescent="0.25">
      <c r="A16" s="55"/>
      <c r="B16" s="10"/>
      <c r="C16" s="82" t="s">
        <v>71</v>
      </c>
      <c r="D16" s="82"/>
      <c r="E16" s="82" t="s">
        <v>72</v>
      </c>
      <c r="F16" s="386">
        <v>29</v>
      </c>
      <c r="G16" s="387">
        <v>1056.40103448276</v>
      </c>
      <c r="H16" s="387">
        <v>30635.63</v>
      </c>
      <c r="I16" s="387">
        <v>1056.40103448276</v>
      </c>
      <c r="J16" s="265">
        <v>11.586206896551699</v>
      </c>
      <c r="K16" s="82"/>
      <c r="L16" s="386">
        <v>13</v>
      </c>
      <c r="M16" s="387">
        <v>14371.04</v>
      </c>
      <c r="N16" s="387">
        <v>1105.4646153846199</v>
      </c>
      <c r="O16" s="262">
        <v>1</v>
      </c>
      <c r="P16" s="387">
        <v>714.62</v>
      </c>
      <c r="Q16" s="387">
        <v>714.62</v>
      </c>
      <c r="R16" s="386">
        <v>28</v>
      </c>
      <c r="S16" s="387">
        <v>29921.01</v>
      </c>
      <c r="T16" s="387">
        <v>1068.6075000000001</v>
      </c>
      <c r="V16" s="10"/>
      <c r="W16" s="10"/>
      <c r="X16" s="10"/>
      <c r="Y16" s="10"/>
      <c r="Z16" s="10"/>
      <c r="AA16" s="10"/>
      <c r="AB16" s="10"/>
      <c r="AC16" s="10"/>
      <c r="AD16" s="10"/>
    </row>
    <row r="17" spans="1:30" x14ac:dyDescent="0.25">
      <c r="A17" s="55"/>
      <c r="B17" s="10"/>
      <c r="C17" s="82" t="s">
        <v>74</v>
      </c>
      <c r="D17" s="82"/>
      <c r="E17" s="82" t="s">
        <v>75</v>
      </c>
      <c r="F17" s="386">
        <v>2</v>
      </c>
      <c r="G17" s="387">
        <v>1033.77</v>
      </c>
      <c r="H17" s="387">
        <v>2067.54</v>
      </c>
      <c r="I17" s="387">
        <v>1033.77</v>
      </c>
      <c r="J17" s="265">
        <v>6.5</v>
      </c>
      <c r="K17" s="82"/>
      <c r="L17" s="386">
        <v>2</v>
      </c>
      <c r="M17" s="387">
        <v>2067.54</v>
      </c>
      <c r="N17" s="387">
        <v>1033.77</v>
      </c>
      <c r="O17" s="262"/>
      <c r="P17" s="387"/>
      <c r="Q17" s="387"/>
      <c r="R17" s="386">
        <v>2</v>
      </c>
      <c r="S17" s="387">
        <v>2067.54</v>
      </c>
      <c r="T17" s="387">
        <v>1033.77</v>
      </c>
      <c r="V17" s="10"/>
      <c r="W17" s="10"/>
      <c r="X17" s="10"/>
      <c r="Y17" s="10"/>
      <c r="Z17" s="10"/>
      <c r="AA17" s="10"/>
      <c r="AB17" s="10"/>
      <c r="AC17" s="10"/>
      <c r="AD17" s="10"/>
    </row>
    <row r="18" spans="1:30" x14ac:dyDescent="0.25">
      <c r="A18" s="55"/>
      <c r="B18" s="10"/>
      <c r="C18" s="82" t="s">
        <v>78</v>
      </c>
      <c r="D18" s="82"/>
      <c r="E18" s="82" t="s">
        <v>79</v>
      </c>
      <c r="F18" s="386">
        <v>5</v>
      </c>
      <c r="G18" s="387">
        <v>1897.1420000000001</v>
      </c>
      <c r="H18" s="387">
        <v>9485.7099999999991</v>
      </c>
      <c r="I18" s="387">
        <v>1897.1420000000001</v>
      </c>
      <c r="J18" s="265">
        <v>14</v>
      </c>
      <c r="K18" s="82"/>
      <c r="L18" s="386">
        <v>1</v>
      </c>
      <c r="M18" s="387">
        <v>774.76</v>
      </c>
      <c r="N18" s="387">
        <v>774.76</v>
      </c>
      <c r="O18" s="262"/>
      <c r="P18" s="387"/>
      <c r="Q18" s="387"/>
      <c r="R18" s="386">
        <v>5</v>
      </c>
      <c r="S18" s="387">
        <v>9485.7099999999991</v>
      </c>
      <c r="T18" s="387">
        <v>1897.1420000000001</v>
      </c>
      <c r="V18" s="10"/>
      <c r="W18" s="10"/>
      <c r="X18" s="10"/>
      <c r="Y18" s="10"/>
      <c r="Z18" s="10"/>
      <c r="AA18" s="10"/>
      <c r="AB18" s="10"/>
      <c r="AC18" s="10"/>
      <c r="AD18" s="10"/>
    </row>
    <row r="19" spans="1:30" x14ac:dyDescent="0.25">
      <c r="A19" s="55"/>
      <c r="B19" s="10"/>
      <c r="C19" s="82" t="s">
        <v>80</v>
      </c>
      <c r="D19" s="82"/>
      <c r="E19" s="82" t="s">
        <v>81</v>
      </c>
      <c r="F19" s="386">
        <v>195</v>
      </c>
      <c r="G19" s="387">
        <v>897.27025641025705</v>
      </c>
      <c r="H19" s="387">
        <v>174967.7</v>
      </c>
      <c r="I19" s="387">
        <v>897.27025641025705</v>
      </c>
      <c r="J19" s="265">
        <v>10.4820512820513</v>
      </c>
      <c r="K19" s="82"/>
      <c r="L19" s="386">
        <v>78</v>
      </c>
      <c r="M19" s="387">
        <v>80813.66</v>
      </c>
      <c r="N19" s="387">
        <v>1036.0725641025599</v>
      </c>
      <c r="O19" s="262">
        <v>2</v>
      </c>
      <c r="P19" s="387">
        <v>856.29</v>
      </c>
      <c r="Q19" s="387">
        <v>428.14499999999998</v>
      </c>
      <c r="R19" s="386">
        <v>193</v>
      </c>
      <c r="S19" s="387">
        <v>174111.41</v>
      </c>
      <c r="T19" s="387">
        <v>902.13165803108802</v>
      </c>
      <c r="V19" s="10"/>
      <c r="W19" s="10"/>
      <c r="X19" s="10"/>
      <c r="Y19" s="10"/>
      <c r="Z19" s="10"/>
      <c r="AA19" s="10"/>
      <c r="AB19" s="10"/>
      <c r="AC19" s="10"/>
      <c r="AD19" s="10"/>
    </row>
    <row r="20" spans="1:30" x14ac:dyDescent="0.25">
      <c r="A20" s="55"/>
      <c r="B20" s="10"/>
      <c r="C20" s="82" t="s">
        <v>82</v>
      </c>
      <c r="D20" s="82"/>
      <c r="E20" s="82" t="s">
        <v>83</v>
      </c>
      <c r="F20" s="386">
        <v>612</v>
      </c>
      <c r="G20" s="387">
        <v>987.00114379084903</v>
      </c>
      <c r="H20" s="387">
        <v>604044.69999999902</v>
      </c>
      <c r="I20" s="387">
        <v>987.00114379084903</v>
      </c>
      <c r="J20" s="265">
        <v>11.2675367047308</v>
      </c>
      <c r="K20" s="82"/>
      <c r="L20" s="386">
        <v>282</v>
      </c>
      <c r="M20" s="387">
        <v>321002.46999999997</v>
      </c>
      <c r="N20" s="387">
        <v>1128.5634397163101</v>
      </c>
      <c r="O20" s="262">
        <v>13</v>
      </c>
      <c r="P20" s="387">
        <v>11527.78</v>
      </c>
      <c r="Q20" s="387">
        <v>886.75230769230802</v>
      </c>
      <c r="R20" s="386">
        <v>599</v>
      </c>
      <c r="S20" s="387">
        <v>592516.91999999899</v>
      </c>
      <c r="T20" s="387">
        <v>989.17682804674303</v>
      </c>
      <c r="V20" s="10"/>
      <c r="W20" s="10"/>
      <c r="X20" s="10"/>
      <c r="Y20" s="10"/>
      <c r="Z20" s="10"/>
      <c r="AA20" s="10"/>
      <c r="AB20" s="10"/>
      <c r="AC20" s="10"/>
      <c r="AD20" s="10"/>
    </row>
    <row r="21" spans="1:30" x14ac:dyDescent="0.25">
      <c r="A21" s="55"/>
      <c r="B21" s="10"/>
      <c r="C21" s="82" t="s">
        <v>89</v>
      </c>
      <c r="D21" s="82"/>
      <c r="E21" s="82" t="s">
        <v>90</v>
      </c>
      <c r="F21" s="386">
        <v>5</v>
      </c>
      <c r="G21" s="387">
        <v>703.76199999999994</v>
      </c>
      <c r="H21" s="387">
        <v>3518.81</v>
      </c>
      <c r="I21" s="387">
        <v>703.76199999999994</v>
      </c>
      <c r="J21" s="265">
        <v>13.8</v>
      </c>
      <c r="K21" s="82"/>
      <c r="L21" s="386">
        <v>2</v>
      </c>
      <c r="M21" s="387">
        <v>1662.75</v>
      </c>
      <c r="N21" s="387">
        <v>831.375</v>
      </c>
      <c r="O21" s="262">
        <v>1</v>
      </c>
      <c r="P21" s="387">
        <v>1171.97</v>
      </c>
      <c r="Q21" s="387">
        <v>1171.97</v>
      </c>
      <c r="R21" s="386">
        <v>4</v>
      </c>
      <c r="S21" s="387">
        <v>2346.84</v>
      </c>
      <c r="T21" s="387">
        <v>586.71</v>
      </c>
      <c r="V21" s="10"/>
      <c r="W21" s="10"/>
      <c r="X21" s="10"/>
      <c r="Y21" s="10"/>
      <c r="Z21" s="10"/>
      <c r="AA21" s="10"/>
      <c r="AB21" s="10"/>
      <c r="AC21" s="10"/>
      <c r="AD21" s="10"/>
    </row>
    <row r="22" spans="1:30" x14ac:dyDescent="0.25">
      <c r="A22" s="55"/>
      <c r="B22" s="10"/>
      <c r="C22" s="82" t="s">
        <v>91</v>
      </c>
      <c r="D22" s="82"/>
      <c r="E22" s="82" t="s">
        <v>92</v>
      </c>
      <c r="F22" s="386">
        <v>5</v>
      </c>
      <c r="G22" s="387">
        <v>1156.6780000000001</v>
      </c>
      <c r="H22" s="387">
        <v>5783.39</v>
      </c>
      <c r="I22" s="387">
        <v>1156.6780000000001</v>
      </c>
      <c r="J22" s="265">
        <v>11</v>
      </c>
      <c r="K22" s="82"/>
      <c r="L22" s="386">
        <v>2</v>
      </c>
      <c r="M22" s="387">
        <v>2019.93</v>
      </c>
      <c r="N22" s="387">
        <v>1009.965</v>
      </c>
      <c r="O22" s="262"/>
      <c r="P22" s="387"/>
      <c r="Q22" s="387"/>
      <c r="R22" s="386">
        <v>5</v>
      </c>
      <c r="S22" s="387">
        <v>5783.39</v>
      </c>
      <c r="T22" s="387">
        <v>1156.6780000000001</v>
      </c>
      <c r="V22" s="10"/>
      <c r="W22" s="10"/>
      <c r="X22" s="10"/>
      <c r="Y22" s="10"/>
      <c r="Z22" s="10"/>
      <c r="AA22" s="10"/>
      <c r="AB22" s="10"/>
      <c r="AC22" s="10"/>
      <c r="AD22" s="10"/>
    </row>
    <row r="23" spans="1:30" x14ac:dyDescent="0.25">
      <c r="A23" s="55"/>
      <c r="B23" s="10"/>
      <c r="C23" s="82" t="s">
        <v>94</v>
      </c>
      <c r="D23" s="82"/>
      <c r="E23" s="82" t="s">
        <v>96</v>
      </c>
      <c r="F23" s="386">
        <v>7</v>
      </c>
      <c r="G23" s="387">
        <v>666.07571428571396</v>
      </c>
      <c r="H23" s="387">
        <v>4662.53</v>
      </c>
      <c r="I23" s="387">
        <v>666.07571428571396</v>
      </c>
      <c r="J23" s="265">
        <v>9.71428571428571</v>
      </c>
      <c r="K23" s="82"/>
      <c r="L23" s="386">
        <v>6</v>
      </c>
      <c r="M23" s="387">
        <v>3196.16</v>
      </c>
      <c r="N23" s="387">
        <v>532.69333333333304</v>
      </c>
      <c r="O23" s="262"/>
      <c r="P23" s="387"/>
      <c r="Q23" s="387"/>
      <c r="R23" s="386">
        <v>7</v>
      </c>
      <c r="S23" s="387">
        <v>4662.53</v>
      </c>
      <c r="T23" s="387">
        <v>666.07571428571396</v>
      </c>
      <c r="V23" s="10"/>
      <c r="W23" s="10"/>
      <c r="X23" s="10"/>
      <c r="Y23" s="10"/>
      <c r="Z23" s="10"/>
      <c r="AA23" s="10"/>
      <c r="AB23" s="10"/>
      <c r="AC23" s="10"/>
      <c r="AD23" s="10"/>
    </row>
    <row r="24" spans="1:30" x14ac:dyDescent="0.25">
      <c r="A24" s="55"/>
      <c r="B24" s="10"/>
      <c r="C24" s="82" t="s">
        <v>99</v>
      </c>
      <c r="D24" s="82"/>
      <c r="E24" s="82" t="s">
        <v>77</v>
      </c>
      <c r="F24" s="386">
        <v>174</v>
      </c>
      <c r="G24" s="387">
        <v>1071.1022988505699</v>
      </c>
      <c r="H24" s="387">
        <v>186371.8</v>
      </c>
      <c r="I24" s="387">
        <v>1071.1022988505699</v>
      </c>
      <c r="J24" s="265">
        <v>11.2068965517241</v>
      </c>
      <c r="K24" s="82"/>
      <c r="L24" s="386">
        <v>82</v>
      </c>
      <c r="M24" s="387">
        <v>100617.51</v>
      </c>
      <c r="N24" s="387">
        <v>1227.04280487805</v>
      </c>
      <c r="O24" s="262">
        <v>1</v>
      </c>
      <c r="P24" s="387">
        <v>1381.19</v>
      </c>
      <c r="Q24" s="387">
        <v>1381.19</v>
      </c>
      <c r="R24" s="386">
        <v>173</v>
      </c>
      <c r="S24" s="387">
        <v>184990.61</v>
      </c>
      <c r="T24" s="387">
        <v>1069.30988439306</v>
      </c>
      <c r="V24" s="10"/>
      <c r="W24" s="10"/>
      <c r="X24" s="10"/>
      <c r="Y24" s="10"/>
      <c r="Z24" s="10"/>
      <c r="AA24" s="10"/>
      <c r="AB24" s="10"/>
      <c r="AC24" s="10"/>
      <c r="AD24" s="10"/>
    </row>
    <row r="25" spans="1:30" x14ac:dyDescent="0.25">
      <c r="A25" s="55"/>
      <c r="B25" s="10"/>
      <c r="C25" s="82" t="s">
        <v>101</v>
      </c>
      <c r="D25" s="82"/>
      <c r="E25" s="82" t="s">
        <v>102</v>
      </c>
      <c r="F25" s="386">
        <v>73</v>
      </c>
      <c r="G25" s="387">
        <v>829.922191780822</v>
      </c>
      <c r="H25" s="387">
        <v>60584.32</v>
      </c>
      <c r="I25" s="387">
        <v>829.922191780822</v>
      </c>
      <c r="J25" s="265">
        <v>10.561643835616399</v>
      </c>
      <c r="K25" s="82"/>
      <c r="L25" s="386">
        <v>35</v>
      </c>
      <c r="M25" s="387">
        <v>40620.050000000003</v>
      </c>
      <c r="N25" s="387">
        <v>1160.5728571428599</v>
      </c>
      <c r="O25" s="262">
        <v>1</v>
      </c>
      <c r="P25" s="387">
        <v>434.92</v>
      </c>
      <c r="Q25" s="387">
        <v>434.92</v>
      </c>
      <c r="R25" s="386">
        <v>72</v>
      </c>
      <c r="S25" s="387">
        <v>60149.4</v>
      </c>
      <c r="T25" s="387">
        <v>835.40833333333296</v>
      </c>
      <c r="V25" s="10"/>
      <c r="W25" s="10"/>
      <c r="X25" s="10"/>
      <c r="Y25" s="10"/>
      <c r="Z25" s="10"/>
      <c r="AA25" s="10"/>
      <c r="AB25" s="10"/>
      <c r="AC25" s="10"/>
      <c r="AD25" s="10"/>
    </row>
    <row r="26" spans="1:30" x14ac:dyDescent="0.25">
      <c r="A26" s="55"/>
      <c r="B26" s="10"/>
      <c r="C26" s="82" t="s">
        <v>101</v>
      </c>
      <c r="D26" s="82"/>
      <c r="E26" s="82" t="s">
        <v>103</v>
      </c>
      <c r="F26" s="386">
        <v>1</v>
      </c>
      <c r="G26" s="387">
        <v>986.08</v>
      </c>
      <c r="H26" s="387">
        <v>986.08</v>
      </c>
      <c r="I26" s="387">
        <v>986.08</v>
      </c>
      <c r="J26" s="265">
        <v>13</v>
      </c>
      <c r="K26" s="82"/>
      <c r="L26" s="386">
        <v>1</v>
      </c>
      <c r="M26" s="387">
        <v>986.08</v>
      </c>
      <c r="N26" s="387">
        <v>986.08</v>
      </c>
      <c r="O26" s="262"/>
      <c r="P26" s="387"/>
      <c r="Q26" s="387"/>
      <c r="R26" s="386">
        <v>1</v>
      </c>
      <c r="S26" s="387">
        <v>986.08</v>
      </c>
      <c r="T26" s="387">
        <v>986.08</v>
      </c>
      <c r="V26" s="10"/>
      <c r="W26" s="10"/>
      <c r="X26" s="10"/>
      <c r="Y26" s="10"/>
      <c r="Z26" s="10"/>
      <c r="AA26" s="10"/>
      <c r="AB26" s="10"/>
      <c r="AC26" s="10"/>
      <c r="AD26" s="10"/>
    </row>
    <row r="27" spans="1:30" x14ac:dyDescent="0.25">
      <c r="A27" s="55"/>
      <c r="B27" s="10"/>
      <c r="C27" s="82" t="s">
        <v>101</v>
      </c>
      <c r="D27" s="82"/>
      <c r="E27" s="82" t="s">
        <v>105</v>
      </c>
      <c r="F27" s="386">
        <v>1</v>
      </c>
      <c r="G27" s="387">
        <v>1145.5899999999999</v>
      </c>
      <c r="H27" s="387">
        <v>1145.5899999999999</v>
      </c>
      <c r="I27" s="387">
        <v>1145.5899999999999</v>
      </c>
      <c r="J27" s="265">
        <v>13</v>
      </c>
      <c r="K27" s="82"/>
      <c r="L27" s="386">
        <v>1</v>
      </c>
      <c r="M27" s="387">
        <v>1145.5899999999999</v>
      </c>
      <c r="N27" s="387">
        <v>1145.5899999999999</v>
      </c>
      <c r="O27" s="262"/>
      <c r="P27" s="387"/>
      <c r="Q27" s="387"/>
      <c r="R27" s="386">
        <v>1</v>
      </c>
      <c r="S27" s="387">
        <v>1145.5899999999999</v>
      </c>
      <c r="T27" s="387">
        <v>1145.5899999999999</v>
      </c>
      <c r="V27" s="10"/>
      <c r="W27" s="10"/>
      <c r="X27" s="10"/>
      <c r="Y27" s="10"/>
      <c r="Z27" s="10"/>
      <c r="AA27" s="10"/>
      <c r="AB27" s="10"/>
      <c r="AC27" s="10"/>
      <c r="AD27" s="10"/>
    </row>
    <row r="28" spans="1:30" x14ac:dyDescent="0.25">
      <c r="A28" s="55"/>
      <c r="B28" s="10"/>
      <c r="C28" s="82" t="s">
        <v>635</v>
      </c>
      <c r="D28" s="82"/>
      <c r="E28" s="82" t="s">
        <v>103</v>
      </c>
      <c r="F28" s="386">
        <v>3</v>
      </c>
      <c r="G28" s="387">
        <v>421.11666666666702</v>
      </c>
      <c r="H28" s="387">
        <v>1263.3499999999999</v>
      </c>
      <c r="I28" s="387">
        <v>421.11666666666702</v>
      </c>
      <c r="J28" s="265">
        <v>12.3333333333333</v>
      </c>
      <c r="K28" s="82"/>
      <c r="L28" s="386">
        <v>1</v>
      </c>
      <c r="M28" s="387">
        <v>584.66999999999996</v>
      </c>
      <c r="N28" s="387">
        <v>584.66999999999996</v>
      </c>
      <c r="O28" s="262"/>
      <c r="P28" s="387"/>
      <c r="Q28" s="387"/>
      <c r="R28" s="386">
        <v>3</v>
      </c>
      <c r="S28" s="387">
        <v>1263.3499999999999</v>
      </c>
      <c r="T28" s="387">
        <v>421.11666666666702</v>
      </c>
      <c r="V28" s="10"/>
      <c r="W28" s="10"/>
      <c r="X28" s="10"/>
      <c r="Y28" s="10"/>
      <c r="Z28" s="10"/>
      <c r="AA28" s="10"/>
      <c r="AB28" s="10"/>
      <c r="AC28" s="10"/>
      <c r="AD28" s="10"/>
    </row>
    <row r="29" spans="1:30" x14ac:dyDescent="0.25">
      <c r="A29" s="55"/>
      <c r="B29" s="10"/>
      <c r="C29" s="82" t="s">
        <v>106</v>
      </c>
      <c r="D29" s="82"/>
      <c r="E29" s="82" t="s">
        <v>107</v>
      </c>
      <c r="F29" s="386">
        <v>13</v>
      </c>
      <c r="G29" s="387">
        <v>1132.01692307692</v>
      </c>
      <c r="H29" s="387">
        <v>14716.22</v>
      </c>
      <c r="I29" s="387">
        <v>1132.01692307692</v>
      </c>
      <c r="J29" s="265">
        <v>11.153846153846199</v>
      </c>
      <c r="K29" s="82"/>
      <c r="L29" s="386">
        <v>8</v>
      </c>
      <c r="M29" s="387">
        <v>8847.66</v>
      </c>
      <c r="N29" s="387">
        <v>1105.9575</v>
      </c>
      <c r="O29" s="262"/>
      <c r="P29" s="387"/>
      <c r="Q29" s="387"/>
      <c r="R29" s="386">
        <v>13</v>
      </c>
      <c r="S29" s="387">
        <v>14716.22</v>
      </c>
      <c r="T29" s="387">
        <v>1132.01692307692</v>
      </c>
      <c r="V29" s="10"/>
      <c r="W29" s="10"/>
      <c r="X29" s="10"/>
      <c r="Y29" s="10"/>
      <c r="Z29" s="10"/>
      <c r="AA29" s="10"/>
      <c r="AB29" s="10"/>
      <c r="AC29" s="10"/>
      <c r="AD29" s="10"/>
    </row>
    <row r="30" spans="1:30" x14ac:dyDescent="0.25">
      <c r="A30" s="55"/>
      <c r="B30" s="10"/>
      <c r="C30" s="82" t="s">
        <v>638</v>
      </c>
      <c r="D30" s="82"/>
      <c r="E30" s="82" t="s">
        <v>79</v>
      </c>
      <c r="F30" s="386">
        <v>1</v>
      </c>
      <c r="G30" s="387">
        <v>989.09</v>
      </c>
      <c r="H30" s="387">
        <v>989.09</v>
      </c>
      <c r="I30" s="387">
        <v>989.09</v>
      </c>
      <c r="J30" s="265">
        <v>13</v>
      </c>
      <c r="K30" s="82"/>
      <c r="L30" s="386">
        <v>1</v>
      </c>
      <c r="M30" s="387">
        <v>989.09</v>
      </c>
      <c r="N30" s="387">
        <v>989.09</v>
      </c>
      <c r="O30" s="262"/>
      <c r="P30" s="387"/>
      <c r="Q30" s="387"/>
      <c r="R30" s="386">
        <v>1</v>
      </c>
      <c r="S30" s="387">
        <v>989.09</v>
      </c>
      <c r="T30" s="387">
        <v>989.09</v>
      </c>
      <c r="V30" s="10"/>
      <c r="W30" s="10"/>
      <c r="X30" s="10"/>
      <c r="Y30" s="10"/>
      <c r="Z30" s="10"/>
      <c r="AA30" s="10"/>
      <c r="AB30" s="10"/>
      <c r="AC30" s="10"/>
      <c r="AD30" s="10"/>
    </row>
    <row r="31" spans="1:30" x14ac:dyDescent="0.25">
      <c r="A31" s="55"/>
      <c r="B31" s="10"/>
      <c r="C31" s="82" t="s">
        <v>113</v>
      </c>
      <c r="D31" s="82"/>
      <c r="E31" s="82" t="s">
        <v>104</v>
      </c>
      <c r="F31" s="386">
        <v>14</v>
      </c>
      <c r="G31" s="387">
        <v>646.012857142857</v>
      </c>
      <c r="H31" s="387">
        <v>9044.18</v>
      </c>
      <c r="I31" s="387">
        <v>646.012857142857</v>
      </c>
      <c r="J31" s="265">
        <v>12.0714285714286</v>
      </c>
      <c r="K31" s="82"/>
      <c r="L31" s="386">
        <v>3</v>
      </c>
      <c r="M31" s="387">
        <v>3812.16</v>
      </c>
      <c r="N31" s="387">
        <v>1270.72</v>
      </c>
      <c r="O31" s="262"/>
      <c r="P31" s="387"/>
      <c r="Q31" s="387"/>
      <c r="R31" s="386">
        <v>14</v>
      </c>
      <c r="S31" s="387">
        <v>9044.18</v>
      </c>
      <c r="T31" s="387">
        <v>646.012857142857</v>
      </c>
      <c r="V31" s="10"/>
      <c r="W31" s="10"/>
      <c r="X31" s="10"/>
      <c r="Y31" s="10"/>
      <c r="Z31" s="10"/>
      <c r="AA31" s="10"/>
      <c r="AB31" s="10"/>
      <c r="AC31" s="10"/>
      <c r="AD31" s="10"/>
    </row>
    <row r="32" spans="1:30" x14ac:dyDescent="0.25">
      <c r="A32" s="55"/>
      <c r="B32" s="10"/>
      <c r="C32" s="10" t="s">
        <v>118</v>
      </c>
      <c r="D32" s="10"/>
      <c r="E32" s="10" t="s">
        <v>105</v>
      </c>
      <c r="F32" s="176">
        <v>28</v>
      </c>
      <c r="G32" s="296">
        <v>780.13178571428602</v>
      </c>
      <c r="H32" s="296">
        <v>21843.69</v>
      </c>
      <c r="I32" s="296">
        <v>780.13178571428602</v>
      </c>
      <c r="J32" s="296">
        <v>10</v>
      </c>
      <c r="K32" s="385"/>
      <c r="L32" s="176">
        <v>13</v>
      </c>
      <c r="M32" s="296">
        <v>9859</v>
      </c>
      <c r="N32" s="296">
        <v>758.38461538461604</v>
      </c>
      <c r="O32" s="210">
        <v>1</v>
      </c>
      <c r="P32" s="296">
        <v>608.84</v>
      </c>
      <c r="Q32" s="296">
        <v>608.84</v>
      </c>
      <c r="R32" s="176">
        <v>27</v>
      </c>
      <c r="S32" s="296">
        <v>21234.85</v>
      </c>
      <c r="T32" s="296">
        <v>786.47592592592605</v>
      </c>
      <c r="V32" s="10"/>
      <c r="W32" s="10"/>
      <c r="X32" s="10"/>
      <c r="Y32" s="10"/>
      <c r="Z32" s="10"/>
      <c r="AA32" s="10"/>
      <c r="AB32" s="10"/>
      <c r="AC32" s="10"/>
      <c r="AD32" s="10"/>
    </row>
    <row r="33" spans="1:30" x14ac:dyDescent="0.25">
      <c r="A33" s="55"/>
      <c r="B33" s="10"/>
      <c r="C33" s="10" t="s">
        <v>119</v>
      </c>
      <c r="D33" s="10"/>
      <c r="E33" s="10" t="s">
        <v>120</v>
      </c>
      <c r="F33" s="176">
        <v>1</v>
      </c>
      <c r="G33" s="296">
        <v>355.33</v>
      </c>
      <c r="H33" s="296">
        <v>355.33</v>
      </c>
      <c r="I33" s="296">
        <v>355.33</v>
      </c>
      <c r="J33" s="296">
        <v>13</v>
      </c>
      <c r="K33" s="385"/>
      <c r="L33" s="176"/>
      <c r="M33" s="296"/>
      <c r="N33" s="296"/>
      <c r="O33" s="210"/>
      <c r="P33" s="296"/>
      <c r="Q33" s="296"/>
      <c r="R33" s="176">
        <v>1</v>
      </c>
      <c r="S33" s="296">
        <v>355.33</v>
      </c>
      <c r="T33" s="296">
        <v>355.33</v>
      </c>
      <c r="V33" s="10"/>
      <c r="W33" s="10"/>
      <c r="X33" s="10"/>
      <c r="Y33" s="10"/>
      <c r="Z33" s="10"/>
      <c r="AA33" s="10"/>
      <c r="AB33" s="10"/>
      <c r="AC33" s="10"/>
      <c r="AD33" s="10"/>
    </row>
    <row r="34" spans="1:30" x14ac:dyDescent="0.25">
      <c r="A34" s="55"/>
      <c r="B34" s="10"/>
      <c r="C34" s="10" t="s">
        <v>122</v>
      </c>
      <c r="D34" s="10"/>
      <c r="E34" s="10" t="s">
        <v>79</v>
      </c>
      <c r="F34" s="176">
        <v>1</v>
      </c>
      <c r="G34" s="296">
        <v>7828.52</v>
      </c>
      <c r="H34" s="296">
        <v>7828.52</v>
      </c>
      <c r="I34" s="296">
        <v>7828.52</v>
      </c>
      <c r="J34" s="296">
        <v>19</v>
      </c>
      <c r="K34" s="385"/>
      <c r="L34" s="176">
        <v>1</v>
      </c>
      <c r="M34" s="296">
        <v>7828.52</v>
      </c>
      <c r="N34" s="296">
        <v>7828.52</v>
      </c>
      <c r="O34" s="210"/>
      <c r="P34" s="296"/>
      <c r="Q34" s="296"/>
      <c r="R34" s="176">
        <v>1</v>
      </c>
      <c r="S34" s="296">
        <v>7828.52</v>
      </c>
      <c r="T34" s="296">
        <v>7828.52</v>
      </c>
      <c r="V34" s="10"/>
      <c r="W34" s="10"/>
      <c r="X34" s="10"/>
      <c r="Y34" s="10"/>
      <c r="Z34" s="10"/>
      <c r="AA34" s="10"/>
      <c r="AB34" s="10"/>
      <c r="AC34" s="10"/>
      <c r="AD34" s="10"/>
    </row>
    <row r="35" spans="1:30" x14ac:dyDescent="0.25">
      <c r="A35" s="55"/>
      <c r="B35" s="10"/>
      <c r="C35" s="10" t="s">
        <v>123</v>
      </c>
      <c r="D35" s="10"/>
      <c r="E35" s="10" t="s">
        <v>124</v>
      </c>
      <c r="F35" s="176">
        <v>7</v>
      </c>
      <c r="G35" s="296">
        <v>1328.67571428571</v>
      </c>
      <c r="H35" s="296">
        <v>9300.73</v>
      </c>
      <c r="I35" s="296">
        <v>1328.67571428571</v>
      </c>
      <c r="J35" s="296">
        <v>11.4285714285714</v>
      </c>
      <c r="K35" s="385"/>
      <c r="L35" s="176">
        <v>7</v>
      </c>
      <c r="M35" s="296">
        <v>9300.73</v>
      </c>
      <c r="N35" s="296">
        <v>1328.67571428571</v>
      </c>
      <c r="O35" s="210"/>
      <c r="P35" s="296"/>
      <c r="Q35" s="296"/>
      <c r="R35" s="176">
        <v>7</v>
      </c>
      <c r="S35" s="296">
        <v>9300.73</v>
      </c>
      <c r="T35" s="296">
        <v>1328.67571428571</v>
      </c>
      <c r="V35" s="10"/>
      <c r="W35" s="10"/>
      <c r="X35" s="10"/>
      <c r="Y35" s="10"/>
      <c r="Z35" s="10"/>
      <c r="AA35" s="10"/>
      <c r="AB35" s="10"/>
      <c r="AC35" s="10"/>
      <c r="AD35" s="10"/>
    </row>
    <row r="36" spans="1:30" x14ac:dyDescent="0.25">
      <c r="A36" s="55"/>
      <c r="B36" s="10"/>
      <c r="C36" s="10" t="s">
        <v>125</v>
      </c>
      <c r="D36" s="10"/>
      <c r="E36" s="10" t="s">
        <v>120</v>
      </c>
      <c r="F36" s="176">
        <v>9</v>
      </c>
      <c r="G36" s="296">
        <v>964.67777777777803</v>
      </c>
      <c r="H36" s="296">
        <v>8682.1</v>
      </c>
      <c r="I36" s="296">
        <v>964.67777777777803</v>
      </c>
      <c r="J36" s="296">
        <v>11.3333333333333</v>
      </c>
      <c r="K36" s="385"/>
      <c r="L36" s="176">
        <v>2</v>
      </c>
      <c r="M36" s="296">
        <v>2894.47</v>
      </c>
      <c r="N36" s="296">
        <v>1447.2349999999999</v>
      </c>
      <c r="O36" s="210">
        <v>1</v>
      </c>
      <c r="P36" s="296">
        <v>2313.2800000000002</v>
      </c>
      <c r="Q36" s="296">
        <v>2313.2800000000002</v>
      </c>
      <c r="R36" s="176">
        <v>8</v>
      </c>
      <c r="S36" s="296">
        <v>6368.82</v>
      </c>
      <c r="T36" s="296">
        <v>796.10249999999996</v>
      </c>
      <c r="V36" s="10"/>
      <c r="W36" s="10"/>
      <c r="X36" s="10"/>
      <c r="Y36" s="10"/>
      <c r="Z36" s="10"/>
      <c r="AA36" s="10"/>
      <c r="AB36" s="10"/>
      <c r="AC36" s="10"/>
      <c r="AD36" s="10"/>
    </row>
    <row r="37" spans="1:30" x14ac:dyDescent="0.25">
      <c r="A37" s="55"/>
      <c r="B37" s="10"/>
      <c r="C37" s="10" t="s">
        <v>126</v>
      </c>
      <c r="D37" s="10"/>
      <c r="E37" s="10" t="s">
        <v>127</v>
      </c>
      <c r="F37" s="176">
        <v>16</v>
      </c>
      <c r="G37" s="296">
        <v>1044.7449999999999</v>
      </c>
      <c r="H37" s="296">
        <v>16715.919999999998</v>
      </c>
      <c r="I37" s="296">
        <v>1044.7449999999999</v>
      </c>
      <c r="J37" s="296">
        <v>10.0625</v>
      </c>
      <c r="K37" s="385"/>
      <c r="L37" s="176">
        <v>7</v>
      </c>
      <c r="M37" s="296">
        <v>7608.34</v>
      </c>
      <c r="N37" s="296">
        <v>1086.90571428571</v>
      </c>
      <c r="O37" s="210"/>
      <c r="P37" s="296"/>
      <c r="Q37" s="296"/>
      <c r="R37" s="176">
        <v>16</v>
      </c>
      <c r="S37" s="296">
        <v>16715.919999999998</v>
      </c>
      <c r="T37" s="296">
        <v>1044.7449999999999</v>
      </c>
      <c r="V37" s="10"/>
      <c r="W37" s="10"/>
      <c r="X37" s="10"/>
      <c r="Y37" s="10"/>
      <c r="Z37" s="10"/>
      <c r="AA37" s="10"/>
      <c r="AB37" s="10"/>
      <c r="AC37" s="10"/>
      <c r="AD37" s="10"/>
    </row>
    <row r="38" spans="1:30" x14ac:dyDescent="0.25">
      <c r="A38" s="55"/>
      <c r="B38" s="10"/>
      <c r="C38" s="10" t="s">
        <v>128</v>
      </c>
      <c r="D38" s="10"/>
      <c r="E38" s="10" t="s">
        <v>68</v>
      </c>
      <c r="F38" s="176">
        <v>183</v>
      </c>
      <c r="G38" s="296">
        <v>913.53316939890703</v>
      </c>
      <c r="H38" s="296">
        <v>167176.57</v>
      </c>
      <c r="I38" s="296">
        <v>913.53316939890703</v>
      </c>
      <c r="J38" s="296">
        <v>10.316939890710399</v>
      </c>
      <c r="K38" s="385"/>
      <c r="L38" s="176">
        <v>82</v>
      </c>
      <c r="M38" s="296">
        <v>92300.11</v>
      </c>
      <c r="N38" s="296">
        <v>1125.6110975609799</v>
      </c>
      <c r="O38" s="210">
        <v>3</v>
      </c>
      <c r="P38" s="296">
        <v>2652.71</v>
      </c>
      <c r="Q38" s="296">
        <v>884.23666666666702</v>
      </c>
      <c r="R38" s="176">
        <v>180</v>
      </c>
      <c r="S38" s="296">
        <v>164523.85999999999</v>
      </c>
      <c r="T38" s="296">
        <v>914.021444444444</v>
      </c>
      <c r="V38" s="10"/>
      <c r="W38" s="10"/>
      <c r="X38" s="10"/>
      <c r="Y38" s="10"/>
      <c r="Z38" s="10"/>
      <c r="AA38" s="10"/>
      <c r="AB38" s="10"/>
      <c r="AC38" s="10"/>
      <c r="AD38" s="10"/>
    </row>
    <row r="39" spans="1:30" x14ac:dyDescent="0.25">
      <c r="A39" s="55"/>
      <c r="B39" s="10"/>
      <c r="C39" s="10" t="s">
        <v>130</v>
      </c>
      <c r="D39" s="10"/>
      <c r="E39" s="10" t="s">
        <v>107</v>
      </c>
      <c r="F39" s="176">
        <v>2</v>
      </c>
      <c r="G39" s="296">
        <v>1161.4849999999999</v>
      </c>
      <c r="H39" s="296">
        <v>2322.9699999999998</v>
      </c>
      <c r="I39" s="296">
        <v>1161.4849999999999</v>
      </c>
      <c r="J39" s="296">
        <v>12.5</v>
      </c>
      <c r="K39" s="385"/>
      <c r="L39" s="176">
        <v>1</v>
      </c>
      <c r="M39" s="296">
        <v>1085.18</v>
      </c>
      <c r="N39" s="296">
        <v>1085.18</v>
      </c>
      <c r="O39" s="210"/>
      <c r="P39" s="296"/>
      <c r="Q39" s="296"/>
      <c r="R39" s="176">
        <v>2</v>
      </c>
      <c r="S39" s="296">
        <v>2322.9699999999998</v>
      </c>
      <c r="T39" s="296">
        <v>1161.4849999999999</v>
      </c>
      <c r="V39" s="10"/>
      <c r="W39" s="10"/>
      <c r="X39" s="10"/>
      <c r="Y39" s="10"/>
      <c r="Z39" s="10"/>
      <c r="AA39" s="10"/>
      <c r="AB39" s="10"/>
      <c r="AC39" s="10"/>
      <c r="AD39" s="10"/>
    </row>
    <row r="40" spans="1:30" x14ac:dyDescent="0.25">
      <c r="A40" s="55"/>
      <c r="B40" s="10"/>
      <c r="C40" s="10" t="s">
        <v>135</v>
      </c>
      <c r="D40" s="10"/>
      <c r="E40" s="10" t="s">
        <v>131</v>
      </c>
      <c r="F40" s="176">
        <v>150</v>
      </c>
      <c r="G40" s="296">
        <v>797.29433333333304</v>
      </c>
      <c r="H40" s="296">
        <v>119594.15</v>
      </c>
      <c r="I40" s="296">
        <v>797.29433333333304</v>
      </c>
      <c r="J40" s="296">
        <v>10.686666666666699</v>
      </c>
      <c r="K40" s="385"/>
      <c r="L40" s="176">
        <v>81</v>
      </c>
      <c r="M40" s="296">
        <v>66317.05</v>
      </c>
      <c r="N40" s="296">
        <v>818.72901234567905</v>
      </c>
      <c r="O40" s="210">
        <v>4</v>
      </c>
      <c r="P40" s="296">
        <v>2571.16</v>
      </c>
      <c r="Q40" s="296">
        <v>642.79</v>
      </c>
      <c r="R40" s="176">
        <v>146</v>
      </c>
      <c r="S40" s="296">
        <v>117022.99</v>
      </c>
      <c r="T40" s="296">
        <v>801.52732876712298</v>
      </c>
      <c r="V40" s="10"/>
      <c r="W40" s="10"/>
      <c r="X40" s="10"/>
      <c r="Y40" s="10"/>
      <c r="Z40" s="10"/>
      <c r="AA40" s="10"/>
      <c r="AB40" s="10"/>
      <c r="AC40" s="10"/>
      <c r="AD40" s="10"/>
    </row>
    <row r="41" spans="1:30" x14ac:dyDescent="0.25">
      <c r="A41" s="55"/>
      <c r="B41" s="10"/>
      <c r="C41" s="10" t="s">
        <v>135</v>
      </c>
      <c r="D41" s="10"/>
      <c r="E41" s="10" t="s">
        <v>73</v>
      </c>
      <c r="F41" s="176">
        <v>1</v>
      </c>
      <c r="G41" s="296">
        <v>596.16999999999996</v>
      </c>
      <c r="H41" s="296">
        <v>596.16999999999996</v>
      </c>
      <c r="I41" s="296">
        <v>596.16999999999996</v>
      </c>
      <c r="J41" s="296">
        <v>7</v>
      </c>
      <c r="K41" s="385"/>
      <c r="L41" s="176">
        <v>1</v>
      </c>
      <c r="M41" s="296">
        <v>596.16999999999996</v>
      </c>
      <c r="N41" s="296">
        <v>596.16999999999996</v>
      </c>
      <c r="O41" s="210"/>
      <c r="P41" s="296"/>
      <c r="Q41" s="296"/>
      <c r="R41" s="176">
        <v>1</v>
      </c>
      <c r="S41" s="296">
        <v>596.16999999999996</v>
      </c>
      <c r="T41" s="296">
        <v>596.16999999999996</v>
      </c>
      <c r="V41" s="10"/>
      <c r="W41" s="10"/>
      <c r="X41" s="10"/>
      <c r="Y41" s="10"/>
      <c r="Z41" s="10"/>
      <c r="AA41" s="10"/>
      <c r="AB41" s="10"/>
      <c r="AC41" s="10"/>
      <c r="AD41" s="10"/>
    </row>
    <row r="42" spans="1:30" x14ac:dyDescent="0.25">
      <c r="A42" s="55"/>
      <c r="B42" s="10"/>
      <c r="C42" s="10" t="s">
        <v>136</v>
      </c>
      <c r="D42" s="10"/>
      <c r="E42" s="10" t="s">
        <v>79</v>
      </c>
      <c r="F42" s="176">
        <v>22</v>
      </c>
      <c r="G42" s="296">
        <v>800.93227272727302</v>
      </c>
      <c r="H42" s="296">
        <v>17620.509999999998</v>
      </c>
      <c r="I42" s="296">
        <v>800.93227272727302</v>
      </c>
      <c r="J42" s="296">
        <v>11.454545454545499</v>
      </c>
      <c r="K42" s="385"/>
      <c r="L42" s="176">
        <v>11</v>
      </c>
      <c r="M42" s="296">
        <v>10017.290000000001</v>
      </c>
      <c r="N42" s="296">
        <v>910.66272727272701</v>
      </c>
      <c r="O42" s="210"/>
      <c r="P42" s="296"/>
      <c r="Q42" s="296"/>
      <c r="R42" s="176">
        <v>22</v>
      </c>
      <c r="S42" s="296">
        <v>17620.509999999998</v>
      </c>
      <c r="T42" s="296">
        <v>800.93227272727302</v>
      </c>
      <c r="V42" s="10"/>
      <c r="W42" s="10"/>
      <c r="X42" s="10"/>
      <c r="Y42" s="10"/>
      <c r="Z42" s="10"/>
      <c r="AA42" s="10"/>
      <c r="AB42" s="10"/>
      <c r="AC42" s="10"/>
      <c r="AD42" s="10"/>
    </row>
    <row r="43" spans="1:30" x14ac:dyDescent="0.25">
      <c r="A43" s="55"/>
      <c r="B43" s="10"/>
      <c r="C43" s="10" t="s">
        <v>138</v>
      </c>
      <c r="D43" s="10"/>
      <c r="E43" s="10" t="s">
        <v>79</v>
      </c>
      <c r="F43" s="176">
        <v>6</v>
      </c>
      <c r="G43" s="296">
        <v>430.09500000000003</v>
      </c>
      <c r="H43" s="296">
        <v>2580.5700000000002</v>
      </c>
      <c r="I43" s="296">
        <v>430.09500000000003</v>
      </c>
      <c r="J43" s="296">
        <v>11</v>
      </c>
      <c r="K43" s="385"/>
      <c r="L43" s="176">
        <v>2</v>
      </c>
      <c r="M43" s="296">
        <v>1122.1500000000001</v>
      </c>
      <c r="N43" s="296">
        <v>561.07500000000005</v>
      </c>
      <c r="O43" s="210"/>
      <c r="P43" s="296"/>
      <c r="Q43" s="296"/>
      <c r="R43" s="176">
        <v>6</v>
      </c>
      <c r="S43" s="296">
        <v>2580.5700000000002</v>
      </c>
      <c r="T43" s="296">
        <v>430.09500000000003</v>
      </c>
      <c r="V43" s="10"/>
      <c r="W43" s="10"/>
      <c r="X43" s="10"/>
      <c r="Y43" s="10"/>
      <c r="Z43" s="10"/>
      <c r="AA43" s="10"/>
      <c r="AB43" s="10"/>
      <c r="AC43" s="10"/>
      <c r="AD43" s="10"/>
    </row>
    <row r="44" spans="1:30" x14ac:dyDescent="0.25">
      <c r="A44" s="55"/>
      <c r="B44" s="10"/>
      <c r="C44" s="10" t="s">
        <v>141</v>
      </c>
      <c r="D44" s="10"/>
      <c r="E44" s="10" t="s">
        <v>104</v>
      </c>
      <c r="F44" s="176">
        <v>2</v>
      </c>
      <c r="G44" s="296">
        <v>310.7</v>
      </c>
      <c r="H44" s="296">
        <v>621.4</v>
      </c>
      <c r="I44" s="296">
        <v>310.7</v>
      </c>
      <c r="J44" s="296">
        <v>9.5</v>
      </c>
      <c r="K44" s="385"/>
      <c r="L44" s="176"/>
      <c r="M44" s="296"/>
      <c r="N44" s="296"/>
      <c r="O44" s="210"/>
      <c r="P44" s="296"/>
      <c r="Q44" s="296"/>
      <c r="R44" s="176">
        <v>2</v>
      </c>
      <c r="S44" s="296">
        <v>621.4</v>
      </c>
      <c r="T44" s="296">
        <v>310.7</v>
      </c>
      <c r="V44" s="10"/>
      <c r="W44" s="10"/>
      <c r="X44" s="10"/>
      <c r="Y44" s="10"/>
      <c r="Z44" s="10"/>
      <c r="AA44" s="10"/>
      <c r="AB44" s="10"/>
      <c r="AC44" s="10"/>
      <c r="AD44" s="10"/>
    </row>
    <row r="45" spans="1:30" x14ac:dyDescent="0.25">
      <c r="A45" s="55"/>
      <c r="B45" s="10"/>
      <c r="C45" s="10" t="s">
        <v>142</v>
      </c>
      <c r="D45" s="10"/>
      <c r="E45" s="10" t="s">
        <v>143</v>
      </c>
      <c r="F45" s="176">
        <v>13</v>
      </c>
      <c r="G45" s="296">
        <v>724.04461538461499</v>
      </c>
      <c r="H45" s="296">
        <v>9412.58</v>
      </c>
      <c r="I45" s="296">
        <v>724.04461538461499</v>
      </c>
      <c r="J45" s="296">
        <v>11.2307692307692</v>
      </c>
      <c r="K45" s="385"/>
      <c r="L45" s="176">
        <v>6</v>
      </c>
      <c r="M45" s="296">
        <v>4192.33</v>
      </c>
      <c r="N45" s="296">
        <v>698.72166666666703</v>
      </c>
      <c r="O45" s="210"/>
      <c r="P45" s="296"/>
      <c r="Q45" s="296"/>
      <c r="R45" s="176">
        <v>13</v>
      </c>
      <c r="S45" s="296">
        <v>9412.58</v>
      </c>
      <c r="T45" s="296">
        <v>724.04461538461499</v>
      </c>
      <c r="V45" s="10"/>
      <c r="W45" s="10"/>
      <c r="X45" s="10"/>
      <c r="Y45" s="10"/>
      <c r="Z45" s="10"/>
      <c r="AA45" s="10"/>
      <c r="AB45" s="10"/>
      <c r="AC45" s="10"/>
      <c r="AD45" s="10"/>
    </row>
    <row r="46" spans="1:30" x14ac:dyDescent="0.25">
      <c r="A46" s="55"/>
      <c r="B46" s="10"/>
      <c r="C46" s="10" t="s">
        <v>144</v>
      </c>
      <c r="D46" s="10"/>
      <c r="E46" s="10" t="s">
        <v>145</v>
      </c>
      <c r="F46" s="176">
        <v>607</v>
      </c>
      <c r="G46" s="296">
        <v>1036.5428171334399</v>
      </c>
      <c r="H46" s="296">
        <v>629181.49</v>
      </c>
      <c r="I46" s="296">
        <v>1036.5428171334399</v>
      </c>
      <c r="J46" s="296">
        <v>10.901153212520599</v>
      </c>
      <c r="K46" s="385"/>
      <c r="L46" s="176">
        <v>298</v>
      </c>
      <c r="M46" s="296">
        <v>359883.45</v>
      </c>
      <c r="N46" s="296">
        <v>1207.5266442953</v>
      </c>
      <c r="O46" s="210">
        <v>17</v>
      </c>
      <c r="P46" s="296">
        <v>31356.92</v>
      </c>
      <c r="Q46" s="296">
        <v>1844.52470588235</v>
      </c>
      <c r="R46" s="176">
        <v>590</v>
      </c>
      <c r="S46" s="296">
        <v>597824.56999999995</v>
      </c>
      <c r="T46" s="296">
        <v>1013.2619830508499</v>
      </c>
      <c r="V46" s="10"/>
      <c r="W46" s="10"/>
      <c r="X46" s="10"/>
      <c r="Y46" s="10"/>
      <c r="Z46" s="10"/>
      <c r="AA46" s="10"/>
      <c r="AB46" s="10"/>
      <c r="AC46" s="10"/>
      <c r="AD46" s="10"/>
    </row>
    <row r="47" spans="1:30" x14ac:dyDescent="0.25">
      <c r="A47" s="55"/>
      <c r="B47" s="10"/>
      <c r="C47" s="10" t="s">
        <v>146</v>
      </c>
      <c r="D47" s="10"/>
      <c r="E47" s="10" t="s">
        <v>148</v>
      </c>
      <c r="F47" s="176">
        <v>69</v>
      </c>
      <c r="G47" s="296">
        <v>946.60101449275305</v>
      </c>
      <c r="H47" s="296">
        <v>65315.47</v>
      </c>
      <c r="I47" s="296">
        <v>946.60101449275305</v>
      </c>
      <c r="J47" s="296">
        <v>11.285714285714301</v>
      </c>
      <c r="K47" s="385"/>
      <c r="L47" s="176">
        <v>30</v>
      </c>
      <c r="M47" s="296">
        <v>37491.51</v>
      </c>
      <c r="N47" s="296">
        <v>1249.7170000000001</v>
      </c>
      <c r="O47" s="210">
        <v>2</v>
      </c>
      <c r="P47" s="296">
        <v>725.07</v>
      </c>
      <c r="Q47" s="296">
        <v>362.53500000000003</v>
      </c>
      <c r="R47" s="176">
        <v>67</v>
      </c>
      <c r="S47" s="296">
        <v>64590.400000000001</v>
      </c>
      <c r="T47" s="296">
        <v>964.03582089552197</v>
      </c>
      <c r="V47" s="10"/>
      <c r="W47" s="10"/>
      <c r="X47" s="10"/>
      <c r="Y47" s="10"/>
      <c r="Z47" s="10"/>
      <c r="AA47" s="10"/>
      <c r="AB47" s="10"/>
      <c r="AC47" s="10"/>
      <c r="AD47" s="10"/>
    </row>
    <row r="48" spans="1:30" x14ac:dyDescent="0.25">
      <c r="A48" s="55"/>
      <c r="B48" s="10"/>
      <c r="C48" s="10" t="s">
        <v>151</v>
      </c>
      <c r="D48" s="10"/>
      <c r="E48" s="10" t="s">
        <v>145</v>
      </c>
      <c r="F48" s="176">
        <v>9</v>
      </c>
      <c r="G48" s="296">
        <v>1618.83111111111</v>
      </c>
      <c r="H48" s="296">
        <v>14569.48</v>
      </c>
      <c r="I48" s="296">
        <v>1618.83111111111</v>
      </c>
      <c r="J48" s="296">
        <v>12.8888888888889</v>
      </c>
      <c r="K48" s="385"/>
      <c r="L48" s="176">
        <v>2</v>
      </c>
      <c r="M48" s="296">
        <v>3526.11</v>
      </c>
      <c r="N48" s="296">
        <v>1763.0550000000001</v>
      </c>
      <c r="O48" s="210"/>
      <c r="P48" s="296"/>
      <c r="Q48" s="296"/>
      <c r="R48" s="176">
        <v>9</v>
      </c>
      <c r="S48" s="296">
        <v>14569.48</v>
      </c>
      <c r="T48" s="296">
        <v>1618.83111111111</v>
      </c>
      <c r="V48" s="10"/>
      <c r="W48" s="10"/>
      <c r="X48" s="10"/>
      <c r="Y48" s="10"/>
      <c r="Z48" s="10"/>
      <c r="AA48" s="10"/>
      <c r="AB48" s="10"/>
      <c r="AC48" s="10"/>
      <c r="AD48" s="10"/>
    </row>
    <row r="49" spans="1:30" x14ac:dyDescent="0.25">
      <c r="A49" s="55"/>
      <c r="B49" s="10"/>
      <c r="C49" s="10" t="s">
        <v>152</v>
      </c>
      <c r="D49" s="10"/>
      <c r="E49" s="10" t="s">
        <v>153</v>
      </c>
      <c r="F49" s="176">
        <v>31</v>
      </c>
      <c r="G49" s="296">
        <v>819.43774193548404</v>
      </c>
      <c r="H49" s="296">
        <v>25402.57</v>
      </c>
      <c r="I49" s="296">
        <v>819.43774193548404</v>
      </c>
      <c r="J49" s="296">
        <v>10.419354838709699</v>
      </c>
      <c r="K49" s="385"/>
      <c r="L49" s="176">
        <v>16</v>
      </c>
      <c r="M49" s="296">
        <v>14282.97</v>
      </c>
      <c r="N49" s="296">
        <v>892.68562499999996</v>
      </c>
      <c r="O49" s="210"/>
      <c r="P49" s="296"/>
      <c r="Q49" s="296"/>
      <c r="R49" s="176">
        <v>31</v>
      </c>
      <c r="S49" s="296">
        <v>25402.57</v>
      </c>
      <c r="T49" s="296">
        <v>819.43774193548404</v>
      </c>
      <c r="V49" s="10"/>
      <c r="W49" s="10"/>
      <c r="X49" s="10"/>
      <c r="Y49" s="10"/>
      <c r="Z49" s="10"/>
      <c r="AA49" s="10"/>
      <c r="AB49" s="10"/>
      <c r="AC49" s="10"/>
      <c r="AD49" s="10"/>
    </row>
    <row r="50" spans="1:30" x14ac:dyDescent="0.25">
      <c r="A50" s="55"/>
      <c r="B50" s="10"/>
      <c r="C50" s="10" t="s">
        <v>152</v>
      </c>
      <c r="D50" s="10"/>
      <c r="E50" s="10" t="s">
        <v>154</v>
      </c>
      <c r="F50" s="176">
        <v>1</v>
      </c>
      <c r="G50" s="296">
        <v>954.23</v>
      </c>
      <c r="H50" s="296">
        <v>954.23</v>
      </c>
      <c r="I50" s="296">
        <v>954.23</v>
      </c>
      <c r="J50" s="296">
        <v>13</v>
      </c>
      <c r="K50" s="385"/>
      <c r="L50" s="176">
        <v>1</v>
      </c>
      <c r="M50" s="296">
        <v>954.23</v>
      </c>
      <c r="N50" s="296">
        <v>954.23</v>
      </c>
      <c r="O50" s="210"/>
      <c r="P50" s="296"/>
      <c r="Q50" s="296"/>
      <c r="R50" s="176">
        <v>1</v>
      </c>
      <c r="S50" s="296">
        <v>954.23</v>
      </c>
      <c r="T50" s="296">
        <v>954.23</v>
      </c>
      <c r="V50" s="10"/>
      <c r="W50" s="10"/>
      <c r="X50" s="10"/>
      <c r="Y50" s="10"/>
      <c r="Z50" s="10"/>
      <c r="AA50" s="10"/>
      <c r="AB50" s="10"/>
      <c r="AC50" s="10"/>
      <c r="AD50" s="10"/>
    </row>
    <row r="51" spans="1:30" x14ac:dyDescent="0.25">
      <c r="A51" s="55"/>
      <c r="B51" s="10"/>
      <c r="C51" s="10" t="s">
        <v>158</v>
      </c>
      <c r="D51" s="10"/>
      <c r="E51" s="10" t="s">
        <v>153</v>
      </c>
      <c r="F51" s="176">
        <v>3</v>
      </c>
      <c r="G51" s="296">
        <v>364.45333333333298</v>
      </c>
      <c r="H51" s="296">
        <v>1093.3599999999999</v>
      </c>
      <c r="I51" s="296">
        <v>364.45333333333298</v>
      </c>
      <c r="J51" s="296">
        <v>9.3333333333333304</v>
      </c>
      <c r="K51" s="385"/>
      <c r="L51" s="176">
        <v>1</v>
      </c>
      <c r="M51" s="296">
        <v>774.66</v>
      </c>
      <c r="N51" s="296">
        <v>774.66</v>
      </c>
      <c r="O51" s="210"/>
      <c r="P51" s="296"/>
      <c r="Q51" s="296"/>
      <c r="R51" s="176">
        <v>3</v>
      </c>
      <c r="S51" s="296">
        <v>1093.3599999999999</v>
      </c>
      <c r="T51" s="296">
        <v>364.45333333333298</v>
      </c>
      <c r="V51" s="10"/>
      <c r="W51" s="10"/>
      <c r="X51" s="10"/>
      <c r="Y51" s="10"/>
      <c r="Z51" s="10"/>
      <c r="AA51" s="10"/>
      <c r="AB51" s="10"/>
      <c r="AC51" s="10"/>
      <c r="AD51" s="10"/>
    </row>
    <row r="52" spans="1:30" x14ac:dyDescent="0.25">
      <c r="A52" s="55"/>
      <c r="B52" s="10"/>
      <c r="C52" s="10" t="s">
        <v>159</v>
      </c>
      <c r="D52" s="10"/>
      <c r="E52" s="10" t="s">
        <v>107</v>
      </c>
      <c r="F52" s="176">
        <v>1</v>
      </c>
      <c r="G52" s="296">
        <v>521.6</v>
      </c>
      <c r="H52" s="296">
        <v>521.6</v>
      </c>
      <c r="I52" s="296">
        <v>521.6</v>
      </c>
      <c r="J52" s="296">
        <v>7</v>
      </c>
      <c r="K52" s="385"/>
      <c r="L52" s="176"/>
      <c r="M52" s="296"/>
      <c r="N52" s="296"/>
      <c r="O52" s="210"/>
      <c r="P52" s="296"/>
      <c r="Q52" s="296"/>
      <c r="R52" s="176">
        <v>1</v>
      </c>
      <c r="S52" s="296">
        <v>521.6</v>
      </c>
      <c r="T52" s="296">
        <v>521.6</v>
      </c>
      <c r="V52" s="10"/>
      <c r="W52" s="10"/>
      <c r="X52" s="10"/>
      <c r="Y52" s="10"/>
      <c r="Z52" s="10"/>
      <c r="AA52" s="10"/>
      <c r="AB52" s="10"/>
      <c r="AC52" s="10"/>
      <c r="AD52" s="10"/>
    </row>
    <row r="53" spans="1:30" x14ac:dyDescent="0.25">
      <c r="A53" s="55"/>
      <c r="B53" s="10"/>
      <c r="C53" s="10" t="s">
        <v>160</v>
      </c>
      <c r="D53" s="10"/>
      <c r="E53" s="10" t="s">
        <v>97</v>
      </c>
      <c r="F53" s="176">
        <v>23</v>
      </c>
      <c r="G53" s="296">
        <v>1164.53304347826</v>
      </c>
      <c r="H53" s="296">
        <v>26784.26</v>
      </c>
      <c r="I53" s="296">
        <v>1164.53304347826</v>
      </c>
      <c r="J53" s="296">
        <v>10.826086956521699</v>
      </c>
      <c r="K53" s="385"/>
      <c r="L53" s="176">
        <v>9</v>
      </c>
      <c r="M53" s="296">
        <v>6342.89</v>
      </c>
      <c r="N53" s="296">
        <v>704.76555555555603</v>
      </c>
      <c r="O53" s="210"/>
      <c r="P53" s="296"/>
      <c r="Q53" s="296"/>
      <c r="R53" s="176">
        <v>23</v>
      </c>
      <c r="S53" s="296">
        <v>26784.26</v>
      </c>
      <c r="T53" s="296">
        <v>1164.53304347826</v>
      </c>
      <c r="V53" s="10"/>
      <c r="W53" s="10"/>
      <c r="X53" s="10"/>
      <c r="Y53" s="10"/>
      <c r="Z53" s="10"/>
      <c r="AA53" s="10"/>
      <c r="AB53" s="10"/>
      <c r="AC53" s="10"/>
      <c r="AD53" s="10"/>
    </row>
    <row r="54" spans="1:30" x14ac:dyDescent="0.25">
      <c r="A54" s="55"/>
      <c r="B54" s="10"/>
      <c r="C54" s="10" t="s">
        <v>165</v>
      </c>
      <c r="D54" s="10"/>
      <c r="E54" s="10" t="s">
        <v>64</v>
      </c>
      <c r="F54" s="176">
        <v>27</v>
      </c>
      <c r="G54" s="296">
        <v>876.63851851851803</v>
      </c>
      <c r="H54" s="296">
        <v>23669.24</v>
      </c>
      <c r="I54" s="296">
        <v>876.63851851851803</v>
      </c>
      <c r="J54" s="296">
        <v>11.7777777777778</v>
      </c>
      <c r="K54" s="385"/>
      <c r="L54" s="176">
        <v>13</v>
      </c>
      <c r="M54" s="296">
        <v>13847.46</v>
      </c>
      <c r="N54" s="296">
        <v>1065.1892307692301</v>
      </c>
      <c r="O54" s="210"/>
      <c r="P54" s="296"/>
      <c r="Q54" s="296"/>
      <c r="R54" s="176">
        <v>27</v>
      </c>
      <c r="S54" s="296">
        <v>23669.24</v>
      </c>
      <c r="T54" s="296">
        <v>876.63851851851803</v>
      </c>
      <c r="V54" s="10"/>
      <c r="W54" s="10"/>
      <c r="X54" s="10"/>
      <c r="Y54" s="10"/>
      <c r="Z54" s="10"/>
      <c r="AA54" s="10"/>
      <c r="AB54" s="10"/>
      <c r="AC54" s="10"/>
      <c r="AD54" s="10"/>
    </row>
    <row r="55" spans="1:30" x14ac:dyDescent="0.25">
      <c r="A55" s="55"/>
      <c r="B55" s="10"/>
      <c r="C55" s="10" t="s">
        <v>169</v>
      </c>
      <c r="D55" s="10"/>
      <c r="E55" s="10" t="s">
        <v>64</v>
      </c>
      <c r="F55" s="176">
        <v>4</v>
      </c>
      <c r="G55" s="296">
        <v>419.14749999999998</v>
      </c>
      <c r="H55" s="296">
        <v>1676.59</v>
      </c>
      <c r="I55" s="296">
        <v>419.14749999999998</v>
      </c>
      <c r="J55" s="296">
        <v>12.5</v>
      </c>
      <c r="K55" s="385"/>
      <c r="L55" s="176"/>
      <c r="M55" s="296"/>
      <c r="N55" s="296"/>
      <c r="O55" s="210"/>
      <c r="P55" s="296"/>
      <c r="Q55" s="296"/>
      <c r="R55" s="176">
        <v>4</v>
      </c>
      <c r="S55" s="296">
        <v>1676.59</v>
      </c>
      <c r="T55" s="296">
        <v>419.14749999999998</v>
      </c>
      <c r="V55" s="10"/>
      <c r="W55" s="10"/>
      <c r="X55" s="10"/>
      <c r="Y55" s="10"/>
      <c r="Z55" s="10"/>
      <c r="AA55" s="10"/>
      <c r="AB55" s="10"/>
      <c r="AC55" s="10"/>
      <c r="AD55" s="10"/>
    </row>
    <row r="56" spans="1:30" x14ac:dyDescent="0.25">
      <c r="A56" s="55"/>
      <c r="B56" s="10"/>
      <c r="C56" s="10" t="s">
        <v>171</v>
      </c>
      <c r="D56" s="10"/>
      <c r="E56" s="10" t="s">
        <v>97</v>
      </c>
      <c r="F56" s="176">
        <v>95</v>
      </c>
      <c r="G56" s="296">
        <v>855.01442105263197</v>
      </c>
      <c r="H56" s="296">
        <v>81226.37</v>
      </c>
      <c r="I56" s="296">
        <v>855.01442105263197</v>
      </c>
      <c r="J56" s="296">
        <v>11.2210526315789</v>
      </c>
      <c r="K56" s="385"/>
      <c r="L56" s="176">
        <v>41</v>
      </c>
      <c r="M56" s="296">
        <v>41814.370000000003</v>
      </c>
      <c r="N56" s="296">
        <v>1019.86268292683</v>
      </c>
      <c r="O56" s="210"/>
      <c r="P56" s="296"/>
      <c r="Q56" s="296"/>
      <c r="R56" s="176">
        <v>95</v>
      </c>
      <c r="S56" s="296">
        <v>81226.37</v>
      </c>
      <c r="T56" s="296">
        <v>855.01442105263197</v>
      </c>
      <c r="V56" s="10"/>
      <c r="W56" s="10"/>
      <c r="X56" s="10"/>
      <c r="Y56" s="10"/>
      <c r="Z56" s="10"/>
      <c r="AA56" s="10"/>
      <c r="AB56" s="10"/>
      <c r="AC56" s="10"/>
      <c r="AD56" s="10"/>
    </row>
    <row r="57" spans="1:30" x14ac:dyDescent="0.25">
      <c r="A57" s="55"/>
      <c r="B57" s="10"/>
      <c r="C57" s="10" t="s">
        <v>172</v>
      </c>
      <c r="D57" s="10"/>
      <c r="E57" s="10" t="s">
        <v>166</v>
      </c>
      <c r="F57" s="176">
        <v>2</v>
      </c>
      <c r="G57" s="296">
        <v>581.28</v>
      </c>
      <c r="H57" s="296">
        <v>1162.56</v>
      </c>
      <c r="I57" s="296">
        <v>581.28</v>
      </c>
      <c r="J57" s="296">
        <v>9.5</v>
      </c>
      <c r="K57" s="385"/>
      <c r="L57" s="176">
        <v>1</v>
      </c>
      <c r="M57" s="296">
        <v>774.94</v>
      </c>
      <c r="N57" s="296">
        <v>774.94</v>
      </c>
      <c r="O57" s="210"/>
      <c r="P57" s="296"/>
      <c r="Q57" s="296"/>
      <c r="R57" s="176">
        <v>2</v>
      </c>
      <c r="S57" s="296">
        <v>1162.56</v>
      </c>
      <c r="T57" s="296">
        <v>581.28</v>
      </c>
      <c r="V57" s="10"/>
      <c r="W57" s="10"/>
      <c r="X57" s="10"/>
      <c r="Y57" s="10"/>
      <c r="Z57" s="10"/>
      <c r="AA57" s="10"/>
      <c r="AB57" s="10"/>
      <c r="AC57" s="10"/>
      <c r="AD57" s="10"/>
    </row>
    <row r="58" spans="1:30" x14ac:dyDescent="0.25">
      <c r="A58" s="55"/>
      <c r="B58" s="10"/>
      <c r="C58" s="10" t="s">
        <v>173</v>
      </c>
      <c r="D58" s="10"/>
      <c r="E58" s="10" t="s">
        <v>100</v>
      </c>
      <c r="F58" s="176">
        <v>4</v>
      </c>
      <c r="G58" s="296">
        <v>493.41750000000002</v>
      </c>
      <c r="H58" s="296">
        <v>1973.67</v>
      </c>
      <c r="I58" s="296">
        <v>493.41750000000002</v>
      </c>
      <c r="J58" s="296">
        <v>7</v>
      </c>
      <c r="K58" s="385"/>
      <c r="L58" s="176">
        <v>3</v>
      </c>
      <c r="M58" s="296">
        <v>1800.39</v>
      </c>
      <c r="N58" s="296">
        <v>600.13</v>
      </c>
      <c r="O58" s="210"/>
      <c r="P58" s="296"/>
      <c r="Q58" s="296"/>
      <c r="R58" s="176">
        <v>4</v>
      </c>
      <c r="S58" s="296">
        <v>1973.67</v>
      </c>
      <c r="T58" s="296">
        <v>493.41750000000002</v>
      </c>
      <c r="V58" s="10"/>
      <c r="W58" s="10"/>
      <c r="X58" s="10"/>
      <c r="Y58" s="10"/>
      <c r="Z58" s="10"/>
      <c r="AA58" s="10"/>
      <c r="AB58" s="10"/>
      <c r="AC58" s="10"/>
      <c r="AD58" s="10"/>
    </row>
    <row r="59" spans="1:30" x14ac:dyDescent="0.25">
      <c r="A59" s="55"/>
      <c r="B59" s="10"/>
      <c r="C59" s="10" t="s">
        <v>173</v>
      </c>
      <c r="D59" s="10"/>
      <c r="E59" s="10" t="s">
        <v>77</v>
      </c>
      <c r="F59" s="176">
        <v>20</v>
      </c>
      <c r="G59" s="296">
        <v>1131.9829999999999</v>
      </c>
      <c r="H59" s="296">
        <v>22639.66</v>
      </c>
      <c r="I59" s="296">
        <v>1131.9829999999999</v>
      </c>
      <c r="J59" s="296">
        <v>15.1</v>
      </c>
      <c r="K59" s="385"/>
      <c r="L59" s="176">
        <v>10</v>
      </c>
      <c r="M59" s="296">
        <v>6789.34</v>
      </c>
      <c r="N59" s="296">
        <v>678.93399999999997</v>
      </c>
      <c r="O59" s="210"/>
      <c r="P59" s="296"/>
      <c r="Q59" s="296"/>
      <c r="R59" s="176">
        <v>20</v>
      </c>
      <c r="S59" s="296">
        <v>22639.66</v>
      </c>
      <c r="T59" s="296">
        <v>1131.9829999999999</v>
      </c>
      <c r="V59" s="10"/>
      <c r="W59" s="10"/>
      <c r="X59" s="10"/>
      <c r="Y59" s="10"/>
      <c r="Z59" s="10"/>
      <c r="AA59" s="10"/>
      <c r="AB59" s="10"/>
      <c r="AC59" s="10"/>
      <c r="AD59" s="10"/>
    </row>
    <row r="60" spans="1:30" x14ac:dyDescent="0.25">
      <c r="A60" s="55"/>
      <c r="B60" s="10"/>
      <c r="C60" s="10" t="s">
        <v>174</v>
      </c>
      <c r="D60" s="10"/>
      <c r="E60" s="10" t="s">
        <v>175</v>
      </c>
      <c r="F60" s="176">
        <v>8</v>
      </c>
      <c r="G60" s="296">
        <v>722.30375000000004</v>
      </c>
      <c r="H60" s="296">
        <v>5778.43</v>
      </c>
      <c r="I60" s="296">
        <v>722.30375000000004</v>
      </c>
      <c r="J60" s="296">
        <v>11.125</v>
      </c>
      <c r="K60" s="385"/>
      <c r="L60" s="176">
        <v>3</v>
      </c>
      <c r="M60" s="296">
        <v>2950.1</v>
      </c>
      <c r="N60" s="296">
        <v>983.36666666666702</v>
      </c>
      <c r="O60" s="210"/>
      <c r="P60" s="296"/>
      <c r="Q60" s="296"/>
      <c r="R60" s="176">
        <v>8</v>
      </c>
      <c r="S60" s="296">
        <v>5778.43</v>
      </c>
      <c r="T60" s="296">
        <v>722.30375000000004</v>
      </c>
      <c r="V60" s="10"/>
      <c r="W60" s="10"/>
      <c r="X60" s="10"/>
      <c r="Y60" s="10"/>
      <c r="Z60" s="10"/>
      <c r="AA60" s="10"/>
      <c r="AB60" s="10"/>
      <c r="AC60" s="10"/>
      <c r="AD60" s="10"/>
    </row>
    <row r="61" spans="1:30" x14ac:dyDescent="0.25">
      <c r="A61" s="55"/>
      <c r="B61" s="10"/>
      <c r="C61" s="10" t="s">
        <v>176</v>
      </c>
      <c r="D61" s="10"/>
      <c r="E61" s="10" t="s">
        <v>177</v>
      </c>
      <c r="F61" s="176">
        <v>165</v>
      </c>
      <c r="G61" s="296">
        <v>905.08363636363697</v>
      </c>
      <c r="H61" s="296">
        <v>149338.79999999999</v>
      </c>
      <c r="I61" s="296">
        <v>905.08363636363697</v>
      </c>
      <c r="J61" s="296">
        <v>10.825301204819301</v>
      </c>
      <c r="K61" s="385"/>
      <c r="L61" s="176">
        <v>77</v>
      </c>
      <c r="M61" s="296">
        <v>83341.710000000006</v>
      </c>
      <c r="N61" s="296">
        <v>1082.3598701298699</v>
      </c>
      <c r="O61" s="210">
        <v>3</v>
      </c>
      <c r="P61" s="296">
        <v>1001.77</v>
      </c>
      <c r="Q61" s="296">
        <v>333.92333333333301</v>
      </c>
      <c r="R61" s="176">
        <v>162</v>
      </c>
      <c r="S61" s="296">
        <v>148337.03</v>
      </c>
      <c r="T61" s="296">
        <v>915.66067901234601</v>
      </c>
      <c r="V61" s="10"/>
      <c r="W61" s="10"/>
      <c r="X61" s="10"/>
      <c r="Y61" s="10"/>
      <c r="Z61" s="10"/>
      <c r="AA61" s="10"/>
      <c r="AB61" s="10"/>
      <c r="AC61" s="10"/>
      <c r="AD61" s="10"/>
    </row>
    <row r="62" spans="1:30" x14ac:dyDescent="0.25">
      <c r="A62" s="55"/>
      <c r="B62" s="10"/>
      <c r="C62" s="10" t="s">
        <v>178</v>
      </c>
      <c r="D62" s="10"/>
      <c r="E62" s="10" t="s">
        <v>179</v>
      </c>
      <c r="F62" s="176">
        <v>27</v>
      </c>
      <c r="G62" s="296">
        <v>949.06851851851798</v>
      </c>
      <c r="H62" s="296">
        <v>25624.85</v>
      </c>
      <c r="I62" s="296">
        <v>949.06851851851798</v>
      </c>
      <c r="J62" s="296">
        <v>10</v>
      </c>
      <c r="K62" s="385"/>
      <c r="L62" s="176">
        <v>11</v>
      </c>
      <c r="M62" s="296">
        <v>14463.87</v>
      </c>
      <c r="N62" s="296">
        <v>1314.8972727272701</v>
      </c>
      <c r="O62" s="210"/>
      <c r="P62" s="296"/>
      <c r="Q62" s="296"/>
      <c r="R62" s="176">
        <v>27</v>
      </c>
      <c r="S62" s="296">
        <v>25624.85</v>
      </c>
      <c r="T62" s="296">
        <v>949.06851851851798</v>
      </c>
      <c r="V62" s="10"/>
      <c r="W62" s="10"/>
      <c r="X62" s="10"/>
      <c r="Y62" s="10"/>
      <c r="Z62" s="10"/>
      <c r="AA62" s="10"/>
      <c r="AB62" s="10"/>
      <c r="AC62" s="10"/>
      <c r="AD62" s="10"/>
    </row>
    <row r="63" spans="1:30" x14ac:dyDescent="0.25">
      <c r="A63" s="55"/>
      <c r="B63" s="10"/>
      <c r="C63" s="10" t="s">
        <v>181</v>
      </c>
      <c r="D63" s="10"/>
      <c r="E63" s="10" t="s">
        <v>182</v>
      </c>
      <c r="F63" s="176">
        <v>92</v>
      </c>
      <c r="G63" s="296">
        <v>1301.32108695652</v>
      </c>
      <c r="H63" s="296">
        <v>119721.54</v>
      </c>
      <c r="I63" s="296">
        <v>1301.32108695652</v>
      </c>
      <c r="J63" s="296">
        <v>11.728260869565201</v>
      </c>
      <c r="K63" s="385"/>
      <c r="L63" s="176">
        <v>47</v>
      </c>
      <c r="M63" s="296">
        <v>86745.13</v>
      </c>
      <c r="N63" s="296">
        <v>1845.64106382979</v>
      </c>
      <c r="O63" s="210">
        <v>1</v>
      </c>
      <c r="P63" s="296">
        <v>491.78</v>
      </c>
      <c r="Q63" s="296">
        <v>491.78</v>
      </c>
      <c r="R63" s="176">
        <v>91</v>
      </c>
      <c r="S63" s="296">
        <v>119229.75999999999</v>
      </c>
      <c r="T63" s="296">
        <v>1310.2171428571401</v>
      </c>
      <c r="V63" s="10"/>
      <c r="W63" s="10"/>
      <c r="X63" s="10"/>
      <c r="Y63" s="10"/>
      <c r="Z63" s="10"/>
      <c r="AA63" s="10"/>
      <c r="AB63" s="10"/>
      <c r="AC63" s="10"/>
      <c r="AD63" s="10"/>
    </row>
    <row r="64" spans="1:30" x14ac:dyDescent="0.25">
      <c r="A64" s="55"/>
      <c r="B64" s="10"/>
      <c r="C64" s="10" t="s">
        <v>183</v>
      </c>
      <c r="D64" s="10"/>
      <c r="E64" s="10" t="s">
        <v>86</v>
      </c>
      <c r="F64" s="176">
        <v>9</v>
      </c>
      <c r="G64" s="296">
        <v>662.51333333333298</v>
      </c>
      <c r="H64" s="296">
        <v>5962.62</v>
      </c>
      <c r="I64" s="296">
        <v>662.51333333333298</v>
      </c>
      <c r="J64" s="296">
        <v>11.5555555555556</v>
      </c>
      <c r="K64" s="385"/>
      <c r="L64" s="176">
        <v>4</v>
      </c>
      <c r="M64" s="296">
        <v>4117.33</v>
      </c>
      <c r="N64" s="296">
        <v>1029.3325</v>
      </c>
      <c r="O64" s="210"/>
      <c r="P64" s="296"/>
      <c r="Q64" s="296"/>
      <c r="R64" s="176">
        <v>9</v>
      </c>
      <c r="S64" s="296">
        <v>5962.62</v>
      </c>
      <c r="T64" s="296">
        <v>662.51333333333298</v>
      </c>
      <c r="V64" s="10"/>
      <c r="W64" s="10"/>
      <c r="X64" s="10"/>
      <c r="Y64" s="10"/>
      <c r="Z64" s="10"/>
      <c r="AA64" s="10"/>
      <c r="AB64" s="10"/>
      <c r="AC64" s="10"/>
      <c r="AD64" s="10"/>
    </row>
    <row r="65" spans="1:30" x14ac:dyDescent="0.25">
      <c r="A65" s="55"/>
      <c r="B65" s="10"/>
      <c r="C65" s="10" t="s">
        <v>184</v>
      </c>
      <c r="D65" s="10"/>
      <c r="E65" s="10" t="s">
        <v>185</v>
      </c>
      <c r="F65" s="176">
        <v>58</v>
      </c>
      <c r="G65" s="296">
        <v>1425.53327586207</v>
      </c>
      <c r="H65" s="296">
        <v>82680.929999999993</v>
      </c>
      <c r="I65" s="296">
        <v>1425.53327586207</v>
      </c>
      <c r="J65" s="296">
        <v>12.586206896551699</v>
      </c>
      <c r="K65" s="385"/>
      <c r="L65" s="176">
        <v>29</v>
      </c>
      <c r="M65" s="296">
        <v>51917.5</v>
      </c>
      <c r="N65" s="296">
        <v>1790.2586206896599</v>
      </c>
      <c r="O65" s="210">
        <v>1</v>
      </c>
      <c r="P65" s="296">
        <v>8733.7099999999991</v>
      </c>
      <c r="Q65" s="296">
        <v>8733.7099999999991</v>
      </c>
      <c r="R65" s="176">
        <v>57</v>
      </c>
      <c r="S65" s="296">
        <v>73947.22</v>
      </c>
      <c r="T65" s="296">
        <v>1297.31964912281</v>
      </c>
      <c r="V65" s="10"/>
      <c r="W65" s="10"/>
      <c r="X65" s="10"/>
      <c r="Y65" s="10"/>
      <c r="Z65" s="10"/>
      <c r="AA65" s="10"/>
      <c r="AB65" s="10"/>
      <c r="AC65" s="10"/>
      <c r="AD65" s="10"/>
    </row>
    <row r="66" spans="1:30" x14ac:dyDescent="0.25">
      <c r="A66" s="55"/>
      <c r="B66" s="10"/>
      <c r="C66" s="10" t="s">
        <v>189</v>
      </c>
      <c r="D66" s="10"/>
      <c r="E66" s="10" t="s">
        <v>70</v>
      </c>
      <c r="F66" s="176">
        <v>9</v>
      </c>
      <c r="G66" s="296">
        <v>675.76</v>
      </c>
      <c r="H66" s="296">
        <v>6081.84</v>
      </c>
      <c r="I66" s="296">
        <v>675.76</v>
      </c>
      <c r="J66" s="296">
        <v>12</v>
      </c>
      <c r="K66" s="385"/>
      <c r="L66" s="176">
        <v>6</v>
      </c>
      <c r="M66" s="296">
        <v>5250.08</v>
      </c>
      <c r="N66" s="296">
        <v>875.01333333333298</v>
      </c>
      <c r="O66" s="210"/>
      <c r="P66" s="296"/>
      <c r="Q66" s="296"/>
      <c r="R66" s="176">
        <v>9</v>
      </c>
      <c r="S66" s="296">
        <v>6081.84</v>
      </c>
      <c r="T66" s="296">
        <v>675.76</v>
      </c>
      <c r="V66" s="10"/>
      <c r="W66" s="10"/>
      <c r="X66" s="10"/>
      <c r="Y66" s="10"/>
      <c r="Z66" s="10"/>
      <c r="AA66" s="10"/>
      <c r="AB66" s="10"/>
      <c r="AC66" s="10"/>
      <c r="AD66" s="10"/>
    </row>
    <row r="67" spans="1:30" x14ac:dyDescent="0.25">
      <c r="A67" s="55"/>
      <c r="B67" s="10"/>
      <c r="C67" s="10" t="s">
        <v>191</v>
      </c>
      <c r="D67" s="10"/>
      <c r="E67" s="10" t="s">
        <v>192</v>
      </c>
      <c r="F67" s="176">
        <v>10</v>
      </c>
      <c r="G67" s="296">
        <v>1147.2550000000001</v>
      </c>
      <c r="H67" s="296">
        <v>11472.55</v>
      </c>
      <c r="I67" s="296">
        <v>1147.2550000000001</v>
      </c>
      <c r="J67" s="296">
        <v>13.2</v>
      </c>
      <c r="K67" s="385"/>
      <c r="L67" s="176">
        <v>4</v>
      </c>
      <c r="M67" s="296">
        <v>4525.95</v>
      </c>
      <c r="N67" s="296">
        <v>1131.4875</v>
      </c>
      <c r="O67" s="210"/>
      <c r="P67" s="296"/>
      <c r="Q67" s="296"/>
      <c r="R67" s="176">
        <v>10</v>
      </c>
      <c r="S67" s="296">
        <v>11472.55</v>
      </c>
      <c r="T67" s="296">
        <v>1147.2550000000001</v>
      </c>
      <c r="V67" s="10"/>
      <c r="W67" s="10"/>
      <c r="X67" s="10"/>
      <c r="Y67" s="10"/>
      <c r="Z67" s="10"/>
      <c r="AA67" s="10"/>
      <c r="AB67" s="10"/>
      <c r="AC67" s="10"/>
      <c r="AD67" s="10"/>
    </row>
    <row r="68" spans="1:30" x14ac:dyDescent="0.25">
      <c r="A68" s="55"/>
      <c r="B68" s="10"/>
      <c r="C68" s="10" t="s">
        <v>193</v>
      </c>
      <c r="D68" s="10"/>
      <c r="E68" s="10" t="s">
        <v>194</v>
      </c>
      <c r="F68" s="176">
        <v>44</v>
      </c>
      <c r="G68" s="296">
        <v>2257.21295454545</v>
      </c>
      <c r="H68" s="296">
        <v>99317.37</v>
      </c>
      <c r="I68" s="296">
        <v>2257.21295454545</v>
      </c>
      <c r="J68" s="296">
        <v>12.7727272727273</v>
      </c>
      <c r="K68" s="385"/>
      <c r="L68" s="176">
        <v>13</v>
      </c>
      <c r="M68" s="296">
        <v>22874.400000000001</v>
      </c>
      <c r="N68" s="296">
        <v>1759.56923076923</v>
      </c>
      <c r="O68" s="210"/>
      <c r="P68" s="296"/>
      <c r="Q68" s="296"/>
      <c r="R68" s="176">
        <v>44</v>
      </c>
      <c r="S68" s="296">
        <v>99317.37</v>
      </c>
      <c r="T68" s="296">
        <v>2257.21295454545</v>
      </c>
      <c r="V68" s="10"/>
      <c r="W68" s="10"/>
      <c r="X68" s="10"/>
      <c r="Y68" s="10"/>
      <c r="Z68" s="10"/>
      <c r="AA68" s="10"/>
      <c r="AB68" s="10"/>
      <c r="AC68" s="10"/>
      <c r="AD68" s="10"/>
    </row>
    <row r="69" spans="1:30" x14ac:dyDescent="0.25">
      <c r="A69" s="55"/>
      <c r="B69" s="10"/>
      <c r="C69" s="10" t="s">
        <v>197</v>
      </c>
      <c r="D69" s="10"/>
      <c r="E69" s="10" t="s">
        <v>380</v>
      </c>
      <c r="F69" s="176">
        <v>20</v>
      </c>
      <c r="G69" s="296">
        <v>1190.7860000000001</v>
      </c>
      <c r="H69" s="296">
        <v>23815.72</v>
      </c>
      <c r="I69" s="296">
        <v>1190.7860000000001</v>
      </c>
      <c r="J69" s="296">
        <v>10.4</v>
      </c>
      <c r="K69" s="385"/>
      <c r="L69" s="176">
        <v>11</v>
      </c>
      <c r="M69" s="296">
        <v>14379.1</v>
      </c>
      <c r="N69" s="296">
        <v>1307.1909090909101</v>
      </c>
      <c r="O69" s="210"/>
      <c r="P69" s="296"/>
      <c r="Q69" s="296"/>
      <c r="R69" s="176">
        <v>20</v>
      </c>
      <c r="S69" s="296">
        <v>23815.72</v>
      </c>
      <c r="T69" s="296">
        <v>1190.7860000000001</v>
      </c>
      <c r="V69" s="10"/>
      <c r="W69" s="10"/>
      <c r="X69" s="10"/>
      <c r="Y69" s="10"/>
      <c r="Z69" s="10"/>
      <c r="AA69" s="10"/>
      <c r="AB69" s="10"/>
      <c r="AC69" s="10"/>
      <c r="AD69" s="10"/>
    </row>
    <row r="70" spans="1:30" x14ac:dyDescent="0.25">
      <c r="A70" s="55"/>
      <c r="B70" s="10"/>
      <c r="C70" s="10" t="s">
        <v>200</v>
      </c>
      <c r="D70" s="10"/>
      <c r="E70" s="10" t="s">
        <v>644</v>
      </c>
      <c r="F70" s="176">
        <v>192</v>
      </c>
      <c r="G70" s="296">
        <v>1019.31848958333</v>
      </c>
      <c r="H70" s="296">
        <v>195709.15</v>
      </c>
      <c r="I70" s="296">
        <v>1019.31848958333</v>
      </c>
      <c r="J70" s="296">
        <v>10.8020833333333</v>
      </c>
      <c r="K70" s="385"/>
      <c r="L70" s="176">
        <v>87</v>
      </c>
      <c r="M70" s="296">
        <v>100129.17</v>
      </c>
      <c r="N70" s="296">
        <v>1150.9100000000001</v>
      </c>
      <c r="O70" s="210"/>
      <c r="P70" s="296"/>
      <c r="Q70" s="296"/>
      <c r="R70" s="176">
        <v>192</v>
      </c>
      <c r="S70" s="296">
        <v>195709.15</v>
      </c>
      <c r="T70" s="296">
        <v>1019.31848958333</v>
      </c>
      <c r="V70" s="10"/>
      <c r="W70" s="10"/>
      <c r="X70" s="10"/>
      <c r="Y70" s="10"/>
      <c r="Z70" s="10"/>
      <c r="AA70" s="10"/>
      <c r="AB70" s="10"/>
      <c r="AC70" s="10"/>
      <c r="AD70" s="10"/>
    </row>
    <row r="71" spans="1:30" x14ac:dyDescent="0.25">
      <c r="A71" s="55"/>
      <c r="B71" s="10"/>
      <c r="C71" s="10" t="s">
        <v>203</v>
      </c>
      <c r="D71" s="10"/>
      <c r="E71" s="10" t="s">
        <v>204</v>
      </c>
      <c r="F71" s="176">
        <v>514</v>
      </c>
      <c r="G71" s="296">
        <v>995.47387159533105</v>
      </c>
      <c r="H71" s="296">
        <v>511673.57</v>
      </c>
      <c r="I71" s="296">
        <v>995.47387159533105</v>
      </c>
      <c r="J71" s="296">
        <v>10.7879377431907</v>
      </c>
      <c r="K71" s="385"/>
      <c r="L71" s="176">
        <v>208</v>
      </c>
      <c r="M71" s="296">
        <v>261715.07</v>
      </c>
      <c r="N71" s="296">
        <v>1258.2455288461499</v>
      </c>
      <c r="O71" s="210">
        <v>8</v>
      </c>
      <c r="P71" s="296">
        <v>5774.29</v>
      </c>
      <c r="Q71" s="296">
        <v>721.78625</v>
      </c>
      <c r="R71" s="176">
        <v>506</v>
      </c>
      <c r="S71" s="296">
        <v>505899.28</v>
      </c>
      <c r="T71" s="296">
        <v>999.80094861660098</v>
      </c>
      <c r="V71" s="10"/>
      <c r="W71" s="10"/>
      <c r="X71" s="10"/>
      <c r="Y71" s="10"/>
      <c r="Z71" s="10"/>
      <c r="AA71" s="10"/>
      <c r="AB71" s="10"/>
      <c r="AC71" s="10"/>
      <c r="AD71" s="10"/>
    </row>
    <row r="72" spans="1:30" x14ac:dyDescent="0.25">
      <c r="A72" s="55"/>
      <c r="B72" s="10"/>
      <c r="C72" s="10" t="s">
        <v>205</v>
      </c>
      <c r="D72" s="10"/>
      <c r="E72" s="10" t="s">
        <v>97</v>
      </c>
      <c r="F72" s="176">
        <v>9</v>
      </c>
      <c r="G72" s="296">
        <v>949.08</v>
      </c>
      <c r="H72" s="296">
        <v>8541.7199999999993</v>
      </c>
      <c r="I72" s="296">
        <v>949.08</v>
      </c>
      <c r="J72" s="296">
        <v>10.1111111111111</v>
      </c>
      <c r="K72" s="385"/>
      <c r="L72" s="176">
        <v>5</v>
      </c>
      <c r="M72" s="296">
        <v>5226.3900000000003</v>
      </c>
      <c r="N72" s="296">
        <v>1045.278</v>
      </c>
      <c r="O72" s="210">
        <v>1</v>
      </c>
      <c r="P72" s="296">
        <v>788.53</v>
      </c>
      <c r="Q72" s="296">
        <v>788.53</v>
      </c>
      <c r="R72" s="176">
        <v>8</v>
      </c>
      <c r="S72" s="296">
        <v>7753.19</v>
      </c>
      <c r="T72" s="296">
        <v>969.14874999999995</v>
      </c>
      <c r="V72" s="10"/>
      <c r="W72" s="10"/>
      <c r="X72" s="10"/>
      <c r="Y72" s="10"/>
      <c r="Z72" s="10"/>
      <c r="AA72" s="10"/>
      <c r="AB72" s="10"/>
      <c r="AC72" s="10"/>
      <c r="AD72" s="10"/>
    </row>
    <row r="73" spans="1:30" x14ac:dyDescent="0.25">
      <c r="A73" s="55"/>
      <c r="B73" s="10"/>
      <c r="C73" s="10" t="s">
        <v>208</v>
      </c>
      <c r="D73" s="10"/>
      <c r="E73" s="10" t="s">
        <v>64</v>
      </c>
      <c r="F73" s="176">
        <v>24</v>
      </c>
      <c r="G73" s="296">
        <v>721.631666666667</v>
      </c>
      <c r="H73" s="296">
        <v>17319.16</v>
      </c>
      <c r="I73" s="296">
        <v>721.631666666667</v>
      </c>
      <c r="J73" s="296">
        <v>11.5416666666667</v>
      </c>
      <c r="K73" s="385"/>
      <c r="L73" s="176">
        <v>8</v>
      </c>
      <c r="M73" s="296">
        <v>6924.16</v>
      </c>
      <c r="N73" s="296">
        <v>865.52</v>
      </c>
      <c r="O73" s="210">
        <v>1</v>
      </c>
      <c r="P73" s="296">
        <v>66.39</v>
      </c>
      <c r="Q73" s="296">
        <v>66.39</v>
      </c>
      <c r="R73" s="176">
        <v>23</v>
      </c>
      <c r="S73" s="296">
        <v>17252.77</v>
      </c>
      <c r="T73" s="296">
        <v>750.12043478260898</v>
      </c>
      <c r="V73" s="10"/>
      <c r="W73" s="10"/>
      <c r="X73" s="10"/>
      <c r="Y73" s="10"/>
      <c r="Z73" s="10"/>
      <c r="AA73" s="10"/>
      <c r="AB73" s="10"/>
      <c r="AC73" s="10"/>
      <c r="AD73" s="10"/>
    </row>
    <row r="74" spans="1:30" x14ac:dyDescent="0.25">
      <c r="A74" s="55"/>
      <c r="B74" s="10"/>
      <c r="C74" s="10" t="s">
        <v>209</v>
      </c>
      <c r="D74" s="10"/>
      <c r="E74" s="10" t="s">
        <v>179</v>
      </c>
      <c r="F74" s="176">
        <v>53</v>
      </c>
      <c r="G74" s="296">
        <v>901.04339622641498</v>
      </c>
      <c r="H74" s="296">
        <v>47755.3</v>
      </c>
      <c r="I74" s="296">
        <v>901.04339622641498</v>
      </c>
      <c r="J74" s="296">
        <v>11.018867924528299</v>
      </c>
      <c r="K74" s="385"/>
      <c r="L74" s="176">
        <v>32</v>
      </c>
      <c r="M74" s="296">
        <v>33868.03</v>
      </c>
      <c r="N74" s="296">
        <v>1058.3759375</v>
      </c>
      <c r="O74" s="210"/>
      <c r="P74" s="296"/>
      <c r="Q74" s="296"/>
      <c r="R74" s="176">
        <v>53</v>
      </c>
      <c r="S74" s="296">
        <v>47755.3</v>
      </c>
      <c r="T74" s="296">
        <v>901.04339622641498</v>
      </c>
      <c r="V74" s="10"/>
      <c r="W74" s="10"/>
      <c r="X74" s="10"/>
      <c r="Y74" s="10"/>
      <c r="Z74" s="10"/>
      <c r="AA74" s="10"/>
      <c r="AB74" s="10"/>
      <c r="AC74" s="10"/>
      <c r="AD74" s="10"/>
    </row>
    <row r="75" spans="1:30" x14ac:dyDescent="0.25">
      <c r="A75" s="55"/>
      <c r="B75" s="10"/>
      <c r="C75" s="10" t="s">
        <v>210</v>
      </c>
      <c r="D75" s="10"/>
      <c r="E75" s="10" t="s">
        <v>211</v>
      </c>
      <c r="F75" s="176">
        <v>11</v>
      </c>
      <c r="G75" s="296">
        <v>881.97909090909104</v>
      </c>
      <c r="H75" s="296">
        <v>9701.77</v>
      </c>
      <c r="I75" s="296">
        <v>881.97909090909104</v>
      </c>
      <c r="J75" s="296">
        <v>9.5454545454545396</v>
      </c>
      <c r="K75" s="385"/>
      <c r="L75" s="176">
        <v>4</v>
      </c>
      <c r="M75" s="296">
        <v>5547.32</v>
      </c>
      <c r="N75" s="296">
        <v>1386.83</v>
      </c>
      <c r="O75" s="210"/>
      <c r="P75" s="296"/>
      <c r="Q75" s="296"/>
      <c r="R75" s="176">
        <v>11</v>
      </c>
      <c r="S75" s="296">
        <v>9701.77</v>
      </c>
      <c r="T75" s="296">
        <v>881.97909090909104</v>
      </c>
      <c r="V75" s="10"/>
      <c r="W75" s="10"/>
      <c r="X75" s="10"/>
      <c r="Y75" s="10"/>
      <c r="Z75" s="10"/>
      <c r="AA75" s="10"/>
      <c r="AB75" s="10"/>
      <c r="AC75" s="10"/>
      <c r="AD75" s="10"/>
    </row>
    <row r="76" spans="1:30" x14ac:dyDescent="0.25">
      <c r="A76" s="55"/>
      <c r="B76" s="10"/>
      <c r="C76" s="10" t="s">
        <v>214</v>
      </c>
      <c r="D76" s="10"/>
      <c r="E76" s="10" t="s">
        <v>127</v>
      </c>
      <c r="F76" s="176">
        <v>13</v>
      </c>
      <c r="G76" s="296">
        <v>920.43615384615396</v>
      </c>
      <c r="H76" s="296">
        <v>11965.67</v>
      </c>
      <c r="I76" s="296">
        <v>920.43615384615396</v>
      </c>
      <c r="J76" s="296">
        <v>14.307692307692299</v>
      </c>
      <c r="K76" s="385"/>
      <c r="L76" s="176">
        <v>4</v>
      </c>
      <c r="M76" s="296">
        <v>6368.3</v>
      </c>
      <c r="N76" s="296">
        <v>1592.075</v>
      </c>
      <c r="O76" s="210"/>
      <c r="P76" s="296"/>
      <c r="Q76" s="296"/>
      <c r="R76" s="176">
        <v>13</v>
      </c>
      <c r="S76" s="296">
        <v>11965.67</v>
      </c>
      <c r="T76" s="296">
        <v>920.43615384615396</v>
      </c>
      <c r="V76" s="10"/>
      <c r="W76" s="10"/>
      <c r="X76" s="10"/>
      <c r="Y76" s="10"/>
      <c r="Z76" s="10"/>
      <c r="AA76" s="10"/>
      <c r="AB76" s="10"/>
      <c r="AC76" s="10"/>
      <c r="AD76" s="10"/>
    </row>
    <row r="77" spans="1:30" x14ac:dyDescent="0.25">
      <c r="A77" s="55"/>
      <c r="B77" s="10"/>
      <c r="C77" s="10" t="s">
        <v>647</v>
      </c>
      <c r="D77" s="10"/>
      <c r="E77" s="10" t="s">
        <v>107</v>
      </c>
      <c r="F77" s="176">
        <v>4</v>
      </c>
      <c r="G77" s="296">
        <v>755.57</v>
      </c>
      <c r="H77" s="296">
        <v>3022.28</v>
      </c>
      <c r="I77" s="296">
        <v>755.57</v>
      </c>
      <c r="J77" s="296">
        <v>12.5</v>
      </c>
      <c r="K77" s="385"/>
      <c r="L77" s="176">
        <v>3</v>
      </c>
      <c r="M77" s="296">
        <v>2761.97</v>
      </c>
      <c r="N77" s="296">
        <v>920.65666666666698</v>
      </c>
      <c r="O77" s="210"/>
      <c r="P77" s="296"/>
      <c r="Q77" s="296"/>
      <c r="R77" s="176">
        <v>4</v>
      </c>
      <c r="S77" s="296">
        <v>3022.28</v>
      </c>
      <c r="T77" s="296">
        <v>755.57</v>
      </c>
      <c r="V77" s="10"/>
      <c r="W77" s="10"/>
      <c r="X77" s="10"/>
      <c r="Y77" s="10"/>
      <c r="Z77" s="10"/>
      <c r="AA77" s="10"/>
      <c r="AB77" s="10"/>
      <c r="AC77" s="10"/>
      <c r="AD77" s="10"/>
    </row>
    <row r="78" spans="1:30" x14ac:dyDescent="0.25">
      <c r="A78" s="55"/>
      <c r="B78" s="10"/>
      <c r="C78" s="10" t="s">
        <v>217</v>
      </c>
      <c r="D78" s="10"/>
      <c r="E78" s="10" t="s">
        <v>147</v>
      </c>
      <c r="F78" s="176">
        <v>11</v>
      </c>
      <c r="G78" s="296">
        <v>1291.5645454545499</v>
      </c>
      <c r="H78" s="296">
        <v>14207.21</v>
      </c>
      <c r="I78" s="296">
        <v>1291.5645454545499</v>
      </c>
      <c r="J78" s="296">
        <v>10.363636363636401</v>
      </c>
      <c r="K78" s="385"/>
      <c r="L78" s="176">
        <v>6</v>
      </c>
      <c r="M78" s="296">
        <v>8269.59</v>
      </c>
      <c r="N78" s="296">
        <v>1378.2650000000001</v>
      </c>
      <c r="O78" s="210"/>
      <c r="P78" s="296"/>
      <c r="Q78" s="296"/>
      <c r="R78" s="176">
        <v>11</v>
      </c>
      <c r="S78" s="296">
        <v>14207.21</v>
      </c>
      <c r="T78" s="296">
        <v>1291.5645454545499</v>
      </c>
      <c r="V78" s="10"/>
      <c r="W78" s="10"/>
      <c r="X78" s="10"/>
      <c r="Y78" s="10"/>
      <c r="Z78" s="10"/>
      <c r="AA78" s="10"/>
      <c r="AB78" s="10"/>
      <c r="AC78" s="10"/>
      <c r="AD78" s="10"/>
    </row>
    <row r="79" spans="1:30" x14ac:dyDescent="0.25">
      <c r="A79" s="55"/>
      <c r="B79" s="10"/>
      <c r="C79" s="10" t="s">
        <v>218</v>
      </c>
      <c r="D79" s="10"/>
      <c r="E79" s="10" t="s">
        <v>219</v>
      </c>
      <c r="F79" s="176">
        <v>10</v>
      </c>
      <c r="G79" s="296">
        <v>985.77599999999995</v>
      </c>
      <c r="H79" s="296">
        <v>9857.76</v>
      </c>
      <c r="I79" s="296">
        <v>985.77599999999995</v>
      </c>
      <c r="J79" s="296">
        <v>11.3</v>
      </c>
      <c r="K79" s="385"/>
      <c r="L79" s="176">
        <v>4</v>
      </c>
      <c r="M79" s="296">
        <v>3394.34</v>
      </c>
      <c r="N79" s="296">
        <v>848.58500000000004</v>
      </c>
      <c r="O79" s="210"/>
      <c r="P79" s="296"/>
      <c r="Q79" s="296"/>
      <c r="R79" s="176">
        <v>10</v>
      </c>
      <c r="S79" s="296">
        <v>9857.76</v>
      </c>
      <c r="T79" s="296">
        <v>985.77599999999995</v>
      </c>
      <c r="V79" s="10"/>
      <c r="W79" s="10"/>
      <c r="X79" s="10"/>
      <c r="Y79" s="10"/>
      <c r="Z79" s="10"/>
      <c r="AA79" s="10"/>
      <c r="AB79" s="10"/>
      <c r="AC79" s="10"/>
      <c r="AD79" s="10"/>
    </row>
    <row r="80" spans="1:30" x14ac:dyDescent="0.25">
      <c r="A80" s="55"/>
      <c r="B80" s="10"/>
      <c r="C80" s="10" t="s">
        <v>221</v>
      </c>
      <c r="D80" s="10"/>
      <c r="E80" s="10" t="s">
        <v>170</v>
      </c>
      <c r="F80" s="176">
        <v>17</v>
      </c>
      <c r="G80" s="296">
        <v>530.30470588235301</v>
      </c>
      <c r="H80" s="296">
        <v>9015.18</v>
      </c>
      <c r="I80" s="296">
        <v>530.30470588235301</v>
      </c>
      <c r="J80" s="296">
        <v>10.764705882352899</v>
      </c>
      <c r="K80" s="385"/>
      <c r="L80" s="176">
        <v>4</v>
      </c>
      <c r="M80" s="296">
        <v>1993.95</v>
      </c>
      <c r="N80" s="296">
        <v>498.48750000000001</v>
      </c>
      <c r="O80" s="210"/>
      <c r="P80" s="296"/>
      <c r="Q80" s="296"/>
      <c r="R80" s="176">
        <v>17</v>
      </c>
      <c r="S80" s="296">
        <v>9015.18</v>
      </c>
      <c r="T80" s="296">
        <v>530.30470588235301</v>
      </c>
      <c r="V80" s="10"/>
      <c r="W80" s="10"/>
      <c r="X80" s="10"/>
      <c r="Y80" s="10"/>
      <c r="Z80" s="10"/>
      <c r="AA80" s="10"/>
      <c r="AB80" s="10"/>
      <c r="AC80" s="10"/>
      <c r="AD80" s="10"/>
    </row>
    <row r="81" spans="1:30" x14ac:dyDescent="0.25">
      <c r="A81" s="55"/>
      <c r="B81" s="10"/>
      <c r="C81" s="10" t="s">
        <v>222</v>
      </c>
      <c r="D81" s="10"/>
      <c r="E81" s="10" t="s">
        <v>223</v>
      </c>
      <c r="F81" s="176">
        <v>8</v>
      </c>
      <c r="G81" s="296">
        <v>767.04124999999999</v>
      </c>
      <c r="H81" s="296">
        <v>6136.33</v>
      </c>
      <c r="I81" s="296">
        <v>767.04124999999999</v>
      </c>
      <c r="J81" s="296">
        <v>11.25</v>
      </c>
      <c r="K81" s="385"/>
      <c r="L81" s="176">
        <v>3</v>
      </c>
      <c r="M81" s="296">
        <v>3576.72</v>
      </c>
      <c r="N81" s="296">
        <v>1192.24</v>
      </c>
      <c r="O81" s="210"/>
      <c r="P81" s="296"/>
      <c r="Q81" s="296"/>
      <c r="R81" s="176">
        <v>8</v>
      </c>
      <c r="S81" s="296">
        <v>6136.33</v>
      </c>
      <c r="T81" s="296">
        <v>767.04124999999999</v>
      </c>
      <c r="V81" s="10"/>
      <c r="W81" s="10"/>
      <c r="X81" s="10"/>
      <c r="Y81" s="10"/>
      <c r="Z81" s="10"/>
      <c r="AA81" s="10"/>
      <c r="AB81" s="10"/>
      <c r="AC81" s="10"/>
      <c r="AD81" s="10"/>
    </row>
    <row r="82" spans="1:30" x14ac:dyDescent="0.25">
      <c r="A82" s="55"/>
      <c r="B82" s="10"/>
      <c r="C82" s="10" t="s">
        <v>224</v>
      </c>
      <c r="D82" s="10"/>
      <c r="E82" s="10" t="s">
        <v>206</v>
      </c>
      <c r="F82" s="176">
        <v>13</v>
      </c>
      <c r="G82" s="296">
        <v>955.27307692307704</v>
      </c>
      <c r="H82" s="296">
        <v>12418.55</v>
      </c>
      <c r="I82" s="296">
        <v>955.27307692307704</v>
      </c>
      <c r="J82" s="296">
        <v>12.461538461538501</v>
      </c>
      <c r="K82" s="385"/>
      <c r="L82" s="176">
        <v>3</v>
      </c>
      <c r="M82" s="296">
        <v>2438.67</v>
      </c>
      <c r="N82" s="296">
        <v>812.89</v>
      </c>
      <c r="O82" s="210"/>
      <c r="P82" s="296"/>
      <c r="Q82" s="296"/>
      <c r="R82" s="176">
        <v>13</v>
      </c>
      <c r="S82" s="296">
        <v>12418.55</v>
      </c>
      <c r="T82" s="296">
        <v>955.27307692307704</v>
      </c>
      <c r="V82" s="10"/>
      <c r="W82" s="10"/>
      <c r="X82" s="10"/>
      <c r="Y82" s="10"/>
      <c r="Z82" s="10"/>
      <c r="AA82" s="10"/>
      <c r="AB82" s="10"/>
      <c r="AC82" s="10"/>
      <c r="AD82" s="10"/>
    </row>
    <row r="83" spans="1:30" x14ac:dyDescent="0.25">
      <c r="A83" s="55"/>
      <c r="B83" s="10"/>
      <c r="C83" s="10" t="s">
        <v>648</v>
      </c>
      <c r="D83" s="10"/>
      <c r="E83" s="10" t="s">
        <v>228</v>
      </c>
      <c r="F83" s="176">
        <v>16</v>
      </c>
      <c r="G83" s="296">
        <v>1537.85625</v>
      </c>
      <c r="H83" s="296">
        <v>24605.7</v>
      </c>
      <c r="I83" s="296">
        <v>1537.85625</v>
      </c>
      <c r="J83" s="296">
        <v>10.25</v>
      </c>
      <c r="K83" s="385"/>
      <c r="L83" s="176">
        <v>6</v>
      </c>
      <c r="M83" s="296">
        <v>4973.41</v>
      </c>
      <c r="N83" s="296">
        <v>828.90166666666698</v>
      </c>
      <c r="O83" s="210"/>
      <c r="P83" s="296"/>
      <c r="Q83" s="296"/>
      <c r="R83" s="176">
        <v>16</v>
      </c>
      <c r="S83" s="296">
        <v>24605.7</v>
      </c>
      <c r="T83" s="296">
        <v>1537.85625</v>
      </c>
      <c r="V83" s="10"/>
      <c r="W83" s="10"/>
      <c r="X83" s="10"/>
      <c r="Y83" s="10"/>
      <c r="Z83" s="10"/>
      <c r="AA83" s="10"/>
      <c r="AB83" s="10"/>
      <c r="AC83" s="10"/>
      <c r="AD83" s="10"/>
    </row>
    <row r="84" spans="1:30" x14ac:dyDescent="0.25">
      <c r="A84" s="55"/>
      <c r="B84" s="10"/>
      <c r="C84" s="10" t="s">
        <v>231</v>
      </c>
      <c r="D84" s="10"/>
      <c r="E84" s="10" t="s">
        <v>212</v>
      </c>
      <c r="F84" s="176">
        <v>20</v>
      </c>
      <c r="G84" s="296">
        <v>814.2165</v>
      </c>
      <c r="H84" s="296">
        <v>16284.33</v>
      </c>
      <c r="I84" s="296">
        <v>814.2165</v>
      </c>
      <c r="J84" s="296">
        <v>11.5</v>
      </c>
      <c r="K84" s="385"/>
      <c r="L84" s="176">
        <v>7</v>
      </c>
      <c r="M84" s="296">
        <v>5026.18</v>
      </c>
      <c r="N84" s="296">
        <v>718.025714285714</v>
      </c>
      <c r="O84" s="210"/>
      <c r="P84" s="296"/>
      <c r="Q84" s="296"/>
      <c r="R84" s="176">
        <v>20</v>
      </c>
      <c r="S84" s="296">
        <v>16284.33</v>
      </c>
      <c r="T84" s="296">
        <v>814.2165</v>
      </c>
      <c r="V84" s="10"/>
      <c r="W84" s="10"/>
      <c r="X84" s="10"/>
      <c r="Y84" s="10"/>
      <c r="Z84" s="10"/>
      <c r="AA84" s="10"/>
      <c r="AB84" s="10"/>
      <c r="AC84" s="10"/>
      <c r="AD84" s="10"/>
    </row>
    <row r="85" spans="1:30" x14ac:dyDescent="0.25">
      <c r="A85" s="55"/>
      <c r="B85" s="10"/>
      <c r="C85" s="10" t="s">
        <v>233</v>
      </c>
      <c r="D85" s="10"/>
      <c r="E85" s="10" t="s">
        <v>97</v>
      </c>
      <c r="F85" s="176">
        <v>2</v>
      </c>
      <c r="G85" s="296">
        <v>322.60000000000002</v>
      </c>
      <c r="H85" s="296">
        <v>645.20000000000005</v>
      </c>
      <c r="I85" s="296">
        <v>322.60000000000002</v>
      </c>
      <c r="J85" s="296">
        <v>8.5</v>
      </c>
      <c r="K85" s="385"/>
      <c r="L85" s="176">
        <v>1</v>
      </c>
      <c r="M85" s="296">
        <v>495.43</v>
      </c>
      <c r="N85" s="296">
        <v>495.43</v>
      </c>
      <c r="O85" s="210"/>
      <c r="P85" s="296"/>
      <c r="Q85" s="296"/>
      <c r="R85" s="176">
        <v>2</v>
      </c>
      <c r="S85" s="296">
        <v>645.20000000000005</v>
      </c>
      <c r="T85" s="296">
        <v>322.60000000000002</v>
      </c>
      <c r="V85" s="10"/>
      <c r="W85" s="10"/>
      <c r="X85" s="10"/>
      <c r="Y85" s="10"/>
      <c r="Z85" s="10"/>
      <c r="AA85" s="10"/>
      <c r="AB85" s="10"/>
      <c r="AC85" s="10"/>
      <c r="AD85" s="10"/>
    </row>
    <row r="86" spans="1:30" x14ac:dyDescent="0.25">
      <c r="A86" s="55"/>
      <c r="B86" s="10"/>
      <c r="C86" s="10" t="s">
        <v>234</v>
      </c>
      <c r="D86" s="10"/>
      <c r="E86" s="10" t="s">
        <v>235</v>
      </c>
      <c r="F86" s="176">
        <v>8</v>
      </c>
      <c r="G86" s="296">
        <v>908.26</v>
      </c>
      <c r="H86" s="296">
        <v>7266.08</v>
      </c>
      <c r="I86" s="296">
        <v>908.26</v>
      </c>
      <c r="J86" s="296">
        <v>9.5</v>
      </c>
      <c r="K86" s="385"/>
      <c r="L86" s="176">
        <v>4</v>
      </c>
      <c r="M86" s="296">
        <v>4191.43</v>
      </c>
      <c r="N86" s="296">
        <v>1047.8575000000001</v>
      </c>
      <c r="O86" s="210"/>
      <c r="P86" s="296"/>
      <c r="Q86" s="296"/>
      <c r="R86" s="176">
        <v>8</v>
      </c>
      <c r="S86" s="296">
        <v>7266.08</v>
      </c>
      <c r="T86" s="296">
        <v>908.26</v>
      </c>
      <c r="V86" s="10"/>
      <c r="W86" s="10"/>
      <c r="X86" s="10"/>
      <c r="Y86" s="10"/>
      <c r="Z86" s="10"/>
      <c r="AA86" s="10"/>
      <c r="AB86" s="10"/>
      <c r="AC86" s="10"/>
      <c r="AD86" s="10"/>
    </row>
    <row r="87" spans="1:30" x14ac:dyDescent="0.25">
      <c r="A87" s="55"/>
      <c r="B87" s="10"/>
      <c r="C87" s="10" t="s">
        <v>649</v>
      </c>
      <c r="D87" s="10"/>
      <c r="E87" s="10" t="s">
        <v>105</v>
      </c>
      <c r="F87" s="176">
        <v>1</v>
      </c>
      <c r="G87" s="296">
        <v>435.38</v>
      </c>
      <c r="H87" s="296">
        <v>435.38</v>
      </c>
      <c r="I87" s="296">
        <v>435.38</v>
      </c>
      <c r="J87" s="296">
        <v>12</v>
      </c>
      <c r="K87" s="385"/>
      <c r="L87" s="176"/>
      <c r="M87" s="296"/>
      <c r="N87" s="296"/>
      <c r="O87" s="210"/>
      <c r="P87" s="296"/>
      <c r="Q87" s="296"/>
      <c r="R87" s="176">
        <v>1</v>
      </c>
      <c r="S87" s="296">
        <v>435.38</v>
      </c>
      <c r="T87" s="296">
        <v>435.38</v>
      </c>
      <c r="V87" s="10"/>
      <c r="W87" s="10"/>
      <c r="X87" s="10"/>
      <c r="Y87" s="10"/>
      <c r="Z87" s="10"/>
      <c r="AA87" s="10"/>
      <c r="AB87" s="10"/>
      <c r="AC87" s="10"/>
      <c r="AD87" s="10"/>
    </row>
    <row r="88" spans="1:30" x14ac:dyDescent="0.25">
      <c r="A88" s="55"/>
      <c r="B88" s="10"/>
      <c r="C88" s="10" t="s">
        <v>236</v>
      </c>
      <c r="D88" s="10"/>
      <c r="E88" s="10" t="s">
        <v>237</v>
      </c>
      <c r="F88" s="176">
        <v>9</v>
      </c>
      <c r="G88" s="296">
        <v>1065.34666666667</v>
      </c>
      <c r="H88" s="296">
        <v>9588.1200000000008</v>
      </c>
      <c r="I88" s="296">
        <v>1065.34666666667</v>
      </c>
      <c r="J88" s="296">
        <v>14.6666666666667</v>
      </c>
      <c r="K88" s="385"/>
      <c r="L88" s="176">
        <v>1</v>
      </c>
      <c r="M88" s="296">
        <v>1006.18</v>
      </c>
      <c r="N88" s="296">
        <v>1006.18</v>
      </c>
      <c r="O88" s="210">
        <v>1</v>
      </c>
      <c r="P88" s="296">
        <v>4631.32</v>
      </c>
      <c r="Q88" s="296">
        <v>4631.32</v>
      </c>
      <c r="R88" s="176">
        <v>8</v>
      </c>
      <c r="S88" s="296">
        <v>4956.8</v>
      </c>
      <c r="T88" s="296">
        <v>619.6</v>
      </c>
      <c r="V88" s="10"/>
      <c r="W88" s="10"/>
      <c r="X88" s="10"/>
      <c r="Y88" s="10"/>
      <c r="Z88" s="10"/>
      <c r="AA88" s="10"/>
      <c r="AB88" s="10"/>
      <c r="AC88" s="10"/>
      <c r="AD88" s="10"/>
    </row>
    <row r="89" spans="1:30" x14ac:dyDescent="0.25">
      <c r="A89" s="55"/>
      <c r="B89" s="10"/>
      <c r="C89" s="10" t="s">
        <v>236</v>
      </c>
      <c r="D89" s="10"/>
      <c r="E89" s="10" t="s">
        <v>70</v>
      </c>
      <c r="F89" s="176">
        <v>1</v>
      </c>
      <c r="G89" s="296">
        <v>734.04</v>
      </c>
      <c r="H89" s="296">
        <v>734.04</v>
      </c>
      <c r="I89" s="296">
        <v>734.04</v>
      </c>
      <c r="J89" s="296">
        <v>12</v>
      </c>
      <c r="K89" s="385"/>
      <c r="L89" s="176"/>
      <c r="M89" s="296"/>
      <c r="N89" s="296"/>
      <c r="O89" s="210"/>
      <c r="P89" s="296"/>
      <c r="Q89" s="296"/>
      <c r="R89" s="176">
        <v>1</v>
      </c>
      <c r="S89" s="296">
        <v>734.04</v>
      </c>
      <c r="T89" s="296">
        <v>734.04</v>
      </c>
      <c r="V89" s="10"/>
      <c r="W89" s="10"/>
      <c r="X89" s="10"/>
      <c r="Y89" s="10"/>
      <c r="Z89" s="10"/>
      <c r="AA89" s="10"/>
      <c r="AB89" s="10"/>
      <c r="AC89" s="10"/>
      <c r="AD89" s="10"/>
    </row>
    <row r="90" spans="1:30" x14ac:dyDescent="0.25">
      <c r="A90" s="55"/>
      <c r="B90" s="10"/>
      <c r="C90" s="10" t="s">
        <v>238</v>
      </c>
      <c r="D90" s="10"/>
      <c r="E90" s="10" t="s">
        <v>239</v>
      </c>
      <c r="F90" s="176">
        <v>32</v>
      </c>
      <c r="G90" s="296">
        <v>827.58875</v>
      </c>
      <c r="H90" s="296">
        <v>26482.84</v>
      </c>
      <c r="I90" s="296">
        <v>827.58875</v>
      </c>
      <c r="J90" s="296">
        <v>11.34375</v>
      </c>
      <c r="K90" s="385"/>
      <c r="L90" s="176">
        <v>13</v>
      </c>
      <c r="M90" s="296">
        <v>16979.77</v>
      </c>
      <c r="N90" s="296">
        <v>1306.1361538461499</v>
      </c>
      <c r="O90" s="210"/>
      <c r="P90" s="296"/>
      <c r="Q90" s="296"/>
      <c r="R90" s="176">
        <v>32</v>
      </c>
      <c r="S90" s="296">
        <v>26482.84</v>
      </c>
      <c r="T90" s="296">
        <v>827.58875</v>
      </c>
      <c r="V90" s="10"/>
      <c r="W90" s="10"/>
      <c r="X90" s="10"/>
      <c r="Y90" s="10"/>
      <c r="Z90" s="10"/>
      <c r="AA90" s="10"/>
      <c r="AB90" s="10"/>
      <c r="AC90" s="10"/>
      <c r="AD90" s="10"/>
    </row>
    <row r="91" spans="1:30" x14ac:dyDescent="0.25">
      <c r="A91" s="55"/>
      <c r="B91" s="10"/>
      <c r="C91" s="10" t="s">
        <v>238</v>
      </c>
      <c r="D91" s="10"/>
      <c r="E91" s="10" t="s">
        <v>267</v>
      </c>
      <c r="F91" s="176">
        <v>1</v>
      </c>
      <c r="G91" s="296">
        <v>1772.94</v>
      </c>
      <c r="H91" s="296">
        <v>1772.94</v>
      </c>
      <c r="I91" s="296">
        <v>1772.94</v>
      </c>
      <c r="J91" s="296">
        <v>5</v>
      </c>
      <c r="K91" s="385"/>
      <c r="L91" s="176">
        <v>1</v>
      </c>
      <c r="M91" s="296">
        <v>1772.94</v>
      </c>
      <c r="N91" s="296">
        <v>1772.94</v>
      </c>
      <c r="O91" s="210"/>
      <c r="P91" s="296"/>
      <c r="Q91" s="296"/>
      <c r="R91" s="176">
        <v>1</v>
      </c>
      <c r="S91" s="296">
        <v>1772.94</v>
      </c>
      <c r="T91" s="296">
        <v>1772.94</v>
      </c>
      <c r="V91" s="10"/>
      <c r="W91" s="10"/>
      <c r="X91" s="10"/>
      <c r="Y91" s="10"/>
      <c r="Z91" s="10"/>
      <c r="AA91" s="10"/>
      <c r="AB91" s="10"/>
      <c r="AC91" s="10"/>
      <c r="AD91" s="10"/>
    </row>
    <row r="92" spans="1:30" x14ac:dyDescent="0.25">
      <c r="A92" s="55"/>
      <c r="B92" s="10"/>
      <c r="C92" s="10" t="s">
        <v>241</v>
      </c>
      <c r="D92" s="10"/>
      <c r="E92" s="10" t="s">
        <v>153</v>
      </c>
      <c r="F92" s="176">
        <v>3</v>
      </c>
      <c r="G92" s="296">
        <v>734.56666666666695</v>
      </c>
      <c r="H92" s="296">
        <v>2203.6999999999998</v>
      </c>
      <c r="I92" s="296">
        <v>734.56666666666695</v>
      </c>
      <c r="J92" s="296">
        <v>13</v>
      </c>
      <c r="K92" s="385"/>
      <c r="L92" s="176">
        <v>3</v>
      </c>
      <c r="M92" s="296">
        <v>2203.6999999999998</v>
      </c>
      <c r="N92" s="296">
        <v>734.56666666666695</v>
      </c>
      <c r="O92" s="210"/>
      <c r="P92" s="296"/>
      <c r="Q92" s="296"/>
      <c r="R92" s="176">
        <v>3</v>
      </c>
      <c r="S92" s="296">
        <v>2203.6999999999998</v>
      </c>
      <c r="T92" s="296">
        <v>734.56666666666695</v>
      </c>
      <c r="V92" s="10"/>
      <c r="W92" s="10"/>
      <c r="X92" s="10"/>
      <c r="Y92" s="10"/>
      <c r="Z92" s="10"/>
      <c r="AA92" s="10"/>
      <c r="AB92" s="10"/>
      <c r="AC92" s="10"/>
      <c r="AD92" s="10"/>
    </row>
    <row r="93" spans="1:30" x14ac:dyDescent="0.25">
      <c r="A93" s="55"/>
      <c r="B93" s="10"/>
      <c r="C93" s="10" t="s">
        <v>243</v>
      </c>
      <c r="D93" s="10"/>
      <c r="E93" s="10" t="s">
        <v>68</v>
      </c>
      <c r="F93" s="176">
        <v>1</v>
      </c>
      <c r="G93" s="296">
        <v>1561.45</v>
      </c>
      <c r="H93" s="296">
        <v>1561.45</v>
      </c>
      <c r="I93" s="296">
        <v>1561.45</v>
      </c>
      <c r="J93" s="296">
        <v>5</v>
      </c>
      <c r="K93" s="385"/>
      <c r="L93" s="176">
        <v>1</v>
      </c>
      <c r="M93" s="296">
        <v>1561.45</v>
      </c>
      <c r="N93" s="296">
        <v>1561.45</v>
      </c>
      <c r="O93" s="210"/>
      <c r="P93" s="296"/>
      <c r="Q93" s="296"/>
      <c r="R93" s="176">
        <v>1</v>
      </c>
      <c r="S93" s="296">
        <v>1561.45</v>
      </c>
      <c r="T93" s="296">
        <v>1561.45</v>
      </c>
      <c r="V93" s="10"/>
      <c r="W93" s="10"/>
      <c r="X93" s="10"/>
      <c r="Y93" s="10"/>
      <c r="Z93" s="10"/>
      <c r="AA93" s="10"/>
      <c r="AB93" s="10"/>
      <c r="AC93" s="10"/>
      <c r="AD93" s="10"/>
    </row>
    <row r="94" spans="1:30" x14ac:dyDescent="0.25">
      <c r="A94" s="55"/>
      <c r="B94" s="10"/>
      <c r="C94" s="10" t="s">
        <v>244</v>
      </c>
      <c r="D94" s="10"/>
      <c r="E94" s="10" t="s">
        <v>157</v>
      </c>
      <c r="F94" s="176">
        <v>1</v>
      </c>
      <c r="G94" s="296">
        <v>280.81</v>
      </c>
      <c r="H94" s="296">
        <v>280.81</v>
      </c>
      <c r="I94" s="296">
        <v>280.81</v>
      </c>
      <c r="J94" s="296">
        <v>12</v>
      </c>
      <c r="K94" s="385"/>
      <c r="L94" s="176"/>
      <c r="M94" s="296"/>
      <c r="N94" s="296"/>
      <c r="O94" s="210"/>
      <c r="P94" s="296"/>
      <c r="Q94" s="296"/>
      <c r="R94" s="176">
        <v>1</v>
      </c>
      <c r="S94" s="296">
        <v>280.81</v>
      </c>
      <c r="T94" s="296">
        <v>280.81</v>
      </c>
      <c r="V94" s="10"/>
      <c r="W94" s="10"/>
      <c r="X94" s="10"/>
      <c r="Y94" s="10"/>
      <c r="Z94" s="10"/>
      <c r="AA94" s="10"/>
      <c r="AB94" s="10"/>
      <c r="AC94" s="10"/>
      <c r="AD94" s="10"/>
    </row>
    <row r="95" spans="1:30" x14ac:dyDescent="0.25">
      <c r="A95" s="55"/>
      <c r="B95" s="10"/>
      <c r="C95" s="10" t="s">
        <v>245</v>
      </c>
      <c r="D95" s="10"/>
      <c r="E95" s="10" t="s">
        <v>246</v>
      </c>
      <c r="F95" s="176">
        <v>2</v>
      </c>
      <c r="G95" s="296">
        <v>285.97500000000002</v>
      </c>
      <c r="H95" s="296">
        <v>571.95000000000005</v>
      </c>
      <c r="I95" s="296">
        <v>285.97500000000002</v>
      </c>
      <c r="J95" s="296">
        <v>9</v>
      </c>
      <c r="K95" s="385"/>
      <c r="L95" s="176"/>
      <c r="M95" s="296"/>
      <c r="N95" s="296"/>
      <c r="O95" s="210"/>
      <c r="P95" s="296"/>
      <c r="Q95" s="296"/>
      <c r="R95" s="176">
        <v>2</v>
      </c>
      <c r="S95" s="296">
        <v>571.95000000000005</v>
      </c>
      <c r="T95" s="296">
        <v>285.97500000000002</v>
      </c>
      <c r="V95" s="10"/>
      <c r="W95" s="10"/>
      <c r="X95" s="10"/>
      <c r="Y95" s="10"/>
      <c r="Z95" s="10"/>
      <c r="AA95" s="10"/>
      <c r="AB95" s="10"/>
      <c r="AC95" s="10"/>
      <c r="AD95" s="10"/>
    </row>
    <row r="96" spans="1:30" x14ac:dyDescent="0.25">
      <c r="A96" s="55"/>
      <c r="B96" s="10"/>
      <c r="C96" s="10" t="s">
        <v>652</v>
      </c>
      <c r="D96" s="10"/>
      <c r="E96" s="10" t="s">
        <v>212</v>
      </c>
      <c r="F96" s="176">
        <v>117</v>
      </c>
      <c r="G96" s="296">
        <v>1141.8852991453</v>
      </c>
      <c r="H96" s="296">
        <v>133600.57999999999</v>
      </c>
      <c r="I96" s="296">
        <v>1141.8852991453</v>
      </c>
      <c r="J96" s="296">
        <v>11.017094017093999</v>
      </c>
      <c r="K96" s="385"/>
      <c r="L96" s="176">
        <v>44</v>
      </c>
      <c r="M96" s="296">
        <v>58890.37</v>
      </c>
      <c r="N96" s="296">
        <v>1338.4175</v>
      </c>
      <c r="O96" s="210">
        <v>3</v>
      </c>
      <c r="P96" s="296">
        <v>2236.52</v>
      </c>
      <c r="Q96" s="296">
        <v>745.506666666667</v>
      </c>
      <c r="R96" s="176">
        <v>114</v>
      </c>
      <c r="S96" s="296">
        <v>131364.06</v>
      </c>
      <c r="T96" s="296">
        <v>1152.3163157894701</v>
      </c>
      <c r="V96" s="10"/>
      <c r="W96" s="10"/>
      <c r="X96" s="10"/>
      <c r="Y96" s="10"/>
      <c r="Z96" s="10"/>
      <c r="AA96" s="10"/>
      <c r="AB96" s="10"/>
      <c r="AC96" s="10"/>
      <c r="AD96" s="10"/>
    </row>
    <row r="97" spans="1:30" x14ac:dyDescent="0.25">
      <c r="A97" s="55"/>
      <c r="B97" s="10"/>
      <c r="C97" s="10" t="s">
        <v>247</v>
      </c>
      <c r="D97" s="10"/>
      <c r="E97" s="10" t="s">
        <v>212</v>
      </c>
      <c r="F97" s="176">
        <v>15</v>
      </c>
      <c r="G97" s="296">
        <v>725.83799999999997</v>
      </c>
      <c r="H97" s="296">
        <v>10887.57</v>
      </c>
      <c r="I97" s="296">
        <v>725.83799999999997</v>
      </c>
      <c r="J97" s="296">
        <v>10.199999999999999</v>
      </c>
      <c r="K97" s="385"/>
      <c r="L97" s="176">
        <v>5</v>
      </c>
      <c r="M97" s="296">
        <v>3442.84</v>
      </c>
      <c r="N97" s="296">
        <v>688.56799999999998</v>
      </c>
      <c r="O97" s="210"/>
      <c r="P97" s="296"/>
      <c r="Q97" s="296"/>
      <c r="R97" s="176">
        <v>15</v>
      </c>
      <c r="S97" s="296">
        <v>10887.57</v>
      </c>
      <c r="T97" s="296">
        <v>725.83799999999997</v>
      </c>
      <c r="V97" s="10"/>
      <c r="W97" s="10"/>
      <c r="X97" s="10"/>
      <c r="Y97" s="10"/>
      <c r="Z97" s="10"/>
      <c r="AA97" s="10"/>
      <c r="AB97" s="10"/>
      <c r="AC97" s="10"/>
      <c r="AD97" s="10"/>
    </row>
    <row r="98" spans="1:30" x14ac:dyDescent="0.25">
      <c r="A98" s="55"/>
      <c r="B98" s="10"/>
      <c r="C98" s="10" t="s">
        <v>248</v>
      </c>
      <c r="D98" s="10"/>
      <c r="E98" s="10" t="s">
        <v>77</v>
      </c>
      <c r="F98" s="176">
        <v>313</v>
      </c>
      <c r="G98" s="296">
        <v>1000.06575079872</v>
      </c>
      <c r="H98" s="296">
        <v>313020.58</v>
      </c>
      <c r="I98" s="296">
        <v>1000.06575079872</v>
      </c>
      <c r="J98" s="296">
        <v>11.2420382165605</v>
      </c>
      <c r="K98" s="385"/>
      <c r="L98" s="176">
        <v>123</v>
      </c>
      <c r="M98" s="296">
        <v>133651.82</v>
      </c>
      <c r="N98" s="296">
        <v>1086.1542276422799</v>
      </c>
      <c r="O98" s="210">
        <v>4</v>
      </c>
      <c r="P98" s="296">
        <v>2361.2600000000002</v>
      </c>
      <c r="Q98" s="296">
        <v>590.31500000000005</v>
      </c>
      <c r="R98" s="176">
        <v>310</v>
      </c>
      <c r="S98" s="296">
        <v>310659.32</v>
      </c>
      <c r="T98" s="296">
        <v>1002.12683870968</v>
      </c>
      <c r="V98" s="10"/>
      <c r="W98" s="10"/>
      <c r="X98" s="10"/>
      <c r="Y98" s="10"/>
      <c r="Z98" s="10"/>
      <c r="AA98" s="10"/>
      <c r="AB98" s="10"/>
      <c r="AC98" s="10"/>
      <c r="AD98" s="10"/>
    </row>
    <row r="99" spans="1:30" x14ac:dyDescent="0.25">
      <c r="A99" s="55"/>
      <c r="B99" s="10"/>
      <c r="C99" s="10" t="s">
        <v>655</v>
      </c>
      <c r="D99" s="10"/>
      <c r="E99" s="10" t="s">
        <v>77</v>
      </c>
      <c r="F99" s="176">
        <v>4</v>
      </c>
      <c r="G99" s="296">
        <v>623.08749999999998</v>
      </c>
      <c r="H99" s="296">
        <v>2492.35</v>
      </c>
      <c r="I99" s="296">
        <v>623.08749999999998</v>
      </c>
      <c r="J99" s="296">
        <v>12.75</v>
      </c>
      <c r="K99" s="385"/>
      <c r="L99" s="176"/>
      <c r="M99" s="296"/>
      <c r="N99" s="296"/>
      <c r="O99" s="210"/>
      <c r="P99" s="296"/>
      <c r="Q99" s="296"/>
      <c r="R99" s="176">
        <v>4</v>
      </c>
      <c r="S99" s="296">
        <v>2492.35</v>
      </c>
      <c r="T99" s="296">
        <v>623.08749999999998</v>
      </c>
      <c r="V99" s="10"/>
      <c r="W99" s="10"/>
      <c r="X99" s="10"/>
      <c r="Y99" s="10"/>
      <c r="Z99" s="10"/>
      <c r="AA99" s="10"/>
      <c r="AB99" s="10"/>
      <c r="AC99" s="10"/>
      <c r="AD99" s="10"/>
    </row>
    <row r="100" spans="1:30" x14ac:dyDescent="0.25">
      <c r="A100" s="55"/>
      <c r="B100" s="10"/>
      <c r="C100" s="10" t="s">
        <v>249</v>
      </c>
      <c r="D100" s="10"/>
      <c r="E100" s="10" t="s">
        <v>127</v>
      </c>
      <c r="F100" s="176">
        <v>4</v>
      </c>
      <c r="G100" s="296">
        <v>2762.41</v>
      </c>
      <c r="H100" s="296">
        <v>11049.64</v>
      </c>
      <c r="I100" s="296">
        <v>2762.41</v>
      </c>
      <c r="J100" s="296">
        <v>14.5</v>
      </c>
      <c r="K100" s="385"/>
      <c r="L100" s="176">
        <v>1</v>
      </c>
      <c r="M100" s="296">
        <v>961.91</v>
      </c>
      <c r="N100" s="296">
        <v>961.91</v>
      </c>
      <c r="O100" s="210"/>
      <c r="P100" s="296"/>
      <c r="Q100" s="296"/>
      <c r="R100" s="176">
        <v>4</v>
      </c>
      <c r="S100" s="296">
        <v>11049.64</v>
      </c>
      <c r="T100" s="296">
        <v>2762.41</v>
      </c>
      <c r="V100" s="10"/>
      <c r="W100" s="10"/>
      <c r="X100" s="10"/>
      <c r="Y100" s="10"/>
      <c r="Z100" s="10"/>
      <c r="AA100" s="10"/>
      <c r="AB100" s="10"/>
      <c r="AC100" s="10"/>
      <c r="AD100" s="10"/>
    </row>
    <row r="101" spans="1:30" x14ac:dyDescent="0.25">
      <c r="A101" s="55"/>
      <c r="B101" s="10"/>
      <c r="C101" s="10" t="s">
        <v>251</v>
      </c>
      <c r="D101" s="10"/>
      <c r="E101" s="10" t="s">
        <v>79</v>
      </c>
      <c r="F101" s="176">
        <v>20</v>
      </c>
      <c r="G101" s="296">
        <v>861.77800000000002</v>
      </c>
      <c r="H101" s="296">
        <v>17235.560000000001</v>
      </c>
      <c r="I101" s="296">
        <v>861.77800000000002</v>
      </c>
      <c r="J101" s="296">
        <v>10.55</v>
      </c>
      <c r="K101" s="385"/>
      <c r="L101" s="176">
        <v>10</v>
      </c>
      <c r="M101" s="296">
        <v>7852.95</v>
      </c>
      <c r="N101" s="296">
        <v>785.29499999999996</v>
      </c>
      <c r="O101" s="210"/>
      <c r="P101" s="296"/>
      <c r="Q101" s="296"/>
      <c r="R101" s="176">
        <v>20</v>
      </c>
      <c r="S101" s="296">
        <v>17235.560000000001</v>
      </c>
      <c r="T101" s="296">
        <v>861.77800000000002</v>
      </c>
      <c r="V101" s="10"/>
      <c r="W101" s="10"/>
      <c r="X101" s="10"/>
      <c r="Y101" s="10"/>
      <c r="Z101" s="10"/>
      <c r="AA101" s="10"/>
      <c r="AB101" s="10"/>
      <c r="AC101" s="10"/>
      <c r="AD101" s="10"/>
    </row>
    <row r="102" spans="1:30" x14ac:dyDescent="0.25">
      <c r="A102" s="55"/>
      <c r="B102" s="10"/>
      <c r="C102" s="10" t="s">
        <v>252</v>
      </c>
      <c r="D102" s="10"/>
      <c r="E102" s="10" t="s">
        <v>70</v>
      </c>
      <c r="F102" s="176">
        <v>100</v>
      </c>
      <c r="G102" s="296">
        <v>1087.9473</v>
      </c>
      <c r="H102" s="296">
        <v>108794.73</v>
      </c>
      <c r="I102" s="296">
        <v>1087.9473</v>
      </c>
      <c r="J102" s="296">
        <v>11.51</v>
      </c>
      <c r="K102" s="385"/>
      <c r="L102" s="176">
        <v>53</v>
      </c>
      <c r="M102" s="296">
        <v>59735.32</v>
      </c>
      <c r="N102" s="296">
        <v>1127.08150943396</v>
      </c>
      <c r="O102" s="210">
        <v>1</v>
      </c>
      <c r="P102" s="296">
        <v>6401.68</v>
      </c>
      <c r="Q102" s="296">
        <v>6401.68</v>
      </c>
      <c r="R102" s="176">
        <v>99</v>
      </c>
      <c r="S102" s="296">
        <v>102393.05</v>
      </c>
      <c r="T102" s="296">
        <v>1034.2732323232301</v>
      </c>
      <c r="V102" s="10"/>
      <c r="W102" s="10"/>
      <c r="X102" s="10"/>
      <c r="Y102" s="10"/>
      <c r="Z102" s="10"/>
      <c r="AA102" s="10"/>
      <c r="AB102" s="10"/>
      <c r="AC102" s="10"/>
      <c r="AD102" s="10"/>
    </row>
    <row r="103" spans="1:30" x14ac:dyDescent="0.25">
      <c r="A103" s="55"/>
      <c r="B103" s="10"/>
      <c r="C103" s="10" t="s">
        <v>255</v>
      </c>
      <c r="D103" s="10"/>
      <c r="E103" s="10" t="s">
        <v>256</v>
      </c>
      <c r="F103" s="176">
        <v>33</v>
      </c>
      <c r="G103" s="296">
        <v>966.041515151515</v>
      </c>
      <c r="H103" s="296">
        <v>31879.37</v>
      </c>
      <c r="I103" s="296">
        <v>966.041515151515</v>
      </c>
      <c r="J103" s="296">
        <v>10.636363636363599</v>
      </c>
      <c r="K103" s="385"/>
      <c r="L103" s="176">
        <v>13</v>
      </c>
      <c r="M103" s="296">
        <v>16596.3</v>
      </c>
      <c r="N103" s="296">
        <v>1276.63846153846</v>
      </c>
      <c r="O103" s="210"/>
      <c r="P103" s="296"/>
      <c r="Q103" s="296"/>
      <c r="R103" s="176">
        <v>33</v>
      </c>
      <c r="S103" s="296">
        <v>31879.37</v>
      </c>
      <c r="T103" s="296">
        <v>966.041515151515</v>
      </c>
      <c r="V103" s="10"/>
      <c r="W103" s="10"/>
      <c r="X103" s="10"/>
      <c r="Y103" s="10"/>
      <c r="Z103" s="10"/>
      <c r="AA103" s="10"/>
      <c r="AB103" s="10"/>
      <c r="AC103" s="10"/>
      <c r="AD103" s="10"/>
    </row>
    <row r="104" spans="1:30" x14ac:dyDescent="0.25">
      <c r="A104" s="55"/>
      <c r="B104" s="10"/>
      <c r="C104" s="10" t="s">
        <v>257</v>
      </c>
      <c r="D104" s="10"/>
      <c r="E104" s="10" t="s">
        <v>259</v>
      </c>
      <c r="F104" s="176">
        <v>1</v>
      </c>
      <c r="G104" s="296">
        <v>93.19</v>
      </c>
      <c r="H104" s="296">
        <v>93.19</v>
      </c>
      <c r="I104" s="296">
        <v>93.19</v>
      </c>
      <c r="J104" s="296">
        <v>11</v>
      </c>
      <c r="K104" s="385"/>
      <c r="L104" s="176"/>
      <c r="M104" s="296"/>
      <c r="N104" s="296"/>
      <c r="O104" s="210"/>
      <c r="P104" s="296"/>
      <c r="Q104" s="296"/>
      <c r="R104" s="176">
        <v>1</v>
      </c>
      <c r="S104" s="296">
        <v>93.19</v>
      </c>
      <c r="T104" s="296">
        <v>93.19</v>
      </c>
      <c r="V104" s="10"/>
      <c r="W104" s="10"/>
      <c r="X104" s="10"/>
      <c r="Y104" s="10"/>
      <c r="Z104" s="10"/>
      <c r="AA104" s="10"/>
      <c r="AB104" s="10"/>
      <c r="AC104" s="10"/>
      <c r="AD104" s="10"/>
    </row>
    <row r="105" spans="1:30" x14ac:dyDescent="0.25">
      <c r="A105" s="55"/>
      <c r="B105" s="10"/>
      <c r="C105" s="10" t="s">
        <v>260</v>
      </c>
      <c r="D105" s="10"/>
      <c r="E105" s="10" t="s">
        <v>77</v>
      </c>
      <c r="F105" s="176">
        <v>2</v>
      </c>
      <c r="G105" s="296">
        <v>940.10500000000002</v>
      </c>
      <c r="H105" s="296">
        <v>1880.21</v>
      </c>
      <c r="I105" s="296">
        <v>940.10500000000002</v>
      </c>
      <c r="J105" s="296">
        <v>12.5</v>
      </c>
      <c r="K105" s="385"/>
      <c r="L105" s="176">
        <v>2</v>
      </c>
      <c r="M105" s="296">
        <v>1880.21</v>
      </c>
      <c r="N105" s="296">
        <v>940.10500000000002</v>
      </c>
      <c r="O105" s="210"/>
      <c r="P105" s="296"/>
      <c r="Q105" s="296"/>
      <c r="R105" s="176">
        <v>2</v>
      </c>
      <c r="S105" s="296">
        <v>1880.21</v>
      </c>
      <c r="T105" s="296">
        <v>940.10500000000002</v>
      </c>
      <c r="V105" s="10"/>
      <c r="W105" s="10"/>
      <c r="X105" s="10"/>
      <c r="Y105" s="10"/>
      <c r="Z105" s="10"/>
      <c r="AA105" s="10"/>
      <c r="AB105" s="10"/>
      <c r="AC105" s="10"/>
      <c r="AD105" s="10"/>
    </row>
    <row r="106" spans="1:30" x14ac:dyDescent="0.25">
      <c r="A106" s="55"/>
      <c r="B106" s="10"/>
      <c r="C106" s="10" t="s">
        <v>260</v>
      </c>
      <c r="D106" s="10"/>
      <c r="E106" s="10" t="s">
        <v>120</v>
      </c>
      <c r="F106" s="176">
        <v>12</v>
      </c>
      <c r="G106" s="296">
        <v>795.16499999999996</v>
      </c>
      <c r="H106" s="296">
        <v>9541.98</v>
      </c>
      <c r="I106" s="296">
        <v>795.16499999999996</v>
      </c>
      <c r="J106" s="296">
        <v>11.3333333333333</v>
      </c>
      <c r="K106" s="385"/>
      <c r="L106" s="176">
        <v>3</v>
      </c>
      <c r="M106" s="296">
        <v>1732.27</v>
      </c>
      <c r="N106" s="296">
        <v>577.42333333333295</v>
      </c>
      <c r="O106" s="210"/>
      <c r="P106" s="296"/>
      <c r="Q106" s="296"/>
      <c r="R106" s="176">
        <v>12</v>
      </c>
      <c r="S106" s="296">
        <v>9541.98</v>
      </c>
      <c r="T106" s="296">
        <v>795.16499999999996</v>
      </c>
      <c r="V106" s="10"/>
      <c r="W106" s="10"/>
      <c r="X106" s="10"/>
      <c r="Y106" s="10"/>
      <c r="Z106" s="10"/>
      <c r="AA106" s="10"/>
      <c r="AB106" s="10"/>
      <c r="AC106" s="10"/>
      <c r="AD106" s="10"/>
    </row>
    <row r="107" spans="1:30" x14ac:dyDescent="0.25">
      <c r="A107" s="55"/>
      <c r="B107" s="10"/>
      <c r="C107" s="10" t="s">
        <v>261</v>
      </c>
      <c r="D107" s="10"/>
      <c r="E107" s="10" t="s">
        <v>73</v>
      </c>
      <c r="F107" s="176">
        <v>387</v>
      </c>
      <c r="G107" s="296">
        <v>1007.17953488372</v>
      </c>
      <c r="H107" s="296">
        <v>389778.48</v>
      </c>
      <c r="I107" s="296">
        <v>1007.17953488372</v>
      </c>
      <c r="J107" s="296">
        <v>10.958762886597899</v>
      </c>
      <c r="K107" s="385"/>
      <c r="L107" s="176">
        <v>195</v>
      </c>
      <c r="M107" s="296">
        <v>236151.12</v>
      </c>
      <c r="N107" s="296">
        <v>1211.0313846153799</v>
      </c>
      <c r="O107" s="210">
        <v>10</v>
      </c>
      <c r="P107" s="296">
        <v>13259.81</v>
      </c>
      <c r="Q107" s="296">
        <v>1325.981</v>
      </c>
      <c r="R107" s="176">
        <v>378</v>
      </c>
      <c r="S107" s="296">
        <v>376518.67</v>
      </c>
      <c r="T107" s="296">
        <v>996.08113756613795</v>
      </c>
      <c r="V107" s="10"/>
      <c r="W107" s="10"/>
      <c r="X107" s="10"/>
      <c r="Y107" s="10"/>
      <c r="Z107" s="10"/>
      <c r="AA107" s="10"/>
      <c r="AB107" s="10"/>
      <c r="AC107" s="10"/>
      <c r="AD107" s="10"/>
    </row>
    <row r="108" spans="1:30" x14ac:dyDescent="0.25">
      <c r="A108" s="55"/>
      <c r="B108" s="10"/>
      <c r="C108" s="10" t="s">
        <v>264</v>
      </c>
      <c r="D108" s="10"/>
      <c r="E108" s="10" t="s">
        <v>64</v>
      </c>
      <c r="F108" s="176">
        <v>41</v>
      </c>
      <c r="G108" s="296">
        <v>750.10097560975601</v>
      </c>
      <c r="H108" s="296">
        <v>30754.14</v>
      </c>
      <c r="I108" s="296">
        <v>750.10097560975601</v>
      </c>
      <c r="J108" s="296">
        <v>9.9512195121951201</v>
      </c>
      <c r="K108" s="385"/>
      <c r="L108" s="176">
        <v>18</v>
      </c>
      <c r="M108" s="296">
        <v>15243.93</v>
      </c>
      <c r="N108" s="296">
        <v>846.88499999999999</v>
      </c>
      <c r="O108" s="210">
        <v>2</v>
      </c>
      <c r="P108" s="296">
        <v>1524.6</v>
      </c>
      <c r="Q108" s="296">
        <v>762.3</v>
      </c>
      <c r="R108" s="176">
        <v>39</v>
      </c>
      <c r="S108" s="296">
        <v>29229.54</v>
      </c>
      <c r="T108" s="296">
        <v>749.475384615385</v>
      </c>
      <c r="V108" s="10"/>
      <c r="W108" s="10"/>
      <c r="X108" s="10"/>
      <c r="Y108" s="10"/>
      <c r="Z108" s="10"/>
      <c r="AA108" s="10"/>
      <c r="AB108" s="10"/>
      <c r="AC108" s="10"/>
      <c r="AD108" s="10"/>
    </row>
    <row r="109" spans="1:30" x14ac:dyDescent="0.25">
      <c r="A109" s="55"/>
      <c r="B109" s="10"/>
      <c r="C109" s="10" t="s">
        <v>266</v>
      </c>
      <c r="D109" s="10"/>
      <c r="E109" s="10" t="s">
        <v>267</v>
      </c>
      <c r="F109" s="176">
        <v>20</v>
      </c>
      <c r="G109" s="296">
        <v>709.08100000000002</v>
      </c>
      <c r="H109" s="296">
        <v>14181.62</v>
      </c>
      <c r="I109" s="296">
        <v>709.08100000000002</v>
      </c>
      <c r="J109" s="296">
        <v>9.4</v>
      </c>
      <c r="K109" s="385"/>
      <c r="L109" s="176">
        <v>7</v>
      </c>
      <c r="M109" s="296">
        <v>7219.84</v>
      </c>
      <c r="N109" s="296">
        <v>1031.40571428571</v>
      </c>
      <c r="O109" s="210"/>
      <c r="P109" s="296"/>
      <c r="Q109" s="296"/>
      <c r="R109" s="176">
        <v>20</v>
      </c>
      <c r="S109" s="296">
        <v>14181.62</v>
      </c>
      <c r="T109" s="296">
        <v>709.08100000000002</v>
      </c>
      <c r="V109" s="10"/>
      <c r="W109" s="10"/>
      <c r="X109" s="10"/>
      <c r="Y109" s="10"/>
      <c r="Z109" s="10"/>
      <c r="AA109" s="10"/>
      <c r="AB109" s="10"/>
      <c r="AC109" s="10"/>
      <c r="AD109" s="10"/>
    </row>
    <row r="110" spans="1:30" x14ac:dyDescent="0.25">
      <c r="A110" s="55"/>
      <c r="B110" s="10"/>
      <c r="C110" s="10" t="s">
        <v>266</v>
      </c>
      <c r="D110" s="10"/>
      <c r="E110" s="10" t="s">
        <v>120</v>
      </c>
      <c r="F110" s="176">
        <v>1</v>
      </c>
      <c r="G110" s="296">
        <v>901.5</v>
      </c>
      <c r="H110" s="296">
        <v>901.5</v>
      </c>
      <c r="I110" s="296">
        <v>901.5</v>
      </c>
      <c r="J110" s="296">
        <v>13</v>
      </c>
      <c r="K110" s="385"/>
      <c r="L110" s="176"/>
      <c r="M110" s="296"/>
      <c r="N110" s="296"/>
      <c r="O110" s="210"/>
      <c r="P110" s="296"/>
      <c r="Q110" s="296"/>
      <c r="R110" s="176">
        <v>1</v>
      </c>
      <c r="S110" s="296">
        <v>901.5</v>
      </c>
      <c r="T110" s="296">
        <v>901.5</v>
      </c>
      <c r="V110" s="10"/>
      <c r="W110" s="10"/>
      <c r="X110" s="10"/>
      <c r="Y110" s="10"/>
      <c r="Z110" s="10"/>
      <c r="AA110" s="10"/>
      <c r="AB110" s="10"/>
      <c r="AC110" s="10"/>
      <c r="AD110" s="10"/>
    </row>
    <row r="111" spans="1:30" x14ac:dyDescent="0.25">
      <c r="A111" s="55"/>
      <c r="B111" s="10"/>
      <c r="C111" s="10" t="s">
        <v>268</v>
      </c>
      <c r="D111" s="10"/>
      <c r="E111" s="10" t="s">
        <v>269</v>
      </c>
      <c r="F111" s="176">
        <v>5</v>
      </c>
      <c r="G111" s="296">
        <v>1007.968</v>
      </c>
      <c r="H111" s="296">
        <v>5039.84</v>
      </c>
      <c r="I111" s="296">
        <v>1007.968</v>
      </c>
      <c r="J111" s="296">
        <v>13</v>
      </c>
      <c r="K111" s="385"/>
      <c r="L111" s="176">
        <v>1</v>
      </c>
      <c r="M111" s="296">
        <v>1609.33</v>
      </c>
      <c r="N111" s="296">
        <v>1609.33</v>
      </c>
      <c r="O111" s="210"/>
      <c r="P111" s="296"/>
      <c r="Q111" s="296"/>
      <c r="R111" s="176">
        <v>5</v>
      </c>
      <c r="S111" s="296">
        <v>5039.84</v>
      </c>
      <c r="T111" s="296">
        <v>1007.968</v>
      </c>
      <c r="V111" s="10"/>
      <c r="W111" s="10"/>
      <c r="X111" s="10"/>
      <c r="Y111" s="10"/>
      <c r="Z111" s="10"/>
      <c r="AA111" s="10"/>
      <c r="AB111" s="10"/>
      <c r="AC111" s="10"/>
      <c r="AD111" s="10"/>
    </row>
    <row r="112" spans="1:30" x14ac:dyDescent="0.25">
      <c r="A112" s="55"/>
      <c r="B112" s="10"/>
      <c r="C112" s="10" t="s">
        <v>270</v>
      </c>
      <c r="D112" s="10"/>
      <c r="E112" s="10" t="s">
        <v>145</v>
      </c>
      <c r="F112" s="176">
        <v>8</v>
      </c>
      <c r="G112" s="296">
        <v>831.00874999999996</v>
      </c>
      <c r="H112" s="296">
        <v>6648.07</v>
      </c>
      <c r="I112" s="296">
        <v>831.00874999999996</v>
      </c>
      <c r="J112" s="296">
        <v>11.375</v>
      </c>
      <c r="K112" s="385"/>
      <c r="L112" s="176">
        <v>4</v>
      </c>
      <c r="M112" s="296">
        <v>2671.15</v>
      </c>
      <c r="N112" s="296">
        <v>667.78750000000002</v>
      </c>
      <c r="O112" s="210"/>
      <c r="P112" s="296"/>
      <c r="Q112" s="296"/>
      <c r="R112" s="176">
        <v>8</v>
      </c>
      <c r="S112" s="296">
        <v>6648.07</v>
      </c>
      <c r="T112" s="296">
        <v>831.00874999999996</v>
      </c>
      <c r="V112" s="10"/>
      <c r="W112" s="10"/>
      <c r="X112" s="10"/>
      <c r="Y112" s="10"/>
      <c r="Z112" s="10"/>
      <c r="AA112" s="10"/>
      <c r="AB112" s="10"/>
      <c r="AC112" s="10"/>
      <c r="AD112" s="10"/>
    </row>
    <row r="113" spans="1:30" x14ac:dyDescent="0.25">
      <c r="A113" s="55"/>
      <c r="B113" s="10"/>
      <c r="C113" s="10" t="s">
        <v>273</v>
      </c>
      <c r="D113" s="10"/>
      <c r="E113" s="10" t="s">
        <v>272</v>
      </c>
      <c r="F113" s="176">
        <v>18</v>
      </c>
      <c r="G113" s="296">
        <v>972.81222222222198</v>
      </c>
      <c r="H113" s="296">
        <v>17510.62</v>
      </c>
      <c r="I113" s="296">
        <v>972.81222222222198</v>
      </c>
      <c r="J113" s="296">
        <v>10.6111111111111</v>
      </c>
      <c r="K113" s="385"/>
      <c r="L113" s="176">
        <v>7</v>
      </c>
      <c r="M113" s="296">
        <v>8988.2099999999991</v>
      </c>
      <c r="N113" s="296">
        <v>1284.03</v>
      </c>
      <c r="O113" s="210"/>
      <c r="P113" s="296"/>
      <c r="Q113" s="296"/>
      <c r="R113" s="176">
        <v>18</v>
      </c>
      <c r="S113" s="296">
        <v>17510.62</v>
      </c>
      <c r="T113" s="296">
        <v>972.81222222222198</v>
      </c>
      <c r="V113" s="10"/>
      <c r="W113" s="10"/>
      <c r="X113" s="10"/>
      <c r="Y113" s="10"/>
      <c r="Z113" s="10"/>
      <c r="AA113" s="10"/>
      <c r="AB113" s="10"/>
      <c r="AC113" s="10"/>
      <c r="AD113" s="10"/>
    </row>
    <row r="114" spans="1:30" x14ac:dyDescent="0.25">
      <c r="A114" s="55"/>
      <c r="B114" s="10"/>
      <c r="C114" s="10" t="s">
        <v>275</v>
      </c>
      <c r="D114" s="10"/>
      <c r="E114" s="10" t="s">
        <v>100</v>
      </c>
      <c r="F114" s="176">
        <v>1</v>
      </c>
      <c r="G114" s="296">
        <v>714.88</v>
      </c>
      <c r="H114" s="296">
        <v>714.88</v>
      </c>
      <c r="I114" s="296">
        <v>714.88</v>
      </c>
      <c r="J114" s="296">
        <v>12</v>
      </c>
      <c r="K114" s="385"/>
      <c r="L114" s="176">
        <v>1</v>
      </c>
      <c r="M114" s="296">
        <v>714.88</v>
      </c>
      <c r="N114" s="296">
        <v>714.88</v>
      </c>
      <c r="O114" s="210"/>
      <c r="P114" s="296"/>
      <c r="Q114" s="296"/>
      <c r="R114" s="176">
        <v>1</v>
      </c>
      <c r="S114" s="296">
        <v>714.88</v>
      </c>
      <c r="T114" s="296">
        <v>714.88</v>
      </c>
      <c r="V114" s="10"/>
      <c r="W114" s="10"/>
      <c r="X114" s="10"/>
      <c r="Y114" s="10"/>
      <c r="Z114" s="10"/>
      <c r="AA114" s="10"/>
      <c r="AB114" s="10"/>
      <c r="AC114" s="10"/>
      <c r="AD114" s="10"/>
    </row>
    <row r="115" spans="1:30" x14ac:dyDescent="0.25">
      <c r="A115" s="55"/>
      <c r="B115" s="10"/>
      <c r="C115" s="10" t="s">
        <v>279</v>
      </c>
      <c r="D115" s="10"/>
      <c r="E115" s="10" t="s">
        <v>93</v>
      </c>
      <c r="F115" s="176">
        <v>5</v>
      </c>
      <c r="G115" s="296">
        <v>4392.2920000000004</v>
      </c>
      <c r="H115" s="296">
        <v>21961.46</v>
      </c>
      <c r="I115" s="296">
        <v>4392.2920000000004</v>
      </c>
      <c r="J115" s="296">
        <v>27.4</v>
      </c>
      <c r="K115" s="385"/>
      <c r="L115" s="176">
        <v>1</v>
      </c>
      <c r="M115" s="296">
        <v>338.69</v>
      </c>
      <c r="N115" s="296">
        <v>338.69</v>
      </c>
      <c r="O115" s="210"/>
      <c r="P115" s="296"/>
      <c r="Q115" s="296"/>
      <c r="R115" s="176">
        <v>5</v>
      </c>
      <c r="S115" s="296">
        <v>21961.46</v>
      </c>
      <c r="T115" s="296">
        <v>4392.2920000000004</v>
      </c>
      <c r="V115" s="10"/>
      <c r="W115" s="10"/>
      <c r="X115" s="10"/>
      <c r="Y115" s="10"/>
      <c r="Z115" s="10"/>
      <c r="AA115" s="10"/>
      <c r="AB115" s="10"/>
      <c r="AC115" s="10"/>
      <c r="AD115" s="10"/>
    </row>
    <row r="116" spans="1:30" x14ac:dyDescent="0.25">
      <c r="A116" s="55"/>
      <c r="B116" s="10"/>
      <c r="C116" s="10" t="s">
        <v>280</v>
      </c>
      <c r="D116" s="10"/>
      <c r="E116" s="10" t="s">
        <v>64</v>
      </c>
      <c r="F116" s="176">
        <v>17</v>
      </c>
      <c r="G116" s="296">
        <v>651.06647058823501</v>
      </c>
      <c r="H116" s="296">
        <v>11068.13</v>
      </c>
      <c r="I116" s="296">
        <v>651.06647058823501</v>
      </c>
      <c r="J116" s="296">
        <v>11</v>
      </c>
      <c r="K116" s="385"/>
      <c r="L116" s="176">
        <v>7</v>
      </c>
      <c r="M116" s="296">
        <v>5432.53</v>
      </c>
      <c r="N116" s="296">
        <v>776.07571428571396</v>
      </c>
      <c r="O116" s="210">
        <v>1</v>
      </c>
      <c r="P116" s="296">
        <v>617.4</v>
      </c>
      <c r="Q116" s="296">
        <v>617.4</v>
      </c>
      <c r="R116" s="176">
        <v>16</v>
      </c>
      <c r="S116" s="296">
        <v>10450.73</v>
      </c>
      <c r="T116" s="296">
        <v>653.17062499999997</v>
      </c>
      <c r="V116" s="10"/>
      <c r="W116" s="10"/>
      <c r="X116" s="10"/>
      <c r="Y116" s="10"/>
      <c r="Z116" s="10"/>
      <c r="AA116" s="10"/>
      <c r="AB116" s="10"/>
      <c r="AC116" s="10"/>
      <c r="AD116" s="10"/>
    </row>
    <row r="117" spans="1:30" x14ac:dyDescent="0.25">
      <c r="A117" s="55"/>
      <c r="B117" s="10"/>
      <c r="C117" s="10" t="s">
        <v>280</v>
      </c>
      <c r="D117" s="10"/>
      <c r="E117" s="10" t="s">
        <v>170</v>
      </c>
      <c r="F117" s="176">
        <v>1</v>
      </c>
      <c r="G117" s="296">
        <v>119.21</v>
      </c>
      <c r="H117" s="296">
        <v>119.21</v>
      </c>
      <c r="I117" s="296">
        <v>119.21</v>
      </c>
      <c r="J117" s="296">
        <v>12</v>
      </c>
      <c r="K117" s="385"/>
      <c r="L117" s="176"/>
      <c r="M117" s="296"/>
      <c r="N117" s="296"/>
      <c r="O117" s="210"/>
      <c r="P117" s="296"/>
      <c r="Q117" s="296"/>
      <c r="R117" s="176">
        <v>1</v>
      </c>
      <c r="S117" s="296">
        <v>119.21</v>
      </c>
      <c r="T117" s="296">
        <v>119.21</v>
      </c>
      <c r="V117" s="10"/>
      <c r="W117" s="10"/>
      <c r="X117" s="10"/>
      <c r="Y117" s="10"/>
      <c r="Z117" s="10"/>
      <c r="AA117" s="10"/>
      <c r="AB117" s="10"/>
      <c r="AC117" s="10"/>
      <c r="AD117" s="10"/>
    </row>
    <row r="118" spans="1:30" x14ac:dyDescent="0.25">
      <c r="A118" s="55"/>
      <c r="B118" s="10"/>
      <c r="C118" s="10" t="s">
        <v>281</v>
      </c>
      <c r="D118" s="10"/>
      <c r="E118" s="10" t="s">
        <v>68</v>
      </c>
      <c r="F118" s="176">
        <v>1</v>
      </c>
      <c r="G118" s="296">
        <v>1362.92</v>
      </c>
      <c r="H118" s="296">
        <v>1362.92</v>
      </c>
      <c r="I118" s="296">
        <v>1362.92</v>
      </c>
      <c r="J118" s="296">
        <v>25</v>
      </c>
      <c r="K118" s="385"/>
      <c r="L118" s="176"/>
      <c r="M118" s="296"/>
      <c r="N118" s="296"/>
      <c r="O118" s="210">
        <v>1</v>
      </c>
      <c r="P118" s="296">
        <v>1362.92</v>
      </c>
      <c r="Q118" s="296">
        <v>1362.92</v>
      </c>
      <c r="R118" s="176"/>
      <c r="S118" s="296"/>
      <c r="T118" s="296"/>
      <c r="V118" s="10"/>
      <c r="W118" s="10"/>
      <c r="X118" s="10"/>
      <c r="Y118" s="10"/>
      <c r="Z118" s="10"/>
      <c r="AA118" s="10"/>
      <c r="AB118" s="10"/>
      <c r="AC118" s="10"/>
      <c r="AD118" s="10"/>
    </row>
    <row r="119" spans="1:30" x14ac:dyDescent="0.25">
      <c r="A119" s="55"/>
      <c r="B119" s="10"/>
      <c r="C119" s="10" t="s">
        <v>282</v>
      </c>
      <c r="D119" s="10"/>
      <c r="E119" s="10" t="s">
        <v>79</v>
      </c>
      <c r="F119" s="176">
        <v>6</v>
      </c>
      <c r="G119" s="296">
        <v>1530.71</v>
      </c>
      <c r="H119" s="296">
        <v>9184.26</v>
      </c>
      <c r="I119" s="296">
        <v>1530.71</v>
      </c>
      <c r="J119" s="296">
        <v>10.3333333333333</v>
      </c>
      <c r="K119" s="385"/>
      <c r="L119" s="176">
        <v>4</v>
      </c>
      <c r="M119" s="296">
        <v>6265.44</v>
      </c>
      <c r="N119" s="296">
        <v>1566.36</v>
      </c>
      <c r="O119" s="210"/>
      <c r="P119" s="296"/>
      <c r="Q119" s="296"/>
      <c r="R119" s="176">
        <v>6</v>
      </c>
      <c r="S119" s="296">
        <v>9184.26</v>
      </c>
      <c r="T119" s="296">
        <v>1530.71</v>
      </c>
      <c r="V119" s="10"/>
      <c r="W119" s="10"/>
      <c r="X119" s="10"/>
      <c r="Y119" s="10"/>
      <c r="Z119" s="10"/>
      <c r="AA119" s="10"/>
      <c r="AB119" s="10"/>
      <c r="AC119" s="10"/>
      <c r="AD119" s="10"/>
    </row>
    <row r="120" spans="1:30" x14ac:dyDescent="0.25">
      <c r="A120" s="55"/>
      <c r="B120" s="10"/>
      <c r="C120" s="10" t="s">
        <v>284</v>
      </c>
      <c r="D120" s="10"/>
      <c r="E120" s="10" t="s">
        <v>285</v>
      </c>
      <c r="F120" s="176">
        <v>3</v>
      </c>
      <c r="G120" s="296">
        <v>339.50333333333299</v>
      </c>
      <c r="H120" s="296">
        <v>1018.51</v>
      </c>
      <c r="I120" s="296">
        <v>339.50333333333299</v>
      </c>
      <c r="J120" s="296">
        <v>7</v>
      </c>
      <c r="K120" s="385"/>
      <c r="L120" s="176">
        <v>1</v>
      </c>
      <c r="M120" s="296">
        <v>680.91</v>
      </c>
      <c r="N120" s="296">
        <v>680.91</v>
      </c>
      <c r="O120" s="210"/>
      <c r="P120" s="296"/>
      <c r="Q120" s="296"/>
      <c r="R120" s="176">
        <v>3</v>
      </c>
      <c r="S120" s="296">
        <v>1018.51</v>
      </c>
      <c r="T120" s="296">
        <v>339.50333333333299</v>
      </c>
      <c r="V120" s="10"/>
      <c r="W120" s="10"/>
      <c r="X120" s="10"/>
      <c r="Y120" s="10"/>
      <c r="Z120" s="10"/>
      <c r="AA120" s="10"/>
      <c r="AB120" s="10"/>
      <c r="AC120" s="10"/>
      <c r="AD120" s="10"/>
    </row>
    <row r="121" spans="1:30" x14ac:dyDescent="0.25">
      <c r="A121" s="55"/>
      <c r="B121" s="10"/>
      <c r="C121" s="10" t="s">
        <v>286</v>
      </c>
      <c r="D121" s="10"/>
      <c r="E121" s="10" t="s">
        <v>287</v>
      </c>
      <c r="F121" s="176">
        <v>10</v>
      </c>
      <c r="G121" s="296">
        <v>982.21799999999996</v>
      </c>
      <c r="H121" s="296">
        <v>9822.18</v>
      </c>
      <c r="I121" s="296">
        <v>982.21799999999996</v>
      </c>
      <c r="J121" s="296">
        <v>12</v>
      </c>
      <c r="K121" s="385"/>
      <c r="L121" s="176">
        <v>5</v>
      </c>
      <c r="M121" s="296">
        <v>6388.27</v>
      </c>
      <c r="N121" s="296">
        <v>1277.654</v>
      </c>
      <c r="O121" s="210"/>
      <c r="P121" s="296"/>
      <c r="Q121" s="296"/>
      <c r="R121" s="176">
        <v>10</v>
      </c>
      <c r="S121" s="296">
        <v>9822.18</v>
      </c>
      <c r="T121" s="296">
        <v>982.21799999999996</v>
      </c>
      <c r="V121" s="10"/>
      <c r="W121" s="10"/>
      <c r="X121" s="10"/>
      <c r="Y121" s="10"/>
      <c r="Z121" s="10"/>
      <c r="AA121" s="10"/>
      <c r="AB121" s="10"/>
      <c r="AC121" s="10"/>
      <c r="AD121" s="10"/>
    </row>
    <row r="122" spans="1:30" x14ac:dyDescent="0.25">
      <c r="A122" s="55"/>
      <c r="B122" s="10"/>
      <c r="C122" s="10" t="s">
        <v>289</v>
      </c>
      <c r="D122" s="10"/>
      <c r="E122" s="10" t="s">
        <v>202</v>
      </c>
      <c r="F122" s="176">
        <v>161</v>
      </c>
      <c r="G122" s="296">
        <v>1209.4942236024799</v>
      </c>
      <c r="H122" s="296">
        <v>194728.57</v>
      </c>
      <c r="I122" s="296">
        <v>1209.4942236024799</v>
      </c>
      <c r="J122" s="296">
        <v>10.4285714285714</v>
      </c>
      <c r="K122" s="385"/>
      <c r="L122" s="176">
        <v>61</v>
      </c>
      <c r="M122" s="296">
        <v>78955.210000000006</v>
      </c>
      <c r="N122" s="296">
        <v>1294.3477049180301</v>
      </c>
      <c r="O122" s="210">
        <v>4</v>
      </c>
      <c r="P122" s="296">
        <v>5914.51</v>
      </c>
      <c r="Q122" s="296">
        <v>1478.6275000000001</v>
      </c>
      <c r="R122" s="176">
        <v>157</v>
      </c>
      <c r="S122" s="296">
        <v>188814.06</v>
      </c>
      <c r="T122" s="296">
        <v>1202.6373248407599</v>
      </c>
      <c r="V122" s="10"/>
      <c r="W122" s="10"/>
      <c r="X122" s="10"/>
      <c r="Y122" s="10"/>
      <c r="Z122" s="10"/>
      <c r="AA122" s="10"/>
      <c r="AB122" s="10"/>
      <c r="AC122" s="10"/>
      <c r="AD122" s="10"/>
    </row>
    <row r="123" spans="1:30" x14ac:dyDescent="0.25">
      <c r="A123" s="55"/>
      <c r="B123" s="10"/>
      <c r="C123" s="10" t="s">
        <v>290</v>
      </c>
      <c r="D123" s="10"/>
      <c r="E123" s="10" t="s">
        <v>202</v>
      </c>
      <c r="F123" s="176">
        <v>1</v>
      </c>
      <c r="G123" s="296">
        <v>143.78</v>
      </c>
      <c r="H123" s="296">
        <v>143.78</v>
      </c>
      <c r="I123" s="296">
        <v>143.78</v>
      </c>
      <c r="J123" s="296">
        <v>12</v>
      </c>
      <c r="K123" s="385"/>
      <c r="L123" s="176"/>
      <c r="M123" s="296"/>
      <c r="N123" s="296"/>
      <c r="O123" s="210"/>
      <c r="P123" s="296"/>
      <c r="Q123" s="296"/>
      <c r="R123" s="176">
        <v>1</v>
      </c>
      <c r="S123" s="296">
        <v>143.78</v>
      </c>
      <c r="T123" s="296">
        <v>143.78</v>
      </c>
      <c r="V123" s="10"/>
      <c r="W123" s="10"/>
      <c r="X123" s="10"/>
      <c r="Y123" s="10"/>
      <c r="Z123" s="10"/>
      <c r="AA123" s="10"/>
      <c r="AB123" s="10"/>
      <c r="AC123" s="10"/>
      <c r="AD123" s="10"/>
    </row>
    <row r="124" spans="1:30" x14ac:dyDescent="0.25">
      <c r="A124" s="55"/>
      <c r="B124" s="10"/>
      <c r="C124" s="10" t="s">
        <v>291</v>
      </c>
      <c r="D124" s="10"/>
      <c r="E124" s="10" t="s">
        <v>63</v>
      </c>
      <c r="F124" s="176">
        <v>1</v>
      </c>
      <c r="G124" s="296">
        <v>188.79</v>
      </c>
      <c r="H124" s="296">
        <v>188.79</v>
      </c>
      <c r="I124" s="296">
        <v>188.79</v>
      </c>
      <c r="J124" s="296">
        <v>13</v>
      </c>
      <c r="K124" s="385"/>
      <c r="L124" s="176"/>
      <c r="M124" s="296"/>
      <c r="N124" s="296"/>
      <c r="O124" s="210"/>
      <c r="P124" s="296"/>
      <c r="Q124" s="296"/>
      <c r="R124" s="176">
        <v>1</v>
      </c>
      <c r="S124" s="296">
        <v>188.79</v>
      </c>
      <c r="T124" s="296">
        <v>188.79</v>
      </c>
      <c r="V124" s="10"/>
      <c r="W124" s="10"/>
      <c r="X124" s="10"/>
      <c r="Y124" s="10"/>
      <c r="Z124" s="10"/>
      <c r="AA124" s="10"/>
      <c r="AB124" s="10"/>
      <c r="AC124" s="10"/>
      <c r="AD124" s="10"/>
    </row>
    <row r="125" spans="1:30" x14ac:dyDescent="0.25">
      <c r="A125" s="55"/>
      <c r="B125" s="10"/>
      <c r="C125" s="10" t="s">
        <v>291</v>
      </c>
      <c r="D125" s="10"/>
      <c r="E125" s="10" t="s">
        <v>65</v>
      </c>
      <c r="F125" s="176">
        <v>228</v>
      </c>
      <c r="G125" s="296">
        <v>793.32276315789397</v>
      </c>
      <c r="H125" s="296">
        <v>180877.59</v>
      </c>
      <c r="I125" s="296">
        <v>793.32276315789397</v>
      </c>
      <c r="J125" s="296">
        <v>10.6855895196507</v>
      </c>
      <c r="K125" s="385"/>
      <c r="L125" s="176">
        <v>124</v>
      </c>
      <c r="M125" s="296">
        <v>110438.1</v>
      </c>
      <c r="N125" s="296">
        <v>890.62983870967798</v>
      </c>
      <c r="O125" s="210">
        <v>6</v>
      </c>
      <c r="P125" s="296">
        <v>5597.85</v>
      </c>
      <c r="Q125" s="296">
        <v>932.97500000000002</v>
      </c>
      <c r="R125" s="176">
        <v>223</v>
      </c>
      <c r="S125" s="296">
        <v>175279.74</v>
      </c>
      <c r="T125" s="296">
        <v>786.00780269058203</v>
      </c>
      <c r="V125" s="10"/>
      <c r="W125" s="10"/>
      <c r="X125" s="10"/>
      <c r="Y125" s="10"/>
      <c r="Z125" s="10"/>
      <c r="AA125" s="10"/>
      <c r="AB125" s="10"/>
      <c r="AC125" s="10"/>
      <c r="AD125" s="10"/>
    </row>
    <row r="126" spans="1:30" x14ac:dyDescent="0.25">
      <c r="A126" s="55"/>
      <c r="B126" s="10"/>
      <c r="C126" s="10" t="s">
        <v>296</v>
      </c>
      <c r="D126" s="10"/>
      <c r="E126" s="10" t="s">
        <v>212</v>
      </c>
      <c r="F126" s="176">
        <v>22</v>
      </c>
      <c r="G126" s="296">
        <v>908.99727272727296</v>
      </c>
      <c r="H126" s="296">
        <v>19997.939999999999</v>
      </c>
      <c r="I126" s="296">
        <v>908.99727272727296</v>
      </c>
      <c r="J126" s="296">
        <v>12.454545454545499</v>
      </c>
      <c r="K126" s="385"/>
      <c r="L126" s="176">
        <v>4</v>
      </c>
      <c r="M126" s="296">
        <v>2106.9499999999998</v>
      </c>
      <c r="N126" s="296">
        <v>526.73749999999995</v>
      </c>
      <c r="O126" s="210"/>
      <c r="P126" s="296"/>
      <c r="Q126" s="296"/>
      <c r="R126" s="176">
        <v>22</v>
      </c>
      <c r="S126" s="296">
        <v>19997.939999999999</v>
      </c>
      <c r="T126" s="296">
        <v>908.99727272727296</v>
      </c>
      <c r="V126" s="10"/>
      <c r="W126" s="10"/>
      <c r="X126" s="10"/>
      <c r="Y126" s="10"/>
      <c r="Z126" s="10"/>
      <c r="AA126" s="10"/>
      <c r="AB126" s="10"/>
      <c r="AC126" s="10"/>
      <c r="AD126" s="10"/>
    </row>
    <row r="127" spans="1:30" x14ac:dyDescent="0.25">
      <c r="A127" s="55"/>
      <c r="B127" s="10"/>
      <c r="C127" s="10" t="s">
        <v>297</v>
      </c>
      <c r="D127" s="10"/>
      <c r="E127" s="10" t="s">
        <v>298</v>
      </c>
      <c r="F127" s="176">
        <v>33</v>
      </c>
      <c r="G127" s="296">
        <v>840.27181818181805</v>
      </c>
      <c r="H127" s="296">
        <v>27728.97</v>
      </c>
      <c r="I127" s="296">
        <v>840.27181818181805</v>
      </c>
      <c r="J127" s="296">
        <v>11.090909090909101</v>
      </c>
      <c r="K127" s="385"/>
      <c r="L127" s="176">
        <v>15</v>
      </c>
      <c r="M127" s="296">
        <v>15514.55</v>
      </c>
      <c r="N127" s="296">
        <v>1034.3033333333301</v>
      </c>
      <c r="O127" s="210">
        <v>1</v>
      </c>
      <c r="P127" s="296">
        <v>535.07000000000005</v>
      </c>
      <c r="Q127" s="296">
        <v>535.07000000000005</v>
      </c>
      <c r="R127" s="176">
        <v>32</v>
      </c>
      <c r="S127" s="296">
        <v>27193.9</v>
      </c>
      <c r="T127" s="296">
        <v>849.80937500000005</v>
      </c>
      <c r="V127" s="10"/>
      <c r="W127" s="10"/>
      <c r="X127" s="10"/>
      <c r="Y127" s="10"/>
      <c r="Z127" s="10"/>
      <c r="AA127" s="10"/>
      <c r="AB127" s="10"/>
      <c r="AC127" s="10"/>
      <c r="AD127" s="10"/>
    </row>
    <row r="128" spans="1:30" x14ac:dyDescent="0.25">
      <c r="A128" s="55"/>
      <c r="B128" s="10"/>
      <c r="C128" s="10" t="s">
        <v>299</v>
      </c>
      <c r="D128" s="10"/>
      <c r="E128" s="10" t="s">
        <v>300</v>
      </c>
      <c r="F128" s="176">
        <v>65</v>
      </c>
      <c r="G128" s="296">
        <v>940.78092307692395</v>
      </c>
      <c r="H128" s="296">
        <v>61150.76</v>
      </c>
      <c r="I128" s="296">
        <v>940.78092307692395</v>
      </c>
      <c r="J128" s="296">
        <v>10.7076923076923</v>
      </c>
      <c r="K128" s="385"/>
      <c r="L128" s="176">
        <v>32</v>
      </c>
      <c r="M128" s="296">
        <v>38145.78</v>
      </c>
      <c r="N128" s="296">
        <v>1192.055625</v>
      </c>
      <c r="O128" s="210"/>
      <c r="P128" s="296"/>
      <c r="Q128" s="296"/>
      <c r="R128" s="176">
        <v>65</v>
      </c>
      <c r="S128" s="296">
        <v>61150.76</v>
      </c>
      <c r="T128" s="296">
        <v>940.78092307692395</v>
      </c>
      <c r="V128" s="10"/>
      <c r="W128" s="10"/>
      <c r="X128" s="10"/>
      <c r="Y128" s="10"/>
      <c r="Z128" s="10"/>
      <c r="AA128" s="10"/>
      <c r="AB128" s="10"/>
      <c r="AC128" s="10"/>
      <c r="AD128" s="10"/>
    </row>
    <row r="129" spans="1:30" x14ac:dyDescent="0.25">
      <c r="A129" s="55"/>
      <c r="B129" s="10"/>
      <c r="C129" s="10" t="s">
        <v>301</v>
      </c>
      <c r="D129" s="10"/>
      <c r="E129" s="10" t="s">
        <v>92</v>
      </c>
      <c r="F129" s="176">
        <v>306</v>
      </c>
      <c r="G129" s="296">
        <v>888.48267973856298</v>
      </c>
      <c r="H129" s="296">
        <v>271875.7</v>
      </c>
      <c r="I129" s="296">
        <v>888.48267973856298</v>
      </c>
      <c r="J129" s="296">
        <v>10.6078431372549</v>
      </c>
      <c r="K129" s="385"/>
      <c r="L129" s="176">
        <v>163</v>
      </c>
      <c r="M129" s="296">
        <v>155006.51</v>
      </c>
      <c r="N129" s="296">
        <v>950.96018404908102</v>
      </c>
      <c r="O129" s="210">
        <v>8</v>
      </c>
      <c r="P129" s="296">
        <v>6099.86</v>
      </c>
      <c r="Q129" s="296">
        <v>762.48249999999996</v>
      </c>
      <c r="R129" s="176">
        <v>298</v>
      </c>
      <c r="S129" s="296">
        <v>265775.84000000003</v>
      </c>
      <c r="T129" s="296">
        <v>891.86523489932904</v>
      </c>
      <c r="V129" s="10"/>
      <c r="W129" s="10"/>
      <c r="X129" s="10"/>
      <c r="Y129" s="10"/>
      <c r="Z129" s="10"/>
      <c r="AA129" s="10"/>
      <c r="AB129" s="10"/>
      <c r="AC129" s="10"/>
      <c r="AD129" s="10"/>
    </row>
    <row r="130" spans="1:30" x14ac:dyDescent="0.25">
      <c r="A130" s="55"/>
      <c r="B130" s="10"/>
      <c r="C130" s="10" t="s">
        <v>659</v>
      </c>
      <c r="D130" s="10"/>
      <c r="E130" s="10" t="s">
        <v>92</v>
      </c>
      <c r="F130" s="176">
        <v>3</v>
      </c>
      <c r="G130" s="296">
        <v>670.66666666666697</v>
      </c>
      <c r="H130" s="296">
        <v>2012</v>
      </c>
      <c r="I130" s="296">
        <v>670.66666666666697</v>
      </c>
      <c r="J130" s="296">
        <v>6</v>
      </c>
      <c r="K130" s="385"/>
      <c r="L130" s="176">
        <v>3</v>
      </c>
      <c r="M130" s="296">
        <v>2012</v>
      </c>
      <c r="N130" s="296">
        <v>670.66666666666697</v>
      </c>
      <c r="O130" s="210"/>
      <c r="P130" s="296"/>
      <c r="Q130" s="296"/>
      <c r="R130" s="176">
        <v>3</v>
      </c>
      <c r="S130" s="296">
        <v>2012</v>
      </c>
      <c r="T130" s="296">
        <v>670.66666666666697</v>
      </c>
      <c r="V130" s="10"/>
      <c r="W130" s="10"/>
      <c r="X130" s="10"/>
      <c r="Y130" s="10"/>
      <c r="Z130" s="10"/>
      <c r="AA130" s="10"/>
      <c r="AB130" s="10"/>
      <c r="AC130" s="10"/>
      <c r="AD130" s="10"/>
    </row>
    <row r="131" spans="1:30" x14ac:dyDescent="0.25">
      <c r="A131" s="55"/>
      <c r="B131" s="10"/>
      <c r="C131" s="10" t="s">
        <v>303</v>
      </c>
      <c r="D131" s="10"/>
      <c r="E131" s="10" t="s">
        <v>304</v>
      </c>
      <c r="F131" s="176">
        <v>4</v>
      </c>
      <c r="G131" s="296">
        <v>1144.335</v>
      </c>
      <c r="H131" s="296">
        <v>4577.34</v>
      </c>
      <c r="I131" s="296">
        <v>1144.335</v>
      </c>
      <c r="J131" s="296">
        <v>6.75</v>
      </c>
      <c r="K131" s="385"/>
      <c r="L131" s="176">
        <v>2</v>
      </c>
      <c r="M131" s="296">
        <v>2172.48</v>
      </c>
      <c r="N131" s="296">
        <v>1086.24</v>
      </c>
      <c r="O131" s="210"/>
      <c r="P131" s="296"/>
      <c r="Q131" s="296"/>
      <c r="R131" s="176">
        <v>4</v>
      </c>
      <c r="S131" s="296">
        <v>4577.34</v>
      </c>
      <c r="T131" s="296">
        <v>1144.335</v>
      </c>
      <c r="V131" s="10"/>
      <c r="W131" s="10"/>
      <c r="X131" s="10"/>
      <c r="Y131" s="10"/>
      <c r="Z131" s="10"/>
      <c r="AA131" s="10"/>
      <c r="AB131" s="10"/>
      <c r="AC131" s="10"/>
      <c r="AD131" s="10"/>
    </row>
    <row r="132" spans="1:30" x14ac:dyDescent="0.25">
      <c r="A132" s="55"/>
      <c r="B132" s="10"/>
      <c r="C132" s="10" t="s">
        <v>307</v>
      </c>
      <c r="D132" s="10"/>
      <c r="E132" s="10" t="s">
        <v>212</v>
      </c>
      <c r="F132" s="176">
        <v>4</v>
      </c>
      <c r="G132" s="296">
        <v>891.33249999999998</v>
      </c>
      <c r="H132" s="296">
        <v>3565.33</v>
      </c>
      <c r="I132" s="296">
        <v>891.33249999999998</v>
      </c>
      <c r="J132" s="296">
        <v>10.5</v>
      </c>
      <c r="K132" s="385"/>
      <c r="L132" s="176">
        <v>1</v>
      </c>
      <c r="M132" s="296">
        <v>442.57</v>
      </c>
      <c r="N132" s="296">
        <v>442.57</v>
      </c>
      <c r="O132" s="210"/>
      <c r="P132" s="296"/>
      <c r="Q132" s="296"/>
      <c r="R132" s="176">
        <v>4</v>
      </c>
      <c r="S132" s="296">
        <v>3565.33</v>
      </c>
      <c r="T132" s="296">
        <v>891.33249999999998</v>
      </c>
      <c r="V132" s="10"/>
      <c r="W132" s="10"/>
      <c r="X132" s="10"/>
      <c r="Y132" s="10"/>
      <c r="Z132" s="10"/>
      <c r="AA132" s="10"/>
      <c r="AB132" s="10"/>
      <c r="AC132" s="10"/>
      <c r="AD132" s="10"/>
    </row>
    <row r="133" spans="1:30" x14ac:dyDescent="0.25">
      <c r="A133" s="55"/>
      <c r="B133" s="10"/>
      <c r="C133" s="10" t="s">
        <v>308</v>
      </c>
      <c r="D133" s="10"/>
      <c r="E133" s="10" t="s">
        <v>309</v>
      </c>
      <c r="F133" s="176">
        <v>12</v>
      </c>
      <c r="G133" s="296">
        <v>701.88083333333304</v>
      </c>
      <c r="H133" s="296">
        <v>8422.57</v>
      </c>
      <c r="I133" s="296">
        <v>701.88083333333304</v>
      </c>
      <c r="J133" s="296">
        <v>11</v>
      </c>
      <c r="K133" s="385"/>
      <c r="L133" s="176">
        <v>4</v>
      </c>
      <c r="M133" s="296">
        <v>4797.58</v>
      </c>
      <c r="N133" s="296">
        <v>1199.395</v>
      </c>
      <c r="O133" s="210"/>
      <c r="P133" s="296"/>
      <c r="Q133" s="296"/>
      <c r="R133" s="176">
        <v>12</v>
      </c>
      <c r="S133" s="296">
        <v>8422.57</v>
      </c>
      <c r="T133" s="296">
        <v>701.88083333333304</v>
      </c>
      <c r="V133" s="10"/>
      <c r="W133" s="10"/>
      <c r="X133" s="10"/>
      <c r="Y133" s="10"/>
      <c r="Z133" s="10"/>
      <c r="AA133" s="10"/>
      <c r="AB133" s="10"/>
      <c r="AC133" s="10"/>
      <c r="AD133" s="10"/>
    </row>
    <row r="134" spans="1:30" x14ac:dyDescent="0.25">
      <c r="A134" s="55"/>
      <c r="B134" s="10"/>
      <c r="C134" s="10" t="s">
        <v>310</v>
      </c>
      <c r="D134" s="10"/>
      <c r="E134" s="10" t="s">
        <v>127</v>
      </c>
      <c r="F134" s="176">
        <v>1</v>
      </c>
      <c r="G134" s="296">
        <v>479.1</v>
      </c>
      <c r="H134" s="296">
        <v>479.1</v>
      </c>
      <c r="I134" s="296">
        <v>479.1</v>
      </c>
      <c r="J134" s="296">
        <v>13</v>
      </c>
      <c r="K134" s="385"/>
      <c r="L134" s="176"/>
      <c r="M134" s="296"/>
      <c r="N134" s="296"/>
      <c r="O134" s="210"/>
      <c r="P134" s="296"/>
      <c r="Q134" s="296"/>
      <c r="R134" s="176">
        <v>1</v>
      </c>
      <c r="S134" s="296">
        <v>479.1</v>
      </c>
      <c r="T134" s="296">
        <v>479.1</v>
      </c>
      <c r="V134" s="10"/>
      <c r="W134" s="10"/>
      <c r="X134" s="10"/>
      <c r="Y134" s="10"/>
      <c r="Z134" s="10"/>
      <c r="AA134" s="10"/>
      <c r="AB134" s="10"/>
      <c r="AC134" s="10"/>
      <c r="AD134" s="10"/>
    </row>
    <row r="135" spans="1:30" x14ac:dyDescent="0.25">
      <c r="A135" s="55"/>
      <c r="B135" s="10"/>
      <c r="C135" s="10" t="s">
        <v>311</v>
      </c>
      <c r="D135" s="10"/>
      <c r="E135" s="10" t="s">
        <v>312</v>
      </c>
      <c r="F135" s="176">
        <v>11</v>
      </c>
      <c r="G135" s="296">
        <v>730.27636363636395</v>
      </c>
      <c r="H135" s="296">
        <v>8033.04</v>
      </c>
      <c r="I135" s="296">
        <v>730.27636363636395</v>
      </c>
      <c r="J135" s="296">
        <v>10.363636363636401</v>
      </c>
      <c r="K135" s="385"/>
      <c r="L135" s="176">
        <v>7</v>
      </c>
      <c r="M135" s="296">
        <v>5808.36</v>
      </c>
      <c r="N135" s="296">
        <v>829.76571428571401</v>
      </c>
      <c r="O135" s="210"/>
      <c r="P135" s="296"/>
      <c r="Q135" s="296"/>
      <c r="R135" s="176">
        <v>11</v>
      </c>
      <c r="S135" s="296">
        <v>8033.04</v>
      </c>
      <c r="T135" s="296">
        <v>730.27636363636395</v>
      </c>
      <c r="V135" s="10"/>
      <c r="W135" s="10"/>
      <c r="X135" s="10"/>
      <c r="Y135" s="10"/>
      <c r="Z135" s="10"/>
      <c r="AA135" s="10"/>
      <c r="AB135" s="10"/>
      <c r="AC135" s="10"/>
      <c r="AD135" s="10"/>
    </row>
    <row r="136" spans="1:30" x14ac:dyDescent="0.25">
      <c r="A136" s="55"/>
      <c r="B136" s="10"/>
      <c r="C136" s="10" t="s">
        <v>313</v>
      </c>
      <c r="D136" s="10"/>
      <c r="E136" s="10" t="s">
        <v>314</v>
      </c>
      <c r="F136" s="176">
        <v>7</v>
      </c>
      <c r="G136" s="296">
        <v>1112.3900000000001</v>
      </c>
      <c r="H136" s="296">
        <v>7786.73</v>
      </c>
      <c r="I136" s="296">
        <v>1112.3900000000001</v>
      </c>
      <c r="J136" s="296">
        <v>10.714285714285699</v>
      </c>
      <c r="K136" s="385"/>
      <c r="L136" s="176">
        <v>2</v>
      </c>
      <c r="M136" s="296">
        <v>3143.53</v>
      </c>
      <c r="N136" s="296">
        <v>1571.7650000000001</v>
      </c>
      <c r="O136" s="210"/>
      <c r="P136" s="296"/>
      <c r="Q136" s="296"/>
      <c r="R136" s="176">
        <v>7</v>
      </c>
      <c r="S136" s="296">
        <v>7786.73</v>
      </c>
      <c r="T136" s="296">
        <v>1112.3900000000001</v>
      </c>
      <c r="V136" s="10"/>
      <c r="W136" s="10"/>
      <c r="X136" s="10"/>
      <c r="Y136" s="10"/>
      <c r="Z136" s="10"/>
      <c r="AA136" s="10"/>
      <c r="AB136" s="10"/>
      <c r="AC136" s="10"/>
      <c r="AD136" s="10"/>
    </row>
    <row r="137" spans="1:30" x14ac:dyDescent="0.25">
      <c r="A137" s="55"/>
      <c r="B137" s="10"/>
      <c r="C137" s="10" t="s">
        <v>315</v>
      </c>
      <c r="D137" s="10"/>
      <c r="E137" s="10" t="s">
        <v>134</v>
      </c>
      <c r="F137" s="176">
        <v>1</v>
      </c>
      <c r="G137" s="296">
        <v>1368.42</v>
      </c>
      <c r="H137" s="296">
        <v>1368.42</v>
      </c>
      <c r="I137" s="296">
        <v>1368.42</v>
      </c>
      <c r="J137" s="296">
        <v>11</v>
      </c>
      <c r="K137" s="385"/>
      <c r="L137" s="176">
        <v>1</v>
      </c>
      <c r="M137" s="296">
        <v>1368.42</v>
      </c>
      <c r="N137" s="296">
        <v>1368.42</v>
      </c>
      <c r="O137" s="210"/>
      <c r="P137" s="296"/>
      <c r="Q137" s="296"/>
      <c r="R137" s="176">
        <v>1</v>
      </c>
      <c r="S137" s="296">
        <v>1368.42</v>
      </c>
      <c r="T137" s="296">
        <v>1368.42</v>
      </c>
      <c r="V137" s="10"/>
      <c r="W137" s="10"/>
      <c r="X137" s="10"/>
      <c r="Y137" s="10"/>
      <c r="Z137" s="10"/>
      <c r="AA137" s="10"/>
      <c r="AB137" s="10"/>
      <c r="AC137" s="10"/>
      <c r="AD137" s="10"/>
    </row>
    <row r="138" spans="1:30" x14ac:dyDescent="0.25">
      <c r="A138" s="55"/>
      <c r="B138" s="10"/>
      <c r="C138" s="10" t="s">
        <v>317</v>
      </c>
      <c r="D138" s="10"/>
      <c r="E138" s="10" t="s">
        <v>79</v>
      </c>
      <c r="F138" s="176">
        <v>264</v>
      </c>
      <c r="G138" s="296">
        <v>1037.2935606060601</v>
      </c>
      <c r="H138" s="296">
        <v>273845.5</v>
      </c>
      <c r="I138" s="296">
        <v>1037.2935606060601</v>
      </c>
      <c r="J138" s="296">
        <v>11.1477272727273</v>
      </c>
      <c r="K138" s="385"/>
      <c r="L138" s="176">
        <v>117</v>
      </c>
      <c r="M138" s="296">
        <v>148034.85999999999</v>
      </c>
      <c r="N138" s="296">
        <v>1265.2552136752099</v>
      </c>
      <c r="O138" s="210">
        <v>7</v>
      </c>
      <c r="P138" s="296">
        <v>6908.34</v>
      </c>
      <c r="Q138" s="296">
        <v>986.905714285714</v>
      </c>
      <c r="R138" s="176">
        <v>257</v>
      </c>
      <c r="S138" s="296">
        <v>266937.15999999997</v>
      </c>
      <c r="T138" s="296">
        <v>1038.6659922179001</v>
      </c>
      <c r="V138" s="10"/>
      <c r="W138" s="10"/>
      <c r="X138" s="10"/>
      <c r="Y138" s="10"/>
      <c r="Z138" s="10"/>
      <c r="AA138" s="10"/>
      <c r="AB138" s="10"/>
      <c r="AC138" s="10"/>
      <c r="AD138" s="10"/>
    </row>
    <row r="139" spans="1:30" x14ac:dyDescent="0.25">
      <c r="A139" s="55"/>
      <c r="B139" s="10"/>
      <c r="C139" s="10" t="s">
        <v>318</v>
      </c>
      <c r="D139" s="10"/>
      <c r="E139" s="10" t="s">
        <v>319</v>
      </c>
      <c r="F139" s="176">
        <v>5</v>
      </c>
      <c r="G139" s="296">
        <v>596.13</v>
      </c>
      <c r="H139" s="296">
        <v>2980.65</v>
      </c>
      <c r="I139" s="296">
        <v>596.13</v>
      </c>
      <c r="J139" s="296">
        <v>9.4</v>
      </c>
      <c r="K139" s="385"/>
      <c r="L139" s="176">
        <v>2</v>
      </c>
      <c r="M139" s="296">
        <v>1410.89</v>
      </c>
      <c r="N139" s="296">
        <v>705.44500000000005</v>
      </c>
      <c r="O139" s="210"/>
      <c r="P139" s="296"/>
      <c r="Q139" s="296"/>
      <c r="R139" s="176">
        <v>5</v>
      </c>
      <c r="S139" s="296">
        <v>2980.65</v>
      </c>
      <c r="T139" s="296">
        <v>596.13</v>
      </c>
      <c r="V139" s="10"/>
      <c r="W139" s="10"/>
      <c r="X139" s="10"/>
      <c r="Y139" s="10"/>
      <c r="Z139" s="10"/>
      <c r="AA139" s="10"/>
      <c r="AB139" s="10"/>
      <c r="AC139" s="10"/>
      <c r="AD139" s="10"/>
    </row>
    <row r="140" spans="1:30" x14ac:dyDescent="0.25">
      <c r="A140" s="55"/>
      <c r="B140" s="10"/>
      <c r="C140" s="10" t="s">
        <v>320</v>
      </c>
      <c r="D140" s="10"/>
      <c r="E140" s="10" t="s">
        <v>287</v>
      </c>
      <c r="F140" s="176">
        <v>23</v>
      </c>
      <c r="G140" s="296">
        <v>1066.6600000000001</v>
      </c>
      <c r="H140" s="296">
        <v>24533.18</v>
      </c>
      <c r="I140" s="296">
        <v>1066.6600000000001</v>
      </c>
      <c r="J140" s="296">
        <v>11.3478260869565</v>
      </c>
      <c r="K140" s="385"/>
      <c r="L140" s="176">
        <v>7</v>
      </c>
      <c r="M140" s="296">
        <v>13670.18</v>
      </c>
      <c r="N140" s="296">
        <v>1952.8828571428601</v>
      </c>
      <c r="O140" s="210"/>
      <c r="P140" s="296"/>
      <c r="Q140" s="296"/>
      <c r="R140" s="176">
        <v>23</v>
      </c>
      <c r="S140" s="296">
        <v>24533.18</v>
      </c>
      <c r="T140" s="296">
        <v>1066.6600000000001</v>
      </c>
      <c r="V140" s="10"/>
      <c r="W140" s="10"/>
      <c r="X140" s="10"/>
      <c r="Y140" s="10"/>
      <c r="Z140" s="10"/>
      <c r="AA140" s="10"/>
      <c r="AB140" s="10"/>
      <c r="AC140" s="10"/>
      <c r="AD140" s="10"/>
    </row>
    <row r="141" spans="1:30" x14ac:dyDescent="0.25">
      <c r="A141" s="55"/>
      <c r="B141" s="10"/>
      <c r="C141" s="10" t="s">
        <v>322</v>
      </c>
      <c r="D141" s="10"/>
      <c r="E141" s="10" t="s">
        <v>164</v>
      </c>
      <c r="F141" s="176">
        <v>1</v>
      </c>
      <c r="G141" s="296">
        <v>825.12</v>
      </c>
      <c r="H141" s="296">
        <v>825.12</v>
      </c>
      <c r="I141" s="296">
        <v>825.12</v>
      </c>
      <c r="J141" s="296">
        <v>13</v>
      </c>
      <c r="K141" s="385"/>
      <c r="L141" s="176">
        <v>1</v>
      </c>
      <c r="M141" s="296">
        <v>825.12</v>
      </c>
      <c r="N141" s="296">
        <v>825.12</v>
      </c>
      <c r="O141" s="210"/>
      <c r="P141" s="296"/>
      <c r="Q141" s="296"/>
      <c r="R141" s="176">
        <v>1</v>
      </c>
      <c r="S141" s="296">
        <v>825.12</v>
      </c>
      <c r="T141" s="296">
        <v>825.12</v>
      </c>
      <c r="V141" s="10"/>
      <c r="W141" s="10"/>
      <c r="X141" s="10"/>
      <c r="Y141" s="10"/>
      <c r="Z141" s="10"/>
      <c r="AA141" s="10"/>
      <c r="AB141" s="10"/>
      <c r="AC141" s="10"/>
      <c r="AD141" s="10"/>
    </row>
    <row r="142" spans="1:30" x14ac:dyDescent="0.25">
      <c r="A142" s="55"/>
      <c r="B142" s="10"/>
      <c r="C142" s="10" t="s">
        <v>325</v>
      </c>
      <c r="D142" s="10"/>
      <c r="E142" s="10" t="s">
        <v>326</v>
      </c>
      <c r="F142" s="176">
        <v>4</v>
      </c>
      <c r="G142" s="296">
        <v>701.98</v>
      </c>
      <c r="H142" s="296">
        <v>2807.92</v>
      </c>
      <c r="I142" s="296">
        <v>701.98</v>
      </c>
      <c r="J142" s="296">
        <v>10.75</v>
      </c>
      <c r="K142" s="385"/>
      <c r="L142" s="176">
        <v>1</v>
      </c>
      <c r="M142" s="296">
        <v>706.34</v>
      </c>
      <c r="N142" s="296">
        <v>706.34</v>
      </c>
      <c r="O142" s="210"/>
      <c r="P142" s="296"/>
      <c r="Q142" s="296"/>
      <c r="R142" s="176">
        <v>4</v>
      </c>
      <c r="S142" s="296">
        <v>2807.92</v>
      </c>
      <c r="T142" s="296">
        <v>701.98</v>
      </c>
      <c r="V142" s="10"/>
      <c r="W142" s="10"/>
      <c r="X142" s="10"/>
      <c r="Y142" s="10"/>
      <c r="Z142" s="10"/>
      <c r="AA142" s="10"/>
      <c r="AB142" s="10"/>
      <c r="AC142" s="10"/>
      <c r="AD142" s="10"/>
    </row>
    <row r="143" spans="1:30" x14ac:dyDescent="0.25">
      <c r="A143" s="55"/>
      <c r="B143" s="10"/>
      <c r="C143" s="10" t="s">
        <v>327</v>
      </c>
      <c r="D143" s="10"/>
      <c r="E143" s="10" t="s">
        <v>104</v>
      </c>
      <c r="F143" s="176">
        <v>2</v>
      </c>
      <c r="G143" s="296">
        <v>1057.085</v>
      </c>
      <c r="H143" s="296">
        <v>2114.17</v>
      </c>
      <c r="I143" s="296">
        <v>1057.085</v>
      </c>
      <c r="J143" s="296">
        <v>12</v>
      </c>
      <c r="K143" s="385"/>
      <c r="L143" s="176">
        <v>1</v>
      </c>
      <c r="M143" s="296">
        <v>1541.13</v>
      </c>
      <c r="N143" s="296">
        <v>1541.13</v>
      </c>
      <c r="O143" s="210"/>
      <c r="P143" s="296"/>
      <c r="Q143" s="296"/>
      <c r="R143" s="176">
        <v>2</v>
      </c>
      <c r="S143" s="296">
        <v>2114.17</v>
      </c>
      <c r="T143" s="296">
        <v>1057.085</v>
      </c>
      <c r="V143" s="10"/>
      <c r="W143" s="10"/>
      <c r="X143" s="10"/>
      <c r="Y143" s="10"/>
      <c r="Z143" s="10"/>
      <c r="AA143" s="10"/>
      <c r="AB143" s="10"/>
      <c r="AC143" s="10"/>
      <c r="AD143" s="10"/>
    </row>
    <row r="144" spans="1:30" x14ac:dyDescent="0.25">
      <c r="A144" s="55"/>
      <c r="B144" s="10"/>
      <c r="C144" s="10" t="s">
        <v>330</v>
      </c>
      <c r="D144" s="10"/>
      <c r="E144" s="10" t="s">
        <v>331</v>
      </c>
      <c r="F144" s="176">
        <v>19</v>
      </c>
      <c r="G144" s="296">
        <v>905.20105263157905</v>
      </c>
      <c r="H144" s="296">
        <v>17198.82</v>
      </c>
      <c r="I144" s="296">
        <v>905.20105263157905</v>
      </c>
      <c r="J144" s="296">
        <v>10.789473684210501</v>
      </c>
      <c r="K144" s="385"/>
      <c r="L144" s="176">
        <v>8</v>
      </c>
      <c r="M144" s="296">
        <v>9243.07</v>
      </c>
      <c r="N144" s="296">
        <v>1155.38375</v>
      </c>
      <c r="O144" s="210"/>
      <c r="P144" s="296"/>
      <c r="Q144" s="296"/>
      <c r="R144" s="176">
        <v>19</v>
      </c>
      <c r="S144" s="296">
        <v>17198.82</v>
      </c>
      <c r="T144" s="296">
        <v>905.20105263157905</v>
      </c>
      <c r="V144" s="10"/>
      <c r="W144" s="10"/>
      <c r="X144" s="10"/>
      <c r="Y144" s="10"/>
      <c r="Z144" s="10"/>
      <c r="AA144" s="10"/>
      <c r="AB144" s="10"/>
      <c r="AC144" s="10"/>
      <c r="AD144" s="10"/>
    </row>
    <row r="145" spans="1:30" x14ac:dyDescent="0.25">
      <c r="A145" s="55"/>
      <c r="B145" s="10"/>
      <c r="C145" s="10" t="s">
        <v>332</v>
      </c>
      <c r="D145" s="10"/>
      <c r="E145" s="10" t="s">
        <v>333</v>
      </c>
      <c r="F145" s="176">
        <v>25</v>
      </c>
      <c r="G145" s="296">
        <v>837.27719999999999</v>
      </c>
      <c r="H145" s="296">
        <v>20931.93</v>
      </c>
      <c r="I145" s="296">
        <v>837.27719999999999</v>
      </c>
      <c r="J145" s="296">
        <v>12</v>
      </c>
      <c r="K145" s="385"/>
      <c r="L145" s="176">
        <v>10</v>
      </c>
      <c r="M145" s="296">
        <v>9009.4599999999991</v>
      </c>
      <c r="N145" s="296">
        <v>900.94600000000003</v>
      </c>
      <c r="O145" s="210"/>
      <c r="P145" s="296"/>
      <c r="Q145" s="296"/>
      <c r="R145" s="176">
        <v>25</v>
      </c>
      <c r="S145" s="296">
        <v>20931.93</v>
      </c>
      <c r="T145" s="296">
        <v>837.27719999999999</v>
      </c>
      <c r="V145" s="10"/>
      <c r="W145" s="10"/>
      <c r="X145" s="10"/>
      <c r="Y145" s="10"/>
      <c r="Z145" s="10"/>
      <c r="AA145" s="10"/>
      <c r="AB145" s="10"/>
      <c r="AC145" s="10"/>
      <c r="AD145" s="10"/>
    </row>
    <row r="146" spans="1:30" x14ac:dyDescent="0.25">
      <c r="A146" s="55"/>
      <c r="B146" s="10"/>
      <c r="C146" s="10" t="s">
        <v>334</v>
      </c>
      <c r="D146" s="10"/>
      <c r="E146" s="10" t="s">
        <v>104</v>
      </c>
      <c r="F146" s="176">
        <v>3</v>
      </c>
      <c r="G146" s="296">
        <v>261.006666666667</v>
      </c>
      <c r="H146" s="296">
        <v>783.02</v>
      </c>
      <c r="I146" s="296">
        <v>261.006666666667</v>
      </c>
      <c r="J146" s="296">
        <v>10.6666666666667</v>
      </c>
      <c r="K146" s="385"/>
      <c r="L146" s="176"/>
      <c r="M146" s="296"/>
      <c r="N146" s="296"/>
      <c r="O146" s="210"/>
      <c r="P146" s="296"/>
      <c r="Q146" s="296"/>
      <c r="R146" s="176">
        <v>3</v>
      </c>
      <c r="S146" s="296">
        <v>783.02</v>
      </c>
      <c r="T146" s="296">
        <v>261.006666666667</v>
      </c>
      <c r="V146" s="10"/>
      <c r="W146" s="10"/>
      <c r="X146" s="10"/>
      <c r="Y146" s="10"/>
      <c r="Z146" s="10"/>
      <c r="AA146" s="10"/>
      <c r="AB146" s="10"/>
      <c r="AC146" s="10"/>
      <c r="AD146" s="10"/>
    </row>
    <row r="147" spans="1:30" x14ac:dyDescent="0.25">
      <c r="A147" s="55"/>
      <c r="B147" s="10"/>
      <c r="C147" s="10" t="s">
        <v>340</v>
      </c>
      <c r="D147" s="10"/>
      <c r="E147" s="10" t="s">
        <v>107</v>
      </c>
      <c r="F147" s="176">
        <v>9</v>
      </c>
      <c r="G147" s="296">
        <v>1177.49</v>
      </c>
      <c r="H147" s="296">
        <v>10597.41</v>
      </c>
      <c r="I147" s="296">
        <v>1177.49</v>
      </c>
      <c r="J147" s="296">
        <v>10.5555555555556</v>
      </c>
      <c r="K147" s="385"/>
      <c r="L147" s="176">
        <v>9</v>
      </c>
      <c r="M147" s="296">
        <v>10597.41</v>
      </c>
      <c r="N147" s="296">
        <v>1177.49</v>
      </c>
      <c r="O147" s="210"/>
      <c r="P147" s="296"/>
      <c r="Q147" s="296"/>
      <c r="R147" s="176">
        <v>9</v>
      </c>
      <c r="S147" s="296">
        <v>10597.41</v>
      </c>
      <c r="T147" s="296">
        <v>1177.49</v>
      </c>
      <c r="V147" s="10"/>
      <c r="W147" s="10"/>
      <c r="X147" s="10"/>
      <c r="Y147" s="10"/>
      <c r="Z147" s="10"/>
      <c r="AA147" s="10"/>
      <c r="AB147" s="10"/>
      <c r="AC147" s="10"/>
      <c r="AD147" s="10"/>
    </row>
    <row r="148" spans="1:30" x14ac:dyDescent="0.25">
      <c r="A148" s="55"/>
      <c r="B148" s="10"/>
      <c r="C148" s="10" t="s">
        <v>341</v>
      </c>
      <c r="D148" s="10"/>
      <c r="E148" s="10" t="s">
        <v>88</v>
      </c>
      <c r="F148" s="176">
        <v>60</v>
      </c>
      <c r="G148" s="296">
        <v>1140.798</v>
      </c>
      <c r="H148" s="296">
        <v>68447.88</v>
      </c>
      <c r="I148" s="296">
        <v>1140.798</v>
      </c>
      <c r="J148" s="296">
        <v>11.016666666666699</v>
      </c>
      <c r="K148" s="385"/>
      <c r="L148" s="176">
        <v>26</v>
      </c>
      <c r="M148" s="296">
        <v>29885.71</v>
      </c>
      <c r="N148" s="296">
        <v>1149.45038461538</v>
      </c>
      <c r="O148" s="210">
        <v>2</v>
      </c>
      <c r="P148" s="296">
        <v>1110.6400000000001</v>
      </c>
      <c r="Q148" s="296">
        <v>555.32000000000005</v>
      </c>
      <c r="R148" s="176">
        <v>58</v>
      </c>
      <c r="S148" s="296">
        <v>67337.240000000005</v>
      </c>
      <c r="T148" s="296">
        <v>1160.9868965517201</v>
      </c>
      <c r="V148" s="10"/>
      <c r="W148" s="10"/>
      <c r="X148" s="10"/>
      <c r="Y148" s="10"/>
      <c r="Z148" s="10"/>
      <c r="AA148" s="10"/>
      <c r="AB148" s="10"/>
      <c r="AC148" s="10"/>
      <c r="AD148" s="10"/>
    </row>
    <row r="149" spans="1:30" x14ac:dyDescent="0.25">
      <c r="A149" s="55"/>
      <c r="B149" s="10"/>
      <c r="C149" s="10" t="s">
        <v>342</v>
      </c>
      <c r="D149" s="10"/>
      <c r="E149" s="10" t="s">
        <v>202</v>
      </c>
      <c r="F149" s="176">
        <v>3</v>
      </c>
      <c r="G149" s="296">
        <v>628.14333333333298</v>
      </c>
      <c r="H149" s="296">
        <v>1884.43</v>
      </c>
      <c r="I149" s="296">
        <v>628.14333333333298</v>
      </c>
      <c r="J149" s="296">
        <v>9.6666666666666696</v>
      </c>
      <c r="K149" s="385"/>
      <c r="L149" s="176">
        <v>1</v>
      </c>
      <c r="M149" s="296">
        <v>843.25</v>
      </c>
      <c r="N149" s="296">
        <v>843.25</v>
      </c>
      <c r="O149" s="210"/>
      <c r="P149" s="296"/>
      <c r="Q149" s="296"/>
      <c r="R149" s="176">
        <v>3</v>
      </c>
      <c r="S149" s="296">
        <v>1884.43</v>
      </c>
      <c r="T149" s="296">
        <v>628.14333333333298</v>
      </c>
      <c r="V149" s="10"/>
      <c r="W149" s="10"/>
      <c r="X149" s="10"/>
      <c r="Y149" s="10"/>
      <c r="Z149" s="10"/>
      <c r="AA149" s="10"/>
      <c r="AB149" s="10"/>
      <c r="AC149" s="10"/>
      <c r="AD149" s="10"/>
    </row>
    <row r="150" spans="1:30" x14ac:dyDescent="0.25">
      <c r="A150" s="55"/>
      <c r="B150" s="10"/>
      <c r="C150" s="10" t="s">
        <v>343</v>
      </c>
      <c r="D150" s="10"/>
      <c r="E150" s="10" t="s">
        <v>202</v>
      </c>
      <c r="F150" s="176">
        <v>7</v>
      </c>
      <c r="G150" s="296">
        <v>1011.48714285714</v>
      </c>
      <c r="H150" s="296">
        <v>7080.41</v>
      </c>
      <c r="I150" s="296">
        <v>1011.48714285714</v>
      </c>
      <c r="J150" s="296">
        <v>12.714285714285699</v>
      </c>
      <c r="K150" s="385"/>
      <c r="L150" s="176"/>
      <c r="M150" s="296"/>
      <c r="N150" s="296"/>
      <c r="O150" s="210">
        <v>1</v>
      </c>
      <c r="P150" s="296">
        <v>392.07</v>
      </c>
      <c r="Q150" s="296">
        <v>392.07</v>
      </c>
      <c r="R150" s="176">
        <v>6</v>
      </c>
      <c r="S150" s="296">
        <v>6688.34</v>
      </c>
      <c r="T150" s="296">
        <v>1114.7233333333299</v>
      </c>
      <c r="V150" s="10"/>
      <c r="W150" s="10"/>
      <c r="X150" s="10"/>
      <c r="Y150" s="10"/>
      <c r="Z150" s="10"/>
      <c r="AA150" s="10"/>
      <c r="AB150" s="10"/>
      <c r="AC150" s="10"/>
      <c r="AD150" s="10"/>
    </row>
    <row r="151" spans="1:30" x14ac:dyDescent="0.25">
      <c r="A151" s="55"/>
      <c r="B151" s="10"/>
      <c r="C151" s="10" t="s">
        <v>344</v>
      </c>
      <c r="D151" s="10"/>
      <c r="E151" s="10" t="s">
        <v>107</v>
      </c>
      <c r="F151" s="176">
        <v>1</v>
      </c>
      <c r="G151" s="296">
        <v>3765.46</v>
      </c>
      <c r="H151" s="296">
        <v>3765.46</v>
      </c>
      <c r="I151" s="296">
        <v>3765.46</v>
      </c>
      <c r="J151" s="296">
        <v>37</v>
      </c>
      <c r="K151" s="385"/>
      <c r="L151" s="176"/>
      <c r="M151" s="296"/>
      <c r="N151" s="296"/>
      <c r="O151" s="210"/>
      <c r="P151" s="296"/>
      <c r="Q151" s="296"/>
      <c r="R151" s="176">
        <v>1</v>
      </c>
      <c r="S151" s="296">
        <v>3765.46</v>
      </c>
      <c r="T151" s="296">
        <v>3765.46</v>
      </c>
      <c r="V151" s="10"/>
      <c r="W151" s="10"/>
      <c r="X151" s="10"/>
      <c r="Y151" s="10"/>
      <c r="Z151" s="10"/>
      <c r="AA151" s="10"/>
      <c r="AB151" s="10"/>
      <c r="AC151" s="10"/>
      <c r="AD151" s="10"/>
    </row>
    <row r="152" spans="1:30" x14ac:dyDescent="0.25">
      <c r="A152" s="55"/>
      <c r="B152" s="10"/>
      <c r="C152" s="10" t="s">
        <v>345</v>
      </c>
      <c r="D152" s="10"/>
      <c r="E152" s="10" t="s">
        <v>192</v>
      </c>
      <c r="F152" s="176">
        <v>1</v>
      </c>
      <c r="G152" s="296">
        <v>1916.67</v>
      </c>
      <c r="H152" s="296">
        <v>1916.67</v>
      </c>
      <c r="I152" s="296">
        <v>1916.67</v>
      </c>
      <c r="J152" s="296">
        <v>6</v>
      </c>
      <c r="K152" s="385"/>
      <c r="L152" s="176">
        <v>1</v>
      </c>
      <c r="M152" s="296">
        <v>1916.67</v>
      </c>
      <c r="N152" s="296">
        <v>1916.67</v>
      </c>
      <c r="O152" s="210"/>
      <c r="P152" s="296"/>
      <c r="Q152" s="296"/>
      <c r="R152" s="176">
        <v>1</v>
      </c>
      <c r="S152" s="296">
        <v>1916.67</v>
      </c>
      <c r="T152" s="296">
        <v>1916.67</v>
      </c>
      <c r="V152" s="10"/>
      <c r="W152" s="10"/>
      <c r="X152" s="10"/>
      <c r="Y152" s="10"/>
      <c r="Z152" s="10"/>
      <c r="AA152" s="10"/>
      <c r="AB152" s="10"/>
      <c r="AC152" s="10"/>
      <c r="AD152" s="10"/>
    </row>
    <row r="153" spans="1:30" x14ac:dyDescent="0.25">
      <c r="A153" s="55"/>
      <c r="B153" s="10"/>
      <c r="C153" s="10" t="s">
        <v>346</v>
      </c>
      <c r="D153" s="10"/>
      <c r="E153" s="10" t="s">
        <v>107</v>
      </c>
      <c r="F153" s="176">
        <v>1</v>
      </c>
      <c r="G153" s="296">
        <v>2769.15</v>
      </c>
      <c r="H153" s="296">
        <v>2769.15</v>
      </c>
      <c r="I153" s="296">
        <v>2769.15</v>
      </c>
      <c r="J153" s="296">
        <v>6</v>
      </c>
      <c r="K153" s="385"/>
      <c r="L153" s="176"/>
      <c r="M153" s="296"/>
      <c r="N153" s="296"/>
      <c r="O153" s="210"/>
      <c r="P153" s="296"/>
      <c r="Q153" s="296"/>
      <c r="R153" s="176">
        <v>1</v>
      </c>
      <c r="S153" s="296">
        <v>2769.15</v>
      </c>
      <c r="T153" s="296">
        <v>2769.15</v>
      </c>
      <c r="V153" s="10"/>
      <c r="W153" s="10"/>
      <c r="X153" s="10"/>
      <c r="Y153" s="10"/>
      <c r="Z153" s="10"/>
      <c r="AA153" s="10"/>
      <c r="AB153" s="10"/>
      <c r="AC153" s="10"/>
      <c r="AD153" s="10"/>
    </row>
    <row r="154" spans="1:30" x14ac:dyDescent="0.25">
      <c r="A154" s="55"/>
      <c r="B154" s="10"/>
      <c r="C154" s="10" t="s">
        <v>348</v>
      </c>
      <c r="D154" s="10"/>
      <c r="E154" s="10" t="s">
        <v>349</v>
      </c>
      <c r="F154" s="176">
        <v>28</v>
      </c>
      <c r="G154" s="296">
        <v>766.27428571428595</v>
      </c>
      <c r="H154" s="296">
        <v>21455.68</v>
      </c>
      <c r="I154" s="296">
        <v>766.27428571428595</v>
      </c>
      <c r="J154" s="296">
        <v>9.46428571428571</v>
      </c>
      <c r="K154" s="385"/>
      <c r="L154" s="176">
        <v>9</v>
      </c>
      <c r="M154" s="296">
        <v>7993.93</v>
      </c>
      <c r="N154" s="296">
        <v>888.21444444444398</v>
      </c>
      <c r="O154" s="210">
        <v>1</v>
      </c>
      <c r="P154" s="296">
        <v>595.02</v>
      </c>
      <c r="Q154" s="296">
        <v>595.02</v>
      </c>
      <c r="R154" s="176">
        <v>27</v>
      </c>
      <c r="S154" s="296">
        <v>20860.66</v>
      </c>
      <c r="T154" s="296">
        <v>772.61703703703699</v>
      </c>
      <c r="V154" s="10"/>
      <c r="W154" s="10"/>
      <c r="X154" s="10"/>
      <c r="Y154" s="10"/>
      <c r="Z154" s="10"/>
      <c r="AA154" s="10"/>
      <c r="AB154" s="10"/>
      <c r="AC154" s="10"/>
      <c r="AD154" s="10"/>
    </row>
    <row r="155" spans="1:30" x14ac:dyDescent="0.25">
      <c r="A155" s="55"/>
      <c r="B155" s="10"/>
      <c r="C155" s="10" t="s">
        <v>350</v>
      </c>
      <c r="D155" s="10"/>
      <c r="E155" s="10" t="s">
        <v>187</v>
      </c>
      <c r="F155" s="176">
        <v>20</v>
      </c>
      <c r="G155" s="296">
        <v>1052.6675</v>
      </c>
      <c r="H155" s="296">
        <v>21053.35</v>
      </c>
      <c r="I155" s="296">
        <v>1052.6675</v>
      </c>
      <c r="J155" s="296">
        <v>10.8</v>
      </c>
      <c r="K155" s="385"/>
      <c r="L155" s="176">
        <v>8</v>
      </c>
      <c r="M155" s="296">
        <v>13812.15</v>
      </c>
      <c r="N155" s="296">
        <v>1726.51875</v>
      </c>
      <c r="O155" s="210"/>
      <c r="P155" s="296"/>
      <c r="Q155" s="296"/>
      <c r="R155" s="176">
        <v>20</v>
      </c>
      <c r="S155" s="296">
        <v>21053.35</v>
      </c>
      <c r="T155" s="296">
        <v>1052.6675</v>
      </c>
      <c r="V155" s="10"/>
      <c r="W155" s="10"/>
      <c r="X155" s="10"/>
      <c r="Y155" s="10"/>
      <c r="Z155" s="10"/>
      <c r="AA155" s="10"/>
      <c r="AB155" s="10"/>
      <c r="AC155" s="10"/>
      <c r="AD155" s="10"/>
    </row>
    <row r="156" spans="1:30" x14ac:dyDescent="0.25">
      <c r="A156" s="55"/>
      <c r="B156" s="10"/>
      <c r="C156" s="10" t="s">
        <v>661</v>
      </c>
      <c r="D156" s="10"/>
      <c r="E156" s="10" t="s">
        <v>287</v>
      </c>
      <c r="F156" s="176">
        <v>1</v>
      </c>
      <c r="G156" s="296">
        <v>5965.88</v>
      </c>
      <c r="H156" s="296">
        <v>5965.88</v>
      </c>
      <c r="I156" s="296">
        <v>5965.88</v>
      </c>
      <c r="J156" s="296">
        <v>13</v>
      </c>
      <c r="K156" s="385"/>
      <c r="L156" s="176"/>
      <c r="M156" s="296"/>
      <c r="N156" s="296"/>
      <c r="O156" s="210"/>
      <c r="P156" s="296"/>
      <c r="Q156" s="296"/>
      <c r="R156" s="176">
        <v>1</v>
      </c>
      <c r="S156" s="296">
        <v>5965.88</v>
      </c>
      <c r="T156" s="296">
        <v>5965.88</v>
      </c>
      <c r="V156" s="10"/>
      <c r="W156" s="10"/>
      <c r="X156" s="10"/>
      <c r="Y156" s="10"/>
      <c r="Z156" s="10"/>
      <c r="AA156" s="10"/>
      <c r="AB156" s="10"/>
      <c r="AC156" s="10"/>
      <c r="AD156" s="10"/>
    </row>
    <row r="157" spans="1:30" x14ac:dyDescent="0.25">
      <c r="A157" s="55"/>
      <c r="B157" s="10"/>
      <c r="C157" s="10" t="s">
        <v>354</v>
      </c>
      <c r="D157" s="10"/>
      <c r="E157" s="10" t="s">
        <v>154</v>
      </c>
      <c r="F157" s="176">
        <v>37</v>
      </c>
      <c r="G157" s="296">
        <v>780.45810810810804</v>
      </c>
      <c r="H157" s="296">
        <v>28876.95</v>
      </c>
      <c r="I157" s="296">
        <v>780.45810810810804</v>
      </c>
      <c r="J157" s="296">
        <v>11.5675675675676</v>
      </c>
      <c r="K157" s="385"/>
      <c r="L157" s="176">
        <v>24</v>
      </c>
      <c r="M157" s="296">
        <v>23669.88</v>
      </c>
      <c r="N157" s="296">
        <v>960.70500000000004</v>
      </c>
      <c r="O157" s="210">
        <v>2</v>
      </c>
      <c r="P157" s="296">
        <v>901.46</v>
      </c>
      <c r="Q157" s="296">
        <v>450.73</v>
      </c>
      <c r="R157" s="176">
        <v>35</v>
      </c>
      <c r="S157" s="296">
        <v>27975.49</v>
      </c>
      <c r="T157" s="296">
        <v>799.299714285714</v>
      </c>
      <c r="V157" s="10"/>
      <c r="W157" s="10"/>
      <c r="X157" s="10"/>
      <c r="Y157" s="10"/>
      <c r="Z157" s="10"/>
      <c r="AA157" s="10"/>
      <c r="AB157" s="10"/>
      <c r="AC157" s="10"/>
      <c r="AD157" s="10"/>
    </row>
    <row r="158" spans="1:30" x14ac:dyDescent="0.25">
      <c r="A158" s="55"/>
      <c r="B158" s="10"/>
      <c r="C158" s="10" t="s">
        <v>355</v>
      </c>
      <c r="D158" s="10"/>
      <c r="E158" s="10" t="s">
        <v>175</v>
      </c>
      <c r="F158" s="176">
        <v>104</v>
      </c>
      <c r="G158" s="296">
        <v>1018.92076923077</v>
      </c>
      <c r="H158" s="296">
        <v>105967.76</v>
      </c>
      <c r="I158" s="296">
        <v>1018.92076923077</v>
      </c>
      <c r="J158" s="296">
        <v>10.9519230769231</v>
      </c>
      <c r="K158" s="385"/>
      <c r="L158" s="176">
        <v>45</v>
      </c>
      <c r="M158" s="296">
        <v>54952.92</v>
      </c>
      <c r="N158" s="296">
        <v>1221.1759999999999</v>
      </c>
      <c r="O158" s="210">
        <v>1</v>
      </c>
      <c r="P158" s="296">
        <v>555.34</v>
      </c>
      <c r="Q158" s="296">
        <v>555.34</v>
      </c>
      <c r="R158" s="176">
        <v>103</v>
      </c>
      <c r="S158" s="296">
        <v>105412.42</v>
      </c>
      <c r="T158" s="296">
        <v>1023.42155339806</v>
      </c>
      <c r="V158" s="10"/>
      <c r="W158" s="10"/>
      <c r="X158" s="10"/>
      <c r="Y158" s="10"/>
      <c r="Z158" s="10"/>
      <c r="AA158" s="10"/>
      <c r="AB158" s="10"/>
      <c r="AC158" s="10"/>
      <c r="AD158" s="10"/>
    </row>
    <row r="159" spans="1:30" x14ac:dyDescent="0.25">
      <c r="A159" s="55"/>
      <c r="B159" s="10"/>
      <c r="C159" s="10" t="s">
        <v>356</v>
      </c>
      <c r="D159" s="10"/>
      <c r="E159" s="10" t="s">
        <v>204</v>
      </c>
      <c r="F159" s="176">
        <v>66</v>
      </c>
      <c r="G159" s="296">
        <v>854.62363636363705</v>
      </c>
      <c r="H159" s="296">
        <v>56405.16</v>
      </c>
      <c r="I159" s="296">
        <v>854.62363636363705</v>
      </c>
      <c r="J159" s="296">
        <v>10.424242424242401</v>
      </c>
      <c r="K159" s="385"/>
      <c r="L159" s="176">
        <v>25</v>
      </c>
      <c r="M159" s="296">
        <v>22584.560000000001</v>
      </c>
      <c r="N159" s="296">
        <v>903.38239999999996</v>
      </c>
      <c r="O159" s="210"/>
      <c r="P159" s="296"/>
      <c r="Q159" s="296"/>
      <c r="R159" s="176">
        <v>66</v>
      </c>
      <c r="S159" s="296">
        <v>56405.16</v>
      </c>
      <c r="T159" s="296">
        <v>854.62363636363705</v>
      </c>
      <c r="V159" s="10"/>
      <c r="W159" s="10"/>
      <c r="X159" s="10"/>
      <c r="Y159" s="10"/>
      <c r="Z159" s="10"/>
      <c r="AA159" s="10"/>
      <c r="AB159" s="10"/>
      <c r="AC159" s="10"/>
      <c r="AD159" s="10"/>
    </row>
    <row r="160" spans="1:30" x14ac:dyDescent="0.25">
      <c r="A160" s="55"/>
      <c r="B160" s="10"/>
      <c r="C160" s="10" t="s">
        <v>358</v>
      </c>
      <c r="D160" s="10"/>
      <c r="E160" s="10" t="s">
        <v>359</v>
      </c>
      <c r="F160" s="176">
        <v>2</v>
      </c>
      <c r="G160" s="296">
        <v>743.28</v>
      </c>
      <c r="H160" s="296">
        <v>1486.56</v>
      </c>
      <c r="I160" s="296">
        <v>743.28</v>
      </c>
      <c r="J160" s="296">
        <v>9.5</v>
      </c>
      <c r="K160" s="385"/>
      <c r="L160" s="176">
        <v>2</v>
      </c>
      <c r="M160" s="296">
        <v>1486.56</v>
      </c>
      <c r="N160" s="296">
        <v>743.28</v>
      </c>
      <c r="O160" s="210"/>
      <c r="P160" s="296"/>
      <c r="Q160" s="296"/>
      <c r="R160" s="176">
        <v>2</v>
      </c>
      <c r="S160" s="296">
        <v>1486.56</v>
      </c>
      <c r="T160" s="296">
        <v>743.28</v>
      </c>
      <c r="V160" s="10"/>
      <c r="W160" s="10"/>
      <c r="X160" s="10"/>
      <c r="Y160" s="10"/>
      <c r="Z160" s="10"/>
      <c r="AA160" s="10"/>
      <c r="AB160" s="10"/>
      <c r="AC160" s="10"/>
      <c r="AD160" s="10"/>
    </row>
    <row r="161" spans="1:30" x14ac:dyDescent="0.25">
      <c r="A161" s="55"/>
      <c r="B161" s="10"/>
      <c r="C161" s="10" t="s">
        <v>361</v>
      </c>
      <c r="D161" s="10"/>
      <c r="E161" s="10" t="s">
        <v>363</v>
      </c>
      <c r="F161" s="176">
        <v>20</v>
      </c>
      <c r="G161" s="296">
        <v>1335.4804999999999</v>
      </c>
      <c r="H161" s="296">
        <v>26709.61</v>
      </c>
      <c r="I161" s="296">
        <v>1335.4804999999999</v>
      </c>
      <c r="J161" s="296">
        <v>10.95</v>
      </c>
      <c r="K161" s="385"/>
      <c r="L161" s="176">
        <v>4</v>
      </c>
      <c r="M161" s="296">
        <v>6351.75</v>
      </c>
      <c r="N161" s="296">
        <v>1587.9375</v>
      </c>
      <c r="O161" s="210"/>
      <c r="P161" s="296"/>
      <c r="Q161" s="296"/>
      <c r="R161" s="176">
        <v>20</v>
      </c>
      <c r="S161" s="296">
        <v>26709.61</v>
      </c>
      <c r="T161" s="296">
        <v>1335.4804999999999</v>
      </c>
      <c r="V161" s="10"/>
      <c r="W161" s="10"/>
      <c r="X161" s="10"/>
      <c r="Y161" s="10"/>
      <c r="Z161" s="10"/>
      <c r="AA161" s="10"/>
      <c r="AB161" s="10"/>
      <c r="AC161" s="10"/>
      <c r="AD161" s="10"/>
    </row>
    <row r="162" spans="1:30" x14ac:dyDescent="0.25">
      <c r="A162" s="55"/>
      <c r="B162" s="10"/>
      <c r="C162" s="10" t="s">
        <v>364</v>
      </c>
      <c r="D162" s="10"/>
      <c r="E162" s="10" t="s">
        <v>204</v>
      </c>
      <c r="F162" s="176">
        <v>682</v>
      </c>
      <c r="G162" s="296">
        <v>875.66497067448699</v>
      </c>
      <c r="H162" s="296">
        <v>597203.51</v>
      </c>
      <c r="I162" s="296">
        <v>875.66497067448699</v>
      </c>
      <c r="J162" s="296">
        <v>10.677891654465601</v>
      </c>
      <c r="K162" s="385"/>
      <c r="L162" s="176">
        <v>317</v>
      </c>
      <c r="M162" s="296">
        <v>305025.73</v>
      </c>
      <c r="N162" s="296">
        <v>962.22627760252306</v>
      </c>
      <c r="O162" s="210">
        <v>13</v>
      </c>
      <c r="P162" s="296">
        <v>12213.9</v>
      </c>
      <c r="Q162" s="296">
        <v>939.53076923076901</v>
      </c>
      <c r="R162" s="176">
        <v>670</v>
      </c>
      <c r="S162" s="296">
        <v>584989.61</v>
      </c>
      <c r="T162" s="296">
        <v>873.11882089552205</v>
      </c>
      <c r="V162" s="10"/>
      <c r="W162" s="10"/>
      <c r="X162" s="10"/>
      <c r="Y162" s="10"/>
      <c r="Z162" s="10"/>
      <c r="AA162" s="10"/>
      <c r="AB162" s="10"/>
      <c r="AC162" s="10"/>
      <c r="AD162" s="10"/>
    </row>
    <row r="163" spans="1:30" x14ac:dyDescent="0.25">
      <c r="A163" s="55"/>
      <c r="B163" s="10"/>
      <c r="C163" s="10" t="s">
        <v>366</v>
      </c>
      <c r="D163" s="10"/>
      <c r="E163" s="10" t="s">
        <v>367</v>
      </c>
      <c r="F163" s="176">
        <v>61</v>
      </c>
      <c r="G163" s="296">
        <v>1017.26278688525</v>
      </c>
      <c r="H163" s="296">
        <v>62053.03</v>
      </c>
      <c r="I163" s="296">
        <v>1017.26278688525</v>
      </c>
      <c r="J163" s="296">
        <v>10.409836065573799</v>
      </c>
      <c r="K163" s="385"/>
      <c r="L163" s="176">
        <v>31</v>
      </c>
      <c r="M163" s="296">
        <v>30485.56</v>
      </c>
      <c r="N163" s="296">
        <v>983.40516129032301</v>
      </c>
      <c r="O163" s="210"/>
      <c r="P163" s="296"/>
      <c r="Q163" s="296"/>
      <c r="R163" s="176">
        <v>61</v>
      </c>
      <c r="S163" s="296">
        <v>62053.03</v>
      </c>
      <c r="T163" s="296">
        <v>1017.26278688525</v>
      </c>
      <c r="V163" s="10"/>
      <c r="W163" s="10"/>
      <c r="X163" s="10"/>
      <c r="Y163" s="10"/>
      <c r="Z163" s="10"/>
      <c r="AA163" s="10"/>
      <c r="AB163" s="10"/>
      <c r="AC163" s="10"/>
      <c r="AD163" s="10"/>
    </row>
    <row r="164" spans="1:30" x14ac:dyDescent="0.25">
      <c r="A164" s="55"/>
      <c r="B164" s="10"/>
      <c r="C164" s="10" t="s">
        <v>664</v>
      </c>
      <c r="D164" s="10"/>
      <c r="E164" s="10" t="s">
        <v>109</v>
      </c>
      <c r="F164" s="176">
        <v>3</v>
      </c>
      <c r="G164" s="296">
        <v>510.446666666667</v>
      </c>
      <c r="H164" s="296">
        <v>1531.34</v>
      </c>
      <c r="I164" s="296">
        <v>510.446666666667</v>
      </c>
      <c r="J164" s="296">
        <v>10.3333333333333</v>
      </c>
      <c r="K164" s="385"/>
      <c r="L164" s="176">
        <v>2</v>
      </c>
      <c r="M164" s="296">
        <v>1202.98</v>
      </c>
      <c r="N164" s="296">
        <v>601.49</v>
      </c>
      <c r="O164" s="210"/>
      <c r="P164" s="296"/>
      <c r="Q164" s="296"/>
      <c r="R164" s="176">
        <v>3</v>
      </c>
      <c r="S164" s="296">
        <v>1531.34</v>
      </c>
      <c r="T164" s="296">
        <v>510.446666666667</v>
      </c>
      <c r="V164" s="10"/>
      <c r="W164" s="10"/>
      <c r="X164" s="10"/>
      <c r="Y164" s="10"/>
      <c r="Z164" s="10"/>
      <c r="AA164" s="10"/>
      <c r="AB164" s="10"/>
      <c r="AC164" s="10"/>
      <c r="AD164" s="10"/>
    </row>
    <row r="165" spans="1:30" x14ac:dyDescent="0.25">
      <c r="A165" s="55"/>
      <c r="B165" s="10"/>
      <c r="C165" s="10" t="s">
        <v>665</v>
      </c>
      <c r="D165" s="10"/>
      <c r="E165" s="10" t="s">
        <v>109</v>
      </c>
      <c r="F165" s="176">
        <v>59</v>
      </c>
      <c r="G165" s="296">
        <v>730.76033898305104</v>
      </c>
      <c r="H165" s="296">
        <v>43114.86</v>
      </c>
      <c r="I165" s="296">
        <v>730.76033898305104</v>
      </c>
      <c r="J165" s="296">
        <v>11.4067796610169</v>
      </c>
      <c r="K165" s="385"/>
      <c r="L165" s="176">
        <v>28</v>
      </c>
      <c r="M165" s="296">
        <v>24174.45</v>
      </c>
      <c r="N165" s="296">
        <v>863.37321428571397</v>
      </c>
      <c r="O165" s="210"/>
      <c r="P165" s="296"/>
      <c r="Q165" s="296"/>
      <c r="R165" s="176">
        <v>59</v>
      </c>
      <c r="S165" s="296">
        <v>43114.86</v>
      </c>
      <c r="T165" s="296">
        <v>730.76033898305104</v>
      </c>
      <c r="V165" s="10"/>
      <c r="W165" s="10"/>
      <c r="X165" s="10"/>
      <c r="Y165" s="10"/>
      <c r="Z165" s="10"/>
      <c r="AA165" s="10"/>
      <c r="AB165" s="10"/>
      <c r="AC165" s="10"/>
      <c r="AD165" s="10"/>
    </row>
    <row r="166" spans="1:30" x14ac:dyDescent="0.25">
      <c r="A166" s="55"/>
      <c r="B166" s="10"/>
      <c r="C166" s="10" t="s">
        <v>372</v>
      </c>
      <c r="D166" s="10"/>
      <c r="E166" s="10" t="s">
        <v>104</v>
      </c>
      <c r="F166" s="176">
        <v>6</v>
      </c>
      <c r="G166" s="296">
        <v>1281.605</v>
      </c>
      <c r="H166" s="296">
        <v>7689.63</v>
      </c>
      <c r="I166" s="296">
        <v>1281.605</v>
      </c>
      <c r="J166" s="296">
        <v>9.8333333333333304</v>
      </c>
      <c r="K166" s="385"/>
      <c r="L166" s="176">
        <v>5</v>
      </c>
      <c r="M166" s="296">
        <v>5947.82</v>
      </c>
      <c r="N166" s="296">
        <v>1189.5640000000001</v>
      </c>
      <c r="O166" s="210"/>
      <c r="P166" s="296"/>
      <c r="Q166" s="296"/>
      <c r="R166" s="176">
        <v>6</v>
      </c>
      <c r="S166" s="296">
        <v>7689.63</v>
      </c>
      <c r="T166" s="296">
        <v>1281.605</v>
      </c>
      <c r="V166" s="10"/>
      <c r="W166" s="10"/>
      <c r="X166" s="10"/>
      <c r="Y166" s="10"/>
      <c r="Z166" s="10"/>
      <c r="AA166" s="10"/>
      <c r="AB166" s="10"/>
      <c r="AC166" s="10"/>
      <c r="AD166" s="10"/>
    </row>
    <row r="167" spans="1:30" x14ac:dyDescent="0.25">
      <c r="A167" s="55"/>
      <c r="B167" s="10"/>
      <c r="C167" s="10" t="s">
        <v>373</v>
      </c>
      <c r="D167" s="10"/>
      <c r="E167" s="10" t="s">
        <v>374</v>
      </c>
      <c r="F167" s="176">
        <v>5</v>
      </c>
      <c r="G167" s="296">
        <v>620.64400000000001</v>
      </c>
      <c r="H167" s="296">
        <v>3103.22</v>
      </c>
      <c r="I167" s="296">
        <v>620.64400000000001</v>
      </c>
      <c r="J167" s="296">
        <v>12.4</v>
      </c>
      <c r="K167" s="385"/>
      <c r="L167" s="176">
        <v>2</v>
      </c>
      <c r="M167" s="296">
        <v>1409.92</v>
      </c>
      <c r="N167" s="296">
        <v>704.96</v>
      </c>
      <c r="O167" s="210"/>
      <c r="P167" s="296"/>
      <c r="Q167" s="296"/>
      <c r="R167" s="176">
        <v>5</v>
      </c>
      <c r="S167" s="296">
        <v>3103.22</v>
      </c>
      <c r="T167" s="296">
        <v>620.64400000000001</v>
      </c>
      <c r="V167" s="10"/>
      <c r="W167" s="10"/>
      <c r="X167" s="10"/>
      <c r="Y167" s="10"/>
      <c r="Z167" s="10"/>
      <c r="AA167" s="10"/>
      <c r="AB167" s="10"/>
      <c r="AC167" s="10"/>
      <c r="AD167" s="10"/>
    </row>
    <row r="168" spans="1:30" x14ac:dyDescent="0.25">
      <c r="A168" s="55"/>
      <c r="B168" s="10"/>
      <c r="C168" s="10" t="s">
        <v>376</v>
      </c>
      <c r="D168" s="10"/>
      <c r="E168" s="10" t="s">
        <v>212</v>
      </c>
      <c r="F168" s="176">
        <v>4</v>
      </c>
      <c r="G168" s="296">
        <v>910.24749999999995</v>
      </c>
      <c r="H168" s="296">
        <v>3640.99</v>
      </c>
      <c r="I168" s="296">
        <v>910.24749999999995</v>
      </c>
      <c r="J168" s="296">
        <v>11</v>
      </c>
      <c r="K168" s="385"/>
      <c r="L168" s="176">
        <v>2</v>
      </c>
      <c r="M168" s="296">
        <v>1911.37</v>
      </c>
      <c r="N168" s="296">
        <v>955.68499999999995</v>
      </c>
      <c r="O168" s="210"/>
      <c r="P168" s="296"/>
      <c r="Q168" s="296"/>
      <c r="R168" s="176">
        <v>4</v>
      </c>
      <c r="S168" s="296">
        <v>3640.99</v>
      </c>
      <c r="T168" s="296">
        <v>910.24749999999995</v>
      </c>
      <c r="V168" s="10"/>
      <c r="W168" s="10"/>
      <c r="X168" s="10"/>
      <c r="Y168" s="10"/>
      <c r="Z168" s="10"/>
      <c r="AA168" s="10"/>
      <c r="AB168" s="10"/>
      <c r="AC168" s="10"/>
      <c r="AD168" s="10"/>
    </row>
    <row r="169" spans="1:30" x14ac:dyDescent="0.25">
      <c r="A169" s="55"/>
      <c r="B169" s="10"/>
      <c r="C169" s="10" t="s">
        <v>377</v>
      </c>
      <c r="D169" s="10"/>
      <c r="E169" s="10" t="s">
        <v>302</v>
      </c>
      <c r="F169" s="176">
        <v>40</v>
      </c>
      <c r="G169" s="296">
        <v>1321.9860000000001</v>
      </c>
      <c r="H169" s="296">
        <v>52879.44</v>
      </c>
      <c r="I169" s="296">
        <v>1321.9860000000001</v>
      </c>
      <c r="J169" s="296">
        <v>12.85</v>
      </c>
      <c r="K169" s="385"/>
      <c r="L169" s="176">
        <v>10</v>
      </c>
      <c r="M169" s="296">
        <v>8454.7000000000007</v>
      </c>
      <c r="N169" s="296">
        <v>845.47</v>
      </c>
      <c r="O169" s="210"/>
      <c r="P169" s="296"/>
      <c r="Q169" s="296"/>
      <c r="R169" s="176">
        <v>40</v>
      </c>
      <c r="S169" s="296">
        <v>52879.44</v>
      </c>
      <c r="T169" s="296">
        <v>1321.9860000000001</v>
      </c>
      <c r="V169" s="10"/>
      <c r="W169" s="10"/>
      <c r="X169" s="10"/>
      <c r="Y169" s="10"/>
      <c r="Z169" s="10"/>
      <c r="AA169" s="10"/>
      <c r="AB169" s="10"/>
      <c r="AC169" s="10"/>
      <c r="AD169" s="10"/>
    </row>
    <row r="170" spans="1:30" x14ac:dyDescent="0.25">
      <c r="A170" s="55"/>
      <c r="B170" s="10"/>
      <c r="C170" s="10" t="s">
        <v>378</v>
      </c>
      <c r="D170" s="10"/>
      <c r="E170" s="10" t="s">
        <v>102</v>
      </c>
      <c r="F170" s="176">
        <v>1</v>
      </c>
      <c r="G170" s="296">
        <v>2055.86</v>
      </c>
      <c r="H170" s="296">
        <v>2055.86</v>
      </c>
      <c r="I170" s="296">
        <v>2055.86</v>
      </c>
      <c r="J170" s="296">
        <v>12</v>
      </c>
      <c r="K170" s="385"/>
      <c r="L170" s="176">
        <v>1</v>
      </c>
      <c r="M170" s="296">
        <v>2055.86</v>
      </c>
      <c r="N170" s="296">
        <v>2055.86</v>
      </c>
      <c r="O170" s="210"/>
      <c r="P170" s="296"/>
      <c r="Q170" s="296"/>
      <c r="R170" s="176">
        <v>1</v>
      </c>
      <c r="S170" s="296">
        <v>2055.86</v>
      </c>
      <c r="T170" s="296">
        <v>2055.86</v>
      </c>
      <c r="V170" s="10"/>
      <c r="W170" s="10"/>
      <c r="X170" s="10"/>
      <c r="Y170" s="10"/>
      <c r="Z170" s="10"/>
      <c r="AA170" s="10"/>
      <c r="AB170" s="10"/>
      <c r="AC170" s="10"/>
      <c r="AD170" s="10"/>
    </row>
    <row r="171" spans="1:30" x14ac:dyDescent="0.25">
      <c r="A171" s="55"/>
      <c r="B171" s="10"/>
      <c r="C171" s="10" t="s">
        <v>378</v>
      </c>
      <c r="D171" s="10"/>
      <c r="E171" s="10" t="s">
        <v>105</v>
      </c>
      <c r="F171" s="176">
        <v>340</v>
      </c>
      <c r="G171" s="296">
        <v>871.22376470588199</v>
      </c>
      <c r="H171" s="296">
        <v>296216.08</v>
      </c>
      <c r="I171" s="296">
        <v>871.22376470588199</v>
      </c>
      <c r="J171" s="296">
        <v>11.0941176470588</v>
      </c>
      <c r="K171" s="385"/>
      <c r="L171" s="176">
        <v>139</v>
      </c>
      <c r="M171" s="296">
        <v>158173.84</v>
      </c>
      <c r="N171" s="296">
        <v>1137.94129496403</v>
      </c>
      <c r="O171" s="210">
        <v>1</v>
      </c>
      <c r="P171" s="296">
        <v>795</v>
      </c>
      <c r="Q171" s="296">
        <v>795</v>
      </c>
      <c r="R171" s="176">
        <v>339</v>
      </c>
      <c r="S171" s="296">
        <v>295421.08</v>
      </c>
      <c r="T171" s="296">
        <v>871.44861356932199</v>
      </c>
      <c r="V171" s="10"/>
      <c r="W171" s="10"/>
      <c r="X171" s="10"/>
      <c r="Y171" s="10"/>
      <c r="Z171" s="10"/>
      <c r="AA171" s="10"/>
      <c r="AB171" s="10"/>
      <c r="AC171" s="10"/>
      <c r="AD171" s="10"/>
    </row>
    <row r="172" spans="1:30" x14ac:dyDescent="0.25">
      <c r="A172" s="55"/>
      <c r="B172" s="10"/>
      <c r="C172" s="10" t="s">
        <v>381</v>
      </c>
      <c r="D172" s="10"/>
      <c r="E172" s="10" t="s">
        <v>164</v>
      </c>
      <c r="F172" s="176">
        <v>15</v>
      </c>
      <c r="G172" s="296">
        <v>1115.9179999999999</v>
      </c>
      <c r="H172" s="296">
        <v>16738.77</v>
      </c>
      <c r="I172" s="296">
        <v>1115.9179999999999</v>
      </c>
      <c r="J172" s="296">
        <v>12.4</v>
      </c>
      <c r="K172" s="385"/>
      <c r="L172" s="176">
        <v>2</v>
      </c>
      <c r="M172" s="296">
        <v>2406.64</v>
      </c>
      <c r="N172" s="296">
        <v>1203.32</v>
      </c>
      <c r="O172" s="210"/>
      <c r="P172" s="296"/>
      <c r="Q172" s="296"/>
      <c r="R172" s="176">
        <v>15</v>
      </c>
      <c r="S172" s="296">
        <v>16738.77</v>
      </c>
      <c r="T172" s="296">
        <v>1115.9179999999999</v>
      </c>
      <c r="V172" s="10"/>
      <c r="W172" s="10"/>
      <c r="X172" s="10"/>
      <c r="Y172" s="10"/>
      <c r="Z172" s="10"/>
      <c r="AA172" s="10"/>
      <c r="AB172" s="10"/>
      <c r="AC172" s="10"/>
      <c r="AD172" s="10"/>
    </row>
    <row r="173" spans="1:30" x14ac:dyDescent="0.25">
      <c r="A173" s="55"/>
      <c r="B173" s="10"/>
      <c r="C173" s="10" t="s">
        <v>382</v>
      </c>
      <c r="D173" s="10"/>
      <c r="E173" s="10" t="s">
        <v>383</v>
      </c>
      <c r="F173" s="176">
        <v>162</v>
      </c>
      <c r="G173" s="296">
        <v>884.25067901234604</v>
      </c>
      <c r="H173" s="296">
        <v>143248.60999999999</v>
      </c>
      <c r="I173" s="296">
        <v>884.25067901234604</v>
      </c>
      <c r="J173" s="296">
        <v>10.419753086419799</v>
      </c>
      <c r="K173" s="385"/>
      <c r="L173" s="176">
        <v>73</v>
      </c>
      <c r="M173" s="296">
        <v>76441.8</v>
      </c>
      <c r="N173" s="296">
        <v>1047.14794520548</v>
      </c>
      <c r="O173" s="210"/>
      <c r="P173" s="296"/>
      <c r="Q173" s="296"/>
      <c r="R173" s="176">
        <v>162</v>
      </c>
      <c r="S173" s="296">
        <v>143248.60999999999</v>
      </c>
      <c r="T173" s="296">
        <v>884.25067901234604</v>
      </c>
      <c r="V173" s="10"/>
      <c r="W173" s="10"/>
      <c r="X173" s="10"/>
      <c r="Y173" s="10"/>
      <c r="Z173" s="10"/>
      <c r="AA173" s="10"/>
      <c r="AB173" s="10"/>
      <c r="AC173" s="10"/>
      <c r="AD173" s="10"/>
    </row>
    <row r="174" spans="1:30" x14ac:dyDescent="0.25">
      <c r="A174" s="55"/>
      <c r="B174" s="10"/>
      <c r="C174" s="10" t="s">
        <v>382</v>
      </c>
      <c r="D174" s="10"/>
      <c r="E174" s="10" t="s">
        <v>384</v>
      </c>
      <c r="F174" s="176">
        <v>1</v>
      </c>
      <c r="G174" s="296">
        <v>371.57</v>
      </c>
      <c r="H174" s="296">
        <v>371.57</v>
      </c>
      <c r="I174" s="296">
        <v>371.57</v>
      </c>
      <c r="J174" s="296">
        <v>7</v>
      </c>
      <c r="K174" s="385"/>
      <c r="L174" s="176"/>
      <c r="M174" s="296"/>
      <c r="N174" s="296"/>
      <c r="O174" s="210"/>
      <c r="P174" s="296"/>
      <c r="Q174" s="296"/>
      <c r="R174" s="176">
        <v>1</v>
      </c>
      <c r="S174" s="296">
        <v>371.57</v>
      </c>
      <c r="T174" s="296">
        <v>371.57</v>
      </c>
      <c r="V174" s="10"/>
      <c r="W174" s="10"/>
      <c r="X174" s="10"/>
      <c r="Y174" s="10"/>
      <c r="Z174" s="10"/>
      <c r="AA174" s="10"/>
      <c r="AB174" s="10"/>
      <c r="AC174" s="10"/>
      <c r="AD174" s="10"/>
    </row>
    <row r="175" spans="1:30" x14ac:dyDescent="0.25">
      <c r="A175" s="55"/>
      <c r="B175" s="10"/>
      <c r="C175" s="10" t="s">
        <v>669</v>
      </c>
      <c r="D175" s="10"/>
      <c r="E175" s="10" t="s">
        <v>84</v>
      </c>
      <c r="F175" s="176">
        <v>1</v>
      </c>
      <c r="G175" s="296">
        <v>678.8</v>
      </c>
      <c r="H175" s="296">
        <v>678.8</v>
      </c>
      <c r="I175" s="296">
        <v>678.8</v>
      </c>
      <c r="J175" s="296">
        <v>3</v>
      </c>
      <c r="K175" s="385"/>
      <c r="L175" s="176"/>
      <c r="M175" s="296"/>
      <c r="N175" s="296"/>
      <c r="O175" s="210"/>
      <c r="P175" s="296"/>
      <c r="Q175" s="296"/>
      <c r="R175" s="176">
        <v>1</v>
      </c>
      <c r="S175" s="296">
        <v>678.8</v>
      </c>
      <c r="T175" s="296">
        <v>678.8</v>
      </c>
      <c r="V175" s="10"/>
      <c r="W175" s="10"/>
      <c r="X175" s="10"/>
      <c r="Y175" s="10"/>
      <c r="Z175" s="10"/>
      <c r="AA175" s="10"/>
      <c r="AB175" s="10"/>
      <c r="AC175" s="10"/>
      <c r="AD175" s="10"/>
    </row>
    <row r="176" spans="1:30" x14ac:dyDescent="0.25">
      <c r="A176" s="55"/>
      <c r="B176" s="10"/>
      <c r="C176" s="10" t="s">
        <v>385</v>
      </c>
      <c r="D176" s="10"/>
      <c r="E176" s="10" t="s">
        <v>84</v>
      </c>
      <c r="F176" s="176">
        <v>33</v>
      </c>
      <c r="G176" s="296">
        <v>820.22454545454502</v>
      </c>
      <c r="H176" s="296">
        <v>27067.41</v>
      </c>
      <c r="I176" s="296">
        <v>820.22454545454502</v>
      </c>
      <c r="J176" s="296">
        <v>10.7272727272727</v>
      </c>
      <c r="K176" s="385"/>
      <c r="L176" s="176">
        <v>12</v>
      </c>
      <c r="M176" s="296">
        <v>12049.21</v>
      </c>
      <c r="N176" s="296">
        <v>1004.10083333333</v>
      </c>
      <c r="O176" s="210"/>
      <c r="P176" s="296"/>
      <c r="Q176" s="296"/>
      <c r="R176" s="176">
        <v>33</v>
      </c>
      <c r="S176" s="296">
        <v>27067.41</v>
      </c>
      <c r="T176" s="296">
        <v>820.22454545454502</v>
      </c>
      <c r="V176" s="10"/>
      <c r="W176" s="10"/>
      <c r="X176" s="10"/>
      <c r="Y176" s="10"/>
      <c r="Z176" s="10"/>
      <c r="AA176" s="10"/>
      <c r="AB176" s="10"/>
      <c r="AC176" s="10"/>
      <c r="AD176" s="10"/>
    </row>
    <row r="177" spans="1:30" x14ac:dyDescent="0.25">
      <c r="A177" s="55"/>
      <c r="B177" s="10"/>
      <c r="C177" s="10" t="s">
        <v>388</v>
      </c>
      <c r="D177" s="10"/>
      <c r="E177" s="10" t="s">
        <v>187</v>
      </c>
      <c r="F177" s="176">
        <v>86</v>
      </c>
      <c r="G177" s="296">
        <v>802.73058139534896</v>
      </c>
      <c r="H177" s="296">
        <v>69034.83</v>
      </c>
      <c r="I177" s="296">
        <v>802.73058139534896</v>
      </c>
      <c r="J177" s="296">
        <v>10.8720930232558</v>
      </c>
      <c r="K177" s="385"/>
      <c r="L177" s="176">
        <v>40</v>
      </c>
      <c r="M177" s="296">
        <v>37523.550000000003</v>
      </c>
      <c r="N177" s="296">
        <v>938.08875</v>
      </c>
      <c r="O177" s="210">
        <v>1</v>
      </c>
      <c r="P177" s="296">
        <v>768.43</v>
      </c>
      <c r="Q177" s="296">
        <v>768.43</v>
      </c>
      <c r="R177" s="176">
        <v>85</v>
      </c>
      <c r="S177" s="296">
        <v>68266.399999999994</v>
      </c>
      <c r="T177" s="296">
        <v>803.13411764705904</v>
      </c>
      <c r="V177" s="10"/>
      <c r="W177" s="10"/>
      <c r="X177" s="10"/>
      <c r="Y177" s="10"/>
      <c r="Z177" s="10"/>
      <c r="AA177" s="10"/>
      <c r="AB177" s="10"/>
      <c r="AC177" s="10"/>
      <c r="AD177" s="10"/>
    </row>
    <row r="178" spans="1:30" x14ac:dyDescent="0.25">
      <c r="A178" s="55"/>
      <c r="B178" s="10"/>
      <c r="C178" s="10" t="s">
        <v>670</v>
      </c>
      <c r="D178" s="10"/>
      <c r="E178" s="10" t="s">
        <v>187</v>
      </c>
      <c r="F178" s="176">
        <v>10</v>
      </c>
      <c r="G178" s="296">
        <v>662.34199999999998</v>
      </c>
      <c r="H178" s="296">
        <v>6623.42</v>
      </c>
      <c r="I178" s="296">
        <v>662.34199999999998</v>
      </c>
      <c r="J178" s="296">
        <v>9.6</v>
      </c>
      <c r="K178" s="385"/>
      <c r="L178" s="176">
        <v>4</v>
      </c>
      <c r="M178" s="296">
        <v>3825.52</v>
      </c>
      <c r="N178" s="296">
        <v>956.38</v>
      </c>
      <c r="O178" s="210"/>
      <c r="P178" s="296"/>
      <c r="Q178" s="296"/>
      <c r="R178" s="176">
        <v>10</v>
      </c>
      <c r="S178" s="296">
        <v>6623.42</v>
      </c>
      <c r="T178" s="296">
        <v>662.34199999999998</v>
      </c>
      <c r="V178" s="10"/>
      <c r="W178" s="10"/>
      <c r="X178" s="10"/>
      <c r="Y178" s="10"/>
      <c r="Z178" s="10"/>
      <c r="AA178" s="10"/>
      <c r="AB178" s="10"/>
      <c r="AC178" s="10"/>
      <c r="AD178" s="10"/>
    </row>
    <row r="179" spans="1:30" x14ac:dyDescent="0.25">
      <c r="A179" s="55"/>
      <c r="B179" s="10"/>
      <c r="C179" s="10" t="s">
        <v>390</v>
      </c>
      <c r="D179" s="10"/>
      <c r="E179" s="10" t="s">
        <v>124</v>
      </c>
      <c r="F179" s="176">
        <v>14</v>
      </c>
      <c r="G179" s="296">
        <v>1296.77428571429</v>
      </c>
      <c r="H179" s="296">
        <v>18154.84</v>
      </c>
      <c r="I179" s="296">
        <v>1296.77428571429</v>
      </c>
      <c r="J179" s="296">
        <v>13.285714285714301</v>
      </c>
      <c r="K179" s="385"/>
      <c r="L179" s="176">
        <v>4</v>
      </c>
      <c r="M179" s="296">
        <v>3709.19</v>
      </c>
      <c r="N179" s="296">
        <v>927.29750000000001</v>
      </c>
      <c r="O179" s="210"/>
      <c r="P179" s="296"/>
      <c r="Q179" s="296"/>
      <c r="R179" s="176">
        <v>14</v>
      </c>
      <c r="S179" s="296">
        <v>18154.84</v>
      </c>
      <c r="T179" s="296">
        <v>1296.77428571429</v>
      </c>
      <c r="V179" s="10"/>
      <c r="W179" s="10"/>
      <c r="X179" s="10"/>
      <c r="Y179" s="10"/>
      <c r="Z179" s="10"/>
      <c r="AA179" s="10"/>
      <c r="AB179" s="10"/>
      <c r="AC179" s="10"/>
      <c r="AD179" s="10"/>
    </row>
    <row r="180" spans="1:30" x14ac:dyDescent="0.25">
      <c r="A180" s="55"/>
      <c r="B180" s="10"/>
      <c r="C180" s="10" t="s">
        <v>392</v>
      </c>
      <c r="D180" s="10"/>
      <c r="E180" s="10" t="s">
        <v>110</v>
      </c>
      <c r="F180" s="176">
        <v>5</v>
      </c>
      <c r="G180" s="296">
        <v>1190.568</v>
      </c>
      <c r="H180" s="296">
        <v>5952.84</v>
      </c>
      <c r="I180" s="296">
        <v>1190.568</v>
      </c>
      <c r="J180" s="296">
        <v>16.8</v>
      </c>
      <c r="K180" s="385"/>
      <c r="L180" s="176">
        <v>1</v>
      </c>
      <c r="M180" s="296">
        <v>351.06</v>
      </c>
      <c r="N180" s="296">
        <v>351.06</v>
      </c>
      <c r="O180" s="210">
        <v>1</v>
      </c>
      <c r="P180" s="296">
        <v>295.29000000000002</v>
      </c>
      <c r="Q180" s="296">
        <v>295.29000000000002</v>
      </c>
      <c r="R180" s="176">
        <v>4</v>
      </c>
      <c r="S180" s="296">
        <v>5657.55</v>
      </c>
      <c r="T180" s="296">
        <v>1414.3875</v>
      </c>
      <c r="V180" s="10"/>
      <c r="W180" s="10"/>
      <c r="X180" s="10"/>
      <c r="Y180" s="10"/>
      <c r="Z180" s="10"/>
      <c r="AA180" s="10"/>
      <c r="AB180" s="10"/>
      <c r="AC180" s="10"/>
      <c r="AD180" s="10"/>
    </row>
    <row r="181" spans="1:30" x14ac:dyDescent="0.25">
      <c r="A181" s="55"/>
      <c r="B181" s="10"/>
      <c r="C181" s="10" t="s">
        <v>395</v>
      </c>
      <c r="D181" s="10"/>
      <c r="E181" s="10" t="s">
        <v>396</v>
      </c>
      <c r="F181" s="176">
        <v>3</v>
      </c>
      <c r="G181" s="296">
        <v>2410.32666666667</v>
      </c>
      <c r="H181" s="296">
        <v>7230.98</v>
      </c>
      <c r="I181" s="296">
        <v>2410.32666666667</v>
      </c>
      <c r="J181" s="296">
        <v>17</v>
      </c>
      <c r="K181" s="385"/>
      <c r="L181" s="176">
        <v>1</v>
      </c>
      <c r="M181" s="296">
        <v>902.58</v>
      </c>
      <c r="N181" s="296">
        <v>902.58</v>
      </c>
      <c r="O181" s="210"/>
      <c r="P181" s="296"/>
      <c r="Q181" s="296"/>
      <c r="R181" s="176">
        <v>3</v>
      </c>
      <c r="S181" s="296">
        <v>7230.98</v>
      </c>
      <c r="T181" s="296">
        <v>2410.32666666667</v>
      </c>
      <c r="V181" s="10"/>
      <c r="W181" s="10"/>
      <c r="X181" s="10"/>
      <c r="Y181" s="10"/>
      <c r="Z181" s="10"/>
      <c r="AA181" s="10"/>
      <c r="AB181" s="10"/>
      <c r="AC181" s="10"/>
      <c r="AD181" s="10"/>
    </row>
    <row r="182" spans="1:30" x14ac:dyDescent="0.25">
      <c r="A182" s="55"/>
      <c r="B182" s="10"/>
      <c r="C182" s="10" t="s">
        <v>397</v>
      </c>
      <c r="D182" s="10"/>
      <c r="E182" s="10" t="s">
        <v>86</v>
      </c>
      <c r="F182" s="176">
        <v>9</v>
      </c>
      <c r="G182" s="296">
        <v>1695.0288888888899</v>
      </c>
      <c r="H182" s="296">
        <v>15255.26</v>
      </c>
      <c r="I182" s="296">
        <v>1695.0288888888899</v>
      </c>
      <c r="J182" s="296">
        <v>10</v>
      </c>
      <c r="K182" s="385"/>
      <c r="L182" s="176">
        <v>5</v>
      </c>
      <c r="M182" s="296">
        <v>8955.73</v>
      </c>
      <c r="N182" s="296">
        <v>1791.146</v>
      </c>
      <c r="O182" s="210"/>
      <c r="P182" s="296"/>
      <c r="Q182" s="296"/>
      <c r="R182" s="176">
        <v>9</v>
      </c>
      <c r="S182" s="296">
        <v>15255.26</v>
      </c>
      <c r="T182" s="296">
        <v>1695.0288888888899</v>
      </c>
      <c r="V182" s="10"/>
      <c r="W182" s="10"/>
      <c r="X182" s="10"/>
      <c r="Y182" s="10"/>
      <c r="Z182" s="10"/>
      <c r="AA182" s="10"/>
      <c r="AB182" s="10"/>
      <c r="AC182" s="10"/>
      <c r="AD182" s="10"/>
    </row>
    <row r="183" spans="1:30" x14ac:dyDescent="0.25">
      <c r="A183" s="55"/>
      <c r="B183" s="10"/>
      <c r="C183" s="10" t="s">
        <v>671</v>
      </c>
      <c r="D183" s="10"/>
      <c r="E183" s="10" t="s">
        <v>120</v>
      </c>
      <c r="F183" s="176">
        <v>4</v>
      </c>
      <c r="G183" s="296">
        <v>895.79</v>
      </c>
      <c r="H183" s="296">
        <v>3583.16</v>
      </c>
      <c r="I183" s="296">
        <v>895.79</v>
      </c>
      <c r="J183" s="296">
        <v>9.5</v>
      </c>
      <c r="K183" s="385"/>
      <c r="L183" s="176">
        <v>2</v>
      </c>
      <c r="M183" s="296">
        <v>2599.6999999999998</v>
      </c>
      <c r="N183" s="296">
        <v>1299.8499999999999</v>
      </c>
      <c r="O183" s="210"/>
      <c r="P183" s="296"/>
      <c r="Q183" s="296"/>
      <c r="R183" s="176">
        <v>4</v>
      </c>
      <c r="S183" s="296">
        <v>3583.16</v>
      </c>
      <c r="T183" s="296">
        <v>895.79</v>
      </c>
      <c r="V183" s="10"/>
      <c r="W183" s="10"/>
      <c r="X183" s="10"/>
      <c r="Y183" s="10"/>
      <c r="Z183" s="10"/>
      <c r="AA183" s="10"/>
      <c r="AB183" s="10"/>
      <c r="AC183" s="10"/>
      <c r="AD183" s="10"/>
    </row>
    <row r="184" spans="1:30" x14ac:dyDescent="0.25">
      <c r="A184" s="55"/>
      <c r="B184" s="10"/>
      <c r="C184" s="10" t="s">
        <v>398</v>
      </c>
      <c r="D184" s="10"/>
      <c r="E184" s="10" t="s">
        <v>120</v>
      </c>
      <c r="F184" s="176">
        <v>534</v>
      </c>
      <c r="G184" s="296">
        <v>1066.65033707865</v>
      </c>
      <c r="H184" s="296">
        <v>569591.28</v>
      </c>
      <c r="I184" s="296">
        <v>1066.65033707865</v>
      </c>
      <c r="J184" s="296">
        <v>11.1797752808989</v>
      </c>
      <c r="K184" s="385"/>
      <c r="L184" s="176">
        <v>213</v>
      </c>
      <c r="M184" s="296">
        <v>245920.26</v>
      </c>
      <c r="N184" s="296">
        <v>1154.55521126761</v>
      </c>
      <c r="O184" s="210">
        <v>4</v>
      </c>
      <c r="P184" s="296">
        <v>2730.96</v>
      </c>
      <c r="Q184" s="296">
        <v>682.74</v>
      </c>
      <c r="R184" s="176">
        <v>530</v>
      </c>
      <c r="S184" s="296">
        <v>566860.31999999995</v>
      </c>
      <c r="T184" s="296">
        <v>1069.5477735849099</v>
      </c>
      <c r="V184" s="10"/>
      <c r="W184" s="10"/>
      <c r="X184" s="10"/>
      <c r="Y184" s="10"/>
      <c r="Z184" s="10"/>
      <c r="AA184" s="10"/>
      <c r="AB184" s="10"/>
      <c r="AC184" s="10"/>
      <c r="AD184" s="10"/>
    </row>
    <row r="185" spans="1:30" x14ac:dyDescent="0.25">
      <c r="A185" s="55"/>
      <c r="B185" s="10"/>
      <c r="C185" s="10" t="s">
        <v>398</v>
      </c>
      <c r="D185" s="10"/>
      <c r="E185" s="10" t="s">
        <v>805</v>
      </c>
      <c r="F185" s="176">
        <v>1</v>
      </c>
      <c r="G185" s="296">
        <v>378.96</v>
      </c>
      <c r="H185" s="296">
        <v>378.96</v>
      </c>
      <c r="I185" s="296">
        <v>378.96</v>
      </c>
      <c r="J185" s="296">
        <v>13</v>
      </c>
      <c r="K185" s="385"/>
      <c r="L185" s="176"/>
      <c r="M185" s="296"/>
      <c r="N185" s="296"/>
      <c r="O185" s="210"/>
      <c r="P185" s="296"/>
      <c r="Q185" s="296"/>
      <c r="R185" s="176">
        <v>1</v>
      </c>
      <c r="S185" s="296">
        <v>378.96</v>
      </c>
      <c r="T185" s="296">
        <v>378.96</v>
      </c>
      <c r="V185" s="10"/>
      <c r="W185" s="10"/>
      <c r="X185" s="10"/>
      <c r="Y185" s="10"/>
      <c r="Z185" s="10"/>
      <c r="AA185" s="10"/>
      <c r="AB185" s="10"/>
      <c r="AC185" s="10"/>
      <c r="AD185" s="10"/>
    </row>
    <row r="186" spans="1:30" x14ac:dyDescent="0.25">
      <c r="A186" s="55"/>
      <c r="B186" s="10"/>
      <c r="C186" s="10" t="s">
        <v>399</v>
      </c>
      <c r="D186" s="10"/>
      <c r="E186" s="10" t="s">
        <v>97</v>
      </c>
      <c r="F186" s="176">
        <v>18</v>
      </c>
      <c r="G186" s="296">
        <v>692.78166666666698</v>
      </c>
      <c r="H186" s="296">
        <v>12470.07</v>
      </c>
      <c r="I186" s="296">
        <v>692.78166666666698</v>
      </c>
      <c r="J186" s="296">
        <v>10.3333333333333</v>
      </c>
      <c r="K186" s="385"/>
      <c r="L186" s="176">
        <v>11</v>
      </c>
      <c r="M186" s="296">
        <v>9162.8799999999992</v>
      </c>
      <c r="N186" s="296">
        <v>832.98909090909103</v>
      </c>
      <c r="O186" s="210">
        <v>2</v>
      </c>
      <c r="P186" s="296">
        <v>554.28</v>
      </c>
      <c r="Q186" s="296">
        <v>277.14</v>
      </c>
      <c r="R186" s="176">
        <v>16</v>
      </c>
      <c r="S186" s="296">
        <v>11915.79</v>
      </c>
      <c r="T186" s="296">
        <v>744.73687500000005</v>
      </c>
      <c r="V186" s="10"/>
      <c r="W186" s="10"/>
      <c r="X186" s="10"/>
      <c r="Y186" s="10"/>
      <c r="Z186" s="10"/>
      <c r="AA186" s="10"/>
      <c r="AB186" s="10"/>
      <c r="AC186" s="10"/>
      <c r="AD186" s="10"/>
    </row>
    <row r="187" spans="1:30" x14ac:dyDescent="0.25">
      <c r="A187" s="55"/>
      <c r="B187" s="10"/>
      <c r="C187" s="10" t="s">
        <v>673</v>
      </c>
      <c r="D187" s="10"/>
      <c r="E187" s="10" t="s">
        <v>100</v>
      </c>
      <c r="F187" s="176">
        <v>10</v>
      </c>
      <c r="G187" s="296">
        <v>1024.3040000000001</v>
      </c>
      <c r="H187" s="296">
        <v>10243.040000000001</v>
      </c>
      <c r="I187" s="296">
        <v>1024.3040000000001</v>
      </c>
      <c r="J187" s="296">
        <v>12.7</v>
      </c>
      <c r="K187" s="385"/>
      <c r="L187" s="176">
        <v>1</v>
      </c>
      <c r="M187" s="296">
        <v>602.74</v>
      </c>
      <c r="N187" s="296">
        <v>602.74</v>
      </c>
      <c r="O187" s="210"/>
      <c r="P187" s="296"/>
      <c r="Q187" s="296"/>
      <c r="R187" s="176">
        <v>10</v>
      </c>
      <c r="S187" s="296">
        <v>10243.040000000001</v>
      </c>
      <c r="T187" s="296">
        <v>1024.3040000000001</v>
      </c>
      <c r="V187" s="10"/>
      <c r="W187" s="10"/>
      <c r="X187" s="10"/>
      <c r="Y187" s="10"/>
      <c r="Z187" s="10"/>
      <c r="AA187" s="10"/>
      <c r="AB187" s="10"/>
      <c r="AC187" s="10"/>
      <c r="AD187" s="10"/>
    </row>
    <row r="188" spans="1:30" x14ac:dyDescent="0.25">
      <c r="A188" s="55"/>
      <c r="B188" s="10"/>
      <c r="C188" s="10" t="s">
        <v>673</v>
      </c>
      <c r="D188" s="10"/>
      <c r="E188" s="10" t="s">
        <v>77</v>
      </c>
      <c r="F188" s="176">
        <v>2</v>
      </c>
      <c r="G188" s="296">
        <v>869.52499999999998</v>
      </c>
      <c r="H188" s="296">
        <v>1739.05</v>
      </c>
      <c r="I188" s="296">
        <v>869.52499999999998</v>
      </c>
      <c r="J188" s="296">
        <v>9.5</v>
      </c>
      <c r="K188" s="385"/>
      <c r="L188" s="176">
        <v>1</v>
      </c>
      <c r="M188" s="296">
        <v>1455.25</v>
      </c>
      <c r="N188" s="296">
        <v>1455.25</v>
      </c>
      <c r="O188" s="210"/>
      <c r="P188" s="296"/>
      <c r="Q188" s="296"/>
      <c r="R188" s="176">
        <v>2</v>
      </c>
      <c r="S188" s="296">
        <v>1739.05</v>
      </c>
      <c r="T188" s="296">
        <v>869.52499999999998</v>
      </c>
      <c r="V188" s="10"/>
      <c r="W188" s="10"/>
      <c r="X188" s="10"/>
      <c r="Y188" s="10"/>
      <c r="Z188" s="10"/>
      <c r="AA188" s="10"/>
      <c r="AB188" s="10"/>
      <c r="AC188" s="10"/>
      <c r="AD188" s="10"/>
    </row>
    <row r="189" spans="1:30" x14ac:dyDescent="0.25">
      <c r="A189" s="55"/>
      <c r="B189" s="10"/>
      <c r="C189" s="10" t="s">
        <v>400</v>
      </c>
      <c r="D189" s="10"/>
      <c r="E189" s="10" t="s">
        <v>100</v>
      </c>
      <c r="F189" s="176">
        <v>1</v>
      </c>
      <c r="G189" s="296">
        <v>1451.82</v>
      </c>
      <c r="H189" s="296">
        <v>1451.82</v>
      </c>
      <c r="I189" s="296">
        <v>1451.82</v>
      </c>
      <c r="J189" s="296">
        <v>12</v>
      </c>
      <c r="K189" s="385"/>
      <c r="L189" s="176"/>
      <c r="M189" s="296"/>
      <c r="N189" s="296"/>
      <c r="O189" s="210"/>
      <c r="P189" s="296"/>
      <c r="Q189" s="296"/>
      <c r="R189" s="176">
        <v>1</v>
      </c>
      <c r="S189" s="296">
        <v>1451.82</v>
      </c>
      <c r="T189" s="296">
        <v>1451.82</v>
      </c>
      <c r="V189" s="10"/>
      <c r="W189" s="10"/>
      <c r="X189" s="10"/>
      <c r="Y189" s="10"/>
      <c r="Z189" s="10"/>
      <c r="AA189" s="10"/>
      <c r="AB189" s="10"/>
      <c r="AC189" s="10"/>
      <c r="AD189" s="10"/>
    </row>
    <row r="190" spans="1:30" x14ac:dyDescent="0.25">
      <c r="A190" s="55"/>
      <c r="B190" s="10"/>
      <c r="C190" s="10" t="s">
        <v>400</v>
      </c>
      <c r="D190" s="10"/>
      <c r="E190" s="10" t="s">
        <v>77</v>
      </c>
      <c r="F190" s="176">
        <v>148</v>
      </c>
      <c r="G190" s="296">
        <v>897.97912162162197</v>
      </c>
      <c r="H190" s="296">
        <v>132900.91</v>
      </c>
      <c r="I190" s="296">
        <v>897.97912162162197</v>
      </c>
      <c r="J190" s="296">
        <v>10.804054054054101</v>
      </c>
      <c r="K190" s="385"/>
      <c r="L190" s="176">
        <v>66</v>
      </c>
      <c r="M190" s="296">
        <v>72125.710000000006</v>
      </c>
      <c r="N190" s="296">
        <v>1092.81378787879</v>
      </c>
      <c r="O190" s="210">
        <v>3</v>
      </c>
      <c r="P190" s="296">
        <v>3164.33</v>
      </c>
      <c r="Q190" s="296">
        <v>1054.7766666666701</v>
      </c>
      <c r="R190" s="176">
        <v>145</v>
      </c>
      <c r="S190" s="296">
        <v>129736.58</v>
      </c>
      <c r="T190" s="296">
        <v>894.73503448275903</v>
      </c>
      <c r="V190" s="10"/>
      <c r="W190" s="10"/>
      <c r="X190" s="10"/>
      <c r="Y190" s="10"/>
      <c r="Z190" s="10"/>
      <c r="AA190" s="10"/>
      <c r="AB190" s="10"/>
      <c r="AC190" s="10"/>
      <c r="AD190" s="10"/>
    </row>
    <row r="191" spans="1:30" x14ac:dyDescent="0.25">
      <c r="A191" s="55"/>
      <c r="B191" s="10"/>
      <c r="C191" s="10" t="s">
        <v>401</v>
      </c>
      <c r="D191" s="10"/>
      <c r="E191" s="10" t="s">
        <v>389</v>
      </c>
      <c r="F191" s="176">
        <v>30</v>
      </c>
      <c r="G191" s="296">
        <v>1556.65</v>
      </c>
      <c r="H191" s="296">
        <v>46699.5</v>
      </c>
      <c r="I191" s="296">
        <v>1556.65</v>
      </c>
      <c r="J191" s="296">
        <v>11.7</v>
      </c>
      <c r="K191" s="385"/>
      <c r="L191" s="176">
        <v>20</v>
      </c>
      <c r="M191" s="296">
        <v>35921.800000000003</v>
      </c>
      <c r="N191" s="296">
        <v>1796.09</v>
      </c>
      <c r="O191" s="210"/>
      <c r="P191" s="296"/>
      <c r="Q191" s="296"/>
      <c r="R191" s="176">
        <v>30</v>
      </c>
      <c r="S191" s="296">
        <v>46699.5</v>
      </c>
      <c r="T191" s="296">
        <v>1556.65</v>
      </c>
      <c r="V191" s="10"/>
      <c r="W191" s="10"/>
      <c r="X191" s="10"/>
      <c r="Y191" s="10"/>
      <c r="Z191" s="10"/>
      <c r="AA191" s="10"/>
      <c r="AB191" s="10"/>
      <c r="AC191" s="10"/>
      <c r="AD191" s="10"/>
    </row>
    <row r="192" spans="1:30" x14ac:dyDescent="0.25">
      <c r="A192" s="55"/>
      <c r="B192" s="10"/>
      <c r="C192" s="10" t="s">
        <v>674</v>
      </c>
      <c r="D192" s="10"/>
      <c r="E192" s="10" t="s">
        <v>389</v>
      </c>
      <c r="F192" s="176">
        <v>6</v>
      </c>
      <c r="G192" s="296">
        <v>1117.08833333333</v>
      </c>
      <c r="H192" s="296">
        <v>6702.53</v>
      </c>
      <c r="I192" s="296">
        <v>1117.08833333333</v>
      </c>
      <c r="J192" s="296">
        <v>10.5</v>
      </c>
      <c r="K192" s="385"/>
      <c r="L192" s="176">
        <v>5</v>
      </c>
      <c r="M192" s="296">
        <v>5447.81</v>
      </c>
      <c r="N192" s="296">
        <v>1089.5619999999999</v>
      </c>
      <c r="O192" s="210"/>
      <c r="P192" s="296"/>
      <c r="Q192" s="296"/>
      <c r="R192" s="176">
        <v>6</v>
      </c>
      <c r="S192" s="296">
        <v>6702.53</v>
      </c>
      <c r="T192" s="296">
        <v>1117.08833333333</v>
      </c>
      <c r="V192" s="10"/>
      <c r="W192" s="10"/>
      <c r="X192" s="10"/>
      <c r="Y192" s="10"/>
      <c r="Z192" s="10"/>
      <c r="AA192" s="10"/>
      <c r="AB192" s="10"/>
      <c r="AC192" s="10"/>
      <c r="AD192" s="10"/>
    </row>
    <row r="193" spans="1:30" x14ac:dyDescent="0.25">
      <c r="A193" s="55"/>
      <c r="B193" s="10"/>
      <c r="C193" s="10" t="s">
        <v>403</v>
      </c>
      <c r="D193" s="10"/>
      <c r="E193" s="10" t="s">
        <v>384</v>
      </c>
      <c r="F193" s="176">
        <v>39</v>
      </c>
      <c r="G193" s="296">
        <v>1247.94769230769</v>
      </c>
      <c r="H193" s="296">
        <v>48669.96</v>
      </c>
      <c r="I193" s="296">
        <v>1247.94769230769</v>
      </c>
      <c r="J193" s="296">
        <v>11.871794871794901</v>
      </c>
      <c r="K193" s="385"/>
      <c r="L193" s="176">
        <v>16</v>
      </c>
      <c r="M193" s="296">
        <v>28876.94</v>
      </c>
      <c r="N193" s="296">
        <v>1804.8087499999999</v>
      </c>
      <c r="O193" s="210"/>
      <c r="P193" s="296"/>
      <c r="Q193" s="296"/>
      <c r="R193" s="176">
        <v>39</v>
      </c>
      <c r="S193" s="296">
        <v>48669.96</v>
      </c>
      <c r="T193" s="296">
        <v>1247.94769230769</v>
      </c>
      <c r="V193" s="10"/>
      <c r="W193" s="10"/>
      <c r="X193" s="10"/>
      <c r="Y193" s="10"/>
      <c r="Z193" s="10"/>
      <c r="AA193" s="10"/>
      <c r="AB193" s="10"/>
      <c r="AC193" s="10"/>
      <c r="AD193" s="10"/>
    </row>
    <row r="194" spans="1:30" x14ac:dyDescent="0.25">
      <c r="A194" s="55"/>
      <c r="B194" s="10"/>
      <c r="C194" s="10" t="s">
        <v>404</v>
      </c>
      <c r="D194" s="10"/>
      <c r="E194" s="10" t="s">
        <v>175</v>
      </c>
      <c r="F194" s="176">
        <v>695</v>
      </c>
      <c r="G194" s="296">
        <v>1036.86915107914</v>
      </c>
      <c r="H194" s="296">
        <v>720624.06</v>
      </c>
      <c r="I194" s="296">
        <v>1036.86915107914</v>
      </c>
      <c r="J194" s="296">
        <v>11.0848920863309</v>
      </c>
      <c r="K194" s="385"/>
      <c r="L194" s="176">
        <v>339</v>
      </c>
      <c r="M194" s="296">
        <v>380648.29</v>
      </c>
      <c r="N194" s="296">
        <v>1122.8563126843701</v>
      </c>
      <c r="O194" s="210">
        <v>19</v>
      </c>
      <c r="P194" s="296">
        <v>9681.68</v>
      </c>
      <c r="Q194" s="296">
        <v>509.562105263158</v>
      </c>
      <c r="R194" s="176">
        <v>676</v>
      </c>
      <c r="S194" s="296">
        <v>710942.38</v>
      </c>
      <c r="T194" s="296">
        <v>1051.6899112425999</v>
      </c>
      <c r="V194" s="10"/>
      <c r="W194" s="10"/>
      <c r="X194" s="10"/>
      <c r="Y194" s="10"/>
      <c r="Z194" s="10"/>
      <c r="AA194" s="10"/>
      <c r="AB194" s="10"/>
      <c r="AC194" s="10"/>
      <c r="AD194" s="10"/>
    </row>
    <row r="195" spans="1:30" x14ac:dyDescent="0.25">
      <c r="A195" s="55"/>
      <c r="B195" s="10"/>
      <c r="C195" s="10" t="s">
        <v>405</v>
      </c>
      <c r="D195" s="10"/>
      <c r="E195" s="10" t="s">
        <v>394</v>
      </c>
      <c r="F195" s="176">
        <v>12</v>
      </c>
      <c r="G195" s="296">
        <v>1133.2525000000001</v>
      </c>
      <c r="H195" s="296">
        <v>13599.03</v>
      </c>
      <c r="I195" s="296">
        <v>1133.2525000000001</v>
      </c>
      <c r="J195" s="296">
        <v>13.75</v>
      </c>
      <c r="K195" s="385"/>
      <c r="L195" s="176">
        <v>1</v>
      </c>
      <c r="M195" s="296">
        <v>1736.25</v>
      </c>
      <c r="N195" s="296">
        <v>1736.25</v>
      </c>
      <c r="O195" s="210"/>
      <c r="P195" s="296"/>
      <c r="Q195" s="296"/>
      <c r="R195" s="176">
        <v>12</v>
      </c>
      <c r="S195" s="296">
        <v>13599.03</v>
      </c>
      <c r="T195" s="296">
        <v>1133.2525000000001</v>
      </c>
      <c r="V195" s="10"/>
      <c r="W195" s="10"/>
      <c r="X195" s="10"/>
      <c r="Y195" s="10"/>
      <c r="Z195" s="10"/>
      <c r="AA195" s="10"/>
      <c r="AB195" s="10"/>
      <c r="AC195" s="10"/>
      <c r="AD195" s="10"/>
    </row>
    <row r="196" spans="1:30" x14ac:dyDescent="0.25">
      <c r="A196" s="55"/>
      <c r="B196" s="10"/>
      <c r="C196" s="10" t="s">
        <v>407</v>
      </c>
      <c r="D196" s="10"/>
      <c r="E196" s="10" t="s">
        <v>155</v>
      </c>
      <c r="F196" s="176">
        <v>48</v>
      </c>
      <c r="G196" s="296">
        <v>993.12312499999996</v>
      </c>
      <c r="H196" s="296">
        <v>47669.91</v>
      </c>
      <c r="I196" s="296">
        <v>993.12312499999996</v>
      </c>
      <c r="J196" s="296">
        <v>11.7083333333333</v>
      </c>
      <c r="K196" s="385"/>
      <c r="L196" s="176">
        <v>22</v>
      </c>
      <c r="M196" s="296">
        <v>28915.48</v>
      </c>
      <c r="N196" s="296">
        <v>1314.34</v>
      </c>
      <c r="O196" s="210">
        <v>1</v>
      </c>
      <c r="P196" s="296">
        <v>1795</v>
      </c>
      <c r="Q196" s="296">
        <v>1795</v>
      </c>
      <c r="R196" s="176">
        <v>47</v>
      </c>
      <c r="S196" s="296">
        <v>45874.91</v>
      </c>
      <c r="T196" s="296">
        <v>976.06191489361697</v>
      </c>
      <c r="V196" s="10"/>
      <c r="W196" s="10"/>
      <c r="X196" s="10"/>
      <c r="Y196" s="10"/>
      <c r="Z196" s="10"/>
      <c r="AA196" s="10"/>
      <c r="AB196" s="10"/>
      <c r="AC196" s="10"/>
      <c r="AD196" s="10"/>
    </row>
    <row r="197" spans="1:30" x14ac:dyDescent="0.25">
      <c r="A197" s="55"/>
      <c r="B197" s="10"/>
      <c r="C197" s="10" t="s">
        <v>408</v>
      </c>
      <c r="D197" s="10"/>
      <c r="E197" s="10" t="s">
        <v>409</v>
      </c>
      <c r="F197" s="176">
        <v>28</v>
      </c>
      <c r="G197" s="296">
        <v>1245.6689285714299</v>
      </c>
      <c r="H197" s="296">
        <v>34878.730000000003</v>
      </c>
      <c r="I197" s="296">
        <v>1245.6689285714299</v>
      </c>
      <c r="J197" s="296">
        <v>11.464285714285699</v>
      </c>
      <c r="K197" s="385"/>
      <c r="L197" s="176">
        <v>10</v>
      </c>
      <c r="M197" s="296">
        <v>9359.4500000000007</v>
      </c>
      <c r="N197" s="296">
        <v>933.08399999999995</v>
      </c>
      <c r="O197" s="210"/>
      <c r="P197" s="296"/>
      <c r="Q197" s="296"/>
      <c r="R197" s="176">
        <v>28</v>
      </c>
      <c r="S197" s="296">
        <v>34878.730000000003</v>
      </c>
      <c r="T197" s="296">
        <v>1245.6689285714299</v>
      </c>
      <c r="V197" s="10"/>
      <c r="W197" s="10"/>
      <c r="X197" s="10"/>
      <c r="Y197" s="10"/>
      <c r="Z197" s="10"/>
      <c r="AA197" s="10"/>
      <c r="AB197" s="10"/>
      <c r="AC197" s="10"/>
      <c r="AD197" s="10"/>
    </row>
    <row r="198" spans="1:30" x14ac:dyDescent="0.25">
      <c r="A198" s="55"/>
      <c r="B198" s="10"/>
      <c r="C198" s="10" t="s">
        <v>411</v>
      </c>
      <c r="D198" s="10"/>
      <c r="E198" s="10" t="s">
        <v>93</v>
      </c>
      <c r="F198" s="176">
        <v>41</v>
      </c>
      <c r="G198" s="296">
        <v>1455.16292682927</v>
      </c>
      <c r="H198" s="296">
        <v>59661.68</v>
      </c>
      <c r="I198" s="296">
        <v>1455.16292682927</v>
      </c>
      <c r="J198" s="296">
        <v>13.097560975609801</v>
      </c>
      <c r="K198" s="385"/>
      <c r="L198" s="176">
        <v>13</v>
      </c>
      <c r="M198" s="296">
        <v>17341.54</v>
      </c>
      <c r="N198" s="296">
        <v>1333.9646153846199</v>
      </c>
      <c r="O198" s="210">
        <v>3</v>
      </c>
      <c r="P198" s="296">
        <v>6320.84</v>
      </c>
      <c r="Q198" s="296">
        <v>2106.9466666666699</v>
      </c>
      <c r="R198" s="176">
        <v>38</v>
      </c>
      <c r="S198" s="296">
        <v>53340.84</v>
      </c>
      <c r="T198" s="296">
        <v>1403.70631578947</v>
      </c>
      <c r="V198" s="10"/>
      <c r="W198" s="10"/>
      <c r="X198" s="10"/>
      <c r="Y198" s="10"/>
      <c r="Z198" s="10"/>
      <c r="AA198" s="10"/>
      <c r="AB198" s="10"/>
      <c r="AC198" s="10"/>
      <c r="AD198" s="10"/>
    </row>
    <row r="199" spans="1:30" x14ac:dyDescent="0.25">
      <c r="A199" s="55"/>
      <c r="B199" s="10"/>
      <c r="C199" s="10" t="s">
        <v>412</v>
      </c>
      <c r="D199" s="10"/>
      <c r="E199" s="10" t="s">
        <v>63</v>
      </c>
      <c r="F199" s="176">
        <v>1</v>
      </c>
      <c r="G199" s="296">
        <v>446.02</v>
      </c>
      <c r="H199" s="296">
        <v>446.02</v>
      </c>
      <c r="I199" s="296">
        <v>446.02</v>
      </c>
      <c r="J199" s="296">
        <v>12</v>
      </c>
      <c r="K199" s="385"/>
      <c r="L199" s="176"/>
      <c r="M199" s="296"/>
      <c r="N199" s="296"/>
      <c r="O199" s="210"/>
      <c r="P199" s="296"/>
      <c r="Q199" s="296"/>
      <c r="R199" s="176">
        <v>1</v>
      </c>
      <c r="S199" s="296">
        <v>446.02</v>
      </c>
      <c r="T199" s="296">
        <v>446.02</v>
      </c>
      <c r="V199" s="10"/>
      <c r="W199" s="10"/>
      <c r="X199" s="10"/>
      <c r="Y199" s="10"/>
      <c r="Z199" s="10"/>
      <c r="AA199" s="10"/>
      <c r="AB199" s="10"/>
      <c r="AC199" s="10"/>
      <c r="AD199" s="10"/>
    </row>
    <row r="200" spans="1:30" x14ac:dyDescent="0.25">
      <c r="A200" s="55"/>
      <c r="B200" s="10"/>
      <c r="C200" s="10" t="s">
        <v>413</v>
      </c>
      <c r="D200" s="10"/>
      <c r="E200" s="10" t="s">
        <v>414</v>
      </c>
      <c r="F200" s="176">
        <v>47</v>
      </c>
      <c r="G200" s="296">
        <v>1474.3985106383</v>
      </c>
      <c r="H200" s="296">
        <v>69296.73</v>
      </c>
      <c r="I200" s="296">
        <v>1474.3985106383</v>
      </c>
      <c r="J200" s="296">
        <v>10.2916666666667</v>
      </c>
      <c r="K200" s="385"/>
      <c r="L200" s="176">
        <v>23</v>
      </c>
      <c r="M200" s="296">
        <v>35891.550000000003</v>
      </c>
      <c r="N200" s="296">
        <v>1560.50217391304</v>
      </c>
      <c r="O200" s="210">
        <v>2</v>
      </c>
      <c r="P200" s="296">
        <v>2080.12</v>
      </c>
      <c r="Q200" s="296">
        <v>1040.06</v>
      </c>
      <c r="R200" s="176">
        <v>46</v>
      </c>
      <c r="S200" s="296">
        <v>67216.61</v>
      </c>
      <c r="T200" s="296">
        <v>1461.2306521739099</v>
      </c>
      <c r="V200" s="10"/>
      <c r="W200" s="10"/>
      <c r="X200" s="10"/>
      <c r="Y200" s="10"/>
      <c r="Z200" s="10"/>
      <c r="AA200" s="10"/>
      <c r="AB200" s="10"/>
      <c r="AC200" s="10"/>
      <c r="AD200" s="10"/>
    </row>
    <row r="201" spans="1:30" x14ac:dyDescent="0.25">
      <c r="A201" s="55"/>
      <c r="B201" s="10"/>
      <c r="C201" s="10" t="s">
        <v>797</v>
      </c>
      <c r="D201" s="10"/>
      <c r="E201" s="10" t="s">
        <v>414</v>
      </c>
      <c r="F201" s="176">
        <v>1</v>
      </c>
      <c r="G201" s="296">
        <v>1480.82</v>
      </c>
      <c r="H201" s="296">
        <v>1480.82</v>
      </c>
      <c r="I201" s="296">
        <v>1480.82</v>
      </c>
      <c r="J201" s="296">
        <v>13</v>
      </c>
      <c r="K201" s="385"/>
      <c r="L201" s="176">
        <v>1</v>
      </c>
      <c r="M201" s="296">
        <v>1480.82</v>
      </c>
      <c r="N201" s="296">
        <v>1480.82</v>
      </c>
      <c r="O201" s="210"/>
      <c r="P201" s="296"/>
      <c r="Q201" s="296"/>
      <c r="R201" s="176">
        <v>1</v>
      </c>
      <c r="S201" s="296">
        <v>1480.82</v>
      </c>
      <c r="T201" s="296">
        <v>1480.82</v>
      </c>
      <c r="V201" s="10"/>
      <c r="W201" s="10"/>
      <c r="X201" s="10"/>
      <c r="Y201" s="10"/>
      <c r="Z201" s="10"/>
      <c r="AA201" s="10"/>
      <c r="AB201" s="10"/>
      <c r="AC201" s="10"/>
      <c r="AD201" s="10"/>
    </row>
    <row r="202" spans="1:30" x14ac:dyDescent="0.25">
      <c r="A202" s="55"/>
      <c r="B202" s="10"/>
      <c r="C202" s="10" t="s">
        <v>415</v>
      </c>
      <c r="D202" s="10"/>
      <c r="E202" s="10" t="s">
        <v>324</v>
      </c>
      <c r="F202" s="176">
        <v>168</v>
      </c>
      <c r="G202" s="296">
        <v>973.43791666666698</v>
      </c>
      <c r="H202" s="296">
        <v>163537.57</v>
      </c>
      <c r="I202" s="296">
        <v>973.43791666666698</v>
      </c>
      <c r="J202" s="296">
        <v>10.153846153846199</v>
      </c>
      <c r="K202" s="385"/>
      <c r="L202" s="176">
        <v>67</v>
      </c>
      <c r="M202" s="296">
        <v>74600.84</v>
      </c>
      <c r="N202" s="296">
        <v>1113.4453731343301</v>
      </c>
      <c r="O202" s="210">
        <v>2</v>
      </c>
      <c r="P202" s="296">
        <v>929.05</v>
      </c>
      <c r="Q202" s="296">
        <v>464.52499999999998</v>
      </c>
      <c r="R202" s="176">
        <v>167</v>
      </c>
      <c r="S202" s="296">
        <v>162608.51999999999</v>
      </c>
      <c r="T202" s="296">
        <v>973.70371257485101</v>
      </c>
      <c r="V202" s="10"/>
      <c r="W202" s="10"/>
      <c r="X202" s="10"/>
      <c r="Y202" s="10"/>
      <c r="Z202" s="10"/>
      <c r="AA202" s="10"/>
      <c r="AB202" s="10"/>
      <c r="AC202" s="10"/>
      <c r="AD202" s="10"/>
    </row>
    <row r="203" spans="1:30" x14ac:dyDescent="0.25">
      <c r="A203" s="55"/>
      <c r="B203" s="10"/>
      <c r="C203" s="10" t="s">
        <v>676</v>
      </c>
      <c r="D203" s="10"/>
      <c r="E203" s="10" t="s">
        <v>109</v>
      </c>
      <c r="F203" s="176">
        <v>165</v>
      </c>
      <c r="G203" s="296">
        <v>835.90945454545499</v>
      </c>
      <c r="H203" s="296">
        <v>137925.06</v>
      </c>
      <c r="I203" s="296">
        <v>835.90945454545499</v>
      </c>
      <c r="J203" s="296">
        <v>11.0424242424242</v>
      </c>
      <c r="K203" s="385"/>
      <c r="L203" s="176">
        <v>89</v>
      </c>
      <c r="M203" s="296">
        <v>89034.66</v>
      </c>
      <c r="N203" s="296">
        <v>1000.3894382022499</v>
      </c>
      <c r="O203" s="210">
        <v>1</v>
      </c>
      <c r="P203" s="296">
        <v>545.4</v>
      </c>
      <c r="Q203" s="296">
        <v>545.4</v>
      </c>
      <c r="R203" s="176">
        <v>164</v>
      </c>
      <c r="S203" s="296">
        <v>137379.66</v>
      </c>
      <c r="T203" s="296">
        <v>837.68085365853699</v>
      </c>
      <c r="V203" s="10"/>
      <c r="W203" s="10"/>
      <c r="X203" s="10"/>
      <c r="Y203" s="10"/>
      <c r="Z203" s="10"/>
      <c r="AA203" s="10"/>
      <c r="AB203" s="10"/>
      <c r="AC203" s="10"/>
      <c r="AD203" s="10"/>
    </row>
    <row r="204" spans="1:30" x14ac:dyDescent="0.25">
      <c r="A204" s="55"/>
      <c r="B204" s="10"/>
      <c r="C204" s="10" t="s">
        <v>418</v>
      </c>
      <c r="D204" s="10"/>
      <c r="E204" s="10" t="s">
        <v>79</v>
      </c>
      <c r="F204" s="176">
        <v>14</v>
      </c>
      <c r="G204" s="296">
        <v>852.30714285714305</v>
      </c>
      <c r="H204" s="296">
        <v>11932.3</v>
      </c>
      <c r="I204" s="296">
        <v>852.30714285714305</v>
      </c>
      <c r="J204" s="296">
        <v>11.4285714285714</v>
      </c>
      <c r="K204" s="385"/>
      <c r="L204" s="176">
        <v>3</v>
      </c>
      <c r="M204" s="296">
        <v>2735.09</v>
      </c>
      <c r="N204" s="296">
        <v>911.69666666666706</v>
      </c>
      <c r="O204" s="210"/>
      <c r="P204" s="296"/>
      <c r="Q204" s="296"/>
      <c r="R204" s="176">
        <v>14</v>
      </c>
      <c r="S204" s="296">
        <v>11932.3</v>
      </c>
      <c r="T204" s="296">
        <v>852.30714285714305</v>
      </c>
      <c r="V204" s="10"/>
      <c r="W204" s="10"/>
      <c r="X204" s="10"/>
      <c r="Y204" s="10"/>
      <c r="Z204" s="10"/>
      <c r="AA204" s="10"/>
      <c r="AB204" s="10"/>
      <c r="AC204" s="10"/>
      <c r="AD204" s="10"/>
    </row>
    <row r="205" spans="1:30" x14ac:dyDescent="0.25">
      <c r="A205" s="55"/>
      <c r="B205" s="10"/>
      <c r="C205" s="10" t="s">
        <v>420</v>
      </c>
      <c r="D205" s="10"/>
      <c r="E205" s="10" t="s">
        <v>110</v>
      </c>
      <c r="F205" s="176">
        <v>19</v>
      </c>
      <c r="G205" s="296">
        <v>766.93263157894705</v>
      </c>
      <c r="H205" s="296">
        <v>14571.72</v>
      </c>
      <c r="I205" s="296">
        <v>766.93263157894705</v>
      </c>
      <c r="J205" s="296">
        <v>11.210526315789499</v>
      </c>
      <c r="K205" s="385"/>
      <c r="L205" s="176">
        <v>10</v>
      </c>
      <c r="M205" s="296">
        <v>8341.23</v>
      </c>
      <c r="N205" s="296">
        <v>834.12300000000005</v>
      </c>
      <c r="O205" s="210"/>
      <c r="P205" s="296"/>
      <c r="Q205" s="296"/>
      <c r="R205" s="176">
        <v>19</v>
      </c>
      <c r="S205" s="296">
        <v>14571.72</v>
      </c>
      <c r="T205" s="296">
        <v>766.93263157894705</v>
      </c>
      <c r="V205" s="10"/>
      <c r="W205" s="10"/>
      <c r="X205" s="10"/>
      <c r="Y205" s="10"/>
      <c r="Z205" s="10"/>
      <c r="AA205" s="10"/>
      <c r="AB205" s="10"/>
      <c r="AC205" s="10"/>
      <c r="AD205" s="10"/>
    </row>
    <row r="206" spans="1:30" x14ac:dyDescent="0.25">
      <c r="A206" s="55"/>
      <c r="B206" s="10"/>
      <c r="C206" s="10" t="s">
        <v>421</v>
      </c>
      <c r="D206" s="10"/>
      <c r="E206" s="10" t="s">
        <v>287</v>
      </c>
      <c r="F206" s="176">
        <v>78</v>
      </c>
      <c r="G206" s="296">
        <v>1046.02217948718</v>
      </c>
      <c r="H206" s="296">
        <v>81589.73</v>
      </c>
      <c r="I206" s="296">
        <v>1046.02217948718</v>
      </c>
      <c r="J206" s="296">
        <v>11.1410256410256</v>
      </c>
      <c r="K206" s="385"/>
      <c r="L206" s="176">
        <v>28</v>
      </c>
      <c r="M206" s="296">
        <v>29818.48</v>
      </c>
      <c r="N206" s="296">
        <v>1064.94571428571</v>
      </c>
      <c r="O206" s="210"/>
      <c r="P206" s="296"/>
      <c r="Q206" s="296"/>
      <c r="R206" s="176">
        <v>78</v>
      </c>
      <c r="S206" s="296">
        <v>81589.73</v>
      </c>
      <c r="T206" s="296">
        <v>1046.02217948718</v>
      </c>
      <c r="V206" s="10"/>
      <c r="W206" s="10"/>
      <c r="X206" s="10"/>
      <c r="Y206" s="10"/>
      <c r="Z206" s="10"/>
      <c r="AA206" s="10"/>
      <c r="AB206" s="10"/>
      <c r="AC206" s="10"/>
      <c r="AD206" s="10"/>
    </row>
    <row r="207" spans="1:30" x14ac:dyDescent="0.25">
      <c r="A207" s="55"/>
      <c r="B207" s="10"/>
      <c r="C207" s="10" t="s">
        <v>422</v>
      </c>
      <c r="D207" s="10"/>
      <c r="E207" s="10" t="s">
        <v>295</v>
      </c>
      <c r="F207" s="176">
        <v>11</v>
      </c>
      <c r="G207" s="296">
        <v>1113.8063636363599</v>
      </c>
      <c r="H207" s="296">
        <v>12251.87</v>
      </c>
      <c r="I207" s="296">
        <v>1113.8063636363599</v>
      </c>
      <c r="J207" s="296">
        <v>13.545454545454501</v>
      </c>
      <c r="K207" s="385"/>
      <c r="L207" s="176">
        <v>7</v>
      </c>
      <c r="M207" s="296">
        <v>5786.72</v>
      </c>
      <c r="N207" s="296">
        <v>813.81571428571397</v>
      </c>
      <c r="O207" s="210"/>
      <c r="P207" s="296"/>
      <c r="Q207" s="296"/>
      <c r="R207" s="176">
        <v>11</v>
      </c>
      <c r="S207" s="296">
        <v>12251.87</v>
      </c>
      <c r="T207" s="296">
        <v>1113.8063636363599</v>
      </c>
      <c r="V207" s="10"/>
      <c r="W207" s="10"/>
      <c r="X207" s="10"/>
      <c r="Y207" s="10"/>
      <c r="Z207" s="10"/>
      <c r="AA207" s="10"/>
      <c r="AB207" s="10"/>
      <c r="AC207" s="10"/>
      <c r="AD207" s="10"/>
    </row>
    <row r="208" spans="1:30" x14ac:dyDescent="0.25">
      <c r="A208" s="55"/>
      <c r="B208" s="10"/>
      <c r="C208" s="10" t="s">
        <v>423</v>
      </c>
      <c r="D208" s="10"/>
      <c r="E208" s="10" t="s">
        <v>410</v>
      </c>
      <c r="F208" s="176">
        <v>35</v>
      </c>
      <c r="G208" s="296">
        <v>995.38</v>
      </c>
      <c r="H208" s="296">
        <v>34838.300000000003</v>
      </c>
      <c r="I208" s="296">
        <v>995.38</v>
      </c>
      <c r="J208" s="296">
        <v>11.4571428571429</v>
      </c>
      <c r="K208" s="385"/>
      <c r="L208" s="176">
        <v>17</v>
      </c>
      <c r="M208" s="296">
        <v>17517.169999999998</v>
      </c>
      <c r="N208" s="296">
        <v>1030.4217647058799</v>
      </c>
      <c r="O208" s="210">
        <v>1</v>
      </c>
      <c r="P208" s="296">
        <v>346.89</v>
      </c>
      <c r="Q208" s="296">
        <v>346.89</v>
      </c>
      <c r="R208" s="176">
        <v>34</v>
      </c>
      <c r="S208" s="296">
        <v>34491.410000000003</v>
      </c>
      <c r="T208" s="296">
        <v>1014.45323529412</v>
      </c>
      <c r="V208" s="10"/>
      <c r="W208" s="10"/>
      <c r="X208" s="10"/>
      <c r="Y208" s="10"/>
      <c r="Z208" s="10"/>
      <c r="AA208" s="10"/>
      <c r="AB208" s="10"/>
      <c r="AC208" s="10"/>
      <c r="AD208" s="10"/>
    </row>
    <row r="209" spans="1:30" x14ac:dyDescent="0.25">
      <c r="A209" s="55"/>
      <c r="B209" s="10"/>
      <c r="C209" s="10" t="s">
        <v>425</v>
      </c>
      <c r="D209" s="10"/>
      <c r="E209" s="10" t="s">
        <v>426</v>
      </c>
      <c r="F209" s="176">
        <v>8</v>
      </c>
      <c r="G209" s="296">
        <v>1553.94625</v>
      </c>
      <c r="H209" s="296">
        <v>12431.57</v>
      </c>
      <c r="I209" s="296">
        <v>1553.94625</v>
      </c>
      <c r="J209" s="296">
        <v>13.75</v>
      </c>
      <c r="K209" s="385"/>
      <c r="L209" s="176">
        <v>4</v>
      </c>
      <c r="M209" s="296">
        <v>5664.11</v>
      </c>
      <c r="N209" s="296">
        <v>1416.0274999999999</v>
      </c>
      <c r="O209" s="210"/>
      <c r="P209" s="296"/>
      <c r="Q209" s="296"/>
      <c r="R209" s="176">
        <v>8</v>
      </c>
      <c r="S209" s="296">
        <v>12431.57</v>
      </c>
      <c r="T209" s="296">
        <v>1553.94625</v>
      </c>
      <c r="V209" s="10"/>
      <c r="W209" s="10"/>
      <c r="X209" s="10"/>
      <c r="Y209" s="10"/>
      <c r="Z209" s="10"/>
      <c r="AA209" s="10"/>
      <c r="AB209" s="10"/>
      <c r="AC209" s="10"/>
      <c r="AD209" s="10"/>
    </row>
    <row r="210" spans="1:30" x14ac:dyDescent="0.25">
      <c r="A210" s="55"/>
      <c r="B210" s="10"/>
      <c r="C210" s="10" t="s">
        <v>427</v>
      </c>
      <c r="D210" s="10"/>
      <c r="E210" s="10" t="s">
        <v>104</v>
      </c>
      <c r="F210" s="176">
        <v>1</v>
      </c>
      <c r="G210" s="296">
        <v>4876.34</v>
      </c>
      <c r="H210" s="296">
        <v>4876.34</v>
      </c>
      <c r="I210" s="296">
        <v>4876.34</v>
      </c>
      <c r="J210" s="296">
        <v>12</v>
      </c>
      <c r="K210" s="385"/>
      <c r="L210" s="176">
        <v>1</v>
      </c>
      <c r="M210" s="296">
        <v>4876.34</v>
      </c>
      <c r="N210" s="296">
        <v>4876.34</v>
      </c>
      <c r="O210" s="210"/>
      <c r="P210" s="296"/>
      <c r="Q210" s="296"/>
      <c r="R210" s="176">
        <v>1</v>
      </c>
      <c r="S210" s="296">
        <v>4876.34</v>
      </c>
      <c r="T210" s="296">
        <v>4876.34</v>
      </c>
      <c r="V210" s="10"/>
      <c r="W210" s="10"/>
      <c r="X210" s="10"/>
      <c r="Y210" s="10"/>
      <c r="Z210" s="10"/>
      <c r="AA210" s="10"/>
      <c r="AB210" s="10"/>
      <c r="AC210" s="10"/>
      <c r="AD210" s="10"/>
    </row>
    <row r="211" spans="1:30" x14ac:dyDescent="0.25">
      <c r="A211" s="55"/>
      <c r="B211" s="10"/>
      <c r="C211" s="10" t="s">
        <v>429</v>
      </c>
      <c r="D211" s="10"/>
      <c r="E211" s="10" t="s">
        <v>64</v>
      </c>
      <c r="F211" s="176">
        <v>46</v>
      </c>
      <c r="G211" s="296">
        <v>721.70108695652198</v>
      </c>
      <c r="H211" s="296">
        <v>33198.25</v>
      </c>
      <c r="I211" s="296">
        <v>721.70108695652198</v>
      </c>
      <c r="J211" s="296">
        <v>10.586956521739101</v>
      </c>
      <c r="K211" s="385"/>
      <c r="L211" s="176">
        <v>20</v>
      </c>
      <c r="M211" s="296">
        <v>17482.57</v>
      </c>
      <c r="N211" s="296">
        <v>874.12850000000003</v>
      </c>
      <c r="O211" s="210">
        <v>1</v>
      </c>
      <c r="P211" s="296">
        <v>270.73</v>
      </c>
      <c r="Q211" s="296">
        <v>270.73</v>
      </c>
      <c r="R211" s="176">
        <v>45</v>
      </c>
      <c r="S211" s="296">
        <v>32927.519999999997</v>
      </c>
      <c r="T211" s="296">
        <v>731.72266666666701</v>
      </c>
      <c r="V211" s="10"/>
      <c r="W211" s="10"/>
      <c r="X211" s="10"/>
      <c r="Y211" s="10"/>
      <c r="Z211" s="10"/>
      <c r="AA211" s="10"/>
      <c r="AB211" s="10"/>
      <c r="AC211" s="10"/>
      <c r="AD211" s="10"/>
    </row>
    <row r="212" spans="1:30" x14ac:dyDescent="0.25">
      <c r="A212" s="55"/>
      <c r="B212" s="10"/>
      <c r="C212" s="10" t="s">
        <v>431</v>
      </c>
      <c r="D212" s="10"/>
      <c r="E212" s="10" t="s">
        <v>167</v>
      </c>
      <c r="F212" s="176">
        <v>35</v>
      </c>
      <c r="G212" s="296">
        <v>602.21428571428601</v>
      </c>
      <c r="H212" s="296">
        <v>21077.5</v>
      </c>
      <c r="I212" s="296">
        <v>602.21428571428601</v>
      </c>
      <c r="J212" s="296">
        <v>10.4857142857143</v>
      </c>
      <c r="K212" s="385"/>
      <c r="L212" s="176">
        <v>18</v>
      </c>
      <c r="M212" s="296">
        <v>14069</v>
      </c>
      <c r="N212" s="296">
        <v>781.61111111111097</v>
      </c>
      <c r="O212" s="210"/>
      <c r="P212" s="296"/>
      <c r="Q212" s="296"/>
      <c r="R212" s="176">
        <v>35</v>
      </c>
      <c r="S212" s="296">
        <v>21077.5</v>
      </c>
      <c r="T212" s="296">
        <v>602.21428571428601</v>
      </c>
      <c r="V212" s="10"/>
      <c r="W212" s="10"/>
      <c r="X212" s="10"/>
      <c r="Y212" s="10"/>
      <c r="Z212" s="10"/>
      <c r="AA212" s="10"/>
      <c r="AB212" s="10"/>
      <c r="AC212" s="10"/>
      <c r="AD212" s="10"/>
    </row>
    <row r="213" spans="1:30" x14ac:dyDescent="0.25">
      <c r="A213" s="55"/>
      <c r="B213" s="10"/>
      <c r="C213" s="10" t="s">
        <v>433</v>
      </c>
      <c r="D213" s="10"/>
      <c r="E213" s="10" t="s">
        <v>368</v>
      </c>
      <c r="F213" s="176">
        <v>112</v>
      </c>
      <c r="G213" s="296">
        <v>978.13571428571402</v>
      </c>
      <c r="H213" s="296">
        <v>109551.2</v>
      </c>
      <c r="I213" s="296">
        <v>978.13571428571402</v>
      </c>
      <c r="J213" s="296">
        <v>10.2678571428571</v>
      </c>
      <c r="K213" s="385"/>
      <c r="L213" s="176">
        <v>43</v>
      </c>
      <c r="M213" s="296">
        <v>47133.05</v>
      </c>
      <c r="N213" s="296">
        <v>1096.1174418604601</v>
      </c>
      <c r="O213" s="210"/>
      <c r="P213" s="296"/>
      <c r="Q213" s="296"/>
      <c r="R213" s="176">
        <v>112</v>
      </c>
      <c r="S213" s="296">
        <v>109551.2</v>
      </c>
      <c r="T213" s="296">
        <v>978.13571428571402</v>
      </c>
      <c r="V213" s="10"/>
      <c r="W213" s="10"/>
      <c r="X213" s="10"/>
      <c r="Y213" s="10"/>
      <c r="Z213" s="10"/>
      <c r="AA213" s="10"/>
      <c r="AB213" s="10"/>
      <c r="AC213" s="10"/>
      <c r="AD213" s="10"/>
    </row>
    <row r="214" spans="1:30" x14ac:dyDescent="0.25">
      <c r="A214" s="55"/>
      <c r="B214" s="10"/>
      <c r="C214" s="10" t="s">
        <v>437</v>
      </c>
      <c r="D214" s="10"/>
      <c r="E214" s="10" t="s">
        <v>391</v>
      </c>
      <c r="F214" s="176">
        <v>63</v>
      </c>
      <c r="G214" s="296">
        <v>690.03444444444403</v>
      </c>
      <c r="H214" s="296">
        <v>43472.17</v>
      </c>
      <c r="I214" s="296">
        <v>690.03444444444403</v>
      </c>
      <c r="J214" s="296">
        <v>11.1904761904762</v>
      </c>
      <c r="K214" s="385"/>
      <c r="L214" s="176">
        <v>29</v>
      </c>
      <c r="M214" s="296">
        <v>21129.79</v>
      </c>
      <c r="N214" s="296">
        <v>728.61344827586197</v>
      </c>
      <c r="O214" s="210"/>
      <c r="P214" s="296"/>
      <c r="Q214" s="296"/>
      <c r="R214" s="176">
        <v>63</v>
      </c>
      <c r="S214" s="296">
        <v>43472.17</v>
      </c>
      <c r="T214" s="296">
        <v>690.03444444444403</v>
      </c>
      <c r="V214" s="10"/>
      <c r="W214" s="10"/>
      <c r="X214" s="10"/>
      <c r="Y214" s="10"/>
      <c r="Z214" s="10"/>
      <c r="AA214" s="10"/>
      <c r="AB214" s="10"/>
      <c r="AC214" s="10"/>
      <c r="AD214" s="10"/>
    </row>
    <row r="215" spans="1:30" x14ac:dyDescent="0.25">
      <c r="A215" s="55"/>
      <c r="B215" s="10"/>
      <c r="C215" s="10" t="s">
        <v>439</v>
      </c>
      <c r="D215" s="10"/>
      <c r="E215" s="10" t="s">
        <v>225</v>
      </c>
      <c r="F215" s="176">
        <v>26</v>
      </c>
      <c r="G215" s="296">
        <v>1012.05192307692</v>
      </c>
      <c r="H215" s="296">
        <v>26313.35</v>
      </c>
      <c r="I215" s="296">
        <v>1012.05192307692</v>
      </c>
      <c r="J215" s="296">
        <v>12.0769230769231</v>
      </c>
      <c r="K215" s="385"/>
      <c r="L215" s="176">
        <v>13</v>
      </c>
      <c r="M215" s="296">
        <v>15144.46</v>
      </c>
      <c r="N215" s="296">
        <v>1164.9584615384599</v>
      </c>
      <c r="O215" s="210">
        <v>2</v>
      </c>
      <c r="P215" s="296">
        <v>3010.66</v>
      </c>
      <c r="Q215" s="296">
        <v>1505.33</v>
      </c>
      <c r="R215" s="176">
        <v>24</v>
      </c>
      <c r="S215" s="296">
        <v>23302.69</v>
      </c>
      <c r="T215" s="296">
        <v>970.94541666666703</v>
      </c>
      <c r="V215" s="10"/>
      <c r="W215" s="10"/>
      <c r="X215" s="10"/>
      <c r="Y215" s="10"/>
      <c r="Z215" s="10"/>
      <c r="AA215" s="10"/>
      <c r="AB215" s="10"/>
      <c r="AC215" s="10"/>
      <c r="AD215" s="10"/>
    </row>
    <row r="216" spans="1:30" x14ac:dyDescent="0.25">
      <c r="A216" s="55"/>
      <c r="B216" s="10"/>
      <c r="C216" s="10" t="s">
        <v>823</v>
      </c>
      <c r="D216" s="10"/>
      <c r="E216" s="10" t="s">
        <v>225</v>
      </c>
      <c r="F216" s="176">
        <v>1</v>
      </c>
      <c r="G216" s="296">
        <v>309.60000000000002</v>
      </c>
      <c r="H216" s="296">
        <v>309.60000000000002</v>
      </c>
      <c r="I216" s="296">
        <v>309.60000000000002</v>
      </c>
      <c r="J216" s="296">
        <v>12</v>
      </c>
      <c r="K216" s="385"/>
      <c r="L216" s="176">
        <v>1</v>
      </c>
      <c r="M216" s="296">
        <v>309.60000000000002</v>
      </c>
      <c r="N216" s="296">
        <v>309.60000000000002</v>
      </c>
      <c r="O216" s="210"/>
      <c r="P216" s="296"/>
      <c r="Q216" s="296"/>
      <c r="R216" s="176">
        <v>1</v>
      </c>
      <c r="S216" s="296">
        <v>309.60000000000002</v>
      </c>
      <c r="T216" s="296">
        <v>309.60000000000002</v>
      </c>
      <c r="V216" s="10"/>
      <c r="W216" s="10"/>
      <c r="X216" s="10"/>
      <c r="Y216" s="10"/>
      <c r="Z216" s="10"/>
      <c r="AA216" s="10"/>
      <c r="AB216" s="10"/>
      <c r="AC216" s="10"/>
      <c r="AD216" s="10"/>
    </row>
    <row r="217" spans="1:30" x14ac:dyDescent="0.25">
      <c r="A217" s="55"/>
      <c r="B217" s="10"/>
      <c r="C217" s="10" t="s">
        <v>441</v>
      </c>
      <c r="D217" s="10"/>
      <c r="E217" s="10" t="s">
        <v>292</v>
      </c>
      <c r="F217" s="176">
        <v>8</v>
      </c>
      <c r="G217" s="296">
        <v>889.81500000000005</v>
      </c>
      <c r="H217" s="296">
        <v>7118.52</v>
      </c>
      <c r="I217" s="296">
        <v>889.81500000000005</v>
      </c>
      <c r="J217" s="296">
        <v>11.75</v>
      </c>
      <c r="K217" s="385"/>
      <c r="L217" s="176">
        <v>4</v>
      </c>
      <c r="M217" s="296">
        <v>1969.28</v>
      </c>
      <c r="N217" s="296">
        <v>492.32</v>
      </c>
      <c r="O217" s="210"/>
      <c r="P217" s="296"/>
      <c r="Q217" s="296"/>
      <c r="R217" s="176">
        <v>8</v>
      </c>
      <c r="S217" s="296">
        <v>7118.52</v>
      </c>
      <c r="T217" s="296">
        <v>889.81500000000005</v>
      </c>
      <c r="V217" s="10"/>
      <c r="W217" s="10"/>
      <c r="X217" s="10"/>
      <c r="Y217" s="10"/>
      <c r="Z217" s="10"/>
      <c r="AA217" s="10"/>
      <c r="AB217" s="10"/>
      <c r="AC217" s="10"/>
      <c r="AD217" s="10"/>
    </row>
    <row r="218" spans="1:30" x14ac:dyDescent="0.25">
      <c r="A218" s="55"/>
      <c r="B218" s="10"/>
      <c r="C218" s="10" t="s">
        <v>446</v>
      </c>
      <c r="D218" s="10"/>
      <c r="E218" s="10" t="s">
        <v>124</v>
      </c>
      <c r="F218" s="176">
        <v>25</v>
      </c>
      <c r="G218" s="296">
        <v>1200.3240000000001</v>
      </c>
      <c r="H218" s="296">
        <v>30008.1</v>
      </c>
      <c r="I218" s="296">
        <v>1200.3240000000001</v>
      </c>
      <c r="J218" s="296">
        <v>12.12</v>
      </c>
      <c r="K218" s="385"/>
      <c r="L218" s="176">
        <v>11</v>
      </c>
      <c r="M218" s="296">
        <v>17469.849999999999</v>
      </c>
      <c r="N218" s="296">
        <v>1588.1681818181801</v>
      </c>
      <c r="O218" s="210"/>
      <c r="P218" s="296"/>
      <c r="Q218" s="296"/>
      <c r="R218" s="176">
        <v>25</v>
      </c>
      <c r="S218" s="296">
        <v>30008.1</v>
      </c>
      <c r="T218" s="296">
        <v>1200.3240000000001</v>
      </c>
      <c r="V218" s="10"/>
      <c r="W218" s="10"/>
      <c r="X218" s="10"/>
      <c r="Y218" s="10"/>
      <c r="Z218" s="10"/>
      <c r="AA218" s="10"/>
      <c r="AB218" s="10"/>
      <c r="AC218" s="10"/>
      <c r="AD218" s="10"/>
    </row>
    <row r="219" spans="1:30" x14ac:dyDescent="0.25">
      <c r="A219" s="55"/>
      <c r="B219" s="10"/>
      <c r="C219" s="10" t="s">
        <v>447</v>
      </c>
      <c r="D219" s="10"/>
      <c r="E219" s="10" t="s">
        <v>109</v>
      </c>
      <c r="F219" s="176">
        <v>26</v>
      </c>
      <c r="G219" s="296">
        <v>1048.1592307692299</v>
      </c>
      <c r="H219" s="296">
        <v>27252.14</v>
      </c>
      <c r="I219" s="296">
        <v>1048.1592307692299</v>
      </c>
      <c r="J219" s="296">
        <v>13.384615384615399</v>
      </c>
      <c r="K219" s="385"/>
      <c r="L219" s="176">
        <v>15</v>
      </c>
      <c r="M219" s="296">
        <v>18938.02</v>
      </c>
      <c r="N219" s="296">
        <v>1262.5346666666701</v>
      </c>
      <c r="O219" s="210"/>
      <c r="P219" s="296"/>
      <c r="Q219" s="296"/>
      <c r="R219" s="176">
        <v>26</v>
      </c>
      <c r="S219" s="296">
        <v>27252.14</v>
      </c>
      <c r="T219" s="296">
        <v>1048.1592307692299</v>
      </c>
      <c r="V219" s="10"/>
      <c r="W219" s="10"/>
      <c r="X219" s="10"/>
      <c r="Y219" s="10"/>
      <c r="Z219" s="10"/>
      <c r="AA219" s="10"/>
      <c r="AB219" s="10"/>
      <c r="AC219" s="10"/>
      <c r="AD219" s="10"/>
    </row>
    <row r="220" spans="1:30" x14ac:dyDescent="0.25">
      <c r="A220" s="55"/>
      <c r="B220" s="10"/>
      <c r="C220" s="10" t="s">
        <v>449</v>
      </c>
      <c r="D220" s="10"/>
      <c r="E220" s="10" t="s">
        <v>450</v>
      </c>
      <c r="F220" s="176">
        <v>178</v>
      </c>
      <c r="G220" s="296">
        <v>991.22820224719101</v>
      </c>
      <c r="H220" s="296">
        <v>176438.62</v>
      </c>
      <c r="I220" s="296">
        <v>991.22820224719101</v>
      </c>
      <c r="J220" s="296">
        <v>10.870786516853901</v>
      </c>
      <c r="K220" s="385"/>
      <c r="L220" s="176">
        <v>76</v>
      </c>
      <c r="M220" s="296">
        <v>85250.45</v>
      </c>
      <c r="N220" s="296">
        <v>1121.7164473684199</v>
      </c>
      <c r="O220" s="210">
        <v>2</v>
      </c>
      <c r="P220" s="296">
        <v>1668.23</v>
      </c>
      <c r="Q220" s="296">
        <v>834.11500000000001</v>
      </c>
      <c r="R220" s="176">
        <v>176</v>
      </c>
      <c r="S220" s="296">
        <v>174770.39</v>
      </c>
      <c r="T220" s="296">
        <v>993.01357954545495</v>
      </c>
      <c r="V220" s="10"/>
      <c r="W220" s="10"/>
      <c r="X220" s="10"/>
      <c r="Y220" s="10"/>
      <c r="Z220" s="10"/>
      <c r="AA220" s="10"/>
      <c r="AB220" s="10"/>
      <c r="AC220" s="10"/>
      <c r="AD220" s="10"/>
    </row>
    <row r="221" spans="1:30" x14ac:dyDescent="0.25">
      <c r="A221" s="55"/>
      <c r="B221" s="10"/>
      <c r="C221" s="10" t="s">
        <v>451</v>
      </c>
      <c r="D221" s="10"/>
      <c r="E221" s="10" t="s">
        <v>452</v>
      </c>
      <c r="F221" s="176">
        <v>25</v>
      </c>
      <c r="G221" s="296">
        <v>844.952</v>
      </c>
      <c r="H221" s="296">
        <v>21123.8</v>
      </c>
      <c r="I221" s="296">
        <v>844.952</v>
      </c>
      <c r="J221" s="296">
        <v>10.119999999999999</v>
      </c>
      <c r="K221" s="385"/>
      <c r="L221" s="176">
        <v>5</v>
      </c>
      <c r="M221" s="296">
        <v>4832.24</v>
      </c>
      <c r="N221" s="296">
        <v>966.44799999999998</v>
      </c>
      <c r="O221" s="210"/>
      <c r="P221" s="296"/>
      <c r="Q221" s="296"/>
      <c r="R221" s="176">
        <v>25</v>
      </c>
      <c r="S221" s="296">
        <v>21123.8</v>
      </c>
      <c r="T221" s="296">
        <v>844.952</v>
      </c>
      <c r="V221" s="10"/>
      <c r="W221" s="10"/>
      <c r="X221" s="10"/>
      <c r="Y221" s="10"/>
      <c r="Z221" s="10"/>
      <c r="AA221" s="10"/>
      <c r="AB221" s="10"/>
      <c r="AC221" s="10"/>
      <c r="AD221" s="10"/>
    </row>
    <row r="222" spans="1:30" x14ac:dyDescent="0.25">
      <c r="A222" s="55"/>
      <c r="B222" s="10"/>
      <c r="C222" s="10" t="s">
        <v>454</v>
      </c>
      <c r="D222" s="10"/>
      <c r="E222" s="10" t="s">
        <v>177</v>
      </c>
      <c r="F222" s="176">
        <v>193</v>
      </c>
      <c r="G222" s="296">
        <v>924.55362694300504</v>
      </c>
      <c r="H222" s="296">
        <v>178438.85</v>
      </c>
      <c r="I222" s="296">
        <v>924.55362694300504</v>
      </c>
      <c r="J222" s="296">
        <v>11.321243523316101</v>
      </c>
      <c r="K222" s="385"/>
      <c r="L222" s="176">
        <v>88</v>
      </c>
      <c r="M222" s="296">
        <v>86373.33</v>
      </c>
      <c r="N222" s="296">
        <v>981.51511363636405</v>
      </c>
      <c r="O222" s="210">
        <v>2</v>
      </c>
      <c r="P222" s="296">
        <v>2979.43</v>
      </c>
      <c r="Q222" s="296">
        <v>1489.7149999999999</v>
      </c>
      <c r="R222" s="176">
        <v>191</v>
      </c>
      <c r="S222" s="296">
        <v>175459.42</v>
      </c>
      <c r="T222" s="296">
        <v>918.63570680628197</v>
      </c>
      <c r="V222" s="10"/>
      <c r="W222" s="10"/>
      <c r="X222" s="10"/>
      <c r="Y222" s="10"/>
      <c r="Z222" s="10"/>
      <c r="AA222" s="10"/>
      <c r="AB222" s="10"/>
      <c r="AC222" s="10"/>
      <c r="AD222" s="10"/>
    </row>
    <row r="223" spans="1:30" x14ac:dyDescent="0.25">
      <c r="A223" s="55"/>
      <c r="B223" s="10"/>
      <c r="C223" s="10" t="s">
        <v>826</v>
      </c>
      <c r="D223" s="10"/>
      <c r="E223" s="10" t="s">
        <v>177</v>
      </c>
      <c r="F223" s="176">
        <v>1</v>
      </c>
      <c r="G223" s="296">
        <v>301.18</v>
      </c>
      <c r="H223" s="296">
        <v>301.18</v>
      </c>
      <c r="I223" s="296">
        <v>301.18</v>
      </c>
      <c r="J223" s="296">
        <v>6</v>
      </c>
      <c r="K223" s="385"/>
      <c r="L223" s="176"/>
      <c r="M223" s="296"/>
      <c r="N223" s="296"/>
      <c r="O223" s="210"/>
      <c r="P223" s="296"/>
      <c r="Q223" s="296"/>
      <c r="R223" s="176">
        <v>1</v>
      </c>
      <c r="S223" s="296">
        <v>301.18</v>
      </c>
      <c r="T223" s="296">
        <v>301.18</v>
      </c>
      <c r="V223" s="10"/>
      <c r="W223" s="10"/>
      <c r="X223" s="10"/>
      <c r="Y223" s="10"/>
      <c r="Z223" s="10"/>
      <c r="AA223" s="10"/>
      <c r="AB223" s="10"/>
      <c r="AC223" s="10"/>
      <c r="AD223" s="10"/>
    </row>
    <row r="224" spans="1:30" x14ac:dyDescent="0.25">
      <c r="A224" s="55"/>
      <c r="B224" s="10"/>
      <c r="C224" s="10" t="s">
        <v>455</v>
      </c>
      <c r="D224" s="10"/>
      <c r="E224" s="10" t="s">
        <v>456</v>
      </c>
      <c r="F224" s="176">
        <v>288</v>
      </c>
      <c r="G224" s="296">
        <v>940.0909375</v>
      </c>
      <c r="H224" s="296">
        <v>270746.19</v>
      </c>
      <c r="I224" s="296">
        <v>940.0909375</v>
      </c>
      <c r="J224" s="296">
        <v>10.7256944444444</v>
      </c>
      <c r="K224" s="385"/>
      <c r="L224" s="176">
        <v>130</v>
      </c>
      <c r="M224" s="296">
        <v>140944.39000000001</v>
      </c>
      <c r="N224" s="296">
        <v>1084.1876153846099</v>
      </c>
      <c r="O224" s="210">
        <v>4</v>
      </c>
      <c r="P224" s="296">
        <v>2707.07</v>
      </c>
      <c r="Q224" s="296">
        <v>676.76750000000004</v>
      </c>
      <c r="R224" s="176">
        <v>284</v>
      </c>
      <c r="S224" s="296">
        <v>268039.12</v>
      </c>
      <c r="T224" s="296">
        <v>943.79971830985903</v>
      </c>
      <c r="V224" s="10"/>
      <c r="W224" s="10"/>
      <c r="X224" s="10"/>
      <c r="Y224" s="10"/>
      <c r="Z224" s="10"/>
      <c r="AA224" s="10"/>
      <c r="AB224" s="10"/>
      <c r="AC224" s="10"/>
      <c r="AD224" s="10"/>
    </row>
    <row r="225" spans="1:30" x14ac:dyDescent="0.25">
      <c r="A225" s="55"/>
      <c r="B225" s="10"/>
      <c r="C225" s="10" t="s">
        <v>458</v>
      </c>
      <c r="D225" s="10"/>
      <c r="E225" s="10" t="s">
        <v>127</v>
      </c>
      <c r="F225" s="176">
        <v>31</v>
      </c>
      <c r="G225" s="296">
        <v>1091.12741935484</v>
      </c>
      <c r="H225" s="296">
        <v>33824.949999999997</v>
      </c>
      <c r="I225" s="296">
        <v>1091.12741935484</v>
      </c>
      <c r="J225" s="296">
        <v>10.419354838709699</v>
      </c>
      <c r="K225" s="385"/>
      <c r="L225" s="176">
        <v>17</v>
      </c>
      <c r="M225" s="296">
        <v>21441.38</v>
      </c>
      <c r="N225" s="296">
        <v>1261.2576470588201</v>
      </c>
      <c r="O225" s="210">
        <v>1</v>
      </c>
      <c r="P225" s="296">
        <v>765.38</v>
      </c>
      <c r="Q225" s="296">
        <v>765.38</v>
      </c>
      <c r="R225" s="176">
        <v>30</v>
      </c>
      <c r="S225" s="296">
        <v>33059.57</v>
      </c>
      <c r="T225" s="296">
        <v>1101.9856666666701</v>
      </c>
      <c r="V225" s="10"/>
      <c r="W225" s="10"/>
      <c r="X225" s="10"/>
      <c r="Y225" s="10"/>
      <c r="Z225" s="10"/>
      <c r="AA225" s="10"/>
      <c r="AB225" s="10"/>
      <c r="AC225" s="10"/>
      <c r="AD225" s="10"/>
    </row>
    <row r="226" spans="1:30" x14ac:dyDescent="0.25">
      <c r="A226" s="55"/>
      <c r="B226" s="10"/>
      <c r="C226" s="10" t="s">
        <v>460</v>
      </c>
      <c r="D226" s="10"/>
      <c r="E226" s="10" t="s">
        <v>461</v>
      </c>
      <c r="F226" s="176">
        <v>5</v>
      </c>
      <c r="G226" s="296">
        <v>1445.1279999999999</v>
      </c>
      <c r="H226" s="296">
        <v>7225.64</v>
      </c>
      <c r="I226" s="296">
        <v>1445.1279999999999</v>
      </c>
      <c r="J226" s="296">
        <v>10</v>
      </c>
      <c r="K226" s="385"/>
      <c r="L226" s="176">
        <v>2</v>
      </c>
      <c r="M226" s="296">
        <v>2391.7399999999998</v>
      </c>
      <c r="N226" s="296">
        <v>1195.8699999999999</v>
      </c>
      <c r="O226" s="210"/>
      <c r="P226" s="296"/>
      <c r="Q226" s="296"/>
      <c r="R226" s="176">
        <v>5</v>
      </c>
      <c r="S226" s="296">
        <v>7225.64</v>
      </c>
      <c r="T226" s="296">
        <v>1445.1279999999999</v>
      </c>
      <c r="V226" s="10"/>
      <c r="W226" s="10"/>
      <c r="X226" s="10"/>
      <c r="Y226" s="10"/>
      <c r="Z226" s="10"/>
      <c r="AA226" s="10"/>
      <c r="AB226" s="10"/>
      <c r="AC226" s="10"/>
      <c r="AD226" s="10"/>
    </row>
    <row r="227" spans="1:30" x14ac:dyDescent="0.25">
      <c r="A227" s="55"/>
      <c r="B227" s="10"/>
      <c r="C227" s="10" t="s">
        <v>462</v>
      </c>
      <c r="D227" s="10"/>
      <c r="E227" s="10" t="s">
        <v>204</v>
      </c>
      <c r="F227" s="176">
        <v>292</v>
      </c>
      <c r="G227" s="296">
        <v>855.66099315068504</v>
      </c>
      <c r="H227" s="296">
        <v>249853.01</v>
      </c>
      <c r="I227" s="296">
        <v>855.66099315068504</v>
      </c>
      <c r="J227" s="296">
        <v>10.8737201365188</v>
      </c>
      <c r="K227" s="385"/>
      <c r="L227" s="176">
        <v>163</v>
      </c>
      <c r="M227" s="296">
        <v>170710.37</v>
      </c>
      <c r="N227" s="296">
        <v>1047.30288343558</v>
      </c>
      <c r="O227" s="210">
        <v>10</v>
      </c>
      <c r="P227" s="296">
        <v>10242.98</v>
      </c>
      <c r="Q227" s="296">
        <v>1024.298</v>
      </c>
      <c r="R227" s="176">
        <v>282</v>
      </c>
      <c r="S227" s="296">
        <v>239610.03</v>
      </c>
      <c r="T227" s="296">
        <v>849.68095744680795</v>
      </c>
      <c r="V227" s="10"/>
      <c r="W227" s="10"/>
      <c r="X227" s="10"/>
      <c r="Y227" s="10"/>
      <c r="Z227" s="10"/>
      <c r="AA227" s="10"/>
      <c r="AB227" s="10"/>
      <c r="AC227" s="10"/>
      <c r="AD227" s="10"/>
    </row>
    <row r="228" spans="1:30" x14ac:dyDescent="0.25">
      <c r="A228" s="55"/>
      <c r="B228" s="10"/>
      <c r="C228" s="10" t="s">
        <v>462</v>
      </c>
      <c r="D228" s="10"/>
      <c r="E228" s="10" t="s">
        <v>830</v>
      </c>
      <c r="F228" s="176">
        <v>1</v>
      </c>
      <c r="G228" s="296">
        <v>1193.8399999999999</v>
      </c>
      <c r="H228" s="296">
        <v>1193.8399999999999</v>
      </c>
      <c r="I228" s="296">
        <v>1193.8399999999999</v>
      </c>
      <c r="J228" s="296">
        <v>12</v>
      </c>
      <c r="K228" s="385"/>
      <c r="L228" s="176">
        <v>1</v>
      </c>
      <c r="M228" s="296">
        <v>1193.8399999999999</v>
      </c>
      <c r="N228" s="296">
        <v>1193.8399999999999</v>
      </c>
      <c r="O228" s="210"/>
      <c r="P228" s="296"/>
      <c r="Q228" s="296"/>
      <c r="R228" s="176">
        <v>1</v>
      </c>
      <c r="S228" s="296">
        <v>1193.8399999999999</v>
      </c>
      <c r="T228" s="296">
        <v>1193.8399999999999</v>
      </c>
      <c r="V228" s="10"/>
      <c r="W228" s="10"/>
      <c r="X228" s="10"/>
      <c r="Y228" s="10"/>
      <c r="Z228" s="10"/>
      <c r="AA228" s="10"/>
      <c r="AB228" s="10"/>
      <c r="AC228" s="10"/>
      <c r="AD228" s="10"/>
    </row>
    <row r="229" spans="1:30" x14ac:dyDescent="0.25">
      <c r="A229" s="55"/>
      <c r="B229" s="10"/>
      <c r="C229" s="10" t="s">
        <v>465</v>
      </c>
      <c r="D229" s="10"/>
      <c r="E229" s="10" t="s">
        <v>63</v>
      </c>
      <c r="F229" s="176">
        <v>20</v>
      </c>
      <c r="G229" s="296">
        <v>1063.6814999999999</v>
      </c>
      <c r="H229" s="296">
        <v>21273.63</v>
      </c>
      <c r="I229" s="296">
        <v>1063.6814999999999</v>
      </c>
      <c r="J229" s="296">
        <v>11.55</v>
      </c>
      <c r="K229" s="385"/>
      <c r="L229" s="176">
        <v>11</v>
      </c>
      <c r="M229" s="296">
        <v>12932.17</v>
      </c>
      <c r="N229" s="296">
        <v>1175.6518181818201</v>
      </c>
      <c r="O229" s="210"/>
      <c r="P229" s="296"/>
      <c r="Q229" s="296"/>
      <c r="R229" s="176">
        <v>20</v>
      </c>
      <c r="S229" s="296">
        <v>21273.63</v>
      </c>
      <c r="T229" s="296">
        <v>1063.6814999999999</v>
      </c>
      <c r="V229" s="10"/>
      <c r="W229" s="10"/>
      <c r="X229" s="10"/>
      <c r="Y229" s="10"/>
      <c r="Z229" s="10"/>
      <c r="AA229" s="10"/>
      <c r="AB229" s="10"/>
      <c r="AC229" s="10"/>
      <c r="AD229" s="10"/>
    </row>
    <row r="230" spans="1:30" x14ac:dyDescent="0.25">
      <c r="A230" s="55"/>
      <c r="B230" s="10"/>
      <c r="C230" s="10" t="s">
        <v>466</v>
      </c>
      <c r="D230" s="10"/>
      <c r="E230" s="10" t="s">
        <v>179</v>
      </c>
      <c r="F230" s="176">
        <v>2</v>
      </c>
      <c r="G230" s="296">
        <v>845.24</v>
      </c>
      <c r="H230" s="296">
        <v>1690.48</v>
      </c>
      <c r="I230" s="296">
        <v>845.24</v>
      </c>
      <c r="J230" s="296">
        <v>10</v>
      </c>
      <c r="K230" s="385"/>
      <c r="L230" s="176"/>
      <c r="M230" s="296"/>
      <c r="N230" s="296"/>
      <c r="O230" s="210"/>
      <c r="P230" s="296"/>
      <c r="Q230" s="296"/>
      <c r="R230" s="176">
        <v>2</v>
      </c>
      <c r="S230" s="296">
        <v>1690.48</v>
      </c>
      <c r="T230" s="296">
        <v>845.24</v>
      </c>
      <c r="V230" s="10"/>
      <c r="W230" s="10"/>
      <c r="X230" s="10"/>
      <c r="Y230" s="10"/>
      <c r="Z230" s="10"/>
      <c r="AA230" s="10"/>
      <c r="AB230" s="10"/>
      <c r="AC230" s="10"/>
      <c r="AD230" s="10"/>
    </row>
    <row r="231" spans="1:30" x14ac:dyDescent="0.25">
      <c r="A231" s="55"/>
      <c r="B231" s="10"/>
      <c r="C231" s="10" t="s">
        <v>467</v>
      </c>
      <c r="D231" s="10"/>
      <c r="E231" s="10" t="s">
        <v>468</v>
      </c>
      <c r="F231" s="176">
        <v>123</v>
      </c>
      <c r="G231" s="296">
        <v>840.14585365853702</v>
      </c>
      <c r="H231" s="296">
        <v>103337.94</v>
      </c>
      <c r="I231" s="296">
        <v>840.14585365853702</v>
      </c>
      <c r="J231" s="296">
        <v>11.162601626016301</v>
      </c>
      <c r="K231" s="385"/>
      <c r="L231" s="176">
        <v>56</v>
      </c>
      <c r="M231" s="296">
        <v>57776.72</v>
      </c>
      <c r="N231" s="296">
        <v>1031.7271428571401</v>
      </c>
      <c r="O231" s="210">
        <v>3</v>
      </c>
      <c r="P231" s="296">
        <v>738.59</v>
      </c>
      <c r="Q231" s="296">
        <v>246.196666666667</v>
      </c>
      <c r="R231" s="176">
        <v>120</v>
      </c>
      <c r="S231" s="296">
        <v>102599.35</v>
      </c>
      <c r="T231" s="296">
        <v>854.99458333333303</v>
      </c>
      <c r="V231" s="10"/>
      <c r="W231" s="10"/>
      <c r="X231" s="10"/>
      <c r="Y231" s="10"/>
      <c r="Z231" s="10"/>
      <c r="AA231" s="10"/>
      <c r="AB231" s="10"/>
      <c r="AC231" s="10"/>
      <c r="AD231" s="10"/>
    </row>
    <row r="232" spans="1:30" x14ac:dyDescent="0.25">
      <c r="A232" s="55"/>
      <c r="B232" s="10"/>
      <c r="C232" s="10" t="s">
        <v>469</v>
      </c>
      <c r="D232" s="10"/>
      <c r="E232" s="10" t="s">
        <v>70</v>
      </c>
      <c r="F232" s="176">
        <v>4</v>
      </c>
      <c r="G232" s="296">
        <v>1694.2249999999999</v>
      </c>
      <c r="H232" s="296">
        <v>6776.9</v>
      </c>
      <c r="I232" s="296">
        <v>1694.2249999999999</v>
      </c>
      <c r="J232" s="296">
        <v>12</v>
      </c>
      <c r="K232" s="385"/>
      <c r="L232" s="176">
        <v>1</v>
      </c>
      <c r="M232" s="296">
        <v>3066.04</v>
      </c>
      <c r="N232" s="296">
        <v>3066.04</v>
      </c>
      <c r="O232" s="210"/>
      <c r="P232" s="296"/>
      <c r="Q232" s="296"/>
      <c r="R232" s="176">
        <v>4</v>
      </c>
      <c r="S232" s="296">
        <v>6776.9</v>
      </c>
      <c r="T232" s="296">
        <v>1694.2249999999999</v>
      </c>
      <c r="V232" s="10"/>
      <c r="W232" s="10"/>
      <c r="X232" s="10"/>
      <c r="Y232" s="10"/>
      <c r="Z232" s="10"/>
      <c r="AA232" s="10"/>
      <c r="AB232" s="10"/>
      <c r="AC232" s="10"/>
      <c r="AD232" s="10"/>
    </row>
    <row r="233" spans="1:30" x14ac:dyDescent="0.25">
      <c r="A233" s="55"/>
      <c r="B233" s="10"/>
      <c r="C233" s="10" t="s">
        <v>678</v>
      </c>
      <c r="D233" s="10"/>
      <c r="E233" s="10" t="s">
        <v>70</v>
      </c>
      <c r="F233" s="176">
        <v>1</v>
      </c>
      <c r="G233" s="296">
        <v>1234.5999999999999</v>
      </c>
      <c r="H233" s="296">
        <v>1234.5999999999999</v>
      </c>
      <c r="I233" s="296">
        <v>1234.5999999999999</v>
      </c>
      <c r="J233" s="296">
        <v>12</v>
      </c>
      <c r="K233" s="385"/>
      <c r="L233" s="176">
        <v>1</v>
      </c>
      <c r="M233" s="296">
        <v>1234.5999999999999</v>
      </c>
      <c r="N233" s="296">
        <v>1234.5999999999999</v>
      </c>
      <c r="O233" s="210"/>
      <c r="P233" s="296"/>
      <c r="Q233" s="296"/>
      <c r="R233" s="176">
        <v>1</v>
      </c>
      <c r="S233" s="296">
        <v>1234.5999999999999</v>
      </c>
      <c r="T233" s="296">
        <v>1234.5999999999999</v>
      </c>
      <c r="V233" s="10"/>
      <c r="W233" s="10"/>
      <c r="X233" s="10"/>
      <c r="Y233" s="10"/>
      <c r="Z233" s="10"/>
      <c r="AA233" s="10"/>
      <c r="AB233" s="10"/>
      <c r="AC233" s="10"/>
      <c r="AD233" s="10"/>
    </row>
    <row r="234" spans="1:30" x14ac:dyDescent="0.25">
      <c r="A234" s="55"/>
      <c r="B234" s="10"/>
      <c r="C234" s="10" t="s">
        <v>470</v>
      </c>
      <c r="D234" s="10"/>
      <c r="E234" s="10" t="s">
        <v>202</v>
      </c>
      <c r="F234" s="176">
        <v>1</v>
      </c>
      <c r="G234" s="296">
        <v>141.16999999999999</v>
      </c>
      <c r="H234" s="296">
        <v>141.16999999999999</v>
      </c>
      <c r="I234" s="296">
        <v>141.16999999999999</v>
      </c>
      <c r="J234" s="296">
        <v>12</v>
      </c>
      <c r="K234" s="385"/>
      <c r="L234" s="176"/>
      <c r="M234" s="296"/>
      <c r="N234" s="296"/>
      <c r="O234" s="210"/>
      <c r="P234" s="296"/>
      <c r="Q234" s="296"/>
      <c r="R234" s="176">
        <v>1</v>
      </c>
      <c r="S234" s="296">
        <v>141.16999999999999</v>
      </c>
      <c r="T234" s="296">
        <v>141.16999999999999</v>
      </c>
      <c r="V234" s="10"/>
      <c r="W234" s="10"/>
      <c r="X234" s="10"/>
      <c r="Y234" s="10"/>
      <c r="Z234" s="10"/>
      <c r="AA234" s="10"/>
      <c r="AB234" s="10"/>
      <c r="AC234" s="10"/>
      <c r="AD234" s="10"/>
    </row>
    <row r="235" spans="1:30" x14ac:dyDescent="0.25">
      <c r="A235" s="55"/>
      <c r="B235" s="10"/>
      <c r="C235" s="10" t="s">
        <v>471</v>
      </c>
      <c r="D235" s="10"/>
      <c r="E235" s="10" t="s">
        <v>100</v>
      </c>
      <c r="F235" s="176">
        <v>347</v>
      </c>
      <c r="G235" s="296">
        <v>1034.2246685878999</v>
      </c>
      <c r="H235" s="296">
        <v>358875.96</v>
      </c>
      <c r="I235" s="296">
        <v>1034.2246685878999</v>
      </c>
      <c r="J235" s="296">
        <v>11.1206896551724</v>
      </c>
      <c r="K235" s="385"/>
      <c r="L235" s="176">
        <v>170</v>
      </c>
      <c r="M235" s="296">
        <v>207247.33</v>
      </c>
      <c r="N235" s="296">
        <v>1219.1019411764701</v>
      </c>
      <c r="O235" s="210">
        <v>12</v>
      </c>
      <c r="P235" s="296">
        <v>10241.959999999999</v>
      </c>
      <c r="Q235" s="296">
        <v>853.49666666666701</v>
      </c>
      <c r="R235" s="176">
        <v>336</v>
      </c>
      <c r="S235" s="296">
        <v>348634</v>
      </c>
      <c r="T235" s="296">
        <v>1037.6011904761899</v>
      </c>
      <c r="V235" s="10"/>
      <c r="W235" s="10"/>
      <c r="X235" s="10"/>
      <c r="Y235" s="10"/>
      <c r="Z235" s="10"/>
      <c r="AA235" s="10"/>
      <c r="AB235" s="10"/>
      <c r="AC235" s="10"/>
      <c r="AD235" s="10"/>
    </row>
    <row r="236" spans="1:30" x14ac:dyDescent="0.25">
      <c r="A236" s="55"/>
      <c r="B236" s="10"/>
      <c r="C236" s="10" t="s">
        <v>472</v>
      </c>
      <c r="D236" s="10"/>
      <c r="E236" s="10" t="s">
        <v>70</v>
      </c>
      <c r="F236" s="176">
        <v>1</v>
      </c>
      <c r="G236" s="296">
        <v>339.62</v>
      </c>
      <c r="H236" s="296">
        <v>339.62</v>
      </c>
      <c r="I236" s="296">
        <v>339.62</v>
      </c>
      <c r="J236" s="296">
        <v>7</v>
      </c>
      <c r="K236" s="385"/>
      <c r="L236" s="176"/>
      <c r="M236" s="296"/>
      <c r="N236" s="296"/>
      <c r="O236" s="210"/>
      <c r="P236" s="296"/>
      <c r="Q236" s="296"/>
      <c r="R236" s="176">
        <v>1</v>
      </c>
      <c r="S236" s="296">
        <v>339.62</v>
      </c>
      <c r="T236" s="296">
        <v>339.62</v>
      </c>
      <c r="V236" s="10"/>
      <c r="W236" s="10"/>
      <c r="X236" s="10"/>
      <c r="Y236" s="10"/>
      <c r="Z236" s="10"/>
      <c r="AA236" s="10"/>
      <c r="AB236" s="10"/>
      <c r="AC236" s="10"/>
      <c r="AD236" s="10"/>
    </row>
    <row r="237" spans="1:30" x14ac:dyDescent="0.25">
      <c r="A237" s="55"/>
      <c r="B237" s="10"/>
      <c r="C237" s="10" t="s">
        <v>473</v>
      </c>
      <c r="D237" s="10"/>
      <c r="E237" s="10" t="s">
        <v>293</v>
      </c>
      <c r="F237" s="176">
        <v>49</v>
      </c>
      <c r="G237" s="296">
        <v>929.74510204081605</v>
      </c>
      <c r="H237" s="296">
        <v>45557.51</v>
      </c>
      <c r="I237" s="296">
        <v>929.74510204081605</v>
      </c>
      <c r="J237" s="296">
        <v>11.040816326530599</v>
      </c>
      <c r="K237" s="385"/>
      <c r="L237" s="176">
        <v>20</v>
      </c>
      <c r="M237" s="296">
        <v>21122.91</v>
      </c>
      <c r="N237" s="296">
        <v>1056.1455000000001</v>
      </c>
      <c r="O237" s="210"/>
      <c r="P237" s="296"/>
      <c r="Q237" s="296"/>
      <c r="R237" s="176">
        <v>49</v>
      </c>
      <c r="S237" s="296">
        <v>45557.51</v>
      </c>
      <c r="T237" s="296">
        <v>929.74510204081605</v>
      </c>
      <c r="V237" s="10"/>
      <c r="W237" s="10"/>
      <c r="X237" s="10"/>
      <c r="Y237" s="10"/>
      <c r="Z237" s="10"/>
      <c r="AA237" s="10"/>
      <c r="AB237" s="10"/>
      <c r="AC237" s="10"/>
      <c r="AD237" s="10"/>
    </row>
    <row r="238" spans="1:30" x14ac:dyDescent="0.25">
      <c r="A238" s="55"/>
      <c r="B238" s="10"/>
      <c r="C238" s="10" t="s">
        <v>474</v>
      </c>
      <c r="D238" s="10"/>
      <c r="E238" s="10" t="s">
        <v>287</v>
      </c>
      <c r="F238" s="176">
        <v>9</v>
      </c>
      <c r="G238" s="296">
        <v>1238.5533333333301</v>
      </c>
      <c r="H238" s="296">
        <v>11146.98</v>
      </c>
      <c r="I238" s="296">
        <v>1238.5533333333301</v>
      </c>
      <c r="J238" s="296">
        <v>10</v>
      </c>
      <c r="K238" s="385"/>
      <c r="L238" s="176">
        <v>3</v>
      </c>
      <c r="M238" s="296">
        <v>5258.97</v>
      </c>
      <c r="N238" s="296">
        <v>1752.99</v>
      </c>
      <c r="O238" s="210"/>
      <c r="P238" s="296"/>
      <c r="Q238" s="296"/>
      <c r="R238" s="176">
        <v>9</v>
      </c>
      <c r="S238" s="296">
        <v>11146.98</v>
      </c>
      <c r="T238" s="296">
        <v>1238.5533333333301</v>
      </c>
      <c r="V238" s="10"/>
      <c r="W238" s="10"/>
      <c r="X238" s="10"/>
      <c r="Y238" s="10"/>
      <c r="Z238" s="10"/>
      <c r="AA238" s="10"/>
      <c r="AB238" s="10"/>
      <c r="AC238" s="10"/>
      <c r="AD238" s="10"/>
    </row>
    <row r="239" spans="1:30" x14ac:dyDescent="0.25">
      <c r="A239" s="55"/>
      <c r="B239" s="10"/>
      <c r="C239" s="10" t="s">
        <v>475</v>
      </c>
      <c r="D239" s="10"/>
      <c r="E239" s="10" t="s">
        <v>476</v>
      </c>
      <c r="F239" s="176">
        <v>6</v>
      </c>
      <c r="G239" s="296">
        <v>1651.325</v>
      </c>
      <c r="H239" s="296">
        <v>9907.9500000000007</v>
      </c>
      <c r="I239" s="296">
        <v>1651.325</v>
      </c>
      <c r="J239" s="296">
        <v>24</v>
      </c>
      <c r="K239" s="385"/>
      <c r="L239" s="176">
        <v>4</v>
      </c>
      <c r="M239" s="296">
        <v>3090.61</v>
      </c>
      <c r="N239" s="296">
        <v>772.65250000000003</v>
      </c>
      <c r="O239" s="210"/>
      <c r="P239" s="296"/>
      <c r="Q239" s="296"/>
      <c r="R239" s="176">
        <v>6</v>
      </c>
      <c r="S239" s="296">
        <v>9907.9500000000007</v>
      </c>
      <c r="T239" s="296">
        <v>1651.325</v>
      </c>
      <c r="V239" s="10"/>
      <c r="W239" s="10"/>
      <c r="X239" s="10"/>
      <c r="Y239" s="10"/>
      <c r="Z239" s="10"/>
      <c r="AA239" s="10"/>
      <c r="AB239" s="10"/>
      <c r="AC239" s="10"/>
      <c r="AD239" s="10"/>
    </row>
    <row r="240" spans="1:30" x14ac:dyDescent="0.25">
      <c r="A240" s="55"/>
      <c r="B240" s="10"/>
      <c r="C240" s="10" t="s">
        <v>477</v>
      </c>
      <c r="D240" s="10"/>
      <c r="E240" s="10" t="s">
        <v>134</v>
      </c>
      <c r="F240" s="176">
        <v>31</v>
      </c>
      <c r="G240" s="296">
        <v>951.15741935483902</v>
      </c>
      <c r="H240" s="296">
        <v>29485.88</v>
      </c>
      <c r="I240" s="296">
        <v>951.15741935483902</v>
      </c>
      <c r="J240" s="296">
        <v>12.548387096774199</v>
      </c>
      <c r="K240" s="385"/>
      <c r="L240" s="176">
        <v>14</v>
      </c>
      <c r="M240" s="296">
        <v>17033.990000000002</v>
      </c>
      <c r="N240" s="296">
        <v>1216.71357142857</v>
      </c>
      <c r="O240" s="210">
        <v>1</v>
      </c>
      <c r="P240" s="296">
        <v>448.45</v>
      </c>
      <c r="Q240" s="296">
        <v>448.45</v>
      </c>
      <c r="R240" s="176">
        <v>30</v>
      </c>
      <c r="S240" s="296">
        <v>29037.43</v>
      </c>
      <c r="T240" s="296">
        <v>967.91433333333305</v>
      </c>
      <c r="V240" s="10"/>
      <c r="W240" s="10"/>
      <c r="X240" s="10"/>
      <c r="Y240" s="10"/>
      <c r="Z240" s="10"/>
      <c r="AA240" s="10"/>
      <c r="AB240" s="10"/>
      <c r="AC240" s="10"/>
      <c r="AD240" s="10"/>
    </row>
    <row r="241" spans="1:30" x14ac:dyDescent="0.25">
      <c r="A241" s="55"/>
      <c r="B241" s="10"/>
      <c r="C241" s="10" t="s">
        <v>478</v>
      </c>
      <c r="D241" s="10"/>
      <c r="E241" s="10" t="s">
        <v>196</v>
      </c>
      <c r="F241" s="176">
        <v>15</v>
      </c>
      <c r="G241" s="296">
        <v>1465.8920000000001</v>
      </c>
      <c r="H241" s="296">
        <v>21988.38</v>
      </c>
      <c r="I241" s="296">
        <v>1465.8920000000001</v>
      </c>
      <c r="J241" s="296">
        <v>11.3333333333333</v>
      </c>
      <c r="K241" s="385"/>
      <c r="L241" s="176">
        <v>6</v>
      </c>
      <c r="M241" s="296">
        <v>19147.82</v>
      </c>
      <c r="N241" s="296">
        <v>3191.3033333333301</v>
      </c>
      <c r="O241" s="210">
        <v>1</v>
      </c>
      <c r="P241" s="296">
        <v>266.76</v>
      </c>
      <c r="Q241" s="296">
        <v>266.76</v>
      </c>
      <c r="R241" s="176">
        <v>14</v>
      </c>
      <c r="S241" s="296">
        <v>21721.62</v>
      </c>
      <c r="T241" s="296">
        <v>1551.54428571429</v>
      </c>
      <c r="V241" s="10"/>
      <c r="W241" s="10"/>
      <c r="X241" s="10"/>
      <c r="Y241" s="10"/>
      <c r="Z241" s="10"/>
      <c r="AA241" s="10"/>
      <c r="AB241" s="10"/>
      <c r="AC241" s="10"/>
      <c r="AD241" s="10"/>
    </row>
    <row r="242" spans="1:30" x14ac:dyDescent="0.25">
      <c r="A242" s="55"/>
      <c r="B242" s="10"/>
      <c r="C242" s="10" t="s">
        <v>479</v>
      </c>
      <c r="D242" s="10"/>
      <c r="E242" s="10" t="s">
        <v>480</v>
      </c>
      <c r="F242" s="176">
        <v>34</v>
      </c>
      <c r="G242" s="296">
        <v>996.08382352941203</v>
      </c>
      <c r="H242" s="296">
        <v>33866.85</v>
      </c>
      <c r="I242" s="296">
        <v>996.08382352941203</v>
      </c>
      <c r="J242" s="296">
        <v>10.352941176470599</v>
      </c>
      <c r="K242" s="385"/>
      <c r="L242" s="176">
        <v>11</v>
      </c>
      <c r="M242" s="296">
        <v>18352.669999999998</v>
      </c>
      <c r="N242" s="296">
        <v>1668.4245454545501</v>
      </c>
      <c r="O242" s="210"/>
      <c r="P242" s="296"/>
      <c r="Q242" s="296"/>
      <c r="R242" s="176">
        <v>34</v>
      </c>
      <c r="S242" s="296">
        <v>33866.85</v>
      </c>
      <c r="T242" s="296">
        <v>996.08382352941203</v>
      </c>
      <c r="V242" s="10"/>
      <c r="W242" s="10"/>
      <c r="X242" s="10"/>
      <c r="Y242" s="10"/>
      <c r="Z242" s="10"/>
      <c r="AA242" s="10"/>
      <c r="AB242" s="10"/>
      <c r="AC242" s="10"/>
      <c r="AD242" s="10"/>
    </row>
    <row r="243" spans="1:30" x14ac:dyDescent="0.25">
      <c r="A243" s="55"/>
      <c r="B243" s="10"/>
      <c r="C243" s="10" t="s">
        <v>835</v>
      </c>
      <c r="D243" s="10"/>
      <c r="E243" s="10" t="s">
        <v>145</v>
      </c>
      <c r="F243" s="176">
        <v>1</v>
      </c>
      <c r="G243" s="296">
        <v>254.96</v>
      </c>
      <c r="H243" s="296">
        <v>254.96</v>
      </c>
      <c r="I243" s="296">
        <v>254.96</v>
      </c>
      <c r="J243" s="296">
        <v>13</v>
      </c>
      <c r="K243" s="385"/>
      <c r="L243" s="176"/>
      <c r="M243" s="296"/>
      <c r="N243" s="296"/>
      <c r="O243" s="210"/>
      <c r="P243" s="296"/>
      <c r="Q243" s="296"/>
      <c r="R243" s="176">
        <v>1</v>
      </c>
      <c r="S243" s="296">
        <v>254.96</v>
      </c>
      <c r="T243" s="296">
        <v>254.96</v>
      </c>
      <c r="V243" s="10"/>
      <c r="W243" s="10"/>
      <c r="X243" s="10"/>
      <c r="Y243" s="10"/>
      <c r="Z243" s="10"/>
      <c r="AA243" s="10"/>
      <c r="AB243" s="10"/>
      <c r="AC243" s="10"/>
      <c r="AD243" s="10"/>
    </row>
    <row r="244" spans="1:30" x14ac:dyDescent="0.25">
      <c r="A244" s="55"/>
      <c r="B244" s="10"/>
      <c r="C244" s="10" t="s">
        <v>481</v>
      </c>
      <c r="D244" s="10"/>
      <c r="E244" s="10" t="s">
        <v>145</v>
      </c>
      <c r="F244" s="176">
        <v>1</v>
      </c>
      <c r="G244" s="296">
        <v>311.68</v>
      </c>
      <c r="H244" s="296">
        <v>311.68</v>
      </c>
      <c r="I244" s="296">
        <v>311.68</v>
      </c>
      <c r="J244" s="296">
        <v>12</v>
      </c>
      <c r="K244" s="385"/>
      <c r="L244" s="176"/>
      <c r="M244" s="296"/>
      <c r="N244" s="296"/>
      <c r="O244" s="210"/>
      <c r="P244" s="296"/>
      <c r="Q244" s="296"/>
      <c r="R244" s="176">
        <v>1</v>
      </c>
      <c r="S244" s="296">
        <v>311.68</v>
      </c>
      <c r="T244" s="296">
        <v>311.68</v>
      </c>
      <c r="V244" s="10"/>
      <c r="W244" s="10"/>
      <c r="X244" s="10"/>
      <c r="Y244" s="10"/>
      <c r="Z244" s="10"/>
      <c r="AA244" s="10"/>
      <c r="AB244" s="10"/>
      <c r="AC244" s="10"/>
      <c r="AD244" s="10"/>
    </row>
    <row r="245" spans="1:30" x14ac:dyDescent="0.25">
      <c r="A245" s="55"/>
      <c r="B245" s="10"/>
      <c r="C245" s="10" t="s">
        <v>483</v>
      </c>
      <c r="D245" s="10"/>
      <c r="E245" s="10" t="s">
        <v>450</v>
      </c>
      <c r="F245" s="176">
        <v>3</v>
      </c>
      <c r="G245" s="296">
        <v>1272.61333333333</v>
      </c>
      <c r="H245" s="296">
        <v>3817.84</v>
      </c>
      <c r="I245" s="296">
        <v>1272.61333333333</v>
      </c>
      <c r="J245" s="296">
        <v>10.3333333333333</v>
      </c>
      <c r="K245" s="385"/>
      <c r="L245" s="176">
        <v>3</v>
      </c>
      <c r="M245" s="296">
        <v>3817.84</v>
      </c>
      <c r="N245" s="296">
        <v>1272.61333333333</v>
      </c>
      <c r="O245" s="210"/>
      <c r="P245" s="296"/>
      <c r="Q245" s="296"/>
      <c r="R245" s="176">
        <v>3</v>
      </c>
      <c r="S245" s="296">
        <v>3817.84</v>
      </c>
      <c r="T245" s="296">
        <v>1272.61333333333</v>
      </c>
      <c r="V245" s="10"/>
      <c r="W245" s="10"/>
      <c r="X245" s="10"/>
      <c r="Y245" s="10"/>
      <c r="Z245" s="10"/>
      <c r="AA245" s="10"/>
      <c r="AB245" s="10"/>
      <c r="AC245" s="10"/>
      <c r="AD245" s="10"/>
    </row>
    <row r="246" spans="1:30" x14ac:dyDescent="0.25">
      <c r="A246" s="55"/>
      <c r="B246" s="10"/>
      <c r="C246" s="10" t="s">
        <v>484</v>
      </c>
      <c r="D246" s="10"/>
      <c r="E246" s="10" t="s">
        <v>156</v>
      </c>
      <c r="F246" s="176">
        <v>16</v>
      </c>
      <c r="G246" s="296">
        <v>1172.6681249999999</v>
      </c>
      <c r="H246" s="296">
        <v>18762.689999999999</v>
      </c>
      <c r="I246" s="296">
        <v>1172.6681249999999</v>
      </c>
      <c r="J246" s="296">
        <v>10.9375</v>
      </c>
      <c r="K246" s="385"/>
      <c r="L246" s="176">
        <v>8</v>
      </c>
      <c r="M246" s="296">
        <v>9362.2900000000009</v>
      </c>
      <c r="N246" s="296">
        <v>1170.2862500000001</v>
      </c>
      <c r="O246" s="210"/>
      <c r="P246" s="296"/>
      <c r="Q246" s="296"/>
      <c r="R246" s="176">
        <v>16</v>
      </c>
      <c r="S246" s="296">
        <v>18762.689999999999</v>
      </c>
      <c r="T246" s="296">
        <v>1172.6681249999999</v>
      </c>
      <c r="V246" s="10"/>
      <c r="W246" s="10"/>
      <c r="X246" s="10"/>
      <c r="Y246" s="10"/>
      <c r="Z246" s="10"/>
      <c r="AA246" s="10"/>
      <c r="AB246" s="10"/>
      <c r="AC246" s="10"/>
      <c r="AD246" s="10"/>
    </row>
    <row r="247" spans="1:30" x14ac:dyDescent="0.25">
      <c r="A247" s="55"/>
      <c r="B247" s="10"/>
      <c r="C247" s="10" t="s">
        <v>485</v>
      </c>
      <c r="D247" s="10"/>
      <c r="E247" s="10" t="s">
        <v>486</v>
      </c>
      <c r="F247" s="176">
        <v>5</v>
      </c>
      <c r="G247" s="296">
        <v>1028.3</v>
      </c>
      <c r="H247" s="296">
        <v>5141.5</v>
      </c>
      <c r="I247" s="296">
        <v>1028.3</v>
      </c>
      <c r="J247" s="296">
        <v>12.8</v>
      </c>
      <c r="K247" s="385"/>
      <c r="L247" s="176">
        <v>2</v>
      </c>
      <c r="M247" s="296">
        <v>3187.44</v>
      </c>
      <c r="N247" s="296">
        <v>1593.72</v>
      </c>
      <c r="O247" s="210"/>
      <c r="P247" s="296"/>
      <c r="Q247" s="296"/>
      <c r="R247" s="176">
        <v>5</v>
      </c>
      <c r="S247" s="296">
        <v>5141.5</v>
      </c>
      <c r="T247" s="296">
        <v>1028.3</v>
      </c>
      <c r="V247" s="10"/>
      <c r="W247" s="10"/>
      <c r="X247" s="10"/>
      <c r="Y247" s="10"/>
      <c r="Z247" s="10"/>
      <c r="AA247" s="10"/>
      <c r="AB247" s="10"/>
      <c r="AC247" s="10"/>
      <c r="AD247" s="10"/>
    </row>
    <row r="248" spans="1:30" x14ac:dyDescent="0.25">
      <c r="A248" s="55"/>
      <c r="B248" s="10"/>
      <c r="C248" s="10" t="s">
        <v>487</v>
      </c>
      <c r="D248" s="10"/>
      <c r="E248" s="10" t="s">
        <v>246</v>
      </c>
      <c r="F248" s="176">
        <v>53</v>
      </c>
      <c r="G248" s="296">
        <v>742.14433962264104</v>
      </c>
      <c r="H248" s="296">
        <v>39333.65</v>
      </c>
      <c r="I248" s="296">
        <v>742.14433962264104</v>
      </c>
      <c r="J248" s="296">
        <v>11.5094339622642</v>
      </c>
      <c r="K248" s="385"/>
      <c r="L248" s="176">
        <v>25</v>
      </c>
      <c r="M248" s="296">
        <v>20690.05</v>
      </c>
      <c r="N248" s="296">
        <v>827.60199999999998</v>
      </c>
      <c r="O248" s="210"/>
      <c r="P248" s="296"/>
      <c r="Q248" s="296"/>
      <c r="R248" s="176">
        <v>53</v>
      </c>
      <c r="S248" s="296">
        <v>39333.65</v>
      </c>
      <c r="T248" s="296">
        <v>742.14433962264104</v>
      </c>
      <c r="V248" s="10"/>
      <c r="W248" s="10"/>
      <c r="X248" s="10"/>
      <c r="Y248" s="10"/>
      <c r="Z248" s="10"/>
      <c r="AA248" s="10"/>
      <c r="AB248" s="10"/>
      <c r="AC248" s="10"/>
      <c r="AD248" s="10"/>
    </row>
    <row r="249" spans="1:30" x14ac:dyDescent="0.25">
      <c r="A249" s="55"/>
      <c r="B249" s="10"/>
      <c r="C249" s="10" t="s">
        <v>490</v>
      </c>
      <c r="D249" s="10"/>
      <c r="E249" s="10" t="s">
        <v>79</v>
      </c>
      <c r="F249" s="176">
        <v>3</v>
      </c>
      <c r="G249" s="296">
        <v>1162.33</v>
      </c>
      <c r="H249" s="296">
        <v>3486.99</v>
      </c>
      <c r="I249" s="296">
        <v>1162.33</v>
      </c>
      <c r="J249" s="296">
        <v>8.3333333333333304</v>
      </c>
      <c r="K249" s="385"/>
      <c r="L249" s="176">
        <v>2</v>
      </c>
      <c r="M249" s="296">
        <v>2386.88</v>
      </c>
      <c r="N249" s="296">
        <v>1193.44</v>
      </c>
      <c r="O249" s="210">
        <v>1</v>
      </c>
      <c r="P249" s="296">
        <v>1100.1099999999999</v>
      </c>
      <c r="Q249" s="296">
        <v>1100.1099999999999</v>
      </c>
      <c r="R249" s="176">
        <v>2</v>
      </c>
      <c r="S249" s="296">
        <v>2386.88</v>
      </c>
      <c r="T249" s="296">
        <v>1193.44</v>
      </c>
      <c r="V249" s="10"/>
      <c r="W249" s="10"/>
      <c r="X249" s="10"/>
      <c r="Y249" s="10"/>
      <c r="Z249" s="10"/>
      <c r="AA249" s="10"/>
      <c r="AB249" s="10"/>
      <c r="AC249" s="10"/>
      <c r="AD249" s="10"/>
    </row>
    <row r="250" spans="1:30" x14ac:dyDescent="0.25">
      <c r="A250" s="55"/>
      <c r="B250" s="10"/>
      <c r="C250" s="10" t="s">
        <v>491</v>
      </c>
      <c r="D250" s="10"/>
      <c r="E250" s="10" t="s">
        <v>220</v>
      </c>
      <c r="F250" s="176">
        <v>18</v>
      </c>
      <c r="G250" s="296">
        <v>1484.86</v>
      </c>
      <c r="H250" s="296">
        <v>26727.48</v>
      </c>
      <c r="I250" s="296">
        <v>1484.86</v>
      </c>
      <c r="J250" s="296">
        <v>12.2222222222222</v>
      </c>
      <c r="K250" s="385"/>
      <c r="L250" s="176">
        <v>7</v>
      </c>
      <c r="M250" s="296">
        <v>7581.01</v>
      </c>
      <c r="N250" s="296">
        <v>1083.0014285714301</v>
      </c>
      <c r="O250" s="210"/>
      <c r="P250" s="296"/>
      <c r="Q250" s="296"/>
      <c r="R250" s="176">
        <v>18</v>
      </c>
      <c r="S250" s="296">
        <v>26727.48</v>
      </c>
      <c r="T250" s="296">
        <v>1484.86</v>
      </c>
      <c r="V250" s="10"/>
      <c r="W250" s="10"/>
      <c r="X250" s="10"/>
      <c r="Y250" s="10"/>
      <c r="Z250" s="10"/>
      <c r="AA250" s="10"/>
      <c r="AB250" s="10"/>
      <c r="AC250" s="10"/>
      <c r="AD250" s="10"/>
    </row>
    <row r="251" spans="1:30" x14ac:dyDescent="0.25">
      <c r="A251" s="55"/>
      <c r="B251" s="10"/>
      <c r="C251" s="10" t="s">
        <v>492</v>
      </c>
      <c r="D251" s="10"/>
      <c r="E251" s="10" t="s">
        <v>164</v>
      </c>
      <c r="F251" s="176">
        <v>209</v>
      </c>
      <c r="G251" s="296">
        <v>849.56980861244006</v>
      </c>
      <c r="H251" s="296">
        <v>177560.09</v>
      </c>
      <c r="I251" s="296">
        <v>849.56980861244006</v>
      </c>
      <c r="J251" s="296">
        <v>11.0714285714286</v>
      </c>
      <c r="K251" s="385"/>
      <c r="L251" s="176">
        <v>99</v>
      </c>
      <c r="M251" s="296">
        <v>100507.15</v>
      </c>
      <c r="N251" s="296">
        <v>1015.2237373737401</v>
      </c>
      <c r="O251" s="210">
        <v>6</v>
      </c>
      <c r="P251" s="296">
        <v>2949.55</v>
      </c>
      <c r="Q251" s="296">
        <v>491.59166666666698</v>
      </c>
      <c r="R251" s="176">
        <v>203</v>
      </c>
      <c r="S251" s="296">
        <v>174610.54</v>
      </c>
      <c r="T251" s="296">
        <v>860.15044334975403</v>
      </c>
      <c r="V251" s="10"/>
      <c r="W251" s="10"/>
      <c r="X251" s="10"/>
      <c r="Y251" s="10"/>
      <c r="Z251" s="10"/>
      <c r="AA251" s="10"/>
      <c r="AB251" s="10"/>
      <c r="AC251" s="10"/>
      <c r="AD251" s="10"/>
    </row>
    <row r="252" spans="1:30" x14ac:dyDescent="0.25">
      <c r="A252" s="55"/>
      <c r="B252" s="10"/>
      <c r="C252" s="10" t="s">
        <v>494</v>
      </c>
      <c r="D252" s="10"/>
      <c r="E252" s="10" t="s">
        <v>836</v>
      </c>
      <c r="F252" s="176">
        <v>1</v>
      </c>
      <c r="G252" s="296">
        <v>1002.63</v>
      </c>
      <c r="H252" s="296">
        <v>1002.63</v>
      </c>
      <c r="I252" s="296">
        <v>1002.63</v>
      </c>
      <c r="J252" s="296">
        <v>12</v>
      </c>
      <c r="K252" s="385"/>
      <c r="L252" s="176"/>
      <c r="M252" s="296"/>
      <c r="N252" s="296"/>
      <c r="O252" s="210"/>
      <c r="P252" s="296"/>
      <c r="Q252" s="296"/>
      <c r="R252" s="176">
        <v>1</v>
      </c>
      <c r="S252" s="296">
        <v>1002.63</v>
      </c>
      <c r="T252" s="296">
        <v>1002.63</v>
      </c>
      <c r="V252" s="10"/>
      <c r="W252" s="10"/>
      <c r="X252" s="10"/>
      <c r="Y252" s="10"/>
      <c r="Z252" s="10"/>
      <c r="AA252" s="10"/>
      <c r="AB252" s="10"/>
      <c r="AC252" s="10"/>
      <c r="AD252" s="10"/>
    </row>
    <row r="253" spans="1:30" x14ac:dyDescent="0.25">
      <c r="A253" s="55"/>
      <c r="B253" s="10"/>
      <c r="C253" s="10" t="s">
        <v>494</v>
      </c>
      <c r="D253" s="10"/>
      <c r="E253" s="10" t="s">
        <v>77</v>
      </c>
      <c r="F253" s="176">
        <v>1</v>
      </c>
      <c r="G253" s="296">
        <v>979.03</v>
      </c>
      <c r="H253" s="296">
        <v>979.03</v>
      </c>
      <c r="I253" s="296">
        <v>979.03</v>
      </c>
      <c r="J253" s="296">
        <v>14</v>
      </c>
      <c r="K253" s="385"/>
      <c r="L253" s="176"/>
      <c r="M253" s="296"/>
      <c r="N253" s="296"/>
      <c r="O253" s="210"/>
      <c r="P253" s="296"/>
      <c r="Q253" s="296"/>
      <c r="R253" s="176">
        <v>1</v>
      </c>
      <c r="S253" s="296">
        <v>979.03</v>
      </c>
      <c r="T253" s="296">
        <v>979.03</v>
      </c>
      <c r="V253" s="10"/>
      <c r="W253" s="10"/>
      <c r="X253" s="10"/>
      <c r="Y253" s="10"/>
      <c r="Z253" s="10"/>
      <c r="AA253" s="10"/>
      <c r="AB253" s="10"/>
      <c r="AC253" s="10"/>
      <c r="AD253" s="10"/>
    </row>
    <row r="254" spans="1:30" x14ac:dyDescent="0.25">
      <c r="A254" s="55"/>
      <c r="B254" s="10"/>
      <c r="C254" s="10" t="s">
        <v>494</v>
      </c>
      <c r="D254" s="10"/>
      <c r="E254" s="10" t="s">
        <v>495</v>
      </c>
      <c r="F254" s="176">
        <v>4</v>
      </c>
      <c r="G254" s="296">
        <v>958.01750000000004</v>
      </c>
      <c r="H254" s="296">
        <v>3832.07</v>
      </c>
      <c r="I254" s="296">
        <v>958.01750000000004</v>
      </c>
      <c r="J254" s="296">
        <v>12.5</v>
      </c>
      <c r="K254" s="385"/>
      <c r="L254" s="176">
        <v>2</v>
      </c>
      <c r="M254" s="296">
        <v>2684.15</v>
      </c>
      <c r="N254" s="296">
        <v>1342.075</v>
      </c>
      <c r="O254" s="210"/>
      <c r="P254" s="296"/>
      <c r="Q254" s="296"/>
      <c r="R254" s="176">
        <v>4</v>
      </c>
      <c r="S254" s="296">
        <v>3832.07</v>
      </c>
      <c r="T254" s="296">
        <v>958.01750000000004</v>
      </c>
      <c r="V254" s="10"/>
      <c r="W254" s="10"/>
      <c r="X254" s="10"/>
      <c r="Y254" s="10"/>
      <c r="Z254" s="10"/>
      <c r="AA254" s="10"/>
      <c r="AB254" s="10"/>
      <c r="AC254" s="10"/>
      <c r="AD254" s="10"/>
    </row>
    <row r="255" spans="1:30" x14ac:dyDescent="0.25">
      <c r="A255" s="55"/>
      <c r="B255" s="10"/>
      <c r="C255" s="10" t="s">
        <v>494</v>
      </c>
      <c r="D255" s="10"/>
      <c r="E255" s="10" t="s">
        <v>120</v>
      </c>
      <c r="F255" s="176">
        <v>4</v>
      </c>
      <c r="G255" s="296">
        <v>623.70500000000004</v>
      </c>
      <c r="H255" s="296">
        <v>2494.8200000000002</v>
      </c>
      <c r="I255" s="296">
        <v>623.70500000000004</v>
      </c>
      <c r="J255" s="296">
        <v>10.25</v>
      </c>
      <c r="K255" s="385"/>
      <c r="L255" s="176">
        <v>1</v>
      </c>
      <c r="M255" s="296">
        <v>963.32</v>
      </c>
      <c r="N255" s="296">
        <v>963.32</v>
      </c>
      <c r="O255" s="210"/>
      <c r="P255" s="296"/>
      <c r="Q255" s="296"/>
      <c r="R255" s="176">
        <v>4</v>
      </c>
      <c r="S255" s="296">
        <v>2494.8200000000002</v>
      </c>
      <c r="T255" s="296">
        <v>623.70500000000004</v>
      </c>
      <c r="V255" s="10"/>
      <c r="W255" s="10"/>
      <c r="X255" s="10"/>
      <c r="Y255" s="10"/>
      <c r="Z255" s="10"/>
      <c r="AA255" s="10"/>
      <c r="AB255" s="10"/>
      <c r="AC255" s="10"/>
      <c r="AD255" s="10"/>
    </row>
    <row r="256" spans="1:30" x14ac:dyDescent="0.25">
      <c r="A256" s="55"/>
      <c r="B256" s="10"/>
      <c r="C256" s="10" t="s">
        <v>497</v>
      </c>
      <c r="D256" s="10"/>
      <c r="E256" s="10" t="s">
        <v>440</v>
      </c>
      <c r="F256" s="176">
        <v>20</v>
      </c>
      <c r="G256" s="296">
        <v>626.09950000000003</v>
      </c>
      <c r="H256" s="296">
        <v>12521.99</v>
      </c>
      <c r="I256" s="296">
        <v>626.09950000000003</v>
      </c>
      <c r="J256" s="296">
        <v>10.25</v>
      </c>
      <c r="K256" s="385"/>
      <c r="L256" s="176">
        <v>5</v>
      </c>
      <c r="M256" s="296">
        <v>2473.36</v>
      </c>
      <c r="N256" s="296">
        <v>494.67200000000003</v>
      </c>
      <c r="O256" s="210"/>
      <c r="P256" s="296"/>
      <c r="Q256" s="296"/>
      <c r="R256" s="176">
        <v>20</v>
      </c>
      <c r="S256" s="296">
        <v>12521.99</v>
      </c>
      <c r="T256" s="296">
        <v>626.09950000000003</v>
      </c>
      <c r="V256" s="10"/>
      <c r="W256" s="10"/>
      <c r="X256" s="10"/>
      <c r="Y256" s="10"/>
      <c r="Z256" s="10"/>
      <c r="AA256" s="10"/>
      <c r="AB256" s="10"/>
      <c r="AC256" s="10"/>
      <c r="AD256" s="10"/>
    </row>
    <row r="257" spans="1:30" x14ac:dyDescent="0.25">
      <c r="A257" s="55"/>
      <c r="B257" s="10"/>
      <c r="C257" s="10" t="s">
        <v>498</v>
      </c>
      <c r="D257" s="10"/>
      <c r="E257" s="10" t="s">
        <v>145</v>
      </c>
      <c r="F257" s="176">
        <v>3</v>
      </c>
      <c r="G257" s="296">
        <v>501.01</v>
      </c>
      <c r="H257" s="296">
        <v>1503.03</v>
      </c>
      <c r="I257" s="296">
        <v>501.01</v>
      </c>
      <c r="J257" s="296">
        <v>10.3333333333333</v>
      </c>
      <c r="K257" s="385"/>
      <c r="L257" s="176">
        <v>2</v>
      </c>
      <c r="M257" s="296">
        <v>1334.26</v>
      </c>
      <c r="N257" s="296">
        <v>667.13</v>
      </c>
      <c r="O257" s="210"/>
      <c r="P257" s="296"/>
      <c r="Q257" s="296"/>
      <c r="R257" s="176">
        <v>3</v>
      </c>
      <c r="S257" s="296">
        <v>1503.03</v>
      </c>
      <c r="T257" s="296">
        <v>501.01</v>
      </c>
      <c r="V257" s="10"/>
      <c r="W257" s="10"/>
      <c r="X257" s="10"/>
      <c r="Y257" s="10"/>
      <c r="Z257" s="10"/>
      <c r="AA257" s="10"/>
      <c r="AB257" s="10"/>
      <c r="AC257" s="10"/>
      <c r="AD257" s="10"/>
    </row>
    <row r="258" spans="1:30" x14ac:dyDescent="0.25">
      <c r="A258" s="55"/>
      <c r="B258" s="10"/>
      <c r="C258" s="10" t="s">
        <v>499</v>
      </c>
      <c r="D258" s="10"/>
      <c r="E258" s="10" t="s">
        <v>63</v>
      </c>
      <c r="F258" s="176">
        <v>8</v>
      </c>
      <c r="G258" s="296">
        <v>1216.3187499999999</v>
      </c>
      <c r="H258" s="296">
        <v>9730.5499999999993</v>
      </c>
      <c r="I258" s="296">
        <v>1216.3187499999999</v>
      </c>
      <c r="J258" s="296">
        <v>12.125</v>
      </c>
      <c r="K258" s="385"/>
      <c r="L258" s="176">
        <v>3</v>
      </c>
      <c r="M258" s="296">
        <v>4225.1000000000004</v>
      </c>
      <c r="N258" s="296">
        <v>1408.36666666667</v>
      </c>
      <c r="O258" s="210"/>
      <c r="P258" s="296"/>
      <c r="Q258" s="296"/>
      <c r="R258" s="176">
        <v>8</v>
      </c>
      <c r="S258" s="296">
        <v>9730.5499999999993</v>
      </c>
      <c r="T258" s="296">
        <v>1216.3187499999999</v>
      </c>
      <c r="V258" s="10"/>
      <c r="W258" s="10"/>
      <c r="X258" s="10"/>
      <c r="Y258" s="10"/>
      <c r="Z258" s="10"/>
      <c r="AA258" s="10"/>
      <c r="AB258" s="10"/>
      <c r="AC258" s="10"/>
      <c r="AD258" s="10"/>
    </row>
    <row r="259" spans="1:30" x14ac:dyDescent="0.25">
      <c r="A259" s="55"/>
      <c r="B259" s="10"/>
      <c r="C259" s="10" t="s">
        <v>680</v>
      </c>
      <c r="D259" s="10"/>
      <c r="E259" s="10" t="s">
        <v>63</v>
      </c>
      <c r="F259" s="176">
        <v>1</v>
      </c>
      <c r="G259" s="296">
        <v>1490</v>
      </c>
      <c r="H259" s="296">
        <v>1490</v>
      </c>
      <c r="I259" s="296">
        <v>1490</v>
      </c>
      <c r="J259" s="296">
        <v>37</v>
      </c>
      <c r="K259" s="385"/>
      <c r="L259" s="176"/>
      <c r="M259" s="296"/>
      <c r="N259" s="296"/>
      <c r="O259" s="210"/>
      <c r="P259" s="296"/>
      <c r="Q259" s="296"/>
      <c r="R259" s="176">
        <v>1</v>
      </c>
      <c r="S259" s="296">
        <v>1490</v>
      </c>
      <c r="T259" s="296">
        <v>1490</v>
      </c>
      <c r="V259" s="10"/>
      <c r="W259" s="10"/>
      <c r="X259" s="10"/>
      <c r="Y259" s="10"/>
      <c r="Z259" s="10"/>
      <c r="AA259" s="10"/>
      <c r="AB259" s="10"/>
      <c r="AC259" s="10"/>
      <c r="AD259" s="10"/>
    </row>
    <row r="260" spans="1:30" x14ac:dyDescent="0.25">
      <c r="A260" s="55"/>
      <c r="B260" s="10"/>
      <c r="C260" s="10" t="s">
        <v>500</v>
      </c>
      <c r="D260" s="10"/>
      <c r="E260" s="10" t="s">
        <v>225</v>
      </c>
      <c r="F260" s="176">
        <v>28</v>
      </c>
      <c r="G260" s="296">
        <v>944.89892857142797</v>
      </c>
      <c r="H260" s="296">
        <v>26457.17</v>
      </c>
      <c r="I260" s="296">
        <v>944.89892857142797</v>
      </c>
      <c r="J260" s="296">
        <v>11.8214285714286</v>
      </c>
      <c r="K260" s="385"/>
      <c r="L260" s="176">
        <v>12</v>
      </c>
      <c r="M260" s="296">
        <v>9861.3700000000008</v>
      </c>
      <c r="N260" s="296">
        <v>821.78083333333302</v>
      </c>
      <c r="O260" s="210"/>
      <c r="P260" s="296"/>
      <c r="Q260" s="296"/>
      <c r="R260" s="176">
        <v>28</v>
      </c>
      <c r="S260" s="296">
        <v>26457.17</v>
      </c>
      <c r="T260" s="296">
        <v>944.89892857142797</v>
      </c>
      <c r="V260" s="10"/>
      <c r="W260" s="10"/>
      <c r="X260" s="10"/>
      <c r="Y260" s="10"/>
      <c r="Z260" s="10"/>
      <c r="AA260" s="10"/>
      <c r="AB260" s="10"/>
      <c r="AC260" s="10"/>
      <c r="AD260" s="10"/>
    </row>
    <row r="261" spans="1:30" x14ac:dyDescent="0.25">
      <c r="A261" s="55"/>
      <c r="B261" s="10"/>
      <c r="C261" s="10" t="s">
        <v>501</v>
      </c>
      <c r="D261" s="10"/>
      <c r="E261" s="10" t="s">
        <v>107</v>
      </c>
      <c r="F261" s="176">
        <v>270</v>
      </c>
      <c r="G261" s="296">
        <v>853.62955555555504</v>
      </c>
      <c r="H261" s="296">
        <v>230479.98</v>
      </c>
      <c r="I261" s="296">
        <v>853.62955555555504</v>
      </c>
      <c r="J261" s="296">
        <v>10.755555555555601</v>
      </c>
      <c r="K261" s="385"/>
      <c r="L261" s="176">
        <v>138</v>
      </c>
      <c r="M261" s="296">
        <v>146411.19</v>
      </c>
      <c r="N261" s="296">
        <v>1060.9506521739099</v>
      </c>
      <c r="O261" s="210">
        <v>5</v>
      </c>
      <c r="P261" s="296">
        <v>1832.78</v>
      </c>
      <c r="Q261" s="296">
        <v>366.55599999999998</v>
      </c>
      <c r="R261" s="176">
        <v>265</v>
      </c>
      <c r="S261" s="296">
        <v>228647.2</v>
      </c>
      <c r="T261" s="296">
        <v>862.819622641509</v>
      </c>
      <c r="V261" s="10"/>
      <c r="W261" s="10"/>
      <c r="X261" s="10"/>
      <c r="Y261" s="10"/>
      <c r="Z261" s="10"/>
      <c r="AA261" s="10"/>
      <c r="AB261" s="10"/>
      <c r="AC261" s="10"/>
      <c r="AD261" s="10"/>
    </row>
    <row r="262" spans="1:30" x14ac:dyDescent="0.25">
      <c r="A262" s="55"/>
      <c r="B262" s="10"/>
      <c r="C262" s="10" t="s">
        <v>503</v>
      </c>
      <c r="D262" s="10"/>
      <c r="E262" s="10" t="s">
        <v>88</v>
      </c>
      <c r="F262" s="176">
        <v>4</v>
      </c>
      <c r="G262" s="296">
        <v>802.38</v>
      </c>
      <c r="H262" s="296">
        <v>3209.52</v>
      </c>
      <c r="I262" s="296">
        <v>802.38</v>
      </c>
      <c r="J262" s="296">
        <v>10.75</v>
      </c>
      <c r="K262" s="385"/>
      <c r="L262" s="176">
        <v>2</v>
      </c>
      <c r="M262" s="296">
        <v>1657.79</v>
      </c>
      <c r="N262" s="296">
        <v>828.89499999999998</v>
      </c>
      <c r="O262" s="210"/>
      <c r="P262" s="296"/>
      <c r="Q262" s="296"/>
      <c r="R262" s="176">
        <v>4</v>
      </c>
      <c r="S262" s="296">
        <v>3209.52</v>
      </c>
      <c r="T262" s="296">
        <v>802.38</v>
      </c>
      <c r="V262" s="10"/>
      <c r="W262" s="10"/>
      <c r="X262" s="10"/>
      <c r="Y262" s="10"/>
      <c r="Z262" s="10"/>
      <c r="AA262" s="10"/>
      <c r="AB262" s="10"/>
      <c r="AC262" s="10"/>
      <c r="AD262" s="10"/>
    </row>
    <row r="263" spans="1:30" x14ac:dyDescent="0.25">
      <c r="A263" s="55"/>
      <c r="B263" s="10"/>
      <c r="C263" s="10" t="s">
        <v>504</v>
      </c>
      <c r="D263" s="10"/>
      <c r="E263" s="10" t="s">
        <v>461</v>
      </c>
      <c r="F263" s="176">
        <v>4</v>
      </c>
      <c r="G263" s="296">
        <v>363.28750000000002</v>
      </c>
      <c r="H263" s="296">
        <v>1453.15</v>
      </c>
      <c r="I263" s="296">
        <v>363.28750000000002</v>
      </c>
      <c r="J263" s="296">
        <v>9</v>
      </c>
      <c r="K263" s="385"/>
      <c r="L263" s="176">
        <v>3</v>
      </c>
      <c r="M263" s="296">
        <v>1242.07</v>
      </c>
      <c r="N263" s="296">
        <v>414.02333333333303</v>
      </c>
      <c r="O263" s="210"/>
      <c r="P263" s="296"/>
      <c r="Q263" s="296"/>
      <c r="R263" s="176">
        <v>4</v>
      </c>
      <c r="S263" s="296">
        <v>1453.15</v>
      </c>
      <c r="T263" s="296">
        <v>363.28750000000002</v>
      </c>
      <c r="V263" s="10"/>
      <c r="W263" s="10"/>
      <c r="X263" s="10"/>
      <c r="Y263" s="10"/>
      <c r="Z263" s="10"/>
      <c r="AA263" s="10"/>
      <c r="AB263" s="10"/>
      <c r="AC263" s="10"/>
      <c r="AD263" s="10"/>
    </row>
    <row r="264" spans="1:30" x14ac:dyDescent="0.25">
      <c r="A264" s="55"/>
      <c r="B264" s="10"/>
      <c r="C264" s="10" t="s">
        <v>506</v>
      </c>
      <c r="D264" s="10"/>
      <c r="E264" s="10" t="s">
        <v>507</v>
      </c>
      <c r="F264" s="176">
        <v>7</v>
      </c>
      <c r="G264" s="296">
        <v>897.59142857142899</v>
      </c>
      <c r="H264" s="296">
        <v>6283.14</v>
      </c>
      <c r="I264" s="296">
        <v>897.59142857142899</v>
      </c>
      <c r="J264" s="296">
        <v>12.1428571428571</v>
      </c>
      <c r="K264" s="385"/>
      <c r="L264" s="176">
        <v>2</v>
      </c>
      <c r="M264" s="296">
        <v>2138.73</v>
      </c>
      <c r="N264" s="296">
        <v>1069.365</v>
      </c>
      <c r="O264" s="210"/>
      <c r="P264" s="296"/>
      <c r="Q264" s="296"/>
      <c r="R264" s="176">
        <v>7</v>
      </c>
      <c r="S264" s="296">
        <v>6283.14</v>
      </c>
      <c r="T264" s="296">
        <v>897.59142857142899</v>
      </c>
      <c r="V264" s="10"/>
      <c r="W264" s="10"/>
      <c r="X264" s="10"/>
      <c r="Y264" s="10"/>
      <c r="Z264" s="10"/>
      <c r="AA264" s="10"/>
      <c r="AB264" s="10"/>
      <c r="AC264" s="10"/>
      <c r="AD264" s="10"/>
    </row>
    <row r="265" spans="1:30" x14ac:dyDescent="0.25">
      <c r="A265" s="55"/>
      <c r="B265" s="10"/>
      <c r="C265" s="10" t="s">
        <v>508</v>
      </c>
      <c r="D265" s="10"/>
      <c r="E265" s="10" t="s">
        <v>104</v>
      </c>
      <c r="F265" s="176">
        <v>11</v>
      </c>
      <c r="G265" s="296">
        <v>909.07</v>
      </c>
      <c r="H265" s="296">
        <v>9999.77</v>
      </c>
      <c r="I265" s="296">
        <v>909.07</v>
      </c>
      <c r="J265" s="296">
        <v>10</v>
      </c>
      <c r="K265" s="385"/>
      <c r="L265" s="176">
        <v>4</v>
      </c>
      <c r="M265" s="296">
        <v>3267.37</v>
      </c>
      <c r="N265" s="296">
        <v>816.84249999999997</v>
      </c>
      <c r="O265" s="210"/>
      <c r="P265" s="296"/>
      <c r="Q265" s="296"/>
      <c r="R265" s="176">
        <v>11</v>
      </c>
      <c r="S265" s="296">
        <v>9999.77</v>
      </c>
      <c r="T265" s="296">
        <v>909.07</v>
      </c>
      <c r="V265" s="10"/>
      <c r="W265" s="10"/>
      <c r="X265" s="10"/>
      <c r="Y265" s="10"/>
      <c r="Z265" s="10"/>
      <c r="AA265" s="10"/>
      <c r="AB265" s="10"/>
      <c r="AC265" s="10"/>
      <c r="AD265" s="10"/>
    </row>
    <row r="266" spans="1:30" x14ac:dyDescent="0.25">
      <c r="A266" s="55"/>
      <c r="B266" s="10"/>
      <c r="C266" s="10" t="s">
        <v>510</v>
      </c>
      <c r="D266" s="10"/>
      <c r="E266" s="10" t="s">
        <v>73</v>
      </c>
      <c r="F266" s="176">
        <v>784</v>
      </c>
      <c r="G266" s="296">
        <v>1022.99612244898</v>
      </c>
      <c r="H266" s="296">
        <v>802028.96000000101</v>
      </c>
      <c r="I266" s="296">
        <v>1022.99612244898</v>
      </c>
      <c r="J266" s="296">
        <v>10.9604591836735</v>
      </c>
      <c r="K266" s="385"/>
      <c r="L266" s="176">
        <v>412</v>
      </c>
      <c r="M266" s="296">
        <v>472756.73</v>
      </c>
      <c r="N266" s="296">
        <v>1147.4677912621401</v>
      </c>
      <c r="O266" s="210">
        <v>11</v>
      </c>
      <c r="P266" s="296">
        <v>14212.53</v>
      </c>
      <c r="Q266" s="296">
        <v>1292.04818181818</v>
      </c>
      <c r="R266" s="176">
        <v>773</v>
      </c>
      <c r="S266" s="296">
        <v>787816.43</v>
      </c>
      <c r="T266" s="296">
        <v>1019.1674385511</v>
      </c>
      <c r="V266" s="10"/>
      <c r="W266" s="10"/>
      <c r="X266" s="10"/>
      <c r="Y266" s="10"/>
      <c r="Z266" s="10"/>
      <c r="AA266" s="10"/>
      <c r="AB266" s="10"/>
      <c r="AC266" s="10"/>
      <c r="AD266" s="10"/>
    </row>
    <row r="267" spans="1:30" x14ac:dyDescent="0.25">
      <c r="A267" s="55"/>
      <c r="B267" s="10"/>
      <c r="C267" s="10" t="s">
        <v>511</v>
      </c>
      <c r="D267" s="10"/>
      <c r="E267" s="10" t="s">
        <v>63</v>
      </c>
      <c r="F267" s="176">
        <v>1</v>
      </c>
      <c r="G267" s="296">
        <v>583.73</v>
      </c>
      <c r="H267" s="296">
        <v>583.73</v>
      </c>
      <c r="I267" s="296">
        <v>583.73</v>
      </c>
      <c r="J267" s="296">
        <v>13</v>
      </c>
      <c r="K267" s="385"/>
      <c r="L267" s="176">
        <v>1</v>
      </c>
      <c r="M267" s="296">
        <v>583.73</v>
      </c>
      <c r="N267" s="296">
        <v>583.73</v>
      </c>
      <c r="O267" s="210"/>
      <c r="P267" s="296"/>
      <c r="Q267" s="296"/>
      <c r="R267" s="176">
        <v>1</v>
      </c>
      <c r="S267" s="296">
        <v>583.73</v>
      </c>
      <c r="T267" s="296">
        <v>583.73</v>
      </c>
      <c r="V267" s="10"/>
      <c r="W267" s="10"/>
      <c r="X267" s="10"/>
      <c r="Y267" s="10"/>
      <c r="Z267" s="10"/>
      <c r="AA267" s="10"/>
      <c r="AB267" s="10"/>
      <c r="AC267" s="10"/>
      <c r="AD267" s="10"/>
    </row>
    <row r="268" spans="1:30" x14ac:dyDescent="0.25">
      <c r="A268" s="55"/>
      <c r="B268" s="10"/>
      <c r="C268" s="10" t="s">
        <v>511</v>
      </c>
      <c r="D268" s="10"/>
      <c r="E268" s="10" t="s">
        <v>65</v>
      </c>
      <c r="F268" s="176">
        <v>51</v>
      </c>
      <c r="G268" s="296">
        <v>986.11019607843195</v>
      </c>
      <c r="H268" s="296">
        <v>50291.62</v>
      </c>
      <c r="I268" s="296">
        <v>986.11019607843195</v>
      </c>
      <c r="J268" s="296">
        <v>11.372549019607799</v>
      </c>
      <c r="K268" s="385"/>
      <c r="L268" s="176">
        <v>25</v>
      </c>
      <c r="M268" s="296">
        <v>29436.28</v>
      </c>
      <c r="N268" s="296">
        <v>1177.4512</v>
      </c>
      <c r="O268" s="210"/>
      <c r="P268" s="296"/>
      <c r="Q268" s="296"/>
      <c r="R268" s="176">
        <v>51</v>
      </c>
      <c r="S268" s="296">
        <v>50291.62</v>
      </c>
      <c r="T268" s="296">
        <v>986.11019607843195</v>
      </c>
      <c r="V268" s="10"/>
      <c r="W268" s="10"/>
      <c r="X268" s="10"/>
      <c r="Y268" s="10"/>
      <c r="Z268" s="10"/>
      <c r="AA268" s="10"/>
      <c r="AB268" s="10"/>
      <c r="AC268" s="10"/>
      <c r="AD268" s="10"/>
    </row>
    <row r="269" spans="1:30" x14ac:dyDescent="0.25">
      <c r="A269" s="55"/>
      <c r="B269" s="10"/>
      <c r="C269" s="10" t="s">
        <v>511</v>
      </c>
      <c r="D269" s="10"/>
      <c r="E269" s="10" t="s">
        <v>212</v>
      </c>
      <c r="F269" s="176">
        <v>1</v>
      </c>
      <c r="G269" s="296">
        <v>549.16</v>
      </c>
      <c r="H269" s="296">
        <v>549.16</v>
      </c>
      <c r="I269" s="296">
        <v>549.16</v>
      </c>
      <c r="J269" s="296">
        <v>12</v>
      </c>
      <c r="K269" s="385"/>
      <c r="L269" s="176">
        <v>1</v>
      </c>
      <c r="M269" s="296">
        <v>549.16</v>
      </c>
      <c r="N269" s="296">
        <v>549.16</v>
      </c>
      <c r="O269" s="210"/>
      <c r="P269" s="296"/>
      <c r="Q269" s="296"/>
      <c r="R269" s="176">
        <v>1</v>
      </c>
      <c r="S269" s="296">
        <v>549.16</v>
      </c>
      <c r="T269" s="296">
        <v>549.16</v>
      </c>
      <c r="V269" s="10"/>
      <c r="W269" s="10"/>
      <c r="X269" s="10"/>
      <c r="Y269" s="10"/>
      <c r="Z269" s="10"/>
      <c r="AA269" s="10"/>
      <c r="AB269" s="10"/>
      <c r="AC269" s="10"/>
      <c r="AD269" s="10"/>
    </row>
    <row r="270" spans="1:30" x14ac:dyDescent="0.25">
      <c r="A270" s="55"/>
      <c r="B270" s="10"/>
      <c r="C270" s="10" t="s">
        <v>512</v>
      </c>
      <c r="D270" s="10"/>
      <c r="E270" s="10" t="s">
        <v>333</v>
      </c>
      <c r="F270" s="176">
        <v>14</v>
      </c>
      <c r="G270" s="296">
        <v>646.76</v>
      </c>
      <c r="H270" s="296">
        <v>9054.64</v>
      </c>
      <c r="I270" s="296">
        <v>646.76</v>
      </c>
      <c r="J270" s="296">
        <v>10</v>
      </c>
      <c r="K270" s="385"/>
      <c r="L270" s="176">
        <v>8</v>
      </c>
      <c r="M270" s="296">
        <v>5933.06</v>
      </c>
      <c r="N270" s="296">
        <v>741.63250000000005</v>
      </c>
      <c r="O270" s="210"/>
      <c r="P270" s="296"/>
      <c r="Q270" s="296"/>
      <c r="R270" s="176">
        <v>14</v>
      </c>
      <c r="S270" s="296">
        <v>9054.64</v>
      </c>
      <c r="T270" s="296">
        <v>646.76</v>
      </c>
      <c r="V270" s="10"/>
      <c r="W270" s="10"/>
      <c r="X270" s="10"/>
      <c r="Y270" s="10"/>
      <c r="Z270" s="10"/>
      <c r="AA270" s="10"/>
      <c r="AB270" s="10"/>
      <c r="AC270" s="10"/>
      <c r="AD270" s="10"/>
    </row>
    <row r="271" spans="1:30" x14ac:dyDescent="0.25">
      <c r="A271" s="55"/>
      <c r="B271" s="10"/>
      <c r="C271" s="10" t="s">
        <v>513</v>
      </c>
      <c r="D271" s="10"/>
      <c r="E271" s="10" t="s">
        <v>369</v>
      </c>
      <c r="F271" s="176">
        <v>135</v>
      </c>
      <c r="G271" s="296">
        <v>671.370888888889</v>
      </c>
      <c r="H271" s="296">
        <v>90635.07</v>
      </c>
      <c r="I271" s="296">
        <v>671.370888888889</v>
      </c>
      <c r="J271" s="296">
        <v>10.437037037036999</v>
      </c>
      <c r="K271" s="385"/>
      <c r="L271" s="176">
        <v>61</v>
      </c>
      <c r="M271" s="296">
        <v>47177.15</v>
      </c>
      <c r="N271" s="296">
        <v>773.39590163934395</v>
      </c>
      <c r="O271" s="210">
        <v>2</v>
      </c>
      <c r="P271" s="296">
        <v>946.35</v>
      </c>
      <c r="Q271" s="296">
        <v>473.17500000000001</v>
      </c>
      <c r="R271" s="176">
        <v>133</v>
      </c>
      <c r="S271" s="296">
        <v>89688.72</v>
      </c>
      <c r="T271" s="296">
        <v>674.35127819548802</v>
      </c>
      <c r="V271" s="10"/>
      <c r="W271" s="10"/>
      <c r="X271" s="10"/>
      <c r="Y271" s="10"/>
      <c r="Z271" s="10"/>
      <c r="AA271" s="10"/>
      <c r="AB271" s="10"/>
      <c r="AC271" s="10"/>
      <c r="AD271" s="10"/>
    </row>
    <row r="272" spans="1:30" x14ac:dyDescent="0.25">
      <c r="A272" s="55"/>
      <c r="B272" s="10"/>
      <c r="C272" s="10" t="s">
        <v>515</v>
      </c>
      <c r="D272" s="10"/>
      <c r="E272" s="10" t="s">
        <v>516</v>
      </c>
      <c r="F272" s="176">
        <v>22</v>
      </c>
      <c r="G272" s="296">
        <v>796.91227272727303</v>
      </c>
      <c r="H272" s="296">
        <v>17532.07</v>
      </c>
      <c r="I272" s="296">
        <v>796.91227272727303</v>
      </c>
      <c r="J272" s="296">
        <v>10.363636363636401</v>
      </c>
      <c r="K272" s="385"/>
      <c r="L272" s="176">
        <v>12</v>
      </c>
      <c r="M272" s="296">
        <v>10898.47</v>
      </c>
      <c r="N272" s="296">
        <v>908.20583333333298</v>
      </c>
      <c r="O272" s="210"/>
      <c r="P272" s="296"/>
      <c r="Q272" s="296"/>
      <c r="R272" s="176">
        <v>22</v>
      </c>
      <c r="S272" s="296">
        <v>17532.07</v>
      </c>
      <c r="T272" s="296">
        <v>796.91227272727303</v>
      </c>
      <c r="V272" s="10"/>
      <c r="W272" s="10"/>
      <c r="X272" s="10"/>
      <c r="Y272" s="10"/>
      <c r="Z272" s="10"/>
      <c r="AA272" s="10"/>
      <c r="AB272" s="10"/>
      <c r="AC272" s="10"/>
      <c r="AD272" s="10"/>
    </row>
    <row r="273" spans="1:30" x14ac:dyDescent="0.25">
      <c r="A273" s="55"/>
      <c r="B273" s="10"/>
      <c r="C273" s="10" t="s">
        <v>517</v>
      </c>
      <c r="D273" s="10"/>
      <c r="E273" s="10" t="s">
        <v>212</v>
      </c>
      <c r="F273" s="176">
        <v>24</v>
      </c>
      <c r="G273" s="296">
        <v>1345.9762499999999</v>
      </c>
      <c r="H273" s="296">
        <v>32303.43</v>
      </c>
      <c r="I273" s="296">
        <v>1345.9762499999999</v>
      </c>
      <c r="J273" s="296">
        <v>15.875</v>
      </c>
      <c r="K273" s="385"/>
      <c r="L273" s="176">
        <v>6</v>
      </c>
      <c r="M273" s="296">
        <v>3800.27</v>
      </c>
      <c r="N273" s="296">
        <v>633.37833333333299</v>
      </c>
      <c r="O273" s="210"/>
      <c r="P273" s="296"/>
      <c r="Q273" s="296"/>
      <c r="R273" s="176">
        <v>24</v>
      </c>
      <c r="S273" s="296">
        <v>32303.43</v>
      </c>
      <c r="T273" s="296">
        <v>1345.9762499999999</v>
      </c>
      <c r="V273" s="10"/>
      <c r="W273" s="10"/>
      <c r="X273" s="10"/>
      <c r="Y273" s="10"/>
      <c r="Z273" s="10"/>
      <c r="AA273" s="10"/>
      <c r="AB273" s="10"/>
      <c r="AC273" s="10"/>
      <c r="AD273" s="10"/>
    </row>
    <row r="274" spans="1:30" x14ac:dyDescent="0.25">
      <c r="A274" s="55"/>
      <c r="B274" s="10"/>
      <c r="C274" s="10" t="s">
        <v>520</v>
      </c>
      <c r="D274" s="10"/>
      <c r="E274" s="10" t="s">
        <v>226</v>
      </c>
      <c r="F274" s="176">
        <v>7</v>
      </c>
      <c r="G274" s="296">
        <v>809.79</v>
      </c>
      <c r="H274" s="296">
        <v>5668.53</v>
      </c>
      <c r="I274" s="296">
        <v>809.79</v>
      </c>
      <c r="J274" s="296">
        <v>11.714285714285699</v>
      </c>
      <c r="K274" s="385"/>
      <c r="L274" s="176">
        <v>4</v>
      </c>
      <c r="M274" s="296">
        <v>3589.18</v>
      </c>
      <c r="N274" s="296">
        <v>897.29499999999996</v>
      </c>
      <c r="O274" s="210"/>
      <c r="P274" s="296"/>
      <c r="Q274" s="296"/>
      <c r="R274" s="176">
        <v>7</v>
      </c>
      <c r="S274" s="296">
        <v>5668.53</v>
      </c>
      <c r="T274" s="296">
        <v>809.79</v>
      </c>
      <c r="V274" s="10"/>
      <c r="W274" s="10"/>
      <c r="X274" s="10"/>
      <c r="Y274" s="10"/>
      <c r="Z274" s="10"/>
      <c r="AA274" s="10"/>
      <c r="AB274" s="10"/>
      <c r="AC274" s="10"/>
      <c r="AD274" s="10"/>
    </row>
    <row r="275" spans="1:30" x14ac:dyDescent="0.25">
      <c r="A275" s="55"/>
      <c r="B275" s="10"/>
      <c r="C275" s="10" t="s">
        <v>684</v>
      </c>
      <c r="D275" s="10"/>
      <c r="E275" s="10" t="s">
        <v>88</v>
      </c>
      <c r="F275" s="176">
        <v>5</v>
      </c>
      <c r="G275" s="296">
        <v>761.98800000000006</v>
      </c>
      <c r="H275" s="296">
        <v>3809.94</v>
      </c>
      <c r="I275" s="296">
        <v>761.98800000000006</v>
      </c>
      <c r="J275" s="296">
        <v>10</v>
      </c>
      <c r="K275" s="385"/>
      <c r="L275" s="176"/>
      <c r="M275" s="296"/>
      <c r="N275" s="296"/>
      <c r="O275" s="210"/>
      <c r="P275" s="296"/>
      <c r="Q275" s="296"/>
      <c r="R275" s="176">
        <v>5</v>
      </c>
      <c r="S275" s="296">
        <v>3809.94</v>
      </c>
      <c r="T275" s="296">
        <v>761.98800000000006</v>
      </c>
      <c r="V275" s="10"/>
      <c r="W275" s="10"/>
      <c r="X275" s="10"/>
      <c r="Y275" s="10"/>
      <c r="Z275" s="10"/>
      <c r="AA275" s="10"/>
      <c r="AB275" s="10"/>
      <c r="AC275" s="10"/>
      <c r="AD275" s="10"/>
    </row>
    <row r="276" spans="1:30" x14ac:dyDescent="0.25">
      <c r="A276" s="55"/>
      <c r="B276" s="10"/>
      <c r="C276" s="10" t="s">
        <v>524</v>
      </c>
      <c r="D276" s="10"/>
      <c r="E276" s="10" t="s">
        <v>127</v>
      </c>
      <c r="F276" s="176">
        <v>2</v>
      </c>
      <c r="G276" s="296">
        <v>766.16499999999996</v>
      </c>
      <c r="H276" s="296">
        <v>1532.33</v>
      </c>
      <c r="I276" s="296">
        <v>766.16499999999996</v>
      </c>
      <c r="J276" s="296">
        <v>25</v>
      </c>
      <c r="K276" s="385"/>
      <c r="L276" s="176"/>
      <c r="M276" s="296"/>
      <c r="N276" s="296"/>
      <c r="O276" s="210"/>
      <c r="P276" s="296"/>
      <c r="Q276" s="296"/>
      <c r="R276" s="176">
        <v>2</v>
      </c>
      <c r="S276" s="296">
        <v>1532.33</v>
      </c>
      <c r="T276" s="296">
        <v>766.16499999999996</v>
      </c>
      <c r="V276" s="10"/>
      <c r="W276" s="10"/>
      <c r="X276" s="10"/>
      <c r="Y276" s="10"/>
      <c r="Z276" s="10"/>
      <c r="AA276" s="10"/>
      <c r="AB276" s="10"/>
      <c r="AC276" s="10"/>
      <c r="AD276" s="10"/>
    </row>
    <row r="277" spans="1:30" x14ac:dyDescent="0.25">
      <c r="A277" s="55"/>
      <c r="B277" s="10"/>
      <c r="C277" s="10" t="s">
        <v>525</v>
      </c>
      <c r="D277" s="10"/>
      <c r="E277" s="10" t="s">
        <v>77</v>
      </c>
      <c r="F277" s="176">
        <v>22</v>
      </c>
      <c r="G277" s="296">
        <v>793.23409090909104</v>
      </c>
      <c r="H277" s="296">
        <v>17451.150000000001</v>
      </c>
      <c r="I277" s="296">
        <v>793.23409090909104</v>
      </c>
      <c r="J277" s="296">
        <v>10.863636363636401</v>
      </c>
      <c r="K277" s="385"/>
      <c r="L277" s="176">
        <v>9</v>
      </c>
      <c r="M277" s="296">
        <v>9509.2900000000009</v>
      </c>
      <c r="N277" s="296">
        <v>1056.58777777778</v>
      </c>
      <c r="O277" s="210"/>
      <c r="P277" s="296"/>
      <c r="Q277" s="296"/>
      <c r="R277" s="176">
        <v>22</v>
      </c>
      <c r="S277" s="296">
        <v>17451.150000000001</v>
      </c>
      <c r="T277" s="296">
        <v>793.23409090909104</v>
      </c>
      <c r="V277" s="10"/>
      <c r="W277" s="10"/>
      <c r="X277" s="10"/>
      <c r="Y277" s="10"/>
      <c r="Z277" s="10"/>
      <c r="AA277" s="10"/>
      <c r="AB277" s="10"/>
      <c r="AC277" s="10"/>
      <c r="AD277" s="10"/>
    </row>
    <row r="278" spans="1:30" x14ac:dyDescent="0.25">
      <c r="A278" s="55"/>
      <c r="B278" s="10"/>
      <c r="C278" s="10" t="s">
        <v>526</v>
      </c>
      <c r="D278" s="10"/>
      <c r="E278" s="10" t="s">
        <v>527</v>
      </c>
      <c r="F278" s="176">
        <v>6</v>
      </c>
      <c r="G278" s="296">
        <v>683.38333333333298</v>
      </c>
      <c r="H278" s="296">
        <v>4100.3</v>
      </c>
      <c r="I278" s="296">
        <v>683.38333333333298</v>
      </c>
      <c r="J278" s="296">
        <v>9.3333333333333304</v>
      </c>
      <c r="K278" s="385"/>
      <c r="L278" s="176">
        <v>6</v>
      </c>
      <c r="M278" s="296">
        <v>4100.3</v>
      </c>
      <c r="N278" s="296">
        <v>683.38333333333298</v>
      </c>
      <c r="O278" s="210"/>
      <c r="P278" s="296"/>
      <c r="Q278" s="296"/>
      <c r="R278" s="176">
        <v>6</v>
      </c>
      <c r="S278" s="296">
        <v>4100.3</v>
      </c>
      <c r="T278" s="296">
        <v>683.38333333333298</v>
      </c>
      <c r="V278" s="10"/>
      <c r="W278" s="10"/>
      <c r="X278" s="10"/>
      <c r="Y278" s="10"/>
      <c r="Z278" s="10"/>
      <c r="AA278" s="10"/>
      <c r="AB278" s="10"/>
      <c r="AC278" s="10"/>
      <c r="AD278" s="10"/>
    </row>
    <row r="279" spans="1:30" x14ac:dyDescent="0.25">
      <c r="A279" s="55"/>
      <c r="B279" s="10"/>
      <c r="C279" s="10" t="s">
        <v>685</v>
      </c>
      <c r="D279" s="10"/>
      <c r="E279" s="10" t="s">
        <v>145</v>
      </c>
      <c r="F279" s="176">
        <v>5</v>
      </c>
      <c r="G279" s="296">
        <v>934.3</v>
      </c>
      <c r="H279" s="296">
        <v>4671.5</v>
      </c>
      <c r="I279" s="296">
        <v>934.3</v>
      </c>
      <c r="J279" s="296">
        <v>9.6</v>
      </c>
      <c r="K279" s="385"/>
      <c r="L279" s="176">
        <v>3</v>
      </c>
      <c r="M279" s="296">
        <v>4057.49</v>
      </c>
      <c r="N279" s="296">
        <v>1352.4966666666701</v>
      </c>
      <c r="O279" s="210"/>
      <c r="P279" s="296"/>
      <c r="Q279" s="296"/>
      <c r="R279" s="176">
        <v>5</v>
      </c>
      <c r="S279" s="296">
        <v>4671.5</v>
      </c>
      <c r="T279" s="296">
        <v>934.3</v>
      </c>
      <c r="V279" s="10"/>
      <c r="W279" s="10"/>
      <c r="X279" s="10"/>
      <c r="Y279" s="10"/>
      <c r="Z279" s="10"/>
      <c r="AA279" s="10"/>
      <c r="AB279" s="10"/>
      <c r="AC279" s="10"/>
      <c r="AD279" s="10"/>
    </row>
    <row r="280" spans="1:30" x14ac:dyDescent="0.25">
      <c r="A280" s="55"/>
      <c r="B280" s="10"/>
      <c r="C280" s="10" t="s">
        <v>529</v>
      </c>
      <c r="D280" s="10"/>
      <c r="E280" s="10" t="s">
        <v>502</v>
      </c>
      <c r="F280" s="176">
        <v>150</v>
      </c>
      <c r="G280" s="296">
        <v>785.33893333333299</v>
      </c>
      <c r="H280" s="296">
        <v>117800.84</v>
      </c>
      <c r="I280" s="296">
        <v>785.33893333333299</v>
      </c>
      <c r="J280" s="296">
        <v>10.706666666666701</v>
      </c>
      <c r="K280" s="385"/>
      <c r="L280" s="176">
        <v>48</v>
      </c>
      <c r="M280" s="296">
        <v>43974.46</v>
      </c>
      <c r="N280" s="296">
        <v>916.13458333333301</v>
      </c>
      <c r="O280" s="210">
        <v>1</v>
      </c>
      <c r="P280" s="296">
        <v>323.19</v>
      </c>
      <c r="Q280" s="296">
        <v>323.19</v>
      </c>
      <c r="R280" s="176">
        <v>149</v>
      </c>
      <c r="S280" s="296">
        <v>117477.65</v>
      </c>
      <c r="T280" s="296">
        <v>788.44060402684602</v>
      </c>
      <c r="V280" s="10"/>
      <c r="W280" s="10"/>
      <c r="X280" s="10"/>
      <c r="Y280" s="10"/>
      <c r="Z280" s="10"/>
      <c r="AA280" s="10"/>
      <c r="AB280" s="10"/>
      <c r="AC280" s="10"/>
      <c r="AD280" s="10"/>
    </row>
    <row r="281" spans="1:30" x14ac:dyDescent="0.25">
      <c r="A281" s="55"/>
      <c r="B281" s="10"/>
      <c r="C281" s="10" t="s">
        <v>532</v>
      </c>
      <c r="D281" s="10"/>
      <c r="E281" s="10" t="s">
        <v>104</v>
      </c>
      <c r="F281" s="176">
        <v>7</v>
      </c>
      <c r="G281" s="296">
        <v>525.69285714285695</v>
      </c>
      <c r="H281" s="296">
        <v>3679.85</v>
      </c>
      <c r="I281" s="296">
        <v>525.69285714285695</v>
      </c>
      <c r="J281" s="296">
        <v>9.5714285714285694</v>
      </c>
      <c r="K281" s="385"/>
      <c r="L281" s="176">
        <v>3</v>
      </c>
      <c r="M281" s="296">
        <v>1459.22</v>
      </c>
      <c r="N281" s="296">
        <v>486.40666666666698</v>
      </c>
      <c r="O281" s="210"/>
      <c r="P281" s="296"/>
      <c r="Q281" s="296"/>
      <c r="R281" s="176">
        <v>7</v>
      </c>
      <c r="S281" s="296">
        <v>3679.85</v>
      </c>
      <c r="T281" s="296">
        <v>525.69285714285695</v>
      </c>
      <c r="V281" s="10"/>
      <c r="W281" s="10"/>
      <c r="X281" s="10"/>
      <c r="Y281" s="10"/>
      <c r="Z281" s="10"/>
      <c r="AA281" s="10"/>
      <c r="AB281" s="10"/>
      <c r="AC281" s="10"/>
      <c r="AD281" s="10"/>
    </row>
    <row r="282" spans="1:30" x14ac:dyDescent="0.25">
      <c r="A282" s="55"/>
      <c r="B282" s="10"/>
      <c r="C282" s="10" t="s">
        <v>533</v>
      </c>
      <c r="D282" s="10"/>
      <c r="E282" s="10" t="s">
        <v>97</v>
      </c>
      <c r="F282" s="176">
        <v>4</v>
      </c>
      <c r="G282" s="296">
        <v>438.33749999999998</v>
      </c>
      <c r="H282" s="296">
        <v>1753.35</v>
      </c>
      <c r="I282" s="296">
        <v>438.33749999999998</v>
      </c>
      <c r="J282" s="296">
        <v>10.5</v>
      </c>
      <c r="K282" s="385"/>
      <c r="L282" s="176">
        <v>3</v>
      </c>
      <c r="M282" s="296">
        <v>1455.73</v>
      </c>
      <c r="N282" s="296">
        <v>485.243333333333</v>
      </c>
      <c r="O282" s="210">
        <v>1</v>
      </c>
      <c r="P282" s="296">
        <v>428.98</v>
      </c>
      <c r="Q282" s="296">
        <v>428.98</v>
      </c>
      <c r="R282" s="176">
        <v>3</v>
      </c>
      <c r="S282" s="296">
        <v>1324.37</v>
      </c>
      <c r="T282" s="296">
        <v>441.45666666666699</v>
      </c>
      <c r="V282" s="10"/>
      <c r="W282" s="10"/>
      <c r="X282" s="10"/>
      <c r="Y282" s="10"/>
      <c r="Z282" s="10"/>
      <c r="AA282" s="10"/>
      <c r="AB282" s="10"/>
      <c r="AC282" s="10"/>
      <c r="AD282" s="10"/>
    </row>
    <row r="283" spans="1:30" x14ac:dyDescent="0.25">
      <c r="A283" s="55"/>
      <c r="B283" s="10"/>
      <c r="C283" s="10" t="s">
        <v>534</v>
      </c>
      <c r="D283" s="10"/>
      <c r="E283" s="10" t="s">
        <v>90</v>
      </c>
      <c r="F283" s="176">
        <v>279</v>
      </c>
      <c r="G283" s="296">
        <v>1061.6245878136201</v>
      </c>
      <c r="H283" s="296">
        <v>296193.26</v>
      </c>
      <c r="I283" s="296">
        <v>1061.6245878136201</v>
      </c>
      <c r="J283" s="296">
        <v>10.7060931899642</v>
      </c>
      <c r="K283" s="385"/>
      <c r="L283" s="176">
        <v>127</v>
      </c>
      <c r="M283" s="296">
        <v>144796.29</v>
      </c>
      <c r="N283" s="296">
        <v>1140.12826771654</v>
      </c>
      <c r="O283" s="210">
        <v>4</v>
      </c>
      <c r="P283" s="296">
        <v>4393.9399999999996</v>
      </c>
      <c r="Q283" s="296">
        <v>1098.4849999999999</v>
      </c>
      <c r="R283" s="176">
        <v>275</v>
      </c>
      <c r="S283" s="296">
        <v>291799.32</v>
      </c>
      <c r="T283" s="296">
        <v>1061.0884363636401</v>
      </c>
      <c r="V283" s="10"/>
      <c r="W283" s="10"/>
      <c r="X283" s="10"/>
      <c r="Y283" s="10"/>
      <c r="Z283" s="10"/>
      <c r="AA283" s="10"/>
      <c r="AB283" s="10"/>
      <c r="AC283" s="10"/>
      <c r="AD283" s="10"/>
    </row>
    <row r="284" spans="1:30" x14ac:dyDescent="0.25">
      <c r="A284" s="55"/>
      <c r="B284" s="10"/>
      <c r="C284" s="10" t="s">
        <v>535</v>
      </c>
      <c r="D284" s="10"/>
      <c r="E284" s="10" t="s">
        <v>79</v>
      </c>
      <c r="F284" s="176">
        <v>12</v>
      </c>
      <c r="G284" s="296">
        <v>687.055833333333</v>
      </c>
      <c r="H284" s="296">
        <v>8244.67</v>
      </c>
      <c r="I284" s="296">
        <v>687.055833333333</v>
      </c>
      <c r="J284" s="296">
        <v>11.3333333333333</v>
      </c>
      <c r="K284" s="385"/>
      <c r="L284" s="176">
        <v>3</v>
      </c>
      <c r="M284" s="296">
        <v>2549.94</v>
      </c>
      <c r="N284" s="296">
        <v>849.98</v>
      </c>
      <c r="O284" s="210"/>
      <c r="P284" s="296"/>
      <c r="Q284" s="296"/>
      <c r="R284" s="176">
        <v>12</v>
      </c>
      <c r="S284" s="296">
        <v>8244.67</v>
      </c>
      <c r="T284" s="296">
        <v>687.055833333333</v>
      </c>
      <c r="V284" s="10"/>
      <c r="W284" s="10"/>
      <c r="X284" s="10"/>
      <c r="Y284" s="10"/>
      <c r="Z284" s="10"/>
      <c r="AA284" s="10"/>
      <c r="AB284" s="10"/>
      <c r="AC284" s="10"/>
      <c r="AD284" s="10"/>
    </row>
    <row r="285" spans="1:30" x14ac:dyDescent="0.25">
      <c r="A285" s="55"/>
      <c r="B285" s="10"/>
      <c r="C285" s="10" t="s">
        <v>536</v>
      </c>
      <c r="D285" s="10"/>
      <c r="E285" s="10" t="s">
        <v>88</v>
      </c>
      <c r="F285" s="176">
        <v>86</v>
      </c>
      <c r="G285" s="296">
        <v>1164.4948837209299</v>
      </c>
      <c r="H285" s="296">
        <v>100146.56</v>
      </c>
      <c r="I285" s="296">
        <v>1164.4948837209299</v>
      </c>
      <c r="J285" s="296">
        <v>10.965517241379301</v>
      </c>
      <c r="K285" s="385"/>
      <c r="L285" s="176">
        <v>39</v>
      </c>
      <c r="M285" s="296">
        <v>60453.2</v>
      </c>
      <c r="N285" s="296">
        <v>1550.0820512820501</v>
      </c>
      <c r="O285" s="210"/>
      <c r="P285" s="296"/>
      <c r="Q285" s="296"/>
      <c r="R285" s="176">
        <v>86</v>
      </c>
      <c r="S285" s="296">
        <v>100146.56</v>
      </c>
      <c r="T285" s="296">
        <v>1164.4948837209299</v>
      </c>
      <c r="V285" s="10"/>
      <c r="W285" s="10"/>
      <c r="X285" s="10"/>
      <c r="Y285" s="10"/>
      <c r="Z285" s="10"/>
      <c r="AA285" s="10"/>
      <c r="AB285" s="10"/>
      <c r="AC285" s="10"/>
      <c r="AD285" s="10"/>
    </row>
    <row r="286" spans="1:30" x14ac:dyDescent="0.25">
      <c r="A286" s="55"/>
      <c r="B286" s="10"/>
      <c r="C286" s="10" t="s">
        <v>537</v>
      </c>
      <c r="D286" s="10"/>
      <c r="E286" s="10" t="s">
        <v>68</v>
      </c>
      <c r="F286" s="176">
        <v>38</v>
      </c>
      <c r="G286" s="296">
        <v>1010.72526315789</v>
      </c>
      <c r="H286" s="296">
        <v>38407.56</v>
      </c>
      <c r="I286" s="296">
        <v>1010.72526315789</v>
      </c>
      <c r="J286" s="296">
        <v>10.210526315789499</v>
      </c>
      <c r="K286" s="385"/>
      <c r="L286" s="176">
        <v>14</v>
      </c>
      <c r="M286" s="296">
        <v>12113.46</v>
      </c>
      <c r="N286" s="296">
        <v>865.24714285714299</v>
      </c>
      <c r="O286" s="210">
        <v>1</v>
      </c>
      <c r="P286" s="296">
        <v>3506.03</v>
      </c>
      <c r="Q286" s="296">
        <v>3506.03</v>
      </c>
      <c r="R286" s="176">
        <v>37</v>
      </c>
      <c r="S286" s="296">
        <v>34901.53</v>
      </c>
      <c r="T286" s="296">
        <v>943.28459459459498</v>
      </c>
      <c r="V286" s="10"/>
      <c r="W286" s="10"/>
      <c r="X286" s="10"/>
      <c r="Y286" s="10"/>
      <c r="Z286" s="10"/>
      <c r="AA286" s="10"/>
      <c r="AB286" s="10"/>
      <c r="AC286" s="10"/>
      <c r="AD286" s="10"/>
    </row>
    <row r="287" spans="1:30" x14ac:dyDescent="0.25">
      <c r="A287" s="55"/>
      <c r="B287" s="10"/>
      <c r="C287" s="10" t="s">
        <v>538</v>
      </c>
      <c r="D287" s="10"/>
      <c r="E287" s="10" t="s">
        <v>187</v>
      </c>
      <c r="F287" s="176">
        <v>2</v>
      </c>
      <c r="G287" s="296">
        <v>1528.7550000000001</v>
      </c>
      <c r="H287" s="296">
        <v>3057.51</v>
      </c>
      <c r="I287" s="296">
        <v>1528.7550000000001</v>
      </c>
      <c r="J287" s="296">
        <v>9.5</v>
      </c>
      <c r="K287" s="385"/>
      <c r="L287" s="176">
        <v>1</v>
      </c>
      <c r="M287" s="296">
        <v>2862.23</v>
      </c>
      <c r="N287" s="296">
        <v>2862.23</v>
      </c>
      <c r="O287" s="210"/>
      <c r="P287" s="296"/>
      <c r="Q287" s="296"/>
      <c r="R287" s="176">
        <v>2</v>
      </c>
      <c r="S287" s="296">
        <v>3057.51</v>
      </c>
      <c r="T287" s="296">
        <v>1528.7550000000001</v>
      </c>
      <c r="V287" s="10"/>
      <c r="W287" s="10"/>
      <c r="X287" s="10"/>
      <c r="Y287" s="10"/>
      <c r="Z287" s="10"/>
      <c r="AA287" s="10"/>
      <c r="AB287" s="10"/>
      <c r="AC287" s="10"/>
      <c r="AD287" s="10"/>
    </row>
    <row r="288" spans="1:30" x14ac:dyDescent="0.25">
      <c r="A288" s="55"/>
      <c r="B288" s="10"/>
      <c r="C288" s="10" t="s">
        <v>539</v>
      </c>
      <c r="D288" s="10"/>
      <c r="E288" s="10" t="s">
        <v>64</v>
      </c>
      <c r="F288" s="176">
        <v>2</v>
      </c>
      <c r="G288" s="296">
        <v>528.745</v>
      </c>
      <c r="H288" s="296">
        <v>1057.49</v>
      </c>
      <c r="I288" s="296">
        <v>528.745</v>
      </c>
      <c r="J288" s="296">
        <v>6.5</v>
      </c>
      <c r="K288" s="385"/>
      <c r="L288" s="176">
        <v>1</v>
      </c>
      <c r="M288" s="296">
        <v>834.43</v>
      </c>
      <c r="N288" s="296">
        <v>834.43</v>
      </c>
      <c r="O288" s="210"/>
      <c r="P288" s="296"/>
      <c r="Q288" s="296"/>
      <c r="R288" s="176">
        <v>2</v>
      </c>
      <c r="S288" s="296">
        <v>1057.49</v>
      </c>
      <c r="T288" s="296">
        <v>528.745</v>
      </c>
      <c r="V288" s="10"/>
      <c r="W288" s="10"/>
      <c r="X288" s="10"/>
      <c r="Y288" s="10"/>
      <c r="Z288" s="10"/>
      <c r="AA288" s="10"/>
      <c r="AB288" s="10"/>
      <c r="AC288" s="10"/>
      <c r="AD288" s="10"/>
    </row>
    <row r="289" spans="1:30" x14ac:dyDescent="0.25">
      <c r="A289" s="55"/>
      <c r="B289" s="10"/>
      <c r="C289" s="10" t="s">
        <v>541</v>
      </c>
      <c r="D289" s="10"/>
      <c r="E289" s="10" t="s">
        <v>542</v>
      </c>
      <c r="F289" s="176">
        <v>5</v>
      </c>
      <c r="G289" s="296">
        <v>1063.4280000000001</v>
      </c>
      <c r="H289" s="296">
        <v>5317.14</v>
      </c>
      <c r="I289" s="296">
        <v>1063.4280000000001</v>
      </c>
      <c r="J289" s="296">
        <v>10.199999999999999</v>
      </c>
      <c r="K289" s="385"/>
      <c r="L289" s="176">
        <v>1</v>
      </c>
      <c r="M289" s="296">
        <v>469.24</v>
      </c>
      <c r="N289" s="296">
        <v>469.24</v>
      </c>
      <c r="O289" s="210"/>
      <c r="P289" s="296"/>
      <c r="Q289" s="296"/>
      <c r="R289" s="176">
        <v>5</v>
      </c>
      <c r="S289" s="296">
        <v>5317.14</v>
      </c>
      <c r="T289" s="296">
        <v>1063.4280000000001</v>
      </c>
      <c r="V289" s="10"/>
      <c r="W289" s="10"/>
      <c r="X289" s="10"/>
      <c r="Y289" s="10"/>
      <c r="Z289" s="10"/>
      <c r="AA289" s="10"/>
      <c r="AB289" s="10"/>
      <c r="AC289" s="10"/>
      <c r="AD289" s="10"/>
    </row>
    <row r="290" spans="1:30" x14ac:dyDescent="0.25">
      <c r="A290" s="55"/>
      <c r="B290" s="10"/>
      <c r="C290" s="10" t="s">
        <v>543</v>
      </c>
      <c r="D290" s="10"/>
      <c r="E290" s="10" t="s">
        <v>109</v>
      </c>
      <c r="F290" s="176">
        <v>107</v>
      </c>
      <c r="G290" s="296">
        <v>801.37046728971904</v>
      </c>
      <c r="H290" s="296">
        <v>85746.64</v>
      </c>
      <c r="I290" s="296">
        <v>801.37046728971904</v>
      </c>
      <c r="J290" s="296">
        <v>10.6261682242991</v>
      </c>
      <c r="K290" s="385"/>
      <c r="L290" s="176">
        <v>57</v>
      </c>
      <c r="M290" s="296">
        <v>53520.41</v>
      </c>
      <c r="N290" s="296">
        <v>938.95456140350905</v>
      </c>
      <c r="O290" s="210">
        <v>1</v>
      </c>
      <c r="P290" s="296">
        <v>1193.56</v>
      </c>
      <c r="Q290" s="296">
        <v>1193.56</v>
      </c>
      <c r="R290" s="176">
        <v>106</v>
      </c>
      <c r="S290" s="296">
        <v>84553.08</v>
      </c>
      <c r="T290" s="296">
        <v>797.67056603773597</v>
      </c>
      <c r="V290" s="10"/>
      <c r="W290" s="10"/>
      <c r="X290" s="10"/>
      <c r="Y290" s="10"/>
      <c r="Z290" s="10"/>
      <c r="AA290" s="10"/>
      <c r="AB290" s="10"/>
      <c r="AC290" s="10"/>
      <c r="AD290" s="10"/>
    </row>
    <row r="291" spans="1:30" x14ac:dyDescent="0.25">
      <c r="A291" s="55"/>
      <c r="B291" s="10"/>
      <c r="C291" s="10" t="s">
        <v>544</v>
      </c>
      <c r="D291" s="10"/>
      <c r="E291" s="10" t="s">
        <v>131</v>
      </c>
      <c r="F291" s="176">
        <v>320</v>
      </c>
      <c r="G291" s="296">
        <v>985.61665625000001</v>
      </c>
      <c r="H291" s="296">
        <v>315397.33</v>
      </c>
      <c r="I291" s="296">
        <v>985.61665625000001</v>
      </c>
      <c r="J291" s="296">
        <v>10.915625</v>
      </c>
      <c r="K291" s="385"/>
      <c r="L291" s="176">
        <v>159</v>
      </c>
      <c r="M291" s="296">
        <v>189562.81</v>
      </c>
      <c r="N291" s="296">
        <v>1192.21893081761</v>
      </c>
      <c r="O291" s="210">
        <v>3</v>
      </c>
      <c r="P291" s="296">
        <v>1724.59</v>
      </c>
      <c r="Q291" s="296">
        <v>574.863333333333</v>
      </c>
      <c r="R291" s="176">
        <v>317</v>
      </c>
      <c r="S291" s="296">
        <v>313672.74</v>
      </c>
      <c r="T291" s="296">
        <v>989.50391167192504</v>
      </c>
      <c r="V291" s="10"/>
      <c r="W291" s="10"/>
      <c r="X291" s="10"/>
      <c r="Y291" s="10"/>
      <c r="Z291" s="10"/>
      <c r="AA291" s="10"/>
      <c r="AB291" s="10"/>
      <c r="AC291" s="10"/>
      <c r="AD291" s="10"/>
    </row>
    <row r="292" spans="1:30" x14ac:dyDescent="0.25">
      <c r="A292" s="55"/>
      <c r="B292" s="10"/>
      <c r="C292" s="10" t="s">
        <v>688</v>
      </c>
      <c r="D292" s="10"/>
      <c r="E292" s="10" t="s">
        <v>145</v>
      </c>
      <c r="F292" s="176">
        <v>4</v>
      </c>
      <c r="G292" s="296">
        <v>415.76</v>
      </c>
      <c r="H292" s="296">
        <v>1663.04</v>
      </c>
      <c r="I292" s="296">
        <v>415.76</v>
      </c>
      <c r="J292" s="296">
        <v>11.25</v>
      </c>
      <c r="K292" s="385"/>
      <c r="L292" s="176">
        <v>3</v>
      </c>
      <c r="M292" s="296">
        <v>1583.28</v>
      </c>
      <c r="N292" s="296">
        <v>527.76</v>
      </c>
      <c r="O292" s="210"/>
      <c r="P292" s="296"/>
      <c r="Q292" s="296"/>
      <c r="R292" s="176">
        <v>4</v>
      </c>
      <c r="S292" s="296">
        <v>1663.04</v>
      </c>
      <c r="T292" s="296">
        <v>415.76</v>
      </c>
      <c r="V292" s="10"/>
      <c r="W292" s="10"/>
      <c r="X292" s="10"/>
      <c r="Y292" s="10"/>
      <c r="Z292" s="10"/>
      <c r="AA292" s="10"/>
      <c r="AB292" s="10"/>
      <c r="AC292" s="10"/>
      <c r="AD292" s="10"/>
    </row>
    <row r="293" spans="1:30" x14ac:dyDescent="0.25">
      <c r="A293" s="55"/>
      <c r="B293" s="10"/>
      <c r="C293" s="10" t="s">
        <v>689</v>
      </c>
      <c r="D293" s="10"/>
      <c r="E293" s="10" t="s">
        <v>145</v>
      </c>
      <c r="F293" s="176">
        <v>27</v>
      </c>
      <c r="G293" s="296">
        <v>681.62814814814794</v>
      </c>
      <c r="H293" s="296">
        <v>18403.96</v>
      </c>
      <c r="I293" s="296">
        <v>681.62814814814794</v>
      </c>
      <c r="J293" s="296">
        <v>10.4814814814815</v>
      </c>
      <c r="K293" s="385"/>
      <c r="L293" s="176">
        <v>13</v>
      </c>
      <c r="M293" s="296">
        <v>12159.89</v>
      </c>
      <c r="N293" s="296">
        <v>935.37615384615401</v>
      </c>
      <c r="O293" s="210">
        <v>1</v>
      </c>
      <c r="P293" s="296">
        <v>84.4</v>
      </c>
      <c r="Q293" s="296">
        <v>84.4</v>
      </c>
      <c r="R293" s="176">
        <v>26</v>
      </c>
      <c r="S293" s="296">
        <v>18319.560000000001</v>
      </c>
      <c r="T293" s="296">
        <v>704.59846153846104</v>
      </c>
      <c r="V293" s="10"/>
      <c r="W293" s="10"/>
      <c r="X293" s="10"/>
      <c r="Y293" s="10"/>
      <c r="Z293" s="10"/>
      <c r="AA293" s="10"/>
      <c r="AB293" s="10"/>
      <c r="AC293" s="10"/>
      <c r="AD293" s="10"/>
    </row>
    <row r="294" spans="1:30" x14ac:dyDescent="0.25">
      <c r="A294" s="55"/>
      <c r="B294" s="10"/>
      <c r="C294" s="10" t="s">
        <v>690</v>
      </c>
      <c r="D294" s="10"/>
      <c r="E294" s="10" t="s">
        <v>386</v>
      </c>
      <c r="F294" s="176">
        <v>1</v>
      </c>
      <c r="G294" s="296">
        <v>446.92</v>
      </c>
      <c r="H294" s="296">
        <v>446.92</v>
      </c>
      <c r="I294" s="296">
        <v>446.92</v>
      </c>
      <c r="J294" s="296">
        <v>13</v>
      </c>
      <c r="K294" s="385"/>
      <c r="L294" s="176">
        <v>1</v>
      </c>
      <c r="M294" s="296">
        <v>446.92</v>
      </c>
      <c r="N294" s="296">
        <v>446.92</v>
      </c>
      <c r="O294" s="210"/>
      <c r="P294" s="296"/>
      <c r="Q294" s="296"/>
      <c r="R294" s="176">
        <v>1</v>
      </c>
      <c r="S294" s="296">
        <v>446.92</v>
      </c>
      <c r="T294" s="296">
        <v>446.92</v>
      </c>
      <c r="V294" s="10"/>
      <c r="W294" s="10"/>
      <c r="X294" s="10"/>
      <c r="Y294" s="10"/>
      <c r="Z294" s="10"/>
      <c r="AA294" s="10"/>
      <c r="AB294" s="10"/>
      <c r="AC294" s="10"/>
      <c r="AD294" s="10"/>
    </row>
    <row r="295" spans="1:30" x14ac:dyDescent="0.25">
      <c r="A295" s="55"/>
      <c r="B295" s="10"/>
      <c r="C295" s="10" t="s">
        <v>548</v>
      </c>
      <c r="D295" s="10"/>
      <c r="E295" s="10" t="s">
        <v>386</v>
      </c>
      <c r="F295" s="176">
        <v>99</v>
      </c>
      <c r="G295" s="296">
        <v>770.53080808080801</v>
      </c>
      <c r="H295" s="296">
        <v>76282.55</v>
      </c>
      <c r="I295" s="296">
        <v>770.53080808080801</v>
      </c>
      <c r="J295" s="296">
        <v>10.3960396039604</v>
      </c>
      <c r="K295" s="385"/>
      <c r="L295" s="176">
        <v>38</v>
      </c>
      <c r="M295" s="296">
        <v>37843.5</v>
      </c>
      <c r="N295" s="296">
        <v>995.88157894736798</v>
      </c>
      <c r="O295" s="210">
        <v>1</v>
      </c>
      <c r="P295" s="296">
        <v>355.92</v>
      </c>
      <c r="Q295" s="296">
        <v>355.92</v>
      </c>
      <c r="R295" s="176">
        <v>98</v>
      </c>
      <c r="S295" s="296">
        <v>75926.63</v>
      </c>
      <c r="T295" s="296">
        <v>774.761530612245</v>
      </c>
      <c r="V295" s="10"/>
      <c r="W295" s="10"/>
      <c r="X295" s="10"/>
      <c r="Y295" s="10"/>
      <c r="Z295" s="10"/>
      <c r="AA295" s="10"/>
      <c r="AB295" s="10"/>
      <c r="AC295" s="10"/>
      <c r="AD295" s="10"/>
    </row>
    <row r="296" spans="1:30" x14ac:dyDescent="0.25">
      <c r="A296" s="55"/>
      <c r="B296" s="10"/>
      <c r="C296" s="10" t="s">
        <v>549</v>
      </c>
      <c r="D296" s="10"/>
      <c r="E296" s="10" t="s">
        <v>170</v>
      </c>
      <c r="F296" s="176">
        <v>130</v>
      </c>
      <c r="G296" s="296">
        <v>817.80907692307699</v>
      </c>
      <c r="H296" s="296">
        <v>106315.18</v>
      </c>
      <c r="I296" s="296">
        <v>817.80907692307699</v>
      </c>
      <c r="J296" s="296">
        <v>11.323076923076901</v>
      </c>
      <c r="K296" s="385"/>
      <c r="L296" s="176">
        <v>46</v>
      </c>
      <c r="M296" s="296">
        <v>52924.85</v>
      </c>
      <c r="N296" s="296">
        <v>1150.5402173913001</v>
      </c>
      <c r="O296" s="210">
        <v>1</v>
      </c>
      <c r="P296" s="296">
        <v>454.62</v>
      </c>
      <c r="Q296" s="296">
        <v>454.62</v>
      </c>
      <c r="R296" s="176">
        <v>129</v>
      </c>
      <c r="S296" s="296">
        <v>105860.56</v>
      </c>
      <c r="T296" s="296">
        <v>820.624496124031</v>
      </c>
      <c r="V296" s="10"/>
      <c r="W296" s="10"/>
      <c r="X296" s="10"/>
      <c r="Y296" s="10"/>
      <c r="Z296" s="10"/>
      <c r="AA296" s="10"/>
      <c r="AB296" s="10"/>
      <c r="AC296" s="10"/>
      <c r="AD296" s="10"/>
    </row>
    <row r="297" spans="1:30" x14ac:dyDescent="0.25">
      <c r="A297" s="55"/>
      <c r="B297" s="10"/>
      <c r="C297" s="10" t="s">
        <v>551</v>
      </c>
      <c r="D297" s="10"/>
      <c r="E297" s="10" t="s">
        <v>157</v>
      </c>
      <c r="F297" s="176">
        <v>27</v>
      </c>
      <c r="G297" s="296">
        <v>955.37481481481404</v>
      </c>
      <c r="H297" s="296">
        <v>25795.119999999999</v>
      </c>
      <c r="I297" s="296">
        <v>955.37481481481404</v>
      </c>
      <c r="J297" s="296">
        <v>11.8888888888889</v>
      </c>
      <c r="K297" s="385"/>
      <c r="L297" s="176">
        <v>13</v>
      </c>
      <c r="M297" s="296">
        <v>9291.66</v>
      </c>
      <c r="N297" s="296">
        <v>714.74307692307696</v>
      </c>
      <c r="O297" s="210"/>
      <c r="P297" s="296"/>
      <c r="Q297" s="296"/>
      <c r="R297" s="176">
        <v>27</v>
      </c>
      <c r="S297" s="296">
        <v>25795.119999999999</v>
      </c>
      <c r="T297" s="296">
        <v>955.37481481481404</v>
      </c>
      <c r="V297" s="10"/>
      <c r="W297" s="10"/>
      <c r="X297" s="10"/>
      <c r="Y297" s="10"/>
      <c r="Z297" s="10"/>
      <c r="AA297" s="10"/>
      <c r="AB297" s="10"/>
      <c r="AC297" s="10"/>
      <c r="AD297" s="10"/>
    </row>
    <row r="298" spans="1:30" x14ac:dyDescent="0.25">
      <c r="A298" s="55"/>
      <c r="B298" s="10"/>
      <c r="C298" s="10" t="s">
        <v>551</v>
      </c>
      <c r="D298" s="10"/>
      <c r="E298" s="10" t="s">
        <v>98</v>
      </c>
      <c r="F298" s="176">
        <v>1</v>
      </c>
      <c r="G298" s="296">
        <v>1677.74</v>
      </c>
      <c r="H298" s="296">
        <v>1677.74</v>
      </c>
      <c r="I298" s="296">
        <v>1677.74</v>
      </c>
      <c r="J298" s="296">
        <v>13</v>
      </c>
      <c r="K298" s="385"/>
      <c r="L298" s="176">
        <v>1</v>
      </c>
      <c r="M298" s="296">
        <v>1677.74</v>
      </c>
      <c r="N298" s="296">
        <v>1677.74</v>
      </c>
      <c r="O298" s="210"/>
      <c r="P298" s="296"/>
      <c r="Q298" s="296"/>
      <c r="R298" s="176">
        <v>1</v>
      </c>
      <c r="S298" s="296">
        <v>1677.74</v>
      </c>
      <c r="T298" s="296">
        <v>1677.74</v>
      </c>
      <c r="V298" s="10"/>
      <c r="W298" s="10"/>
      <c r="X298" s="10"/>
      <c r="Y298" s="10"/>
      <c r="Z298" s="10"/>
      <c r="AA298" s="10"/>
      <c r="AB298" s="10"/>
      <c r="AC298" s="10"/>
      <c r="AD298" s="10"/>
    </row>
    <row r="299" spans="1:30" x14ac:dyDescent="0.25">
      <c r="A299" s="55"/>
      <c r="B299" s="10"/>
      <c r="C299" s="10" t="s">
        <v>692</v>
      </c>
      <c r="D299" s="10"/>
      <c r="E299" s="10" t="s">
        <v>349</v>
      </c>
      <c r="F299" s="176">
        <v>28</v>
      </c>
      <c r="G299" s="296">
        <v>1205.9696428571399</v>
      </c>
      <c r="H299" s="296">
        <v>33767.15</v>
      </c>
      <c r="I299" s="296">
        <v>1205.9696428571399</v>
      </c>
      <c r="J299" s="296">
        <v>12.035714285714301</v>
      </c>
      <c r="K299" s="385"/>
      <c r="L299" s="176">
        <v>10</v>
      </c>
      <c r="M299" s="296">
        <v>13817.58</v>
      </c>
      <c r="N299" s="296">
        <v>1381.758</v>
      </c>
      <c r="O299" s="210"/>
      <c r="P299" s="296"/>
      <c r="Q299" s="296"/>
      <c r="R299" s="176">
        <v>28</v>
      </c>
      <c r="S299" s="296">
        <v>33767.15</v>
      </c>
      <c r="T299" s="296">
        <v>1205.9696428571399</v>
      </c>
      <c r="V299" s="10"/>
      <c r="W299" s="10"/>
      <c r="X299" s="10"/>
      <c r="Y299" s="10"/>
      <c r="Z299" s="10"/>
      <c r="AA299" s="10"/>
      <c r="AB299" s="10"/>
      <c r="AC299" s="10"/>
      <c r="AD299" s="10"/>
    </row>
    <row r="300" spans="1:30" x14ac:dyDescent="0.25">
      <c r="A300" s="55"/>
      <c r="B300" s="10"/>
      <c r="C300" s="10" t="s">
        <v>555</v>
      </c>
      <c r="D300" s="10"/>
      <c r="E300" s="10" t="s">
        <v>212</v>
      </c>
      <c r="F300" s="176">
        <v>2</v>
      </c>
      <c r="G300" s="296">
        <v>1415.45</v>
      </c>
      <c r="H300" s="296">
        <v>2830.9</v>
      </c>
      <c r="I300" s="296">
        <v>1415.45</v>
      </c>
      <c r="J300" s="296">
        <v>9</v>
      </c>
      <c r="K300" s="385"/>
      <c r="L300" s="176">
        <v>1</v>
      </c>
      <c r="M300" s="296">
        <v>1864.35</v>
      </c>
      <c r="N300" s="296">
        <v>1864.35</v>
      </c>
      <c r="O300" s="210"/>
      <c r="P300" s="296"/>
      <c r="Q300" s="296"/>
      <c r="R300" s="176">
        <v>2</v>
      </c>
      <c r="S300" s="296">
        <v>2830.9</v>
      </c>
      <c r="T300" s="296">
        <v>1415.45</v>
      </c>
      <c r="V300" s="10"/>
      <c r="W300" s="10"/>
      <c r="X300" s="10"/>
      <c r="Y300" s="10"/>
      <c r="Z300" s="10"/>
      <c r="AA300" s="10"/>
      <c r="AB300" s="10"/>
      <c r="AC300" s="10"/>
      <c r="AD300" s="10"/>
    </row>
    <row r="301" spans="1:30" x14ac:dyDescent="0.25">
      <c r="A301" s="55"/>
      <c r="B301" s="10"/>
      <c r="C301" s="10" t="s">
        <v>556</v>
      </c>
      <c r="D301" s="10"/>
      <c r="E301" s="10" t="s">
        <v>102</v>
      </c>
      <c r="F301" s="176">
        <v>4</v>
      </c>
      <c r="G301" s="296">
        <v>543.87</v>
      </c>
      <c r="H301" s="296">
        <v>2175.48</v>
      </c>
      <c r="I301" s="296">
        <v>543.87</v>
      </c>
      <c r="J301" s="296">
        <v>15.5</v>
      </c>
      <c r="K301" s="385"/>
      <c r="L301" s="176">
        <v>1</v>
      </c>
      <c r="M301" s="296">
        <v>832.67</v>
      </c>
      <c r="N301" s="296">
        <v>832.67</v>
      </c>
      <c r="O301" s="210"/>
      <c r="P301" s="296"/>
      <c r="Q301" s="296"/>
      <c r="R301" s="176">
        <v>4</v>
      </c>
      <c r="S301" s="296">
        <v>2175.48</v>
      </c>
      <c r="T301" s="296">
        <v>543.87</v>
      </c>
      <c r="V301" s="10"/>
      <c r="W301" s="10"/>
      <c r="X301" s="10"/>
      <c r="Y301" s="10"/>
      <c r="Z301" s="10"/>
      <c r="AA301" s="10"/>
      <c r="AB301" s="10"/>
      <c r="AC301" s="10"/>
      <c r="AD301" s="10"/>
    </row>
    <row r="302" spans="1:30" x14ac:dyDescent="0.25">
      <c r="A302" s="55"/>
      <c r="B302" s="10"/>
      <c r="C302" s="10" t="s">
        <v>557</v>
      </c>
      <c r="D302" s="10"/>
      <c r="E302" s="10" t="s">
        <v>107</v>
      </c>
      <c r="F302" s="176">
        <v>2</v>
      </c>
      <c r="G302" s="296">
        <v>351.41</v>
      </c>
      <c r="H302" s="296">
        <v>702.82</v>
      </c>
      <c r="I302" s="296">
        <v>351.41</v>
      </c>
      <c r="J302" s="296">
        <v>9.5</v>
      </c>
      <c r="K302" s="385"/>
      <c r="L302" s="176">
        <v>1</v>
      </c>
      <c r="M302" s="296">
        <v>621.51</v>
      </c>
      <c r="N302" s="296">
        <v>621.51</v>
      </c>
      <c r="O302" s="210"/>
      <c r="P302" s="296"/>
      <c r="Q302" s="296"/>
      <c r="R302" s="176">
        <v>2</v>
      </c>
      <c r="S302" s="296">
        <v>702.82</v>
      </c>
      <c r="T302" s="296">
        <v>351.41</v>
      </c>
      <c r="V302" s="10"/>
      <c r="W302" s="10"/>
      <c r="X302" s="10"/>
      <c r="Y302" s="10"/>
      <c r="Z302" s="10"/>
      <c r="AA302" s="10"/>
      <c r="AB302" s="10"/>
      <c r="AC302" s="10"/>
      <c r="AD302" s="10"/>
    </row>
    <row r="303" spans="1:30" x14ac:dyDescent="0.25">
      <c r="A303" s="55"/>
      <c r="B303" s="10"/>
      <c r="C303" s="10" t="s">
        <v>558</v>
      </c>
      <c r="D303" s="10"/>
      <c r="E303" s="10" t="s">
        <v>194</v>
      </c>
      <c r="F303" s="176">
        <v>57</v>
      </c>
      <c r="G303" s="296">
        <v>1172.6324561403501</v>
      </c>
      <c r="H303" s="296">
        <v>66840.05</v>
      </c>
      <c r="I303" s="296">
        <v>1172.6324561403501</v>
      </c>
      <c r="J303" s="296">
        <v>11.8771929824561</v>
      </c>
      <c r="K303" s="385"/>
      <c r="L303" s="176">
        <v>30</v>
      </c>
      <c r="M303" s="296">
        <v>39347.54</v>
      </c>
      <c r="N303" s="296">
        <v>1311.58466666667</v>
      </c>
      <c r="O303" s="210">
        <v>1</v>
      </c>
      <c r="P303" s="296">
        <v>975.49</v>
      </c>
      <c r="Q303" s="296">
        <v>975.49</v>
      </c>
      <c r="R303" s="176">
        <v>56</v>
      </c>
      <c r="S303" s="296">
        <v>65864.56</v>
      </c>
      <c r="T303" s="296">
        <v>1176.1528571428601</v>
      </c>
      <c r="V303" s="10"/>
      <c r="W303" s="10"/>
      <c r="X303" s="10"/>
      <c r="Y303" s="10"/>
      <c r="Z303" s="10"/>
      <c r="AA303" s="10"/>
      <c r="AB303" s="10"/>
      <c r="AC303" s="10"/>
      <c r="AD303" s="10"/>
    </row>
    <row r="304" spans="1:30" x14ac:dyDescent="0.25">
      <c r="A304" s="55"/>
      <c r="B304" s="10"/>
      <c r="C304" s="10" t="s">
        <v>693</v>
      </c>
      <c r="D304" s="10"/>
      <c r="E304" s="10" t="s">
        <v>194</v>
      </c>
      <c r="F304" s="176">
        <v>1</v>
      </c>
      <c r="G304" s="296">
        <v>159.06</v>
      </c>
      <c r="H304" s="296">
        <v>159.06</v>
      </c>
      <c r="I304" s="296">
        <v>159.06</v>
      </c>
      <c r="J304" s="296">
        <v>13</v>
      </c>
      <c r="K304" s="385"/>
      <c r="L304" s="176"/>
      <c r="M304" s="296"/>
      <c r="N304" s="296"/>
      <c r="O304" s="210"/>
      <c r="P304" s="296"/>
      <c r="Q304" s="296"/>
      <c r="R304" s="176">
        <v>1</v>
      </c>
      <c r="S304" s="296">
        <v>159.06</v>
      </c>
      <c r="T304" s="296">
        <v>159.06</v>
      </c>
      <c r="V304" s="10"/>
      <c r="W304" s="10"/>
      <c r="X304" s="10"/>
      <c r="Y304" s="10"/>
      <c r="Z304" s="10"/>
      <c r="AA304" s="10"/>
      <c r="AB304" s="10"/>
      <c r="AC304" s="10"/>
      <c r="AD304" s="10"/>
    </row>
    <row r="305" spans="1:30" x14ac:dyDescent="0.25">
      <c r="A305" s="55"/>
      <c r="B305" s="10"/>
      <c r="C305" s="10" t="s">
        <v>560</v>
      </c>
      <c r="D305" s="10"/>
      <c r="E305" s="10" t="s">
        <v>212</v>
      </c>
      <c r="F305" s="176">
        <v>6</v>
      </c>
      <c r="G305" s="296">
        <v>1012.68166666667</v>
      </c>
      <c r="H305" s="296">
        <v>6076.09</v>
      </c>
      <c r="I305" s="296">
        <v>1012.68166666667</v>
      </c>
      <c r="J305" s="296">
        <v>12.5</v>
      </c>
      <c r="K305" s="385"/>
      <c r="L305" s="176">
        <v>2</v>
      </c>
      <c r="M305" s="296">
        <v>1706.11</v>
      </c>
      <c r="N305" s="296">
        <v>853.05499999999995</v>
      </c>
      <c r="O305" s="210"/>
      <c r="P305" s="296"/>
      <c r="Q305" s="296"/>
      <c r="R305" s="176">
        <v>6</v>
      </c>
      <c r="S305" s="296">
        <v>6076.09</v>
      </c>
      <c r="T305" s="296">
        <v>1012.68166666667</v>
      </c>
      <c r="V305" s="10"/>
      <c r="W305" s="10"/>
      <c r="X305" s="10"/>
      <c r="Y305" s="10"/>
      <c r="Z305" s="10"/>
      <c r="AA305" s="10"/>
      <c r="AB305" s="10"/>
      <c r="AC305" s="10"/>
      <c r="AD305" s="10"/>
    </row>
    <row r="306" spans="1:30" x14ac:dyDescent="0.25">
      <c r="A306" s="55"/>
      <c r="B306" s="10"/>
      <c r="C306" s="10" t="s">
        <v>561</v>
      </c>
      <c r="D306" s="10"/>
      <c r="E306" s="10" t="s">
        <v>228</v>
      </c>
      <c r="F306" s="176">
        <v>102</v>
      </c>
      <c r="G306" s="296">
        <v>947.64578431372604</v>
      </c>
      <c r="H306" s="296">
        <v>96659.87</v>
      </c>
      <c r="I306" s="296">
        <v>947.64578431372604</v>
      </c>
      <c r="J306" s="296">
        <v>10.0485436893204</v>
      </c>
      <c r="K306" s="385"/>
      <c r="L306" s="176">
        <v>49</v>
      </c>
      <c r="M306" s="296">
        <v>49054.35</v>
      </c>
      <c r="N306" s="296">
        <v>1001.1091836734701</v>
      </c>
      <c r="O306" s="210">
        <v>2</v>
      </c>
      <c r="P306" s="296">
        <v>825.68</v>
      </c>
      <c r="Q306" s="296">
        <v>412.84</v>
      </c>
      <c r="R306" s="176">
        <v>101</v>
      </c>
      <c r="S306" s="296">
        <v>95834.19</v>
      </c>
      <c r="T306" s="296">
        <v>948.85336633663405</v>
      </c>
      <c r="V306" s="10"/>
      <c r="W306" s="10"/>
      <c r="X306" s="10"/>
      <c r="Y306" s="10"/>
      <c r="Z306" s="10"/>
      <c r="AA306" s="10"/>
      <c r="AB306" s="10"/>
      <c r="AC306" s="10"/>
      <c r="AD306" s="10"/>
    </row>
    <row r="307" spans="1:30" x14ac:dyDescent="0.25">
      <c r="A307" s="55"/>
      <c r="B307" s="10"/>
      <c r="C307" s="10" t="s">
        <v>562</v>
      </c>
      <c r="D307" s="10"/>
      <c r="E307" s="10" t="s">
        <v>81</v>
      </c>
      <c r="F307" s="176">
        <v>16</v>
      </c>
      <c r="G307" s="296">
        <v>1077.5025000000001</v>
      </c>
      <c r="H307" s="296">
        <v>17240.04</v>
      </c>
      <c r="I307" s="296">
        <v>1077.5025000000001</v>
      </c>
      <c r="J307" s="296">
        <v>11.0625</v>
      </c>
      <c r="K307" s="385"/>
      <c r="L307" s="176">
        <v>6</v>
      </c>
      <c r="M307" s="296">
        <v>7285.82</v>
      </c>
      <c r="N307" s="296">
        <v>1214.3033333333301</v>
      </c>
      <c r="O307" s="210">
        <v>1</v>
      </c>
      <c r="P307" s="296">
        <v>444.59</v>
      </c>
      <c r="Q307" s="296">
        <v>444.59</v>
      </c>
      <c r="R307" s="176">
        <v>15</v>
      </c>
      <c r="S307" s="296">
        <v>16795.45</v>
      </c>
      <c r="T307" s="296">
        <v>1119.6966666666699</v>
      </c>
      <c r="V307" s="10"/>
      <c r="W307" s="10"/>
      <c r="X307" s="10"/>
      <c r="Y307" s="10"/>
      <c r="Z307" s="10"/>
      <c r="AA307" s="10"/>
      <c r="AB307" s="10"/>
      <c r="AC307" s="10"/>
      <c r="AD307" s="10"/>
    </row>
    <row r="308" spans="1:30" x14ac:dyDescent="0.25">
      <c r="A308" s="55"/>
      <c r="B308" s="10"/>
      <c r="C308" s="10" t="s">
        <v>563</v>
      </c>
      <c r="D308" s="10"/>
      <c r="E308" s="10" t="s">
        <v>100</v>
      </c>
      <c r="F308" s="176">
        <v>5</v>
      </c>
      <c r="G308" s="296">
        <v>521.50800000000004</v>
      </c>
      <c r="H308" s="296">
        <v>2607.54</v>
      </c>
      <c r="I308" s="296">
        <v>521.50800000000004</v>
      </c>
      <c r="J308" s="296">
        <v>11.2</v>
      </c>
      <c r="K308" s="385"/>
      <c r="L308" s="176">
        <v>2</v>
      </c>
      <c r="M308" s="296">
        <v>945.35</v>
      </c>
      <c r="N308" s="296">
        <v>472.67500000000001</v>
      </c>
      <c r="O308" s="210"/>
      <c r="P308" s="296"/>
      <c r="Q308" s="296"/>
      <c r="R308" s="176">
        <v>5</v>
      </c>
      <c r="S308" s="296">
        <v>2607.54</v>
      </c>
      <c r="T308" s="296">
        <v>521.50800000000004</v>
      </c>
      <c r="V308" s="10"/>
      <c r="W308" s="10"/>
      <c r="X308" s="10"/>
      <c r="Y308" s="10"/>
      <c r="Z308" s="10"/>
      <c r="AA308" s="10"/>
      <c r="AB308" s="10"/>
      <c r="AC308" s="10"/>
      <c r="AD308" s="10"/>
    </row>
    <row r="309" spans="1:30" x14ac:dyDescent="0.25">
      <c r="A309" s="55"/>
      <c r="B309" s="10"/>
      <c r="C309" s="10" t="s">
        <v>564</v>
      </c>
      <c r="D309" s="10"/>
      <c r="E309" s="10" t="s">
        <v>75</v>
      </c>
      <c r="F309" s="176">
        <v>113</v>
      </c>
      <c r="G309" s="296">
        <v>961.90964601769997</v>
      </c>
      <c r="H309" s="296">
        <v>108695.79</v>
      </c>
      <c r="I309" s="296">
        <v>961.90964601769997</v>
      </c>
      <c r="J309" s="296">
        <v>10.7256637168142</v>
      </c>
      <c r="K309" s="385"/>
      <c r="L309" s="176">
        <v>50</v>
      </c>
      <c r="M309" s="296">
        <v>54065.14</v>
      </c>
      <c r="N309" s="296">
        <v>1081.3027999999999</v>
      </c>
      <c r="O309" s="210">
        <v>1</v>
      </c>
      <c r="P309" s="296">
        <v>501.42</v>
      </c>
      <c r="Q309" s="296">
        <v>501.42</v>
      </c>
      <c r="R309" s="176">
        <v>112</v>
      </c>
      <c r="S309" s="296">
        <v>108194.37</v>
      </c>
      <c r="T309" s="296">
        <v>966.021160714286</v>
      </c>
      <c r="V309" s="10"/>
      <c r="W309" s="10"/>
      <c r="X309" s="10"/>
      <c r="Y309" s="10"/>
      <c r="Z309" s="10"/>
      <c r="AA309" s="10"/>
      <c r="AB309" s="10"/>
      <c r="AC309" s="10"/>
      <c r="AD309" s="10"/>
    </row>
    <row r="310" spans="1:30" x14ac:dyDescent="0.25">
      <c r="A310" s="55"/>
      <c r="B310" s="10"/>
      <c r="C310" s="10" t="s">
        <v>565</v>
      </c>
      <c r="D310" s="10"/>
      <c r="E310" s="10" t="s">
        <v>64</v>
      </c>
      <c r="F310" s="176">
        <v>3</v>
      </c>
      <c r="G310" s="296">
        <v>771.54</v>
      </c>
      <c r="H310" s="296">
        <v>2314.62</v>
      </c>
      <c r="I310" s="296">
        <v>771.54</v>
      </c>
      <c r="J310" s="296">
        <v>10.3333333333333</v>
      </c>
      <c r="K310" s="385"/>
      <c r="L310" s="176">
        <v>1</v>
      </c>
      <c r="M310" s="296">
        <v>851.89</v>
      </c>
      <c r="N310" s="296">
        <v>851.89</v>
      </c>
      <c r="O310" s="210"/>
      <c r="P310" s="296"/>
      <c r="Q310" s="296"/>
      <c r="R310" s="176">
        <v>3</v>
      </c>
      <c r="S310" s="296">
        <v>2314.62</v>
      </c>
      <c r="T310" s="296">
        <v>771.54</v>
      </c>
      <c r="V310" s="10"/>
      <c r="W310" s="10"/>
      <c r="X310" s="10"/>
      <c r="Y310" s="10"/>
      <c r="Z310" s="10"/>
      <c r="AA310" s="10"/>
      <c r="AB310" s="10"/>
      <c r="AC310" s="10"/>
      <c r="AD310" s="10"/>
    </row>
    <row r="311" spans="1:30" x14ac:dyDescent="0.25">
      <c r="A311" s="55"/>
      <c r="B311" s="10"/>
      <c r="C311" s="10" t="s">
        <v>566</v>
      </c>
      <c r="D311" s="10"/>
      <c r="E311" s="10" t="s">
        <v>86</v>
      </c>
      <c r="F311" s="176">
        <v>27</v>
      </c>
      <c r="G311" s="296">
        <v>1267.7803703703701</v>
      </c>
      <c r="H311" s="296">
        <v>34230.07</v>
      </c>
      <c r="I311" s="296">
        <v>1267.7803703703701</v>
      </c>
      <c r="J311" s="296">
        <v>12.5185185185185</v>
      </c>
      <c r="K311" s="385"/>
      <c r="L311" s="176">
        <v>12</v>
      </c>
      <c r="M311" s="296">
        <v>22596.720000000001</v>
      </c>
      <c r="N311" s="296">
        <v>1883.06</v>
      </c>
      <c r="O311" s="210"/>
      <c r="P311" s="296"/>
      <c r="Q311" s="296"/>
      <c r="R311" s="176">
        <v>27</v>
      </c>
      <c r="S311" s="296">
        <v>34230.07</v>
      </c>
      <c r="T311" s="296">
        <v>1267.7803703703701</v>
      </c>
      <c r="V311" s="10"/>
      <c r="W311" s="10"/>
      <c r="X311" s="10"/>
      <c r="Y311" s="10"/>
      <c r="Z311" s="10"/>
      <c r="AA311" s="10"/>
      <c r="AB311" s="10"/>
      <c r="AC311" s="10"/>
      <c r="AD311" s="10"/>
    </row>
    <row r="312" spans="1:30" x14ac:dyDescent="0.25">
      <c r="A312" s="55"/>
      <c r="B312" s="10"/>
      <c r="C312" s="10" t="s">
        <v>567</v>
      </c>
      <c r="D312" s="10"/>
      <c r="E312" s="10" t="s">
        <v>383</v>
      </c>
      <c r="F312" s="176">
        <v>1</v>
      </c>
      <c r="G312" s="296">
        <v>487.51</v>
      </c>
      <c r="H312" s="296">
        <v>487.51</v>
      </c>
      <c r="I312" s="296">
        <v>487.51</v>
      </c>
      <c r="J312" s="296">
        <v>6</v>
      </c>
      <c r="K312" s="385"/>
      <c r="L312" s="176"/>
      <c r="M312" s="296"/>
      <c r="N312" s="296"/>
      <c r="O312" s="210"/>
      <c r="P312" s="296"/>
      <c r="Q312" s="296"/>
      <c r="R312" s="176">
        <v>1</v>
      </c>
      <c r="S312" s="296">
        <v>487.51</v>
      </c>
      <c r="T312" s="296">
        <v>487.51</v>
      </c>
      <c r="V312" s="10"/>
      <c r="W312" s="10"/>
      <c r="X312" s="10"/>
      <c r="Y312" s="10"/>
      <c r="Z312" s="10"/>
      <c r="AA312" s="10"/>
      <c r="AB312" s="10"/>
      <c r="AC312" s="10"/>
      <c r="AD312" s="10"/>
    </row>
    <row r="313" spans="1:30" x14ac:dyDescent="0.25">
      <c r="A313" s="55"/>
      <c r="B313" s="10"/>
      <c r="C313" s="10" t="s">
        <v>568</v>
      </c>
      <c r="D313" s="10"/>
      <c r="E313" s="10" t="s">
        <v>109</v>
      </c>
      <c r="F313" s="176">
        <v>18</v>
      </c>
      <c r="G313" s="296">
        <v>940.70222222222196</v>
      </c>
      <c r="H313" s="296">
        <v>16932.64</v>
      </c>
      <c r="I313" s="296">
        <v>940.70222222222196</v>
      </c>
      <c r="J313" s="296">
        <v>10.1111111111111</v>
      </c>
      <c r="K313" s="385"/>
      <c r="L313" s="176">
        <v>11</v>
      </c>
      <c r="M313" s="296">
        <v>14710.03</v>
      </c>
      <c r="N313" s="296">
        <v>1337.27545454545</v>
      </c>
      <c r="O313" s="210"/>
      <c r="P313" s="296"/>
      <c r="Q313" s="296"/>
      <c r="R313" s="176">
        <v>18</v>
      </c>
      <c r="S313" s="296">
        <v>16932.64</v>
      </c>
      <c r="T313" s="296">
        <v>940.70222222222196</v>
      </c>
      <c r="V313" s="10"/>
      <c r="W313" s="10"/>
      <c r="X313" s="10"/>
      <c r="Y313" s="10"/>
      <c r="Z313" s="10"/>
      <c r="AA313" s="10"/>
      <c r="AB313" s="10"/>
      <c r="AC313" s="10"/>
      <c r="AD313" s="10"/>
    </row>
    <row r="314" spans="1:30" x14ac:dyDescent="0.25">
      <c r="A314" s="55"/>
      <c r="B314" s="10"/>
      <c r="C314" s="10" t="s">
        <v>569</v>
      </c>
      <c r="D314" s="10"/>
      <c r="E314" s="10" t="s">
        <v>167</v>
      </c>
      <c r="F314" s="176">
        <v>10</v>
      </c>
      <c r="G314" s="296">
        <v>726.96199999999999</v>
      </c>
      <c r="H314" s="296">
        <v>7269.62</v>
      </c>
      <c r="I314" s="296">
        <v>726.96199999999999</v>
      </c>
      <c r="J314" s="296">
        <v>10.9</v>
      </c>
      <c r="K314" s="385"/>
      <c r="L314" s="176">
        <v>7</v>
      </c>
      <c r="M314" s="296">
        <v>4239.04</v>
      </c>
      <c r="N314" s="296">
        <v>605.57714285714303</v>
      </c>
      <c r="O314" s="210"/>
      <c r="P314" s="296"/>
      <c r="Q314" s="296"/>
      <c r="R314" s="176">
        <v>10</v>
      </c>
      <c r="S314" s="296">
        <v>7269.62</v>
      </c>
      <c r="T314" s="296">
        <v>726.96199999999999</v>
      </c>
      <c r="V314" s="10"/>
      <c r="W314" s="10"/>
      <c r="X314" s="10"/>
      <c r="Y314" s="10"/>
      <c r="Z314" s="10"/>
      <c r="AA314" s="10"/>
      <c r="AB314" s="10"/>
      <c r="AC314" s="10"/>
      <c r="AD314" s="10"/>
    </row>
    <row r="315" spans="1:30" x14ac:dyDescent="0.25">
      <c r="A315" s="55"/>
      <c r="B315" s="10"/>
      <c r="C315" s="10" t="s">
        <v>570</v>
      </c>
      <c r="D315" s="10"/>
      <c r="E315" s="10" t="s">
        <v>120</v>
      </c>
      <c r="F315" s="176">
        <v>25</v>
      </c>
      <c r="G315" s="296">
        <v>1367.318</v>
      </c>
      <c r="H315" s="296">
        <v>34182.949999999997</v>
      </c>
      <c r="I315" s="296">
        <v>1367.318</v>
      </c>
      <c r="J315" s="296">
        <v>11.12</v>
      </c>
      <c r="K315" s="385"/>
      <c r="L315" s="176">
        <v>12</v>
      </c>
      <c r="M315" s="296">
        <v>20472.39</v>
      </c>
      <c r="N315" s="296">
        <v>1706.0325</v>
      </c>
      <c r="O315" s="210"/>
      <c r="P315" s="296"/>
      <c r="Q315" s="296"/>
      <c r="R315" s="176">
        <v>25</v>
      </c>
      <c r="S315" s="296">
        <v>34182.949999999997</v>
      </c>
      <c r="T315" s="296">
        <v>1367.318</v>
      </c>
      <c r="V315" s="10"/>
      <c r="W315" s="10"/>
      <c r="X315" s="10"/>
      <c r="Y315" s="10"/>
      <c r="Z315" s="10"/>
      <c r="AA315" s="10"/>
      <c r="AB315" s="10"/>
      <c r="AC315" s="10"/>
      <c r="AD315" s="10"/>
    </row>
    <row r="316" spans="1:30" x14ac:dyDescent="0.25">
      <c r="A316" s="55"/>
      <c r="B316" s="10"/>
      <c r="C316" s="10" t="s">
        <v>571</v>
      </c>
      <c r="D316" s="10"/>
      <c r="E316" s="10" t="s">
        <v>572</v>
      </c>
      <c r="F316" s="176">
        <v>26</v>
      </c>
      <c r="G316" s="296">
        <v>760.24923076923096</v>
      </c>
      <c r="H316" s="296">
        <v>19766.48</v>
      </c>
      <c r="I316" s="296">
        <v>760.24923076923096</v>
      </c>
      <c r="J316" s="296">
        <v>10.9230769230769</v>
      </c>
      <c r="K316" s="385"/>
      <c r="L316" s="176">
        <v>10</v>
      </c>
      <c r="M316" s="296">
        <v>10302.16</v>
      </c>
      <c r="N316" s="296">
        <v>1030.2159999999999</v>
      </c>
      <c r="O316" s="210"/>
      <c r="P316" s="296"/>
      <c r="Q316" s="296"/>
      <c r="R316" s="176">
        <v>26</v>
      </c>
      <c r="S316" s="296">
        <v>19766.48</v>
      </c>
      <c r="T316" s="296">
        <v>760.24923076923096</v>
      </c>
      <c r="V316" s="10"/>
      <c r="W316" s="10"/>
      <c r="X316" s="10"/>
      <c r="Y316" s="10"/>
      <c r="Z316" s="10"/>
      <c r="AA316" s="10"/>
      <c r="AB316" s="10"/>
      <c r="AC316" s="10"/>
      <c r="AD316" s="10"/>
    </row>
    <row r="317" spans="1:30" x14ac:dyDescent="0.25">
      <c r="A317" s="55"/>
      <c r="B317" s="10"/>
      <c r="C317" s="10" t="s">
        <v>573</v>
      </c>
      <c r="D317" s="10"/>
      <c r="E317" s="10" t="s">
        <v>167</v>
      </c>
      <c r="F317" s="176">
        <v>74</v>
      </c>
      <c r="G317" s="296">
        <v>797.90148648648596</v>
      </c>
      <c r="H317" s="296">
        <v>59044.71</v>
      </c>
      <c r="I317" s="296">
        <v>797.90148648648596</v>
      </c>
      <c r="J317" s="296">
        <v>11.6081081081081</v>
      </c>
      <c r="K317" s="385"/>
      <c r="L317" s="176">
        <v>33</v>
      </c>
      <c r="M317" s="296">
        <v>26798.28</v>
      </c>
      <c r="N317" s="296">
        <v>812.06909090909096</v>
      </c>
      <c r="O317" s="210">
        <v>1</v>
      </c>
      <c r="P317" s="296">
        <v>494.64</v>
      </c>
      <c r="Q317" s="296">
        <v>494.64</v>
      </c>
      <c r="R317" s="176">
        <v>73</v>
      </c>
      <c r="S317" s="296">
        <v>58550.07</v>
      </c>
      <c r="T317" s="296">
        <v>802.05575342465704</v>
      </c>
      <c r="V317" s="10"/>
      <c r="W317" s="10"/>
      <c r="X317" s="10"/>
      <c r="Y317" s="10"/>
      <c r="Z317" s="10"/>
      <c r="AA317" s="10"/>
      <c r="AB317" s="10"/>
      <c r="AC317" s="10"/>
      <c r="AD317" s="10"/>
    </row>
    <row r="318" spans="1:30" x14ac:dyDescent="0.25">
      <c r="A318" s="55"/>
      <c r="B318" s="10"/>
      <c r="C318" s="10" t="s">
        <v>574</v>
      </c>
      <c r="D318" s="10"/>
      <c r="E318" s="10" t="s">
        <v>167</v>
      </c>
      <c r="F318" s="176">
        <v>23</v>
      </c>
      <c r="G318" s="296">
        <v>791.82521739130402</v>
      </c>
      <c r="H318" s="296">
        <v>18211.98</v>
      </c>
      <c r="I318" s="296">
        <v>791.82521739130402</v>
      </c>
      <c r="J318" s="296">
        <v>9.1739130434782599</v>
      </c>
      <c r="K318" s="385"/>
      <c r="L318" s="176">
        <v>10</v>
      </c>
      <c r="M318" s="296">
        <v>9196.9599999999991</v>
      </c>
      <c r="N318" s="296">
        <v>919.69600000000003</v>
      </c>
      <c r="O318" s="210"/>
      <c r="P318" s="296"/>
      <c r="Q318" s="296"/>
      <c r="R318" s="176">
        <v>23</v>
      </c>
      <c r="S318" s="296">
        <v>18211.98</v>
      </c>
      <c r="T318" s="296">
        <v>791.82521739130402</v>
      </c>
      <c r="V318" s="10"/>
      <c r="W318" s="10"/>
      <c r="X318" s="10"/>
      <c r="Y318" s="10"/>
      <c r="Z318" s="10"/>
      <c r="AA318" s="10"/>
      <c r="AB318" s="10"/>
      <c r="AC318" s="10"/>
      <c r="AD318" s="10"/>
    </row>
    <row r="319" spans="1:30" x14ac:dyDescent="0.25">
      <c r="A319" s="55"/>
      <c r="B319" s="10"/>
      <c r="C319" s="10" t="s">
        <v>575</v>
      </c>
      <c r="D319" s="10"/>
      <c r="E319" s="10" t="s">
        <v>179</v>
      </c>
      <c r="F319" s="176">
        <v>753</v>
      </c>
      <c r="G319" s="296">
        <v>994.80666666666798</v>
      </c>
      <c r="H319" s="296">
        <v>749089.42000000097</v>
      </c>
      <c r="I319" s="296">
        <v>994.80666666666798</v>
      </c>
      <c r="J319" s="296">
        <v>11.1938911022576</v>
      </c>
      <c r="K319" s="385"/>
      <c r="L319" s="176">
        <v>346</v>
      </c>
      <c r="M319" s="296">
        <v>385301.34</v>
      </c>
      <c r="N319" s="296">
        <v>1113.5876878612701</v>
      </c>
      <c r="O319" s="210">
        <v>12</v>
      </c>
      <c r="P319" s="296">
        <v>10563.96</v>
      </c>
      <c r="Q319" s="296">
        <v>880.33</v>
      </c>
      <c r="R319" s="176">
        <v>741</v>
      </c>
      <c r="S319" s="296">
        <v>738525.46000000101</v>
      </c>
      <c r="T319" s="296">
        <v>996.660539811067</v>
      </c>
      <c r="V319" s="10"/>
      <c r="W319" s="10"/>
      <c r="X319" s="10"/>
      <c r="Y319" s="10"/>
      <c r="Z319" s="10"/>
      <c r="AA319" s="10"/>
      <c r="AB319" s="10"/>
      <c r="AC319" s="10"/>
      <c r="AD319" s="10"/>
    </row>
    <row r="320" spans="1:30" x14ac:dyDescent="0.25">
      <c r="A320" s="55"/>
      <c r="B320" s="10"/>
      <c r="C320" s="10" t="s">
        <v>576</v>
      </c>
      <c r="D320" s="10"/>
      <c r="E320" s="10" t="s">
        <v>287</v>
      </c>
      <c r="F320" s="176">
        <v>8</v>
      </c>
      <c r="G320" s="296">
        <v>1467.93875</v>
      </c>
      <c r="H320" s="296">
        <v>11743.51</v>
      </c>
      <c r="I320" s="296">
        <v>1467.93875</v>
      </c>
      <c r="J320" s="296">
        <v>12.125</v>
      </c>
      <c r="K320" s="385"/>
      <c r="L320" s="176">
        <v>5</v>
      </c>
      <c r="M320" s="296">
        <v>8103.94</v>
      </c>
      <c r="N320" s="296">
        <v>1620.788</v>
      </c>
      <c r="O320" s="210"/>
      <c r="P320" s="296"/>
      <c r="Q320" s="296"/>
      <c r="R320" s="176">
        <v>8</v>
      </c>
      <c r="S320" s="296">
        <v>11743.51</v>
      </c>
      <c r="T320" s="296">
        <v>1467.93875</v>
      </c>
      <c r="V320" s="10"/>
      <c r="W320" s="10"/>
      <c r="X320" s="10"/>
      <c r="Y320" s="10"/>
      <c r="Z320" s="10"/>
      <c r="AA320" s="10"/>
      <c r="AB320" s="10"/>
      <c r="AC320" s="10"/>
      <c r="AD320" s="10"/>
    </row>
    <row r="321" spans="1:30" x14ac:dyDescent="0.25">
      <c r="A321" s="55"/>
      <c r="B321" s="10"/>
      <c r="C321" s="10" t="s">
        <v>696</v>
      </c>
      <c r="D321" s="10"/>
      <c r="E321" s="10" t="s">
        <v>73</v>
      </c>
      <c r="F321" s="176">
        <v>1</v>
      </c>
      <c r="G321" s="296">
        <v>3004.82</v>
      </c>
      <c r="H321" s="296">
        <v>3004.82</v>
      </c>
      <c r="I321" s="296">
        <v>3004.82</v>
      </c>
      <c r="J321" s="296">
        <v>12</v>
      </c>
      <c r="K321" s="385"/>
      <c r="L321" s="176"/>
      <c r="M321" s="296"/>
      <c r="N321" s="296"/>
      <c r="O321" s="210"/>
      <c r="P321" s="296"/>
      <c r="Q321" s="296"/>
      <c r="R321" s="176">
        <v>1</v>
      </c>
      <c r="S321" s="296">
        <v>3004.82</v>
      </c>
      <c r="T321" s="296">
        <v>3004.82</v>
      </c>
      <c r="V321" s="10"/>
      <c r="W321" s="10"/>
      <c r="X321" s="10"/>
      <c r="Y321" s="10"/>
      <c r="Z321" s="10"/>
      <c r="AA321" s="10"/>
      <c r="AB321" s="10"/>
      <c r="AC321" s="10"/>
      <c r="AD321" s="10"/>
    </row>
    <row r="322" spans="1:30" x14ac:dyDescent="0.25">
      <c r="A322" s="55"/>
      <c r="B322" s="10"/>
      <c r="C322" s="10" t="s">
        <v>696</v>
      </c>
      <c r="D322" s="10"/>
      <c r="E322" s="10" t="s">
        <v>578</v>
      </c>
      <c r="F322" s="176">
        <v>16</v>
      </c>
      <c r="G322" s="296">
        <v>1241.3981249999999</v>
      </c>
      <c r="H322" s="296">
        <v>19862.37</v>
      </c>
      <c r="I322" s="296">
        <v>1241.3981249999999</v>
      </c>
      <c r="J322" s="296">
        <v>10.4375</v>
      </c>
      <c r="K322" s="385"/>
      <c r="L322" s="176">
        <v>7</v>
      </c>
      <c r="M322" s="296">
        <v>10850.48</v>
      </c>
      <c r="N322" s="296">
        <v>1550.0685714285701</v>
      </c>
      <c r="O322" s="210"/>
      <c r="P322" s="296"/>
      <c r="Q322" s="296"/>
      <c r="R322" s="176">
        <v>16</v>
      </c>
      <c r="S322" s="296">
        <v>19862.37</v>
      </c>
      <c r="T322" s="296">
        <v>1241.3981249999999</v>
      </c>
      <c r="V322" s="10"/>
      <c r="W322" s="10"/>
      <c r="X322" s="10"/>
      <c r="Y322" s="10"/>
      <c r="Z322" s="10"/>
      <c r="AA322" s="10"/>
      <c r="AB322" s="10"/>
      <c r="AC322" s="10"/>
      <c r="AD322" s="10"/>
    </row>
    <row r="323" spans="1:30" x14ac:dyDescent="0.25">
      <c r="A323" s="55"/>
      <c r="B323" s="10"/>
      <c r="C323" s="10" t="s">
        <v>579</v>
      </c>
      <c r="D323" s="10"/>
      <c r="E323" s="10" t="s">
        <v>127</v>
      </c>
      <c r="F323" s="176">
        <v>59</v>
      </c>
      <c r="G323" s="296">
        <v>923.14237288135598</v>
      </c>
      <c r="H323" s="296">
        <v>54465.4</v>
      </c>
      <c r="I323" s="296">
        <v>923.14237288135598</v>
      </c>
      <c r="J323" s="296">
        <v>11</v>
      </c>
      <c r="K323" s="385"/>
      <c r="L323" s="176">
        <v>26</v>
      </c>
      <c r="M323" s="296">
        <v>30583.55</v>
      </c>
      <c r="N323" s="296">
        <v>1176.2903846153799</v>
      </c>
      <c r="O323" s="210">
        <v>2</v>
      </c>
      <c r="P323" s="296">
        <v>1226.6500000000001</v>
      </c>
      <c r="Q323" s="296">
        <v>613.32500000000005</v>
      </c>
      <c r="R323" s="176">
        <v>57</v>
      </c>
      <c r="S323" s="296">
        <v>53238.75</v>
      </c>
      <c r="T323" s="296">
        <v>934.01315789473699</v>
      </c>
      <c r="V323" s="10"/>
      <c r="W323" s="10"/>
      <c r="X323" s="10"/>
      <c r="Y323" s="10"/>
      <c r="Z323" s="10"/>
      <c r="AA323" s="10"/>
      <c r="AB323" s="10"/>
      <c r="AC323" s="10"/>
      <c r="AD323" s="10"/>
    </row>
    <row r="324" spans="1:30" x14ac:dyDescent="0.25">
      <c r="A324" s="55"/>
      <c r="B324" s="10"/>
      <c r="C324" s="10" t="s">
        <v>583</v>
      </c>
      <c r="D324" s="10"/>
      <c r="E324" s="10" t="s">
        <v>461</v>
      </c>
      <c r="F324" s="176">
        <v>113</v>
      </c>
      <c r="G324" s="296">
        <v>1044.2530973451301</v>
      </c>
      <c r="H324" s="296">
        <v>118000.6</v>
      </c>
      <c r="I324" s="296">
        <v>1044.2530973451301</v>
      </c>
      <c r="J324" s="296">
        <v>11.477876106194699</v>
      </c>
      <c r="K324" s="385"/>
      <c r="L324" s="176">
        <v>49</v>
      </c>
      <c r="M324" s="296">
        <v>47606.63</v>
      </c>
      <c r="N324" s="296">
        <v>971.56387755102003</v>
      </c>
      <c r="O324" s="210">
        <v>2</v>
      </c>
      <c r="P324" s="296">
        <v>1056.56</v>
      </c>
      <c r="Q324" s="296">
        <v>528.28</v>
      </c>
      <c r="R324" s="176">
        <v>111</v>
      </c>
      <c r="S324" s="296">
        <v>116944.04</v>
      </c>
      <c r="T324" s="296">
        <v>1053.54990990991</v>
      </c>
      <c r="V324" s="10"/>
      <c r="W324" s="10"/>
      <c r="X324" s="10"/>
      <c r="Y324" s="10"/>
      <c r="Z324" s="10"/>
      <c r="AA324" s="10"/>
      <c r="AB324" s="10"/>
      <c r="AC324" s="10"/>
      <c r="AD324" s="10"/>
    </row>
    <row r="325" spans="1:30" x14ac:dyDescent="0.25">
      <c r="A325" s="55"/>
      <c r="B325" s="10"/>
      <c r="C325" s="10" t="s">
        <v>585</v>
      </c>
      <c r="D325" s="10"/>
      <c r="E325" s="10" t="s">
        <v>461</v>
      </c>
      <c r="F325" s="176">
        <v>7</v>
      </c>
      <c r="G325" s="296">
        <v>603.28</v>
      </c>
      <c r="H325" s="296">
        <v>4222.96</v>
      </c>
      <c r="I325" s="296">
        <v>603.28</v>
      </c>
      <c r="J325" s="296">
        <v>10.714285714285699</v>
      </c>
      <c r="K325" s="385"/>
      <c r="L325" s="176">
        <v>7</v>
      </c>
      <c r="M325" s="296">
        <v>4222.96</v>
      </c>
      <c r="N325" s="296">
        <v>603.28</v>
      </c>
      <c r="O325" s="210"/>
      <c r="P325" s="296"/>
      <c r="Q325" s="296"/>
      <c r="R325" s="176">
        <v>7</v>
      </c>
      <c r="S325" s="296">
        <v>4222.96</v>
      </c>
      <c r="T325" s="296">
        <v>603.28</v>
      </c>
      <c r="V325" s="10"/>
      <c r="W325" s="10"/>
      <c r="X325" s="10"/>
      <c r="Y325" s="10"/>
      <c r="Z325" s="10"/>
      <c r="AA325" s="10"/>
      <c r="AB325" s="10"/>
      <c r="AC325" s="10"/>
      <c r="AD325" s="10"/>
    </row>
    <row r="326" spans="1:30" x14ac:dyDescent="0.25">
      <c r="A326" s="55"/>
      <c r="B326" s="10"/>
      <c r="C326" s="201"/>
      <c r="D326" s="201"/>
      <c r="E326" s="201"/>
      <c r="F326" s="382"/>
      <c r="G326" s="383"/>
      <c r="H326" s="383"/>
      <c r="I326" s="383"/>
      <c r="J326" s="383"/>
      <c r="K326" s="175"/>
      <c r="L326" s="382"/>
      <c r="M326" s="383"/>
      <c r="N326" s="383"/>
      <c r="O326" s="384"/>
      <c r="P326" s="383"/>
      <c r="Q326" s="383"/>
      <c r="R326" s="382"/>
      <c r="S326" s="383"/>
      <c r="T326" s="383"/>
      <c r="V326" s="10"/>
      <c r="W326" s="10"/>
      <c r="X326" s="10"/>
      <c r="Y326" s="10"/>
      <c r="Z326" s="10"/>
      <c r="AA326" s="10"/>
      <c r="AB326" s="10"/>
      <c r="AC326" s="10"/>
      <c r="AD326" s="10"/>
    </row>
    <row r="327" spans="1:30" x14ac:dyDescent="0.25">
      <c r="A327" s="55"/>
      <c r="B327" s="10"/>
      <c r="C327" s="10"/>
      <c r="D327" s="10"/>
      <c r="E327" s="10"/>
      <c r="F327" s="176"/>
      <c r="G327" s="296"/>
      <c r="H327" s="296"/>
      <c r="I327" s="296"/>
      <c r="J327" s="296"/>
      <c r="K327" s="175"/>
      <c r="L327" s="176"/>
      <c r="M327" s="296"/>
      <c r="N327" s="296"/>
      <c r="O327" s="210"/>
      <c r="P327" s="296"/>
      <c r="Q327" s="296"/>
      <c r="R327" s="176"/>
      <c r="S327" s="296"/>
      <c r="T327" s="296"/>
      <c r="V327" s="10"/>
      <c r="W327" s="10"/>
      <c r="X327" s="10"/>
      <c r="Y327" s="10"/>
      <c r="Z327" s="10"/>
      <c r="AA327" s="10"/>
      <c r="AB327" s="10"/>
      <c r="AC327" s="10"/>
      <c r="AD327" s="10"/>
    </row>
    <row r="328" spans="1:30" ht="15.75" thickBot="1" x14ac:dyDescent="0.3">
      <c r="A328" s="55"/>
      <c r="B328" s="10"/>
      <c r="C328" s="10"/>
      <c r="D328" s="10"/>
      <c r="E328" s="10"/>
      <c r="F328" s="176"/>
      <c r="G328" s="296"/>
      <c r="H328" s="296"/>
      <c r="I328" s="296"/>
      <c r="J328" s="296"/>
      <c r="K328" s="175"/>
      <c r="L328" s="176"/>
      <c r="M328" s="296"/>
      <c r="N328" s="296"/>
      <c r="O328" s="210"/>
      <c r="P328" s="296"/>
      <c r="Q328" s="296"/>
      <c r="R328" s="176"/>
      <c r="S328" s="296"/>
      <c r="T328" s="296"/>
      <c r="V328" s="10"/>
      <c r="W328" s="10"/>
      <c r="X328" s="10"/>
      <c r="Y328" s="10"/>
      <c r="Z328" s="10"/>
      <c r="AA328" s="10"/>
      <c r="AB328" s="10"/>
      <c r="AC328" s="10"/>
      <c r="AD328" s="10"/>
    </row>
    <row r="329" spans="1:30" ht="15.75" thickBot="1" x14ac:dyDescent="0.3">
      <c r="A329" s="55"/>
      <c r="B329" s="93" t="s">
        <v>586</v>
      </c>
      <c r="C329" s="100"/>
      <c r="D329" s="100"/>
      <c r="E329" s="100"/>
      <c r="F329" s="176">
        <f>SUM(F12:F325)</f>
        <v>17102</v>
      </c>
      <c r="G329" s="302">
        <f>AVERAGE(G12:G325)</f>
        <v>1010.0300168593827</v>
      </c>
      <c r="H329" s="302">
        <f>SUM(H12:H325)</f>
        <v>16620832.760000009</v>
      </c>
      <c r="I329" s="302">
        <f>AVERAGE(I12:I325)</f>
        <v>1010.0300168593827</v>
      </c>
      <c r="J329" s="296">
        <f>AVERAGE(J12:J325)</f>
        <v>11.421975804361821</v>
      </c>
      <c r="K329" s="178"/>
      <c r="L329" s="176">
        <f>SUM(L12:L325)</f>
        <v>7827</v>
      </c>
      <c r="M329" s="302">
        <f>SUM(M12:M325)</f>
        <v>8679268.2900000047</v>
      </c>
      <c r="N329" s="302">
        <f>AVERAGE(N12:N325)</f>
        <v>1110.4169546977337</v>
      </c>
      <c r="O329" s="210">
        <f>SUM(O12:O325)</f>
        <v>279</v>
      </c>
      <c r="P329" s="302">
        <f>SUM(P12:P325)</f>
        <v>264159.49</v>
      </c>
      <c r="Q329" s="297">
        <f>AVERAGE(Q12:Q328)</f>
        <v>995.21159844124463</v>
      </c>
      <c r="R329" s="230">
        <f>SUM(R12:R328)</f>
        <v>16831</v>
      </c>
      <c r="S329" s="297">
        <f>SUM(S12:S328)</f>
        <v>16356673.27</v>
      </c>
      <c r="T329" s="297">
        <f>AVERAGE(T12:T328)</f>
        <v>1008.1902025136839</v>
      </c>
      <c r="V329" s="97"/>
      <c r="W329" s="95"/>
      <c r="X329" s="99" t="s">
        <v>587</v>
      </c>
      <c r="Y329" s="95"/>
      <c r="Z329" s="95"/>
      <c r="AA329" s="99" t="s">
        <v>587</v>
      </c>
      <c r="AB329" s="95"/>
      <c r="AC329" s="95"/>
      <c r="AD329" s="102" t="s">
        <v>587</v>
      </c>
    </row>
    <row r="330" spans="1:30" x14ac:dyDescent="0.25">
      <c r="A330" s="55"/>
      <c r="B330" s="203"/>
      <c r="C330" s="204"/>
      <c r="D330" s="204"/>
      <c r="E330" s="204"/>
      <c r="F330" s="228"/>
      <c r="G330" s="298"/>
      <c r="H330" s="298"/>
      <c r="I330" s="298"/>
      <c r="J330" s="298"/>
      <c r="K330" s="178"/>
      <c r="L330" s="222"/>
      <c r="M330" s="298"/>
      <c r="N330" s="298"/>
      <c r="O330" s="291"/>
      <c r="P330" s="298"/>
      <c r="Q330" s="298"/>
      <c r="R330" s="231"/>
      <c r="S330" s="298"/>
      <c r="T330" s="298"/>
      <c r="V330" s="206"/>
      <c r="W330" s="205"/>
      <c r="X330" s="207"/>
      <c r="Y330" s="205"/>
      <c r="Z330" s="205"/>
      <c r="AA330" s="207"/>
      <c r="AB330" s="205"/>
      <c r="AC330" s="205"/>
      <c r="AD330" s="208"/>
    </row>
    <row r="331" spans="1:30" s="3" customFormat="1" ht="76.5" x14ac:dyDescent="0.2">
      <c r="A331" s="55" t="s">
        <v>697</v>
      </c>
      <c r="B331" s="67" t="s">
        <v>875</v>
      </c>
      <c r="C331" s="67" t="s">
        <v>44</v>
      </c>
      <c r="D331" s="67" t="s">
        <v>45</v>
      </c>
      <c r="E331" s="67" t="s">
        <v>46</v>
      </c>
      <c r="F331" s="221" t="s">
        <v>876</v>
      </c>
      <c r="G331" s="295" t="s">
        <v>877</v>
      </c>
      <c r="H331" s="295" t="s">
        <v>878</v>
      </c>
      <c r="I331" s="295" t="s">
        <v>879</v>
      </c>
      <c r="J331" s="295" t="s">
        <v>880</v>
      </c>
      <c r="K331" s="70"/>
      <c r="L331" s="221" t="s">
        <v>881</v>
      </c>
      <c r="M331" s="295" t="s">
        <v>882</v>
      </c>
      <c r="N331" s="295" t="s">
        <v>883</v>
      </c>
      <c r="O331" s="290" t="s">
        <v>884</v>
      </c>
      <c r="P331" s="295" t="s">
        <v>885</v>
      </c>
      <c r="Q331" s="295" t="s">
        <v>886</v>
      </c>
      <c r="R331" s="221" t="s">
        <v>887</v>
      </c>
      <c r="S331" s="295" t="s">
        <v>888</v>
      </c>
      <c r="T331" s="295" t="s">
        <v>889</v>
      </c>
      <c r="U331" s="70"/>
      <c r="V331" s="68" t="s">
        <v>890</v>
      </c>
      <c r="W331" s="68" t="s">
        <v>891</v>
      </c>
      <c r="X331" s="68" t="s">
        <v>892</v>
      </c>
      <c r="Y331" s="68" t="s">
        <v>893</v>
      </c>
      <c r="Z331" s="68" t="s">
        <v>894</v>
      </c>
      <c r="AA331" s="68" t="s">
        <v>895</v>
      </c>
      <c r="AB331" s="68" t="s">
        <v>896</v>
      </c>
      <c r="AC331" s="68" t="s">
        <v>897</v>
      </c>
      <c r="AD331" s="68" t="s">
        <v>898</v>
      </c>
    </row>
    <row r="332" spans="1:30" x14ac:dyDescent="0.25">
      <c r="A332" s="55"/>
      <c r="B332" s="10"/>
      <c r="C332" s="10" t="s">
        <v>279</v>
      </c>
      <c r="D332" s="10"/>
      <c r="E332" s="10" t="s">
        <v>93</v>
      </c>
      <c r="F332" s="176">
        <v>3</v>
      </c>
      <c r="G332" s="296">
        <v>7687.1766666666699</v>
      </c>
      <c r="H332" s="296">
        <v>23061.53</v>
      </c>
      <c r="I332" s="296">
        <v>7687.1766666666699</v>
      </c>
      <c r="J332" s="296">
        <v>40.3333333333333</v>
      </c>
      <c r="K332" s="175"/>
      <c r="L332" s="176">
        <v>3</v>
      </c>
      <c r="M332" s="296"/>
      <c r="N332" s="296"/>
      <c r="O332" s="210"/>
      <c r="P332" s="296"/>
      <c r="Q332" s="296"/>
      <c r="R332" s="176">
        <v>3</v>
      </c>
      <c r="S332" s="296">
        <v>23061.53</v>
      </c>
      <c r="T332" s="296">
        <v>7687.1766666666699</v>
      </c>
      <c r="V332" s="10"/>
      <c r="W332" s="10"/>
      <c r="X332" s="10"/>
      <c r="Y332" s="10"/>
      <c r="Z332" s="10"/>
      <c r="AA332" s="10"/>
      <c r="AB332" s="10"/>
      <c r="AC332" s="10"/>
      <c r="AD332" s="10"/>
    </row>
    <row r="333" spans="1:30" x14ac:dyDescent="0.25">
      <c r="A333" s="55"/>
      <c r="B333" s="10"/>
      <c r="C333" s="10" t="s">
        <v>378</v>
      </c>
      <c r="D333" s="10"/>
      <c r="E333" s="10" t="s">
        <v>277</v>
      </c>
      <c r="F333" s="176">
        <v>1</v>
      </c>
      <c r="G333" s="296">
        <v>4572.3500000000004</v>
      </c>
      <c r="H333" s="296">
        <v>4572.3500000000004</v>
      </c>
      <c r="I333" s="296">
        <v>4572.3500000000004</v>
      </c>
      <c r="J333" s="296">
        <v>38</v>
      </c>
      <c r="K333" s="175"/>
      <c r="L333" s="176">
        <v>1</v>
      </c>
      <c r="M333" s="296"/>
      <c r="N333" s="296"/>
      <c r="O333" s="210"/>
      <c r="P333" s="296"/>
      <c r="Q333" s="296"/>
      <c r="R333" s="176">
        <v>1</v>
      </c>
      <c r="S333" s="296">
        <v>4572.3500000000004</v>
      </c>
      <c r="T333" s="296">
        <v>4572.3500000000004</v>
      </c>
      <c r="V333" s="10"/>
      <c r="W333" s="10"/>
      <c r="X333" s="10"/>
      <c r="Y333" s="10"/>
      <c r="Z333" s="10"/>
      <c r="AA333" s="10"/>
      <c r="AB333" s="10"/>
      <c r="AC333" s="10"/>
      <c r="AD333" s="10"/>
    </row>
    <row r="334" spans="1:30" x14ac:dyDescent="0.25">
      <c r="A334" s="55"/>
      <c r="B334" s="10"/>
      <c r="C334" s="10" t="s">
        <v>568</v>
      </c>
      <c r="D334" s="10"/>
      <c r="E334" s="10" t="s">
        <v>109</v>
      </c>
      <c r="F334" s="176">
        <v>1</v>
      </c>
      <c r="G334" s="296">
        <v>2071.83</v>
      </c>
      <c r="H334" s="296">
        <v>2071.83</v>
      </c>
      <c r="I334" s="296">
        <v>2071.83</v>
      </c>
      <c r="J334" s="296">
        <v>36</v>
      </c>
      <c r="K334" s="175"/>
      <c r="L334" s="176">
        <v>1</v>
      </c>
      <c r="M334" s="296"/>
      <c r="N334" s="296"/>
      <c r="O334" s="210"/>
      <c r="P334" s="296"/>
      <c r="Q334" s="296"/>
      <c r="R334" s="176">
        <v>1</v>
      </c>
      <c r="S334" s="296">
        <v>2071.83</v>
      </c>
      <c r="T334" s="296">
        <v>2071.83</v>
      </c>
      <c r="V334" s="10"/>
      <c r="W334" s="10"/>
      <c r="X334" s="10"/>
      <c r="Y334" s="10"/>
      <c r="Z334" s="10"/>
      <c r="AA334" s="10"/>
      <c r="AB334" s="10"/>
      <c r="AC334" s="10"/>
      <c r="AD334" s="10"/>
    </row>
    <row r="335" spans="1:30" x14ac:dyDescent="0.25">
      <c r="A335" s="55"/>
      <c r="B335" s="10"/>
      <c r="C335" s="10" t="s">
        <v>281</v>
      </c>
      <c r="D335" s="10"/>
      <c r="E335" s="10" t="s">
        <v>68</v>
      </c>
      <c r="F335" s="176">
        <v>1</v>
      </c>
      <c r="G335" s="296">
        <v>3175.4</v>
      </c>
      <c r="H335" s="296">
        <v>3175.4</v>
      </c>
      <c r="I335" s="296">
        <v>3175.4</v>
      </c>
      <c r="J335" s="296">
        <v>25</v>
      </c>
      <c r="K335" s="175"/>
      <c r="L335" s="176">
        <v>1</v>
      </c>
      <c r="M335" s="296"/>
      <c r="N335" s="296"/>
      <c r="O335" s="210"/>
      <c r="P335" s="296"/>
      <c r="Q335" s="296"/>
      <c r="R335" s="176">
        <v>1</v>
      </c>
      <c r="S335" s="296">
        <v>3175.4</v>
      </c>
      <c r="T335" s="296">
        <v>3175.4</v>
      </c>
      <c r="V335" s="10"/>
      <c r="W335" s="10"/>
      <c r="X335" s="10"/>
      <c r="Y335" s="10"/>
      <c r="Z335" s="10"/>
      <c r="AA335" s="10"/>
      <c r="AB335" s="10"/>
      <c r="AC335" s="10"/>
      <c r="AD335" s="10"/>
    </row>
    <row r="336" spans="1:30" x14ac:dyDescent="0.25">
      <c r="A336" s="55"/>
      <c r="B336" s="10"/>
      <c r="C336" s="10" t="s">
        <v>556</v>
      </c>
      <c r="D336" s="10"/>
      <c r="E336" s="10" t="s">
        <v>102</v>
      </c>
      <c r="F336" s="176">
        <v>5</v>
      </c>
      <c r="G336" s="296">
        <v>3342.3924999999999</v>
      </c>
      <c r="H336" s="296">
        <v>13369.57</v>
      </c>
      <c r="I336" s="296">
        <v>2673.9140000000002</v>
      </c>
      <c r="J336" s="296">
        <v>24.6</v>
      </c>
      <c r="K336" s="175"/>
      <c r="L336" s="176">
        <v>4</v>
      </c>
      <c r="M336" s="296">
        <v>1026.43</v>
      </c>
      <c r="N336" s="296">
        <v>1026.43</v>
      </c>
      <c r="O336" s="210">
        <v>1</v>
      </c>
      <c r="P336" s="296">
        <v>414.84</v>
      </c>
      <c r="Q336" s="296">
        <v>414.84</v>
      </c>
      <c r="R336" s="176">
        <v>4</v>
      </c>
      <c r="S336" s="296">
        <v>12954.73</v>
      </c>
      <c r="T336" s="296">
        <v>3238.6824999999999</v>
      </c>
      <c r="V336" s="10"/>
      <c r="W336" s="10"/>
      <c r="X336" s="10"/>
      <c r="Y336" s="10"/>
      <c r="Z336" s="10"/>
      <c r="AA336" s="10"/>
      <c r="AB336" s="10"/>
      <c r="AC336" s="10"/>
      <c r="AD336" s="10"/>
    </row>
    <row r="337" spans="1:30" x14ac:dyDescent="0.25">
      <c r="A337" s="55"/>
      <c r="B337" s="10"/>
      <c r="C337" s="10" t="s">
        <v>344</v>
      </c>
      <c r="D337" s="10"/>
      <c r="E337" s="10" t="s">
        <v>107</v>
      </c>
      <c r="F337" s="176">
        <v>2</v>
      </c>
      <c r="G337" s="296">
        <v>8289.8799999999992</v>
      </c>
      <c r="H337" s="296">
        <v>8289.8799999999992</v>
      </c>
      <c r="I337" s="296">
        <v>4144.9399999999996</v>
      </c>
      <c r="J337" s="296">
        <v>24.5</v>
      </c>
      <c r="K337" s="175"/>
      <c r="L337" s="176">
        <v>1</v>
      </c>
      <c r="M337" s="296">
        <v>1080.42</v>
      </c>
      <c r="N337" s="296">
        <v>1080.42</v>
      </c>
      <c r="O337" s="210"/>
      <c r="P337" s="296"/>
      <c r="Q337" s="296"/>
      <c r="R337" s="176">
        <v>2</v>
      </c>
      <c r="S337" s="296">
        <v>8289.8799999999992</v>
      </c>
      <c r="T337" s="296">
        <v>4144.9399999999996</v>
      </c>
      <c r="V337" s="10"/>
      <c r="W337" s="10"/>
      <c r="X337" s="10"/>
      <c r="Y337" s="10"/>
      <c r="Z337" s="10"/>
      <c r="AA337" s="10"/>
      <c r="AB337" s="10"/>
      <c r="AC337" s="10"/>
      <c r="AD337" s="10"/>
    </row>
    <row r="338" spans="1:30" x14ac:dyDescent="0.25">
      <c r="A338" s="55"/>
      <c r="B338" s="10"/>
      <c r="C338" s="10" t="s">
        <v>475</v>
      </c>
      <c r="D338" s="10"/>
      <c r="E338" s="10" t="s">
        <v>476</v>
      </c>
      <c r="F338" s="176">
        <v>8</v>
      </c>
      <c r="G338" s="296">
        <v>2279.8000000000002</v>
      </c>
      <c r="H338" s="296">
        <v>13678.8</v>
      </c>
      <c r="I338" s="296">
        <v>1709.85</v>
      </c>
      <c r="J338" s="296">
        <v>22.125</v>
      </c>
      <c r="K338" s="175"/>
      <c r="L338" s="176">
        <v>6</v>
      </c>
      <c r="M338" s="296">
        <v>3283.5</v>
      </c>
      <c r="N338" s="296">
        <v>1641.75</v>
      </c>
      <c r="O338" s="210"/>
      <c r="P338" s="296"/>
      <c r="Q338" s="296"/>
      <c r="R338" s="176">
        <v>8</v>
      </c>
      <c r="S338" s="296">
        <v>13678.8</v>
      </c>
      <c r="T338" s="296">
        <v>1709.85</v>
      </c>
      <c r="V338" s="10"/>
      <c r="W338" s="10"/>
      <c r="X338" s="10"/>
      <c r="Y338" s="10"/>
      <c r="Z338" s="10"/>
      <c r="AA338" s="10"/>
      <c r="AB338" s="10"/>
      <c r="AC338" s="10"/>
      <c r="AD338" s="10"/>
    </row>
    <row r="339" spans="1:30" x14ac:dyDescent="0.25">
      <c r="A339" s="55"/>
      <c r="B339" s="10"/>
      <c r="C339" s="10" t="s">
        <v>395</v>
      </c>
      <c r="D339" s="10"/>
      <c r="E339" s="10" t="s">
        <v>396</v>
      </c>
      <c r="F339" s="176">
        <v>3</v>
      </c>
      <c r="G339" s="296">
        <v>3391.29</v>
      </c>
      <c r="H339" s="296">
        <v>10173.870000000001</v>
      </c>
      <c r="I339" s="296">
        <v>3391.29</v>
      </c>
      <c r="J339" s="296">
        <v>21.3333333333333</v>
      </c>
      <c r="K339" s="175"/>
      <c r="L339" s="176">
        <v>3</v>
      </c>
      <c r="M339" s="296"/>
      <c r="N339" s="296"/>
      <c r="O339" s="210"/>
      <c r="P339" s="296"/>
      <c r="Q339" s="296"/>
      <c r="R339" s="176">
        <v>3</v>
      </c>
      <c r="S339" s="296">
        <v>10173.870000000001</v>
      </c>
      <c r="T339" s="296">
        <v>3391.29</v>
      </c>
      <c r="V339" s="10"/>
      <c r="W339" s="10"/>
      <c r="X339" s="10"/>
      <c r="Y339" s="10"/>
      <c r="Z339" s="10"/>
      <c r="AA339" s="10"/>
      <c r="AB339" s="10"/>
      <c r="AC339" s="10"/>
      <c r="AD339" s="10"/>
    </row>
    <row r="340" spans="1:30" x14ac:dyDescent="0.25">
      <c r="A340" s="55"/>
      <c r="B340" s="10"/>
      <c r="C340" s="10" t="s">
        <v>494</v>
      </c>
      <c r="D340" s="10"/>
      <c r="E340" s="10" t="s">
        <v>77</v>
      </c>
      <c r="F340" s="176">
        <v>3</v>
      </c>
      <c r="G340" s="296">
        <v>4559.0133333333297</v>
      </c>
      <c r="H340" s="296">
        <v>13677.04</v>
      </c>
      <c r="I340" s="296">
        <v>4559.0133333333297</v>
      </c>
      <c r="J340" s="296">
        <v>20.3333333333333</v>
      </c>
      <c r="K340" s="175"/>
      <c r="L340" s="176">
        <v>3</v>
      </c>
      <c r="M340" s="296"/>
      <c r="N340" s="296"/>
      <c r="O340" s="210"/>
      <c r="P340" s="296"/>
      <c r="Q340" s="296"/>
      <c r="R340" s="176">
        <v>3</v>
      </c>
      <c r="S340" s="296">
        <v>13677.04</v>
      </c>
      <c r="T340" s="296">
        <v>4559.0133333333297</v>
      </c>
      <c r="V340" s="10"/>
      <c r="W340" s="10"/>
      <c r="X340" s="10"/>
      <c r="Y340" s="10"/>
      <c r="Z340" s="10"/>
      <c r="AA340" s="10"/>
      <c r="AB340" s="10"/>
      <c r="AC340" s="10"/>
      <c r="AD340" s="10"/>
    </row>
    <row r="341" spans="1:30" x14ac:dyDescent="0.25">
      <c r="A341" s="55"/>
      <c r="B341" s="10"/>
      <c r="C341" s="10" t="s">
        <v>441</v>
      </c>
      <c r="D341" s="10"/>
      <c r="E341" s="10" t="s">
        <v>292</v>
      </c>
      <c r="F341" s="176">
        <v>4</v>
      </c>
      <c r="G341" s="296">
        <v>2990.2566666666698</v>
      </c>
      <c r="H341" s="296">
        <v>8970.77</v>
      </c>
      <c r="I341" s="296">
        <v>2242.6925000000001</v>
      </c>
      <c r="J341" s="296">
        <v>20.25</v>
      </c>
      <c r="K341" s="175"/>
      <c r="L341" s="176">
        <v>3</v>
      </c>
      <c r="M341" s="296">
        <v>1459.95</v>
      </c>
      <c r="N341" s="296">
        <v>1459.95</v>
      </c>
      <c r="O341" s="210"/>
      <c r="P341" s="296"/>
      <c r="Q341" s="296"/>
      <c r="R341" s="176">
        <v>4</v>
      </c>
      <c r="S341" s="296">
        <v>8970.77</v>
      </c>
      <c r="T341" s="296">
        <v>2242.6925000000001</v>
      </c>
      <c r="V341" s="10"/>
      <c r="W341" s="10"/>
      <c r="X341" s="10"/>
      <c r="Y341" s="10"/>
      <c r="Z341" s="10"/>
      <c r="AA341" s="10"/>
      <c r="AB341" s="10"/>
      <c r="AC341" s="10"/>
      <c r="AD341" s="10"/>
    </row>
    <row r="342" spans="1:30" x14ac:dyDescent="0.25">
      <c r="A342" s="55"/>
      <c r="B342" s="10"/>
      <c r="C342" s="10" t="s">
        <v>144</v>
      </c>
      <c r="D342" s="10"/>
      <c r="E342" s="10" t="s">
        <v>489</v>
      </c>
      <c r="F342" s="176">
        <v>1</v>
      </c>
      <c r="G342" s="296">
        <v>1071.6199999999999</v>
      </c>
      <c r="H342" s="296">
        <v>1071.6199999999999</v>
      </c>
      <c r="I342" s="296">
        <v>1071.6199999999999</v>
      </c>
      <c r="J342" s="296">
        <v>19</v>
      </c>
      <c r="K342" s="175"/>
      <c r="L342" s="176">
        <v>1</v>
      </c>
      <c r="M342" s="296"/>
      <c r="N342" s="296"/>
      <c r="O342" s="210"/>
      <c r="P342" s="296"/>
      <c r="Q342" s="296"/>
      <c r="R342" s="176">
        <v>1</v>
      </c>
      <c r="S342" s="296">
        <v>1071.6199999999999</v>
      </c>
      <c r="T342" s="296">
        <v>1071.6199999999999</v>
      </c>
      <c r="V342" s="10"/>
      <c r="W342" s="10"/>
      <c r="X342" s="10"/>
      <c r="Y342" s="10"/>
      <c r="Z342" s="10"/>
      <c r="AA342" s="10"/>
      <c r="AB342" s="10"/>
      <c r="AC342" s="10"/>
      <c r="AD342" s="10"/>
    </row>
    <row r="343" spans="1:30" x14ac:dyDescent="0.25">
      <c r="A343" s="55"/>
      <c r="B343" s="10"/>
      <c r="C343" s="10" t="s">
        <v>266</v>
      </c>
      <c r="D343" s="10"/>
      <c r="E343" s="10" t="s">
        <v>120</v>
      </c>
      <c r="F343" s="176">
        <v>1</v>
      </c>
      <c r="G343" s="296">
        <v>1167.18</v>
      </c>
      <c r="H343" s="296">
        <v>1167.18</v>
      </c>
      <c r="I343" s="296">
        <v>1167.18</v>
      </c>
      <c r="J343" s="296">
        <v>19</v>
      </c>
      <c r="K343" s="175"/>
      <c r="L343" s="176">
        <v>1</v>
      </c>
      <c r="M343" s="296"/>
      <c r="N343" s="296"/>
      <c r="O343" s="210"/>
      <c r="P343" s="296"/>
      <c r="Q343" s="296"/>
      <c r="R343" s="176">
        <v>1</v>
      </c>
      <c r="S343" s="296">
        <v>1167.18</v>
      </c>
      <c r="T343" s="296">
        <v>1167.18</v>
      </c>
      <c r="V343" s="10"/>
      <c r="W343" s="10"/>
      <c r="X343" s="10"/>
      <c r="Y343" s="10"/>
      <c r="Z343" s="10"/>
      <c r="AA343" s="10"/>
      <c r="AB343" s="10"/>
      <c r="AC343" s="10"/>
      <c r="AD343" s="10"/>
    </row>
    <row r="344" spans="1:30" x14ac:dyDescent="0.25">
      <c r="A344" s="55"/>
      <c r="B344" s="10"/>
      <c r="C344" s="10" t="s">
        <v>382</v>
      </c>
      <c r="D344" s="10"/>
      <c r="E344" s="10" t="s">
        <v>384</v>
      </c>
      <c r="F344" s="176">
        <v>1</v>
      </c>
      <c r="G344" s="296">
        <v>1963.72</v>
      </c>
      <c r="H344" s="296">
        <v>1963.72</v>
      </c>
      <c r="I344" s="296">
        <v>1963.72</v>
      </c>
      <c r="J344" s="296">
        <v>19</v>
      </c>
      <c r="K344" s="175"/>
      <c r="L344" s="176">
        <v>1</v>
      </c>
      <c r="M344" s="296"/>
      <c r="N344" s="296"/>
      <c r="O344" s="210"/>
      <c r="P344" s="296"/>
      <c r="Q344" s="296"/>
      <c r="R344" s="176">
        <v>1</v>
      </c>
      <c r="S344" s="296">
        <v>1963.72</v>
      </c>
      <c r="T344" s="296">
        <v>1963.72</v>
      </c>
      <c r="V344" s="10"/>
      <c r="W344" s="10"/>
      <c r="X344" s="10"/>
      <c r="Y344" s="10"/>
      <c r="Z344" s="10"/>
      <c r="AA344" s="10"/>
      <c r="AB344" s="10"/>
      <c r="AC344" s="10"/>
      <c r="AD344" s="10"/>
    </row>
    <row r="345" spans="1:30" x14ac:dyDescent="0.25">
      <c r="A345" s="55"/>
      <c r="B345" s="10"/>
      <c r="C345" s="10" t="s">
        <v>524</v>
      </c>
      <c r="D345" s="10"/>
      <c r="E345" s="10" t="s">
        <v>127</v>
      </c>
      <c r="F345" s="176">
        <v>2</v>
      </c>
      <c r="G345" s="296">
        <v>1688.13</v>
      </c>
      <c r="H345" s="296">
        <v>3376.26</v>
      </c>
      <c r="I345" s="296">
        <v>1688.13</v>
      </c>
      <c r="J345" s="296">
        <v>19</v>
      </c>
      <c r="K345" s="175"/>
      <c r="L345" s="176">
        <v>2</v>
      </c>
      <c r="M345" s="296"/>
      <c r="N345" s="296"/>
      <c r="O345" s="210"/>
      <c r="P345" s="296"/>
      <c r="Q345" s="296"/>
      <c r="R345" s="176">
        <v>2</v>
      </c>
      <c r="S345" s="296">
        <v>3376.26</v>
      </c>
      <c r="T345" s="296">
        <v>1688.13</v>
      </c>
      <c r="V345" s="10"/>
      <c r="W345" s="10"/>
      <c r="X345" s="10"/>
      <c r="Y345" s="10"/>
      <c r="Z345" s="10"/>
      <c r="AA345" s="10"/>
      <c r="AB345" s="10"/>
      <c r="AC345" s="10"/>
      <c r="AD345" s="10"/>
    </row>
    <row r="346" spans="1:30" x14ac:dyDescent="0.25">
      <c r="A346" s="55"/>
      <c r="B346" s="10"/>
      <c r="C346" s="10" t="s">
        <v>465</v>
      </c>
      <c r="D346" s="10"/>
      <c r="E346" s="10" t="s">
        <v>63</v>
      </c>
      <c r="F346" s="176">
        <v>15</v>
      </c>
      <c r="G346" s="296">
        <v>5818.76</v>
      </c>
      <c r="H346" s="296">
        <v>23275.040000000001</v>
      </c>
      <c r="I346" s="296">
        <v>1551.6693333333301</v>
      </c>
      <c r="J346" s="296">
        <v>18.066666666666698</v>
      </c>
      <c r="K346" s="175"/>
      <c r="L346" s="176">
        <v>4</v>
      </c>
      <c r="M346" s="296">
        <v>18811.66</v>
      </c>
      <c r="N346" s="296">
        <v>1710.1509090909101</v>
      </c>
      <c r="O346" s="210"/>
      <c r="P346" s="296"/>
      <c r="Q346" s="296"/>
      <c r="R346" s="176">
        <v>15</v>
      </c>
      <c r="S346" s="296">
        <v>23275.040000000001</v>
      </c>
      <c r="T346" s="296">
        <v>1551.6693333333301</v>
      </c>
      <c r="V346" s="10"/>
      <c r="W346" s="10"/>
      <c r="X346" s="10"/>
      <c r="Y346" s="10"/>
      <c r="Z346" s="10"/>
      <c r="AA346" s="10"/>
      <c r="AB346" s="10"/>
      <c r="AC346" s="10"/>
      <c r="AD346" s="10"/>
    </row>
    <row r="347" spans="1:30" x14ac:dyDescent="0.25">
      <c r="A347" s="55"/>
      <c r="B347" s="10"/>
      <c r="C347" s="10" t="s">
        <v>289</v>
      </c>
      <c r="D347" s="10"/>
      <c r="E347" s="10" t="s">
        <v>287</v>
      </c>
      <c r="F347" s="176">
        <v>1</v>
      </c>
      <c r="G347" s="296">
        <v>4311.3999999999996</v>
      </c>
      <c r="H347" s="296">
        <v>4311.3999999999996</v>
      </c>
      <c r="I347" s="296">
        <v>4311.3999999999996</v>
      </c>
      <c r="J347" s="296">
        <v>18</v>
      </c>
      <c r="K347" s="175"/>
      <c r="L347" s="176">
        <v>1</v>
      </c>
      <c r="M347" s="296"/>
      <c r="N347" s="296"/>
      <c r="O347" s="210"/>
      <c r="P347" s="296"/>
      <c r="Q347" s="296"/>
      <c r="R347" s="176">
        <v>1</v>
      </c>
      <c r="S347" s="296">
        <v>4311.3999999999996</v>
      </c>
      <c r="T347" s="296">
        <v>4311.3999999999996</v>
      </c>
      <c r="V347" s="10"/>
      <c r="W347" s="10"/>
      <c r="X347" s="10"/>
      <c r="Y347" s="10"/>
      <c r="Z347" s="10"/>
      <c r="AA347" s="10"/>
      <c r="AB347" s="10"/>
      <c r="AC347" s="10"/>
      <c r="AD347" s="10"/>
    </row>
    <row r="348" spans="1:30" x14ac:dyDescent="0.25">
      <c r="A348" s="55"/>
      <c r="B348" s="10"/>
      <c r="C348" s="10" t="s">
        <v>308</v>
      </c>
      <c r="D348" s="10"/>
      <c r="E348" s="10" t="s">
        <v>309</v>
      </c>
      <c r="F348" s="176">
        <v>14</v>
      </c>
      <c r="G348" s="296">
        <v>2266.00363636364</v>
      </c>
      <c r="H348" s="296">
        <v>24926.04</v>
      </c>
      <c r="I348" s="296">
        <v>1780.4314285714299</v>
      </c>
      <c r="J348" s="296">
        <v>17.785714285714299</v>
      </c>
      <c r="K348" s="175"/>
      <c r="L348" s="176">
        <v>11</v>
      </c>
      <c r="M348" s="296">
        <v>5167.45</v>
      </c>
      <c r="N348" s="296">
        <v>1722.4833333333299</v>
      </c>
      <c r="O348" s="210"/>
      <c r="P348" s="296"/>
      <c r="Q348" s="296"/>
      <c r="R348" s="176">
        <v>14</v>
      </c>
      <c r="S348" s="296">
        <v>24926.04</v>
      </c>
      <c r="T348" s="296">
        <v>1780.4314285714299</v>
      </c>
      <c r="V348" s="10"/>
      <c r="W348" s="10"/>
      <c r="X348" s="10"/>
      <c r="Y348" s="10"/>
      <c r="Z348" s="10"/>
      <c r="AA348" s="10"/>
      <c r="AB348" s="10"/>
      <c r="AC348" s="10"/>
      <c r="AD348" s="10"/>
    </row>
    <row r="349" spans="1:30" x14ac:dyDescent="0.25">
      <c r="A349" s="55"/>
      <c r="B349" s="10"/>
      <c r="C349" s="10" t="s">
        <v>138</v>
      </c>
      <c r="D349" s="10"/>
      <c r="E349" s="10" t="s">
        <v>79</v>
      </c>
      <c r="F349" s="176">
        <v>4</v>
      </c>
      <c r="G349" s="296">
        <v>2768.92</v>
      </c>
      <c r="H349" s="296">
        <v>8306.76</v>
      </c>
      <c r="I349" s="296">
        <v>2076.69</v>
      </c>
      <c r="J349" s="296">
        <v>17.25</v>
      </c>
      <c r="K349" s="175"/>
      <c r="L349" s="176">
        <v>3</v>
      </c>
      <c r="M349" s="296">
        <v>6074</v>
      </c>
      <c r="N349" s="296">
        <v>6074</v>
      </c>
      <c r="O349" s="210"/>
      <c r="P349" s="296"/>
      <c r="Q349" s="296"/>
      <c r="R349" s="176">
        <v>4</v>
      </c>
      <c r="S349" s="296">
        <v>8306.76</v>
      </c>
      <c r="T349" s="296">
        <v>2076.69</v>
      </c>
      <c r="V349" s="10"/>
      <c r="W349" s="10"/>
      <c r="X349" s="10"/>
      <c r="Y349" s="10"/>
      <c r="Z349" s="10"/>
      <c r="AA349" s="10"/>
      <c r="AB349" s="10"/>
      <c r="AC349" s="10"/>
      <c r="AD349" s="10"/>
    </row>
    <row r="350" spans="1:30" x14ac:dyDescent="0.25">
      <c r="A350" s="55"/>
      <c r="B350" s="10"/>
      <c r="C350" s="10" t="s">
        <v>504</v>
      </c>
      <c r="D350" s="10"/>
      <c r="E350" s="10" t="s">
        <v>461</v>
      </c>
      <c r="F350" s="176">
        <v>4</v>
      </c>
      <c r="G350" s="296">
        <v>4456.8549999999996</v>
      </c>
      <c r="H350" s="296">
        <v>8913.7099999999991</v>
      </c>
      <c r="I350" s="296">
        <v>2228.4274999999998</v>
      </c>
      <c r="J350" s="296">
        <v>17.25</v>
      </c>
      <c r="K350" s="175"/>
      <c r="L350" s="176">
        <v>2</v>
      </c>
      <c r="M350" s="296">
        <v>1321.18</v>
      </c>
      <c r="N350" s="296">
        <v>660.59</v>
      </c>
      <c r="O350" s="210"/>
      <c r="P350" s="296"/>
      <c r="Q350" s="296"/>
      <c r="R350" s="176">
        <v>4</v>
      </c>
      <c r="S350" s="296">
        <v>8913.7099999999991</v>
      </c>
      <c r="T350" s="296">
        <v>2228.4274999999998</v>
      </c>
      <c r="V350" s="10"/>
      <c r="W350" s="10"/>
      <c r="X350" s="10"/>
      <c r="Y350" s="10"/>
      <c r="Z350" s="10"/>
      <c r="AA350" s="10"/>
      <c r="AB350" s="10"/>
      <c r="AC350" s="10"/>
      <c r="AD350" s="10"/>
    </row>
    <row r="351" spans="1:30" x14ac:dyDescent="0.25">
      <c r="A351" s="55"/>
      <c r="B351" s="10"/>
      <c r="C351" s="10" t="s">
        <v>447</v>
      </c>
      <c r="D351" s="10"/>
      <c r="E351" s="10" t="s">
        <v>109</v>
      </c>
      <c r="F351" s="176">
        <v>26</v>
      </c>
      <c r="G351" s="296">
        <v>3579.4706666666698</v>
      </c>
      <c r="H351" s="296">
        <v>53692.06</v>
      </c>
      <c r="I351" s="296">
        <v>2065.07923076923</v>
      </c>
      <c r="J351" s="296">
        <v>17.230769230769202</v>
      </c>
      <c r="K351" s="175"/>
      <c r="L351" s="176">
        <v>15</v>
      </c>
      <c r="M351" s="296">
        <v>23802.29</v>
      </c>
      <c r="N351" s="296">
        <v>2163.8445454545499</v>
      </c>
      <c r="O351" s="210"/>
      <c r="P351" s="296"/>
      <c r="Q351" s="296"/>
      <c r="R351" s="176">
        <v>26</v>
      </c>
      <c r="S351" s="296">
        <v>53692.06</v>
      </c>
      <c r="T351" s="296">
        <v>2065.07923076923</v>
      </c>
      <c r="V351" s="10"/>
      <c r="W351" s="10"/>
      <c r="X351" s="10"/>
      <c r="Y351" s="10"/>
      <c r="Z351" s="10"/>
      <c r="AA351" s="10"/>
      <c r="AB351" s="10"/>
      <c r="AC351" s="10"/>
      <c r="AD351" s="10"/>
    </row>
    <row r="352" spans="1:30" x14ac:dyDescent="0.25">
      <c r="A352" s="55"/>
      <c r="B352" s="10"/>
      <c r="C352" s="10" t="s">
        <v>411</v>
      </c>
      <c r="D352" s="10"/>
      <c r="E352" s="10" t="s">
        <v>93</v>
      </c>
      <c r="F352" s="176">
        <v>40</v>
      </c>
      <c r="G352" s="296">
        <v>3278.8311538461498</v>
      </c>
      <c r="H352" s="296">
        <v>85249.61</v>
      </c>
      <c r="I352" s="296">
        <v>2131.2402499999998</v>
      </c>
      <c r="J352" s="296">
        <v>16.225000000000001</v>
      </c>
      <c r="K352" s="175"/>
      <c r="L352" s="176">
        <v>26</v>
      </c>
      <c r="M352" s="296">
        <v>40024.339999999997</v>
      </c>
      <c r="N352" s="296">
        <v>2858.8814285714302</v>
      </c>
      <c r="O352" s="210">
        <v>1</v>
      </c>
      <c r="P352" s="296">
        <v>6509.2</v>
      </c>
      <c r="Q352" s="296">
        <v>6509.2</v>
      </c>
      <c r="R352" s="176">
        <v>39</v>
      </c>
      <c r="S352" s="296">
        <v>78740.41</v>
      </c>
      <c r="T352" s="296">
        <v>2018.9848717948701</v>
      </c>
      <c r="V352" s="10"/>
      <c r="W352" s="10"/>
      <c r="X352" s="10"/>
      <c r="Y352" s="10"/>
      <c r="Z352" s="10"/>
      <c r="AA352" s="10"/>
      <c r="AB352" s="10"/>
      <c r="AC352" s="10"/>
      <c r="AD352" s="10"/>
    </row>
    <row r="353" spans="1:30" x14ac:dyDescent="0.25">
      <c r="A353" s="55"/>
      <c r="B353" s="10"/>
      <c r="C353" s="10" t="s">
        <v>474</v>
      </c>
      <c r="D353" s="10"/>
      <c r="E353" s="10" t="s">
        <v>287</v>
      </c>
      <c r="F353" s="176">
        <v>2</v>
      </c>
      <c r="G353" s="296">
        <v>2414.0300000000002</v>
      </c>
      <c r="H353" s="296">
        <v>2414.0300000000002</v>
      </c>
      <c r="I353" s="296">
        <v>1207.0150000000001</v>
      </c>
      <c r="J353" s="296">
        <v>16</v>
      </c>
      <c r="K353" s="175"/>
      <c r="L353" s="176">
        <v>1</v>
      </c>
      <c r="M353" s="296">
        <v>1636</v>
      </c>
      <c r="N353" s="296">
        <v>1636</v>
      </c>
      <c r="O353" s="210"/>
      <c r="P353" s="296"/>
      <c r="Q353" s="296"/>
      <c r="R353" s="176">
        <v>2</v>
      </c>
      <c r="S353" s="296">
        <v>2414.0300000000002</v>
      </c>
      <c r="T353" s="296">
        <v>1207.0150000000001</v>
      </c>
      <c r="V353" s="10"/>
      <c r="W353" s="10"/>
      <c r="X353" s="10"/>
      <c r="Y353" s="10"/>
      <c r="Z353" s="10"/>
      <c r="AA353" s="10"/>
      <c r="AB353" s="10"/>
      <c r="AC353" s="10"/>
      <c r="AD353" s="10"/>
    </row>
    <row r="354" spans="1:30" x14ac:dyDescent="0.25">
      <c r="A354" s="55"/>
      <c r="B354" s="10"/>
      <c r="C354" s="10" t="s">
        <v>408</v>
      </c>
      <c r="D354" s="10"/>
      <c r="E354" s="10" t="s">
        <v>409</v>
      </c>
      <c r="F354" s="176">
        <v>38</v>
      </c>
      <c r="G354" s="296">
        <v>2847.5620833333301</v>
      </c>
      <c r="H354" s="296">
        <v>68341.490000000005</v>
      </c>
      <c r="I354" s="296">
        <v>1798.46026315789</v>
      </c>
      <c r="J354" s="296">
        <v>15.8157894736842</v>
      </c>
      <c r="K354" s="175"/>
      <c r="L354" s="176">
        <v>24</v>
      </c>
      <c r="M354" s="296">
        <v>25564.28</v>
      </c>
      <c r="N354" s="296">
        <v>1826.02</v>
      </c>
      <c r="O354" s="210"/>
      <c r="P354" s="296"/>
      <c r="Q354" s="296"/>
      <c r="R354" s="176">
        <v>38</v>
      </c>
      <c r="S354" s="296">
        <v>68341.490000000005</v>
      </c>
      <c r="T354" s="296">
        <v>1798.46026315789</v>
      </c>
      <c r="V354" s="10"/>
      <c r="W354" s="10"/>
      <c r="X354" s="10"/>
      <c r="Y354" s="10"/>
      <c r="Z354" s="10"/>
      <c r="AA354" s="10"/>
      <c r="AB354" s="10"/>
      <c r="AC354" s="10"/>
      <c r="AD354" s="10"/>
    </row>
    <row r="355" spans="1:30" x14ac:dyDescent="0.25">
      <c r="A355" s="55"/>
      <c r="B355" s="10"/>
      <c r="C355" s="10" t="s">
        <v>478</v>
      </c>
      <c r="D355" s="10"/>
      <c r="E355" s="10" t="s">
        <v>196</v>
      </c>
      <c r="F355" s="176">
        <v>14</v>
      </c>
      <c r="G355" s="296">
        <v>2156.2072727272698</v>
      </c>
      <c r="H355" s="296">
        <v>23718.28</v>
      </c>
      <c r="I355" s="296">
        <v>1694.16285714286</v>
      </c>
      <c r="J355" s="296">
        <v>15.785714285714301</v>
      </c>
      <c r="K355" s="175"/>
      <c r="L355" s="176">
        <v>11</v>
      </c>
      <c r="M355" s="296">
        <v>6547.33</v>
      </c>
      <c r="N355" s="296">
        <v>2182.44333333333</v>
      </c>
      <c r="O355" s="210"/>
      <c r="P355" s="296"/>
      <c r="Q355" s="296"/>
      <c r="R355" s="176">
        <v>14</v>
      </c>
      <c r="S355" s="296">
        <v>23718.28</v>
      </c>
      <c r="T355" s="296">
        <v>1694.16285714286</v>
      </c>
      <c r="V355" s="10"/>
      <c r="W355" s="10"/>
      <c r="X355" s="10"/>
      <c r="Y355" s="10"/>
      <c r="Z355" s="10"/>
      <c r="AA355" s="10"/>
      <c r="AB355" s="10"/>
      <c r="AC355" s="10"/>
      <c r="AD355" s="10"/>
    </row>
    <row r="356" spans="1:30" x14ac:dyDescent="0.25">
      <c r="A356" s="55"/>
      <c r="B356" s="10"/>
      <c r="C356" s="10" t="s">
        <v>89</v>
      </c>
      <c r="D356" s="10"/>
      <c r="E356" s="10" t="s">
        <v>90</v>
      </c>
      <c r="F356" s="176">
        <v>4</v>
      </c>
      <c r="G356" s="296">
        <v>1586.7750000000001</v>
      </c>
      <c r="H356" s="296">
        <v>3173.55</v>
      </c>
      <c r="I356" s="296">
        <v>793.38750000000005</v>
      </c>
      <c r="J356" s="296">
        <v>15.75</v>
      </c>
      <c r="K356" s="175"/>
      <c r="L356" s="176">
        <v>2</v>
      </c>
      <c r="M356" s="296">
        <v>1843.2</v>
      </c>
      <c r="N356" s="296">
        <v>921.6</v>
      </c>
      <c r="O356" s="210"/>
      <c r="P356" s="296"/>
      <c r="Q356" s="296"/>
      <c r="R356" s="176">
        <v>4</v>
      </c>
      <c r="S356" s="296">
        <v>3173.55</v>
      </c>
      <c r="T356" s="296">
        <v>793.38750000000005</v>
      </c>
      <c r="V356" s="10"/>
      <c r="W356" s="10"/>
      <c r="X356" s="10"/>
      <c r="Y356" s="10"/>
      <c r="Z356" s="10"/>
      <c r="AA356" s="10"/>
      <c r="AB356" s="10"/>
      <c r="AC356" s="10"/>
      <c r="AD356" s="10"/>
    </row>
    <row r="357" spans="1:30" x14ac:dyDescent="0.25">
      <c r="A357" s="55"/>
      <c r="B357" s="10"/>
      <c r="C357" s="10" t="s">
        <v>485</v>
      </c>
      <c r="D357" s="10"/>
      <c r="E357" s="10" t="s">
        <v>486</v>
      </c>
      <c r="F357" s="176">
        <v>6</v>
      </c>
      <c r="G357" s="296">
        <v>9216.9433333333309</v>
      </c>
      <c r="H357" s="296">
        <v>27650.83</v>
      </c>
      <c r="I357" s="296">
        <v>4608.47166666667</v>
      </c>
      <c r="J357" s="296">
        <v>15.6666666666667</v>
      </c>
      <c r="K357" s="175"/>
      <c r="L357" s="176">
        <v>3</v>
      </c>
      <c r="M357" s="296">
        <v>24476.29</v>
      </c>
      <c r="N357" s="296">
        <v>8158.7633333333297</v>
      </c>
      <c r="O357" s="210"/>
      <c r="P357" s="296"/>
      <c r="Q357" s="296"/>
      <c r="R357" s="176">
        <v>6</v>
      </c>
      <c r="S357" s="296">
        <v>27650.83</v>
      </c>
      <c r="T357" s="296">
        <v>4608.47166666667</v>
      </c>
      <c r="V357" s="10"/>
      <c r="W357" s="10"/>
      <c r="X357" s="10"/>
      <c r="Y357" s="10"/>
      <c r="Z357" s="10"/>
      <c r="AA357" s="10"/>
      <c r="AB357" s="10"/>
      <c r="AC357" s="10"/>
      <c r="AD357" s="10"/>
    </row>
    <row r="358" spans="1:30" x14ac:dyDescent="0.25">
      <c r="A358" s="55"/>
      <c r="B358" s="10"/>
      <c r="C358" s="10" t="s">
        <v>123</v>
      </c>
      <c r="D358" s="10"/>
      <c r="E358" s="10" t="s">
        <v>124</v>
      </c>
      <c r="F358" s="176">
        <v>2</v>
      </c>
      <c r="G358" s="296">
        <v>3394.14</v>
      </c>
      <c r="H358" s="296">
        <v>3394.14</v>
      </c>
      <c r="I358" s="296">
        <v>1697.07</v>
      </c>
      <c r="J358" s="296">
        <v>15.5</v>
      </c>
      <c r="K358" s="175"/>
      <c r="L358" s="176">
        <v>1</v>
      </c>
      <c r="M358" s="296">
        <v>870.46</v>
      </c>
      <c r="N358" s="296">
        <v>870.46</v>
      </c>
      <c r="O358" s="210"/>
      <c r="P358" s="296"/>
      <c r="Q358" s="296"/>
      <c r="R358" s="176">
        <v>2</v>
      </c>
      <c r="S358" s="296">
        <v>3394.14</v>
      </c>
      <c r="T358" s="296">
        <v>1697.07</v>
      </c>
      <c r="V358" s="10"/>
      <c r="W358" s="10"/>
      <c r="X358" s="10"/>
      <c r="Y358" s="10"/>
      <c r="Z358" s="10"/>
      <c r="AA358" s="10"/>
      <c r="AB358" s="10"/>
      <c r="AC358" s="10"/>
      <c r="AD358" s="10"/>
    </row>
    <row r="359" spans="1:30" x14ac:dyDescent="0.25">
      <c r="A359" s="55"/>
      <c r="B359" s="10"/>
      <c r="C359" s="10" t="s">
        <v>327</v>
      </c>
      <c r="D359" s="10"/>
      <c r="E359" s="10" t="s">
        <v>104</v>
      </c>
      <c r="F359" s="176">
        <v>2</v>
      </c>
      <c r="G359" s="296">
        <v>2090.855</v>
      </c>
      <c r="H359" s="296">
        <v>4181.71</v>
      </c>
      <c r="I359" s="296">
        <v>2090.855</v>
      </c>
      <c r="J359" s="296">
        <v>15.5</v>
      </c>
      <c r="K359" s="175"/>
      <c r="L359" s="176">
        <v>2</v>
      </c>
      <c r="M359" s="296"/>
      <c r="N359" s="296"/>
      <c r="O359" s="210"/>
      <c r="P359" s="296"/>
      <c r="Q359" s="296"/>
      <c r="R359" s="176">
        <v>2</v>
      </c>
      <c r="S359" s="296">
        <v>4181.71</v>
      </c>
      <c r="T359" s="296">
        <v>2090.855</v>
      </c>
      <c r="V359" s="10"/>
      <c r="W359" s="10"/>
      <c r="X359" s="10"/>
      <c r="Y359" s="10"/>
      <c r="Z359" s="10"/>
      <c r="AA359" s="10"/>
      <c r="AB359" s="10"/>
      <c r="AC359" s="10"/>
      <c r="AD359" s="10"/>
    </row>
    <row r="360" spans="1:30" x14ac:dyDescent="0.25">
      <c r="A360" s="55"/>
      <c r="B360" s="10"/>
      <c r="C360" s="10" t="s">
        <v>397</v>
      </c>
      <c r="D360" s="10"/>
      <c r="E360" s="10" t="s">
        <v>86</v>
      </c>
      <c r="F360" s="176">
        <v>7</v>
      </c>
      <c r="G360" s="296">
        <v>3246.15</v>
      </c>
      <c r="H360" s="296">
        <v>12984.6</v>
      </c>
      <c r="I360" s="296">
        <v>1854.94285714286</v>
      </c>
      <c r="J360" s="296">
        <v>15.4285714285714</v>
      </c>
      <c r="K360" s="175"/>
      <c r="L360" s="176">
        <v>4</v>
      </c>
      <c r="M360" s="296">
        <v>3179.68</v>
      </c>
      <c r="N360" s="296">
        <v>1059.89333333333</v>
      </c>
      <c r="O360" s="210"/>
      <c r="P360" s="296"/>
      <c r="Q360" s="296"/>
      <c r="R360" s="176">
        <v>7</v>
      </c>
      <c r="S360" s="296">
        <v>12984.6</v>
      </c>
      <c r="T360" s="296">
        <v>1854.94285714286</v>
      </c>
      <c r="V360" s="10"/>
      <c r="W360" s="10"/>
      <c r="X360" s="10"/>
      <c r="Y360" s="10"/>
      <c r="Z360" s="10"/>
      <c r="AA360" s="10"/>
      <c r="AB360" s="10"/>
      <c r="AC360" s="10"/>
      <c r="AD360" s="10"/>
    </row>
    <row r="361" spans="1:30" x14ac:dyDescent="0.25">
      <c r="A361" s="55"/>
      <c r="B361" s="10"/>
      <c r="C361" s="10" t="s">
        <v>191</v>
      </c>
      <c r="D361" s="10"/>
      <c r="E361" s="10" t="s">
        <v>192</v>
      </c>
      <c r="F361" s="176">
        <v>8</v>
      </c>
      <c r="G361" s="296">
        <v>2407.4366666666701</v>
      </c>
      <c r="H361" s="296">
        <v>14444.62</v>
      </c>
      <c r="I361" s="296">
        <v>1805.5775000000001</v>
      </c>
      <c r="J361" s="296">
        <v>15.25</v>
      </c>
      <c r="K361" s="175"/>
      <c r="L361" s="176">
        <v>6</v>
      </c>
      <c r="M361" s="296">
        <v>3198.49</v>
      </c>
      <c r="N361" s="296">
        <v>1599.2449999999999</v>
      </c>
      <c r="O361" s="210"/>
      <c r="P361" s="296"/>
      <c r="Q361" s="296"/>
      <c r="R361" s="176">
        <v>8</v>
      </c>
      <c r="S361" s="296">
        <v>14444.62</v>
      </c>
      <c r="T361" s="296">
        <v>1805.5775000000001</v>
      </c>
      <c r="V361" s="10"/>
      <c r="W361" s="10"/>
      <c r="X361" s="10"/>
      <c r="Y361" s="10"/>
      <c r="Z361" s="10"/>
      <c r="AA361" s="10"/>
      <c r="AB361" s="10"/>
      <c r="AC361" s="10"/>
      <c r="AD361" s="10"/>
    </row>
    <row r="362" spans="1:30" x14ac:dyDescent="0.25">
      <c r="A362" s="55"/>
      <c r="B362" s="10"/>
      <c r="C362" s="10" t="s">
        <v>418</v>
      </c>
      <c r="D362" s="10"/>
      <c r="E362" s="10" t="s">
        <v>79</v>
      </c>
      <c r="F362" s="176">
        <v>10</v>
      </c>
      <c r="G362" s="296">
        <v>1138.2260000000001</v>
      </c>
      <c r="H362" s="296">
        <v>11382.26</v>
      </c>
      <c r="I362" s="296">
        <v>1138.2260000000001</v>
      </c>
      <c r="J362" s="296">
        <v>15.2</v>
      </c>
      <c r="K362" s="175"/>
      <c r="L362" s="176">
        <v>10</v>
      </c>
      <c r="M362" s="296"/>
      <c r="N362" s="296"/>
      <c r="O362" s="210"/>
      <c r="P362" s="296"/>
      <c r="Q362" s="296"/>
      <c r="R362" s="176">
        <v>10</v>
      </c>
      <c r="S362" s="296">
        <v>11382.26</v>
      </c>
      <c r="T362" s="296">
        <v>1138.2260000000001</v>
      </c>
      <c r="V362" s="10"/>
      <c r="W362" s="10"/>
      <c r="X362" s="10"/>
      <c r="Y362" s="10"/>
      <c r="Z362" s="10"/>
      <c r="AA362" s="10"/>
      <c r="AB362" s="10"/>
      <c r="AC362" s="10"/>
      <c r="AD362" s="10"/>
    </row>
    <row r="363" spans="1:30" x14ac:dyDescent="0.25">
      <c r="A363" s="55"/>
      <c r="B363" s="10"/>
      <c r="C363" s="10" t="s">
        <v>536</v>
      </c>
      <c r="D363" s="10"/>
      <c r="E363" s="10" t="s">
        <v>88</v>
      </c>
      <c r="F363" s="176">
        <v>8</v>
      </c>
      <c r="G363" s="296">
        <v>4910.1499999999996</v>
      </c>
      <c r="H363" s="296">
        <v>14730.45</v>
      </c>
      <c r="I363" s="296">
        <v>1841.3062500000001</v>
      </c>
      <c r="J363" s="296">
        <v>15.125</v>
      </c>
      <c r="K363" s="175"/>
      <c r="L363" s="176">
        <v>3</v>
      </c>
      <c r="M363" s="296">
        <v>11928.56</v>
      </c>
      <c r="N363" s="296">
        <v>2385.712</v>
      </c>
      <c r="O363" s="210"/>
      <c r="P363" s="296"/>
      <c r="Q363" s="296"/>
      <c r="R363" s="176">
        <v>8</v>
      </c>
      <c r="S363" s="296">
        <v>14730.45</v>
      </c>
      <c r="T363" s="296">
        <v>1841.3062500000001</v>
      </c>
      <c r="V363" s="10"/>
      <c r="W363" s="10"/>
      <c r="X363" s="10"/>
      <c r="Y363" s="10"/>
      <c r="Z363" s="10"/>
      <c r="AA363" s="10"/>
      <c r="AB363" s="10"/>
      <c r="AC363" s="10"/>
      <c r="AD363" s="10"/>
    </row>
    <row r="364" spans="1:30" x14ac:dyDescent="0.25">
      <c r="A364" s="55"/>
      <c r="B364" s="10"/>
      <c r="C364" s="10" t="s">
        <v>173</v>
      </c>
      <c r="D364" s="10"/>
      <c r="E364" s="10" t="s">
        <v>77</v>
      </c>
      <c r="F364" s="176">
        <v>16</v>
      </c>
      <c r="G364" s="296">
        <v>1923.2049999999999</v>
      </c>
      <c r="H364" s="296">
        <v>19232.05</v>
      </c>
      <c r="I364" s="296">
        <v>1202.003125</v>
      </c>
      <c r="J364" s="296">
        <v>15.0625</v>
      </c>
      <c r="K364" s="175"/>
      <c r="L364" s="176">
        <v>10</v>
      </c>
      <c r="M364" s="296">
        <v>5752.63</v>
      </c>
      <c r="N364" s="296">
        <v>958.77166666666699</v>
      </c>
      <c r="O364" s="210">
        <v>1</v>
      </c>
      <c r="P364" s="296">
        <v>2310.9299999999998</v>
      </c>
      <c r="Q364" s="296">
        <v>2310.9299999999998</v>
      </c>
      <c r="R364" s="176">
        <v>15</v>
      </c>
      <c r="S364" s="296">
        <v>16921.12</v>
      </c>
      <c r="T364" s="296">
        <v>1128.0746666666701</v>
      </c>
      <c r="V364" s="10"/>
      <c r="W364" s="10"/>
      <c r="X364" s="10"/>
      <c r="Y364" s="10"/>
      <c r="Z364" s="10"/>
      <c r="AA364" s="10"/>
      <c r="AB364" s="10"/>
      <c r="AC364" s="10"/>
      <c r="AD364" s="10"/>
    </row>
    <row r="365" spans="1:30" x14ac:dyDescent="0.25">
      <c r="A365" s="55"/>
      <c r="B365" s="10"/>
      <c r="C365" s="10" t="s">
        <v>236</v>
      </c>
      <c r="D365" s="10"/>
      <c r="E365" s="10" t="s">
        <v>237</v>
      </c>
      <c r="F365" s="176">
        <v>13</v>
      </c>
      <c r="G365" s="296">
        <v>2671.1272727272699</v>
      </c>
      <c r="H365" s="296">
        <v>29382.400000000001</v>
      </c>
      <c r="I365" s="296">
        <v>2260.18461538462</v>
      </c>
      <c r="J365" s="296">
        <v>15</v>
      </c>
      <c r="K365" s="175"/>
      <c r="L365" s="176">
        <v>11</v>
      </c>
      <c r="M365" s="296">
        <v>1870.49</v>
      </c>
      <c r="N365" s="296">
        <v>935.245</v>
      </c>
      <c r="O365" s="210">
        <v>1</v>
      </c>
      <c r="P365" s="296">
        <v>405.97</v>
      </c>
      <c r="Q365" s="296">
        <v>405.97</v>
      </c>
      <c r="R365" s="176">
        <v>12</v>
      </c>
      <c r="S365" s="296">
        <v>28976.43</v>
      </c>
      <c r="T365" s="296">
        <v>2414.7024999999999</v>
      </c>
      <c r="V365" s="10"/>
      <c r="W365" s="10"/>
      <c r="X365" s="10"/>
      <c r="Y365" s="10"/>
      <c r="Z365" s="10"/>
      <c r="AA365" s="10"/>
      <c r="AB365" s="10"/>
      <c r="AC365" s="10"/>
      <c r="AD365" s="10"/>
    </row>
    <row r="366" spans="1:30" x14ac:dyDescent="0.25">
      <c r="A366" s="55"/>
      <c r="B366" s="10"/>
      <c r="C366" s="10" t="s">
        <v>533</v>
      </c>
      <c r="D366" s="10"/>
      <c r="E366" s="10" t="s">
        <v>97</v>
      </c>
      <c r="F366" s="176">
        <v>13</v>
      </c>
      <c r="G366" s="296">
        <v>4159.1400000000003</v>
      </c>
      <c r="H366" s="296">
        <v>24954.84</v>
      </c>
      <c r="I366" s="296">
        <v>1919.6030769230799</v>
      </c>
      <c r="J366" s="296">
        <v>14.692307692307701</v>
      </c>
      <c r="K366" s="175"/>
      <c r="L366" s="176">
        <v>6</v>
      </c>
      <c r="M366" s="296">
        <v>8869.5400000000009</v>
      </c>
      <c r="N366" s="296">
        <v>1267.07714285714</v>
      </c>
      <c r="O366" s="210"/>
      <c r="P366" s="296"/>
      <c r="Q366" s="296"/>
      <c r="R366" s="176">
        <v>13</v>
      </c>
      <c r="S366" s="296">
        <v>24954.84</v>
      </c>
      <c r="T366" s="296">
        <v>1919.6030769230799</v>
      </c>
      <c r="V366" s="10"/>
      <c r="W366" s="10"/>
      <c r="X366" s="10"/>
      <c r="Y366" s="10"/>
      <c r="Z366" s="10"/>
      <c r="AA366" s="10"/>
      <c r="AB366" s="10"/>
      <c r="AC366" s="10"/>
      <c r="AD366" s="10"/>
    </row>
    <row r="367" spans="1:30" x14ac:dyDescent="0.25">
      <c r="A367" s="55"/>
      <c r="B367" s="10"/>
      <c r="C367" s="10" t="s">
        <v>205</v>
      </c>
      <c r="D367" s="10"/>
      <c r="E367" s="10" t="s">
        <v>97</v>
      </c>
      <c r="F367" s="176">
        <v>6</v>
      </c>
      <c r="G367" s="296">
        <v>4832.93</v>
      </c>
      <c r="H367" s="296">
        <v>9665.86</v>
      </c>
      <c r="I367" s="296">
        <v>1610.9766666666701</v>
      </c>
      <c r="J367" s="296">
        <v>14.6666666666667</v>
      </c>
      <c r="K367" s="175"/>
      <c r="L367" s="176">
        <v>2</v>
      </c>
      <c r="M367" s="296">
        <v>4634.09</v>
      </c>
      <c r="N367" s="296">
        <v>1158.5225</v>
      </c>
      <c r="O367" s="210"/>
      <c r="P367" s="296"/>
      <c r="Q367" s="296"/>
      <c r="R367" s="176">
        <v>6</v>
      </c>
      <c r="S367" s="296">
        <v>9665.86</v>
      </c>
      <c r="T367" s="296">
        <v>1610.9766666666701</v>
      </c>
      <c r="V367" s="10"/>
      <c r="W367" s="10"/>
      <c r="X367" s="10"/>
      <c r="Y367" s="10"/>
      <c r="Z367" s="10"/>
      <c r="AA367" s="10"/>
      <c r="AB367" s="10"/>
      <c r="AC367" s="10"/>
      <c r="AD367" s="10"/>
    </row>
    <row r="368" spans="1:30" x14ac:dyDescent="0.25">
      <c r="A368" s="55"/>
      <c r="B368" s="10"/>
      <c r="C368" s="10" t="s">
        <v>515</v>
      </c>
      <c r="D368" s="10"/>
      <c r="E368" s="10" t="s">
        <v>516</v>
      </c>
      <c r="F368" s="176">
        <v>9</v>
      </c>
      <c r="G368" s="296">
        <v>1876.8783333333299</v>
      </c>
      <c r="H368" s="296">
        <v>11261.27</v>
      </c>
      <c r="I368" s="296">
        <v>1251.2522222222201</v>
      </c>
      <c r="J368" s="296">
        <v>14.6666666666667</v>
      </c>
      <c r="K368" s="175"/>
      <c r="L368" s="176">
        <v>6</v>
      </c>
      <c r="M368" s="296">
        <v>3929.64</v>
      </c>
      <c r="N368" s="296">
        <v>1309.8800000000001</v>
      </c>
      <c r="O368" s="210"/>
      <c r="P368" s="296"/>
      <c r="Q368" s="296"/>
      <c r="R368" s="176">
        <v>9</v>
      </c>
      <c r="S368" s="296">
        <v>11261.27</v>
      </c>
      <c r="T368" s="296">
        <v>1251.2522222222201</v>
      </c>
      <c r="V368" s="10"/>
      <c r="W368" s="10"/>
      <c r="X368" s="10"/>
      <c r="Y368" s="10"/>
      <c r="Z368" s="10"/>
      <c r="AA368" s="10"/>
      <c r="AB368" s="10"/>
      <c r="AC368" s="10"/>
      <c r="AD368" s="10"/>
    </row>
    <row r="369" spans="1:30" x14ac:dyDescent="0.25">
      <c r="A369" s="55"/>
      <c r="B369" s="10"/>
      <c r="C369" s="10" t="s">
        <v>381</v>
      </c>
      <c r="D369" s="10"/>
      <c r="E369" s="10" t="s">
        <v>164</v>
      </c>
      <c r="F369" s="176">
        <v>14</v>
      </c>
      <c r="G369" s="296">
        <v>1972.4449999999999</v>
      </c>
      <c r="H369" s="296">
        <v>19724.45</v>
      </c>
      <c r="I369" s="296">
        <v>1408.8892857142901</v>
      </c>
      <c r="J369" s="296">
        <v>14.6428571428571</v>
      </c>
      <c r="K369" s="175"/>
      <c r="L369" s="176">
        <v>10</v>
      </c>
      <c r="M369" s="296">
        <v>5198.84</v>
      </c>
      <c r="N369" s="296">
        <v>1299.71</v>
      </c>
      <c r="O369" s="210"/>
      <c r="P369" s="296"/>
      <c r="Q369" s="296"/>
      <c r="R369" s="176">
        <v>14</v>
      </c>
      <c r="S369" s="296">
        <v>19724.45</v>
      </c>
      <c r="T369" s="296">
        <v>1408.8892857142901</v>
      </c>
      <c r="V369" s="10"/>
      <c r="W369" s="10"/>
      <c r="X369" s="10"/>
      <c r="Y369" s="10"/>
      <c r="Z369" s="10"/>
      <c r="AA369" s="10"/>
      <c r="AB369" s="10"/>
      <c r="AC369" s="10"/>
      <c r="AD369" s="10"/>
    </row>
    <row r="370" spans="1:30" x14ac:dyDescent="0.25">
      <c r="A370" s="55"/>
      <c r="B370" s="10"/>
      <c r="C370" s="10" t="s">
        <v>214</v>
      </c>
      <c r="D370" s="10"/>
      <c r="E370" s="10" t="s">
        <v>127</v>
      </c>
      <c r="F370" s="176">
        <v>11</v>
      </c>
      <c r="G370" s="296">
        <v>928.951111111111</v>
      </c>
      <c r="H370" s="296">
        <v>8360.56</v>
      </c>
      <c r="I370" s="296">
        <v>760.05090909090904</v>
      </c>
      <c r="J370" s="296">
        <v>14.545454545454501</v>
      </c>
      <c r="K370" s="175"/>
      <c r="L370" s="176">
        <v>9</v>
      </c>
      <c r="M370" s="296">
        <v>910.03</v>
      </c>
      <c r="N370" s="296">
        <v>455.01499999999999</v>
      </c>
      <c r="O370" s="210"/>
      <c r="P370" s="296"/>
      <c r="Q370" s="296"/>
      <c r="R370" s="176">
        <v>11</v>
      </c>
      <c r="S370" s="296">
        <v>8360.56</v>
      </c>
      <c r="T370" s="296">
        <v>760.05090909090904</v>
      </c>
      <c r="V370" s="10"/>
      <c r="W370" s="10"/>
      <c r="X370" s="10"/>
      <c r="Y370" s="10"/>
      <c r="Z370" s="10"/>
      <c r="AA370" s="10"/>
      <c r="AB370" s="10"/>
      <c r="AC370" s="10"/>
      <c r="AD370" s="10"/>
    </row>
    <row r="371" spans="1:30" x14ac:dyDescent="0.25">
      <c r="A371" s="55"/>
      <c r="B371" s="10"/>
      <c r="C371" s="10" t="s">
        <v>184</v>
      </c>
      <c r="D371" s="10"/>
      <c r="E371" s="10" t="s">
        <v>185</v>
      </c>
      <c r="F371" s="176">
        <v>47</v>
      </c>
      <c r="G371" s="296">
        <v>2337.1154838709699</v>
      </c>
      <c r="H371" s="296">
        <v>72450.58</v>
      </c>
      <c r="I371" s="296">
        <v>1541.5017021276601</v>
      </c>
      <c r="J371" s="296">
        <v>14.319148936170199</v>
      </c>
      <c r="K371" s="175"/>
      <c r="L371" s="176">
        <v>31</v>
      </c>
      <c r="M371" s="296">
        <v>29234.42</v>
      </c>
      <c r="N371" s="296">
        <v>1827.1512499999999</v>
      </c>
      <c r="O371" s="210"/>
      <c r="P371" s="296"/>
      <c r="Q371" s="296"/>
      <c r="R371" s="176">
        <v>47</v>
      </c>
      <c r="S371" s="296">
        <v>72450.58</v>
      </c>
      <c r="T371" s="296">
        <v>1541.5017021276601</v>
      </c>
      <c r="V371" s="10"/>
      <c r="W371" s="10"/>
      <c r="X371" s="10"/>
      <c r="Y371" s="10"/>
      <c r="Z371" s="10"/>
      <c r="AA371" s="10"/>
      <c r="AB371" s="10"/>
      <c r="AC371" s="10"/>
      <c r="AD371" s="10"/>
    </row>
    <row r="372" spans="1:30" x14ac:dyDescent="0.25">
      <c r="A372" s="55"/>
      <c r="B372" s="10"/>
      <c r="C372" s="10" t="s">
        <v>420</v>
      </c>
      <c r="D372" s="10"/>
      <c r="E372" s="10" t="s">
        <v>110</v>
      </c>
      <c r="F372" s="176">
        <v>23</v>
      </c>
      <c r="G372" s="296">
        <v>2970.46333333333</v>
      </c>
      <c r="H372" s="296">
        <v>35645.56</v>
      </c>
      <c r="I372" s="296">
        <v>1549.8069565217399</v>
      </c>
      <c r="J372" s="296">
        <v>14.2173913043478</v>
      </c>
      <c r="K372" s="175"/>
      <c r="L372" s="176">
        <v>12</v>
      </c>
      <c r="M372" s="296">
        <v>14872.93</v>
      </c>
      <c r="N372" s="296">
        <v>1352.0845454545499</v>
      </c>
      <c r="O372" s="210"/>
      <c r="P372" s="296"/>
      <c r="Q372" s="296"/>
      <c r="R372" s="176">
        <v>23</v>
      </c>
      <c r="S372" s="296">
        <v>35645.56</v>
      </c>
      <c r="T372" s="296">
        <v>1549.8069565217399</v>
      </c>
      <c r="V372" s="10"/>
      <c r="W372" s="10"/>
      <c r="X372" s="10"/>
      <c r="Y372" s="10"/>
      <c r="Z372" s="10"/>
      <c r="AA372" s="10"/>
      <c r="AB372" s="10"/>
      <c r="AC372" s="10"/>
      <c r="AD372" s="10"/>
    </row>
    <row r="373" spans="1:30" x14ac:dyDescent="0.25">
      <c r="A373" s="55"/>
      <c r="B373" s="10"/>
      <c r="C373" s="10" t="s">
        <v>422</v>
      </c>
      <c r="D373" s="10"/>
      <c r="E373" s="10" t="s">
        <v>295</v>
      </c>
      <c r="F373" s="176">
        <v>14</v>
      </c>
      <c r="G373" s="296">
        <v>4069.82125</v>
      </c>
      <c r="H373" s="296">
        <v>32558.57</v>
      </c>
      <c r="I373" s="296">
        <v>2325.61214285714</v>
      </c>
      <c r="J373" s="296">
        <v>14.214285714285699</v>
      </c>
      <c r="K373" s="175"/>
      <c r="L373" s="176">
        <v>8</v>
      </c>
      <c r="M373" s="296">
        <v>9707.7999999999993</v>
      </c>
      <c r="N373" s="296">
        <v>1617.9666666666701</v>
      </c>
      <c r="O373" s="210"/>
      <c r="P373" s="296"/>
      <c r="Q373" s="296"/>
      <c r="R373" s="176">
        <v>14</v>
      </c>
      <c r="S373" s="296">
        <v>32558.57</v>
      </c>
      <c r="T373" s="296">
        <v>2325.61214285714</v>
      </c>
      <c r="V373" s="10"/>
      <c r="W373" s="10"/>
      <c r="X373" s="10"/>
      <c r="Y373" s="10"/>
      <c r="Z373" s="10"/>
      <c r="AA373" s="10"/>
      <c r="AB373" s="10"/>
      <c r="AC373" s="10"/>
      <c r="AD373" s="10"/>
    </row>
    <row r="374" spans="1:30" x14ac:dyDescent="0.25">
      <c r="A374" s="55"/>
      <c r="B374" s="10"/>
      <c r="C374" s="10" t="s">
        <v>552</v>
      </c>
      <c r="D374" s="10"/>
      <c r="E374" s="10" t="s">
        <v>349</v>
      </c>
      <c r="F374" s="176">
        <v>19</v>
      </c>
      <c r="G374" s="296">
        <v>3958.71</v>
      </c>
      <c r="H374" s="296">
        <v>43545.81</v>
      </c>
      <c r="I374" s="296">
        <v>2291.8847368421002</v>
      </c>
      <c r="J374" s="296">
        <v>14.210526315789499</v>
      </c>
      <c r="K374" s="175"/>
      <c r="L374" s="176">
        <v>11</v>
      </c>
      <c r="M374" s="296">
        <v>20424.38</v>
      </c>
      <c r="N374" s="296">
        <v>2553.0475000000001</v>
      </c>
      <c r="O374" s="210">
        <v>1</v>
      </c>
      <c r="P374" s="296">
        <v>325.5</v>
      </c>
      <c r="Q374" s="296">
        <v>325.5</v>
      </c>
      <c r="R374" s="176">
        <v>18</v>
      </c>
      <c r="S374" s="296">
        <v>43220.31</v>
      </c>
      <c r="T374" s="296">
        <v>2401.1283333333299</v>
      </c>
      <c r="V374" s="10"/>
      <c r="W374" s="10"/>
      <c r="X374" s="10"/>
      <c r="Y374" s="10"/>
      <c r="Z374" s="10"/>
      <c r="AA374" s="10"/>
      <c r="AB374" s="10"/>
      <c r="AC374" s="10"/>
      <c r="AD374" s="10"/>
    </row>
    <row r="375" spans="1:30" x14ac:dyDescent="0.25">
      <c r="A375" s="55"/>
      <c r="B375" s="10"/>
      <c r="C375" s="10" t="s">
        <v>94</v>
      </c>
      <c r="D375" s="10"/>
      <c r="E375" s="10" t="s">
        <v>96</v>
      </c>
      <c r="F375" s="176">
        <v>10</v>
      </c>
      <c r="G375" s="296">
        <v>1818.1179999999999</v>
      </c>
      <c r="H375" s="296">
        <v>9090.59</v>
      </c>
      <c r="I375" s="296">
        <v>909.05899999999997</v>
      </c>
      <c r="J375" s="296">
        <v>14.2</v>
      </c>
      <c r="K375" s="175"/>
      <c r="L375" s="176">
        <v>5</v>
      </c>
      <c r="M375" s="296">
        <v>4301.8500000000004</v>
      </c>
      <c r="N375" s="296">
        <v>860.37</v>
      </c>
      <c r="O375" s="210"/>
      <c r="P375" s="296"/>
      <c r="Q375" s="296"/>
      <c r="R375" s="176">
        <v>10</v>
      </c>
      <c r="S375" s="296">
        <v>9090.59</v>
      </c>
      <c r="T375" s="296">
        <v>909.05899999999997</v>
      </c>
      <c r="V375" s="10"/>
      <c r="W375" s="10"/>
      <c r="X375" s="10"/>
      <c r="Y375" s="10"/>
      <c r="Z375" s="10"/>
      <c r="AA375" s="10"/>
      <c r="AB375" s="10"/>
      <c r="AC375" s="10"/>
      <c r="AD375" s="10"/>
    </row>
    <row r="376" spans="1:30" x14ac:dyDescent="0.25">
      <c r="A376" s="55"/>
      <c r="B376" s="10"/>
      <c r="C376" s="10" t="s">
        <v>405</v>
      </c>
      <c r="D376" s="10"/>
      <c r="E376" s="10" t="s">
        <v>394</v>
      </c>
      <c r="F376" s="176">
        <v>15</v>
      </c>
      <c r="G376" s="296">
        <v>2111.683</v>
      </c>
      <c r="H376" s="296">
        <v>21116.83</v>
      </c>
      <c r="I376" s="296">
        <v>1407.78866666667</v>
      </c>
      <c r="J376" s="296">
        <v>14.2</v>
      </c>
      <c r="K376" s="175"/>
      <c r="L376" s="176">
        <v>10</v>
      </c>
      <c r="M376" s="296">
        <v>5003.49</v>
      </c>
      <c r="N376" s="296">
        <v>1000.698</v>
      </c>
      <c r="O376" s="210"/>
      <c r="P376" s="296"/>
      <c r="Q376" s="296"/>
      <c r="R376" s="176">
        <v>15</v>
      </c>
      <c r="S376" s="296">
        <v>21116.83</v>
      </c>
      <c r="T376" s="296">
        <v>1407.78866666667</v>
      </c>
      <c r="V376" s="10"/>
      <c r="W376" s="10"/>
      <c r="X376" s="10"/>
      <c r="Y376" s="10"/>
      <c r="Z376" s="10"/>
      <c r="AA376" s="10"/>
      <c r="AB376" s="10"/>
      <c r="AC376" s="10"/>
      <c r="AD376" s="10"/>
    </row>
    <row r="377" spans="1:30" x14ac:dyDescent="0.25">
      <c r="A377" s="55"/>
      <c r="B377" s="10"/>
      <c r="C377" s="10" t="s">
        <v>231</v>
      </c>
      <c r="D377" s="10"/>
      <c r="E377" s="10" t="s">
        <v>212</v>
      </c>
      <c r="F377" s="176">
        <v>20</v>
      </c>
      <c r="G377" s="296">
        <v>1091.3679999999999</v>
      </c>
      <c r="H377" s="296">
        <v>16370.52</v>
      </c>
      <c r="I377" s="296">
        <v>818.52599999999995</v>
      </c>
      <c r="J377" s="296">
        <v>14.1</v>
      </c>
      <c r="K377" s="175"/>
      <c r="L377" s="176">
        <v>15</v>
      </c>
      <c r="M377" s="296">
        <v>3764.96</v>
      </c>
      <c r="N377" s="296">
        <v>752.99199999999996</v>
      </c>
      <c r="O377" s="210"/>
      <c r="P377" s="296"/>
      <c r="Q377" s="296"/>
      <c r="R377" s="176">
        <v>20</v>
      </c>
      <c r="S377" s="296">
        <v>16370.52</v>
      </c>
      <c r="T377" s="296">
        <v>818.52599999999995</v>
      </c>
      <c r="V377" s="10"/>
      <c r="W377" s="10"/>
      <c r="X377" s="10"/>
      <c r="Y377" s="10"/>
      <c r="Z377" s="10"/>
      <c r="AA377" s="10"/>
      <c r="AB377" s="10"/>
      <c r="AC377" s="10"/>
      <c r="AD377" s="10"/>
    </row>
    <row r="378" spans="1:30" x14ac:dyDescent="0.25">
      <c r="A378" s="55"/>
      <c r="B378" s="10"/>
      <c r="C378" s="10" t="s">
        <v>224</v>
      </c>
      <c r="D378" s="10"/>
      <c r="E378" s="10" t="s">
        <v>206</v>
      </c>
      <c r="F378" s="176">
        <v>15</v>
      </c>
      <c r="G378" s="296">
        <v>1440.2946153846201</v>
      </c>
      <c r="H378" s="296">
        <v>18723.830000000002</v>
      </c>
      <c r="I378" s="296">
        <v>1248.2553333333301</v>
      </c>
      <c r="J378" s="296">
        <v>13.733333333333301</v>
      </c>
      <c r="K378" s="175"/>
      <c r="L378" s="176">
        <v>13</v>
      </c>
      <c r="M378" s="296">
        <v>1635.76</v>
      </c>
      <c r="N378" s="296">
        <v>817.88</v>
      </c>
      <c r="O378" s="210"/>
      <c r="P378" s="296"/>
      <c r="Q378" s="296"/>
      <c r="R378" s="176">
        <v>15</v>
      </c>
      <c r="S378" s="296">
        <v>18723.830000000002</v>
      </c>
      <c r="T378" s="296">
        <v>1248.2553333333301</v>
      </c>
      <c r="V378" s="10"/>
      <c r="W378" s="10"/>
      <c r="X378" s="10"/>
      <c r="Y378" s="10"/>
      <c r="Z378" s="10"/>
      <c r="AA378" s="10"/>
      <c r="AB378" s="10"/>
      <c r="AC378" s="10"/>
      <c r="AD378" s="10"/>
    </row>
    <row r="379" spans="1:30" x14ac:dyDescent="0.25">
      <c r="A379" s="55"/>
      <c r="B379" s="10"/>
      <c r="C379" s="10" t="s">
        <v>508</v>
      </c>
      <c r="D379" s="10"/>
      <c r="E379" s="10" t="s">
        <v>104</v>
      </c>
      <c r="F379" s="176">
        <v>7</v>
      </c>
      <c r="G379" s="296">
        <v>2010.905</v>
      </c>
      <c r="H379" s="296">
        <v>8043.62</v>
      </c>
      <c r="I379" s="296">
        <v>1149.08857142857</v>
      </c>
      <c r="J379" s="296">
        <v>13.5714285714286</v>
      </c>
      <c r="K379" s="175"/>
      <c r="L379" s="176">
        <v>4</v>
      </c>
      <c r="M379" s="296">
        <v>5706.85</v>
      </c>
      <c r="N379" s="296">
        <v>1902.2833333333299</v>
      </c>
      <c r="O379" s="210"/>
      <c r="P379" s="296"/>
      <c r="Q379" s="296"/>
      <c r="R379" s="176">
        <v>7</v>
      </c>
      <c r="S379" s="296">
        <v>8043.62</v>
      </c>
      <c r="T379" s="296">
        <v>1149.08857142857</v>
      </c>
      <c r="V379" s="10"/>
      <c r="W379" s="10"/>
      <c r="X379" s="10"/>
      <c r="Y379" s="10"/>
      <c r="Z379" s="10"/>
      <c r="AA379" s="10"/>
      <c r="AB379" s="10"/>
      <c r="AC379" s="10"/>
      <c r="AD379" s="10"/>
    </row>
    <row r="380" spans="1:30" x14ac:dyDescent="0.25">
      <c r="A380" s="55"/>
      <c r="B380" s="10"/>
      <c r="C380" s="10" t="s">
        <v>535</v>
      </c>
      <c r="D380" s="10"/>
      <c r="E380" s="10" t="s">
        <v>79</v>
      </c>
      <c r="F380" s="176">
        <v>12</v>
      </c>
      <c r="G380" s="296">
        <v>2172.8312500000002</v>
      </c>
      <c r="H380" s="296">
        <v>17382.650000000001</v>
      </c>
      <c r="I380" s="296">
        <v>1448.55416666667</v>
      </c>
      <c r="J380" s="296">
        <v>13.4166666666667</v>
      </c>
      <c r="K380" s="175"/>
      <c r="L380" s="176">
        <v>8</v>
      </c>
      <c r="M380" s="296">
        <v>9749.75</v>
      </c>
      <c r="N380" s="296">
        <v>2437.4375</v>
      </c>
      <c r="O380" s="210"/>
      <c r="P380" s="296"/>
      <c r="Q380" s="296"/>
      <c r="R380" s="176">
        <v>12</v>
      </c>
      <c r="S380" s="296">
        <v>17382.650000000001</v>
      </c>
      <c r="T380" s="296">
        <v>1448.55416666667</v>
      </c>
      <c r="V380" s="10"/>
      <c r="W380" s="10"/>
      <c r="X380" s="10"/>
      <c r="Y380" s="10"/>
      <c r="Z380" s="10"/>
      <c r="AA380" s="10"/>
      <c r="AB380" s="10"/>
      <c r="AC380" s="10"/>
      <c r="AD380" s="10"/>
    </row>
    <row r="381" spans="1:30" x14ac:dyDescent="0.25">
      <c r="A381" s="55"/>
      <c r="B381" s="10"/>
      <c r="C381" s="10" t="s">
        <v>217</v>
      </c>
      <c r="D381" s="10"/>
      <c r="E381" s="10" t="s">
        <v>147</v>
      </c>
      <c r="F381" s="176">
        <v>10</v>
      </c>
      <c r="G381" s="296">
        <v>2541.5514285714298</v>
      </c>
      <c r="H381" s="296">
        <v>17790.86</v>
      </c>
      <c r="I381" s="296">
        <v>1779.086</v>
      </c>
      <c r="J381" s="296">
        <v>13.4</v>
      </c>
      <c r="K381" s="175"/>
      <c r="L381" s="176">
        <v>7</v>
      </c>
      <c r="M381" s="296">
        <v>10600</v>
      </c>
      <c r="N381" s="296">
        <v>3533.3333333333298</v>
      </c>
      <c r="O381" s="210"/>
      <c r="P381" s="296"/>
      <c r="Q381" s="296"/>
      <c r="R381" s="176">
        <v>10</v>
      </c>
      <c r="S381" s="296">
        <v>17790.86</v>
      </c>
      <c r="T381" s="296">
        <v>1779.086</v>
      </c>
      <c r="V381" s="10"/>
      <c r="W381" s="10"/>
      <c r="X381" s="10"/>
      <c r="Y381" s="10"/>
      <c r="Z381" s="10"/>
      <c r="AA381" s="10"/>
      <c r="AB381" s="10"/>
      <c r="AC381" s="10"/>
      <c r="AD381" s="10"/>
    </row>
    <row r="382" spans="1:30" x14ac:dyDescent="0.25">
      <c r="A382" s="55"/>
      <c r="B382" s="10"/>
      <c r="C382" s="10" t="s">
        <v>446</v>
      </c>
      <c r="D382" s="10"/>
      <c r="E382" s="10" t="s">
        <v>124</v>
      </c>
      <c r="F382" s="176">
        <v>22</v>
      </c>
      <c r="G382" s="296">
        <v>2524.1193333333299</v>
      </c>
      <c r="H382" s="296">
        <v>37861.79</v>
      </c>
      <c r="I382" s="296">
        <v>1720.9904545454499</v>
      </c>
      <c r="J382" s="296">
        <v>13.363636363636401</v>
      </c>
      <c r="K382" s="175"/>
      <c r="L382" s="176">
        <v>15</v>
      </c>
      <c r="M382" s="296">
        <v>10571.58</v>
      </c>
      <c r="N382" s="296">
        <v>1510.22571428571</v>
      </c>
      <c r="O382" s="210"/>
      <c r="P382" s="296"/>
      <c r="Q382" s="296"/>
      <c r="R382" s="176">
        <v>22</v>
      </c>
      <c r="S382" s="296">
        <v>37861.79</v>
      </c>
      <c r="T382" s="296">
        <v>1720.9904545454499</v>
      </c>
      <c r="V382" s="10"/>
      <c r="W382" s="10"/>
      <c r="X382" s="10"/>
      <c r="Y382" s="10"/>
      <c r="Z382" s="10"/>
      <c r="AA382" s="10"/>
      <c r="AB382" s="10"/>
      <c r="AC382" s="10"/>
      <c r="AD382" s="10"/>
    </row>
    <row r="383" spans="1:30" x14ac:dyDescent="0.25">
      <c r="A383" s="55"/>
      <c r="B383" s="10"/>
      <c r="C383" s="10" t="s">
        <v>71</v>
      </c>
      <c r="D383" s="10"/>
      <c r="E383" s="10" t="s">
        <v>72</v>
      </c>
      <c r="F383" s="176">
        <v>27</v>
      </c>
      <c r="G383" s="296">
        <v>1987.49105263158</v>
      </c>
      <c r="H383" s="296">
        <v>37762.33</v>
      </c>
      <c r="I383" s="296">
        <v>1398.60481481481</v>
      </c>
      <c r="J383" s="296">
        <v>13.3333333333333</v>
      </c>
      <c r="K383" s="175"/>
      <c r="L383" s="176">
        <v>19</v>
      </c>
      <c r="M383" s="296">
        <v>10216.69</v>
      </c>
      <c r="N383" s="296">
        <v>1277.0862500000001</v>
      </c>
      <c r="O383" s="210"/>
      <c r="P383" s="296"/>
      <c r="Q383" s="296"/>
      <c r="R383" s="176">
        <v>27</v>
      </c>
      <c r="S383" s="296">
        <v>37762.33</v>
      </c>
      <c r="T383" s="296">
        <v>1398.60481481481</v>
      </c>
      <c r="V383" s="10"/>
      <c r="W383" s="10"/>
      <c r="X383" s="10"/>
      <c r="Y383" s="10"/>
      <c r="Z383" s="10"/>
      <c r="AA383" s="10"/>
      <c r="AB383" s="10"/>
      <c r="AC383" s="10"/>
      <c r="AD383" s="10"/>
    </row>
    <row r="384" spans="1:30" x14ac:dyDescent="0.25">
      <c r="A384" s="55"/>
      <c r="B384" s="10"/>
      <c r="C384" s="10" t="s">
        <v>238</v>
      </c>
      <c r="D384" s="10"/>
      <c r="E384" s="10" t="s">
        <v>239</v>
      </c>
      <c r="F384" s="176">
        <v>15</v>
      </c>
      <c r="G384" s="296">
        <v>1427.578</v>
      </c>
      <c r="H384" s="296">
        <v>14275.78</v>
      </c>
      <c r="I384" s="296">
        <v>951.71866666666699</v>
      </c>
      <c r="J384" s="296">
        <v>13.266666666666699</v>
      </c>
      <c r="K384" s="175"/>
      <c r="L384" s="176">
        <v>10</v>
      </c>
      <c r="M384" s="296">
        <v>5538.62</v>
      </c>
      <c r="N384" s="296">
        <v>1107.7239999999999</v>
      </c>
      <c r="O384" s="210"/>
      <c r="P384" s="296"/>
      <c r="Q384" s="296"/>
      <c r="R384" s="176">
        <v>15</v>
      </c>
      <c r="S384" s="296">
        <v>14275.78</v>
      </c>
      <c r="T384" s="296">
        <v>951.71866666666699</v>
      </c>
      <c r="V384" s="10"/>
      <c r="W384" s="10"/>
      <c r="X384" s="10"/>
      <c r="Y384" s="10"/>
      <c r="Z384" s="10"/>
      <c r="AA384" s="10"/>
      <c r="AB384" s="10"/>
      <c r="AC384" s="10"/>
      <c r="AD384" s="10"/>
    </row>
    <row r="385" spans="1:30" x14ac:dyDescent="0.25">
      <c r="A385" s="55"/>
      <c r="B385" s="10"/>
      <c r="C385" s="10" t="s">
        <v>260</v>
      </c>
      <c r="D385" s="10"/>
      <c r="E385" s="10" t="s">
        <v>77</v>
      </c>
      <c r="F385" s="176">
        <v>4</v>
      </c>
      <c r="G385" s="296">
        <v>1455.9966666666701</v>
      </c>
      <c r="H385" s="296">
        <v>4367.99</v>
      </c>
      <c r="I385" s="296">
        <v>1091.9974999999999</v>
      </c>
      <c r="J385" s="296">
        <v>13.25</v>
      </c>
      <c r="K385" s="175"/>
      <c r="L385" s="176">
        <v>3</v>
      </c>
      <c r="M385" s="296">
        <v>622.64</v>
      </c>
      <c r="N385" s="296">
        <v>622.64</v>
      </c>
      <c r="O385" s="210"/>
      <c r="P385" s="296"/>
      <c r="Q385" s="296"/>
      <c r="R385" s="176">
        <v>4</v>
      </c>
      <c r="S385" s="296">
        <v>4367.99</v>
      </c>
      <c r="T385" s="296">
        <v>1091.9974999999999</v>
      </c>
      <c r="V385" s="10"/>
      <c r="W385" s="10"/>
      <c r="X385" s="10"/>
      <c r="Y385" s="10"/>
      <c r="Z385" s="10"/>
      <c r="AA385" s="10"/>
      <c r="AB385" s="10"/>
      <c r="AC385" s="10"/>
      <c r="AD385" s="10"/>
    </row>
    <row r="386" spans="1:30" x14ac:dyDescent="0.25">
      <c r="A386" s="55"/>
      <c r="B386" s="10"/>
      <c r="C386" s="10" t="s">
        <v>377</v>
      </c>
      <c r="D386" s="10"/>
      <c r="E386" s="10" t="s">
        <v>302</v>
      </c>
      <c r="F386" s="176">
        <v>47</v>
      </c>
      <c r="G386" s="296">
        <v>2617.3907692307698</v>
      </c>
      <c r="H386" s="296">
        <v>68052.160000000003</v>
      </c>
      <c r="I386" s="296">
        <v>1447.91829787234</v>
      </c>
      <c r="J386" s="296">
        <v>13.1702127659574</v>
      </c>
      <c r="K386" s="175"/>
      <c r="L386" s="176">
        <v>26</v>
      </c>
      <c r="M386" s="296">
        <v>27786.54</v>
      </c>
      <c r="N386" s="296">
        <v>1323.16857142857</v>
      </c>
      <c r="O386" s="210">
        <v>1</v>
      </c>
      <c r="P386" s="296">
        <v>534.52</v>
      </c>
      <c r="Q386" s="296">
        <v>534.52</v>
      </c>
      <c r="R386" s="176">
        <v>46</v>
      </c>
      <c r="S386" s="296">
        <v>67517.64</v>
      </c>
      <c r="T386" s="296">
        <v>1467.7747826087</v>
      </c>
      <c r="V386" s="10"/>
      <c r="W386" s="10"/>
      <c r="X386" s="10"/>
      <c r="Y386" s="10"/>
      <c r="Z386" s="10"/>
      <c r="AA386" s="10"/>
      <c r="AB386" s="10"/>
      <c r="AC386" s="10"/>
      <c r="AD386" s="10"/>
    </row>
    <row r="387" spans="1:30" x14ac:dyDescent="0.25">
      <c r="A387" s="55"/>
      <c r="B387" s="10"/>
      <c r="C387" s="10" t="s">
        <v>183</v>
      </c>
      <c r="D387" s="10"/>
      <c r="E387" s="10" t="s">
        <v>86</v>
      </c>
      <c r="F387" s="176">
        <v>10</v>
      </c>
      <c r="G387" s="296">
        <v>3720.5933333333301</v>
      </c>
      <c r="H387" s="296">
        <v>11161.78</v>
      </c>
      <c r="I387" s="296">
        <v>1116.1780000000001</v>
      </c>
      <c r="J387" s="296">
        <v>13.1</v>
      </c>
      <c r="K387" s="175"/>
      <c r="L387" s="176">
        <v>3</v>
      </c>
      <c r="M387" s="296">
        <v>7381.49</v>
      </c>
      <c r="N387" s="296">
        <v>1054.4985714285699</v>
      </c>
      <c r="O387" s="210">
        <v>1</v>
      </c>
      <c r="P387" s="296">
        <v>2621.97</v>
      </c>
      <c r="Q387" s="296">
        <v>2621.97</v>
      </c>
      <c r="R387" s="176">
        <v>9</v>
      </c>
      <c r="S387" s="296">
        <v>8539.81</v>
      </c>
      <c r="T387" s="296">
        <v>948.86777777777797</v>
      </c>
      <c r="V387" s="10"/>
      <c r="W387" s="10"/>
      <c r="X387" s="10"/>
      <c r="Y387" s="10"/>
      <c r="Z387" s="10"/>
      <c r="AA387" s="10"/>
      <c r="AB387" s="10"/>
      <c r="AC387" s="10"/>
      <c r="AD387" s="10"/>
    </row>
    <row r="388" spans="1:30" x14ac:dyDescent="0.25">
      <c r="A388" s="55"/>
      <c r="B388" s="10"/>
      <c r="C388" s="10" t="s">
        <v>558</v>
      </c>
      <c r="D388" s="10"/>
      <c r="E388" s="10" t="s">
        <v>194</v>
      </c>
      <c r="F388" s="176">
        <v>48</v>
      </c>
      <c r="G388" s="296">
        <v>1927.2262499999999</v>
      </c>
      <c r="H388" s="296">
        <v>61671.24</v>
      </c>
      <c r="I388" s="296">
        <v>1284.8175000000001</v>
      </c>
      <c r="J388" s="296">
        <v>13.0833333333333</v>
      </c>
      <c r="K388" s="175"/>
      <c r="L388" s="176">
        <v>32</v>
      </c>
      <c r="M388" s="296">
        <v>24165.43</v>
      </c>
      <c r="N388" s="296">
        <v>1510.339375</v>
      </c>
      <c r="O388" s="210">
        <v>2</v>
      </c>
      <c r="P388" s="296">
        <v>3074.1</v>
      </c>
      <c r="Q388" s="296">
        <v>1537.05</v>
      </c>
      <c r="R388" s="176">
        <v>46</v>
      </c>
      <c r="S388" s="296">
        <v>58597.14</v>
      </c>
      <c r="T388" s="296">
        <v>1273.8508695652199</v>
      </c>
      <c r="V388" s="10"/>
      <c r="W388" s="10"/>
      <c r="X388" s="10"/>
      <c r="Y388" s="10"/>
      <c r="Z388" s="10"/>
      <c r="AA388" s="10"/>
      <c r="AB388" s="10"/>
      <c r="AC388" s="10"/>
      <c r="AD388" s="10"/>
    </row>
    <row r="389" spans="1:30" x14ac:dyDescent="0.25">
      <c r="A389" s="55"/>
      <c r="B389" s="10"/>
      <c r="C389" s="10" t="s">
        <v>255</v>
      </c>
      <c r="D389" s="10"/>
      <c r="E389" s="10" t="s">
        <v>256</v>
      </c>
      <c r="F389" s="176">
        <v>32</v>
      </c>
      <c r="G389" s="296">
        <v>1861.8104000000001</v>
      </c>
      <c r="H389" s="296">
        <v>46545.26</v>
      </c>
      <c r="I389" s="296">
        <v>1454.5393750000001</v>
      </c>
      <c r="J389" s="296">
        <v>13.03125</v>
      </c>
      <c r="K389" s="175"/>
      <c r="L389" s="176">
        <v>25</v>
      </c>
      <c r="M389" s="296">
        <v>11299.09</v>
      </c>
      <c r="N389" s="296">
        <v>1614.15571428571</v>
      </c>
      <c r="O389" s="210">
        <v>1</v>
      </c>
      <c r="P389" s="296">
        <v>748.42</v>
      </c>
      <c r="Q389" s="296">
        <v>748.42</v>
      </c>
      <c r="R389" s="176">
        <v>31</v>
      </c>
      <c r="S389" s="296">
        <v>45796.84</v>
      </c>
      <c r="T389" s="296">
        <v>1477.31741935484</v>
      </c>
      <c r="V389" s="10"/>
      <c r="W389" s="10"/>
      <c r="X389" s="10"/>
      <c r="Y389" s="10"/>
      <c r="Z389" s="10"/>
      <c r="AA389" s="10"/>
      <c r="AB389" s="10"/>
      <c r="AC389" s="10"/>
      <c r="AD389" s="10"/>
    </row>
    <row r="390" spans="1:30" x14ac:dyDescent="0.25">
      <c r="A390" s="55"/>
      <c r="B390" s="10"/>
      <c r="C390" s="10" t="s">
        <v>848</v>
      </c>
      <c r="D390" s="10"/>
      <c r="E390" s="10" t="s">
        <v>63</v>
      </c>
      <c r="F390" s="176">
        <v>2</v>
      </c>
      <c r="G390" s="296">
        <v>801.96</v>
      </c>
      <c r="H390" s="296">
        <v>801.96</v>
      </c>
      <c r="I390" s="296">
        <v>400.98</v>
      </c>
      <c r="J390" s="296">
        <v>13</v>
      </c>
      <c r="K390" s="175"/>
      <c r="L390" s="176">
        <v>1</v>
      </c>
      <c r="M390" s="296">
        <v>416.67</v>
      </c>
      <c r="N390" s="296">
        <v>416.67</v>
      </c>
      <c r="O390" s="210"/>
      <c r="P390" s="296"/>
      <c r="Q390" s="296"/>
      <c r="R390" s="176">
        <v>2</v>
      </c>
      <c r="S390" s="296">
        <v>801.96</v>
      </c>
      <c r="T390" s="296">
        <v>400.98</v>
      </c>
      <c r="V390" s="10"/>
      <c r="W390" s="10"/>
      <c r="X390" s="10"/>
      <c r="Y390" s="10"/>
      <c r="Z390" s="10"/>
      <c r="AA390" s="10"/>
      <c r="AB390" s="10"/>
      <c r="AC390" s="10"/>
      <c r="AD390" s="10"/>
    </row>
    <row r="391" spans="1:30" x14ac:dyDescent="0.25">
      <c r="A391" s="55"/>
      <c r="B391" s="10"/>
      <c r="C391" s="10" t="s">
        <v>101</v>
      </c>
      <c r="D391" s="10"/>
      <c r="E391" s="10" t="s">
        <v>104</v>
      </c>
      <c r="F391" s="176">
        <v>1</v>
      </c>
      <c r="G391" s="296"/>
      <c r="H391" s="296">
        <v>1523.33</v>
      </c>
      <c r="I391" s="296">
        <v>1523.33</v>
      </c>
      <c r="J391" s="296">
        <v>13</v>
      </c>
      <c r="K391" s="175"/>
      <c r="L391" s="176"/>
      <c r="M391" s="296">
        <v>1523.33</v>
      </c>
      <c r="N391" s="296">
        <v>1523.33</v>
      </c>
      <c r="O391" s="210"/>
      <c r="P391" s="296"/>
      <c r="Q391" s="296"/>
      <c r="R391" s="176">
        <v>1</v>
      </c>
      <c r="S391" s="296">
        <v>1523.33</v>
      </c>
      <c r="T391" s="296">
        <v>1523.33</v>
      </c>
      <c r="V391" s="10"/>
      <c r="W391" s="10"/>
      <c r="X391" s="10"/>
      <c r="Y391" s="10"/>
      <c r="Z391" s="10"/>
      <c r="AA391" s="10"/>
      <c r="AB391" s="10"/>
      <c r="AC391" s="10"/>
      <c r="AD391" s="10"/>
    </row>
    <row r="392" spans="1:30" x14ac:dyDescent="0.25">
      <c r="A392" s="55"/>
      <c r="B392" s="10"/>
      <c r="C392" s="10" t="s">
        <v>142</v>
      </c>
      <c r="D392" s="10"/>
      <c r="E392" s="10" t="s">
        <v>143</v>
      </c>
      <c r="F392" s="176">
        <v>9</v>
      </c>
      <c r="G392" s="296">
        <v>1386.87857142857</v>
      </c>
      <c r="H392" s="296">
        <v>9708.15</v>
      </c>
      <c r="I392" s="296">
        <v>1078.68333333333</v>
      </c>
      <c r="J392" s="296">
        <v>13</v>
      </c>
      <c r="K392" s="175"/>
      <c r="L392" s="176">
        <v>7</v>
      </c>
      <c r="M392" s="296">
        <v>1431.7</v>
      </c>
      <c r="N392" s="296">
        <v>715.85</v>
      </c>
      <c r="O392" s="210"/>
      <c r="P392" s="296"/>
      <c r="Q392" s="296"/>
      <c r="R392" s="176">
        <v>9</v>
      </c>
      <c r="S392" s="296">
        <v>9708.15</v>
      </c>
      <c r="T392" s="296">
        <v>1078.68333333333</v>
      </c>
      <c r="V392" s="10"/>
      <c r="W392" s="10"/>
      <c r="X392" s="10"/>
      <c r="Y392" s="10"/>
      <c r="Z392" s="10"/>
      <c r="AA392" s="10"/>
      <c r="AB392" s="10"/>
      <c r="AC392" s="10"/>
      <c r="AD392" s="10"/>
    </row>
    <row r="393" spans="1:30" x14ac:dyDescent="0.25">
      <c r="A393" s="55"/>
      <c r="B393" s="10"/>
      <c r="C393" s="10" t="s">
        <v>238</v>
      </c>
      <c r="D393" s="10"/>
      <c r="E393" s="10" t="s">
        <v>120</v>
      </c>
      <c r="F393" s="176">
        <v>1</v>
      </c>
      <c r="G393" s="296"/>
      <c r="H393" s="296">
        <v>2270.29</v>
      </c>
      <c r="I393" s="296">
        <v>2270.29</v>
      </c>
      <c r="J393" s="296">
        <v>13</v>
      </c>
      <c r="K393" s="175"/>
      <c r="L393" s="176"/>
      <c r="M393" s="296">
        <v>2270.29</v>
      </c>
      <c r="N393" s="296">
        <v>2270.29</v>
      </c>
      <c r="O393" s="210"/>
      <c r="P393" s="296"/>
      <c r="Q393" s="296"/>
      <c r="R393" s="176">
        <v>1</v>
      </c>
      <c r="S393" s="296">
        <v>2270.29</v>
      </c>
      <c r="T393" s="296">
        <v>2270.29</v>
      </c>
      <c r="V393" s="10"/>
      <c r="W393" s="10"/>
      <c r="X393" s="10"/>
      <c r="Y393" s="10"/>
      <c r="Z393" s="10"/>
      <c r="AA393" s="10"/>
      <c r="AB393" s="10"/>
      <c r="AC393" s="10"/>
      <c r="AD393" s="10"/>
    </row>
    <row r="394" spans="1:30" x14ac:dyDescent="0.25">
      <c r="A394" s="55"/>
      <c r="B394" s="10"/>
      <c r="C394" s="10" t="s">
        <v>280</v>
      </c>
      <c r="D394" s="10"/>
      <c r="E394" s="10" t="s">
        <v>170</v>
      </c>
      <c r="F394" s="176">
        <v>1</v>
      </c>
      <c r="G394" s="296">
        <v>302.60000000000002</v>
      </c>
      <c r="H394" s="296">
        <v>302.60000000000002</v>
      </c>
      <c r="I394" s="296">
        <v>302.60000000000002</v>
      </c>
      <c r="J394" s="296">
        <v>13</v>
      </c>
      <c r="K394" s="175"/>
      <c r="L394" s="176">
        <v>1</v>
      </c>
      <c r="M394" s="296"/>
      <c r="N394" s="296"/>
      <c r="O394" s="210"/>
      <c r="P394" s="296"/>
      <c r="Q394" s="296"/>
      <c r="R394" s="176">
        <v>1</v>
      </c>
      <c r="S394" s="296">
        <v>302.60000000000002</v>
      </c>
      <c r="T394" s="296">
        <v>302.60000000000002</v>
      </c>
      <c r="V394" s="10"/>
      <c r="W394" s="10"/>
      <c r="X394" s="10"/>
      <c r="Y394" s="10"/>
      <c r="Z394" s="10"/>
      <c r="AA394" s="10"/>
      <c r="AB394" s="10"/>
      <c r="AC394" s="10"/>
      <c r="AD394" s="10"/>
    </row>
    <row r="395" spans="1:30" x14ac:dyDescent="0.25">
      <c r="A395" s="55"/>
      <c r="B395" s="10"/>
      <c r="C395" s="10" t="s">
        <v>660</v>
      </c>
      <c r="D395" s="10"/>
      <c r="E395" s="10" t="s">
        <v>167</v>
      </c>
      <c r="F395" s="176">
        <v>1</v>
      </c>
      <c r="G395" s="296"/>
      <c r="H395" s="296">
        <v>2716.86</v>
      </c>
      <c r="I395" s="296">
        <v>2716.86</v>
      </c>
      <c r="J395" s="296">
        <v>13</v>
      </c>
      <c r="K395" s="175"/>
      <c r="L395" s="176"/>
      <c r="M395" s="296">
        <v>2716.86</v>
      </c>
      <c r="N395" s="296">
        <v>2716.86</v>
      </c>
      <c r="O395" s="210"/>
      <c r="P395" s="296"/>
      <c r="Q395" s="296"/>
      <c r="R395" s="176">
        <v>1</v>
      </c>
      <c r="S395" s="296">
        <v>2716.86</v>
      </c>
      <c r="T395" s="296">
        <v>2716.86</v>
      </c>
      <c r="V395" s="10"/>
      <c r="W395" s="10"/>
      <c r="X395" s="10"/>
      <c r="Y395" s="10"/>
      <c r="Z395" s="10"/>
      <c r="AA395" s="10"/>
      <c r="AB395" s="10"/>
      <c r="AC395" s="10"/>
      <c r="AD395" s="10"/>
    </row>
    <row r="396" spans="1:30" x14ac:dyDescent="0.25">
      <c r="A396" s="55"/>
      <c r="B396" s="10"/>
      <c r="C396" s="10" t="s">
        <v>360</v>
      </c>
      <c r="D396" s="10"/>
      <c r="E396" s="10" t="s">
        <v>110</v>
      </c>
      <c r="F396" s="176">
        <v>1</v>
      </c>
      <c r="G396" s="296"/>
      <c r="H396" s="296">
        <v>1068.58</v>
      </c>
      <c r="I396" s="296">
        <v>1068.58</v>
      </c>
      <c r="J396" s="296">
        <v>13</v>
      </c>
      <c r="K396" s="175"/>
      <c r="L396" s="176"/>
      <c r="M396" s="296">
        <v>1068.58</v>
      </c>
      <c r="N396" s="296">
        <v>1068.58</v>
      </c>
      <c r="O396" s="210"/>
      <c r="P396" s="296"/>
      <c r="Q396" s="296"/>
      <c r="R396" s="176">
        <v>1</v>
      </c>
      <c r="S396" s="296">
        <v>1068.58</v>
      </c>
      <c r="T396" s="296">
        <v>1068.58</v>
      </c>
      <c r="V396" s="10"/>
      <c r="W396" s="10"/>
      <c r="X396" s="10"/>
      <c r="Y396" s="10"/>
      <c r="Z396" s="10"/>
      <c r="AA396" s="10"/>
      <c r="AB396" s="10"/>
      <c r="AC396" s="10"/>
      <c r="AD396" s="10"/>
    </row>
    <row r="397" spans="1:30" x14ac:dyDescent="0.25">
      <c r="A397" s="55"/>
      <c r="B397" s="10"/>
      <c r="C397" s="10" t="s">
        <v>727</v>
      </c>
      <c r="D397" s="10"/>
      <c r="E397" s="10" t="s">
        <v>90</v>
      </c>
      <c r="F397" s="176">
        <v>1</v>
      </c>
      <c r="G397" s="296">
        <v>83.31</v>
      </c>
      <c r="H397" s="296">
        <v>83.31</v>
      </c>
      <c r="I397" s="296">
        <v>83.31</v>
      </c>
      <c r="J397" s="296">
        <v>13</v>
      </c>
      <c r="K397" s="175"/>
      <c r="L397" s="176">
        <v>1</v>
      </c>
      <c r="M397" s="296"/>
      <c r="N397" s="296"/>
      <c r="O397" s="210"/>
      <c r="P397" s="296"/>
      <c r="Q397" s="296"/>
      <c r="R397" s="176">
        <v>1</v>
      </c>
      <c r="S397" s="296">
        <v>83.31</v>
      </c>
      <c r="T397" s="296">
        <v>83.31</v>
      </c>
      <c r="V397" s="10"/>
      <c r="W397" s="10"/>
      <c r="X397" s="10"/>
      <c r="Y397" s="10"/>
      <c r="Z397" s="10"/>
      <c r="AA397" s="10"/>
      <c r="AB397" s="10"/>
      <c r="AC397" s="10"/>
      <c r="AD397" s="10"/>
    </row>
    <row r="398" spans="1:30" x14ac:dyDescent="0.25">
      <c r="A398" s="55"/>
      <c r="B398" s="10"/>
      <c r="C398" s="10" t="s">
        <v>375</v>
      </c>
      <c r="D398" s="10"/>
      <c r="E398" s="10" t="s">
        <v>104</v>
      </c>
      <c r="F398" s="176">
        <v>2</v>
      </c>
      <c r="G398" s="296">
        <v>879.27</v>
      </c>
      <c r="H398" s="296">
        <v>879.27</v>
      </c>
      <c r="I398" s="296">
        <v>439.63499999999999</v>
      </c>
      <c r="J398" s="296">
        <v>13</v>
      </c>
      <c r="K398" s="175"/>
      <c r="L398" s="176">
        <v>1</v>
      </c>
      <c r="M398" s="296">
        <v>668.16</v>
      </c>
      <c r="N398" s="296">
        <v>668.16</v>
      </c>
      <c r="O398" s="210"/>
      <c r="P398" s="296"/>
      <c r="Q398" s="296"/>
      <c r="R398" s="176">
        <v>2</v>
      </c>
      <c r="S398" s="296">
        <v>879.27</v>
      </c>
      <c r="T398" s="296">
        <v>439.63499999999999</v>
      </c>
      <c r="V398" s="10"/>
      <c r="W398" s="10"/>
      <c r="X398" s="10"/>
      <c r="Y398" s="10"/>
      <c r="Z398" s="10"/>
      <c r="AA398" s="10"/>
      <c r="AB398" s="10"/>
      <c r="AC398" s="10"/>
      <c r="AD398" s="10"/>
    </row>
    <row r="399" spans="1:30" x14ac:dyDescent="0.25">
      <c r="A399" s="55"/>
      <c r="B399" s="10"/>
      <c r="C399" s="10" t="s">
        <v>470</v>
      </c>
      <c r="D399" s="10"/>
      <c r="E399" s="10" t="s">
        <v>202</v>
      </c>
      <c r="F399" s="176">
        <v>1</v>
      </c>
      <c r="G399" s="296">
        <v>744.44</v>
      </c>
      <c r="H399" s="296">
        <v>744.44</v>
      </c>
      <c r="I399" s="296">
        <v>744.44</v>
      </c>
      <c r="J399" s="296">
        <v>13</v>
      </c>
      <c r="K399" s="175"/>
      <c r="L399" s="176">
        <v>1</v>
      </c>
      <c r="M399" s="296"/>
      <c r="N399" s="296"/>
      <c r="O399" s="210"/>
      <c r="P399" s="296"/>
      <c r="Q399" s="296"/>
      <c r="R399" s="176">
        <v>1</v>
      </c>
      <c r="S399" s="296">
        <v>744.44</v>
      </c>
      <c r="T399" s="296">
        <v>744.44</v>
      </c>
      <c r="V399" s="10"/>
      <c r="W399" s="10"/>
      <c r="X399" s="10"/>
      <c r="Y399" s="10"/>
      <c r="Z399" s="10"/>
      <c r="AA399" s="10"/>
      <c r="AB399" s="10"/>
      <c r="AC399" s="10"/>
      <c r="AD399" s="10"/>
    </row>
    <row r="400" spans="1:30" x14ac:dyDescent="0.25">
      <c r="A400" s="55"/>
      <c r="B400" s="10"/>
      <c r="C400" s="10" t="s">
        <v>499</v>
      </c>
      <c r="D400" s="10"/>
      <c r="E400" s="10" t="s">
        <v>63</v>
      </c>
      <c r="F400" s="176">
        <v>1</v>
      </c>
      <c r="G400" s="296">
        <v>1017.13</v>
      </c>
      <c r="H400" s="296">
        <v>1017.13</v>
      </c>
      <c r="I400" s="296">
        <v>1017.13</v>
      </c>
      <c r="J400" s="296">
        <v>13</v>
      </c>
      <c r="K400" s="175"/>
      <c r="L400" s="176">
        <v>1</v>
      </c>
      <c r="M400" s="296"/>
      <c r="N400" s="296"/>
      <c r="O400" s="210"/>
      <c r="P400" s="296"/>
      <c r="Q400" s="296"/>
      <c r="R400" s="176">
        <v>1</v>
      </c>
      <c r="S400" s="296">
        <v>1017.13</v>
      </c>
      <c r="T400" s="296">
        <v>1017.13</v>
      </c>
      <c r="V400" s="10"/>
      <c r="W400" s="10"/>
      <c r="X400" s="10"/>
      <c r="Y400" s="10"/>
      <c r="Z400" s="10"/>
      <c r="AA400" s="10"/>
      <c r="AB400" s="10"/>
      <c r="AC400" s="10"/>
      <c r="AD400" s="10"/>
    </row>
    <row r="401" spans="1:30" x14ac:dyDescent="0.25">
      <c r="A401" s="55"/>
      <c r="B401" s="10"/>
      <c r="C401" s="10" t="s">
        <v>523</v>
      </c>
      <c r="D401" s="10"/>
      <c r="E401" s="10" t="s">
        <v>86</v>
      </c>
      <c r="F401" s="176">
        <v>1</v>
      </c>
      <c r="G401" s="296">
        <v>1021.88</v>
      </c>
      <c r="H401" s="296">
        <v>1021.88</v>
      </c>
      <c r="I401" s="296">
        <v>1021.88</v>
      </c>
      <c r="J401" s="296">
        <v>13</v>
      </c>
      <c r="K401" s="175"/>
      <c r="L401" s="176">
        <v>1</v>
      </c>
      <c r="M401" s="296"/>
      <c r="N401" s="296"/>
      <c r="O401" s="210"/>
      <c r="P401" s="296"/>
      <c r="Q401" s="296"/>
      <c r="R401" s="176">
        <v>1</v>
      </c>
      <c r="S401" s="296">
        <v>1021.88</v>
      </c>
      <c r="T401" s="296">
        <v>1021.88</v>
      </c>
      <c r="V401" s="10"/>
      <c r="W401" s="10"/>
      <c r="X401" s="10"/>
      <c r="Y401" s="10"/>
      <c r="Z401" s="10"/>
      <c r="AA401" s="10"/>
      <c r="AB401" s="10"/>
      <c r="AC401" s="10"/>
      <c r="AD401" s="10"/>
    </row>
    <row r="402" spans="1:30" x14ac:dyDescent="0.25">
      <c r="A402" s="55"/>
      <c r="B402" s="10"/>
      <c r="C402" s="10" t="s">
        <v>576</v>
      </c>
      <c r="D402" s="10"/>
      <c r="E402" s="10" t="s">
        <v>287</v>
      </c>
      <c r="F402" s="176">
        <v>7</v>
      </c>
      <c r="G402" s="296">
        <v>2461.3024999999998</v>
      </c>
      <c r="H402" s="296">
        <v>9845.2099999999991</v>
      </c>
      <c r="I402" s="296">
        <v>1406.4585714285699</v>
      </c>
      <c r="J402" s="296">
        <v>13</v>
      </c>
      <c r="K402" s="175"/>
      <c r="L402" s="176">
        <v>4</v>
      </c>
      <c r="M402" s="296">
        <v>5811.7</v>
      </c>
      <c r="N402" s="296">
        <v>1937.2333333333299</v>
      </c>
      <c r="O402" s="210"/>
      <c r="P402" s="296"/>
      <c r="Q402" s="296"/>
      <c r="R402" s="176">
        <v>7</v>
      </c>
      <c r="S402" s="296">
        <v>9845.2099999999991</v>
      </c>
      <c r="T402" s="296">
        <v>1406.4585714285699</v>
      </c>
      <c r="V402" s="10"/>
      <c r="W402" s="10"/>
      <c r="X402" s="10"/>
      <c r="Y402" s="10"/>
      <c r="Z402" s="10"/>
      <c r="AA402" s="10"/>
      <c r="AB402" s="10"/>
      <c r="AC402" s="10"/>
      <c r="AD402" s="10"/>
    </row>
    <row r="403" spans="1:30" x14ac:dyDescent="0.25">
      <c r="A403" s="55"/>
      <c r="B403" s="10"/>
      <c r="C403" s="10" t="s">
        <v>579</v>
      </c>
      <c r="D403" s="10"/>
      <c r="E403" s="10" t="s">
        <v>127</v>
      </c>
      <c r="F403" s="176">
        <v>48</v>
      </c>
      <c r="G403" s="296">
        <v>1544.2650000000001</v>
      </c>
      <c r="H403" s="296">
        <v>55593.54</v>
      </c>
      <c r="I403" s="296">
        <v>1158.19875</v>
      </c>
      <c r="J403" s="296">
        <v>12.9583333333333</v>
      </c>
      <c r="K403" s="175"/>
      <c r="L403" s="176">
        <v>36</v>
      </c>
      <c r="M403" s="296">
        <v>9582.49</v>
      </c>
      <c r="N403" s="296">
        <v>798.54083333333301</v>
      </c>
      <c r="O403" s="210"/>
      <c r="P403" s="296"/>
      <c r="Q403" s="296"/>
      <c r="R403" s="176">
        <v>48</v>
      </c>
      <c r="S403" s="296">
        <v>55593.54</v>
      </c>
      <c r="T403" s="296">
        <v>1158.19875</v>
      </c>
      <c r="V403" s="10"/>
      <c r="W403" s="10"/>
      <c r="X403" s="10"/>
      <c r="Y403" s="10"/>
      <c r="Z403" s="10"/>
      <c r="AA403" s="10"/>
      <c r="AB403" s="10"/>
      <c r="AC403" s="10"/>
      <c r="AD403" s="10"/>
    </row>
    <row r="404" spans="1:30" x14ac:dyDescent="0.25">
      <c r="A404" s="55"/>
      <c r="B404" s="10"/>
      <c r="C404" s="10" t="s">
        <v>193</v>
      </c>
      <c r="D404" s="10"/>
      <c r="E404" s="10" t="s">
        <v>194</v>
      </c>
      <c r="F404" s="176">
        <v>41</v>
      </c>
      <c r="G404" s="296">
        <v>2916.5308695652202</v>
      </c>
      <c r="H404" s="296">
        <v>67080.210000000006</v>
      </c>
      <c r="I404" s="296">
        <v>1636.1026829268301</v>
      </c>
      <c r="J404" s="296">
        <v>12.951219512195101</v>
      </c>
      <c r="K404" s="175"/>
      <c r="L404" s="176">
        <v>23</v>
      </c>
      <c r="M404" s="296">
        <v>41968.22</v>
      </c>
      <c r="N404" s="296">
        <v>2331.5677777777801</v>
      </c>
      <c r="O404" s="210">
        <v>2</v>
      </c>
      <c r="P404" s="296">
        <v>1189.3</v>
      </c>
      <c r="Q404" s="296">
        <v>594.65</v>
      </c>
      <c r="R404" s="176">
        <v>39</v>
      </c>
      <c r="S404" s="296">
        <v>65890.91</v>
      </c>
      <c r="T404" s="296">
        <v>1689.51051282051</v>
      </c>
      <c r="V404" s="10"/>
      <c r="W404" s="10"/>
      <c r="X404" s="10"/>
      <c r="Y404" s="10"/>
      <c r="Z404" s="10"/>
      <c r="AA404" s="10"/>
      <c r="AB404" s="10"/>
      <c r="AC404" s="10"/>
      <c r="AD404" s="10"/>
    </row>
    <row r="405" spans="1:30" x14ac:dyDescent="0.25">
      <c r="A405" s="55"/>
      <c r="B405" s="10"/>
      <c r="C405" s="10" t="s">
        <v>208</v>
      </c>
      <c r="D405" s="10"/>
      <c r="E405" s="10" t="s">
        <v>64</v>
      </c>
      <c r="F405" s="176">
        <v>12</v>
      </c>
      <c r="G405" s="296">
        <v>2527.1857142857102</v>
      </c>
      <c r="H405" s="296">
        <v>17690.3</v>
      </c>
      <c r="I405" s="296">
        <v>1474.19166666667</v>
      </c>
      <c r="J405" s="296">
        <v>12.9166666666667</v>
      </c>
      <c r="K405" s="175"/>
      <c r="L405" s="176">
        <v>7</v>
      </c>
      <c r="M405" s="296">
        <v>12033.76</v>
      </c>
      <c r="N405" s="296">
        <v>2406.752</v>
      </c>
      <c r="O405" s="210"/>
      <c r="P405" s="296"/>
      <c r="Q405" s="296"/>
      <c r="R405" s="176">
        <v>12</v>
      </c>
      <c r="S405" s="296">
        <v>17690.3</v>
      </c>
      <c r="T405" s="296">
        <v>1474.19166666667</v>
      </c>
      <c r="V405" s="10"/>
      <c r="W405" s="10"/>
      <c r="X405" s="10"/>
      <c r="Y405" s="10"/>
      <c r="Z405" s="10"/>
      <c r="AA405" s="10"/>
      <c r="AB405" s="10"/>
      <c r="AC405" s="10"/>
      <c r="AD405" s="10"/>
    </row>
    <row r="406" spans="1:30" x14ac:dyDescent="0.25">
      <c r="A406" s="55"/>
      <c r="B406" s="10"/>
      <c r="C406" s="10" t="s">
        <v>484</v>
      </c>
      <c r="D406" s="10"/>
      <c r="E406" s="10" t="s">
        <v>156</v>
      </c>
      <c r="F406" s="176">
        <v>23</v>
      </c>
      <c r="G406" s="296">
        <v>1679.4829411764699</v>
      </c>
      <c r="H406" s="296">
        <v>28551.21</v>
      </c>
      <c r="I406" s="296">
        <v>1241.3569565217399</v>
      </c>
      <c r="J406" s="296">
        <v>12.913043478260899</v>
      </c>
      <c r="K406" s="175"/>
      <c r="L406" s="176">
        <v>17</v>
      </c>
      <c r="M406" s="296">
        <v>5271.26</v>
      </c>
      <c r="N406" s="296">
        <v>878.54333333333295</v>
      </c>
      <c r="O406" s="210">
        <v>1</v>
      </c>
      <c r="P406" s="296">
        <v>4261.88</v>
      </c>
      <c r="Q406" s="296">
        <v>4261.88</v>
      </c>
      <c r="R406" s="176">
        <v>22</v>
      </c>
      <c r="S406" s="296">
        <v>24289.33</v>
      </c>
      <c r="T406" s="296">
        <v>1104.0604545454501</v>
      </c>
      <c r="V406" s="10"/>
      <c r="W406" s="10"/>
      <c r="X406" s="10"/>
      <c r="Y406" s="10"/>
      <c r="Z406" s="10"/>
      <c r="AA406" s="10"/>
      <c r="AB406" s="10"/>
      <c r="AC406" s="10"/>
      <c r="AD406" s="10"/>
    </row>
    <row r="407" spans="1:30" x14ac:dyDescent="0.25">
      <c r="A407" s="55"/>
      <c r="B407" s="10"/>
      <c r="C407" s="10" t="s">
        <v>491</v>
      </c>
      <c r="D407" s="10"/>
      <c r="E407" s="10" t="s">
        <v>220</v>
      </c>
      <c r="F407" s="176">
        <v>29</v>
      </c>
      <c r="G407" s="296">
        <v>1798.43</v>
      </c>
      <c r="H407" s="296">
        <v>37767.03</v>
      </c>
      <c r="I407" s="296">
        <v>1302.31137931035</v>
      </c>
      <c r="J407" s="296">
        <v>12.862068965517199</v>
      </c>
      <c r="K407" s="175"/>
      <c r="L407" s="176">
        <v>21</v>
      </c>
      <c r="M407" s="296">
        <v>12705.83</v>
      </c>
      <c r="N407" s="296">
        <v>1588.22875</v>
      </c>
      <c r="O407" s="210"/>
      <c r="P407" s="296"/>
      <c r="Q407" s="296"/>
      <c r="R407" s="176">
        <v>29</v>
      </c>
      <c r="S407" s="296">
        <v>37767.03</v>
      </c>
      <c r="T407" s="296">
        <v>1302.31137931035</v>
      </c>
      <c r="V407" s="10"/>
      <c r="W407" s="10"/>
      <c r="X407" s="10"/>
      <c r="Y407" s="10"/>
      <c r="Z407" s="10"/>
      <c r="AA407" s="10"/>
      <c r="AB407" s="10"/>
      <c r="AC407" s="10"/>
      <c r="AD407" s="10"/>
    </row>
    <row r="408" spans="1:30" x14ac:dyDescent="0.25">
      <c r="A408" s="55"/>
      <c r="B408" s="10"/>
      <c r="C408" s="10" t="s">
        <v>571</v>
      </c>
      <c r="D408" s="10"/>
      <c r="E408" s="10" t="s">
        <v>572</v>
      </c>
      <c r="F408" s="176">
        <v>34</v>
      </c>
      <c r="G408" s="296">
        <v>1376.33222222222</v>
      </c>
      <c r="H408" s="296">
        <v>37160.97</v>
      </c>
      <c r="I408" s="296">
        <v>1092.9697058823499</v>
      </c>
      <c r="J408" s="296">
        <v>12.823529411764699</v>
      </c>
      <c r="K408" s="175"/>
      <c r="L408" s="176">
        <v>27</v>
      </c>
      <c r="M408" s="296">
        <v>7860.32</v>
      </c>
      <c r="N408" s="296">
        <v>1122.9028571428601</v>
      </c>
      <c r="O408" s="210">
        <v>3</v>
      </c>
      <c r="P408" s="296">
        <v>5003.8999999999996</v>
      </c>
      <c r="Q408" s="296">
        <v>1667.9666666666701</v>
      </c>
      <c r="R408" s="176">
        <v>31</v>
      </c>
      <c r="S408" s="296">
        <v>32157.07</v>
      </c>
      <c r="T408" s="296">
        <v>1037.3248387096801</v>
      </c>
      <c r="V408" s="10"/>
      <c r="W408" s="10"/>
      <c r="X408" s="10"/>
      <c r="Y408" s="10"/>
      <c r="Z408" s="10"/>
      <c r="AA408" s="10"/>
      <c r="AB408" s="10"/>
      <c r="AC408" s="10"/>
      <c r="AD408" s="10"/>
    </row>
    <row r="409" spans="1:30" x14ac:dyDescent="0.25">
      <c r="A409" s="55"/>
      <c r="B409" s="10"/>
      <c r="C409" s="10" t="s">
        <v>477</v>
      </c>
      <c r="D409" s="10"/>
      <c r="E409" s="10" t="s">
        <v>134</v>
      </c>
      <c r="F409" s="176">
        <v>27</v>
      </c>
      <c r="G409" s="296">
        <v>1494.19</v>
      </c>
      <c r="H409" s="296">
        <v>26895.42</v>
      </c>
      <c r="I409" s="296">
        <v>996.12666666666701</v>
      </c>
      <c r="J409" s="296">
        <v>12.703703703703701</v>
      </c>
      <c r="K409" s="175"/>
      <c r="L409" s="176">
        <v>18</v>
      </c>
      <c r="M409" s="296">
        <v>10712.58</v>
      </c>
      <c r="N409" s="296">
        <v>1190.28666666667</v>
      </c>
      <c r="O409" s="210">
        <v>1</v>
      </c>
      <c r="P409" s="296">
        <v>900.26</v>
      </c>
      <c r="Q409" s="296">
        <v>900.26</v>
      </c>
      <c r="R409" s="176">
        <v>26</v>
      </c>
      <c r="S409" s="296">
        <v>25995.16</v>
      </c>
      <c r="T409" s="296">
        <v>999.81384615384604</v>
      </c>
      <c r="V409" s="10"/>
      <c r="W409" s="10"/>
      <c r="X409" s="10"/>
      <c r="Y409" s="10"/>
      <c r="Z409" s="10"/>
      <c r="AA409" s="10"/>
      <c r="AB409" s="10"/>
      <c r="AC409" s="10"/>
      <c r="AD409" s="10"/>
    </row>
    <row r="410" spans="1:30" x14ac:dyDescent="0.25">
      <c r="A410" s="55"/>
      <c r="B410" s="10"/>
      <c r="C410" s="10" t="s">
        <v>289</v>
      </c>
      <c r="D410" s="10"/>
      <c r="E410" s="10" t="s">
        <v>202</v>
      </c>
      <c r="F410" s="176">
        <v>197</v>
      </c>
      <c r="G410" s="296">
        <v>2235.4042857142799</v>
      </c>
      <c r="H410" s="296">
        <v>297308.77</v>
      </c>
      <c r="I410" s="296">
        <v>1509.1815736040601</v>
      </c>
      <c r="J410" s="296">
        <v>12.690355329949201</v>
      </c>
      <c r="K410" s="175"/>
      <c r="L410" s="176">
        <v>133</v>
      </c>
      <c r="M410" s="296">
        <v>120991.93</v>
      </c>
      <c r="N410" s="296">
        <v>1890.4989062499999</v>
      </c>
      <c r="O410" s="210">
        <v>5</v>
      </c>
      <c r="P410" s="296">
        <v>5350.21</v>
      </c>
      <c r="Q410" s="296">
        <v>1070.0419999999999</v>
      </c>
      <c r="R410" s="176">
        <v>192</v>
      </c>
      <c r="S410" s="296">
        <v>291958.56</v>
      </c>
      <c r="T410" s="296">
        <v>1520.6175000000001</v>
      </c>
      <c r="V410" s="10"/>
      <c r="W410" s="10"/>
      <c r="X410" s="10"/>
      <c r="Y410" s="10"/>
      <c r="Z410" s="10"/>
      <c r="AA410" s="10"/>
      <c r="AB410" s="10"/>
      <c r="AC410" s="10"/>
      <c r="AD410" s="10"/>
    </row>
    <row r="411" spans="1:30" x14ac:dyDescent="0.25">
      <c r="A411" s="55"/>
      <c r="B411" s="10"/>
      <c r="C411" s="10" t="s">
        <v>152</v>
      </c>
      <c r="D411" s="10"/>
      <c r="E411" s="10" t="s">
        <v>153</v>
      </c>
      <c r="F411" s="176">
        <v>33</v>
      </c>
      <c r="G411" s="296">
        <v>1403.32923076923</v>
      </c>
      <c r="H411" s="296">
        <v>36486.559999999998</v>
      </c>
      <c r="I411" s="296">
        <v>1105.65333333333</v>
      </c>
      <c r="J411" s="296">
        <v>12.6666666666667</v>
      </c>
      <c r="K411" s="175"/>
      <c r="L411" s="176">
        <v>26</v>
      </c>
      <c r="M411" s="296">
        <v>5310.76</v>
      </c>
      <c r="N411" s="296">
        <v>758.68</v>
      </c>
      <c r="O411" s="210"/>
      <c r="P411" s="296"/>
      <c r="Q411" s="296"/>
      <c r="R411" s="176">
        <v>33</v>
      </c>
      <c r="S411" s="296">
        <v>36486.559999999998</v>
      </c>
      <c r="T411" s="296">
        <v>1105.65333333333</v>
      </c>
      <c r="V411" s="10"/>
      <c r="W411" s="10"/>
      <c r="X411" s="10"/>
      <c r="Y411" s="10"/>
      <c r="Z411" s="10"/>
      <c r="AA411" s="10"/>
      <c r="AB411" s="10"/>
      <c r="AC411" s="10"/>
      <c r="AD411" s="10"/>
    </row>
    <row r="412" spans="1:30" x14ac:dyDescent="0.25">
      <c r="A412" s="55"/>
      <c r="B412" s="10"/>
      <c r="C412" s="10" t="s">
        <v>692</v>
      </c>
      <c r="D412" s="10"/>
      <c r="E412" s="10" t="s">
        <v>349</v>
      </c>
      <c r="F412" s="176">
        <v>3</v>
      </c>
      <c r="G412" s="296">
        <v>1035.24</v>
      </c>
      <c r="H412" s="296">
        <v>3105.72</v>
      </c>
      <c r="I412" s="296">
        <v>1035.24</v>
      </c>
      <c r="J412" s="296">
        <v>12.6666666666667</v>
      </c>
      <c r="K412" s="175"/>
      <c r="L412" s="176">
        <v>3</v>
      </c>
      <c r="M412" s="296"/>
      <c r="N412" s="296"/>
      <c r="O412" s="210"/>
      <c r="P412" s="296"/>
      <c r="Q412" s="296"/>
      <c r="R412" s="176">
        <v>3</v>
      </c>
      <c r="S412" s="296">
        <v>3105.72</v>
      </c>
      <c r="T412" s="296">
        <v>1035.24</v>
      </c>
      <c r="V412" s="10"/>
      <c r="W412" s="10"/>
      <c r="X412" s="10"/>
      <c r="Y412" s="10"/>
      <c r="Z412" s="10"/>
      <c r="AA412" s="10"/>
      <c r="AB412" s="10"/>
      <c r="AC412" s="10"/>
      <c r="AD412" s="10"/>
    </row>
    <row r="413" spans="1:30" x14ac:dyDescent="0.25">
      <c r="A413" s="55"/>
      <c r="B413" s="10"/>
      <c r="C413" s="10" t="s">
        <v>425</v>
      </c>
      <c r="D413" s="10"/>
      <c r="E413" s="10" t="s">
        <v>426</v>
      </c>
      <c r="F413" s="176">
        <v>15</v>
      </c>
      <c r="G413" s="296">
        <v>3071.14777777778</v>
      </c>
      <c r="H413" s="296">
        <v>27640.33</v>
      </c>
      <c r="I413" s="296">
        <v>1842.6886666666701</v>
      </c>
      <c r="J413" s="296">
        <v>12.6</v>
      </c>
      <c r="K413" s="175"/>
      <c r="L413" s="176">
        <v>9</v>
      </c>
      <c r="M413" s="296">
        <v>5979.17</v>
      </c>
      <c r="N413" s="296">
        <v>996.52833333333297</v>
      </c>
      <c r="O413" s="210"/>
      <c r="P413" s="296"/>
      <c r="Q413" s="296"/>
      <c r="R413" s="176">
        <v>15</v>
      </c>
      <c r="S413" s="296">
        <v>27640.33</v>
      </c>
      <c r="T413" s="296">
        <v>1842.6886666666701</v>
      </c>
      <c r="V413" s="10"/>
      <c r="W413" s="10"/>
      <c r="X413" s="10"/>
      <c r="Y413" s="10"/>
      <c r="Z413" s="10"/>
      <c r="AA413" s="10"/>
      <c r="AB413" s="10"/>
      <c r="AC413" s="10"/>
      <c r="AD413" s="10"/>
    </row>
    <row r="414" spans="1:30" x14ac:dyDescent="0.25">
      <c r="A414" s="55"/>
      <c r="B414" s="10"/>
      <c r="C414" s="10" t="s">
        <v>330</v>
      </c>
      <c r="D414" s="10"/>
      <c r="E414" s="10" t="s">
        <v>331</v>
      </c>
      <c r="F414" s="176">
        <v>17</v>
      </c>
      <c r="G414" s="296">
        <v>1477.34230769231</v>
      </c>
      <c r="H414" s="296">
        <v>19205.45</v>
      </c>
      <c r="I414" s="296">
        <v>1129.7323529411799</v>
      </c>
      <c r="J414" s="296">
        <v>12.588235294117601</v>
      </c>
      <c r="K414" s="175"/>
      <c r="L414" s="176">
        <v>13</v>
      </c>
      <c r="M414" s="296">
        <v>5272.19</v>
      </c>
      <c r="N414" s="296">
        <v>1318.0474999999999</v>
      </c>
      <c r="O414" s="210"/>
      <c r="P414" s="296"/>
      <c r="Q414" s="296"/>
      <c r="R414" s="176">
        <v>17</v>
      </c>
      <c r="S414" s="296">
        <v>19205.45</v>
      </c>
      <c r="T414" s="296">
        <v>1129.7323529411799</v>
      </c>
      <c r="V414" s="10"/>
      <c r="W414" s="10"/>
      <c r="X414" s="10"/>
      <c r="Y414" s="10"/>
      <c r="Z414" s="10"/>
      <c r="AA414" s="10"/>
      <c r="AB414" s="10"/>
      <c r="AC414" s="10"/>
      <c r="AD414" s="10"/>
    </row>
    <row r="415" spans="1:30" x14ac:dyDescent="0.25">
      <c r="A415" s="55"/>
      <c r="B415" s="10"/>
      <c r="C415" s="10" t="s">
        <v>696</v>
      </c>
      <c r="D415" s="10"/>
      <c r="E415" s="10" t="s">
        <v>578</v>
      </c>
      <c r="F415" s="176">
        <v>14</v>
      </c>
      <c r="G415" s="296">
        <v>1487.8490909090899</v>
      </c>
      <c r="H415" s="296">
        <v>16366.34</v>
      </c>
      <c r="I415" s="296">
        <v>1169.02428571429</v>
      </c>
      <c r="J415" s="296">
        <v>12.5714285714286</v>
      </c>
      <c r="K415" s="175"/>
      <c r="L415" s="176">
        <v>11</v>
      </c>
      <c r="M415" s="296">
        <v>1969.76</v>
      </c>
      <c r="N415" s="296">
        <v>656.58666666666704</v>
      </c>
      <c r="O415" s="210"/>
      <c r="P415" s="296"/>
      <c r="Q415" s="296"/>
      <c r="R415" s="176">
        <v>14</v>
      </c>
      <c r="S415" s="296">
        <v>16366.34</v>
      </c>
      <c r="T415" s="296">
        <v>1169.02428571429</v>
      </c>
      <c r="V415" s="10"/>
      <c r="W415" s="10"/>
      <c r="X415" s="10"/>
      <c r="Y415" s="10"/>
      <c r="Z415" s="10"/>
      <c r="AA415" s="10"/>
      <c r="AB415" s="10"/>
      <c r="AC415" s="10"/>
      <c r="AD415" s="10"/>
    </row>
    <row r="416" spans="1:30" x14ac:dyDescent="0.25">
      <c r="A416" s="55"/>
      <c r="B416" s="10"/>
      <c r="C416" s="10" t="s">
        <v>575</v>
      </c>
      <c r="D416" s="10"/>
      <c r="E416" s="10" t="s">
        <v>179</v>
      </c>
      <c r="F416" s="176">
        <v>645</v>
      </c>
      <c r="G416" s="296">
        <v>2195.8279015543999</v>
      </c>
      <c r="H416" s="296">
        <v>847589.57</v>
      </c>
      <c r="I416" s="296">
        <v>1314.0923565891501</v>
      </c>
      <c r="J416" s="296">
        <v>12.5472868217054</v>
      </c>
      <c r="K416" s="175"/>
      <c r="L416" s="176">
        <v>386</v>
      </c>
      <c r="M416" s="296">
        <v>381029.73</v>
      </c>
      <c r="N416" s="296">
        <v>1471.1572586872601</v>
      </c>
      <c r="O416" s="210">
        <v>7</v>
      </c>
      <c r="P416" s="296">
        <v>9416.41</v>
      </c>
      <c r="Q416" s="296">
        <v>1345.2014285714299</v>
      </c>
      <c r="R416" s="176">
        <v>638</v>
      </c>
      <c r="S416" s="296">
        <v>838173.16</v>
      </c>
      <c r="T416" s="296">
        <v>1313.7510344827599</v>
      </c>
      <c r="V416" s="10"/>
      <c r="W416" s="10"/>
      <c r="X416" s="10"/>
      <c r="Y416" s="10"/>
      <c r="Z416" s="10"/>
      <c r="AA416" s="10"/>
      <c r="AB416" s="10"/>
      <c r="AC416" s="10"/>
      <c r="AD416" s="10"/>
    </row>
    <row r="417" spans="1:30" x14ac:dyDescent="0.25">
      <c r="A417" s="55"/>
      <c r="B417" s="10"/>
      <c r="C417" s="10" t="s">
        <v>296</v>
      </c>
      <c r="D417" s="10"/>
      <c r="E417" s="10" t="s">
        <v>212</v>
      </c>
      <c r="F417" s="176">
        <v>24</v>
      </c>
      <c r="G417" s="296">
        <v>2433.3831249999998</v>
      </c>
      <c r="H417" s="296">
        <v>38934.129999999997</v>
      </c>
      <c r="I417" s="296">
        <v>1622.25541666667</v>
      </c>
      <c r="J417" s="296">
        <v>12.5416666666667</v>
      </c>
      <c r="K417" s="175"/>
      <c r="L417" s="176">
        <v>16</v>
      </c>
      <c r="M417" s="296">
        <v>9066.8799999999992</v>
      </c>
      <c r="N417" s="296">
        <v>1133.3599999999999</v>
      </c>
      <c r="O417" s="210"/>
      <c r="P417" s="296"/>
      <c r="Q417" s="296"/>
      <c r="R417" s="176">
        <v>24</v>
      </c>
      <c r="S417" s="296">
        <v>38934.129999999997</v>
      </c>
      <c r="T417" s="296">
        <v>1622.25541666667</v>
      </c>
      <c r="V417" s="10"/>
      <c r="W417" s="10"/>
      <c r="X417" s="10"/>
      <c r="Y417" s="10"/>
      <c r="Z417" s="10"/>
      <c r="AA417" s="10"/>
      <c r="AB417" s="10"/>
      <c r="AC417" s="10"/>
      <c r="AD417" s="10"/>
    </row>
    <row r="418" spans="1:30" x14ac:dyDescent="0.25">
      <c r="A418" s="55"/>
      <c r="B418" s="10"/>
      <c r="C418" s="10" t="s">
        <v>355</v>
      </c>
      <c r="D418" s="10"/>
      <c r="E418" s="10" t="s">
        <v>175</v>
      </c>
      <c r="F418" s="176">
        <v>97</v>
      </c>
      <c r="G418" s="296">
        <v>1879.8388888888901</v>
      </c>
      <c r="H418" s="296">
        <v>118429.85</v>
      </c>
      <c r="I418" s="296">
        <v>1220.9262886597901</v>
      </c>
      <c r="J418" s="296">
        <v>12.5360824742268</v>
      </c>
      <c r="K418" s="175"/>
      <c r="L418" s="176">
        <v>63</v>
      </c>
      <c r="M418" s="296">
        <v>51909.06</v>
      </c>
      <c r="N418" s="296">
        <v>1526.7370588235301</v>
      </c>
      <c r="O418" s="210">
        <v>2</v>
      </c>
      <c r="P418" s="296">
        <v>5581.45</v>
      </c>
      <c r="Q418" s="296">
        <v>2790.7249999999999</v>
      </c>
      <c r="R418" s="176">
        <v>95</v>
      </c>
      <c r="S418" s="296">
        <v>112848.4</v>
      </c>
      <c r="T418" s="296">
        <v>1187.8778947368401</v>
      </c>
      <c r="V418" s="10"/>
      <c r="W418" s="10"/>
      <c r="X418" s="10"/>
      <c r="Y418" s="10"/>
      <c r="Z418" s="10"/>
      <c r="AA418" s="10"/>
      <c r="AB418" s="10"/>
      <c r="AC418" s="10"/>
      <c r="AD418" s="10"/>
    </row>
    <row r="419" spans="1:30" x14ac:dyDescent="0.25">
      <c r="A419" s="55"/>
      <c r="B419" s="10"/>
      <c r="C419" s="10" t="s">
        <v>570</v>
      </c>
      <c r="D419" s="10"/>
      <c r="E419" s="10" t="s">
        <v>120</v>
      </c>
      <c r="F419" s="176">
        <v>34</v>
      </c>
      <c r="G419" s="296">
        <v>1967.3504166666701</v>
      </c>
      <c r="H419" s="296">
        <v>47216.41</v>
      </c>
      <c r="I419" s="296">
        <v>1388.71794117647</v>
      </c>
      <c r="J419" s="296">
        <v>12.5294117647059</v>
      </c>
      <c r="K419" s="175"/>
      <c r="L419" s="176">
        <v>24</v>
      </c>
      <c r="M419" s="296">
        <v>13973.05</v>
      </c>
      <c r="N419" s="296">
        <v>1397.3050000000001</v>
      </c>
      <c r="O419" s="210"/>
      <c r="P419" s="296"/>
      <c r="Q419" s="296"/>
      <c r="R419" s="176">
        <v>34</v>
      </c>
      <c r="S419" s="296">
        <v>47216.41</v>
      </c>
      <c r="T419" s="296">
        <v>1388.71794117647</v>
      </c>
      <c r="V419" s="10"/>
      <c r="W419" s="10"/>
      <c r="X419" s="10"/>
      <c r="Y419" s="10"/>
      <c r="Z419" s="10"/>
      <c r="AA419" s="10"/>
      <c r="AB419" s="10"/>
      <c r="AC419" s="10"/>
      <c r="AD419" s="10"/>
    </row>
    <row r="420" spans="1:30" x14ac:dyDescent="0.25">
      <c r="A420" s="55"/>
      <c r="B420" s="10"/>
      <c r="C420" s="10" t="s">
        <v>487</v>
      </c>
      <c r="D420" s="10"/>
      <c r="E420" s="10" t="s">
        <v>246</v>
      </c>
      <c r="F420" s="176">
        <v>48</v>
      </c>
      <c r="G420" s="296">
        <v>1305.35916666667</v>
      </c>
      <c r="H420" s="296">
        <v>46992.93</v>
      </c>
      <c r="I420" s="296">
        <v>979.01937499999997</v>
      </c>
      <c r="J420" s="296">
        <v>12.5208333333333</v>
      </c>
      <c r="K420" s="175"/>
      <c r="L420" s="176">
        <v>36</v>
      </c>
      <c r="M420" s="296">
        <v>9628.75</v>
      </c>
      <c r="N420" s="296">
        <v>802.39583333333303</v>
      </c>
      <c r="O420" s="210">
        <v>2</v>
      </c>
      <c r="P420" s="296">
        <v>1184.1400000000001</v>
      </c>
      <c r="Q420" s="296">
        <v>592.07000000000005</v>
      </c>
      <c r="R420" s="176">
        <v>46</v>
      </c>
      <c r="S420" s="296">
        <v>45808.79</v>
      </c>
      <c r="T420" s="296">
        <v>995.84326086956503</v>
      </c>
      <c r="V420" s="10"/>
      <c r="W420" s="10"/>
      <c r="X420" s="10"/>
      <c r="Y420" s="10"/>
      <c r="Z420" s="10"/>
      <c r="AA420" s="10"/>
      <c r="AB420" s="10"/>
      <c r="AC420" s="10"/>
      <c r="AD420" s="10"/>
    </row>
    <row r="421" spans="1:30" x14ac:dyDescent="0.25">
      <c r="A421" s="55"/>
      <c r="B421" s="10"/>
      <c r="C421" s="10" t="s">
        <v>141</v>
      </c>
      <c r="D421" s="10"/>
      <c r="E421" s="10" t="s">
        <v>104</v>
      </c>
      <c r="F421" s="176">
        <v>4</v>
      </c>
      <c r="G421" s="296">
        <v>1162.0050000000001</v>
      </c>
      <c r="H421" s="296">
        <v>2324.0100000000002</v>
      </c>
      <c r="I421" s="296">
        <v>581.00250000000005</v>
      </c>
      <c r="J421" s="296">
        <v>12.5</v>
      </c>
      <c r="K421" s="175"/>
      <c r="L421" s="176">
        <v>2</v>
      </c>
      <c r="M421" s="296">
        <v>1152.0899999999999</v>
      </c>
      <c r="N421" s="296">
        <v>576.04499999999996</v>
      </c>
      <c r="O421" s="210"/>
      <c r="P421" s="296"/>
      <c r="Q421" s="296"/>
      <c r="R421" s="176">
        <v>4</v>
      </c>
      <c r="S421" s="296">
        <v>2324.0100000000002</v>
      </c>
      <c r="T421" s="296">
        <v>581.00250000000005</v>
      </c>
      <c r="V421" s="10"/>
      <c r="W421" s="10"/>
      <c r="X421" s="10"/>
      <c r="Y421" s="10"/>
      <c r="Z421" s="10"/>
      <c r="AA421" s="10"/>
      <c r="AB421" s="10"/>
      <c r="AC421" s="10"/>
      <c r="AD421" s="10"/>
    </row>
    <row r="422" spans="1:30" x14ac:dyDescent="0.25">
      <c r="A422" s="55"/>
      <c r="B422" s="10"/>
      <c r="C422" s="10" t="s">
        <v>222</v>
      </c>
      <c r="D422" s="10"/>
      <c r="E422" s="10" t="s">
        <v>223</v>
      </c>
      <c r="F422" s="176">
        <v>8</v>
      </c>
      <c r="G422" s="296">
        <v>1656.67333333333</v>
      </c>
      <c r="H422" s="296">
        <v>9940.0400000000009</v>
      </c>
      <c r="I422" s="296">
        <v>1242.5050000000001</v>
      </c>
      <c r="J422" s="296">
        <v>12.5</v>
      </c>
      <c r="K422" s="175"/>
      <c r="L422" s="176">
        <v>6</v>
      </c>
      <c r="M422" s="296">
        <v>74.23</v>
      </c>
      <c r="N422" s="296">
        <v>37.115000000000002</v>
      </c>
      <c r="O422" s="210"/>
      <c r="P422" s="296"/>
      <c r="Q422" s="296"/>
      <c r="R422" s="176">
        <v>8</v>
      </c>
      <c r="S422" s="296">
        <v>9940.0400000000009</v>
      </c>
      <c r="T422" s="296">
        <v>1242.5050000000001</v>
      </c>
      <c r="V422" s="10"/>
      <c r="W422" s="10"/>
      <c r="X422" s="10"/>
      <c r="Y422" s="10"/>
      <c r="Z422" s="10"/>
      <c r="AA422" s="10"/>
      <c r="AB422" s="10"/>
      <c r="AC422" s="10"/>
      <c r="AD422" s="10"/>
    </row>
    <row r="423" spans="1:30" x14ac:dyDescent="0.25">
      <c r="A423" s="55"/>
      <c r="B423" s="10"/>
      <c r="C423" s="10" t="s">
        <v>390</v>
      </c>
      <c r="D423" s="10"/>
      <c r="E423" s="10" t="s">
        <v>124</v>
      </c>
      <c r="F423" s="176">
        <v>20</v>
      </c>
      <c r="G423" s="296">
        <v>2361.1316666666698</v>
      </c>
      <c r="H423" s="296">
        <v>28333.58</v>
      </c>
      <c r="I423" s="296">
        <v>1416.6790000000001</v>
      </c>
      <c r="J423" s="296">
        <v>12.5</v>
      </c>
      <c r="K423" s="175"/>
      <c r="L423" s="176">
        <v>12</v>
      </c>
      <c r="M423" s="296">
        <v>8563.56</v>
      </c>
      <c r="N423" s="296">
        <v>1070.4449999999999</v>
      </c>
      <c r="O423" s="210"/>
      <c r="P423" s="296"/>
      <c r="Q423" s="296"/>
      <c r="R423" s="176">
        <v>20</v>
      </c>
      <c r="S423" s="296">
        <v>28333.58</v>
      </c>
      <c r="T423" s="296">
        <v>1416.6790000000001</v>
      </c>
      <c r="V423" s="10"/>
      <c r="W423" s="10"/>
      <c r="X423" s="10"/>
      <c r="Y423" s="10"/>
      <c r="Z423" s="10"/>
      <c r="AA423" s="10"/>
      <c r="AB423" s="10"/>
      <c r="AC423" s="10"/>
      <c r="AD423" s="10"/>
    </row>
    <row r="424" spans="1:30" x14ac:dyDescent="0.25">
      <c r="A424" s="55"/>
      <c r="B424" s="10"/>
      <c r="C424" s="10" t="s">
        <v>690</v>
      </c>
      <c r="D424" s="10"/>
      <c r="E424" s="10" t="s">
        <v>386</v>
      </c>
      <c r="F424" s="176">
        <v>2</v>
      </c>
      <c r="G424" s="296">
        <v>648.96</v>
      </c>
      <c r="H424" s="296">
        <v>648.96</v>
      </c>
      <c r="I424" s="296">
        <v>324.48</v>
      </c>
      <c r="J424" s="296">
        <v>12.5</v>
      </c>
      <c r="K424" s="175"/>
      <c r="L424" s="176">
        <v>1</v>
      </c>
      <c r="M424" s="296">
        <v>547.41999999999996</v>
      </c>
      <c r="N424" s="296">
        <v>547.41999999999996</v>
      </c>
      <c r="O424" s="210"/>
      <c r="P424" s="296"/>
      <c r="Q424" s="296"/>
      <c r="R424" s="176">
        <v>2</v>
      </c>
      <c r="S424" s="296">
        <v>648.96</v>
      </c>
      <c r="T424" s="296">
        <v>324.48</v>
      </c>
      <c r="V424" s="10"/>
      <c r="W424" s="10"/>
      <c r="X424" s="10"/>
      <c r="Y424" s="10"/>
      <c r="Z424" s="10"/>
      <c r="AA424" s="10"/>
      <c r="AB424" s="10"/>
      <c r="AC424" s="10"/>
      <c r="AD424" s="10"/>
    </row>
    <row r="425" spans="1:30" x14ac:dyDescent="0.25">
      <c r="A425" s="55"/>
      <c r="B425" s="10"/>
      <c r="C425" s="10" t="s">
        <v>260</v>
      </c>
      <c r="D425" s="10"/>
      <c r="E425" s="10" t="s">
        <v>120</v>
      </c>
      <c r="F425" s="176">
        <v>9</v>
      </c>
      <c r="G425" s="296">
        <v>1721.3679999999999</v>
      </c>
      <c r="H425" s="296">
        <v>8606.84</v>
      </c>
      <c r="I425" s="296">
        <v>956.31555555555599</v>
      </c>
      <c r="J425" s="296">
        <v>12.4444444444444</v>
      </c>
      <c r="K425" s="175"/>
      <c r="L425" s="176">
        <v>5</v>
      </c>
      <c r="M425" s="296">
        <v>4051.54</v>
      </c>
      <c r="N425" s="296">
        <v>1012.885</v>
      </c>
      <c r="O425" s="210"/>
      <c r="P425" s="296"/>
      <c r="Q425" s="296"/>
      <c r="R425" s="176">
        <v>9</v>
      </c>
      <c r="S425" s="296">
        <v>8606.84</v>
      </c>
      <c r="T425" s="296">
        <v>956.31555555555599</v>
      </c>
      <c r="V425" s="10"/>
      <c r="W425" s="10"/>
      <c r="X425" s="10"/>
      <c r="Y425" s="10"/>
      <c r="Z425" s="10"/>
      <c r="AA425" s="10"/>
      <c r="AB425" s="10"/>
      <c r="AC425" s="10"/>
      <c r="AD425" s="10"/>
    </row>
    <row r="426" spans="1:30" x14ac:dyDescent="0.25">
      <c r="A426" s="55"/>
      <c r="B426" s="10"/>
      <c r="C426" s="10" t="s">
        <v>252</v>
      </c>
      <c r="D426" s="10"/>
      <c r="E426" s="10" t="s">
        <v>70</v>
      </c>
      <c r="F426" s="176">
        <v>88</v>
      </c>
      <c r="G426" s="296">
        <v>1965.40918032787</v>
      </c>
      <c r="H426" s="296">
        <v>119889.96</v>
      </c>
      <c r="I426" s="296">
        <v>1362.38590909091</v>
      </c>
      <c r="J426" s="296">
        <v>12.3977272727273</v>
      </c>
      <c r="K426" s="175"/>
      <c r="L426" s="176">
        <v>61</v>
      </c>
      <c r="M426" s="296">
        <v>36530.519999999997</v>
      </c>
      <c r="N426" s="296">
        <v>1352.9822222222199</v>
      </c>
      <c r="O426" s="210">
        <v>2</v>
      </c>
      <c r="P426" s="296">
        <v>1516.84</v>
      </c>
      <c r="Q426" s="296">
        <v>758.42</v>
      </c>
      <c r="R426" s="176">
        <v>86</v>
      </c>
      <c r="S426" s="296">
        <v>118373.12</v>
      </c>
      <c r="T426" s="296">
        <v>1376.4316279069801</v>
      </c>
      <c r="V426" s="10"/>
      <c r="W426" s="10"/>
      <c r="X426" s="10"/>
      <c r="Y426" s="10"/>
      <c r="Z426" s="10"/>
      <c r="AA426" s="10"/>
      <c r="AB426" s="10"/>
      <c r="AC426" s="10"/>
      <c r="AD426" s="10"/>
    </row>
    <row r="427" spans="1:30" x14ac:dyDescent="0.25">
      <c r="A427" s="55"/>
      <c r="B427" s="10"/>
      <c r="C427" s="10" t="s">
        <v>492</v>
      </c>
      <c r="D427" s="10"/>
      <c r="E427" s="10" t="s">
        <v>164</v>
      </c>
      <c r="F427" s="176">
        <v>212</v>
      </c>
      <c r="G427" s="296">
        <v>1690.4504444444401</v>
      </c>
      <c r="H427" s="296">
        <v>228210.81</v>
      </c>
      <c r="I427" s="296">
        <v>1076.46608490566</v>
      </c>
      <c r="J427" s="296">
        <v>12.268867924528299</v>
      </c>
      <c r="K427" s="175"/>
      <c r="L427" s="176">
        <v>135</v>
      </c>
      <c r="M427" s="296">
        <v>86795.71</v>
      </c>
      <c r="N427" s="296">
        <v>1127.2170129870101</v>
      </c>
      <c r="O427" s="210">
        <v>8</v>
      </c>
      <c r="P427" s="296">
        <v>6628.5</v>
      </c>
      <c r="Q427" s="296">
        <v>828.5625</v>
      </c>
      <c r="R427" s="176">
        <v>204</v>
      </c>
      <c r="S427" s="296">
        <v>221582.31</v>
      </c>
      <c r="T427" s="296">
        <v>1086.1877941176499</v>
      </c>
      <c r="V427" s="10"/>
      <c r="W427" s="10"/>
      <c r="X427" s="10"/>
      <c r="Y427" s="10"/>
      <c r="Z427" s="10"/>
      <c r="AA427" s="10"/>
      <c r="AB427" s="10"/>
      <c r="AC427" s="10"/>
      <c r="AD427" s="10"/>
    </row>
    <row r="428" spans="1:30" x14ac:dyDescent="0.25">
      <c r="A428" s="55"/>
      <c r="B428" s="10"/>
      <c r="C428" s="10" t="s">
        <v>160</v>
      </c>
      <c r="D428" s="10"/>
      <c r="E428" s="10" t="s">
        <v>97</v>
      </c>
      <c r="F428" s="176">
        <v>15</v>
      </c>
      <c r="G428" s="296">
        <v>3699.904</v>
      </c>
      <c r="H428" s="296">
        <v>18499.52</v>
      </c>
      <c r="I428" s="296">
        <v>1233.3013333333299</v>
      </c>
      <c r="J428" s="296">
        <v>12.266666666666699</v>
      </c>
      <c r="K428" s="175"/>
      <c r="L428" s="176">
        <v>5</v>
      </c>
      <c r="M428" s="296">
        <v>10658.38</v>
      </c>
      <c r="N428" s="296">
        <v>1065.838</v>
      </c>
      <c r="O428" s="210">
        <v>1</v>
      </c>
      <c r="P428" s="296">
        <v>1429.64</v>
      </c>
      <c r="Q428" s="296">
        <v>1429.64</v>
      </c>
      <c r="R428" s="176">
        <v>14</v>
      </c>
      <c r="S428" s="296">
        <v>17069.88</v>
      </c>
      <c r="T428" s="296">
        <v>1219.27714285714</v>
      </c>
      <c r="V428" s="10"/>
      <c r="W428" s="10"/>
      <c r="X428" s="10"/>
      <c r="Y428" s="10"/>
      <c r="Z428" s="10"/>
      <c r="AA428" s="10"/>
      <c r="AB428" s="10"/>
      <c r="AC428" s="10"/>
      <c r="AD428" s="10"/>
    </row>
    <row r="429" spans="1:30" x14ac:dyDescent="0.25">
      <c r="A429" s="55"/>
      <c r="B429" s="10"/>
      <c r="C429" s="10" t="s">
        <v>583</v>
      </c>
      <c r="D429" s="10"/>
      <c r="E429" s="10" t="s">
        <v>461</v>
      </c>
      <c r="F429" s="176">
        <v>104</v>
      </c>
      <c r="G429" s="296">
        <v>1745.3234848484799</v>
      </c>
      <c r="H429" s="296">
        <v>115191.35</v>
      </c>
      <c r="I429" s="296">
        <v>1107.6091346153801</v>
      </c>
      <c r="J429" s="296">
        <v>12.25</v>
      </c>
      <c r="K429" s="175"/>
      <c r="L429" s="176">
        <v>66</v>
      </c>
      <c r="M429" s="296">
        <v>45156.53</v>
      </c>
      <c r="N429" s="296">
        <v>1188.3297368421099</v>
      </c>
      <c r="O429" s="210"/>
      <c r="P429" s="296"/>
      <c r="Q429" s="296"/>
      <c r="R429" s="176">
        <v>104</v>
      </c>
      <c r="S429" s="296">
        <v>115191.35</v>
      </c>
      <c r="T429" s="296">
        <v>1107.6091346153801</v>
      </c>
      <c r="V429" s="10"/>
      <c r="W429" s="10"/>
      <c r="X429" s="10"/>
      <c r="Y429" s="10"/>
      <c r="Z429" s="10"/>
      <c r="AA429" s="10"/>
      <c r="AB429" s="10"/>
      <c r="AC429" s="10"/>
      <c r="AD429" s="10"/>
    </row>
    <row r="430" spans="1:30" x14ac:dyDescent="0.25">
      <c r="A430" s="55"/>
      <c r="B430" s="10"/>
      <c r="C430" s="10" t="s">
        <v>401</v>
      </c>
      <c r="D430" s="10"/>
      <c r="E430" s="10" t="s">
        <v>389</v>
      </c>
      <c r="F430" s="176">
        <v>43</v>
      </c>
      <c r="G430" s="296">
        <v>3120.2183333333301</v>
      </c>
      <c r="H430" s="296">
        <v>74885.240000000005</v>
      </c>
      <c r="I430" s="296">
        <v>1741.51720930233</v>
      </c>
      <c r="J430" s="296">
        <v>12.2325581395349</v>
      </c>
      <c r="K430" s="175"/>
      <c r="L430" s="176">
        <v>24</v>
      </c>
      <c r="M430" s="296">
        <v>46954.3</v>
      </c>
      <c r="N430" s="296">
        <v>2471.2789473684202</v>
      </c>
      <c r="O430" s="210"/>
      <c r="P430" s="296"/>
      <c r="Q430" s="296"/>
      <c r="R430" s="176">
        <v>43</v>
      </c>
      <c r="S430" s="296">
        <v>74885.240000000005</v>
      </c>
      <c r="T430" s="296">
        <v>1741.51720930233</v>
      </c>
      <c r="V430" s="10"/>
      <c r="W430" s="10"/>
      <c r="X430" s="10"/>
      <c r="Y430" s="10"/>
      <c r="Z430" s="10"/>
      <c r="AA430" s="10"/>
      <c r="AB430" s="10"/>
      <c r="AC430" s="10"/>
      <c r="AD430" s="10"/>
    </row>
    <row r="431" spans="1:30" x14ac:dyDescent="0.25">
      <c r="A431" s="55"/>
      <c r="B431" s="10"/>
      <c r="C431" s="10" t="s">
        <v>171</v>
      </c>
      <c r="D431" s="10"/>
      <c r="E431" s="10" t="s">
        <v>64</v>
      </c>
      <c r="F431" s="176">
        <v>5</v>
      </c>
      <c r="G431" s="296">
        <v>1308.8525</v>
      </c>
      <c r="H431" s="296">
        <v>5235.41</v>
      </c>
      <c r="I431" s="296">
        <v>1047.0820000000001</v>
      </c>
      <c r="J431" s="296">
        <v>12.2</v>
      </c>
      <c r="K431" s="175"/>
      <c r="L431" s="176">
        <v>4</v>
      </c>
      <c r="M431" s="296">
        <v>989.26</v>
      </c>
      <c r="N431" s="296">
        <v>989.26</v>
      </c>
      <c r="O431" s="210"/>
      <c r="P431" s="296"/>
      <c r="Q431" s="296"/>
      <c r="R431" s="176">
        <v>5</v>
      </c>
      <c r="S431" s="296">
        <v>5235.41</v>
      </c>
      <c r="T431" s="296">
        <v>1047.0820000000001</v>
      </c>
      <c r="V431" s="10"/>
      <c r="W431" s="10"/>
      <c r="X431" s="10"/>
      <c r="Y431" s="10"/>
      <c r="Z431" s="10"/>
      <c r="AA431" s="10"/>
      <c r="AB431" s="10"/>
      <c r="AC431" s="10"/>
      <c r="AD431" s="10"/>
    </row>
    <row r="432" spans="1:30" x14ac:dyDescent="0.25">
      <c r="A432" s="55"/>
      <c r="B432" s="10"/>
      <c r="C432" s="10" t="s">
        <v>549</v>
      </c>
      <c r="D432" s="10"/>
      <c r="E432" s="10" t="s">
        <v>170</v>
      </c>
      <c r="F432" s="176">
        <v>130</v>
      </c>
      <c r="G432" s="296">
        <v>1474.53488636364</v>
      </c>
      <c r="H432" s="296">
        <v>129759.07</v>
      </c>
      <c r="I432" s="296">
        <v>998.146692307693</v>
      </c>
      <c r="J432" s="296">
        <v>12.192307692307701</v>
      </c>
      <c r="K432" s="175"/>
      <c r="L432" s="176">
        <v>88</v>
      </c>
      <c r="M432" s="296">
        <v>43291.93</v>
      </c>
      <c r="N432" s="296">
        <v>1030.7602380952401</v>
      </c>
      <c r="O432" s="210">
        <v>1</v>
      </c>
      <c r="P432" s="296">
        <v>447.39</v>
      </c>
      <c r="Q432" s="296">
        <v>447.39</v>
      </c>
      <c r="R432" s="176">
        <v>129</v>
      </c>
      <c r="S432" s="296">
        <v>129311.67999999999</v>
      </c>
      <c r="T432" s="296">
        <v>1002.41612403101</v>
      </c>
      <c r="V432" s="10"/>
      <c r="W432" s="10"/>
      <c r="X432" s="10"/>
      <c r="Y432" s="10"/>
      <c r="Z432" s="10"/>
      <c r="AA432" s="10"/>
      <c r="AB432" s="10"/>
      <c r="AC432" s="10"/>
      <c r="AD432" s="10"/>
    </row>
    <row r="433" spans="1:30" x14ac:dyDescent="0.25">
      <c r="A433" s="55"/>
      <c r="B433" s="10"/>
      <c r="C433" s="10" t="s">
        <v>144</v>
      </c>
      <c r="D433" s="10"/>
      <c r="E433" s="10" t="s">
        <v>145</v>
      </c>
      <c r="F433" s="176">
        <v>608</v>
      </c>
      <c r="G433" s="296">
        <v>1950.4583333333301</v>
      </c>
      <c r="H433" s="296">
        <v>702165</v>
      </c>
      <c r="I433" s="296">
        <v>1154.87664473684</v>
      </c>
      <c r="J433" s="296">
        <v>12.164473684210501</v>
      </c>
      <c r="K433" s="175"/>
      <c r="L433" s="176">
        <v>360</v>
      </c>
      <c r="M433" s="296">
        <v>325879.09999999998</v>
      </c>
      <c r="N433" s="296">
        <v>1314.0286290322599</v>
      </c>
      <c r="O433" s="210">
        <v>6</v>
      </c>
      <c r="P433" s="296">
        <v>4504.1400000000003</v>
      </c>
      <c r="Q433" s="296">
        <v>750.69</v>
      </c>
      <c r="R433" s="176">
        <v>602</v>
      </c>
      <c r="S433" s="296">
        <v>697660.86</v>
      </c>
      <c r="T433" s="296">
        <v>1158.90508305648</v>
      </c>
      <c r="V433" s="10"/>
      <c r="W433" s="10"/>
      <c r="X433" s="10"/>
      <c r="Y433" s="10"/>
      <c r="Z433" s="10"/>
      <c r="AA433" s="10"/>
      <c r="AB433" s="10"/>
      <c r="AC433" s="10"/>
      <c r="AD433" s="10"/>
    </row>
    <row r="434" spans="1:30" x14ac:dyDescent="0.25">
      <c r="A434" s="55"/>
      <c r="B434" s="10"/>
      <c r="C434" s="10" t="s">
        <v>181</v>
      </c>
      <c r="D434" s="10"/>
      <c r="E434" s="10" t="s">
        <v>182</v>
      </c>
      <c r="F434" s="176">
        <v>82</v>
      </c>
      <c r="G434" s="296">
        <v>2698.8208695652202</v>
      </c>
      <c r="H434" s="296">
        <v>124145.76</v>
      </c>
      <c r="I434" s="296">
        <v>1513.97268292683</v>
      </c>
      <c r="J434" s="296">
        <v>12.134146341463399</v>
      </c>
      <c r="K434" s="175"/>
      <c r="L434" s="176">
        <v>46</v>
      </c>
      <c r="M434" s="296">
        <v>45258.22</v>
      </c>
      <c r="N434" s="296">
        <v>1257.1727777777801</v>
      </c>
      <c r="O434" s="210"/>
      <c r="P434" s="296"/>
      <c r="Q434" s="296"/>
      <c r="R434" s="176">
        <v>82</v>
      </c>
      <c r="S434" s="296">
        <v>124145.76</v>
      </c>
      <c r="T434" s="296">
        <v>1513.97268292683</v>
      </c>
      <c r="V434" s="10"/>
      <c r="W434" s="10"/>
      <c r="X434" s="10"/>
      <c r="Y434" s="10"/>
      <c r="Z434" s="10"/>
      <c r="AA434" s="10"/>
      <c r="AB434" s="10"/>
      <c r="AC434" s="10"/>
      <c r="AD434" s="10"/>
    </row>
    <row r="435" spans="1:30" x14ac:dyDescent="0.25">
      <c r="A435" s="55"/>
      <c r="B435" s="10"/>
      <c r="C435" s="10" t="s">
        <v>99</v>
      </c>
      <c r="D435" s="10"/>
      <c r="E435" s="10" t="s">
        <v>77</v>
      </c>
      <c r="F435" s="176">
        <v>152</v>
      </c>
      <c r="G435" s="296">
        <v>1954.50340425532</v>
      </c>
      <c r="H435" s="296">
        <v>183723.32</v>
      </c>
      <c r="I435" s="296">
        <v>1208.70605263158</v>
      </c>
      <c r="J435" s="296">
        <v>12.1118421052632</v>
      </c>
      <c r="K435" s="175"/>
      <c r="L435" s="176">
        <v>94</v>
      </c>
      <c r="M435" s="296">
        <v>72548.03</v>
      </c>
      <c r="N435" s="296">
        <v>1250.82810344828</v>
      </c>
      <c r="O435" s="210"/>
      <c r="P435" s="296"/>
      <c r="Q435" s="296"/>
      <c r="R435" s="176">
        <v>152</v>
      </c>
      <c r="S435" s="296">
        <v>183723.32</v>
      </c>
      <c r="T435" s="296">
        <v>1208.70605263158</v>
      </c>
      <c r="V435" s="10"/>
      <c r="W435" s="10"/>
      <c r="X435" s="10"/>
      <c r="Y435" s="10"/>
      <c r="Z435" s="10"/>
      <c r="AA435" s="10"/>
      <c r="AB435" s="10"/>
      <c r="AC435" s="10"/>
      <c r="AD435" s="10"/>
    </row>
    <row r="436" spans="1:30" x14ac:dyDescent="0.25">
      <c r="A436" s="55"/>
      <c r="B436" s="10"/>
      <c r="C436" s="10" t="s">
        <v>341</v>
      </c>
      <c r="D436" s="10"/>
      <c r="E436" s="10" t="s">
        <v>88</v>
      </c>
      <c r="F436" s="176">
        <v>54</v>
      </c>
      <c r="G436" s="296">
        <v>2283.9718918918902</v>
      </c>
      <c r="H436" s="296">
        <v>84506.96</v>
      </c>
      <c r="I436" s="296">
        <v>1564.9437037037001</v>
      </c>
      <c r="J436" s="296">
        <v>12.092592592592601</v>
      </c>
      <c r="K436" s="175"/>
      <c r="L436" s="176">
        <v>37</v>
      </c>
      <c r="M436" s="296">
        <v>30823.66</v>
      </c>
      <c r="N436" s="296">
        <v>1813.1564705882399</v>
      </c>
      <c r="O436" s="210"/>
      <c r="P436" s="296"/>
      <c r="Q436" s="296"/>
      <c r="R436" s="176">
        <v>54</v>
      </c>
      <c r="S436" s="296">
        <v>84506.96</v>
      </c>
      <c r="T436" s="296">
        <v>1564.9437037037001</v>
      </c>
      <c r="V436" s="10"/>
      <c r="W436" s="10"/>
      <c r="X436" s="10"/>
      <c r="Y436" s="10"/>
      <c r="Z436" s="10"/>
      <c r="AA436" s="10"/>
      <c r="AB436" s="10"/>
      <c r="AC436" s="10"/>
      <c r="AD436" s="10"/>
    </row>
    <row r="437" spans="1:30" x14ac:dyDescent="0.25">
      <c r="A437" s="55"/>
      <c r="B437" s="10"/>
      <c r="C437" s="10" t="s">
        <v>423</v>
      </c>
      <c r="D437" s="10"/>
      <c r="E437" s="10" t="s">
        <v>410</v>
      </c>
      <c r="F437" s="176">
        <v>30</v>
      </c>
      <c r="G437" s="296">
        <v>2351.5</v>
      </c>
      <c r="H437" s="296">
        <v>35272.5</v>
      </c>
      <c r="I437" s="296">
        <v>1175.75</v>
      </c>
      <c r="J437" s="296">
        <v>12.0666666666667</v>
      </c>
      <c r="K437" s="175"/>
      <c r="L437" s="176">
        <v>15</v>
      </c>
      <c r="M437" s="296">
        <v>13145.58</v>
      </c>
      <c r="N437" s="296">
        <v>876.37199999999996</v>
      </c>
      <c r="O437" s="210"/>
      <c r="P437" s="296"/>
      <c r="Q437" s="296"/>
      <c r="R437" s="176">
        <v>30</v>
      </c>
      <c r="S437" s="296">
        <v>35272.5</v>
      </c>
      <c r="T437" s="296">
        <v>1175.75</v>
      </c>
      <c r="V437" s="10"/>
      <c r="W437" s="10"/>
      <c r="X437" s="10"/>
      <c r="Y437" s="10"/>
      <c r="Z437" s="10"/>
      <c r="AA437" s="10"/>
      <c r="AB437" s="10"/>
      <c r="AC437" s="10"/>
      <c r="AD437" s="10"/>
    </row>
    <row r="438" spans="1:30" x14ac:dyDescent="0.25">
      <c r="A438" s="55"/>
      <c r="B438" s="10"/>
      <c r="C438" s="10" t="s">
        <v>361</v>
      </c>
      <c r="D438" s="10"/>
      <c r="E438" s="10" t="s">
        <v>363</v>
      </c>
      <c r="F438" s="176">
        <v>17</v>
      </c>
      <c r="G438" s="296">
        <v>2441.6411111111101</v>
      </c>
      <c r="H438" s="296">
        <v>21974.77</v>
      </c>
      <c r="I438" s="296">
        <v>1292.63352941176</v>
      </c>
      <c r="J438" s="296">
        <v>12.0588235294118</v>
      </c>
      <c r="K438" s="175"/>
      <c r="L438" s="176">
        <v>9</v>
      </c>
      <c r="M438" s="296">
        <v>11815.84</v>
      </c>
      <c r="N438" s="296">
        <v>1476.98</v>
      </c>
      <c r="O438" s="210"/>
      <c r="P438" s="296"/>
      <c r="Q438" s="296"/>
      <c r="R438" s="176">
        <v>17</v>
      </c>
      <c r="S438" s="296">
        <v>21974.77</v>
      </c>
      <c r="T438" s="296">
        <v>1292.63352941176</v>
      </c>
      <c r="V438" s="10"/>
      <c r="W438" s="10"/>
      <c r="X438" s="10"/>
      <c r="Y438" s="10"/>
      <c r="Z438" s="10"/>
      <c r="AA438" s="10"/>
      <c r="AB438" s="10"/>
      <c r="AC438" s="10"/>
      <c r="AD438" s="10"/>
    </row>
    <row r="439" spans="1:30" x14ac:dyDescent="0.25">
      <c r="A439" s="55"/>
      <c r="B439" s="10"/>
      <c r="C439" s="10" t="s">
        <v>113</v>
      </c>
      <c r="D439" s="10"/>
      <c r="E439" s="10" t="s">
        <v>104</v>
      </c>
      <c r="F439" s="176">
        <v>21</v>
      </c>
      <c r="G439" s="296">
        <v>2201.9879999999998</v>
      </c>
      <c r="H439" s="296">
        <v>22019.88</v>
      </c>
      <c r="I439" s="296">
        <v>1048.5657142857101</v>
      </c>
      <c r="J439" s="296">
        <v>12.047619047618999</v>
      </c>
      <c r="K439" s="175"/>
      <c r="L439" s="176">
        <v>10</v>
      </c>
      <c r="M439" s="296">
        <v>16310.96</v>
      </c>
      <c r="N439" s="296">
        <v>1482.8145454545499</v>
      </c>
      <c r="O439" s="210"/>
      <c r="P439" s="296"/>
      <c r="Q439" s="296"/>
      <c r="R439" s="176">
        <v>21</v>
      </c>
      <c r="S439" s="296">
        <v>22019.88</v>
      </c>
      <c r="T439" s="296">
        <v>1048.5657142857101</v>
      </c>
      <c r="V439" s="10"/>
      <c r="W439" s="10"/>
      <c r="X439" s="10"/>
      <c r="Y439" s="10"/>
      <c r="Z439" s="10"/>
      <c r="AA439" s="10"/>
      <c r="AB439" s="10"/>
      <c r="AC439" s="10"/>
      <c r="AD439" s="10"/>
    </row>
    <row r="440" spans="1:30" x14ac:dyDescent="0.25">
      <c r="A440" s="55"/>
      <c r="B440" s="10"/>
      <c r="C440" s="10" t="s">
        <v>385</v>
      </c>
      <c r="D440" s="10"/>
      <c r="E440" s="10" t="s">
        <v>84</v>
      </c>
      <c r="F440" s="176">
        <v>28</v>
      </c>
      <c r="G440" s="296">
        <v>1030.8951999999999</v>
      </c>
      <c r="H440" s="296">
        <v>25772.38</v>
      </c>
      <c r="I440" s="296">
        <v>920.44214285714304</v>
      </c>
      <c r="J440" s="296">
        <v>12.035714285714301</v>
      </c>
      <c r="K440" s="175"/>
      <c r="L440" s="176">
        <v>25</v>
      </c>
      <c r="M440" s="296">
        <v>12544.3</v>
      </c>
      <c r="N440" s="296">
        <v>4181.4333333333298</v>
      </c>
      <c r="O440" s="210">
        <v>1</v>
      </c>
      <c r="P440" s="296">
        <v>194.45</v>
      </c>
      <c r="Q440" s="296">
        <v>194.45</v>
      </c>
      <c r="R440" s="176">
        <v>27</v>
      </c>
      <c r="S440" s="296">
        <v>25577.93</v>
      </c>
      <c r="T440" s="296">
        <v>947.33074074074102</v>
      </c>
      <c r="V440" s="10"/>
      <c r="W440" s="10"/>
      <c r="X440" s="10"/>
      <c r="Y440" s="10"/>
      <c r="Z440" s="10"/>
      <c r="AA440" s="10"/>
      <c r="AB440" s="10"/>
      <c r="AC440" s="10"/>
      <c r="AD440" s="10"/>
    </row>
    <row r="441" spans="1:30" x14ac:dyDescent="0.25">
      <c r="A441" s="55"/>
      <c r="B441" s="10"/>
      <c r="C441" s="10" t="s">
        <v>398</v>
      </c>
      <c r="D441" s="10"/>
      <c r="E441" s="10" t="s">
        <v>120</v>
      </c>
      <c r="F441" s="176">
        <v>505</v>
      </c>
      <c r="G441" s="296">
        <v>1768.86943620178</v>
      </c>
      <c r="H441" s="296">
        <v>596109.00000000105</v>
      </c>
      <c r="I441" s="296">
        <v>1180.4138613861401</v>
      </c>
      <c r="J441" s="296">
        <v>12.033663366336601</v>
      </c>
      <c r="K441" s="175"/>
      <c r="L441" s="176">
        <v>337</v>
      </c>
      <c r="M441" s="296">
        <v>234760.64</v>
      </c>
      <c r="N441" s="296">
        <v>1397.3847619047599</v>
      </c>
      <c r="O441" s="210">
        <v>5</v>
      </c>
      <c r="P441" s="296">
        <v>6738.96</v>
      </c>
      <c r="Q441" s="296">
        <v>1347.7919999999999</v>
      </c>
      <c r="R441" s="176">
        <v>500</v>
      </c>
      <c r="S441" s="296">
        <v>589370.04000000097</v>
      </c>
      <c r="T441" s="296">
        <v>1178.74008</v>
      </c>
      <c r="V441" s="10"/>
      <c r="W441" s="10"/>
      <c r="X441" s="10"/>
      <c r="Y441" s="10"/>
      <c r="Z441" s="10"/>
      <c r="AA441" s="10"/>
      <c r="AB441" s="10"/>
      <c r="AC441" s="10"/>
      <c r="AD441" s="10"/>
    </row>
    <row r="442" spans="1:30" x14ac:dyDescent="0.25">
      <c r="A442" s="55"/>
      <c r="B442" s="10"/>
      <c r="C442" s="10" t="s">
        <v>564</v>
      </c>
      <c r="D442" s="10"/>
      <c r="E442" s="10" t="s">
        <v>75</v>
      </c>
      <c r="F442" s="176">
        <v>72</v>
      </c>
      <c r="G442" s="296">
        <v>1867.4242222222199</v>
      </c>
      <c r="H442" s="296">
        <v>84034.09</v>
      </c>
      <c r="I442" s="296">
        <v>1167.1401388888901</v>
      </c>
      <c r="J442" s="296">
        <v>12.0277777777778</v>
      </c>
      <c r="K442" s="175"/>
      <c r="L442" s="176">
        <v>45</v>
      </c>
      <c r="M442" s="296">
        <v>30590.39</v>
      </c>
      <c r="N442" s="296">
        <v>1132.9774074074101</v>
      </c>
      <c r="O442" s="210">
        <v>1</v>
      </c>
      <c r="P442" s="296">
        <v>319.57</v>
      </c>
      <c r="Q442" s="296">
        <v>319.57</v>
      </c>
      <c r="R442" s="176">
        <v>71</v>
      </c>
      <c r="S442" s="296">
        <v>83714.52</v>
      </c>
      <c r="T442" s="296">
        <v>1179.07774647887</v>
      </c>
      <c r="V442" s="10"/>
      <c r="W442" s="10"/>
      <c r="X442" s="10"/>
      <c r="Y442" s="10"/>
      <c r="Z442" s="10"/>
      <c r="AA442" s="10"/>
      <c r="AB442" s="10"/>
      <c r="AC442" s="10"/>
      <c r="AD442" s="10"/>
    </row>
    <row r="443" spans="1:30" x14ac:dyDescent="0.25">
      <c r="A443" s="55"/>
      <c r="B443" s="10"/>
      <c r="C443" s="10" t="s">
        <v>852</v>
      </c>
      <c r="D443" s="10"/>
      <c r="E443" s="10" t="s">
        <v>699</v>
      </c>
      <c r="F443" s="176">
        <v>1</v>
      </c>
      <c r="G443" s="296"/>
      <c r="H443" s="296">
        <v>614.16</v>
      </c>
      <c r="I443" s="296">
        <v>614.16</v>
      </c>
      <c r="J443" s="296">
        <v>12</v>
      </c>
      <c r="K443" s="175"/>
      <c r="L443" s="176"/>
      <c r="M443" s="296">
        <v>614.16</v>
      </c>
      <c r="N443" s="296">
        <v>614.16</v>
      </c>
      <c r="O443" s="210"/>
      <c r="P443" s="296"/>
      <c r="Q443" s="296"/>
      <c r="R443" s="176">
        <v>1</v>
      </c>
      <c r="S443" s="296">
        <v>614.16</v>
      </c>
      <c r="T443" s="296">
        <v>614.16</v>
      </c>
      <c r="V443" s="10"/>
      <c r="W443" s="10"/>
      <c r="X443" s="10"/>
      <c r="Y443" s="10"/>
      <c r="Z443" s="10"/>
      <c r="AA443" s="10"/>
      <c r="AB443" s="10"/>
      <c r="AC443" s="10"/>
      <c r="AD443" s="10"/>
    </row>
    <row r="444" spans="1:30" x14ac:dyDescent="0.25">
      <c r="A444" s="55"/>
      <c r="B444" s="10"/>
      <c r="C444" s="10" t="s">
        <v>82</v>
      </c>
      <c r="D444" s="10"/>
      <c r="E444" s="10" t="s">
        <v>100</v>
      </c>
      <c r="F444" s="176">
        <v>1</v>
      </c>
      <c r="G444" s="296"/>
      <c r="H444" s="296">
        <v>945.99</v>
      </c>
      <c r="I444" s="296">
        <v>945.99</v>
      </c>
      <c r="J444" s="296">
        <v>12</v>
      </c>
      <c r="K444" s="175"/>
      <c r="L444" s="176"/>
      <c r="M444" s="296">
        <v>945.99</v>
      </c>
      <c r="N444" s="296">
        <v>945.99</v>
      </c>
      <c r="O444" s="210"/>
      <c r="P444" s="296"/>
      <c r="Q444" s="296"/>
      <c r="R444" s="176">
        <v>1</v>
      </c>
      <c r="S444" s="296">
        <v>945.99</v>
      </c>
      <c r="T444" s="296">
        <v>945.99</v>
      </c>
      <c r="V444" s="10"/>
      <c r="W444" s="10"/>
      <c r="X444" s="10"/>
      <c r="Y444" s="10"/>
      <c r="Z444" s="10"/>
      <c r="AA444" s="10"/>
      <c r="AB444" s="10"/>
      <c r="AC444" s="10"/>
      <c r="AD444" s="10"/>
    </row>
    <row r="445" spans="1:30" x14ac:dyDescent="0.25">
      <c r="A445" s="55"/>
      <c r="B445" s="10"/>
      <c r="C445" s="10" t="s">
        <v>151</v>
      </c>
      <c r="D445" s="10"/>
      <c r="E445" s="10" t="s">
        <v>145</v>
      </c>
      <c r="F445" s="176">
        <v>2</v>
      </c>
      <c r="G445" s="296">
        <v>595.1</v>
      </c>
      <c r="H445" s="296">
        <v>1190.2</v>
      </c>
      <c r="I445" s="296">
        <v>595.1</v>
      </c>
      <c r="J445" s="296">
        <v>12</v>
      </c>
      <c r="K445" s="175"/>
      <c r="L445" s="176">
        <v>2</v>
      </c>
      <c r="M445" s="296"/>
      <c r="N445" s="296"/>
      <c r="O445" s="210"/>
      <c r="P445" s="296"/>
      <c r="Q445" s="296"/>
      <c r="R445" s="176">
        <v>2</v>
      </c>
      <c r="S445" s="296">
        <v>1190.2</v>
      </c>
      <c r="T445" s="296">
        <v>595.1</v>
      </c>
      <c r="V445" s="10"/>
      <c r="W445" s="10"/>
      <c r="X445" s="10"/>
      <c r="Y445" s="10"/>
      <c r="Z445" s="10"/>
      <c r="AA445" s="10"/>
      <c r="AB445" s="10"/>
      <c r="AC445" s="10"/>
      <c r="AD445" s="10"/>
    </row>
    <row r="446" spans="1:30" x14ac:dyDescent="0.25">
      <c r="A446" s="55"/>
      <c r="B446" s="10"/>
      <c r="C446" s="10" t="s">
        <v>172</v>
      </c>
      <c r="D446" s="10"/>
      <c r="E446" s="10" t="s">
        <v>166</v>
      </c>
      <c r="F446" s="176">
        <v>1</v>
      </c>
      <c r="G446" s="296">
        <v>653.16</v>
      </c>
      <c r="H446" s="296">
        <v>653.16</v>
      </c>
      <c r="I446" s="296">
        <v>653.16</v>
      </c>
      <c r="J446" s="296">
        <v>12</v>
      </c>
      <c r="K446" s="175"/>
      <c r="L446" s="176">
        <v>1</v>
      </c>
      <c r="M446" s="296"/>
      <c r="N446" s="296"/>
      <c r="O446" s="210"/>
      <c r="P446" s="296"/>
      <c r="Q446" s="296"/>
      <c r="R446" s="176">
        <v>1</v>
      </c>
      <c r="S446" s="296">
        <v>653.16</v>
      </c>
      <c r="T446" s="296">
        <v>653.16</v>
      </c>
      <c r="V446" s="10"/>
      <c r="W446" s="10"/>
      <c r="X446" s="10"/>
      <c r="Y446" s="10"/>
      <c r="Z446" s="10"/>
      <c r="AA446" s="10"/>
      <c r="AB446" s="10"/>
      <c r="AC446" s="10"/>
      <c r="AD446" s="10"/>
    </row>
    <row r="447" spans="1:30" x14ac:dyDescent="0.25">
      <c r="A447" s="55"/>
      <c r="B447" s="10"/>
      <c r="C447" s="10" t="s">
        <v>853</v>
      </c>
      <c r="D447" s="10"/>
      <c r="E447" s="10" t="s">
        <v>145</v>
      </c>
      <c r="F447" s="176">
        <v>1</v>
      </c>
      <c r="G447" s="296">
        <v>971</v>
      </c>
      <c r="H447" s="296">
        <v>971</v>
      </c>
      <c r="I447" s="296">
        <v>971</v>
      </c>
      <c r="J447" s="296">
        <v>12</v>
      </c>
      <c r="K447" s="175"/>
      <c r="L447" s="176">
        <v>1</v>
      </c>
      <c r="M447" s="296"/>
      <c r="N447" s="296"/>
      <c r="O447" s="210"/>
      <c r="P447" s="296"/>
      <c r="Q447" s="296"/>
      <c r="R447" s="176">
        <v>1</v>
      </c>
      <c r="S447" s="296">
        <v>971</v>
      </c>
      <c r="T447" s="296">
        <v>971</v>
      </c>
      <c r="V447" s="10"/>
      <c r="W447" s="10"/>
      <c r="X447" s="10"/>
      <c r="Y447" s="10"/>
      <c r="Z447" s="10"/>
      <c r="AA447" s="10"/>
      <c r="AB447" s="10"/>
      <c r="AC447" s="10"/>
      <c r="AD447" s="10"/>
    </row>
    <row r="448" spans="1:30" x14ac:dyDescent="0.25">
      <c r="A448" s="55"/>
      <c r="B448" s="10"/>
      <c r="C448" s="10" t="s">
        <v>648</v>
      </c>
      <c r="D448" s="10"/>
      <c r="E448" s="10" t="s">
        <v>228</v>
      </c>
      <c r="F448" s="176">
        <v>1</v>
      </c>
      <c r="G448" s="296"/>
      <c r="H448" s="296">
        <v>930.59</v>
      </c>
      <c r="I448" s="296">
        <v>930.59</v>
      </c>
      <c r="J448" s="296">
        <v>12</v>
      </c>
      <c r="K448" s="175"/>
      <c r="L448" s="176"/>
      <c r="M448" s="296">
        <v>930.59</v>
      </c>
      <c r="N448" s="296">
        <v>930.59</v>
      </c>
      <c r="O448" s="210"/>
      <c r="P448" s="296"/>
      <c r="Q448" s="296"/>
      <c r="R448" s="176">
        <v>1</v>
      </c>
      <c r="S448" s="296">
        <v>930.59</v>
      </c>
      <c r="T448" s="296">
        <v>930.59</v>
      </c>
      <c r="V448" s="10"/>
      <c r="W448" s="10"/>
      <c r="X448" s="10"/>
      <c r="Y448" s="10"/>
      <c r="Z448" s="10"/>
      <c r="AA448" s="10"/>
      <c r="AB448" s="10"/>
      <c r="AC448" s="10"/>
      <c r="AD448" s="10"/>
    </row>
    <row r="449" spans="1:30" x14ac:dyDescent="0.25">
      <c r="A449" s="55"/>
      <c r="B449" s="10"/>
      <c r="C449" s="10" t="s">
        <v>701</v>
      </c>
      <c r="D449" s="10"/>
      <c r="E449" s="10" t="s">
        <v>77</v>
      </c>
      <c r="F449" s="176">
        <v>1</v>
      </c>
      <c r="G449" s="296">
        <v>1734.38</v>
      </c>
      <c r="H449" s="296">
        <v>1734.38</v>
      </c>
      <c r="I449" s="296">
        <v>1734.38</v>
      </c>
      <c r="J449" s="296">
        <v>12</v>
      </c>
      <c r="K449" s="175"/>
      <c r="L449" s="176">
        <v>1</v>
      </c>
      <c r="M449" s="296"/>
      <c r="N449" s="296"/>
      <c r="O449" s="210"/>
      <c r="P449" s="296"/>
      <c r="Q449" s="296"/>
      <c r="R449" s="176">
        <v>1</v>
      </c>
      <c r="S449" s="296">
        <v>1734.38</v>
      </c>
      <c r="T449" s="296">
        <v>1734.38</v>
      </c>
      <c r="V449" s="10"/>
      <c r="W449" s="10"/>
      <c r="X449" s="10"/>
      <c r="Y449" s="10"/>
      <c r="Z449" s="10"/>
      <c r="AA449" s="10"/>
      <c r="AB449" s="10"/>
      <c r="AC449" s="10"/>
      <c r="AD449" s="10"/>
    </row>
    <row r="450" spans="1:30" x14ac:dyDescent="0.25">
      <c r="A450" s="55"/>
      <c r="B450" s="10"/>
      <c r="C450" s="10" t="s">
        <v>266</v>
      </c>
      <c r="D450" s="10"/>
      <c r="E450" s="10" t="s">
        <v>267</v>
      </c>
      <c r="F450" s="176">
        <v>19</v>
      </c>
      <c r="G450" s="296">
        <v>1768.1041666666699</v>
      </c>
      <c r="H450" s="296">
        <v>21217.25</v>
      </c>
      <c r="I450" s="296">
        <v>1116.69736842105</v>
      </c>
      <c r="J450" s="296">
        <v>12</v>
      </c>
      <c r="K450" s="175"/>
      <c r="L450" s="176">
        <v>12</v>
      </c>
      <c r="M450" s="296">
        <v>9015.26</v>
      </c>
      <c r="N450" s="296">
        <v>1287.8942857142899</v>
      </c>
      <c r="O450" s="210"/>
      <c r="P450" s="296"/>
      <c r="Q450" s="296"/>
      <c r="R450" s="176">
        <v>19</v>
      </c>
      <c r="S450" s="296">
        <v>21217.25</v>
      </c>
      <c r="T450" s="296">
        <v>1116.69736842105</v>
      </c>
      <c r="V450" s="10"/>
      <c r="W450" s="10"/>
      <c r="X450" s="10"/>
      <c r="Y450" s="10"/>
      <c r="Z450" s="10"/>
      <c r="AA450" s="10"/>
      <c r="AB450" s="10"/>
      <c r="AC450" s="10"/>
      <c r="AD450" s="10"/>
    </row>
    <row r="451" spans="1:30" x14ac:dyDescent="0.25">
      <c r="A451" s="55"/>
      <c r="B451" s="10"/>
      <c r="C451" s="10" t="s">
        <v>278</v>
      </c>
      <c r="D451" s="10"/>
      <c r="E451" s="10" t="s">
        <v>277</v>
      </c>
      <c r="F451" s="176">
        <v>2</v>
      </c>
      <c r="G451" s="296">
        <v>509.57499999999999</v>
      </c>
      <c r="H451" s="296">
        <v>1019.15</v>
      </c>
      <c r="I451" s="296">
        <v>509.57499999999999</v>
      </c>
      <c r="J451" s="296">
        <v>12</v>
      </c>
      <c r="K451" s="175"/>
      <c r="L451" s="176">
        <v>2</v>
      </c>
      <c r="M451" s="296"/>
      <c r="N451" s="296"/>
      <c r="O451" s="210"/>
      <c r="P451" s="296"/>
      <c r="Q451" s="296"/>
      <c r="R451" s="176">
        <v>2</v>
      </c>
      <c r="S451" s="296">
        <v>1019.15</v>
      </c>
      <c r="T451" s="296">
        <v>509.57499999999999</v>
      </c>
      <c r="V451" s="10"/>
      <c r="W451" s="10"/>
      <c r="X451" s="10"/>
      <c r="Y451" s="10"/>
      <c r="Z451" s="10"/>
      <c r="AA451" s="10"/>
      <c r="AB451" s="10"/>
      <c r="AC451" s="10"/>
      <c r="AD451" s="10"/>
    </row>
    <row r="452" spans="1:30" x14ac:dyDescent="0.25">
      <c r="A452" s="55"/>
      <c r="B452" s="10"/>
      <c r="C452" s="10" t="s">
        <v>284</v>
      </c>
      <c r="D452" s="10"/>
      <c r="E452" s="10" t="s">
        <v>285</v>
      </c>
      <c r="F452" s="176">
        <v>3</v>
      </c>
      <c r="G452" s="296">
        <v>913.61</v>
      </c>
      <c r="H452" s="296">
        <v>2740.83</v>
      </c>
      <c r="I452" s="296">
        <v>913.61</v>
      </c>
      <c r="J452" s="296">
        <v>12</v>
      </c>
      <c r="K452" s="175"/>
      <c r="L452" s="176">
        <v>3</v>
      </c>
      <c r="M452" s="296"/>
      <c r="N452" s="296"/>
      <c r="O452" s="210"/>
      <c r="P452" s="296"/>
      <c r="Q452" s="296"/>
      <c r="R452" s="176">
        <v>3</v>
      </c>
      <c r="S452" s="296">
        <v>2740.83</v>
      </c>
      <c r="T452" s="296">
        <v>913.61</v>
      </c>
      <c r="V452" s="10"/>
      <c r="W452" s="10"/>
      <c r="X452" s="10"/>
      <c r="Y452" s="10"/>
      <c r="Z452" s="10"/>
      <c r="AA452" s="10"/>
      <c r="AB452" s="10"/>
      <c r="AC452" s="10"/>
      <c r="AD452" s="10"/>
    </row>
    <row r="453" spans="1:30" x14ac:dyDescent="0.25">
      <c r="A453" s="55"/>
      <c r="B453" s="10"/>
      <c r="C453" s="10" t="s">
        <v>320</v>
      </c>
      <c r="D453" s="10"/>
      <c r="E453" s="10" t="s">
        <v>287</v>
      </c>
      <c r="F453" s="176">
        <v>7</v>
      </c>
      <c r="G453" s="296">
        <v>1854.9</v>
      </c>
      <c r="H453" s="296">
        <v>7419.6</v>
      </c>
      <c r="I453" s="296">
        <v>1059.94285714286</v>
      </c>
      <c r="J453" s="296">
        <v>12</v>
      </c>
      <c r="K453" s="175"/>
      <c r="L453" s="176">
        <v>4</v>
      </c>
      <c r="M453" s="296">
        <v>3206.06</v>
      </c>
      <c r="N453" s="296">
        <v>1068.6866666666699</v>
      </c>
      <c r="O453" s="210"/>
      <c r="P453" s="296"/>
      <c r="Q453" s="296"/>
      <c r="R453" s="176">
        <v>7</v>
      </c>
      <c r="S453" s="296">
        <v>7419.6</v>
      </c>
      <c r="T453" s="296">
        <v>1059.94285714286</v>
      </c>
      <c r="V453" s="10"/>
      <c r="W453" s="10"/>
      <c r="X453" s="10"/>
      <c r="Y453" s="10"/>
      <c r="Z453" s="10"/>
      <c r="AA453" s="10"/>
      <c r="AB453" s="10"/>
      <c r="AC453" s="10"/>
      <c r="AD453" s="10"/>
    </row>
    <row r="454" spans="1:30" x14ac:dyDescent="0.25">
      <c r="A454" s="55"/>
      <c r="B454" s="10"/>
      <c r="C454" s="10" t="s">
        <v>334</v>
      </c>
      <c r="D454" s="10"/>
      <c r="E454" s="10" t="s">
        <v>104</v>
      </c>
      <c r="F454" s="176">
        <v>1</v>
      </c>
      <c r="G454" s="296">
        <v>4287.99</v>
      </c>
      <c r="H454" s="296">
        <v>4287.99</v>
      </c>
      <c r="I454" s="296">
        <v>4287.99</v>
      </c>
      <c r="J454" s="296">
        <v>12</v>
      </c>
      <c r="K454" s="175"/>
      <c r="L454" s="176">
        <v>1</v>
      </c>
      <c r="M454" s="296"/>
      <c r="N454" s="296"/>
      <c r="O454" s="210"/>
      <c r="P454" s="296"/>
      <c r="Q454" s="296"/>
      <c r="R454" s="176">
        <v>1</v>
      </c>
      <c r="S454" s="296">
        <v>4287.99</v>
      </c>
      <c r="T454" s="296">
        <v>4287.99</v>
      </c>
      <c r="V454" s="10"/>
      <c r="W454" s="10"/>
      <c r="X454" s="10"/>
      <c r="Y454" s="10"/>
      <c r="Z454" s="10"/>
      <c r="AA454" s="10"/>
      <c r="AB454" s="10"/>
      <c r="AC454" s="10"/>
      <c r="AD454" s="10"/>
    </row>
    <row r="455" spans="1:30" x14ac:dyDescent="0.25">
      <c r="A455" s="55"/>
      <c r="B455" s="10"/>
      <c r="C455" s="10" t="s">
        <v>420</v>
      </c>
      <c r="D455" s="10"/>
      <c r="E455" s="10" t="s">
        <v>86</v>
      </c>
      <c r="F455" s="176">
        <v>1</v>
      </c>
      <c r="G455" s="296">
        <v>542.86</v>
      </c>
      <c r="H455" s="296">
        <v>542.86</v>
      </c>
      <c r="I455" s="296">
        <v>542.86</v>
      </c>
      <c r="J455" s="296">
        <v>12</v>
      </c>
      <c r="K455" s="175"/>
      <c r="L455" s="176">
        <v>1</v>
      </c>
      <c r="M455" s="296"/>
      <c r="N455" s="296"/>
      <c r="O455" s="210"/>
      <c r="P455" s="296"/>
      <c r="Q455" s="296"/>
      <c r="R455" s="176">
        <v>1</v>
      </c>
      <c r="S455" s="296">
        <v>542.86</v>
      </c>
      <c r="T455" s="296">
        <v>542.86</v>
      </c>
      <c r="V455" s="10"/>
      <c r="W455" s="10"/>
      <c r="X455" s="10"/>
      <c r="Y455" s="10"/>
      <c r="Z455" s="10"/>
      <c r="AA455" s="10"/>
      <c r="AB455" s="10"/>
      <c r="AC455" s="10"/>
      <c r="AD455" s="10"/>
    </row>
    <row r="456" spans="1:30" x14ac:dyDescent="0.25">
      <c r="A456" s="55"/>
      <c r="B456" s="10"/>
      <c r="C456" s="10" t="s">
        <v>466</v>
      </c>
      <c r="D456" s="10"/>
      <c r="E456" s="10" t="s">
        <v>179</v>
      </c>
      <c r="F456" s="176">
        <v>1</v>
      </c>
      <c r="G456" s="296">
        <v>39.04</v>
      </c>
      <c r="H456" s="296">
        <v>39.04</v>
      </c>
      <c r="I456" s="296">
        <v>39.04</v>
      </c>
      <c r="J456" s="296">
        <v>12</v>
      </c>
      <c r="K456" s="175"/>
      <c r="L456" s="176">
        <v>1</v>
      </c>
      <c r="M456" s="296"/>
      <c r="N456" s="296"/>
      <c r="O456" s="210"/>
      <c r="P456" s="296"/>
      <c r="Q456" s="296"/>
      <c r="R456" s="176">
        <v>1</v>
      </c>
      <c r="S456" s="296">
        <v>39.04</v>
      </c>
      <c r="T456" s="296">
        <v>39.04</v>
      </c>
      <c r="V456" s="10"/>
      <c r="W456" s="10"/>
      <c r="X456" s="10"/>
      <c r="Y456" s="10"/>
      <c r="Z456" s="10"/>
      <c r="AA456" s="10"/>
      <c r="AB456" s="10"/>
      <c r="AC456" s="10"/>
      <c r="AD456" s="10"/>
    </row>
    <row r="457" spans="1:30" x14ac:dyDescent="0.25">
      <c r="A457" s="55"/>
      <c r="B457" s="10"/>
      <c r="C457" s="10" t="s">
        <v>481</v>
      </c>
      <c r="D457" s="10"/>
      <c r="E457" s="10" t="s">
        <v>145</v>
      </c>
      <c r="F457" s="176">
        <v>1</v>
      </c>
      <c r="G457" s="296">
        <v>888.11</v>
      </c>
      <c r="H457" s="296">
        <v>888.11</v>
      </c>
      <c r="I457" s="296">
        <v>888.11</v>
      </c>
      <c r="J457" s="296">
        <v>12</v>
      </c>
      <c r="K457" s="175"/>
      <c r="L457" s="176">
        <v>1</v>
      </c>
      <c r="M457" s="296"/>
      <c r="N457" s="296"/>
      <c r="O457" s="210"/>
      <c r="P457" s="296"/>
      <c r="Q457" s="296"/>
      <c r="R457" s="176">
        <v>1</v>
      </c>
      <c r="S457" s="296">
        <v>888.11</v>
      </c>
      <c r="T457" s="296">
        <v>888.11</v>
      </c>
      <c r="V457" s="10"/>
      <c r="W457" s="10"/>
      <c r="X457" s="10"/>
      <c r="Y457" s="10"/>
      <c r="Z457" s="10"/>
      <c r="AA457" s="10"/>
      <c r="AB457" s="10"/>
      <c r="AC457" s="10"/>
      <c r="AD457" s="10"/>
    </row>
    <row r="458" spans="1:30" x14ac:dyDescent="0.25">
      <c r="A458" s="55"/>
      <c r="B458" s="10"/>
      <c r="C458" s="10" t="s">
        <v>510</v>
      </c>
      <c r="D458" s="10"/>
      <c r="E458" s="10" t="s">
        <v>263</v>
      </c>
      <c r="F458" s="176">
        <v>1</v>
      </c>
      <c r="G458" s="296"/>
      <c r="H458" s="296">
        <v>1295.19</v>
      </c>
      <c r="I458" s="296">
        <v>1295.19</v>
      </c>
      <c r="J458" s="296">
        <v>12</v>
      </c>
      <c r="K458" s="175"/>
      <c r="L458" s="176"/>
      <c r="M458" s="296">
        <v>1295.19</v>
      </c>
      <c r="N458" s="296">
        <v>1295.19</v>
      </c>
      <c r="O458" s="210"/>
      <c r="P458" s="296"/>
      <c r="Q458" s="296"/>
      <c r="R458" s="176">
        <v>1</v>
      </c>
      <c r="S458" s="296">
        <v>1295.19</v>
      </c>
      <c r="T458" s="296">
        <v>1295.19</v>
      </c>
      <c r="V458" s="10"/>
      <c r="W458" s="10"/>
      <c r="X458" s="10"/>
      <c r="Y458" s="10"/>
      <c r="Z458" s="10"/>
      <c r="AA458" s="10"/>
      <c r="AB458" s="10"/>
      <c r="AC458" s="10"/>
      <c r="AD458" s="10"/>
    </row>
    <row r="459" spans="1:30" x14ac:dyDescent="0.25">
      <c r="A459" s="55"/>
      <c r="B459" s="10"/>
      <c r="C459" s="10" t="s">
        <v>539</v>
      </c>
      <c r="D459" s="10"/>
      <c r="E459" s="10" t="s">
        <v>64</v>
      </c>
      <c r="F459" s="176">
        <v>1</v>
      </c>
      <c r="G459" s="296"/>
      <c r="H459" s="296">
        <v>488.88</v>
      </c>
      <c r="I459" s="296">
        <v>488.88</v>
      </c>
      <c r="J459" s="296">
        <v>12</v>
      </c>
      <c r="K459" s="175"/>
      <c r="L459" s="176"/>
      <c r="M459" s="296">
        <v>488.88</v>
      </c>
      <c r="N459" s="296">
        <v>488.88</v>
      </c>
      <c r="O459" s="210"/>
      <c r="P459" s="296"/>
      <c r="Q459" s="296"/>
      <c r="R459" s="176">
        <v>1</v>
      </c>
      <c r="S459" s="296">
        <v>488.88</v>
      </c>
      <c r="T459" s="296">
        <v>488.88</v>
      </c>
      <c r="V459" s="10"/>
      <c r="W459" s="10"/>
      <c r="X459" s="10"/>
      <c r="Y459" s="10"/>
      <c r="Z459" s="10"/>
      <c r="AA459" s="10"/>
      <c r="AB459" s="10"/>
      <c r="AC459" s="10"/>
      <c r="AD459" s="10"/>
    </row>
    <row r="460" spans="1:30" x14ac:dyDescent="0.25">
      <c r="A460" s="55"/>
      <c r="B460" s="10"/>
      <c r="C460" s="10" t="s">
        <v>560</v>
      </c>
      <c r="D460" s="10"/>
      <c r="E460" s="10" t="s">
        <v>212</v>
      </c>
      <c r="F460" s="176">
        <v>6</v>
      </c>
      <c r="G460" s="296">
        <v>12814.69</v>
      </c>
      <c r="H460" s="296">
        <v>12814.69</v>
      </c>
      <c r="I460" s="296">
        <v>2135.7816666666699</v>
      </c>
      <c r="J460" s="296">
        <v>12</v>
      </c>
      <c r="K460" s="175"/>
      <c r="L460" s="176">
        <v>1</v>
      </c>
      <c r="M460" s="296">
        <v>7462.27</v>
      </c>
      <c r="N460" s="296">
        <v>1492.454</v>
      </c>
      <c r="O460" s="210"/>
      <c r="P460" s="296"/>
      <c r="Q460" s="296"/>
      <c r="R460" s="176">
        <v>6</v>
      </c>
      <c r="S460" s="296">
        <v>12814.69</v>
      </c>
      <c r="T460" s="296">
        <v>2135.7816666666699</v>
      </c>
      <c r="V460" s="10"/>
      <c r="W460" s="10"/>
      <c r="X460" s="10"/>
      <c r="Y460" s="10"/>
      <c r="Z460" s="10"/>
      <c r="AA460" s="10"/>
      <c r="AB460" s="10"/>
      <c r="AC460" s="10"/>
      <c r="AD460" s="10"/>
    </row>
    <row r="461" spans="1:30" x14ac:dyDescent="0.25">
      <c r="A461" s="55"/>
      <c r="B461" s="10"/>
      <c r="C461" s="10" t="s">
        <v>561</v>
      </c>
      <c r="D461" s="10"/>
      <c r="E461" s="10" t="s">
        <v>228</v>
      </c>
      <c r="F461" s="176">
        <v>96</v>
      </c>
      <c r="G461" s="296">
        <v>1538.61393939394</v>
      </c>
      <c r="H461" s="296">
        <v>101548.52</v>
      </c>
      <c r="I461" s="296">
        <v>1057.79708333333</v>
      </c>
      <c r="J461" s="296">
        <v>11.9791666666667</v>
      </c>
      <c r="K461" s="175"/>
      <c r="L461" s="176">
        <v>66</v>
      </c>
      <c r="M461" s="296">
        <v>31834.69</v>
      </c>
      <c r="N461" s="296">
        <v>1061.1563333333299</v>
      </c>
      <c r="O461" s="210">
        <v>2</v>
      </c>
      <c r="P461" s="296">
        <v>2644.05</v>
      </c>
      <c r="Q461" s="296">
        <v>1322.0250000000001</v>
      </c>
      <c r="R461" s="176">
        <v>94</v>
      </c>
      <c r="S461" s="296">
        <v>98904.47</v>
      </c>
      <c r="T461" s="296">
        <v>1052.1752127659599</v>
      </c>
      <c r="V461" s="10"/>
      <c r="W461" s="10"/>
      <c r="X461" s="10"/>
      <c r="Y461" s="10"/>
      <c r="Z461" s="10"/>
      <c r="AA461" s="10"/>
      <c r="AB461" s="10"/>
      <c r="AC461" s="10"/>
      <c r="AD461" s="10"/>
    </row>
    <row r="462" spans="1:30" x14ac:dyDescent="0.25">
      <c r="A462" s="55"/>
      <c r="B462" s="10"/>
      <c r="C462" s="10" t="s">
        <v>299</v>
      </c>
      <c r="D462" s="10"/>
      <c r="E462" s="10" t="s">
        <v>300</v>
      </c>
      <c r="F462" s="176">
        <v>77</v>
      </c>
      <c r="G462" s="296">
        <v>2204.7173684210502</v>
      </c>
      <c r="H462" s="296">
        <v>83779.259999999995</v>
      </c>
      <c r="I462" s="296">
        <v>1088.0423376623401</v>
      </c>
      <c r="J462" s="296">
        <v>11.974025974026</v>
      </c>
      <c r="K462" s="175"/>
      <c r="L462" s="176">
        <v>38</v>
      </c>
      <c r="M462" s="296">
        <v>54506.38</v>
      </c>
      <c r="N462" s="296">
        <v>1397.5994871794901</v>
      </c>
      <c r="O462" s="210">
        <v>1</v>
      </c>
      <c r="P462" s="296">
        <v>1479.69</v>
      </c>
      <c r="Q462" s="296">
        <v>1479.69</v>
      </c>
      <c r="R462" s="176">
        <v>76</v>
      </c>
      <c r="S462" s="296">
        <v>82299.570000000007</v>
      </c>
      <c r="T462" s="296">
        <v>1082.8890789473701</v>
      </c>
      <c r="V462" s="10"/>
      <c r="W462" s="10"/>
      <c r="X462" s="10"/>
      <c r="Y462" s="10"/>
      <c r="Z462" s="10"/>
      <c r="AA462" s="10"/>
      <c r="AB462" s="10"/>
      <c r="AC462" s="10"/>
      <c r="AD462" s="10"/>
    </row>
    <row r="463" spans="1:30" x14ac:dyDescent="0.25">
      <c r="A463" s="55"/>
      <c r="B463" s="10"/>
      <c r="C463" s="10" t="s">
        <v>454</v>
      </c>
      <c r="D463" s="10"/>
      <c r="E463" s="10" t="s">
        <v>177</v>
      </c>
      <c r="F463" s="176">
        <v>186</v>
      </c>
      <c r="G463" s="296">
        <v>2134.6673214285702</v>
      </c>
      <c r="H463" s="296">
        <v>239082.74</v>
      </c>
      <c r="I463" s="296">
        <v>1285.39107526882</v>
      </c>
      <c r="J463" s="296">
        <v>11.9623655913978</v>
      </c>
      <c r="K463" s="175"/>
      <c r="L463" s="176">
        <v>112</v>
      </c>
      <c r="M463" s="296">
        <v>116246.93</v>
      </c>
      <c r="N463" s="296">
        <v>1570.90445945946</v>
      </c>
      <c r="O463" s="210">
        <v>4</v>
      </c>
      <c r="P463" s="296">
        <v>9487.5</v>
      </c>
      <c r="Q463" s="296">
        <v>2371.875</v>
      </c>
      <c r="R463" s="176">
        <v>182</v>
      </c>
      <c r="S463" s="296">
        <v>229595.24</v>
      </c>
      <c r="T463" s="296">
        <v>1261.5123076923101</v>
      </c>
      <c r="V463" s="10"/>
      <c r="W463" s="10"/>
      <c r="X463" s="10"/>
      <c r="Y463" s="10"/>
      <c r="Z463" s="10"/>
      <c r="AA463" s="10"/>
      <c r="AB463" s="10"/>
      <c r="AC463" s="10"/>
      <c r="AD463" s="10"/>
    </row>
    <row r="464" spans="1:30" x14ac:dyDescent="0.25">
      <c r="A464" s="55"/>
      <c r="B464" s="10"/>
      <c r="C464" s="10" t="s">
        <v>136</v>
      </c>
      <c r="D464" s="10"/>
      <c r="E464" s="10" t="s">
        <v>79</v>
      </c>
      <c r="F464" s="176">
        <v>18</v>
      </c>
      <c r="G464" s="296">
        <v>2548.1909090909098</v>
      </c>
      <c r="H464" s="296">
        <v>28030.1</v>
      </c>
      <c r="I464" s="296">
        <v>1557.2277777777799</v>
      </c>
      <c r="J464" s="296">
        <v>11.9444444444444</v>
      </c>
      <c r="K464" s="175"/>
      <c r="L464" s="176">
        <v>11</v>
      </c>
      <c r="M464" s="296">
        <v>6700.1</v>
      </c>
      <c r="N464" s="296">
        <v>957.15714285714296</v>
      </c>
      <c r="O464" s="210">
        <v>1</v>
      </c>
      <c r="P464" s="296">
        <v>593.41999999999996</v>
      </c>
      <c r="Q464" s="296">
        <v>593.41999999999996</v>
      </c>
      <c r="R464" s="176">
        <v>17</v>
      </c>
      <c r="S464" s="296">
        <v>27436.68</v>
      </c>
      <c r="T464" s="296">
        <v>1613.92235294118</v>
      </c>
      <c r="V464" s="10"/>
      <c r="W464" s="10"/>
      <c r="X464" s="10"/>
      <c r="Y464" s="10"/>
      <c r="Z464" s="10"/>
      <c r="AA464" s="10"/>
      <c r="AB464" s="10"/>
      <c r="AC464" s="10"/>
      <c r="AD464" s="10"/>
    </row>
    <row r="465" spans="1:30" x14ac:dyDescent="0.25">
      <c r="A465" s="55"/>
      <c r="B465" s="10"/>
      <c r="C465" s="10" t="s">
        <v>80</v>
      </c>
      <c r="D465" s="10"/>
      <c r="E465" s="10" t="s">
        <v>81</v>
      </c>
      <c r="F465" s="176">
        <v>162</v>
      </c>
      <c r="G465" s="296">
        <v>1838.9317391304301</v>
      </c>
      <c r="H465" s="296">
        <v>211477.15</v>
      </c>
      <c r="I465" s="296">
        <v>1305.41450617284</v>
      </c>
      <c r="J465" s="296">
        <v>11.9320987654321</v>
      </c>
      <c r="K465" s="175"/>
      <c r="L465" s="176">
        <v>115</v>
      </c>
      <c r="M465" s="296">
        <v>80236.87</v>
      </c>
      <c r="N465" s="296">
        <v>1707.16744680851</v>
      </c>
      <c r="O465" s="210">
        <v>3</v>
      </c>
      <c r="P465" s="296">
        <v>2480.52</v>
      </c>
      <c r="Q465" s="296">
        <v>826.84</v>
      </c>
      <c r="R465" s="176">
        <v>159</v>
      </c>
      <c r="S465" s="296">
        <v>208996.63</v>
      </c>
      <c r="T465" s="296">
        <v>1314.44421383648</v>
      </c>
      <c r="V465" s="10"/>
      <c r="W465" s="10"/>
      <c r="X465" s="10"/>
      <c r="Y465" s="10"/>
      <c r="Z465" s="10"/>
      <c r="AA465" s="10"/>
      <c r="AB465" s="10"/>
      <c r="AC465" s="10"/>
      <c r="AD465" s="10"/>
    </row>
    <row r="466" spans="1:30" x14ac:dyDescent="0.25">
      <c r="A466" s="55"/>
      <c r="B466" s="10"/>
      <c r="C466" s="10" t="s">
        <v>550</v>
      </c>
      <c r="D466" s="10"/>
      <c r="E466" s="10" t="s">
        <v>88</v>
      </c>
      <c r="F466" s="176">
        <v>72</v>
      </c>
      <c r="G466" s="296">
        <v>1969.56538461539</v>
      </c>
      <c r="H466" s="296">
        <v>102417.4</v>
      </c>
      <c r="I466" s="296">
        <v>1422.4638888888901</v>
      </c>
      <c r="J466" s="296">
        <v>11.9166666666667</v>
      </c>
      <c r="K466" s="175"/>
      <c r="L466" s="176">
        <v>52</v>
      </c>
      <c r="M466" s="296">
        <v>25485</v>
      </c>
      <c r="N466" s="296">
        <v>1274.25</v>
      </c>
      <c r="O466" s="210"/>
      <c r="P466" s="296"/>
      <c r="Q466" s="296"/>
      <c r="R466" s="176">
        <v>72</v>
      </c>
      <c r="S466" s="296">
        <v>102417.4</v>
      </c>
      <c r="T466" s="296">
        <v>1422.4638888888901</v>
      </c>
      <c r="V466" s="10"/>
      <c r="W466" s="10"/>
      <c r="X466" s="10"/>
      <c r="Y466" s="10"/>
      <c r="Z466" s="10"/>
      <c r="AA466" s="10"/>
      <c r="AB466" s="10"/>
      <c r="AC466" s="10"/>
      <c r="AD466" s="10"/>
    </row>
    <row r="467" spans="1:30" x14ac:dyDescent="0.25">
      <c r="A467" s="55"/>
      <c r="B467" s="10"/>
      <c r="C467" s="10" t="s">
        <v>178</v>
      </c>
      <c r="D467" s="10"/>
      <c r="E467" s="10" t="s">
        <v>179</v>
      </c>
      <c r="F467" s="176">
        <v>19</v>
      </c>
      <c r="G467" s="296">
        <v>1872.2</v>
      </c>
      <c r="H467" s="296">
        <v>26210.799999999999</v>
      </c>
      <c r="I467" s="296">
        <v>1379.5157894736799</v>
      </c>
      <c r="J467" s="296">
        <v>11.894736842105299</v>
      </c>
      <c r="K467" s="175"/>
      <c r="L467" s="176">
        <v>14</v>
      </c>
      <c r="M467" s="296">
        <v>5128.16</v>
      </c>
      <c r="N467" s="296">
        <v>1025.6320000000001</v>
      </c>
      <c r="O467" s="210">
        <v>1</v>
      </c>
      <c r="P467" s="296">
        <v>180.22</v>
      </c>
      <c r="Q467" s="296">
        <v>180.22</v>
      </c>
      <c r="R467" s="176">
        <v>18</v>
      </c>
      <c r="S467" s="296">
        <v>26030.58</v>
      </c>
      <c r="T467" s="296">
        <v>1446.14333333333</v>
      </c>
      <c r="V467" s="10"/>
      <c r="W467" s="10"/>
      <c r="X467" s="10"/>
      <c r="Y467" s="10"/>
      <c r="Z467" s="10"/>
      <c r="AA467" s="10"/>
      <c r="AB467" s="10"/>
      <c r="AC467" s="10"/>
      <c r="AD467" s="10"/>
    </row>
    <row r="468" spans="1:30" x14ac:dyDescent="0.25">
      <c r="A468" s="55"/>
      <c r="B468" s="10"/>
      <c r="C468" s="10" t="s">
        <v>313</v>
      </c>
      <c r="D468" s="10"/>
      <c r="E468" s="10" t="s">
        <v>314</v>
      </c>
      <c r="F468" s="176">
        <v>9</v>
      </c>
      <c r="G468" s="296">
        <v>920.28285714285698</v>
      </c>
      <c r="H468" s="296">
        <v>6441.98</v>
      </c>
      <c r="I468" s="296">
        <v>715.775555555555</v>
      </c>
      <c r="J468" s="296">
        <v>11.8888888888889</v>
      </c>
      <c r="K468" s="175"/>
      <c r="L468" s="176">
        <v>7</v>
      </c>
      <c r="M468" s="296">
        <v>1668.12</v>
      </c>
      <c r="N468" s="296">
        <v>834.06</v>
      </c>
      <c r="O468" s="210">
        <v>1</v>
      </c>
      <c r="P468" s="296">
        <v>916.99</v>
      </c>
      <c r="Q468" s="296">
        <v>916.99</v>
      </c>
      <c r="R468" s="176">
        <v>8</v>
      </c>
      <c r="S468" s="296">
        <v>5524.99</v>
      </c>
      <c r="T468" s="296">
        <v>690.62374999999997</v>
      </c>
      <c r="V468" s="10"/>
      <c r="W468" s="10"/>
      <c r="X468" s="10"/>
      <c r="Y468" s="10"/>
      <c r="Z468" s="10"/>
      <c r="AA468" s="10"/>
      <c r="AB468" s="10"/>
      <c r="AC468" s="10"/>
      <c r="AD468" s="10"/>
    </row>
    <row r="469" spans="1:30" x14ac:dyDescent="0.25">
      <c r="A469" s="55"/>
      <c r="B469" s="10"/>
      <c r="C469" s="10" t="s">
        <v>421</v>
      </c>
      <c r="D469" s="10"/>
      <c r="E469" s="10" t="s">
        <v>287</v>
      </c>
      <c r="F469" s="176">
        <v>118</v>
      </c>
      <c r="G469" s="296">
        <v>1675.2976315789499</v>
      </c>
      <c r="H469" s="296">
        <v>127322.62</v>
      </c>
      <c r="I469" s="296">
        <v>1079.00525423729</v>
      </c>
      <c r="J469" s="296">
        <v>11.864406779661</v>
      </c>
      <c r="K469" s="175"/>
      <c r="L469" s="176">
        <v>76</v>
      </c>
      <c r="M469" s="296">
        <v>55168.66</v>
      </c>
      <c r="N469" s="296">
        <v>1313.53952380952</v>
      </c>
      <c r="O469" s="210">
        <v>3</v>
      </c>
      <c r="P469" s="296">
        <v>7008.76</v>
      </c>
      <c r="Q469" s="296">
        <v>2336.2533333333299</v>
      </c>
      <c r="R469" s="176">
        <v>115</v>
      </c>
      <c r="S469" s="296">
        <v>120313.86</v>
      </c>
      <c r="T469" s="296">
        <v>1046.2074782608699</v>
      </c>
      <c r="V469" s="10"/>
      <c r="W469" s="10"/>
      <c r="X469" s="10"/>
      <c r="Y469" s="10"/>
      <c r="Z469" s="10"/>
      <c r="AA469" s="10"/>
      <c r="AB469" s="10"/>
      <c r="AC469" s="10"/>
      <c r="AD469" s="10"/>
    </row>
    <row r="470" spans="1:30" x14ac:dyDescent="0.25">
      <c r="A470" s="55"/>
      <c r="B470" s="10"/>
      <c r="C470" s="10" t="s">
        <v>471</v>
      </c>
      <c r="D470" s="10"/>
      <c r="E470" s="10" t="s">
        <v>100</v>
      </c>
      <c r="F470" s="176">
        <v>340</v>
      </c>
      <c r="G470" s="296">
        <v>1651.25014285714</v>
      </c>
      <c r="H470" s="296">
        <v>346762.53</v>
      </c>
      <c r="I470" s="296">
        <v>1019.88979411765</v>
      </c>
      <c r="J470" s="296">
        <v>11.861764705882401</v>
      </c>
      <c r="K470" s="175"/>
      <c r="L470" s="176">
        <v>210</v>
      </c>
      <c r="M470" s="296">
        <v>142440.79999999999</v>
      </c>
      <c r="N470" s="296">
        <v>1095.6984615384599</v>
      </c>
      <c r="O470" s="210">
        <v>8</v>
      </c>
      <c r="P470" s="296">
        <v>9561.7199999999993</v>
      </c>
      <c r="Q470" s="296">
        <v>1195.2149999999999</v>
      </c>
      <c r="R470" s="176">
        <v>332</v>
      </c>
      <c r="S470" s="296">
        <v>337200.81</v>
      </c>
      <c r="T470" s="296">
        <v>1015.66509036145</v>
      </c>
      <c r="V470" s="10"/>
      <c r="W470" s="10"/>
      <c r="X470" s="10"/>
      <c r="Y470" s="10"/>
      <c r="Z470" s="10"/>
      <c r="AA470" s="10"/>
      <c r="AB470" s="10"/>
      <c r="AC470" s="10"/>
      <c r="AD470" s="10"/>
    </row>
    <row r="471" spans="1:30" x14ac:dyDescent="0.25">
      <c r="A471" s="55"/>
      <c r="B471" s="10"/>
      <c r="C471" s="10" t="s">
        <v>332</v>
      </c>
      <c r="D471" s="10"/>
      <c r="E471" s="10" t="s">
        <v>333</v>
      </c>
      <c r="F471" s="176">
        <v>20</v>
      </c>
      <c r="G471" s="296">
        <v>1651.50181818182</v>
      </c>
      <c r="H471" s="296">
        <v>18166.52</v>
      </c>
      <c r="I471" s="296">
        <v>908.32600000000002</v>
      </c>
      <c r="J471" s="296">
        <v>11.85</v>
      </c>
      <c r="K471" s="175"/>
      <c r="L471" s="176">
        <v>11</v>
      </c>
      <c r="M471" s="296">
        <v>9712.52</v>
      </c>
      <c r="N471" s="296">
        <v>1079.16888888889</v>
      </c>
      <c r="O471" s="210"/>
      <c r="P471" s="296"/>
      <c r="Q471" s="296"/>
      <c r="R471" s="176">
        <v>20</v>
      </c>
      <c r="S471" s="296">
        <v>18166.52</v>
      </c>
      <c r="T471" s="296">
        <v>908.32600000000002</v>
      </c>
      <c r="V471" s="10"/>
      <c r="W471" s="10"/>
      <c r="X471" s="10"/>
      <c r="Y471" s="10"/>
      <c r="Z471" s="10"/>
      <c r="AA471" s="10"/>
      <c r="AB471" s="10"/>
      <c r="AC471" s="10"/>
      <c r="AD471" s="10"/>
    </row>
    <row r="472" spans="1:30" x14ac:dyDescent="0.25">
      <c r="A472" s="55"/>
      <c r="B472" s="10"/>
      <c r="C472" s="10" t="s">
        <v>544</v>
      </c>
      <c r="D472" s="10"/>
      <c r="E472" s="10" t="s">
        <v>131</v>
      </c>
      <c r="F472" s="176">
        <v>256</v>
      </c>
      <c r="G472" s="296">
        <v>2207.3416783216799</v>
      </c>
      <c r="H472" s="296">
        <v>315649.86</v>
      </c>
      <c r="I472" s="296">
        <v>1233.0072656249999</v>
      </c>
      <c r="J472" s="296">
        <v>11.8359375</v>
      </c>
      <c r="K472" s="175"/>
      <c r="L472" s="176">
        <v>143</v>
      </c>
      <c r="M472" s="296">
        <v>149652.57</v>
      </c>
      <c r="N472" s="296">
        <v>1324.35902654867</v>
      </c>
      <c r="O472" s="210">
        <v>6</v>
      </c>
      <c r="P472" s="296">
        <v>7197.08</v>
      </c>
      <c r="Q472" s="296">
        <v>1199.5133333333299</v>
      </c>
      <c r="R472" s="176">
        <v>250</v>
      </c>
      <c r="S472" s="296">
        <v>308452.78000000003</v>
      </c>
      <c r="T472" s="296">
        <v>1233.8111200000001</v>
      </c>
      <c r="V472" s="10"/>
      <c r="W472" s="10"/>
      <c r="X472" s="10"/>
      <c r="Y472" s="10"/>
      <c r="Z472" s="10"/>
      <c r="AA472" s="10"/>
      <c r="AB472" s="10"/>
      <c r="AC472" s="10"/>
      <c r="AD472" s="10"/>
    </row>
    <row r="473" spans="1:30" x14ac:dyDescent="0.25">
      <c r="A473" s="55"/>
      <c r="B473" s="10"/>
      <c r="C473" s="10" t="s">
        <v>490</v>
      </c>
      <c r="D473" s="10"/>
      <c r="E473" s="10" t="s">
        <v>79</v>
      </c>
      <c r="F473" s="176">
        <v>6</v>
      </c>
      <c r="G473" s="296">
        <v>2329.1799999999998</v>
      </c>
      <c r="H473" s="296">
        <v>9316.7199999999993</v>
      </c>
      <c r="I473" s="296">
        <v>1552.78666666667</v>
      </c>
      <c r="J473" s="296">
        <v>11.8333333333333</v>
      </c>
      <c r="K473" s="175"/>
      <c r="L473" s="176">
        <v>4</v>
      </c>
      <c r="M473" s="296">
        <v>2490.0700000000002</v>
      </c>
      <c r="N473" s="296">
        <v>1245.0350000000001</v>
      </c>
      <c r="O473" s="210"/>
      <c r="P473" s="296"/>
      <c r="Q473" s="296"/>
      <c r="R473" s="176">
        <v>6</v>
      </c>
      <c r="S473" s="296">
        <v>9316.7199999999993</v>
      </c>
      <c r="T473" s="296">
        <v>1552.78666666667</v>
      </c>
      <c r="V473" s="10"/>
      <c r="W473" s="10"/>
      <c r="X473" s="10"/>
      <c r="Y473" s="10"/>
      <c r="Z473" s="10"/>
      <c r="AA473" s="10"/>
      <c r="AB473" s="10"/>
      <c r="AC473" s="10"/>
      <c r="AD473" s="10"/>
    </row>
    <row r="474" spans="1:30" x14ac:dyDescent="0.25">
      <c r="A474" s="55"/>
      <c r="B474" s="10"/>
      <c r="C474" s="10" t="s">
        <v>209</v>
      </c>
      <c r="D474" s="10"/>
      <c r="E474" s="10" t="s">
        <v>179</v>
      </c>
      <c r="F474" s="176">
        <v>52</v>
      </c>
      <c r="G474" s="296">
        <v>2091.2117857142898</v>
      </c>
      <c r="H474" s="296">
        <v>58553.93</v>
      </c>
      <c r="I474" s="296">
        <v>1126.0371153846199</v>
      </c>
      <c r="J474" s="296">
        <v>11.8269230769231</v>
      </c>
      <c r="K474" s="175"/>
      <c r="L474" s="176">
        <v>28</v>
      </c>
      <c r="M474" s="296">
        <v>33359.699999999997</v>
      </c>
      <c r="N474" s="296">
        <v>1389.9875</v>
      </c>
      <c r="O474" s="210">
        <v>2</v>
      </c>
      <c r="P474" s="296">
        <v>3968.2</v>
      </c>
      <c r="Q474" s="296">
        <v>1984.1</v>
      </c>
      <c r="R474" s="176">
        <v>50</v>
      </c>
      <c r="S474" s="296">
        <v>54585.73</v>
      </c>
      <c r="T474" s="296">
        <v>1091.7146</v>
      </c>
      <c r="V474" s="10"/>
      <c r="W474" s="10"/>
      <c r="X474" s="10"/>
      <c r="Y474" s="10"/>
      <c r="Z474" s="10"/>
      <c r="AA474" s="10"/>
      <c r="AB474" s="10"/>
      <c r="AC474" s="10"/>
      <c r="AD474" s="10"/>
    </row>
    <row r="475" spans="1:30" x14ac:dyDescent="0.25">
      <c r="A475" s="55"/>
      <c r="B475" s="10"/>
      <c r="C475" s="10" t="s">
        <v>354</v>
      </c>
      <c r="D475" s="10"/>
      <c r="E475" s="10" t="s">
        <v>154</v>
      </c>
      <c r="F475" s="176">
        <v>36</v>
      </c>
      <c r="G475" s="296">
        <v>1837.8544444444401</v>
      </c>
      <c r="H475" s="296">
        <v>33081.379999999997</v>
      </c>
      <c r="I475" s="296">
        <v>918.92722222222199</v>
      </c>
      <c r="J475" s="296">
        <v>11.8055555555556</v>
      </c>
      <c r="K475" s="175"/>
      <c r="L475" s="176">
        <v>18</v>
      </c>
      <c r="M475" s="296">
        <v>17953.18</v>
      </c>
      <c r="N475" s="296">
        <v>997.39888888888902</v>
      </c>
      <c r="O475" s="210"/>
      <c r="P475" s="296"/>
      <c r="Q475" s="296"/>
      <c r="R475" s="176">
        <v>36</v>
      </c>
      <c r="S475" s="296">
        <v>33081.379999999997</v>
      </c>
      <c r="T475" s="296">
        <v>918.92722222222199</v>
      </c>
      <c r="V475" s="10"/>
      <c r="W475" s="10"/>
      <c r="X475" s="10"/>
      <c r="Y475" s="10"/>
      <c r="Z475" s="10"/>
      <c r="AA475" s="10"/>
      <c r="AB475" s="10"/>
      <c r="AC475" s="10"/>
      <c r="AD475" s="10"/>
    </row>
    <row r="476" spans="1:30" x14ac:dyDescent="0.25">
      <c r="A476" s="55"/>
      <c r="B476" s="10"/>
      <c r="C476" s="10" t="s">
        <v>146</v>
      </c>
      <c r="D476" s="10"/>
      <c r="E476" s="10" t="s">
        <v>148</v>
      </c>
      <c r="F476" s="176">
        <v>66</v>
      </c>
      <c r="G476" s="296">
        <v>1412.13725</v>
      </c>
      <c r="H476" s="296">
        <v>56485.49</v>
      </c>
      <c r="I476" s="296">
        <v>855.84075757575795</v>
      </c>
      <c r="J476" s="296">
        <v>11.803030303030299</v>
      </c>
      <c r="K476" s="175"/>
      <c r="L476" s="176">
        <v>40</v>
      </c>
      <c r="M476" s="296">
        <v>27494.33</v>
      </c>
      <c r="N476" s="296">
        <v>1057.47423076923</v>
      </c>
      <c r="O476" s="210">
        <v>1</v>
      </c>
      <c r="P476" s="296">
        <v>338.23</v>
      </c>
      <c r="Q476" s="296">
        <v>338.23</v>
      </c>
      <c r="R476" s="176">
        <v>65</v>
      </c>
      <c r="S476" s="296">
        <v>56147.26</v>
      </c>
      <c r="T476" s="296">
        <v>863.80399999999997</v>
      </c>
      <c r="V476" s="10"/>
      <c r="W476" s="10"/>
      <c r="X476" s="10"/>
      <c r="Y476" s="10"/>
      <c r="Z476" s="10"/>
      <c r="AA476" s="10"/>
      <c r="AB476" s="10"/>
      <c r="AC476" s="10"/>
      <c r="AD476" s="10"/>
    </row>
    <row r="477" spans="1:30" x14ac:dyDescent="0.25">
      <c r="A477" s="55"/>
      <c r="B477" s="10"/>
      <c r="C477" s="10" t="s">
        <v>248</v>
      </c>
      <c r="D477" s="10"/>
      <c r="E477" s="10" t="s">
        <v>77</v>
      </c>
      <c r="F477" s="176">
        <v>247</v>
      </c>
      <c r="G477" s="296">
        <v>1680.47573248408</v>
      </c>
      <c r="H477" s="296">
        <v>263834.69</v>
      </c>
      <c r="I477" s="296">
        <v>1068.15663967611</v>
      </c>
      <c r="J477" s="296">
        <v>11.8016194331984</v>
      </c>
      <c r="K477" s="175"/>
      <c r="L477" s="176">
        <v>157</v>
      </c>
      <c r="M477" s="296">
        <v>117148.03</v>
      </c>
      <c r="N477" s="296">
        <v>1301.6447777777801</v>
      </c>
      <c r="O477" s="210">
        <v>3</v>
      </c>
      <c r="P477" s="296">
        <v>3689.19</v>
      </c>
      <c r="Q477" s="296">
        <v>1229.73</v>
      </c>
      <c r="R477" s="176">
        <v>244</v>
      </c>
      <c r="S477" s="296">
        <v>260145.5</v>
      </c>
      <c r="T477" s="296">
        <v>1066.1700819672101</v>
      </c>
      <c r="V477" s="10"/>
      <c r="W477" s="10"/>
      <c r="X477" s="10"/>
      <c r="Y477" s="10"/>
      <c r="Z477" s="10"/>
      <c r="AA477" s="10"/>
      <c r="AB477" s="10"/>
      <c r="AC477" s="10"/>
      <c r="AD477" s="10"/>
    </row>
    <row r="478" spans="1:30" x14ac:dyDescent="0.25">
      <c r="A478" s="55"/>
      <c r="B478" s="10"/>
      <c r="C478" s="10" t="s">
        <v>512</v>
      </c>
      <c r="D478" s="10"/>
      <c r="E478" s="10" t="s">
        <v>333</v>
      </c>
      <c r="F478" s="176">
        <v>10</v>
      </c>
      <c r="G478" s="296">
        <v>1373.3966666666699</v>
      </c>
      <c r="H478" s="296">
        <v>8240.3799999999992</v>
      </c>
      <c r="I478" s="296">
        <v>824.03800000000001</v>
      </c>
      <c r="J478" s="296">
        <v>11.8</v>
      </c>
      <c r="K478" s="175"/>
      <c r="L478" s="176">
        <v>6</v>
      </c>
      <c r="M478" s="296">
        <v>3551.08</v>
      </c>
      <c r="N478" s="296">
        <v>887.77</v>
      </c>
      <c r="O478" s="210"/>
      <c r="P478" s="296"/>
      <c r="Q478" s="296"/>
      <c r="R478" s="176">
        <v>10</v>
      </c>
      <c r="S478" s="296">
        <v>8240.3799999999992</v>
      </c>
      <c r="T478" s="296">
        <v>824.03800000000001</v>
      </c>
      <c r="V478" s="10"/>
      <c r="W478" s="10"/>
      <c r="X478" s="10"/>
      <c r="Y478" s="10"/>
      <c r="Z478" s="10"/>
      <c r="AA478" s="10"/>
      <c r="AB478" s="10"/>
      <c r="AC478" s="10"/>
      <c r="AD478" s="10"/>
    </row>
    <row r="479" spans="1:30" x14ac:dyDescent="0.25">
      <c r="A479" s="55"/>
      <c r="B479" s="10"/>
      <c r="C479" s="10" t="s">
        <v>403</v>
      </c>
      <c r="D479" s="10"/>
      <c r="E479" s="10" t="s">
        <v>384</v>
      </c>
      <c r="F479" s="176">
        <v>24</v>
      </c>
      <c r="G479" s="296">
        <v>2052.5246666666699</v>
      </c>
      <c r="H479" s="296">
        <v>30787.87</v>
      </c>
      <c r="I479" s="296">
        <v>1282.82791666667</v>
      </c>
      <c r="J479" s="296">
        <v>11.7916666666667</v>
      </c>
      <c r="K479" s="175"/>
      <c r="L479" s="176">
        <v>15</v>
      </c>
      <c r="M479" s="296">
        <v>8528.56</v>
      </c>
      <c r="N479" s="296">
        <v>947.61777777777797</v>
      </c>
      <c r="O479" s="210">
        <v>2</v>
      </c>
      <c r="P479" s="296">
        <v>2190.6</v>
      </c>
      <c r="Q479" s="296">
        <v>1095.3</v>
      </c>
      <c r="R479" s="176">
        <v>22</v>
      </c>
      <c r="S479" s="296">
        <v>28597.27</v>
      </c>
      <c r="T479" s="296">
        <v>1299.87590909091</v>
      </c>
      <c r="V479" s="10"/>
      <c r="W479" s="10"/>
      <c r="X479" s="10"/>
      <c r="Y479" s="10"/>
      <c r="Z479" s="10"/>
      <c r="AA479" s="10"/>
      <c r="AB479" s="10"/>
      <c r="AC479" s="10"/>
      <c r="AD479" s="10"/>
    </row>
    <row r="480" spans="1:30" x14ac:dyDescent="0.25">
      <c r="A480" s="55"/>
      <c r="B480" s="10"/>
      <c r="C480" s="10" t="s">
        <v>449</v>
      </c>
      <c r="D480" s="10"/>
      <c r="E480" s="10" t="s">
        <v>450</v>
      </c>
      <c r="F480" s="176">
        <v>208</v>
      </c>
      <c r="G480" s="296">
        <v>1449.3401369863</v>
      </c>
      <c r="H480" s="296">
        <v>211603.66</v>
      </c>
      <c r="I480" s="296">
        <v>1017.32528846154</v>
      </c>
      <c r="J480" s="296">
        <v>11.778846153846199</v>
      </c>
      <c r="K480" s="175"/>
      <c r="L480" s="176">
        <v>146</v>
      </c>
      <c r="M480" s="296">
        <v>65417.120000000003</v>
      </c>
      <c r="N480" s="296">
        <v>1055.11483870968</v>
      </c>
      <c r="O480" s="210">
        <v>2</v>
      </c>
      <c r="P480" s="296">
        <v>2954.12</v>
      </c>
      <c r="Q480" s="296">
        <v>1477.06</v>
      </c>
      <c r="R480" s="176">
        <v>206</v>
      </c>
      <c r="S480" s="296">
        <v>208649.54</v>
      </c>
      <c r="T480" s="296">
        <v>1012.8618446601899</v>
      </c>
      <c r="V480" s="10"/>
      <c r="W480" s="10"/>
      <c r="X480" s="10"/>
      <c r="Y480" s="10"/>
      <c r="Z480" s="10"/>
      <c r="AA480" s="10"/>
      <c r="AB480" s="10"/>
      <c r="AC480" s="10"/>
      <c r="AD480" s="10"/>
    </row>
    <row r="481" spans="1:30" x14ac:dyDescent="0.25">
      <c r="A481" s="55"/>
      <c r="B481" s="10"/>
      <c r="C481" s="10" t="s">
        <v>407</v>
      </c>
      <c r="D481" s="10"/>
      <c r="E481" s="10" t="s">
        <v>155</v>
      </c>
      <c r="F481" s="176">
        <v>44</v>
      </c>
      <c r="G481" s="296">
        <v>1530.53714285714</v>
      </c>
      <c r="H481" s="296">
        <v>42855.040000000001</v>
      </c>
      <c r="I481" s="296">
        <v>973.97818181818195</v>
      </c>
      <c r="J481" s="296">
        <v>11.75</v>
      </c>
      <c r="K481" s="175"/>
      <c r="L481" s="176">
        <v>28</v>
      </c>
      <c r="M481" s="296">
        <v>19909.09</v>
      </c>
      <c r="N481" s="296">
        <v>1244.318125</v>
      </c>
      <c r="O481" s="210"/>
      <c r="P481" s="296"/>
      <c r="Q481" s="296"/>
      <c r="R481" s="176">
        <v>44</v>
      </c>
      <c r="S481" s="296">
        <v>42855.040000000001</v>
      </c>
      <c r="T481" s="296">
        <v>973.97818181818195</v>
      </c>
      <c r="V481" s="10"/>
      <c r="W481" s="10"/>
      <c r="X481" s="10"/>
      <c r="Y481" s="10"/>
      <c r="Z481" s="10"/>
      <c r="AA481" s="10"/>
      <c r="AB481" s="10"/>
      <c r="AC481" s="10"/>
      <c r="AD481" s="10"/>
    </row>
    <row r="482" spans="1:30" x14ac:dyDescent="0.25">
      <c r="A482" s="55"/>
      <c r="B482" s="10"/>
      <c r="C482" s="10" t="s">
        <v>511</v>
      </c>
      <c r="D482" s="10"/>
      <c r="E482" s="10" t="s">
        <v>65</v>
      </c>
      <c r="F482" s="176">
        <v>44</v>
      </c>
      <c r="G482" s="296">
        <v>1377.34958333333</v>
      </c>
      <c r="H482" s="296">
        <v>33056.39</v>
      </c>
      <c r="I482" s="296">
        <v>751.28159090909105</v>
      </c>
      <c r="J482" s="296">
        <v>11.75</v>
      </c>
      <c r="K482" s="175"/>
      <c r="L482" s="176">
        <v>24</v>
      </c>
      <c r="M482" s="296">
        <v>17488.669999999998</v>
      </c>
      <c r="N482" s="296">
        <v>874.43349999999998</v>
      </c>
      <c r="O482" s="210"/>
      <c r="P482" s="296"/>
      <c r="Q482" s="296"/>
      <c r="R482" s="176">
        <v>44</v>
      </c>
      <c r="S482" s="296">
        <v>33056.39</v>
      </c>
      <c r="T482" s="296">
        <v>751.28159090909105</v>
      </c>
      <c r="V482" s="10"/>
      <c r="W482" s="10"/>
      <c r="X482" s="10"/>
      <c r="Y482" s="10"/>
      <c r="Z482" s="10"/>
      <c r="AA482" s="10"/>
      <c r="AB482" s="10"/>
      <c r="AC482" s="10"/>
      <c r="AD482" s="10"/>
    </row>
    <row r="483" spans="1:30" x14ac:dyDescent="0.25">
      <c r="A483" s="55"/>
      <c r="B483" s="10"/>
      <c r="C483" s="10" t="s">
        <v>510</v>
      </c>
      <c r="D483" s="10"/>
      <c r="E483" s="10" t="s">
        <v>73</v>
      </c>
      <c r="F483" s="176">
        <v>712</v>
      </c>
      <c r="G483" s="296">
        <v>2025.8931155778901</v>
      </c>
      <c r="H483" s="296">
        <v>806305.46</v>
      </c>
      <c r="I483" s="296">
        <v>1132.4514887640501</v>
      </c>
      <c r="J483" s="296">
        <v>11.730337078651701</v>
      </c>
      <c r="K483" s="175"/>
      <c r="L483" s="176">
        <v>398</v>
      </c>
      <c r="M483" s="296">
        <v>426685.16</v>
      </c>
      <c r="N483" s="296">
        <v>1358.8699363057301</v>
      </c>
      <c r="O483" s="210">
        <v>22</v>
      </c>
      <c r="P483" s="296">
        <v>34415.379999999997</v>
      </c>
      <c r="Q483" s="296">
        <v>1564.3354545454499</v>
      </c>
      <c r="R483" s="176">
        <v>690</v>
      </c>
      <c r="S483" s="296">
        <v>771890.08</v>
      </c>
      <c r="T483" s="296">
        <v>1118.6812753623201</v>
      </c>
      <c r="V483" s="10"/>
      <c r="W483" s="10"/>
      <c r="X483" s="10"/>
      <c r="Y483" s="10"/>
      <c r="Z483" s="10"/>
      <c r="AA483" s="10"/>
      <c r="AB483" s="10"/>
      <c r="AC483" s="10"/>
      <c r="AD483" s="10"/>
    </row>
    <row r="484" spans="1:30" x14ac:dyDescent="0.25">
      <c r="A484" s="55"/>
      <c r="B484" s="10"/>
      <c r="C484" s="10" t="s">
        <v>382</v>
      </c>
      <c r="D484" s="10"/>
      <c r="E484" s="10" t="s">
        <v>383</v>
      </c>
      <c r="F484" s="176">
        <v>172</v>
      </c>
      <c r="G484" s="296">
        <v>1783.9689622641499</v>
      </c>
      <c r="H484" s="296">
        <v>189100.71</v>
      </c>
      <c r="I484" s="296">
        <v>1099.4227325581401</v>
      </c>
      <c r="J484" s="296">
        <v>11.709302325581399</v>
      </c>
      <c r="K484" s="175"/>
      <c r="L484" s="176">
        <v>106</v>
      </c>
      <c r="M484" s="296">
        <v>82281.55</v>
      </c>
      <c r="N484" s="296">
        <v>1246.6901515151501</v>
      </c>
      <c r="O484" s="210">
        <v>2</v>
      </c>
      <c r="P484" s="296">
        <v>1512.89</v>
      </c>
      <c r="Q484" s="296">
        <v>756.44500000000005</v>
      </c>
      <c r="R484" s="176">
        <v>170</v>
      </c>
      <c r="S484" s="296">
        <v>187587.82</v>
      </c>
      <c r="T484" s="296">
        <v>1103.45776470588</v>
      </c>
      <c r="V484" s="10"/>
      <c r="W484" s="10"/>
      <c r="X484" s="10"/>
      <c r="Y484" s="10"/>
      <c r="Z484" s="10"/>
      <c r="AA484" s="10"/>
      <c r="AB484" s="10"/>
      <c r="AC484" s="10"/>
      <c r="AD484" s="10"/>
    </row>
    <row r="485" spans="1:30" x14ac:dyDescent="0.25">
      <c r="A485" s="55"/>
      <c r="B485" s="10"/>
      <c r="C485" s="10" t="s">
        <v>218</v>
      </c>
      <c r="D485" s="10"/>
      <c r="E485" s="10" t="s">
        <v>219</v>
      </c>
      <c r="F485" s="176">
        <v>10</v>
      </c>
      <c r="G485" s="296">
        <v>1515.24285714286</v>
      </c>
      <c r="H485" s="296">
        <v>10606.7</v>
      </c>
      <c r="I485" s="296">
        <v>1060.67</v>
      </c>
      <c r="J485" s="296">
        <v>11.7</v>
      </c>
      <c r="K485" s="175"/>
      <c r="L485" s="176">
        <v>7</v>
      </c>
      <c r="M485" s="296">
        <v>3920.2</v>
      </c>
      <c r="N485" s="296">
        <v>1306.7333333333299</v>
      </c>
      <c r="O485" s="210"/>
      <c r="P485" s="296"/>
      <c r="Q485" s="296"/>
      <c r="R485" s="176">
        <v>10</v>
      </c>
      <c r="S485" s="296">
        <v>10606.7</v>
      </c>
      <c r="T485" s="296">
        <v>1060.67</v>
      </c>
      <c r="V485" s="10"/>
      <c r="W485" s="10"/>
      <c r="X485" s="10"/>
      <c r="Y485" s="10"/>
      <c r="Z485" s="10"/>
      <c r="AA485" s="10"/>
      <c r="AB485" s="10"/>
      <c r="AC485" s="10"/>
      <c r="AD485" s="10"/>
    </row>
    <row r="486" spans="1:30" x14ac:dyDescent="0.25">
      <c r="A486" s="55"/>
      <c r="B486" s="10"/>
      <c r="C486" s="10" t="s">
        <v>415</v>
      </c>
      <c r="D486" s="10"/>
      <c r="E486" s="10" t="s">
        <v>324</v>
      </c>
      <c r="F486" s="176">
        <v>124</v>
      </c>
      <c r="G486" s="296">
        <v>1793.2084146341499</v>
      </c>
      <c r="H486" s="296">
        <v>147043.09</v>
      </c>
      <c r="I486" s="296">
        <v>1185.83137096774</v>
      </c>
      <c r="J486" s="296">
        <v>11.677419354838699</v>
      </c>
      <c r="K486" s="175"/>
      <c r="L486" s="176">
        <v>82</v>
      </c>
      <c r="M486" s="296">
        <v>41291.019999999997</v>
      </c>
      <c r="N486" s="296">
        <v>983.11952380952403</v>
      </c>
      <c r="O486" s="210"/>
      <c r="P486" s="296"/>
      <c r="Q486" s="296"/>
      <c r="R486" s="176">
        <v>124</v>
      </c>
      <c r="S486" s="296">
        <v>147043.09</v>
      </c>
      <c r="T486" s="296">
        <v>1185.83137096774</v>
      </c>
      <c r="V486" s="10"/>
      <c r="W486" s="10"/>
      <c r="X486" s="10"/>
      <c r="Y486" s="10"/>
      <c r="Z486" s="10"/>
      <c r="AA486" s="10"/>
      <c r="AB486" s="10"/>
      <c r="AC486" s="10"/>
      <c r="AD486" s="10"/>
    </row>
    <row r="487" spans="1:30" x14ac:dyDescent="0.25">
      <c r="A487" s="55"/>
      <c r="B487" s="10"/>
      <c r="C487" s="10" t="s">
        <v>303</v>
      </c>
      <c r="D487" s="10"/>
      <c r="E487" s="10" t="s">
        <v>304</v>
      </c>
      <c r="F487" s="176">
        <v>9</v>
      </c>
      <c r="G487" s="296">
        <v>1903.4814285714299</v>
      </c>
      <c r="H487" s="296">
        <v>13324.37</v>
      </c>
      <c r="I487" s="296">
        <v>1480.48555555556</v>
      </c>
      <c r="J487" s="296">
        <v>11.6666666666667</v>
      </c>
      <c r="K487" s="175"/>
      <c r="L487" s="176">
        <v>7</v>
      </c>
      <c r="M487" s="296">
        <v>2356.39</v>
      </c>
      <c r="N487" s="296">
        <v>1178.1949999999999</v>
      </c>
      <c r="O487" s="210"/>
      <c r="P487" s="296"/>
      <c r="Q487" s="296"/>
      <c r="R487" s="176">
        <v>9</v>
      </c>
      <c r="S487" s="296">
        <v>13324.37</v>
      </c>
      <c r="T487" s="296">
        <v>1480.48555555556</v>
      </c>
      <c r="V487" s="10"/>
      <c r="W487" s="10"/>
      <c r="X487" s="10"/>
      <c r="Y487" s="10"/>
      <c r="Z487" s="10"/>
      <c r="AA487" s="10"/>
      <c r="AB487" s="10"/>
      <c r="AC487" s="10"/>
      <c r="AD487" s="10"/>
    </row>
    <row r="488" spans="1:30" x14ac:dyDescent="0.25">
      <c r="A488" s="55"/>
      <c r="B488" s="10"/>
      <c r="C488" s="10" t="s">
        <v>372</v>
      </c>
      <c r="D488" s="10"/>
      <c r="E488" s="10" t="s">
        <v>104</v>
      </c>
      <c r="F488" s="176">
        <v>6</v>
      </c>
      <c r="G488" s="296">
        <v>3437.97</v>
      </c>
      <c r="H488" s="296">
        <v>13751.88</v>
      </c>
      <c r="I488" s="296">
        <v>2291.98</v>
      </c>
      <c r="J488" s="296">
        <v>11.6666666666667</v>
      </c>
      <c r="K488" s="175"/>
      <c r="L488" s="176">
        <v>4</v>
      </c>
      <c r="M488" s="296">
        <v>1924.89</v>
      </c>
      <c r="N488" s="296">
        <v>962.44500000000005</v>
      </c>
      <c r="O488" s="210"/>
      <c r="P488" s="296"/>
      <c r="Q488" s="296"/>
      <c r="R488" s="176">
        <v>6</v>
      </c>
      <c r="S488" s="296">
        <v>13751.88</v>
      </c>
      <c r="T488" s="296">
        <v>2291.98</v>
      </c>
      <c r="V488" s="10"/>
      <c r="W488" s="10"/>
      <c r="X488" s="10"/>
      <c r="Y488" s="10"/>
      <c r="Z488" s="10"/>
      <c r="AA488" s="10"/>
      <c r="AB488" s="10"/>
      <c r="AC488" s="10"/>
      <c r="AD488" s="10"/>
    </row>
    <row r="489" spans="1:30" x14ac:dyDescent="0.25">
      <c r="A489" s="55"/>
      <c r="B489" s="10"/>
      <c r="C489" s="10" t="s">
        <v>373</v>
      </c>
      <c r="D489" s="10"/>
      <c r="E489" s="10" t="s">
        <v>374</v>
      </c>
      <c r="F489" s="176">
        <v>6</v>
      </c>
      <c r="G489" s="296">
        <v>681.13250000000005</v>
      </c>
      <c r="H489" s="296">
        <v>2724.53</v>
      </c>
      <c r="I489" s="296">
        <v>454.08833333333303</v>
      </c>
      <c r="J489" s="296">
        <v>11.6666666666667</v>
      </c>
      <c r="K489" s="175"/>
      <c r="L489" s="176">
        <v>4</v>
      </c>
      <c r="M489" s="296">
        <v>919.49</v>
      </c>
      <c r="N489" s="296">
        <v>459.745</v>
      </c>
      <c r="O489" s="210"/>
      <c r="P489" s="296"/>
      <c r="Q489" s="296"/>
      <c r="R489" s="176">
        <v>6</v>
      </c>
      <c r="S489" s="296">
        <v>2724.53</v>
      </c>
      <c r="T489" s="296">
        <v>454.08833333333303</v>
      </c>
      <c r="V489" s="10"/>
      <c r="W489" s="10"/>
      <c r="X489" s="10"/>
      <c r="Y489" s="10"/>
      <c r="Z489" s="10"/>
      <c r="AA489" s="10"/>
      <c r="AB489" s="10"/>
      <c r="AC489" s="10"/>
      <c r="AD489" s="10"/>
    </row>
    <row r="490" spans="1:30" x14ac:dyDescent="0.25">
      <c r="A490" s="55"/>
      <c r="B490" s="10"/>
      <c r="C490" s="10" t="s">
        <v>200</v>
      </c>
      <c r="D490" s="10"/>
      <c r="E490" s="10" t="s">
        <v>644</v>
      </c>
      <c r="F490" s="176">
        <v>177</v>
      </c>
      <c r="G490" s="296">
        <v>1535.8188333333301</v>
      </c>
      <c r="H490" s="296">
        <v>184298.26</v>
      </c>
      <c r="I490" s="296">
        <v>1041.2331073446301</v>
      </c>
      <c r="J490" s="296">
        <v>11.655367231638399</v>
      </c>
      <c r="K490" s="175"/>
      <c r="L490" s="176">
        <v>120</v>
      </c>
      <c r="M490" s="296">
        <v>55370.22</v>
      </c>
      <c r="N490" s="296">
        <v>971.40736842105298</v>
      </c>
      <c r="O490" s="210">
        <v>2</v>
      </c>
      <c r="P490" s="296">
        <v>573.47</v>
      </c>
      <c r="Q490" s="296">
        <v>286.73500000000001</v>
      </c>
      <c r="R490" s="176">
        <v>175</v>
      </c>
      <c r="S490" s="296">
        <v>183724.79</v>
      </c>
      <c r="T490" s="296">
        <v>1049.85594285714</v>
      </c>
      <c r="V490" s="10"/>
      <c r="W490" s="10"/>
      <c r="X490" s="10"/>
      <c r="Y490" s="10"/>
      <c r="Z490" s="10"/>
      <c r="AA490" s="10"/>
      <c r="AB490" s="10"/>
      <c r="AC490" s="10"/>
      <c r="AD490" s="10"/>
    </row>
    <row r="491" spans="1:30" x14ac:dyDescent="0.25">
      <c r="A491" s="55"/>
      <c r="B491" s="10"/>
      <c r="C491" s="10" t="s">
        <v>433</v>
      </c>
      <c r="D491" s="10"/>
      <c r="E491" s="10" t="s">
        <v>368</v>
      </c>
      <c r="F491" s="176">
        <v>93</v>
      </c>
      <c r="G491" s="296">
        <v>2346.7544444444402</v>
      </c>
      <c r="H491" s="296">
        <v>126724.74</v>
      </c>
      <c r="I491" s="296">
        <v>1362.63161290323</v>
      </c>
      <c r="J491" s="296">
        <v>11.6451612903226</v>
      </c>
      <c r="K491" s="175"/>
      <c r="L491" s="176">
        <v>54</v>
      </c>
      <c r="M491" s="296">
        <v>60526.8</v>
      </c>
      <c r="N491" s="296">
        <v>1551.9692307692301</v>
      </c>
      <c r="O491" s="210">
        <v>1</v>
      </c>
      <c r="P491" s="296">
        <v>1263.0999999999999</v>
      </c>
      <c r="Q491" s="296">
        <v>1263.0999999999999</v>
      </c>
      <c r="R491" s="176">
        <v>92</v>
      </c>
      <c r="S491" s="296">
        <v>125461.64</v>
      </c>
      <c r="T491" s="296">
        <v>1363.71347826087</v>
      </c>
      <c r="V491" s="10"/>
      <c r="W491" s="10"/>
      <c r="X491" s="10"/>
      <c r="Y491" s="10"/>
      <c r="Z491" s="10"/>
      <c r="AA491" s="10"/>
      <c r="AB491" s="10"/>
      <c r="AC491" s="10"/>
      <c r="AD491" s="10"/>
    </row>
    <row r="492" spans="1:30" x14ac:dyDescent="0.25">
      <c r="A492" s="55"/>
      <c r="B492" s="10"/>
      <c r="C492" s="10" t="s">
        <v>543</v>
      </c>
      <c r="D492" s="10"/>
      <c r="E492" s="10" t="s">
        <v>109</v>
      </c>
      <c r="F492" s="176">
        <v>341</v>
      </c>
      <c r="G492" s="296">
        <v>1800.65703703704</v>
      </c>
      <c r="H492" s="296">
        <v>340324.18</v>
      </c>
      <c r="I492" s="296">
        <v>998.01812316715404</v>
      </c>
      <c r="J492" s="296">
        <v>11.6275659824047</v>
      </c>
      <c r="K492" s="175"/>
      <c r="L492" s="176">
        <v>189</v>
      </c>
      <c r="M492" s="296">
        <v>170796.42</v>
      </c>
      <c r="N492" s="296">
        <v>1123.6606578947401</v>
      </c>
      <c r="O492" s="210">
        <v>7</v>
      </c>
      <c r="P492" s="296">
        <v>8654.49</v>
      </c>
      <c r="Q492" s="296">
        <v>1236.3557142857101</v>
      </c>
      <c r="R492" s="176">
        <v>334</v>
      </c>
      <c r="S492" s="296">
        <v>331669.69</v>
      </c>
      <c r="T492" s="296">
        <v>993.02302395209495</v>
      </c>
      <c r="V492" s="10"/>
      <c r="W492" s="10"/>
      <c r="X492" s="10"/>
      <c r="Y492" s="10"/>
      <c r="Z492" s="10"/>
      <c r="AA492" s="10"/>
      <c r="AB492" s="10"/>
      <c r="AC492" s="10"/>
      <c r="AD492" s="10"/>
    </row>
    <row r="493" spans="1:30" x14ac:dyDescent="0.25">
      <c r="A493" s="55"/>
      <c r="B493" s="10"/>
      <c r="C493" s="10" t="s">
        <v>317</v>
      </c>
      <c r="D493" s="10"/>
      <c r="E493" s="10" t="s">
        <v>79</v>
      </c>
      <c r="F493" s="176">
        <v>216</v>
      </c>
      <c r="G493" s="296">
        <v>2073.4922222222199</v>
      </c>
      <c r="H493" s="296">
        <v>261260.02</v>
      </c>
      <c r="I493" s="296">
        <v>1209.53712962963</v>
      </c>
      <c r="J493" s="296">
        <v>11.6203703703704</v>
      </c>
      <c r="K493" s="175"/>
      <c r="L493" s="176">
        <v>126</v>
      </c>
      <c r="M493" s="296">
        <v>135189.01</v>
      </c>
      <c r="N493" s="296">
        <v>1502.10011111111</v>
      </c>
      <c r="O493" s="210">
        <v>4</v>
      </c>
      <c r="P493" s="296">
        <v>3423.57</v>
      </c>
      <c r="Q493" s="296">
        <v>855.89250000000004</v>
      </c>
      <c r="R493" s="176">
        <v>212</v>
      </c>
      <c r="S493" s="296">
        <v>257836.45</v>
      </c>
      <c r="T493" s="296">
        <v>1216.2096698113201</v>
      </c>
      <c r="V493" s="10"/>
      <c r="W493" s="10"/>
      <c r="X493" s="10"/>
      <c r="Y493" s="10"/>
      <c r="Z493" s="10"/>
      <c r="AA493" s="10"/>
      <c r="AB493" s="10"/>
      <c r="AC493" s="10"/>
      <c r="AD493" s="10"/>
    </row>
    <row r="494" spans="1:30" x14ac:dyDescent="0.25">
      <c r="A494" s="55"/>
      <c r="B494" s="10"/>
      <c r="C494" s="10" t="s">
        <v>210</v>
      </c>
      <c r="D494" s="10"/>
      <c r="E494" s="10" t="s">
        <v>211</v>
      </c>
      <c r="F494" s="176">
        <v>10</v>
      </c>
      <c r="G494" s="296">
        <v>1435.3085714285701</v>
      </c>
      <c r="H494" s="296">
        <v>10047.16</v>
      </c>
      <c r="I494" s="296">
        <v>1004.716</v>
      </c>
      <c r="J494" s="296">
        <v>11.6</v>
      </c>
      <c r="K494" s="175"/>
      <c r="L494" s="176">
        <v>7</v>
      </c>
      <c r="M494" s="296">
        <v>2086.2800000000002</v>
      </c>
      <c r="N494" s="296">
        <v>695.42666666666696</v>
      </c>
      <c r="O494" s="210"/>
      <c r="P494" s="296"/>
      <c r="Q494" s="296"/>
      <c r="R494" s="176">
        <v>10</v>
      </c>
      <c r="S494" s="296">
        <v>10047.16</v>
      </c>
      <c r="T494" s="296">
        <v>1004.716</v>
      </c>
      <c r="V494" s="10"/>
      <c r="W494" s="10"/>
      <c r="X494" s="10"/>
      <c r="Y494" s="10"/>
      <c r="Z494" s="10"/>
      <c r="AA494" s="10"/>
      <c r="AB494" s="10"/>
      <c r="AC494" s="10"/>
      <c r="AD494" s="10"/>
    </row>
    <row r="495" spans="1:30" x14ac:dyDescent="0.25">
      <c r="A495" s="55"/>
      <c r="B495" s="10"/>
      <c r="C495" s="10" t="s">
        <v>62</v>
      </c>
      <c r="D495" s="10"/>
      <c r="E495" s="10" t="s">
        <v>63</v>
      </c>
      <c r="F495" s="176">
        <v>194</v>
      </c>
      <c r="G495" s="296">
        <v>1647.0731192660501</v>
      </c>
      <c r="H495" s="296">
        <v>179530.97</v>
      </c>
      <c r="I495" s="296">
        <v>925.41737113402098</v>
      </c>
      <c r="J495" s="296">
        <v>11.5824742268041</v>
      </c>
      <c r="K495" s="175"/>
      <c r="L495" s="176">
        <v>109</v>
      </c>
      <c r="M495" s="296">
        <v>85463.17</v>
      </c>
      <c r="N495" s="296">
        <v>1005.44905882353</v>
      </c>
      <c r="O495" s="210">
        <v>3</v>
      </c>
      <c r="P495" s="296">
        <v>3012.17</v>
      </c>
      <c r="Q495" s="296">
        <v>1004.05666666667</v>
      </c>
      <c r="R495" s="176">
        <v>191</v>
      </c>
      <c r="S495" s="296">
        <v>176518.8</v>
      </c>
      <c r="T495" s="296">
        <v>924.18219895287996</v>
      </c>
      <c r="V495" s="10"/>
      <c r="W495" s="10"/>
      <c r="X495" s="10"/>
      <c r="Y495" s="10"/>
      <c r="Z495" s="10"/>
      <c r="AA495" s="10"/>
      <c r="AB495" s="10"/>
      <c r="AC495" s="10"/>
      <c r="AD495" s="10"/>
    </row>
    <row r="496" spans="1:30" x14ac:dyDescent="0.25">
      <c r="A496" s="55"/>
      <c r="B496" s="10"/>
      <c r="C496" s="10" t="s">
        <v>82</v>
      </c>
      <c r="D496" s="10"/>
      <c r="E496" s="10" t="s">
        <v>83</v>
      </c>
      <c r="F496" s="176">
        <v>611</v>
      </c>
      <c r="G496" s="296">
        <v>1730.0874063400599</v>
      </c>
      <c r="H496" s="296">
        <v>600340.33000000101</v>
      </c>
      <c r="I496" s="296">
        <v>982.55373158756197</v>
      </c>
      <c r="J496" s="296">
        <v>11.5728314238953</v>
      </c>
      <c r="K496" s="175"/>
      <c r="L496" s="176">
        <v>347</v>
      </c>
      <c r="M496" s="296">
        <v>264414.84999999998</v>
      </c>
      <c r="N496" s="296">
        <v>1001.57140151515</v>
      </c>
      <c r="O496" s="210">
        <v>8</v>
      </c>
      <c r="P496" s="296">
        <v>6146.83</v>
      </c>
      <c r="Q496" s="296">
        <v>768.35374999999999</v>
      </c>
      <c r="R496" s="176">
        <v>603</v>
      </c>
      <c r="S496" s="296">
        <v>594193.5</v>
      </c>
      <c r="T496" s="296">
        <v>985.39552238806004</v>
      </c>
      <c r="V496" s="10"/>
      <c r="W496" s="10"/>
      <c r="X496" s="10"/>
      <c r="Y496" s="10"/>
      <c r="Z496" s="10"/>
      <c r="AA496" s="10"/>
      <c r="AB496" s="10"/>
      <c r="AC496" s="10"/>
      <c r="AD496" s="10"/>
    </row>
    <row r="497" spans="1:30" x14ac:dyDescent="0.25">
      <c r="A497" s="55"/>
      <c r="B497" s="10"/>
      <c r="C497" s="10" t="s">
        <v>273</v>
      </c>
      <c r="D497" s="10"/>
      <c r="E497" s="10" t="s">
        <v>272</v>
      </c>
      <c r="F497" s="176">
        <v>16</v>
      </c>
      <c r="G497" s="296">
        <v>2171.6244444444401</v>
      </c>
      <c r="H497" s="296">
        <v>19544.62</v>
      </c>
      <c r="I497" s="296">
        <v>1221.5387499999999</v>
      </c>
      <c r="J497" s="296">
        <v>11.5625</v>
      </c>
      <c r="K497" s="175"/>
      <c r="L497" s="176">
        <v>9</v>
      </c>
      <c r="M497" s="296">
        <v>6033.99</v>
      </c>
      <c r="N497" s="296">
        <v>861.99857142857104</v>
      </c>
      <c r="O497" s="210"/>
      <c r="P497" s="296"/>
      <c r="Q497" s="296"/>
      <c r="R497" s="176">
        <v>16</v>
      </c>
      <c r="S497" s="296">
        <v>19544.62</v>
      </c>
      <c r="T497" s="296">
        <v>1221.5387499999999</v>
      </c>
      <c r="V497" s="10"/>
      <c r="W497" s="10"/>
      <c r="X497" s="10"/>
      <c r="Y497" s="10"/>
      <c r="Z497" s="10"/>
      <c r="AA497" s="10"/>
      <c r="AB497" s="10"/>
      <c r="AC497" s="10"/>
      <c r="AD497" s="10"/>
    </row>
    <row r="498" spans="1:30" x14ac:dyDescent="0.25">
      <c r="A498" s="55"/>
      <c r="B498" s="10"/>
      <c r="C498" s="10" t="s">
        <v>400</v>
      </c>
      <c r="D498" s="10"/>
      <c r="E498" s="10" t="s">
        <v>77</v>
      </c>
      <c r="F498" s="176">
        <v>107</v>
      </c>
      <c r="G498" s="296">
        <v>2025.7901724137901</v>
      </c>
      <c r="H498" s="296">
        <v>117495.83</v>
      </c>
      <c r="I498" s="296">
        <v>1098.0918691588799</v>
      </c>
      <c r="J498" s="296">
        <v>11.5420560747664</v>
      </c>
      <c r="K498" s="175"/>
      <c r="L498" s="176">
        <v>58</v>
      </c>
      <c r="M498" s="296">
        <v>54827.06</v>
      </c>
      <c r="N498" s="296">
        <v>1118.91959183673</v>
      </c>
      <c r="O498" s="210"/>
      <c r="P498" s="296"/>
      <c r="Q498" s="296"/>
      <c r="R498" s="176">
        <v>107</v>
      </c>
      <c r="S498" s="296">
        <v>117495.83</v>
      </c>
      <c r="T498" s="296">
        <v>1098.0918691588799</v>
      </c>
      <c r="V498" s="10"/>
      <c r="W498" s="10"/>
      <c r="X498" s="10"/>
      <c r="Y498" s="10"/>
      <c r="Z498" s="10"/>
      <c r="AA498" s="10"/>
      <c r="AB498" s="10"/>
      <c r="AC498" s="10"/>
      <c r="AD498" s="10"/>
    </row>
    <row r="499" spans="1:30" x14ac:dyDescent="0.25">
      <c r="A499" s="55"/>
      <c r="B499" s="10"/>
      <c r="C499" s="10" t="s">
        <v>364</v>
      </c>
      <c r="D499" s="10"/>
      <c r="E499" s="10" t="s">
        <v>204</v>
      </c>
      <c r="F499" s="176">
        <v>566</v>
      </c>
      <c r="G499" s="296">
        <v>1711.41493506493</v>
      </c>
      <c r="H499" s="296">
        <v>527115.80000000005</v>
      </c>
      <c r="I499" s="296">
        <v>931.29999999999905</v>
      </c>
      <c r="J499" s="296">
        <v>11.5265017667845</v>
      </c>
      <c r="K499" s="175"/>
      <c r="L499" s="176">
        <v>308</v>
      </c>
      <c r="M499" s="296">
        <v>269097.3</v>
      </c>
      <c r="N499" s="296">
        <v>1043.01279069767</v>
      </c>
      <c r="O499" s="210">
        <v>16</v>
      </c>
      <c r="P499" s="296">
        <v>12026.26</v>
      </c>
      <c r="Q499" s="296">
        <v>751.64125000000001</v>
      </c>
      <c r="R499" s="176">
        <v>550</v>
      </c>
      <c r="S499" s="296">
        <v>515089.54</v>
      </c>
      <c r="T499" s="296">
        <v>936.52643636363598</v>
      </c>
      <c r="V499" s="10"/>
      <c r="W499" s="10"/>
      <c r="X499" s="10"/>
      <c r="Y499" s="10"/>
      <c r="Z499" s="10"/>
      <c r="AA499" s="10"/>
      <c r="AB499" s="10"/>
      <c r="AC499" s="10"/>
      <c r="AD499" s="10"/>
    </row>
    <row r="500" spans="1:30" x14ac:dyDescent="0.25">
      <c r="A500" s="55"/>
      <c r="B500" s="10"/>
      <c r="C500" s="10" t="s">
        <v>703</v>
      </c>
      <c r="D500" s="10"/>
      <c r="E500" s="10" t="s">
        <v>480</v>
      </c>
      <c r="F500" s="176">
        <v>27</v>
      </c>
      <c r="G500" s="296">
        <v>1475.4</v>
      </c>
      <c r="H500" s="296">
        <v>26557.200000000001</v>
      </c>
      <c r="I500" s="296">
        <v>983.6</v>
      </c>
      <c r="J500" s="296">
        <v>11.5185185185185</v>
      </c>
      <c r="K500" s="175"/>
      <c r="L500" s="176">
        <v>18</v>
      </c>
      <c r="M500" s="296">
        <v>6657.48</v>
      </c>
      <c r="N500" s="296">
        <v>739.72</v>
      </c>
      <c r="O500" s="210"/>
      <c r="P500" s="296"/>
      <c r="Q500" s="296"/>
      <c r="R500" s="176">
        <v>27</v>
      </c>
      <c r="S500" s="296">
        <v>26557.200000000001</v>
      </c>
      <c r="T500" s="296">
        <v>983.6</v>
      </c>
      <c r="V500" s="10"/>
      <c r="W500" s="10"/>
      <c r="X500" s="10"/>
      <c r="Y500" s="10"/>
      <c r="Z500" s="10"/>
      <c r="AA500" s="10"/>
      <c r="AB500" s="10"/>
      <c r="AC500" s="10"/>
      <c r="AD500" s="10"/>
    </row>
    <row r="501" spans="1:30" x14ac:dyDescent="0.25">
      <c r="A501" s="55"/>
      <c r="B501" s="10"/>
      <c r="C501" s="10" t="s">
        <v>301</v>
      </c>
      <c r="D501" s="10"/>
      <c r="E501" s="10" t="s">
        <v>92</v>
      </c>
      <c r="F501" s="176">
        <v>242</v>
      </c>
      <c r="G501" s="296">
        <v>1632.9144755244699</v>
      </c>
      <c r="H501" s="296">
        <v>233506.77</v>
      </c>
      <c r="I501" s="296">
        <v>964.90400826446205</v>
      </c>
      <c r="J501" s="296">
        <v>11.5123966942149</v>
      </c>
      <c r="K501" s="175"/>
      <c r="L501" s="176">
        <v>143</v>
      </c>
      <c r="M501" s="296">
        <v>90870.49</v>
      </c>
      <c r="N501" s="296">
        <v>917.88373737373695</v>
      </c>
      <c r="O501" s="210">
        <v>2</v>
      </c>
      <c r="P501" s="296">
        <v>2283.83</v>
      </c>
      <c r="Q501" s="296">
        <v>1141.915</v>
      </c>
      <c r="R501" s="176">
        <v>240</v>
      </c>
      <c r="S501" s="296">
        <v>231222.94</v>
      </c>
      <c r="T501" s="296">
        <v>963.42891666666605</v>
      </c>
      <c r="V501" s="10"/>
      <c r="W501" s="10"/>
      <c r="X501" s="10"/>
      <c r="Y501" s="10"/>
      <c r="Z501" s="10"/>
      <c r="AA501" s="10"/>
      <c r="AB501" s="10"/>
      <c r="AC501" s="10"/>
      <c r="AD501" s="10"/>
    </row>
    <row r="502" spans="1:30" x14ac:dyDescent="0.25">
      <c r="A502" s="55"/>
      <c r="B502" s="10"/>
      <c r="C502" s="10" t="s">
        <v>261</v>
      </c>
      <c r="D502" s="10"/>
      <c r="E502" s="10" t="s">
        <v>73</v>
      </c>
      <c r="F502" s="176">
        <v>353</v>
      </c>
      <c r="G502" s="296">
        <v>1932.4020918367401</v>
      </c>
      <c r="H502" s="296">
        <v>378750.81</v>
      </c>
      <c r="I502" s="296">
        <v>1072.9484702549601</v>
      </c>
      <c r="J502" s="296">
        <v>11.507082152974499</v>
      </c>
      <c r="K502" s="175"/>
      <c r="L502" s="176">
        <v>196</v>
      </c>
      <c r="M502" s="296">
        <v>200398.35</v>
      </c>
      <c r="N502" s="296">
        <v>1276.42261146497</v>
      </c>
      <c r="O502" s="210">
        <v>14</v>
      </c>
      <c r="P502" s="296">
        <v>11782.18</v>
      </c>
      <c r="Q502" s="296">
        <v>841.58428571428601</v>
      </c>
      <c r="R502" s="176">
        <v>339</v>
      </c>
      <c r="S502" s="296">
        <v>366968.63</v>
      </c>
      <c r="T502" s="296">
        <v>1082.5033333333299</v>
      </c>
      <c r="V502" s="10"/>
      <c r="W502" s="10"/>
      <c r="X502" s="10"/>
      <c r="Y502" s="10"/>
      <c r="Z502" s="10"/>
      <c r="AA502" s="10"/>
      <c r="AB502" s="10"/>
      <c r="AC502" s="10"/>
      <c r="AD502" s="10"/>
    </row>
    <row r="503" spans="1:30" x14ac:dyDescent="0.25">
      <c r="A503" s="55"/>
      <c r="B503" s="10"/>
      <c r="C503" s="10" t="s">
        <v>113</v>
      </c>
      <c r="D503" s="10"/>
      <c r="E503" s="10" t="s">
        <v>105</v>
      </c>
      <c r="F503" s="176">
        <v>8</v>
      </c>
      <c r="G503" s="296">
        <v>1874.5920000000001</v>
      </c>
      <c r="H503" s="296">
        <v>9372.9599999999991</v>
      </c>
      <c r="I503" s="296">
        <v>1171.6199999999999</v>
      </c>
      <c r="J503" s="296">
        <v>11.5</v>
      </c>
      <c r="K503" s="175"/>
      <c r="L503" s="176">
        <v>5</v>
      </c>
      <c r="M503" s="296">
        <v>1727.44</v>
      </c>
      <c r="N503" s="296">
        <v>575.81333333333305</v>
      </c>
      <c r="O503" s="210"/>
      <c r="P503" s="296"/>
      <c r="Q503" s="296"/>
      <c r="R503" s="176">
        <v>8</v>
      </c>
      <c r="S503" s="296">
        <v>9372.9599999999991</v>
      </c>
      <c r="T503" s="296">
        <v>1171.6199999999999</v>
      </c>
      <c r="V503" s="10"/>
      <c r="W503" s="10"/>
      <c r="X503" s="10"/>
      <c r="Y503" s="10"/>
      <c r="Z503" s="10"/>
      <c r="AA503" s="10"/>
      <c r="AB503" s="10"/>
      <c r="AC503" s="10"/>
      <c r="AD503" s="10"/>
    </row>
    <row r="504" spans="1:30" x14ac:dyDescent="0.25">
      <c r="A504" s="55"/>
      <c r="B504" s="10"/>
      <c r="C504" s="10" t="s">
        <v>358</v>
      </c>
      <c r="D504" s="10"/>
      <c r="E504" s="10" t="s">
        <v>359</v>
      </c>
      <c r="F504" s="176">
        <v>6</v>
      </c>
      <c r="G504" s="296">
        <v>1062.4559999999999</v>
      </c>
      <c r="H504" s="296">
        <v>5312.28</v>
      </c>
      <c r="I504" s="296">
        <v>885.38</v>
      </c>
      <c r="J504" s="296">
        <v>11.5</v>
      </c>
      <c r="K504" s="175"/>
      <c r="L504" s="176">
        <v>5</v>
      </c>
      <c r="M504" s="296">
        <v>830.85</v>
      </c>
      <c r="N504" s="296">
        <v>830.85</v>
      </c>
      <c r="O504" s="210"/>
      <c r="P504" s="296"/>
      <c r="Q504" s="296"/>
      <c r="R504" s="176">
        <v>6</v>
      </c>
      <c r="S504" s="296">
        <v>5312.28</v>
      </c>
      <c r="T504" s="296">
        <v>885.38</v>
      </c>
      <c r="V504" s="10"/>
      <c r="W504" s="10"/>
      <c r="X504" s="10"/>
      <c r="Y504" s="10"/>
      <c r="Z504" s="10"/>
      <c r="AA504" s="10"/>
      <c r="AB504" s="10"/>
      <c r="AC504" s="10"/>
      <c r="AD504" s="10"/>
    </row>
    <row r="505" spans="1:30" x14ac:dyDescent="0.25">
      <c r="A505" s="55"/>
      <c r="B505" s="10"/>
      <c r="C505" s="10" t="s">
        <v>501</v>
      </c>
      <c r="D505" s="10"/>
      <c r="E505" s="10" t="s">
        <v>107</v>
      </c>
      <c r="F505" s="176">
        <v>218</v>
      </c>
      <c r="G505" s="296">
        <v>1901.98138211382</v>
      </c>
      <c r="H505" s="296">
        <v>233943.71</v>
      </c>
      <c r="I505" s="296">
        <v>1073.1362844036701</v>
      </c>
      <c r="J505" s="296">
        <v>11.4770642201835</v>
      </c>
      <c r="K505" s="175"/>
      <c r="L505" s="176">
        <v>123</v>
      </c>
      <c r="M505" s="296">
        <v>103449.64</v>
      </c>
      <c r="N505" s="296">
        <v>1088.94357894737</v>
      </c>
      <c r="O505" s="210"/>
      <c r="P505" s="296"/>
      <c r="Q505" s="296"/>
      <c r="R505" s="176">
        <v>218</v>
      </c>
      <c r="S505" s="296">
        <v>233943.71</v>
      </c>
      <c r="T505" s="296">
        <v>1073.1362844036701</v>
      </c>
      <c r="V505" s="10"/>
      <c r="W505" s="10"/>
      <c r="X505" s="10"/>
      <c r="Y505" s="10"/>
      <c r="Z505" s="10"/>
      <c r="AA505" s="10"/>
      <c r="AB505" s="10"/>
      <c r="AC505" s="10"/>
      <c r="AD505" s="10"/>
    </row>
    <row r="506" spans="1:30" x14ac:dyDescent="0.25">
      <c r="A506" s="55"/>
      <c r="B506" s="10"/>
      <c r="C506" s="10" t="s">
        <v>652</v>
      </c>
      <c r="D506" s="10"/>
      <c r="E506" s="10" t="s">
        <v>77</v>
      </c>
      <c r="F506" s="176">
        <v>28</v>
      </c>
      <c r="G506" s="296">
        <v>1575.4</v>
      </c>
      <c r="H506" s="296">
        <v>20480.2</v>
      </c>
      <c r="I506" s="296">
        <v>731.43571428571397</v>
      </c>
      <c r="J506" s="296">
        <v>11.464285714285699</v>
      </c>
      <c r="K506" s="175"/>
      <c r="L506" s="176">
        <v>13</v>
      </c>
      <c r="M506" s="296">
        <v>12393.11</v>
      </c>
      <c r="N506" s="296">
        <v>826.20733333333305</v>
      </c>
      <c r="O506" s="210"/>
      <c r="P506" s="296"/>
      <c r="Q506" s="296"/>
      <c r="R506" s="176">
        <v>28</v>
      </c>
      <c r="S506" s="296">
        <v>20480.2</v>
      </c>
      <c r="T506" s="296">
        <v>731.43571428571397</v>
      </c>
      <c r="V506" s="10"/>
      <c r="W506" s="10"/>
      <c r="X506" s="10"/>
      <c r="Y506" s="10"/>
      <c r="Z506" s="10"/>
      <c r="AA506" s="10"/>
      <c r="AB506" s="10"/>
      <c r="AC506" s="10"/>
      <c r="AD506" s="10"/>
    </row>
    <row r="507" spans="1:30" x14ac:dyDescent="0.25">
      <c r="A507" s="55"/>
      <c r="B507" s="10"/>
      <c r="C507" s="10" t="s">
        <v>388</v>
      </c>
      <c r="D507" s="10"/>
      <c r="E507" s="10" t="s">
        <v>187</v>
      </c>
      <c r="F507" s="176">
        <v>123</v>
      </c>
      <c r="G507" s="296">
        <v>1375.7514606741599</v>
      </c>
      <c r="H507" s="296">
        <v>122441.88</v>
      </c>
      <c r="I507" s="296">
        <v>995.46243902439096</v>
      </c>
      <c r="J507" s="296">
        <v>11.4634146341463</v>
      </c>
      <c r="K507" s="175"/>
      <c r="L507" s="176">
        <v>89</v>
      </c>
      <c r="M507" s="296">
        <v>38623.589999999997</v>
      </c>
      <c r="N507" s="296">
        <v>1135.98794117647</v>
      </c>
      <c r="O507" s="210"/>
      <c r="P507" s="296"/>
      <c r="Q507" s="296"/>
      <c r="R507" s="176">
        <v>123</v>
      </c>
      <c r="S507" s="296">
        <v>122441.88</v>
      </c>
      <c r="T507" s="296">
        <v>995.46243902439096</v>
      </c>
      <c r="V507" s="10"/>
      <c r="W507" s="10"/>
      <c r="X507" s="10"/>
      <c r="Y507" s="10"/>
      <c r="Z507" s="10"/>
      <c r="AA507" s="10"/>
      <c r="AB507" s="10"/>
      <c r="AC507" s="10"/>
      <c r="AD507" s="10"/>
    </row>
    <row r="508" spans="1:30" x14ac:dyDescent="0.25">
      <c r="A508" s="55"/>
      <c r="B508" s="10"/>
      <c r="C508" s="10" t="s">
        <v>548</v>
      </c>
      <c r="D508" s="10"/>
      <c r="E508" s="10" t="s">
        <v>386</v>
      </c>
      <c r="F508" s="176">
        <v>95</v>
      </c>
      <c r="G508" s="296">
        <v>1391.02733333333</v>
      </c>
      <c r="H508" s="296">
        <v>83461.64</v>
      </c>
      <c r="I508" s="296">
        <v>878.54357894736904</v>
      </c>
      <c r="J508" s="296">
        <v>11.463157894736799</v>
      </c>
      <c r="K508" s="175"/>
      <c r="L508" s="176">
        <v>60</v>
      </c>
      <c r="M508" s="296">
        <v>31132.15</v>
      </c>
      <c r="N508" s="296">
        <v>889.49</v>
      </c>
      <c r="O508" s="210">
        <v>2</v>
      </c>
      <c r="P508" s="296">
        <v>1057.04</v>
      </c>
      <c r="Q508" s="296">
        <v>528.52</v>
      </c>
      <c r="R508" s="176">
        <v>93</v>
      </c>
      <c r="S508" s="296">
        <v>82404.600000000006</v>
      </c>
      <c r="T508" s="296">
        <v>886.07096774193599</v>
      </c>
      <c r="V508" s="10"/>
      <c r="W508" s="10"/>
      <c r="X508" s="10"/>
      <c r="Y508" s="10"/>
      <c r="Z508" s="10"/>
      <c r="AA508" s="10"/>
      <c r="AB508" s="10"/>
      <c r="AC508" s="10"/>
      <c r="AD508" s="10"/>
    </row>
    <row r="509" spans="1:30" x14ac:dyDescent="0.25">
      <c r="A509" s="55"/>
      <c r="B509" s="10"/>
      <c r="C509" s="10" t="s">
        <v>264</v>
      </c>
      <c r="D509" s="10"/>
      <c r="E509" s="10" t="s">
        <v>64</v>
      </c>
      <c r="F509" s="176">
        <v>37</v>
      </c>
      <c r="G509" s="296">
        <v>1541.30090909091</v>
      </c>
      <c r="H509" s="296">
        <v>33908.620000000003</v>
      </c>
      <c r="I509" s="296">
        <v>916.44918918918904</v>
      </c>
      <c r="J509" s="296">
        <v>11.459459459459501</v>
      </c>
      <c r="K509" s="175"/>
      <c r="L509" s="176">
        <v>22</v>
      </c>
      <c r="M509" s="296">
        <v>16157.31</v>
      </c>
      <c r="N509" s="296">
        <v>1077.154</v>
      </c>
      <c r="O509" s="210">
        <v>1</v>
      </c>
      <c r="P509" s="296">
        <v>840.69</v>
      </c>
      <c r="Q509" s="296">
        <v>840.69</v>
      </c>
      <c r="R509" s="176">
        <v>36</v>
      </c>
      <c r="S509" s="296">
        <v>33067.93</v>
      </c>
      <c r="T509" s="296">
        <v>918.55361111111097</v>
      </c>
      <c r="V509" s="10"/>
      <c r="W509" s="10"/>
      <c r="X509" s="10"/>
      <c r="Y509" s="10"/>
      <c r="Z509" s="10"/>
      <c r="AA509" s="10"/>
      <c r="AB509" s="10"/>
      <c r="AC509" s="10"/>
      <c r="AD509" s="10"/>
    </row>
    <row r="510" spans="1:30" x14ac:dyDescent="0.25">
      <c r="A510" s="55"/>
      <c r="B510" s="10"/>
      <c r="C510" s="10" t="s">
        <v>500</v>
      </c>
      <c r="D510" s="10"/>
      <c r="E510" s="10" t="s">
        <v>225</v>
      </c>
      <c r="F510" s="176">
        <v>24</v>
      </c>
      <c r="G510" s="296">
        <v>1932.72416666667</v>
      </c>
      <c r="H510" s="296">
        <v>23192.69</v>
      </c>
      <c r="I510" s="296">
        <v>966.36208333333298</v>
      </c>
      <c r="J510" s="296">
        <v>11.4583333333333</v>
      </c>
      <c r="K510" s="175"/>
      <c r="L510" s="176">
        <v>12</v>
      </c>
      <c r="M510" s="296">
        <v>14294.04</v>
      </c>
      <c r="N510" s="296">
        <v>1191.17</v>
      </c>
      <c r="O510" s="210"/>
      <c r="P510" s="296"/>
      <c r="Q510" s="296"/>
      <c r="R510" s="176">
        <v>24</v>
      </c>
      <c r="S510" s="296">
        <v>23192.69</v>
      </c>
      <c r="T510" s="296">
        <v>966.36208333333298</v>
      </c>
      <c r="V510" s="10"/>
      <c r="W510" s="10"/>
      <c r="X510" s="10"/>
      <c r="Y510" s="10"/>
      <c r="Z510" s="10"/>
      <c r="AA510" s="10"/>
      <c r="AB510" s="10"/>
      <c r="AC510" s="10"/>
      <c r="AD510" s="10"/>
    </row>
    <row r="511" spans="1:30" x14ac:dyDescent="0.25">
      <c r="A511" s="55"/>
      <c r="B511" s="10"/>
      <c r="C511" s="10" t="s">
        <v>128</v>
      </c>
      <c r="D511" s="10"/>
      <c r="E511" s="10" t="s">
        <v>68</v>
      </c>
      <c r="F511" s="176">
        <v>138</v>
      </c>
      <c r="G511" s="296">
        <v>1883.2313095238101</v>
      </c>
      <c r="H511" s="296">
        <v>158191.43</v>
      </c>
      <c r="I511" s="296">
        <v>1146.3147101449299</v>
      </c>
      <c r="J511" s="296">
        <v>11.4565217391304</v>
      </c>
      <c r="K511" s="175"/>
      <c r="L511" s="176">
        <v>84</v>
      </c>
      <c r="M511" s="296">
        <v>72741.2</v>
      </c>
      <c r="N511" s="296">
        <v>1347.05925925926</v>
      </c>
      <c r="O511" s="210">
        <v>2</v>
      </c>
      <c r="P511" s="296">
        <v>779.85</v>
      </c>
      <c r="Q511" s="296">
        <v>389.92500000000001</v>
      </c>
      <c r="R511" s="176">
        <v>136</v>
      </c>
      <c r="S511" s="296">
        <v>157411.57999999999</v>
      </c>
      <c r="T511" s="296">
        <v>1157.43808823529</v>
      </c>
      <c r="V511" s="10"/>
      <c r="W511" s="10"/>
      <c r="X511" s="10"/>
      <c r="Y511" s="10"/>
      <c r="Z511" s="10"/>
      <c r="AA511" s="10"/>
      <c r="AB511" s="10"/>
      <c r="AC511" s="10"/>
      <c r="AD511" s="10"/>
    </row>
    <row r="512" spans="1:30" x14ac:dyDescent="0.25">
      <c r="A512" s="55"/>
      <c r="B512" s="10"/>
      <c r="C512" s="10" t="s">
        <v>165</v>
      </c>
      <c r="D512" s="10"/>
      <c r="E512" s="10" t="s">
        <v>64</v>
      </c>
      <c r="F512" s="176">
        <v>72</v>
      </c>
      <c r="G512" s="296">
        <v>1497.2593181818199</v>
      </c>
      <c r="H512" s="296">
        <v>65879.41</v>
      </c>
      <c r="I512" s="296">
        <v>914.99180555555495</v>
      </c>
      <c r="J512" s="296">
        <v>11.4444444444444</v>
      </c>
      <c r="K512" s="175"/>
      <c r="L512" s="176">
        <v>44</v>
      </c>
      <c r="M512" s="296">
        <v>37264.370000000003</v>
      </c>
      <c r="N512" s="296">
        <v>1330.87035714286</v>
      </c>
      <c r="O512" s="210"/>
      <c r="P512" s="296"/>
      <c r="Q512" s="296"/>
      <c r="R512" s="176">
        <v>72</v>
      </c>
      <c r="S512" s="296">
        <v>65879.41</v>
      </c>
      <c r="T512" s="296">
        <v>914.99180555555495</v>
      </c>
      <c r="V512" s="10"/>
      <c r="W512" s="10"/>
      <c r="X512" s="10"/>
      <c r="Y512" s="10"/>
      <c r="Z512" s="10"/>
      <c r="AA512" s="10"/>
      <c r="AB512" s="10"/>
      <c r="AC512" s="10"/>
      <c r="AD512" s="10"/>
    </row>
    <row r="513" spans="1:30" x14ac:dyDescent="0.25">
      <c r="A513" s="55"/>
      <c r="B513" s="10"/>
      <c r="C513" s="10" t="s">
        <v>118</v>
      </c>
      <c r="D513" s="10"/>
      <c r="E513" s="10" t="s">
        <v>105</v>
      </c>
      <c r="F513" s="176">
        <v>25</v>
      </c>
      <c r="G513" s="296">
        <v>1470.90625</v>
      </c>
      <c r="H513" s="296">
        <v>23534.5</v>
      </c>
      <c r="I513" s="296">
        <v>941.38</v>
      </c>
      <c r="J513" s="296">
        <v>11.44</v>
      </c>
      <c r="K513" s="175"/>
      <c r="L513" s="176">
        <v>16</v>
      </c>
      <c r="M513" s="296">
        <v>11914.49</v>
      </c>
      <c r="N513" s="296">
        <v>1323.83222222222</v>
      </c>
      <c r="O513" s="210"/>
      <c r="P513" s="296"/>
      <c r="Q513" s="296"/>
      <c r="R513" s="176">
        <v>25</v>
      </c>
      <c r="S513" s="296">
        <v>23534.5</v>
      </c>
      <c r="T513" s="296">
        <v>941.38</v>
      </c>
      <c r="V513" s="10"/>
      <c r="W513" s="10"/>
      <c r="X513" s="10"/>
      <c r="Y513" s="10"/>
      <c r="Z513" s="10"/>
      <c r="AA513" s="10"/>
      <c r="AB513" s="10"/>
      <c r="AC513" s="10"/>
      <c r="AD513" s="10"/>
    </row>
    <row r="514" spans="1:30" x14ac:dyDescent="0.25">
      <c r="A514" s="55"/>
      <c r="B514" s="10"/>
      <c r="C514" s="10" t="s">
        <v>176</v>
      </c>
      <c r="D514" s="10"/>
      <c r="E514" s="10" t="s">
        <v>177</v>
      </c>
      <c r="F514" s="176">
        <v>155</v>
      </c>
      <c r="G514" s="296">
        <v>1606.77939393939</v>
      </c>
      <c r="H514" s="296">
        <v>159071.16</v>
      </c>
      <c r="I514" s="296">
        <v>1026.2655483870999</v>
      </c>
      <c r="J514" s="296">
        <v>11.4387096774194</v>
      </c>
      <c r="K514" s="175"/>
      <c r="L514" s="176">
        <v>99</v>
      </c>
      <c r="M514" s="296">
        <v>72349.679999999993</v>
      </c>
      <c r="N514" s="296">
        <v>1291.9585714285699</v>
      </c>
      <c r="O514" s="210">
        <v>3</v>
      </c>
      <c r="P514" s="296">
        <v>1482.87</v>
      </c>
      <c r="Q514" s="296">
        <v>494.29</v>
      </c>
      <c r="R514" s="176">
        <v>152</v>
      </c>
      <c r="S514" s="296">
        <v>157588.29</v>
      </c>
      <c r="T514" s="296">
        <v>1036.7650657894701</v>
      </c>
      <c r="V514" s="10"/>
      <c r="W514" s="10"/>
      <c r="X514" s="10"/>
      <c r="Y514" s="10"/>
      <c r="Z514" s="10"/>
      <c r="AA514" s="10"/>
      <c r="AB514" s="10"/>
      <c r="AC514" s="10"/>
      <c r="AD514" s="10"/>
    </row>
    <row r="515" spans="1:30" x14ac:dyDescent="0.25">
      <c r="A515" s="55"/>
      <c r="B515" s="10"/>
      <c r="C515" s="10" t="s">
        <v>66</v>
      </c>
      <c r="D515" s="10"/>
      <c r="E515" s="10" t="s">
        <v>63</v>
      </c>
      <c r="F515" s="176">
        <v>31</v>
      </c>
      <c r="G515" s="296">
        <v>1900.13666666667</v>
      </c>
      <c r="H515" s="296">
        <v>34202.46</v>
      </c>
      <c r="I515" s="296">
        <v>1103.30516129032</v>
      </c>
      <c r="J515" s="296">
        <v>11.419354838709699</v>
      </c>
      <c r="K515" s="175"/>
      <c r="L515" s="176">
        <v>18</v>
      </c>
      <c r="M515" s="296">
        <v>19833.28</v>
      </c>
      <c r="N515" s="296">
        <v>1525.6369230769201</v>
      </c>
      <c r="O515" s="210"/>
      <c r="P515" s="296"/>
      <c r="Q515" s="296"/>
      <c r="R515" s="176">
        <v>31</v>
      </c>
      <c r="S515" s="296">
        <v>34202.46</v>
      </c>
      <c r="T515" s="296">
        <v>1103.30516129032</v>
      </c>
      <c r="V515" s="10"/>
      <c r="W515" s="10"/>
      <c r="X515" s="10"/>
      <c r="Y515" s="10"/>
      <c r="Z515" s="10"/>
      <c r="AA515" s="10"/>
      <c r="AB515" s="10"/>
      <c r="AC515" s="10"/>
      <c r="AD515" s="10"/>
    </row>
    <row r="516" spans="1:30" x14ac:dyDescent="0.25">
      <c r="A516" s="55"/>
      <c r="B516" s="10"/>
      <c r="C516" s="10" t="s">
        <v>404</v>
      </c>
      <c r="D516" s="10"/>
      <c r="E516" s="10" t="s">
        <v>175</v>
      </c>
      <c r="F516" s="176">
        <v>660</v>
      </c>
      <c r="G516" s="296">
        <v>1735.0399747474701</v>
      </c>
      <c r="H516" s="296">
        <v>687075.83</v>
      </c>
      <c r="I516" s="296">
        <v>1041.02398484848</v>
      </c>
      <c r="J516" s="296">
        <v>11.406060606060599</v>
      </c>
      <c r="K516" s="175"/>
      <c r="L516" s="176">
        <v>396</v>
      </c>
      <c r="M516" s="296">
        <v>298956.71000000002</v>
      </c>
      <c r="N516" s="296">
        <v>1132.4117803030299</v>
      </c>
      <c r="O516" s="210">
        <v>13</v>
      </c>
      <c r="P516" s="296">
        <v>17562.46</v>
      </c>
      <c r="Q516" s="296">
        <v>1350.9584615384599</v>
      </c>
      <c r="R516" s="176">
        <v>647</v>
      </c>
      <c r="S516" s="296">
        <v>669513.37</v>
      </c>
      <c r="T516" s="296">
        <v>1034.7965533230299</v>
      </c>
      <c r="V516" s="10"/>
      <c r="W516" s="10"/>
      <c r="X516" s="10"/>
      <c r="Y516" s="10"/>
      <c r="Z516" s="10"/>
      <c r="AA516" s="10"/>
      <c r="AB516" s="10"/>
      <c r="AC516" s="10"/>
      <c r="AD516" s="10"/>
    </row>
    <row r="517" spans="1:30" x14ac:dyDescent="0.25">
      <c r="A517" s="55"/>
      <c r="B517" s="10"/>
      <c r="C517" s="10" t="s">
        <v>494</v>
      </c>
      <c r="D517" s="10"/>
      <c r="E517" s="10" t="s">
        <v>495</v>
      </c>
      <c r="F517" s="176">
        <v>5</v>
      </c>
      <c r="G517" s="296">
        <v>1755.0125</v>
      </c>
      <c r="H517" s="296">
        <v>7020.05</v>
      </c>
      <c r="I517" s="296">
        <v>1404.01</v>
      </c>
      <c r="J517" s="296">
        <v>11.4</v>
      </c>
      <c r="K517" s="175"/>
      <c r="L517" s="176">
        <v>4</v>
      </c>
      <c r="M517" s="296">
        <v>1682.19</v>
      </c>
      <c r="N517" s="296">
        <v>1682.19</v>
      </c>
      <c r="O517" s="210"/>
      <c r="P517" s="296"/>
      <c r="Q517" s="296"/>
      <c r="R517" s="176">
        <v>5</v>
      </c>
      <c r="S517" s="296">
        <v>7020.05</v>
      </c>
      <c r="T517" s="296">
        <v>1404.01</v>
      </c>
      <c r="V517" s="10"/>
      <c r="W517" s="10"/>
      <c r="X517" s="10"/>
      <c r="Y517" s="10"/>
      <c r="Z517" s="10"/>
      <c r="AA517" s="10"/>
      <c r="AB517" s="10"/>
      <c r="AC517" s="10"/>
      <c r="AD517" s="10"/>
    </row>
    <row r="518" spans="1:30" x14ac:dyDescent="0.25">
      <c r="A518" s="55"/>
      <c r="B518" s="10"/>
      <c r="C518" s="10" t="s">
        <v>652</v>
      </c>
      <c r="D518" s="10"/>
      <c r="E518" s="10" t="s">
        <v>212</v>
      </c>
      <c r="F518" s="176">
        <v>26</v>
      </c>
      <c r="G518" s="296">
        <v>2428.2723076923098</v>
      </c>
      <c r="H518" s="296">
        <v>31567.54</v>
      </c>
      <c r="I518" s="296">
        <v>1214.1361538461499</v>
      </c>
      <c r="J518" s="296">
        <v>11.384615384615399</v>
      </c>
      <c r="K518" s="175"/>
      <c r="L518" s="176">
        <v>13</v>
      </c>
      <c r="M518" s="296">
        <v>16446.59</v>
      </c>
      <c r="N518" s="296">
        <v>1265.12230769231</v>
      </c>
      <c r="O518" s="210">
        <v>1</v>
      </c>
      <c r="P518" s="296">
        <v>650.72</v>
      </c>
      <c r="Q518" s="296">
        <v>650.72</v>
      </c>
      <c r="R518" s="176">
        <v>25</v>
      </c>
      <c r="S518" s="296">
        <v>30916.82</v>
      </c>
      <c r="T518" s="296">
        <v>1236.6728000000001</v>
      </c>
      <c r="V518" s="10"/>
      <c r="W518" s="10"/>
      <c r="X518" s="10"/>
      <c r="Y518" s="10"/>
      <c r="Z518" s="10"/>
      <c r="AA518" s="10"/>
      <c r="AB518" s="10"/>
      <c r="AC518" s="10"/>
      <c r="AD518" s="10"/>
    </row>
    <row r="519" spans="1:30" x14ac:dyDescent="0.25">
      <c r="A519" s="55"/>
      <c r="B519" s="10"/>
      <c r="C519" s="10" t="s">
        <v>437</v>
      </c>
      <c r="D519" s="10"/>
      <c r="E519" s="10" t="s">
        <v>391</v>
      </c>
      <c r="F519" s="176">
        <v>63</v>
      </c>
      <c r="G519" s="296">
        <v>1612.1252941176499</v>
      </c>
      <c r="H519" s="296">
        <v>54812.26</v>
      </c>
      <c r="I519" s="296">
        <v>870.03587301587299</v>
      </c>
      <c r="J519" s="296">
        <v>11.365079365079399</v>
      </c>
      <c r="K519" s="175"/>
      <c r="L519" s="176">
        <v>34</v>
      </c>
      <c r="M519" s="296">
        <v>21280.61</v>
      </c>
      <c r="N519" s="296">
        <v>733.814137931034</v>
      </c>
      <c r="O519" s="210">
        <v>1</v>
      </c>
      <c r="P519" s="296">
        <v>2393.77</v>
      </c>
      <c r="Q519" s="296">
        <v>2393.77</v>
      </c>
      <c r="R519" s="176">
        <v>62</v>
      </c>
      <c r="S519" s="296">
        <v>52418.49</v>
      </c>
      <c r="T519" s="296">
        <v>845.45951612903195</v>
      </c>
      <c r="V519" s="10"/>
      <c r="W519" s="10"/>
      <c r="X519" s="10"/>
      <c r="Y519" s="10"/>
      <c r="Z519" s="10"/>
      <c r="AA519" s="10"/>
      <c r="AB519" s="10"/>
      <c r="AC519" s="10"/>
      <c r="AD519" s="10"/>
    </row>
    <row r="520" spans="1:30" x14ac:dyDescent="0.25">
      <c r="A520" s="55"/>
      <c r="B520" s="10"/>
      <c r="C520" s="10" t="s">
        <v>171</v>
      </c>
      <c r="D520" s="10"/>
      <c r="E520" s="10" t="s">
        <v>97</v>
      </c>
      <c r="F520" s="176">
        <v>69</v>
      </c>
      <c r="G520" s="296">
        <v>2090.7202499999999</v>
      </c>
      <c r="H520" s="296">
        <v>83628.81</v>
      </c>
      <c r="I520" s="296">
        <v>1212.01173913043</v>
      </c>
      <c r="J520" s="296">
        <v>11.3623188405797</v>
      </c>
      <c r="K520" s="175"/>
      <c r="L520" s="176">
        <v>40</v>
      </c>
      <c r="M520" s="296">
        <v>32582.55</v>
      </c>
      <c r="N520" s="296">
        <v>1123.5362068965501</v>
      </c>
      <c r="O520" s="210">
        <v>2</v>
      </c>
      <c r="P520" s="296">
        <v>1467.35</v>
      </c>
      <c r="Q520" s="296">
        <v>733.67499999999995</v>
      </c>
      <c r="R520" s="176">
        <v>67</v>
      </c>
      <c r="S520" s="296">
        <v>82161.460000000006</v>
      </c>
      <c r="T520" s="296">
        <v>1226.2904477611901</v>
      </c>
      <c r="V520" s="10"/>
      <c r="W520" s="10"/>
      <c r="X520" s="10"/>
      <c r="Y520" s="10"/>
      <c r="Z520" s="10"/>
      <c r="AA520" s="10"/>
      <c r="AB520" s="10"/>
      <c r="AC520" s="10"/>
      <c r="AD520" s="10"/>
    </row>
    <row r="521" spans="1:30" x14ac:dyDescent="0.25">
      <c r="A521" s="55"/>
      <c r="B521" s="10"/>
      <c r="C521" s="10" t="s">
        <v>462</v>
      </c>
      <c r="D521" s="10"/>
      <c r="E521" s="10" t="s">
        <v>204</v>
      </c>
      <c r="F521" s="176">
        <v>266</v>
      </c>
      <c r="G521" s="296">
        <v>1960.8997122302201</v>
      </c>
      <c r="H521" s="296">
        <v>272565.06</v>
      </c>
      <c r="I521" s="296">
        <v>1024.68067669173</v>
      </c>
      <c r="J521" s="296">
        <v>11.3609022556391</v>
      </c>
      <c r="K521" s="175"/>
      <c r="L521" s="176">
        <v>139</v>
      </c>
      <c r="M521" s="296">
        <v>140198.70000000001</v>
      </c>
      <c r="N521" s="296">
        <v>1103.9267716535401</v>
      </c>
      <c r="O521" s="210">
        <v>6</v>
      </c>
      <c r="P521" s="296">
        <v>11866.49</v>
      </c>
      <c r="Q521" s="296">
        <v>1977.74833333333</v>
      </c>
      <c r="R521" s="176">
        <v>260</v>
      </c>
      <c r="S521" s="296">
        <v>260698.57</v>
      </c>
      <c r="T521" s="296">
        <v>1002.68680769231</v>
      </c>
      <c r="V521" s="10"/>
      <c r="W521" s="10"/>
      <c r="X521" s="10"/>
      <c r="Y521" s="10"/>
      <c r="Z521" s="10"/>
      <c r="AA521" s="10"/>
      <c r="AB521" s="10"/>
      <c r="AC521" s="10"/>
      <c r="AD521" s="10"/>
    </row>
    <row r="522" spans="1:30" x14ac:dyDescent="0.25">
      <c r="A522" s="55"/>
      <c r="B522" s="10"/>
      <c r="C522" s="10" t="s">
        <v>566</v>
      </c>
      <c r="D522" s="10"/>
      <c r="E522" s="10" t="s">
        <v>86</v>
      </c>
      <c r="F522" s="176">
        <v>24</v>
      </c>
      <c r="G522" s="296">
        <v>1633.3520000000001</v>
      </c>
      <c r="H522" s="296">
        <v>24500.28</v>
      </c>
      <c r="I522" s="296">
        <v>1020.845</v>
      </c>
      <c r="J522" s="296">
        <v>11.3333333333333</v>
      </c>
      <c r="K522" s="175"/>
      <c r="L522" s="176">
        <v>15</v>
      </c>
      <c r="M522" s="296">
        <v>9334.0300000000007</v>
      </c>
      <c r="N522" s="296">
        <v>1037.1144444444401</v>
      </c>
      <c r="O522" s="210"/>
      <c r="P522" s="296"/>
      <c r="Q522" s="296"/>
      <c r="R522" s="176">
        <v>24</v>
      </c>
      <c r="S522" s="296">
        <v>24500.28</v>
      </c>
      <c r="T522" s="296">
        <v>1020.845</v>
      </c>
      <c r="V522" s="10"/>
      <c r="W522" s="10"/>
      <c r="X522" s="10"/>
      <c r="Y522" s="10"/>
      <c r="Z522" s="10"/>
      <c r="AA522" s="10"/>
      <c r="AB522" s="10"/>
      <c r="AC522" s="10"/>
      <c r="AD522" s="10"/>
    </row>
    <row r="523" spans="1:30" x14ac:dyDescent="0.25">
      <c r="A523" s="55"/>
      <c r="B523" s="10"/>
      <c r="C523" s="10" t="s">
        <v>247</v>
      </c>
      <c r="D523" s="10"/>
      <c r="E523" s="10" t="s">
        <v>212</v>
      </c>
      <c r="F523" s="176">
        <v>125</v>
      </c>
      <c r="G523" s="296">
        <v>1504.7056097561001</v>
      </c>
      <c r="H523" s="296">
        <v>123385.86</v>
      </c>
      <c r="I523" s="296">
        <v>987.08688000000097</v>
      </c>
      <c r="J523" s="296">
        <v>11.327999999999999</v>
      </c>
      <c r="K523" s="175"/>
      <c r="L523" s="176">
        <v>82</v>
      </c>
      <c r="M523" s="296">
        <v>41321.980000000003</v>
      </c>
      <c r="N523" s="296">
        <v>960.97627906976697</v>
      </c>
      <c r="O523" s="210">
        <v>3</v>
      </c>
      <c r="P523" s="296">
        <v>2308.7800000000002</v>
      </c>
      <c r="Q523" s="296">
        <v>769.59333333333302</v>
      </c>
      <c r="R523" s="176">
        <v>122</v>
      </c>
      <c r="S523" s="296">
        <v>121077.08</v>
      </c>
      <c r="T523" s="296">
        <v>992.43508196721405</v>
      </c>
      <c r="V523" s="10"/>
      <c r="W523" s="10"/>
      <c r="X523" s="10"/>
      <c r="Y523" s="10"/>
      <c r="Z523" s="10"/>
      <c r="AA523" s="10"/>
      <c r="AB523" s="10"/>
      <c r="AC523" s="10"/>
      <c r="AD523" s="10"/>
    </row>
    <row r="524" spans="1:30" x14ac:dyDescent="0.25">
      <c r="A524" s="55"/>
      <c r="B524" s="10"/>
      <c r="C524" s="10" t="s">
        <v>467</v>
      </c>
      <c r="D524" s="10"/>
      <c r="E524" s="10" t="s">
        <v>468</v>
      </c>
      <c r="F524" s="176">
        <v>107</v>
      </c>
      <c r="G524" s="296">
        <v>1580.4526229508199</v>
      </c>
      <c r="H524" s="296">
        <v>96407.61</v>
      </c>
      <c r="I524" s="296">
        <v>901.00570093457998</v>
      </c>
      <c r="J524" s="296">
        <v>11.317757009345801</v>
      </c>
      <c r="K524" s="175"/>
      <c r="L524" s="176">
        <v>61</v>
      </c>
      <c r="M524" s="296">
        <v>44330.17</v>
      </c>
      <c r="N524" s="296">
        <v>963.69934782608698</v>
      </c>
      <c r="O524" s="210">
        <v>3</v>
      </c>
      <c r="P524" s="296">
        <v>2259.9699999999998</v>
      </c>
      <c r="Q524" s="296">
        <v>753.32333333333304</v>
      </c>
      <c r="R524" s="176">
        <v>104</v>
      </c>
      <c r="S524" s="296">
        <v>94147.64</v>
      </c>
      <c r="T524" s="296">
        <v>905.26576923076902</v>
      </c>
      <c r="V524" s="10"/>
      <c r="W524" s="10"/>
      <c r="X524" s="10"/>
      <c r="Y524" s="10"/>
      <c r="Z524" s="10"/>
      <c r="AA524" s="10"/>
      <c r="AB524" s="10"/>
      <c r="AC524" s="10"/>
      <c r="AD524" s="10"/>
    </row>
    <row r="525" spans="1:30" x14ac:dyDescent="0.25">
      <c r="A525" s="55"/>
      <c r="B525" s="10"/>
      <c r="C525" s="10" t="s">
        <v>451</v>
      </c>
      <c r="D525" s="10"/>
      <c r="E525" s="10" t="s">
        <v>452</v>
      </c>
      <c r="F525" s="176">
        <v>29</v>
      </c>
      <c r="G525" s="296">
        <v>1759.5015000000001</v>
      </c>
      <c r="H525" s="296">
        <v>35190.03</v>
      </c>
      <c r="I525" s="296">
        <v>1213.4493103448301</v>
      </c>
      <c r="J525" s="296">
        <v>11.2758620689655</v>
      </c>
      <c r="K525" s="175"/>
      <c r="L525" s="176">
        <v>20</v>
      </c>
      <c r="M525" s="296">
        <v>7071.92</v>
      </c>
      <c r="N525" s="296">
        <v>785.76888888888902</v>
      </c>
      <c r="O525" s="210"/>
      <c r="P525" s="296"/>
      <c r="Q525" s="296"/>
      <c r="R525" s="176">
        <v>29</v>
      </c>
      <c r="S525" s="296">
        <v>35190.03</v>
      </c>
      <c r="T525" s="296">
        <v>1213.4493103448301</v>
      </c>
      <c r="V525" s="10"/>
      <c r="W525" s="10"/>
      <c r="X525" s="10"/>
      <c r="Y525" s="10"/>
      <c r="Z525" s="10"/>
      <c r="AA525" s="10"/>
      <c r="AB525" s="10"/>
      <c r="AC525" s="10"/>
      <c r="AD525" s="10"/>
    </row>
    <row r="526" spans="1:30" x14ac:dyDescent="0.25">
      <c r="A526" s="55"/>
      <c r="B526" s="10"/>
      <c r="C526" s="10" t="s">
        <v>106</v>
      </c>
      <c r="D526" s="10"/>
      <c r="E526" s="10" t="s">
        <v>107</v>
      </c>
      <c r="F526" s="176">
        <v>12</v>
      </c>
      <c r="G526" s="296">
        <v>2363.69875</v>
      </c>
      <c r="H526" s="296">
        <v>18909.59</v>
      </c>
      <c r="I526" s="296">
        <v>1575.7991666666701</v>
      </c>
      <c r="J526" s="296">
        <v>11.25</v>
      </c>
      <c r="K526" s="175"/>
      <c r="L526" s="176">
        <v>8</v>
      </c>
      <c r="M526" s="296">
        <v>5490.46</v>
      </c>
      <c r="N526" s="296">
        <v>1372.615</v>
      </c>
      <c r="O526" s="210"/>
      <c r="P526" s="296"/>
      <c r="Q526" s="296"/>
      <c r="R526" s="176">
        <v>12</v>
      </c>
      <c r="S526" s="296">
        <v>18909.59</v>
      </c>
      <c r="T526" s="296">
        <v>1575.7991666666701</v>
      </c>
      <c r="V526" s="10"/>
      <c r="W526" s="10"/>
      <c r="X526" s="10"/>
      <c r="Y526" s="10"/>
      <c r="Z526" s="10"/>
      <c r="AA526" s="10"/>
      <c r="AB526" s="10"/>
      <c r="AC526" s="10"/>
      <c r="AD526" s="10"/>
    </row>
    <row r="527" spans="1:30" x14ac:dyDescent="0.25">
      <c r="A527" s="55"/>
      <c r="B527" s="10"/>
      <c r="C527" s="10" t="s">
        <v>249</v>
      </c>
      <c r="D527" s="10"/>
      <c r="E527" s="10" t="s">
        <v>127</v>
      </c>
      <c r="F527" s="176">
        <v>4</v>
      </c>
      <c r="G527" s="296">
        <v>1243.5899999999999</v>
      </c>
      <c r="H527" s="296">
        <v>3730.77</v>
      </c>
      <c r="I527" s="296">
        <v>932.6925</v>
      </c>
      <c r="J527" s="296">
        <v>11.25</v>
      </c>
      <c r="K527" s="175"/>
      <c r="L527" s="176">
        <v>3</v>
      </c>
      <c r="M527" s="296">
        <v>724.42</v>
      </c>
      <c r="N527" s="296">
        <v>724.42</v>
      </c>
      <c r="O527" s="210"/>
      <c r="P527" s="296"/>
      <c r="Q527" s="296"/>
      <c r="R527" s="176">
        <v>4</v>
      </c>
      <c r="S527" s="296">
        <v>3730.77</v>
      </c>
      <c r="T527" s="296">
        <v>932.6925</v>
      </c>
      <c r="V527" s="10"/>
      <c r="W527" s="10"/>
      <c r="X527" s="10"/>
      <c r="Y527" s="10"/>
      <c r="Z527" s="10"/>
      <c r="AA527" s="10"/>
      <c r="AB527" s="10"/>
      <c r="AC527" s="10"/>
      <c r="AD527" s="10"/>
    </row>
    <row r="528" spans="1:30" x14ac:dyDescent="0.25">
      <c r="A528" s="55"/>
      <c r="B528" s="10"/>
      <c r="C528" s="10" t="s">
        <v>251</v>
      </c>
      <c r="D528" s="10"/>
      <c r="E528" s="10" t="s">
        <v>79</v>
      </c>
      <c r="F528" s="176">
        <v>17</v>
      </c>
      <c r="G528" s="296">
        <v>2668.3024999999998</v>
      </c>
      <c r="H528" s="296">
        <v>21346.42</v>
      </c>
      <c r="I528" s="296">
        <v>1255.6717647058799</v>
      </c>
      <c r="J528" s="296">
        <v>11.235294117647101</v>
      </c>
      <c r="K528" s="175"/>
      <c r="L528" s="176">
        <v>8</v>
      </c>
      <c r="M528" s="296">
        <v>12240.11</v>
      </c>
      <c r="N528" s="296">
        <v>1360.0122222222201</v>
      </c>
      <c r="O528" s="210"/>
      <c r="P528" s="296"/>
      <c r="Q528" s="296"/>
      <c r="R528" s="176">
        <v>17</v>
      </c>
      <c r="S528" s="296">
        <v>21346.42</v>
      </c>
      <c r="T528" s="296">
        <v>1255.6717647058799</v>
      </c>
      <c r="V528" s="10"/>
      <c r="W528" s="10"/>
      <c r="X528" s="10"/>
      <c r="Y528" s="10"/>
      <c r="Z528" s="10"/>
      <c r="AA528" s="10"/>
      <c r="AB528" s="10"/>
      <c r="AC528" s="10"/>
      <c r="AD528" s="10"/>
    </row>
    <row r="529" spans="1:30" x14ac:dyDescent="0.25">
      <c r="A529" s="55"/>
      <c r="B529" s="10"/>
      <c r="C529" s="10" t="s">
        <v>399</v>
      </c>
      <c r="D529" s="10"/>
      <c r="E529" s="10" t="s">
        <v>97</v>
      </c>
      <c r="F529" s="176">
        <v>19</v>
      </c>
      <c r="G529" s="296">
        <v>1168.8316666666699</v>
      </c>
      <c r="H529" s="296">
        <v>14025.98</v>
      </c>
      <c r="I529" s="296">
        <v>738.20947368421002</v>
      </c>
      <c r="J529" s="296">
        <v>11.210526315789499</v>
      </c>
      <c r="K529" s="175"/>
      <c r="L529" s="176">
        <v>12</v>
      </c>
      <c r="M529" s="296">
        <v>6612.37</v>
      </c>
      <c r="N529" s="296">
        <v>944.62428571428597</v>
      </c>
      <c r="O529" s="210"/>
      <c r="P529" s="296"/>
      <c r="Q529" s="296"/>
      <c r="R529" s="176">
        <v>19</v>
      </c>
      <c r="S529" s="296">
        <v>14025.98</v>
      </c>
      <c r="T529" s="296">
        <v>738.20947368421002</v>
      </c>
      <c r="V529" s="10"/>
      <c r="W529" s="10"/>
      <c r="X529" s="10"/>
      <c r="Y529" s="10"/>
      <c r="Z529" s="10"/>
      <c r="AA529" s="10"/>
      <c r="AB529" s="10"/>
      <c r="AC529" s="10"/>
      <c r="AD529" s="10"/>
    </row>
    <row r="530" spans="1:30" x14ac:dyDescent="0.25">
      <c r="A530" s="55"/>
      <c r="B530" s="10"/>
      <c r="C530" s="10" t="s">
        <v>378</v>
      </c>
      <c r="D530" s="10"/>
      <c r="E530" s="10" t="s">
        <v>105</v>
      </c>
      <c r="F530" s="176">
        <v>274</v>
      </c>
      <c r="G530" s="296">
        <v>1632.14658823529</v>
      </c>
      <c r="H530" s="296">
        <v>277464.92</v>
      </c>
      <c r="I530" s="296">
        <v>1012.64569343066</v>
      </c>
      <c r="J530" s="296">
        <v>11.197080291970799</v>
      </c>
      <c r="K530" s="175"/>
      <c r="L530" s="176">
        <v>170</v>
      </c>
      <c r="M530" s="296">
        <v>129436.48</v>
      </c>
      <c r="N530" s="296">
        <v>1244.58153846154</v>
      </c>
      <c r="O530" s="210">
        <v>5</v>
      </c>
      <c r="P530" s="296">
        <v>4157.38</v>
      </c>
      <c r="Q530" s="296">
        <v>831.476</v>
      </c>
      <c r="R530" s="176">
        <v>269</v>
      </c>
      <c r="S530" s="296">
        <v>273307.53999999998</v>
      </c>
      <c r="T530" s="296">
        <v>1016.0131598513</v>
      </c>
      <c r="V530" s="10"/>
      <c r="W530" s="10"/>
      <c r="X530" s="10"/>
      <c r="Y530" s="10"/>
      <c r="Z530" s="10"/>
      <c r="AA530" s="10"/>
      <c r="AB530" s="10"/>
      <c r="AC530" s="10"/>
      <c r="AD530" s="10"/>
    </row>
    <row r="531" spans="1:30" x14ac:dyDescent="0.25">
      <c r="A531" s="55"/>
      <c r="B531" s="10"/>
      <c r="C531" s="10" t="s">
        <v>197</v>
      </c>
      <c r="D531" s="10"/>
      <c r="E531" s="10" t="s">
        <v>380</v>
      </c>
      <c r="F531" s="176">
        <v>24</v>
      </c>
      <c r="G531" s="296">
        <v>1733.89916666667</v>
      </c>
      <c r="H531" s="296">
        <v>20806.79</v>
      </c>
      <c r="I531" s="296">
        <v>866.94958333333398</v>
      </c>
      <c r="J531" s="296">
        <v>11.1666666666667</v>
      </c>
      <c r="K531" s="175"/>
      <c r="L531" s="176">
        <v>12</v>
      </c>
      <c r="M531" s="296">
        <v>8697.5400000000009</v>
      </c>
      <c r="N531" s="296">
        <v>724.79499999999996</v>
      </c>
      <c r="O531" s="210"/>
      <c r="P531" s="296"/>
      <c r="Q531" s="296"/>
      <c r="R531" s="176">
        <v>24</v>
      </c>
      <c r="S531" s="296">
        <v>20806.79</v>
      </c>
      <c r="T531" s="296">
        <v>866.94958333333398</v>
      </c>
      <c r="V531" s="10"/>
      <c r="W531" s="10"/>
      <c r="X531" s="10"/>
      <c r="Y531" s="10"/>
      <c r="Z531" s="10"/>
      <c r="AA531" s="10"/>
      <c r="AB531" s="10"/>
      <c r="AC531" s="10"/>
      <c r="AD531" s="10"/>
    </row>
    <row r="532" spans="1:30" x14ac:dyDescent="0.25">
      <c r="A532" s="55"/>
      <c r="B532" s="10"/>
      <c r="C532" s="10" t="s">
        <v>125</v>
      </c>
      <c r="D532" s="10"/>
      <c r="E532" s="10" t="s">
        <v>120</v>
      </c>
      <c r="F532" s="176">
        <v>16</v>
      </c>
      <c r="G532" s="296">
        <v>2006.3140000000001</v>
      </c>
      <c r="H532" s="296">
        <v>20063.14</v>
      </c>
      <c r="I532" s="296">
        <v>1253.94625</v>
      </c>
      <c r="J532" s="296">
        <v>11.125</v>
      </c>
      <c r="K532" s="175"/>
      <c r="L532" s="176">
        <v>10</v>
      </c>
      <c r="M532" s="296">
        <v>7943.34</v>
      </c>
      <c r="N532" s="296">
        <v>1323.89</v>
      </c>
      <c r="O532" s="210"/>
      <c r="P532" s="296"/>
      <c r="Q532" s="296"/>
      <c r="R532" s="176">
        <v>16</v>
      </c>
      <c r="S532" s="296">
        <v>20063.14</v>
      </c>
      <c r="T532" s="296">
        <v>1253.94625</v>
      </c>
      <c r="V532" s="10"/>
      <c r="W532" s="10"/>
      <c r="X532" s="10"/>
      <c r="Y532" s="10"/>
      <c r="Z532" s="10"/>
      <c r="AA532" s="10"/>
      <c r="AB532" s="10"/>
      <c r="AC532" s="10"/>
      <c r="AD532" s="10"/>
    </row>
    <row r="533" spans="1:30" x14ac:dyDescent="0.25">
      <c r="A533" s="55"/>
      <c r="B533" s="10"/>
      <c r="C533" s="10" t="s">
        <v>455</v>
      </c>
      <c r="D533" s="10"/>
      <c r="E533" s="10" t="s">
        <v>456</v>
      </c>
      <c r="F533" s="176">
        <v>247</v>
      </c>
      <c r="G533" s="296">
        <v>1603.1347651006699</v>
      </c>
      <c r="H533" s="296">
        <v>238867.08</v>
      </c>
      <c r="I533" s="296">
        <v>967.07319838056696</v>
      </c>
      <c r="J533" s="296">
        <v>11.0890688259109</v>
      </c>
      <c r="K533" s="175"/>
      <c r="L533" s="176">
        <v>149</v>
      </c>
      <c r="M533" s="296">
        <v>113141.42</v>
      </c>
      <c r="N533" s="296">
        <v>1154.5042857142901</v>
      </c>
      <c r="O533" s="210">
        <v>4</v>
      </c>
      <c r="P533" s="296">
        <v>3430.55</v>
      </c>
      <c r="Q533" s="296">
        <v>857.63750000000005</v>
      </c>
      <c r="R533" s="176">
        <v>243</v>
      </c>
      <c r="S533" s="296">
        <v>235436.53</v>
      </c>
      <c r="T533" s="296">
        <v>968.87460905349803</v>
      </c>
      <c r="V533" s="10"/>
      <c r="W533" s="10"/>
      <c r="X533" s="10"/>
      <c r="Y533" s="10"/>
      <c r="Z533" s="10"/>
      <c r="AA533" s="10"/>
      <c r="AB533" s="10"/>
      <c r="AC533" s="10"/>
      <c r="AD533" s="10"/>
    </row>
    <row r="534" spans="1:30" x14ac:dyDescent="0.25">
      <c r="A534" s="55"/>
      <c r="B534" s="10"/>
      <c r="C534" s="10" t="s">
        <v>350</v>
      </c>
      <c r="D534" s="10"/>
      <c r="E534" s="10" t="s">
        <v>187</v>
      </c>
      <c r="F534" s="176">
        <v>26</v>
      </c>
      <c r="G534" s="296">
        <v>1784.55</v>
      </c>
      <c r="H534" s="296">
        <v>33906.449999999997</v>
      </c>
      <c r="I534" s="296">
        <v>1304.0942307692301</v>
      </c>
      <c r="J534" s="296">
        <v>11.0769230769231</v>
      </c>
      <c r="K534" s="175"/>
      <c r="L534" s="176">
        <v>19</v>
      </c>
      <c r="M534" s="296">
        <v>9946.51</v>
      </c>
      <c r="N534" s="296">
        <v>1420.93</v>
      </c>
      <c r="O534" s="210"/>
      <c r="P534" s="296"/>
      <c r="Q534" s="296"/>
      <c r="R534" s="176">
        <v>26</v>
      </c>
      <c r="S534" s="296">
        <v>33906.449999999997</v>
      </c>
      <c r="T534" s="296">
        <v>1304.0942307692301</v>
      </c>
      <c r="V534" s="10"/>
      <c r="W534" s="10"/>
      <c r="X534" s="10"/>
      <c r="Y534" s="10"/>
      <c r="Z534" s="10"/>
      <c r="AA534" s="10"/>
      <c r="AB534" s="10"/>
      <c r="AC534" s="10"/>
      <c r="AD534" s="10"/>
    </row>
    <row r="535" spans="1:30" x14ac:dyDescent="0.25">
      <c r="A535" s="55"/>
      <c r="B535" s="10"/>
      <c r="C535" s="10" t="s">
        <v>573</v>
      </c>
      <c r="D535" s="10"/>
      <c r="E535" s="10" t="s">
        <v>167</v>
      </c>
      <c r="F535" s="176">
        <v>143</v>
      </c>
      <c r="G535" s="296">
        <v>1097.77833333333</v>
      </c>
      <c r="H535" s="296">
        <v>105386.72</v>
      </c>
      <c r="I535" s="296">
        <v>736.97006993007005</v>
      </c>
      <c r="J535" s="296">
        <v>11.0769230769231</v>
      </c>
      <c r="K535" s="175"/>
      <c r="L535" s="176">
        <v>96</v>
      </c>
      <c r="M535" s="296">
        <v>35425.870000000003</v>
      </c>
      <c r="N535" s="296">
        <v>753.74191489361704</v>
      </c>
      <c r="O535" s="210">
        <v>1</v>
      </c>
      <c r="P535" s="296">
        <v>451.97</v>
      </c>
      <c r="Q535" s="296">
        <v>451.97</v>
      </c>
      <c r="R535" s="176">
        <v>142</v>
      </c>
      <c r="S535" s="296">
        <v>104934.75</v>
      </c>
      <c r="T535" s="296">
        <v>738.97711267605598</v>
      </c>
      <c r="V535" s="10"/>
      <c r="W535" s="10"/>
      <c r="X535" s="10"/>
      <c r="Y535" s="10"/>
      <c r="Z535" s="10"/>
      <c r="AA535" s="10"/>
      <c r="AB535" s="10"/>
      <c r="AC535" s="10"/>
      <c r="AD535" s="10"/>
    </row>
    <row r="536" spans="1:30" x14ac:dyDescent="0.25">
      <c r="A536" s="55"/>
      <c r="B536" s="10"/>
      <c r="C536" s="10" t="s">
        <v>203</v>
      </c>
      <c r="D536" s="10"/>
      <c r="E536" s="10" t="s">
        <v>204</v>
      </c>
      <c r="F536" s="176">
        <v>485</v>
      </c>
      <c r="G536" s="296">
        <v>1651.8105102040799</v>
      </c>
      <c r="H536" s="296">
        <v>485632.29</v>
      </c>
      <c r="I536" s="296">
        <v>1001.30369072165</v>
      </c>
      <c r="J536" s="296">
        <v>11.039175257731999</v>
      </c>
      <c r="K536" s="175"/>
      <c r="L536" s="176">
        <v>294</v>
      </c>
      <c r="M536" s="296">
        <v>205669.12</v>
      </c>
      <c r="N536" s="296">
        <v>1076.8016753926699</v>
      </c>
      <c r="O536" s="210">
        <v>8</v>
      </c>
      <c r="P536" s="296">
        <v>9265.51</v>
      </c>
      <c r="Q536" s="296">
        <v>1158.18875</v>
      </c>
      <c r="R536" s="176">
        <v>477</v>
      </c>
      <c r="S536" s="296">
        <v>476366.78</v>
      </c>
      <c r="T536" s="296">
        <v>998.67249475891003</v>
      </c>
      <c r="V536" s="10"/>
      <c r="W536" s="10"/>
      <c r="X536" s="10"/>
      <c r="Y536" s="10"/>
      <c r="Z536" s="10"/>
      <c r="AA536" s="10"/>
      <c r="AB536" s="10"/>
      <c r="AC536" s="10"/>
      <c r="AD536" s="10"/>
    </row>
    <row r="537" spans="1:30" x14ac:dyDescent="0.25">
      <c r="A537" s="55"/>
      <c r="B537" s="10"/>
      <c r="C537" s="10" t="s">
        <v>366</v>
      </c>
      <c r="D537" s="10"/>
      <c r="E537" s="10" t="s">
        <v>367</v>
      </c>
      <c r="F537" s="176">
        <v>55</v>
      </c>
      <c r="G537" s="296">
        <v>2044.4476470588199</v>
      </c>
      <c r="H537" s="296">
        <v>69511.22</v>
      </c>
      <c r="I537" s="296">
        <v>1263.8403636363601</v>
      </c>
      <c r="J537" s="296">
        <v>11.0363636363636</v>
      </c>
      <c r="K537" s="175"/>
      <c r="L537" s="176">
        <v>34</v>
      </c>
      <c r="M537" s="296">
        <v>33257.42</v>
      </c>
      <c r="N537" s="296">
        <v>1583.6866666666699</v>
      </c>
      <c r="O537" s="210">
        <v>1</v>
      </c>
      <c r="P537" s="296">
        <v>922.88</v>
      </c>
      <c r="Q537" s="296">
        <v>922.88</v>
      </c>
      <c r="R537" s="176">
        <v>54</v>
      </c>
      <c r="S537" s="296">
        <v>68588.34</v>
      </c>
      <c r="T537" s="296">
        <v>1270.1544444444401</v>
      </c>
      <c r="V537" s="10"/>
      <c r="W537" s="10"/>
      <c r="X537" s="10"/>
      <c r="Y537" s="10"/>
      <c r="Z537" s="10"/>
      <c r="AA537" s="10"/>
      <c r="AB537" s="10"/>
      <c r="AC537" s="10"/>
      <c r="AD537" s="10"/>
    </row>
    <row r="538" spans="1:30" x14ac:dyDescent="0.25">
      <c r="A538" s="55"/>
      <c r="B538" s="10"/>
      <c r="C538" s="10" t="s">
        <v>413</v>
      </c>
      <c r="D538" s="10"/>
      <c r="E538" s="10" t="s">
        <v>414</v>
      </c>
      <c r="F538" s="176">
        <v>53</v>
      </c>
      <c r="G538" s="296">
        <v>1936.7014285714299</v>
      </c>
      <c r="H538" s="296">
        <v>67784.55</v>
      </c>
      <c r="I538" s="296">
        <v>1278.9537735849101</v>
      </c>
      <c r="J538" s="296">
        <v>11.018867924528299</v>
      </c>
      <c r="K538" s="175"/>
      <c r="L538" s="176">
        <v>35</v>
      </c>
      <c r="M538" s="296">
        <v>26354.48</v>
      </c>
      <c r="N538" s="296">
        <v>1464.13777777778</v>
      </c>
      <c r="O538" s="210"/>
      <c r="P538" s="296"/>
      <c r="Q538" s="296"/>
      <c r="R538" s="176">
        <v>53</v>
      </c>
      <c r="S538" s="296">
        <v>67784.55</v>
      </c>
      <c r="T538" s="296">
        <v>1278.9537735849101</v>
      </c>
      <c r="V538" s="10"/>
      <c r="W538" s="10"/>
      <c r="X538" s="10"/>
      <c r="Y538" s="10"/>
      <c r="Z538" s="10"/>
      <c r="AA538" s="10"/>
      <c r="AB538" s="10"/>
      <c r="AC538" s="10"/>
      <c r="AD538" s="10"/>
    </row>
    <row r="539" spans="1:30" x14ac:dyDescent="0.25">
      <c r="A539" s="55"/>
      <c r="B539" s="10"/>
      <c r="C539" s="10" t="s">
        <v>174</v>
      </c>
      <c r="D539" s="10"/>
      <c r="E539" s="10" t="s">
        <v>175</v>
      </c>
      <c r="F539" s="176">
        <v>6</v>
      </c>
      <c r="G539" s="296">
        <v>2479.2433333333302</v>
      </c>
      <c r="H539" s="296">
        <v>7437.73</v>
      </c>
      <c r="I539" s="296">
        <v>1239.6216666666701</v>
      </c>
      <c r="J539" s="296">
        <v>11</v>
      </c>
      <c r="K539" s="175"/>
      <c r="L539" s="176">
        <v>3</v>
      </c>
      <c r="M539" s="296">
        <v>4205.79</v>
      </c>
      <c r="N539" s="296">
        <v>1401.93</v>
      </c>
      <c r="O539" s="210"/>
      <c r="P539" s="296"/>
      <c r="Q539" s="296"/>
      <c r="R539" s="176">
        <v>6</v>
      </c>
      <c r="S539" s="296">
        <v>7437.73</v>
      </c>
      <c r="T539" s="296">
        <v>1239.6216666666701</v>
      </c>
      <c r="V539" s="10"/>
      <c r="W539" s="10"/>
      <c r="X539" s="10"/>
      <c r="Y539" s="10"/>
      <c r="Z539" s="10"/>
      <c r="AA539" s="10"/>
      <c r="AB539" s="10"/>
      <c r="AC539" s="10"/>
      <c r="AD539" s="10"/>
    </row>
    <row r="540" spans="1:30" x14ac:dyDescent="0.25">
      <c r="A540" s="55"/>
      <c r="B540" s="10"/>
      <c r="C540" s="10" t="s">
        <v>479</v>
      </c>
      <c r="D540" s="10"/>
      <c r="E540" s="10" t="s">
        <v>480</v>
      </c>
      <c r="F540" s="176">
        <v>3</v>
      </c>
      <c r="G540" s="296">
        <v>965.1</v>
      </c>
      <c r="H540" s="296">
        <v>1930.2</v>
      </c>
      <c r="I540" s="296">
        <v>643.4</v>
      </c>
      <c r="J540" s="296">
        <v>11</v>
      </c>
      <c r="K540" s="175"/>
      <c r="L540" s="176">
        <v>2</v>
      </c>
      <c r="M540" s="296">
        <v>741.93</v>
      </c>
      <c r="N540" s="296">
        <v>741.93</v>
      </c>
      <c r="O540" s="210"/>
      <c r="P540" s="296"/>
      <c r="Q540" s="296"/>
      <c r="R540" s="176">
        <v>3</v>
      </c>
      <c r="S540" s="296">
        <v>1930.2</v>
      </c>
      <c r="T540" s="296">
        <v>643.4</v>
      </c>
      <c r="V540" s="10"/>
      <c r="W540" s="10"/>
      <c r="X540" s="10"/>
      <c r="Y540" s="10"/>
      <c r="Z540" s="10"/>
      <c r="AA540" s="10"/>
      <c r="AB540" s="10"/>
      <c r="AC540" s="10"/>
      <c r="AD540" s="10"/>
    </row>
    <row r="541" spans="1:30" x14ac:dyDescent="0.25">
      <c r="A541" s="55"/>
      <c r="B541" s="10"/>
      <c r="C541" s="10" t="s">
        <v>520</v>
      </c>
      <c r="D541" s="10"/>
      <c r="E541" s="10" t="s">
        <v>226</v>
      </c>
      <c r="F541" s="176">
        <v>11</v>
      </c>
      <c r="G541" s="296">
        <v>1729.21166666667</v>
      </c>
      <c r="H541" s="296">
        <v>10375.27</v>
      </c>
      <c r="I541" s="296">
        <v>943.20636363636402</v>
      </c>
      <c r="J541" s="296">
        <v>11</v>
      </c>
      <c r="K541" s="175"/>
      <c r="L541" s="176">
        <v>6</v>
      </c>
      <c r="M541" s="296">
        <v>6297.51</v>
      </c>
      <c r="N541" s="296">
        <v>1259.502</v>
      </c>
      <c r="O541" s="210"/>
      <c r="P541" s="296"/>
      <c r="Q541" s="296"/>
      <c r="R541" s="176">
        <v>11</v>
      </c>
      <c r="S541" s="296">
        <v>10375.27</v>
      </c>
      <c r="T541" s="296">
        <v>943.20636363636402</v>
      </c>
      <c r="V541" s="10"/>
      <c r="W541" s="10"/>
      <c r="X541" s="10"/>
      <c r="Y541" s="10"/>
      <c r="Z541" s="10"/>
      <c r="AA541" s="10"/>
      <c r="AB541" s="10"/>
      <c r="AC541" s="10"/>
      <c r="AD541" s="10"/>
    </row>
    <row r="542" spans="1:30" x14ac:dyDescent="0.25">
      <c r="A542" s="55"/>
      <c r="B542" s="10"/>
      <c r="C542" s="10" t="s">
        <v>62</v>
      </c>
      <c r="D542" s="10"/>
      <c r="E542" s="10" t="s">
        <v>65</v>
      </c>
      <c r="F542" s="176">
        <v>167</v>
      </c>
      <c r="G542" s="296">
        <v>1750.9307608695699</v>
      </c>
      <c r="H542" s="296">
        <v>161085.63</v>
      </c>
      <c r="I542" s="296">
        <v>964.58461077844299</v>
      </c>
      <c r="J542" s="296">
        <v>10.9580838323353</v>
      </c>
      <c r="K542" s="175"/>
      <c r="L542" s="176">
        <v>92</v>
      </c>
      <c r="M542" s="296">
        <v>83206.16</v>
      </c>
      <c r="N542" s="296">
        <v>1109.41546666667</v>
      </c>
      <c r="O542" s="210">
        <v>4</v>
      </c>
      <c r="P542" s="296">
        <v>2090.16</v>
      </c>
      <c r="Q542" s="296">
        <v>522.54</v>
      </c>
      <c r="R542" s="176">
        <v>163</v>
      </c>
      <c r="S542" s="296">
        <v>158995.47</v>
      </c>
      <c r="T542" s="296">
        <v>975.43233128834402</v>
      </c>
      <c r="V542" s="10"/>
      <c r="W542" s="10"/>
      <c r="X542" s="10"/>
      <c r="Y542" s="10"/>
      <c r="Z542" s="10"/>
      <c r="AA542" s="10"/>
      <c r="AB542" s="10"/>
      <c r="AC542" s="10"/>
      <c r="AD542" s="10"/>
    </row>
    <row r="543" spans="1:30" x14ac:dyDescent="0.25">
      <c r="A543" s="55"/>
      <c r="B543" s="10"/>
      <c r="C543" s="10" t="s">
        <v>473</v>
      </c>
      <c r="D543" s="10"/>
      <c r="E543" s="10" t="s">
        <v>293</v>
      </c>
      <c r="F543" s="176">
        <v>36</v>
      </c>
      <c r="G543" s="296">
        <v>1449.28217391304</v>
      </c>
      <c r="H543" s="296">
        <v>33333.49</v>
      </c>
      <c r="I543" s="296">
        <v>925.93027777777797</v>
      </c>
      <c r="J543" s="296">
        <v>10.9166666666667</v>
      </c>
      <c r="K543" s="175"/>
      <c r="L543" s="176">
        <v>23</v>
      </c>
      <c r="M543" s="296">
        <v>12069.45</v>
      </c>
      <c r="N543" s="296">
        <v>928.41923076923104</v>
      </c>
      <c r="O543" s="210"/>
      <c r="P543" s="296"/>
      <c r="Q543" s="296"/>
      <c r="R543" s="176">
        <v>36</v>
      </c>
      <c r="S543" s="296">
        <v>33333.49</v>
      </c>
      <c r="T543" s="296">
        <v>925.93027777777797</v>
      </c>
      <c r="V543" s="10"/>
      <c r="W543" s="10"/>
      <c r="X543" s="10"/>
      <c r="Y543" s="10"/>
      <c r="Z543" s="10"/>
      <c r="AA543" s="10"/>
      <c r="AB543" s="10"/>
      <c r="AC543" s="10"/>
      <c r="AD543" s="10"/>
    </row>
    <row r="544" spans="1:30" x14ac:dyDescent="0.25">
      <c r="A544" s="55"/>
      <c r="B544" s="10"/>
      <c r="C544" s="10" t="s">
        <v>551</v>
      </c>
      <c r="D544" s="10"/>
      <c r="E544" s="10" t="s">
        <v>157</v>
      </c>
      <c r="F544" s="176">
        <v>24</v>
      </c>
      <c r="G544" s="296">
        <v>1560.96470588235</v>
      </c>
      <c r="H544" s="296">
        <v>26536.400000000001</v>
      </c>
      <c r="I544" s="296">
        <v>1105.68333333333</v>
      </c>
      <c r="J544" s="296">
        <v>10.875</v>
      </c>
      <c r="K544" s="175"/>
      <c r="L544" s="176">
        <v>17</v>
      </c>
      <c r="M544" s="296">
        <v>8298.74</v>
      </c>
      <c r="N544" s="296">
        <v>1185.53428571429</v>
      </c>
      <c r="O544" s="210"/>
      <c r="P544" s="296"/>
      <c r="Q544" s="296"/>
      <c r="R544" s="176">
        <v>24</v>
      </c>
      <c r="S544" s="296">
        <v>26536.400000000001</v>
      </c>
      <c r="T544" s="296">
        <v>1105.68333333333</v>
      </c>
      <c r="V544" s="10"/>
      <c r="W544" s="10"/>
      <c r="X544" s="10"/>
      <c r="Y544" s="10"/>
      <c r="Z544" s="10"/>
      <c r="AA544" s="10"/>
      <c r="AB544" s="10"/>
      <c r="AC544" s="10"/>
      <c r="AD544" s="10"/>
    </row>
    <row r="545" spans="1:30" x14ac:dyDescent="0.25">
      <c r="A545" s="55"/>
      <c r="B545" s="10"/>
      <c r="C545" s="10" t="s">
        <v>221</v>
      </c>
      <c r="D545" s="10"/>
      <c r="E545" s="10" t="s">
        <v>170</v>
      </c>
      <c r="F545" s="176">
        <v>21</v>
      </c>
      <c r="G545" s="296">
        <v>1791.3664285714301</v>
      </c>
      <c r="H545" s="296">
        <v>25079.13</v>
      </c>
      <c r="I545" s="296">
        <v>1194.2442857142901</v>
      </c>
      <c r="J545" s="296">
        <v>10.8571428571429</v>
      </c>
      <c r="K545" s="175"/>
      <c r="L545" s="176">
        <v>14</v>
      </c>
      <c r="M545" s="296">
        <v>9455.07</v>
      </c>
      <c r="N545" s="296">
        <v>1350.7242857142901</v>
      </c>
      <c r="O545" s="210"/>
      <c r="P545" s="296"/>
      <c r="Q545" s="296"/>
      <c r="R545" s="176">
        <v>21</v>
      </c>
      <c r="S545" s="296">
        <v>25079.13</v>
      </c>
      <c r="T545" s="296">
        <v>1194.2442857142901</v>
      </c>
      <c r="V545" s="10"/>
      <c r="W545" s="10"/>
      <c r="X545" s="10"/>
      <c r="Y545" s="10"/>
      <c r="Z545" s="10"/>
      <c r="AA545" s="10"/>
      <c r="AB545" s="10"/>
      <c r="AC545" s="10"/>
      <c r="AD545" s="10"/>
    </row>
    <row r="546" spans="1:30" x14ac:dyDescent="0.25">
      <c r="A546" s="55"/>
      <c r="B546" s="10"/>
      <c r="C546" s="10" t="s">
        <v>291</v>
      </c>
      <c r="D546" s="10"/>
      <c r="E546" s="10" t="s">
        <v>65</v>
      </c>
      <c r="F546" s="176">
        <v>28</v>
      </c>
      <c r="G546" s="296">
        <v>1867.24</v>
      </c>
      <c r="H546" s="296">
        <v>22406.880000000001</v>
      </c>
      <c r="I546" s="296">
        <v>800.24571428571403</v>
      </c>
      <c r="J546" s="296">
        <v>10.8571428571429</v>
      </c>
      <c r="K546" s="175"/>
      <c r="L546" s="176">
        <v>12</v>
      </c>
      <c r="M546" s="296">
        <v>16036.02</v>
      </c>
      <c r="N546" s="296">
        <v>1002.25125</v>
      </c>
      <c r="O546" s="210"/>
      <c r="P546" s="296"/>
      <c r="Q546" s="296"/>
      <c r="R546" s="176">
        <v>28</v>
      </c>
      <c r="S546" s="296">
        <v>22406.880000000001</v>
      </c>
      <c r="T546" s="296">
        <v>800.24571428571403</v>
      </c>
      <c r="V546" s="10"/>
      <c r="W546" s="10"/>
      <c r="X546" s="10"/>
      <c r="Y546" s="10"/>
      <c r="Z546" s="10"/>
      <c r="AA546" s="10"/>
      <c r="AB546" s="10"/>
      <c r="AC546" s="10"/>
      <c r="AD546" s="10"/>
    </row>
    <row r="547" spans="1:30" x14ac:dyDescent="0.25">
      <c r="A547" s="55"/>
      <c r="B547" s="10"/>
      <c r="C547" s="10" t="s">
        <v>458</v>
      </c>
      <c r="D547" s="10"/>
      <c r="E547" s="10" t="s">
        <v>127</v>
      </c>
      <c r="F547" s="176">
        <v>23</v>
      </c>
      <c r="G547" s="296">
        <v>1895.3586666666699</v>
      </c>
      <c r="H547" s="296">
        <v>28430.38</v>
      </c>
      <c r="I547" s="296">
        <v>1236.1034782608699</v>
      </c>
      <c r="J547" s="296">
        <v>10.7826086956522</v>
      </c>
      <c r="K547" s="175"/>
      <c r="L547" s="176">
        <v>15</v>
      </c>
      <c r="M547" s="296">
        <v>12537.81</v>
      </c>
      <c r="N547" s="296">
        <v>1567.2262499999999</v>
      </c>
      <c r="O547" s="210"/>
      <c r="P547" s="296"/>
      <c r="Q547" s="296"/>
      <c r="R547" s="176">
        <v>23</v>
      </c>
      <c r="S547" s="296">
        <v>28430.38</v>
      </c>
      <c r="T547" s="296">
        <v>1236.1034782608699</v>
      </c>
      <c r="V547" s="10"/>
      <c r="W547" s="10"/>
      <c r="X547" s="10"/>
      <c r="Y547" s="10"/>
      <c r="Z547" s="10"/>
      <c r="AA547" s="10"/>
      <c r="AB547" s="10"/>
      <c r="AC547" s="10"/>
      <c r="AD547" s="10"/>
    </row>
    <row r="548" spans="1:30" x14ac:dyDescent="0.25">
      <c r="A548" s="55"/>
      <c r="B548" s="10"/>
      <c r="C548" s="10" t="s">
        <v>126</v>
      </c>
      <c r="D548" s="10"/>
      <c r="E548" s="10" t="s">
        <v>127</v>
      </c>
      <c r="F548" s="176">
        <v>9</v>
      </c>
      <c r="G548" s="296">
        <v>1621.09</v>
      </c>
      <c r="H548" s="296">
        <v>9726.5400000000009</v>
      </c>
      <c r="I548" s="296">
        <v>1080.7266666666701</v>
      </c>
      <c r="J548" s="296">
        <v>10.7777777777778</v>
      </c>
      <c r="K548" s="175"/>
      <c r="L548" s="176">
        <v>6</v>
      </c>
      <c r="M548" s="296">
        <v>3855.46</v>
      </c>
      <c r="N548" s="296">
        <v>1285.15333333333</v>
      </c>
      <c r="O548" s="210"/>
      <c r="P548" s="296"/>
      <c r="Q548" s="296"/>
      <c r="R548" s="176">
        <v>9</v>
      </c>
      <c r="S548" s="296">
        <v>9726.5400000000009</v>
      </c>
      <c r="T548" s="296">
        <v>1080.7266666666701</v>
      </c>
      <c r="V548" s="10"/>
      <c r="W548" s="10"/>
      <c r="X548" s="10"/>
      <c r="Y548" s="10"/>
      <c r="Z548" s="10"/>
      <c r="AA548" s="10"/>
      <c r="AB548" s="10"/>
      <c r="AC548" s="10"/>
      <c r="AD548" s="10"/>
    </row>
    <row r="549" spans="1:30" x14ac:dyDescent="0.25">
      <c r="A549" s="55"/>
      <c r="B549" s="10"/>
      <c r="C549" s="10" t="s">
        <v>340</v>
      </c>
      <c r="D549" s="10"/>
      <c r="E549" s="10" t="s">
        <v>107</v>
      </c>
      <c r="F549" s="176">
        <v>7</v>
      </c>
      <c r="G549" s="296">
        <v>934.78200000000004</v>
      </c>
      <c r="H549" s="296">
        <v>4673.91</v>
      </c>
      <c r="I549" s="296">
        <v>667.70142857142901</v>
      </c>
      <c r="J549" s="296">
        <v>10.714285714285699</v>
      </c>
      <c r="K549" s="175"/>
      <c r="L549" s="176">
        <v>5</v>
      </c>
      <c r="M549" s="296">
        <v>2638.66</v>
      </c>
      <c r="N549" s="296">
        <v>1319.33</v>
      </c>
      <c r="O549" s="210">
        <v>1</v>
      </c>
      <c r="P549" s="296">
        <v>1031.4100000000001</v>
      </c>
      <c r="Q549" s="296">
        <v>1031.4100000000001</v>
      </c>
      <c r="R549" s="176">
        <v>6</v>
      </c>
      <c r="S549" s="296">
        <v>3642.5</v>
      </c>
      <c r="T549" s="296">
        <v>607.08333333333303</v>
      </c>
      <c r="V549" s="10"/>
      <c r="W549" s="10"/>
      <c r="X549" s="10"/>
      <c r="Y549" s="10"/>
      <c r="Z549" s="10"/>
      <c r="AA549" s="10"/>
      <c r="AB549" s="10"/>
      <c r="AC549" s="10"/>
      <c r="AD549" s="10"/>
    </row>
    <row r="550" spans="1:30" x14ac:dyDescent="0.25">
      <c r="A550" s="55"/>
      <c r="B550" s="10"/>
      <c r="C550" s="10" t="s">
        <v>67</v>
      </c>
      <c r="D550" s="10"/>
      <c r="E550" s="10" t="s">
        <v>68</v>
      </c>
      <c r="F550" s="176">
        <v>17</v>
      </c>
      <c r="G550" s="296">
        <v>1889.97888888889</v>
      </c>
      <c r="H550" s="296">
        <v>17009.810000000001</v>
      </c>
      <c r="I550" s="296">
        <v>1000.57705882353</v>
      </c>
      <c r="J550" s="296">
        <v>10.705882352941201</v>
      </c>
      <c r="K550" s="175"/>
      <c r="L550" s="176">
        <v>9</v>
      </c>
      <c r="M550" s="296">
        <v>10258.89</v>
      </c>
      <c r="N550" s="296">
        <v>1282.3612499999999</v>
      </c>
      <c r="O550" s="210"/>
      <c r="P550" s="296"/>
      <c r="Q550" s="296"/>
      <c r="R550" s="176">
        <v>17</v>
      </c>
      <c r="S550" s="296">
        <v>17009.810000000001</v>
      </c>
      <c r="T550" s="296">
        <v>1000.57705882353</v>
      </c>
      <c r="V550" s="10"/>
      <c r="W550" s="10"/>
      <c r="X550" s="10"/>
      <c r="Y550" s="10"/>
      <c r="Z550" s="10"/>
      <c r="AA550" s="10"/>
      <c r="AB550" s="10"/>
      <c r="AC550" s="10"/>
      <c r="AD550" s="10"/>
    </row>
    <row r="551" spans="1:30" x14ac:dyDescent="0.25">
      <c r="A551" s="55"/>
      <c r="B551" s="10"/>
      <c r="C551" s="10" t="s">
        <v>676</v>
      </c>
      <c r="D551" s="10"/>
      <c r="E551" s="10" t="s">
        <v>109</v>
      </c>
      <c r="F551" s="176">
        <v>25</v>
      </c>
      <c r="G551" s="296">
        <v>2146.6937499999999</v>
      </c>
      <c r="H551" s="296">
        <v>17173.55</v>
      </c>
      <c r="I551" s="296">
        <v>686.94200000000001</v>
      </c>
      <c r="J551" s="296">
        <v>10.68</v>
      </c>
      <c r="K551" s="175"/>
      <c r="L551" s="176">
        <v>8</v>
      </c>
      <c r="M551" s="296">
        <v>13093.41</v>
      </c>
      <c r="N551" s="296">
        <v>770.20058823529405</v>
      </c>
      <c r="O551" s="210"/>
      <c r="P551" s="296"/>
      <c r="Q551" s="296"/>
      <c r="R551" s="176">
        <v>25</v>
      </c>
      <c r="S551" s="296">
        <v>17173.55</v>
      </c>
      <c r="T551" s="296">
        <v>686.94200000000001</v>
      </c>
      <c r="V551" s="10"/>
      <c r="W551" s="10"/>
      <c r="X551" s="10"/>
      <c r="Y551" s="10"/>
      <c r="Z551" s="10"/>
      <c r="AA551" s="10"/>
      <c r="AB551" s="10"/>
      <c r="AC551" s="10"/>
      <c r="AD551" s="10"/>
    </row>
    <row r="552" spans="1:30" x14ac:dyDescent="0.25">
      <c r="A552" s="55"/>
      <c r="B552" s="10"/>
      <c r="C552" s="10" t="s">
        <v>534</v>
      </c>
      <c r="D552" s="10"/>
      <c r="E552" s="10" t="s">
        <v>90</v>
      </c>
      <c r="F552" s="176">
        <v>243</v>
      </c>
      <c r="G552" s="296">
        <v>1793.2645806451601</v>
      </c>
      <c r="H552" s="296">
        <v>277956.01</v>
      </c>
      <c r="I552" s="296">
        <v>1143.85189300412</v>
      </c>
      <c r="J552" s="296">
        <v>10.670781893004101</v>
      </c>
      <c r="K552" s="175"/>
      <c r="L552" s="176">
        <v>155</v>
      </c>
      <c r="M552" s="296">
        <v>124332.2</v>
      </c>
      <c r="N552" s="296">
        <v>1412.86590909091</v>
      </c>
      <c r="O552" s="210">
        <v>2</v>
      </c>
      <c r="P552" s="296">
        <v>1354.68</v>
      </c>
      <c r="Q552" s="296">
        <v>677.34</v>
      </c>
      <c r="R552" s="176">
        <v>241</v>
      </c>
      <c r="S552" s="296">
        <v>276601.33</v>
      </c>
      <c r="T552" s="296">
        <v>1147.72336099585</v>
      </c>
      <c r="V552" s="10"/>
      <c r="W552" s="10"/>
      <c r="X552" s="10"/>
      <c r="Y552" s="10"/>
      <c r="Z552" s="10"/>
      <c r="AA552" s="10"/>
      <c r="AB552" s="10"/>
      <c r="AC552" s="10"/>
      <c r="AD552" s="10"/>
    </row>
    <row r="553" spans="1:30" x14ac:dyDescent="0.25">
      <c r="A553" s="55"/>
      <c r="B553" s="10"/>
      <c r="C553" s="10" t="s">
        <v>158</v>
      </c>
      <c r="D553" s="10"/>
      <c r="E553" s="10" t="s">
        <v>153</v>
      </c>
      <c r="F553" s="176">
        <v>3</v>
      </c>
      <c r="G553" s="296">
        <v>1256.0999999999999</v>
      </c>
      <c r="H553" s="296">
        <v>3768.3</v>
      </c>
      <c r="I553" s="296">
        <v>1256.0999999999999</v>
      </c>
      <c r="J553" s="296">
        <v>10.6666666666667</v>
      </c>
      <c r="K553" s="175"/>
      <c r="L553" s="176">
        <v>3</v>
      </c>
      <c r="M553" s="296"/>
      <c r="N553" s="296"/>
      <c r="O553" s="210"/>
      <c r="P553" s="296"/>
      <c r="Q553" s="296"/>
      <c r="R553" s="176">
        <v>3</v>
      </c>
      <c r="S553" s="296">
        <v>3768.3</v>
      </c>
      <c r="T553" s="296">
        <v>1256.0999999999999</v>
      </c>
      <c r="V553" s="10"/>
      <c r="W553" s="10"/>
      <c r="X553" s="10"/>
      <c r="Y553" s="10"/>
      <c r="Z553" s="10"/>
      <c r="AA553" s="10"/>
      <c r="AB553" s="10"/>
      <c r="AC553" s="10"/>
      <c r="AD553" s="10"/>
    </row>
    <row r="554" spans="1:30" x14ac:dyDescent="0.25">
      <c r="A554" s="55"/>
      <c r="B554" s="10"/>
      <c r="C554" s="10" t="s">
        <v>307</v>
      </c>
      <c r="D554" s="10"/>
      <c r="E554" s="10" t="s">
        <v>212</v>
      </c>
      <c r="F554" s="176">
        <v>6</v>
      </c>
      <c r="G554" s="296">
        <v>1550.8475000000001</v>
      </c>
      <c r="H554" s="296">
        <v>6203.39</v>
      </c>
      <c r="I554" s="296">
        <v>1033.8983333333299</v>
      </c>
      <c r="J554" s="296">
        <v>10.6666666666667</v>
      </c>
      <c r="K554" s="175"/>
      <c r="L554" s="176">
        <v>4</v>
      </c>
      <c r="M554" s="296">
        <v>2305.21</v>
      </c>
      <c r="N554" s="296">
        <v>1152.605</v>
      </c>
      <c r="O554" s="210"/>
      <c r="P554" s="296"/>
      <c r="Q554" s="296"/>
      <c r="R554" s="176">
        <v>6</v>
      </c>
      <c r="S554" s="296">
        <v>6203.39</v>
      </c>
      <c r="T554" s="296">
        <v>1033.8983333333299</v>
      </c>
      <c r="V554" s="10"/>
      <c r="W554" s="10"/>
      <c r="X554" s="10"/>
      <c r="Y554" s="10"/>
      <c r="Z554" s="10"/>
      <c r="AA554" s="10"/>
      <c r="AB554" s="10"/>
      <c r="AC554" s="10"/>
      <c r="AD554" s="10"/>
    </row>
    <row r="555" spans="1:30" x14ac:dyDescent="0.25">
      <c r="A555" s="55"/>
      <c r="B555" s="10"/>
      <c r="C555" s="10" t="s">
        <v>506</v>
      </c>
      <c r="D555" s="10"/>
      <c r="E555" s="10" t="s">
        <v>507</v>
      </c>
      <c r="F555" s="176">
        <v>3</v>
      </c>
      <c r="G555" s="296">
        <v>3847.4</v>
      </c>
      <c r="H555" s="296">
        <v>3847.4</v>
      </c>
      <c r="I555" s="296">
        <v>1282.4666666666701</v>
      </c>
      <c r="J555" s="296">
        <v>10.6666666666667</v>
      </c>
      <c r="K555" s="175"/>
      <c r="L555" s="176">
        <v>1</v>
      </c>
      <c r="M555" s="296">
        <v>1907.06</v>
      </c>
      <c r="N555" s="296">
        <v>953.53</v>
      </c>
      <c r="O555" s="210"/>
      <c r="P555" s="296"/>
      <c r="Q555" s="296"/>
      <c r="R555" s="176">
        <v>3</v>
      </c>
      <c r="S555" s="296">
        <v>3847.4</v>
      </c>
      <c r="T555" s="296">
        <v>1282.4666666666701</v>
      </c>
      <c r="V555" s="10"/>
      <c r="W555" s="10"/>
      <c r="X555" s="10"/>
      <c r="Y555" s="10"/>
      <c r="Z555" s="10"/>
      <c r="AA555" s="10"/>
      <c r="AB555" s="10"/>
      <c r="AC555" s="10"/>
      <c r="AD555" s="10"/>
    </row>
    <row r="556" spans="1:30" x14ac:dyDescent="0.25">
      <c r="A556" s="55"/>
      <c r="B556" s="10"/>
      <c r="C556" s="10" t="s">
        <v>297</v>
      </c>
      <c r="D556" s="10"/>
      <c r="E556" s="10" t="s">
        <v>298</v>
      </c>
      <c r="F556" s="176">
        <v>26</v>
      </c>
      <c r="G556" s="296">
        <v>1548.77052631579</v>
      </c>
      <c r="H556" s="296">
        <v>29426.639999999999</v>
      </c>
      <c r="I556" s="296">
        <v>1131.7938461538499</v>
      </c>
      <c r="J556" s="296">
        <v>10.653846153846199</v>
      </c>
      <c r="K556" s="175"/>
      <c r="L556" s="176">
        <v>19</v>
      </c>
      <c r="M556" s="296">
        <v>6187.72</v>
      </c>
      <c r="N556" s="296">
        <v>883.96</v>
      </c>
      <c r="O556" s="210"/>
      <c r="P556" s="296"/>
      <c r="Q556" s="296"/>
      <c r="R556" s="176">
        <v>26</v>
      </c>
      <c r="S556" s="296">
        <v>29426.639999999999</v>
      </c>
      <c r="T556" s="296">
        <v>1131.7938461538499</v>
      </c>
      <c r="V556" s="10"/>
      <c r="W556" s="10"/>
      <c r="X556" s="10"/>
      <c r="Y556" s="10"/>
      <c r="Z556" s="10"/>
      <c r="AA556" s="10"/>
      <c r="AB556" s="10"/>
      <c r="AC556" s="10"/>
      <c r="AD556" s="10"/>
    </row>
    <row r="557" spans="1:30" x14ac:dyDescent="0.25">
      <c r="A557" s="55"/>
      <c r="B557" s="10"/>
      <c r="C557" s="10" t="s">
        <v>525</v>
      </c>
      <c r="D557" s="10"/>
      <c r="E557" s="10" t="s">
        <v>77</v>
      </c>
      <c r="F557" s="176">
        <v>15</v>
      </c>
      <c r="G557" s="296">
        <v>723.612142857143</v>
      </c>
      <c r="H557" s="296">
        <v>10130.57</v>
      </c>
      <c r="I557" s="296">
        <v>675.37133333333304</v>
      </c>
      <c r="J557" s="296">
        <v>10.6</v>
      </c>
      <c r="K557" s="175"/>
      <c r="L557" s="176">
        <v>14</v>
      </c>
      <c r="M557" s="296">
        <v>397.24</v>
      </c>
      <c r="N557" s="296">
        <v>397.24</v>
      </c>
      <c r="O557" s="210"/>
      <c r="P557" s="296"/>
      <c r="Q557" s="296"/>
      <c r="R557" s="176">
        <v>15</v>
      </c>
      <c r="S557" s="296">
        <v>10130.57</v>
      </c>
      <c r="T557" s="296">
        <v>675.37133333333304</v>
      </c>
      <c r="V557" s="10"/>
      <c r="W557" s="10"/>
      <c r="X557" s="10"/>
      <c r="Y557" s="10"/>
      <c r="Z557" s="10"/>
      <c r="AA557" s="10"/>
      <c r="AB557" s="10"/>
      <c r="AC557" s="10"/>
      <c r="AD557" s="10"/>
    </row>
    <row r="558" spans="1:30" x14ac:dyDescent="0.25">
      <c r="A558" s="55"/>
      <c r="B558" s="10"/>
      <c r="C558" s="10" t="s">
        <v>532</v>
      </c>
      <c r="D558" s="10"/>
      <c r="E558" s="10" t="s">
        <v>104</v>
      </c>
      <c r="F558" s="176">
        <v>5</v>
      </c>
      <c r="G558" s="296">
        <v>1317.7666666666701</v>
      </c>
      <c r="H558" s="296">
        <v>3953.3</v>
      </c>
      <c r="I558" s="296">
        <v>790.66</v>
      </c>
      <c r="J558" s="296">
        <v>10.6</v>
      </c>
      <c r="K558" s="175"/>
      <c r="L558" s="176">
        <v>3</v>
      </c>
      <c r="M558" s="296">
        <v>2292.5</v>
      </c>
      <c r="N558" s="296">
        <v>1146.25</v>
      </c>
      <c r="O558" s="210"/>
      <c r="P558" s="296"/>
      <c r="Q558" s="296"/>
      <c r="R558" s="176">
        <v>5</v>
      </c>
      <c r="S558" s="296">
        <v>3953.3</v>
      </c>
      <c r="T558" s="296">
        <v>790.66</v>
      </c>
      <c r="V558" s="10"/>
      <c r="W558" s="10"/>
      <c r="X558" s="10"/>
      <c r="Y558" s="10"/>
      <c r="Z558" s="10"/>
      <c r="AA558" s="10"/>
      <c r="AB558" s="10"/>
      <c r="AC558" s="10"/>
      <c r="AD558" s="10"/>
    </row>
    <row r="559" spans="1:30" x14ac:dyDescent="0.25">
      <c r="A559" s="55"/>
      <c r="B559" s="10"/>
      <c r="C559" s="10" t="s">
        <v>101</v>
      </c>
      <c r="D559" s="10"/>
      <c r="E559" s="10" t="s">
        <v>102</v>
      </c>
      <c r="F559" s="176">
        <v>52</v>
      </c>
      <c r="G559" s="296">
        <v>1649.6587096774199</v>
      </c>
      <c r="H559" s="296">
        <v>51139.42</v>
      </c>
      <c r="I559" s="296">
        <v>983.45038461538502</v>
      </c>
      <c r="J559" s="296">
        <v>10.557692307692299</v>
      </c>
      <c r="K559" s="175"/>
      <c r="L559" s="176">
        <v>31</v>
      </c>
      <c r="M559" s="296">
        <v>23814.16</v>
      </c>
      <c r="N559" s="296">
        <v>1134.00761904762</v>
      </c>
      <c r="O559" s="210"/>
      <c r="P559" s="296"/>
      <c r="Q559" s="296"/>
      <c r="R559" s="176">
        <v>52</v>
      </c>
      <c r="S559" s="296">
        <v>51139.42</v>
      </c>
      <c r="T559" s="296">
        <v>983.45038461538502</v>
      </c>
      <c r="V559" s="10"/>
      <c r="W559" s="10"/>
      <c r="X559" s="10"/>
      <c r="Y559" s="10"/>
      <c r="Z559" s="10"/>
      <c r="AA559" s="10"/>
      <c r="AB559" s="10"/>
      <c r="AC559" s="10"/>
      <c r="AD559" s="10"/>
    </row>
    <row r="560" spans="1:30" x14ac:dyDescent="0.25">
      <c r="A560" s="55"/>
      <c r="B560" s="10"/>
      <c r="C560" s="10" t="s">
        <v>282</v>
      </c>
      <c r="D560" s="10"/>
      <c r="E560" s="10" t="s">
        <v>79</v>
      </c>
      <c r="F560" s="176">
        <v>9</v>
      </c>
      <c r="G560" s="296">
        <v>4232.29</v>
      </c>
      <c r="H560" s="296">
        <v>16929.16</v>
      </c>
      <c r="I560" s="296">
        <v>1881.0177777777801</v>
      </c>
      <c r="J560" s="296">
        <v>10.5555555555556</v>
      </c>
      <c r="K560" s="175"/>
      <c r="L560" s="176">
        <v>4</v>
      </c>
      <c r="M560" s="296">
        <v>9507.6</v>
      </c>
      <c r="N560" s="296">
        <v>1901.52</v>
      </c>
      <c r="O560" s="210"/>
      <c r="P560" s="296"/>
      <c r="Q560" s="296"/>
      <c r="R560" s="176">
        <v>9</v>
      </c>
      <c r="S560" s="296">
        <v>16929.16</v>
      </c>
      <c r="T560" s="296">
        <v>1881.0177777777801</v>
      </c>
      <c r="V560" s="10"/>
      <c r="W560" s="10"/>
      <c r="X560" s="10"/>
      <c r="Y560" s="10"/>
      <c r="Z560" s="10"/>
      <c r="AA560" s="10"/>
      <c r="AB560" s="10"/>
      <c r="AC560" s="10"/>
      <c r="AD560" s="10"/>
    </row>
    <row r="561" spans="1:30" x14ac:dyDescent="0.25">
      <c r="A561" s="55"/>
      <c r="B561" s="10"/>
      <c r="C561" s="10" t="s">
        <v>537</v>
      </c>
      <c r="D561" s="10"/>
      <c r="E561" s="10" t="s">
        <v>68</v>
      </c>
      <c r="F561" s="176">
        <v>33</v>
      </c>
      <c r="G561" s="296">
        <v>2041.0076470588201</v>
      </c>
      <c r="H561" s="296">
        <v>34697.129999999997</v>
      </c>
      <c r="I561" s="296">
        <v>1051.4281818181801</v>
      </c>
      <c r="J561" s="296">
        <v>10.545454545454501</v>
      </c>
      <c r="K561" s="175"/>
      <c r="L561" s="176">
        <v>17</v>
      </c>
      <c r="M561" s="296">
        <v>15579.86</v>
      </c>
      <c r="N561" s="296">
        <v>973.74125000000004</v>
      </c>
      <c r="O561" s="210"/>
      <c r="P561" s="296"/>
      <c r="Q561" s="296"/>
      <c r="R561" s="176">
        <v>33</v>
      </c>
      <c r="S561" s="296">
        <v>34697.129999999997</v>
      </c>
      <c r="T561" s="296">
        <v>1051.4281818181801</v>
      </c>
      <c r="V561" s="10"/>
      <c r="W561" s="10"/>
      <c r="X561" s="10"/>
      <c r="Y561" s="10"/>
      <c r="Z561" s="10"/>
      <c r="AA561" s="10"/>
      <c r="AB561" s="10"/>
      <c r="AC561" s="10"/>
      <c r="AD561" s="10"/>
    </row>
    <row r="562" spans="1:30" x14ac:dyDescent="0.25">
      <c r="A562" s="55"/>
      <c r="B562" s="10"/>
      <c r="C562" s="10" t="s">
        <v>664</v>
      </c>
      <c r="D562" s="10"/>
      <c r="E562" s="10" t="s">
        <v>109</v>
      </c>
      <c r="F562" s="176">
        <v>6</v>
      </c>
      <c r="G562" s="296">
        <v>1370.41333333333</v>
      </c>
      <c r="H562" s="296">
        <v>4111.24</v>
      </c>
      <c r="I562" s="296">
        <v>685.20666666666705</v>
      </c>
      <c r="J562" s="296">
        <v>10.5</v>
      </c>
      <c r="K562" s="175"/>
      <c r="L562" s="176">
        <v>3</v>
      </c>
      <c r="M562" s="296">
        <v>2297.31</v>
      </c>
      <c r="N562" s="296">
        <v>765.77</v>
      </c>
      <c r="O562" s="210"/>
      <c r="P562" s="296"/>
      <c r="Q562" s="296"/>
      <c r="R562" s="176">
        <v>6</v>
      </c>
      <c r="S562" s="296">
        <v>4111.24</v>
      </c>
      <c r="T562" s="296">
        <v>685.20666666666705</v>
      </c>
      <c r="V562" s="10"/>
      <c r="W562" s="10"/>
      <c r="X562" s="10"/>
      <c r="Y562" s="10"/>
      <c r="Z562" s="10"/>
      <c r="AA562" s="10"/>
      <c r="AB562" s="10"/>
      <c r="AC562" s="10"/>
      <c r="AD562" s="10"/>
    </row>
    <row r="563" spans="1:30" x14ac:dyDescent="0.25">
      <c r="A563" s="55"/>
      <c r="B563" s="10"/>
      <c r="C563" s="10" t="s">
        <v>494</v>
      </c>
      <c r="D563" s="10"/>
      <c r="E563" s="10" t="s">
        <v>120</v>
      </c>
      <c r="F563" s="176">
        <v>6</v>
      </c>
      <c r="G563" s="296">
        <v>3275.82</v>
      </c>
      <c r="H563" s="296">
        <v>6551.64</v>
      </c>
      <c r="I563" s="296">
        <v>1091.94</v>
      </c>
      <c r="J563" s="296">
        <v>10.5</v>
      </c>
      <c r="K563" s="175"/>
      <c r="L563" s="176">
        <v>2</v>
      </c>
      <c r="M563" s="296">
        <v>4858.24</v>
      </c>
      <c r="N563" s="296">
        <v>1214.56</v>
      </c>
      <c r="O563" s="210"/>
      <c r="P563" s="296"/>
      <c r="Q563" s="296"/>
      <c r="R563" s="176">
        <v>6</v>
      </c>
      <c r="S563" s="296">
        <v>6551.64</v>
      </c>
      <c r="T563" s="296">
        <v>1091.94</v>
      </c>
      <c r="V563" s="10"/>
      <c r="W563" s="10"/>
      <c r="X563" s="10"/>
      <c r="Y563" s="10"/>
      <c r="Z563" s="10"/>
      <c r="AA563" s="10"/>
      <c r="AB563" s="10"/>
      <c r="AC563" s="10"/>
      <c r="AD563" s="10"/>
    </row>
    <row r="564" spans="1:30" x14ac:dyDescent="0.25">
      <c r="A564" s="55"/>
      <c r="B564" s="10"/>
      <c r="C564" s="10" t="s">
        <v>280</v>
      </c>
      <c r="D564" s="10"/>
      <c r="E564" s="10" t="s">
        <v>64</v>
      </c>
      <c r="F564" s="176">
        <v>19</v>
      </c>
      <c r="G564" s="296">
        <v>1633.5433333333301</v>
      </c>
      <c r="H564" s="296">
        <v>14701.89</v>
      </c>
      <c r="I564" s="296">
        <v>773.78368421052596</v>
      </c>
      <c r="J564" s="296">
        <v>10.473684210526301</v>
      </c>
      <c r="K564" s="175"/>
      <c r="L564" s="176">
        <v>9</v>
      </c>
      <c r="M564" s="296">
        <v>8781.76</v>
      </c>
      <c r="N564" s="296">
        <v>878.17600000000004</v>
      </c>
      <c r="O564" s="210"/>
      <c r="P564" s="296"/>
      <c r="Q564" s="296"/>
      <c r="R564" s="176">
        <v>19</v>
      </c>
      <c r="S564" s="296">
        <v>14701.89</v>
      </c>
      <c r="T564" s="296">
        <v>773.78368421052596</v>
      </c>
      <c r="V564" s="10"/>
      <c r="W564" s="10"/>
      <c r="X564" s="10"/>
      <c r="Y564" s="10"/>
      <c r="Z564" s="10"/>
      <c r="AA564" s="10"/>
      <c r="AB564" s="10"/>
      <c r="AC564" s="10"/>
      <c r="AD564" s="10"/>
    </row>
    <row r="565" spans="1:30" x14ac:dyDescent="0.25">
      <c r="A565" s="55"/>
      <c r="B565" s="10"/>
      <c r="C565" s="10" t="s">
        <v>356</v>
      </c>
      <c r="D565" s="10"/>
      <c r="E565" s="10" t="s">
        <v>204</v>
      </c>
      <c r="F565" s="176">
        <v>68</v>
      </c>
      <c r="G565" s="296">
        <v>1330.3581395348799</v>
      </c>
      <c r="H565" s="296">
        <v>57205.4</v>
      </c>
      <c r="I565" s="296">
        <v>841.25588235294094</v>
      </c>
      <c r="J565" s="296">
        <v>10.4705882352941</v>
      </c>
      <c r="K565" s="175"/>
      <c r="L565" s="176">
        <v>43</v>
      </c>
      <c r="M565" s="296">
        <v>28680.77</v>
      </c>
      <c r="N565" s="296">
        <v>1147.2308</v>
      </c>
      <c r="O565" s="210">
        <v>1</v>
      </c>
      <c r="P565" s="296">
        <v>286.18</v>
      </c>
      <c r="Q565" s="296">
        <v>286.18</v>
      </c>
      <c r="R565" s="176">
        <v>67</v>
      </c>
      <c r="S565" s="296">
        <v>56919.22</v>
      </c>
      <c r="T565" s="296">
        <v>849.54059701492599</v>
      </c>
      <c r="V565" s="10"/>
      <c r="W565" s="10"/>
      <c r="X565" s="10"/>
      <c r="Y565" s="10"/>
      <c r="Z565" s="10"/>
      <c r="AA565" s="10"/>
      <c r="AB565" s="10"/>
      <c r="AC565" s="10"/>
      <c r="AD565" s="10"/>
    </row>
    <row r="566" spans="1:30" x14ac:dyDescent="0.25">
      <c r="A566" s="55"/>
      <c r="B566" s="10"/>
      <c r="C566" s="10" t="s">
        <v>684</v>
      </c>
      <c r="D566" s="10"/>
      <c r="E566" s="10" t="s">
        <v>88</v>
      </c>
      <c r="F566" s="176">
        <v>6</v>
      </c>
      <c r="G566" s="296">
        <v>602.89</v>
      </c>
      <c r="H566" s="296">
        <v>3617.34</v>
      </c>
      <c r="I566" s="296">
        <v>602.89</v>
      </c>
      <c r="J566" s="296">
        <v>10.3333333333333</v>
      </c>
      <c r="K566" s="175"/>
      <c r="L566" s="176">
        <v>6</v>
      </c>
      <c r="M566" s="296"/>
      <c r="N566" s="296"/>
      <c r="O566" s="210"/>
      <c r="P566" s="296"/>
      <c r="Q566" s="296"/>
      <c r="R566" s="176">
        <v>6</v>
      </c>
      <c r="S566" s="296">
        <v>3617.34</v>
      </c>
      <c r="T566" s="296">
        <v>602.89</v>
      </c>
      <c r="V566" s="10"/>
      <c r="W566" s="10"/>
      <c r="X566" s="10"/>
      <c r="Y566" s="10"/>
      <c r="Z566" s="10"/>
      <c r="AA566" s="10"/>
      <c r="AB566" s="10"/>
      <c r="AC566" s="10"/>
      <c r="AD566" s="10"/>
    </row>
    <row r="567" spans="1:30" x14ac:dyDescent="0.25">
      <c r="A567" s="55"/>
      <c r="B567" s="10"/>
      <c r="C567" s="10" t="s">
        <v>135</v>
      </c>
      <c r="D567" s="10"/>
      <c r="E567" s="10" t="s">
        <v>131</v>
      </c>
      <c r="F567" s="176">
        <v>108</v>
      </c>
      <c r="G567" s="296">
        <v>1814.81428571429</v>
      </c>
      <c r="H567" s="296">
        <v>88925.9</v>
      </c>
      <c r="I567" s="296">
        <v>823.387962962963</v>
      </c>
      <c r="J567" s="296">
        <v>10.296296296296299</v>
      </c>
      <c r="K567" s="175"/>
      <c r="L567" s="176">
        <v>49</v>
      </c>
      <c r="M567" s="296">
        <v>54402.43</v>
      </c>
      <c r="N567" s="296">
        <v>922.07508474576298</v>
      </c>
      <c r="O567" s="210">
        <v>3</v>
      </c>
      <c r="P567" s="296">
        <v>1267.76</v>
      </c>
      <c r="Q567" s="296">
        <v>422.58666666666699</v>
      </c>
      <c r="R567" s="176">
        <v>105</v>
      </c>
      <c r="S567" s="296">
        <v>87658.14</v>
      </c>
      <c r="T567" s="296">
        <v>834.83942857142904</v>
      </c>
      <c r="V567" s="10"/>
      <c r="W567" s="10"/>
      <c r="X567" s="10"/>
      <c r="Y567" s="10"/>
      <c r="Z567" s="10"/>
      <c r="AA567" s="10"/>
      <c r="AB567" s="10"/>
      <c r="AC567" s="10"/>
      <c r="AD567" s="10"/>
    </row>
    <row r="568" spans="1:30" x14ac:dyDescent="0.25">
      <c r="A568" s="55"/>
      <c r="B568" s="10"/>
      <c r="C568" s="10" t="s">
        <v>513</v>
      </c>
      <c r="D568" s="10"/>
      <c r="E568" s="10" t="s">
        <v>369</v>
      </c>
      <c r="F568" s="176">
        <v>131</v>
      </c>
      <c r="G568" s="296">
        <v>1228.3695652173899</v>
      </c>
      <c r="H568" s="296">
        <v>84757.5</v>
      </c>
      <c r="I568" s="296">
        <v>647.00381679389295</v>
      </c>
      <c r="J568" s="296">
        <v>10.2519083969466</v>
      </c>
      <c r="K568" s="175"/>
      <c r="L568" s="176">
        <v>69</v>
      </c>
      <c r="M568" s="296">
        <v>44161.89</v>
      </c>
      <c r="N568" s="296">
        <v>712.28854838709697</v>
      </c>
      <c r="O568" s="210"/>
      <c r="P568" s="296"/>
      <c r="Q568" s="296"/>
      <c r="R568" s="176">
        <v>131</v>
      </c>
      <c r="S568" s="296">
        <v>84757.5</v>
      </c>
      <c r="T568" s="296">
        <v>647.00381679389295</v>
      </c>
      <c r="V568" s="10"/>
      <c r="W568" s="10"/>
      <c r="X568" s="10"/>
      <c r="Y568" s="10"/>
      <c r="Z568" s="10"/>
      <c r="AA568" s="10"/>
      <c r="AB568" s="10"/>
      <c r="AC568" s="10"/>
      <c r="AD568" s="10"/>
    </row>
    <row r="569" spans="1:30" x14ac:dyDescent="0.25">
      <c r="A569" s="55"/>
      <c r="B569" s="10"/>
      <c r="C569" s="10" t="s">
        <v>797</v>
      </c>
      <c r="D569" s="10"/>
      <c r="E569" s="10" t="s">
        <v>414</v>
      </c>
      <c r="F569" s="176">
        <v>5</v>
      </c>
      <c r="G569" s="296">
        <v>1912.07</v>
      </c>
      <c r="H569" s="296">
        <v>5736.21</v>
      </c>
      <c r="I569" s="296">
        <v>1147.242</v>
      </c>
      <c r="J569" s="296">
        <v>10.199999999999999</v>
      </c>
      <c r="K569" s="175"/>
      <c r="L569" s="176">
        <v>3</v>
      </c>
      <c r="M569" s="296">
        <v>3444.1</v>
      </c>
      <c r="N569" s="296">
        <v>1722.05</v>
      </c>
      <c r="O569" s="210"/>
      <c r="P569" s="296"/>
      <c r="Q569" s="296"/>
      <c r="R569" s="176">
        <v>5</v>
      </c>
      <c r="S569" s="296">
        <v>5736.21</v>
      </c>
      <c r="T569" s="296">
        <v>1147.242</v>
      </c>
      <c r="V569" s="10"/>
      <c r="W569" s="10"/>
      <c r="X569" s="10"/>
      <c r="Y569" s="10"/>
      <c r="Z569" s="10"/>
      <c r="AA569" s="10"/>
      <c r="AB569" s="10"/>
      <c r="AC569" s="10"/>
      <c r="AD569" s="10"/>
    </row>
    <row r="570" spans="1:30" x14ac:dyDescent="0.25">
      <c r="A570" s="55"/>
      <c r="B570" s="10"/>
      <c r="C570" s="10" t="s">
        <v>311</v>
      </c>
      <c r="D570" s="10"/>
      <c r="E570" s="10" t="s">
        <v>312</v>
      </c>
      <c r="F570" s="176">
        <v>10</v>
      </c>
      <c r="G570" s="296">
        <v>2277.1183333333302</v>
      </c>
      <c r="H570" s="296">
        <v>13662.71</v>
      </c>
      <c r="I570" s="296">
        <v>1366.271</v>
      </c>
      <c r="J570" s="296">
        <v>10.1</v>
      </c>
      <c r="K570" s="175"/>
      <c r="L570" s="176">
        <v>6</v>
      </c>
      <c r="M570" s="296">
        <v>5744.57</v>
      </c>
      <c r="N570" s="296">
        <v>1436.1424999999999</v>
      </c>
      <c r="O570" s="210">
        <v>1</v>
      </c>
      <c r="P570" s="296">
        <v>650.84</v>
      </c>
      <c r="Q570" s="296">
        <v>650.84</v>
      </c>
      <c r="R570" s="176">
        <v>9</v>
      </c>
      <c r="S570" s="296">
        <v>13011.87</v>
      </c>
      <c r="T570" s="296">
        <v>1445.7633333333299</v>
      </c>
      <c r="V570" s="10"/>
      <c r="W570" s="10"/>
      <c r="X570" s="10"/>
      <c r="Y570" s="10"/>
      <c r="Z570" s="10"/>
      <c r="AA570" s="10"/>
      <c r="AB570" s="10"/>
      <c r="AC570" s="10"/>
      <c r="AD570" s="10"/>
    </row>
    <row r="571" spans="1:30" x14ac:dyDescent="0.25">
      <c r="A571" s="55"/>
      <c r="B571" s="10"/>
      <c r="C571" s="10" t="s">
        <v>541</v>
      </c>
      <c r="D571" s="10"/>
      <c r="E571" s="10" t="s">
        <v>542</v>
      </c>
      <c r="F571" s="176">
        <v>12</v>
      </c>
      <c r="G571" s="296">
        <v>1047.2787499999999</v>
      </c>
      <c r="H571" s="296">
        <v>8378.23</v>
      </c>
      <c r="I571" s="296">
        <v>698.18583333333299</v>
      </c>
      <c r="J571" s="296">
        <v>10.0833333333333</v>
      </c>
      <c r="K571" s="175"/>
      <c r="L571" s="176">
        <v>8</v>
      </c>
      <c r="M571" s="296">
        <v>3215.45</v>
      </c>
      <c r="N571" s="296">
        <v>803.86249999999995</v>
      </c>
      <c r="O571" s="210"/>
      <c r="P571" s="296"/>
      <c r="Q571" s="296"/>
      <c r="R571" s="176">
        <v>12</v>
      </c>
      <c r="S571" s="296">
        <v>8378.23</v>
      </c>
      <c r="T571" s="296">
        <v>698.18583333333299</v>
      </c>
      <c r="V571" s="10"/>
      <c r="W571" s="10"/>
      <c r="X571" s="10"/>
      <c r="Y571" s="10"/>
      <c r="Z571" s="10"/>
      <c r="AA571" s="10"/>
      <c r="AB571" s="10"/>
      <c r="AC571" s="10"/>
      <c r="AD571" s="10"/>
    </row>
    <row r="572" spans="1:30" x14ac:dyDescent="0.25">
      <c r="A572" s="55"/>
      <c r="B572" s="10"/>
      <c r="C572" s="10" t="s">
        <v>348</v>
      </c>
      <c r="D572" s="10"/>
      <c r="E572" s="10" t="s">
        <v>349</v>
      </c>
      <c r="F572" s="176">
        <v>37</v>
      </c>
      <c r="G572" s="296">
        <v>1436.24166666667</v>
      </c>
      <c r="H572" s="296">
        <v>34469.800000000003</v>
      </c>
      <c r="I572" s="296">
        <v>931.616216216216</v>
      </c>
      <c r="J572" s="296">
        <v>10</v>
      </c>
      <c r="K572" s="175"/>
      <c r="L572" s="176">
        <v>24</v>
      </c>
      <c r="M572" s="296">
        <v>13632.28</v>
      </c>
      <c r="N572" s="296">
        <v>1048.6369230769201</v>
      </c>
      <c r="O572" s="210"/>
      <c r="P572" s="296"/>
      <c r="Q572" s="296"/>
      <c r="R572" s="176">
        <v>37</v>
      </c>
      <c r="S572" s="296">
        <v>34469.800000000003</v>
      </c>
      <c r="T572" s="296">
        <v>931.616216216216</v>
      </c>
      <c r="V572" s="10"/>
      <c r="W572" s="10"/>
      <c r="X572" s="10"/>
      <c r="Y572" s="10"/>
      <c r="Z572" s="10"/>
      <c r="AA572" s="10"/>
      <c r="AB572" s="10"/>
      <c r="AC572" s="10"/>
      <c r="AD572" s="10"/>
    </row>
    <row r="573" spans="1:30" x14ac:dyDescent="0.25">
      <c r="A573" s="55"/>
      <c r="B573" s="10"/>
      <c r="C573" s="10" t="s">
        <v>392</v>
      </c>
      <c r="D573" s="10"/>
      <c r="E573" s="10" t="s">
        <v>110</v>
      </c>
      <c r="F573" s="176">
        <v>2</v>
      </c>
      <c r="G573" s="296">
        <v>797.43</v>
      </c>
      <c r="H573" s="296">
        <v>1594.86</v>
      </c>
      <c r="I573" s="296">
        <v>797.43</v>
      </c>
      <c r="J573" s="296">
        <v>10</v>
      </c>
      <c r="K573" s="175"/>
      <c r="L573" s="176">
        <v>2</v>
      </c>
      <c r="M573" s="296"/>
      <c r="N573" s="296"/>
      <c r="O573" s="210"/>
      <c r="P573" s="296"/>
      <c r="Q573" s="296"/>
      <c r="R573" s="176">
        <v>2</v>
      </c>
      <c r="S573" s="296">
        <v>1594.86</v>
      </c>
      <c r="T573" s="296">
        <v>797.43</v>
      </c>
      <c r="V573" s="10"/>
      <c r="W573" s="10"/>
      <c r="X573" s="10"/>
      <c r="Y573" s="10"/>
      <c r="Z573" s="10"/>
      <c r="AA573" s="10"/>
      <c r="AB573" s="10"/>
      <c r="AC573" s="10"/>
      <c r="AD573" s="10"/>
    </row>
    <row r="574" spans="1:30" x14ac:dyDescent="0.25">
      <c r="A574" s="55"/>
      <c r="B574" s="10"/>
      <c r="C574" s="10" t="s">
        <v>529</v>
      </c>
      <c r="D574" s="10"/>
      <c r="E574" s="10" t="s">
        <v>502</v>
      </c>
      <c r="F574" s="176">
        <v>115</v>
      </c>
      <c r="G574" s="296">
        <v>1257.2850000000001</v>
      </c>
      <c r="H574" s="296">
        <v>95553.66</v>
      </c>
      <c r="I574" s="296">
        <v>830.90139130434795</v>
      </c>
      <c r="J574" s="296">
        <v>9.9391304347826104</v>
      </c>
      <c r="K574" s="175"/>
      <c r="L574" s="176">
        <v>76</v>
      </c>
      <c r="M574" s="296">
        <v>35010.050000000003</v>
      </c>
      <c r="N574" s="296">
        <v>897.69358974359</v>
      </c>
      <c r="O574" s="210">
        <v>4</v>
      </c>
      <c r="P574" s="296">
        <v>2066.58</v>
      </c>
      <c r="Q574" s="296">
        <v>516.64499999999998</v>
      </c>
      <c r="R574" s="176">
        <v>111</v>
      </c>
      <c r="S574" s="296">
        <v>93487.08</v>
      </c>
      <c r="T574" s="296">
        <v>842.22594594594602</v>
      </c>
      <c r="V574" s="10"/>
      <c r="W574" s="10"/>
      <c r="X574" s="10"/>
      <c r="Y574" s="10"/>
      <c r="Z574" s="10"/>
      <c r="AA574" s="10"/>
      <c r="AB574" s="10"/>
      <c r="AC574" s="10"/>
      <c r="AD574" s="10"/>
    </row>
    <row r="575" spans="1:30" x14ac:dyDescent="0.25">
      <c r="A575" s="55"/>
      <c r="B575" s="10"/>
      <c r="C575" s="10" t="s">
        <v>574</v>
      </c>
      <c r="D575" s="10"/>
      <c r="E575" s="10" t="s">
        <v>167</v>
      </c>
      <c r="F575" s="176">
        <v>24</v>
      </c>
      <c r="G575" s="296">
        <v>1461.88625</v>
      </c>
      <c r="H575" s="296">
        <v>23390.18</v>
      </c>
      <c r="I575" s="296">
        <v>974.59083333333297</v>
      </c>
      <c r="J575" s="296">
        <v>9.75</v>
      </c>
      <c r="K575" s="175"/>
      <c r="L575" s="176">
        <v>16</v>
      </c>
      <c r="M575" s="296">
        <v>9849.1</v>
      </c>
      <c r="N575" s="296">
        <v>1231.1375</v>
      </c>
      <c r="O575" s="210">
        <v>1</v>
      </c>
      <c r="P575" s="296">
        <v>3049.54</v>
      </c>
      <c r="Q575" s="296">
        <v>3049.54</v>
      </c>
      <c r="R575" s="176">
        <v>23</v>
      </c>
      <c r="S575" s="296">
        <v>20340.64</v>
      </c>
      <c r="T575" s="296">
        <v>884.37565217391295</v>
      </c>
      <c r="V575" s="10"/>
      <c r="W575" s="10"/>
      <c r="X575" s="10"/>
      <c r="Y575" s="10"/>
      <c r="Z575" s="10"/>
      <c r="AA575" s="10"/>
      <c r="AB575" s="10"/>
      <c r="AC575" s="10"/>
      <c r="AD575" s="10"/>
    </row>
    <row r="576" spans="1:30" x14ac:dyDescent="0.25">
      <c r="A576" s="55"/>
      <c r="B576" s="10"/>
      <c r="C576" s="10" t="s">
        <v>318</v>
      </c>
      <c r="D576" s="10"/>
      <c r="E576" s="10" t="s">
        <v>319</v>
      </c>
      <c r="F576" s="176">
        <v>6</v>
      </c>
      <c r="G576" s="296">
        <v>3397.1233333333298</v>
      </c>
      <c r="H576" s="296">
        <v>10191.370000000001</v>
      </c>
      <c r="I576" s="296">
        <v>1698.5616666666699</v>
      </c>
      <c r="J576" s="296">
        <v>9.6666666666666696</v>
      </c>
      <c r="K576" s="175"/>
      <c r="L576" s="176">
        <v>3</v>
      </c>
      <c r="M576" s="296">
        <v>7985.29</v>
      </c>
      <c r="N576" s="296">
        <v>2661.7633333333301</v>
      </c>
      <c r="O576" s="210"/>
      <c r="P576" s="296"/>
      <c r="Q576" s="296"/>
      <c r="R576" s="176">
        <v>6</v>
      </c>
      <c r="S576" s="296">
        <v>10191.370000000001</v>
      </c>
      <c r="T576" s="296">
        <v>1698.5616666666699</v>
      </c>
      <c r="V576" s="10"/>
      <c r="W576" s="10"/>
      <c r="X576" s="10"/>
      <c r="Y576" s="10"/>
      <c r="Z576" s="10"/>
      <c r="AA576" s="10"/>
      <c r="AB576" s="10"/>
      <c r="AC576" s="10"/>
      <c r="AD576" s="10"/>
    </row>
    <row r="577" spans="1:30" x14ac:dyDescent="0.25">
      <c r="A577" s="55"/>
      <c r="B577" s="10"/>
      <c r="C577" s="10" t="s">
        <v>173</v>
      </c>
      <c r="D577" s="10"/>
      <c r="E577" s="10" t="s">
        <v>100</v>
      </c>
      <c r="F577" s="176">
        <v>11</v>
      </c>
      <c r="G577" s="296">
        <v>1628.55</v>
      </c>
      <c r="H577" s="296">
        <v>8142.75</v>
      </c>
      <c r="I577" s="296">
        <v>740.25</v>
      </c>
      <c r="J577" s="296">
        <v>9.5454545454545396</v>
      </c>
      <c r="K577" s="175"/>
      <c r="L577" s="176">
        <v>5</v>
      </c>
      <c r="M577" s="296">
        <v>6341.02</v>
      </c>
      <c r="N577" s="296">
        <v>1056.83666666667</v>
      </c>
      <c r="O577" s="210">
        <v>1</v>
      </c>
      <c r="P577" s="296">
        <v>286.7</v>
      </c>
      <c r="Q577" s="296">
        <v>286.7</v>
      </c>
      <c r="R577" s="176">
        <v>10</v>
      </c>
      <c r="S577" s="296">
        <v>7856.05</v>
      </c>
      <c r="T577" s="296">
        <v>785.60500000000002</v>
      </c>
      <c r="V577" s="10"/>
      <c r="W577" s="10"/>
      <c r="X577" s="10"/>
      <c r="Y577" s="10"/>
      <c r="Z577" s="10"/>
      <c r="AA577" s="10"/>
      <c r="AB577" s="10"/>
      <c r="AC577" s="10"/>
      <c r="AD577" s="10"/>
    </row>
    <row r="578" spans="1:30" x14ac:dyDescent="0.25">
      <c r="A578" s="55"/>
      <c r="B578" s="10"/>
      <c r="C578" s="10" t="s">
        <v>101</v>
      </c>
      <c r="D578" s="10"/>
      <c r="E578" s="10" t="s">
        <v>103</v>
      </c>
      <c r="F578" s="176">
        <v>2</v>
      </c>
      <c r="G578" s="296">
        <v>562.96500000000003</v>
      </c>
      <c r="H578" s="296">
        <v>1125.93</v>
      </c>
      <c r="I578" s="296">
        <v>562.96500000000003</v>
      </c>
      <c r="J578" s="296">
        <v>9.5</v>
      </c>
      <c r="K578" s="175"/>
      <c r="L578" s="176">
        <v>2</v>
      </c>
      <c r="M578" s="296"/>
      <c r="N578" s="296"/>
      <c r="O578" s="210"/>
      <c r="P578" s="296"/>
      <c r="Q578" s="296"/>
      <c r="R578" s="176">
        <v>2</v>
      </c>
      <c r="S578" s="296">
        <v>1125.93</v>
      </c>
      <c r="T578" s="296">
        <v>562.96500000000003</v>
      </c>
      <c r="V578" s="10"/>
      <c r="W578" s="10"/>
      <c r="X578" s="10"/>
      <c r="Y578" s="10"/>
      <c r="Z578" s="10"/>
      <c r="AA578" s="10"/>
      <c r="AB578" s="10"/>
      <c r="AC578" s="10"/>
      <c r="AD578" s="10"/>
    </row>
    <row r="579" spans="1:30" x14ac:dyDescent="0.25">
      <c r="A579" s="55"/>
      <c r="B579" s="10"/>
      <c r="C579" s="10" t="s">
        <v>270</v>
      </c>
      <c r="D579" s="10"/>
      <c r="E579" s="10" t="s">
        <v>145</v>
      </c>
      <c r="F579" s="176">
        <v>2</v>
      </c>
      <c r="G579" s="296"/>
      <c r="H579" s="296">
        <v>1597.4</v>
      </c>
      <c r="I579" s="296">
        <v>798.7</v>
      </c>
      <c r="J579" s="296">
        <v>9.5</v>
      </c>
      <c r="K579" s="175"/>
      <c r="L579" s="176"/>
      <c r="M579" s="296">
        <v>1597.4</v>
      </c>
      <c r="N579" s="296">
        <v>798.7</v>
      </c>
      <c r="O579" s="210"/>
      <c r="P579" s="296"/>
      <c r="Q579" s="296"/>
      <c r="R579" s="176">
        <v>2</v>
      </c>
      <c r="S579" s="296">
        <v>1597.4</v>
      </c>
      <c r="T579" s="296">
        <v>798.7</v>
      </c>
      <c r="V579" s="10"/>
      <c r="W579" s="10"/>
      <c r="X579" s="10"/>
      <c r="Y579" s="10"/>
      <c r="Z579" s="10"/>
      <c r="AA579" s="10"/>
      <c r="AB579" s="10"/>
      <c r="AC579" s="10"/>
      <c r="AD579" s="10"/>
    </row>
    <row r="580" spans="1:30" x14ac:dyDescent="0.25">
      <c r="A580" s="55"/>
      <c r="B580" s="10"/>
      <c r="C580" s="10" t="s">
        <v>439</v>
      </c>
      <c r="D580" s="10"/>
      <c r="E580" s="10" t="s">
        <v>225</v>
      </c>
      <c r="F580" s="176">
        <v>20</v>
      </c>
      <c r="G580" s="296">
        <v>1354.0927272727299</v>
      </c>
      <c r="H580" s="296">
        <v>14895.02</v>
      </c>
      <c r="I580" s="296">
        <v>744.75099999999998</v>
      </c>
      <c r="J580" s="296">
        <v>9.4499999999999993</v>
      </c>
      <c r="K580" s="175"/>
      <c r="L580" s="176">
        <v>11</v>
      </c>
      <c r="M580" s="296">
        <v>7752.1</v>
      </c>
      <c r="N580" s="296">
        <v>861.34444444444398</v>
      </c>
      <c r="O580" s="210"/>
      <c r="P580" s="296"/>
      <c r="Q580" s="296"/>
      <c r="R580" s="176">
        <v>20</v>
      </c>
      <c r="S580" s="296">
        <v>14895.02</v>
      </c>
      <c r="T580" s="296">
        <v>744.75099999999998</v>
      </c>
      <c r="V580" s="10"/>
      <c r="W580" s="10"/>
      <c r="X580" s="10"/>
      <c r="Y580" s="10"/>
      <c r="Z580" s="10"/>
      <c r="AA580" s="10"/>
      <c r="AB580" s="10"/>
      <c r="AC580" s="10"/>
      <c r="AD580" s="10"/>
    </row>
    <row r="581" spans="1:30" x14ac:dyDescent="0.25">
      <c r="A581" s="55"/>
      <c r="B581" s="10"/>
      <c r="C581" s="10" t="s">
        <v>268</v>
      </c>
      <c r="D581" s="10"/>
      <c r="E581" s="10" t="s">
        <v>269</v>
      </c>
      <c r="F581" s="176">
        <v>5</v>
      </c>
      <c r="G581" s="296">
        <v>2217.5533333333301</v>
      </c>
      <c r="H581" s="296">
        <v>6652.66</v>
      </c>
      <c r="I581" s="296">
        <v>1330.5319999999999</v>
      </c>
      <c r="J581" s="296">
        <v>9.1999999999999993</v>
      </c>
      <c r="K581" s="175"/>
      <c r="L581" s="176">
        <v>3</v>
      </c>
      <c r="M581" s="296">
        <v>3297.47</v>
      </c>
      <c r="N581" s="296">
        <v>1648.7349999999999</v>
      </c>
      <c r="O581" s="210"/>
      <c r="P581" s="296"/>
      <c r="Q581" s="296"/>
      <c r="R581" s="176">
        <v>5</v>
      </c>
      <c r="S581" s="296">
        <v>6652.66</v>
      </c>
      <c r="T581" s="296">
        <v>1330.5319999999999</v>
      </c>
      <c r="V581" s="10"/>
      <c r="W581" s="10"/>
      <c r="X581" s="10"/>
      <c r="Y581" s="10"/>
      <c r="Z581" s="10"/>
      <c r="AA581" s="10"/>
      <c r="AB581" s="10"/>
      <c r="AC581" s="10"/>
      <c r="AD581" s="10"/>
    </row>
    <row r="582" spans="1:30" x14ac:dyDescent="0.25">
      <c r="A582" s="55"/>
      <c r="B582" s="10"/>
      <c r="C582" s="10" t="s">
        <v>688</v>
      </c>
      <c r="D582" s="10"/>
      <c r="E582" s="10" t="s">
        <v>145</v>
      </c>
      <c r="F582" s="176">
        <v>5</v>
      </c>
      <c r="G582" s="296">
        <v>3606.75</v>
      </c>
      <c r="H582" s="296">
        <v>3606.75</v>
      </c>
      <c r="I582" s="296">
        <v>721.35</v>
      </c>
      <c r="J582" s="296">
        <v>9.1999999999999993</v>
      </c>
      <c r="K582" s="175"/>
      <c r="L582" s="176">
        <v>1</v>
      </c>
      <c r="M582" s="296">
        <v>3360.36</v>
      </c>
      <c r="N582" s="296">
        <v>840.09</v>
      </c>
      <c r="O582" s="210"/>
      <c r="P582" s="296"/>
      <c r="Q582" s="296"/>
      <c r="R582" s="176">
        <v>5</v>
      </c>
      <c r="S582" s="296">
        <v>3606.75</v>
      </c>
      <c r="T582" s="296">
        <v>721.35</v>
      </c>
      <c r="V582" s="10"/>
      <c r="W582" s="10"/>
      <c r="X582" s="10"/>
      <c r="Y582" s="10"/>
      <c r="Z582" s="10"/>
      <c r="AA582" s="10"/>
      <c r="AB582" s="10"/>
      <c r="AC582" s="10"/>
      <c r="AD582" s="10"/>
    </row>
    <row r="583" spans="1:30" x14ac:dyDescent="0.25">
      <c r="A583" s="55"/>
      <c r="B583" s="10"/>
      <c r="C583" s="10" t="s">
        <v>189</v>
      </c>
      <c r="D583" s="10"/>
      <c r="E583" s="10" t="s">
        <v>70</v>
      </c>
      <c r="F583" s="176">
        <v>12</v>
      </c>
      <c r="G583" s="296">
        <v>1124.4977777777799</v>
      </c>
      <c r="H583" s="296">
        <v>10120.48</v>
      </c>
      <c r="I583" s="296">
        <v>843.37333333333299</v>
      </c>
      <c r="J583" s="296">
        <v>9.0833333333333304</v>
      </c>
      <c r="K583" s="175"/>
      <c r="L583" s="176">
        <v>9</v>
      </c>
      <c r="M583" s="296">
        <v>3601.46</v>
      </c>
      <c r="N583" s="296">
        <v>1200.4866666666701</v>
      </c>
      <c r="O583" s="210"/>
      <c r="P583" s="296"/>
      <c r="Q583" s="296"/>
      <c r="R583" s="176">
        <v>12</v>
      </c>
      <c r="S583" s="296">
        <v>10120.48</v>
      </c>
      <c r="T583" s="296">
        <v>843.37333333333299</v>
      </c>
      <c r="V583" s="10"/>
      <c r="W583" s="10"/>
      <c r="X583" s="10"/>
      <c r="Y583" s="10"/>
      <c r="Z583" s="10"/>
      <c r="AA583" s="10"/>
      <c r="AB583" s="10"/>
      <c r="AC583" s="10"/>
      <c r="AD583" s="10"/>
    </row>
    <row r="584" spans="1:30" x14ac:dyDescent="0.25">
      <c r="A584" s="55"/>
      <c r="B584" s="10"/>
      <c r="C584" s="10" t="s">
        <v>528</v>
      </c>
      <c r="D584" s="10"/>
      <c r="E584" s="10" t="s">
        <v>145</v>
      </c>
      <c r="F584" s="176">
        <v>2</v>
      </c>
      <c r="G584" s="296">
        <v>1594.55</v>
      </c>
      <c r="H584" s="296">
        <v>1594.55</v>
      </c>
      <c r="I584" s="296">
        <v>797.27499999999998</v>
      </c>
      <c r="J584" s="296">
        <v>9</v>
      </c>
      <c r="K584" s="175"/>
      <c r="L584" s="176">
        <v>1</v>
      </c>
      <c r="M584" s="296">
        <v>1037.69</v>
      </c>
      <c r="N584" s="296">
        <v>1037.69</v>
      </c>
      <c r="O584" s="210"/>
      <c r="P584" s="296"/>
      <c r="Q584" s="296"/>
      <c r="R584" s="176">
        <v>2</v>
      </c>
      <c r="S584" s="296">
        <v>1594.55</v>
      </c>
      <c r="T584" s="296">
        <v>797.27499999999998</v>
      </c>
      <c r="V584" s="10"/>
      <c r="W584" s="10"/>
      <c r="X584" s="10"/>
      <c r="Y584" s="10"/>
      <c r="Z584" s="10"/>
      <c r="AA584" s="10"/>
      <c r="AB584" s="10"/>
      <c r="AC584" s="10"/>
      <c r="AD584" s="10"/>
    </row>
    <row r="585" spans="1:30" x14ac:dyDescent="0.25">
      <c r="A585" s="55"/>
      <c r="B585" s="10"/>
      <c r="C585" s="10" t="s">
        <v>704</v>
      </c>
      <c r="D585" s="10"/>
      <c r="E585" s="10" t="s">
        <v>107</v>
      </c>
      <c r="F585" s="176">
        <v>1</v>
      </c>
      <c r="G585" s="296"/>
      <c r="H585" s="296">
        <v>291.33</v>
      </c>
      <c r="I585" s="296">
        <v>291.33</v>
      </c>
      <c r="J585" s="296">
        <v>9</v>
      </c>
      <c r="K585" s="175"/>
      <c r="L585" s="176"/>
      <c r="M585" s="296">
        <v>291.33</v>
      </c>
      <c r="N585" s="296">
        <v>291.33</v>
      </c>
      <c r="O585" s="210"/>
      <c r="P585" s="296"/>
      <c r="Q585" s="296"/>
      <c r="R585" s="176">
        <v>1</v>
      </c>
      <c r="S585" s="296">
        <v>291.33</v>
      </c>
      <c r="T585" s="296">
        <v>291.33</v>
      </c>
      <c r="V585" s="10"/>
      <c r="W585" s="10"/>
      <c r="X585" s="10"/>
      <c r="Y585" s="10"/>
      <c r="Z585" s="10"/>
      <c r="AA585" s="10"/>
      <c r="AB585" s="10"/>
      <c r="AC585" s="10"/>
      <c r="AD585" s="10"/>
    </row>
    <row r="586" spans="1:30" x14ac:dyDescent="0.25">
      <c r="A586" s="55"/>
      <c r="B586" s="10"/>
      <c r="C586" s="10" t="s">
        <v>849</v>
      </c>
      <c r="D586" s="10"/>
      <c r="E586" s="10" t="s">
        <v>77</v>
      </c>
      <c r="F586" s="176">
        <v>3</v>
      </c>
      <c r="G586" s="296">
        <v>918.42</v>
      </c>
      <c r="H586" s="296">
        <v>2755.26</v>
      </c>
      <c r="I586" s="296">
        <v>918.42</v>
      </c>
      <c r="J586" s="296">
        <v>8.6666666666666696</v>
      </c>
      <c r="K586" s="175"/>
      <c r="L586" s="176">
        <v>3</v>
      </c>
      <c r="M586" s="296"/>
      <c r="N586" s="296"/>
      <c r="O586" s="210"/>
      <c r="P586" s="296"/>
      <c r="Q586" s="296"/>
      <c r="R586" s="176">
        <v>3</v>
      </c>
      <c r="S586" s="296">
        <v>2755.26</v>
      </c>
      <c r="T586" s="296">
        <v>918.42</v>
      </c>
      <c r="V586" s="10"/>
      <c r="W586" s="10"/>
      <c r="X586" s="10"/>
      <c r="Y586" s="10"/>
      <c r="Z586" s="10"/>
      <c r="AA586" s="10"/>
      <c r="AB586" s="10"/>
      <c r="AC586" s="10"/>
      <c r="AD586" s="10"/>
    </row>
    <row r="587" spans="1:30" x14ac:dyDescent="0.25">
      <c r="A587" s="55"/>
      <c r="B587" s="10"/>
      <c r="C587" s="10" t="s">
        <v>376</v>
      </c>
      <c r="D587" s="10"/>
      <c r="E587" s="10" t="s">
        <v>212</v>
      </c>
      <c r="F587" s="176">
        <v>3</v>
      </c>
      <c r="G587" s="296">
        <v>2955.29</v>
      </c>
      <c r="H587" s="296">
        <v>2955.29</v>
      </c>
      <c r="I587" s="296">
        <v>985.09666666666703</v>
      </c>
      <c r="J587" s="296">
        <v>8.6666666666666696</v>
      </c>
      <c r="K587" s="175"/>
      <c r="L587" s="176">
        <v>1</v>
      </c>
      <c r="M587" s="296">
        <v>2071.29</v>
      </c>
      <c r="N587" s="296">
        <v>1035.645</v>
      </c>
      <c r="O587" s="210"/>
      <c r="P587" s="296"/>
      <c r="Q587" s="296"/>
      <c r="R587" s="176">
        <v>3</v>
      </c>
      <c r="S587" s="296">
        <v>2955.29</v>
      </c>
      <c r="T587" s="296">
        <v>985.09666666666703</v>
      </c>
      <c r="V587" s="10"/>
      <c r="W587" s="10"/>
      <c r="X587" s="10"/>
      <c r="Y587" s="10"/>
      <c r="Z587" s="10"/>
      <c r="AA587" s="10"/>
      <c r="AB587" s="10"/>
      <c r="AC587" s="10"/>
      <c r="AD587" s="10"/>
    </row>
    <row r="588" spans="1:30" x14ac:dyDescent="0.25">
      <c r="A588" s="55"/>
      <c r="B588" s="10"/>
      <c r="C588" s="10" t="s">
        <v>325</v>
      </c>
      <c r="D588" s="10"/>
      <c r="E588" s="10" t="s">
        <v>326</v>
      </c>
      <c r="F588" s="176">
        <v>8</v>
      </c>
      <c r="G588" s="296">
        <v>1437.1324999999999</v>
      </c>
      <c r="H588" s="296">
        <v>5748.53</v>
      </c>
      <c r="I588" s="296">
        <v>718.56624999999997</v>
      </c>
      <c r="J588" s="296">
        <v>8</v>
      </c>
      <c r="K588" s="175"/>
      <c r="L588" s="176">
        <v>4</v>
      </c>
      <c r="M588" s="296">
        <v>3500.45</v>
      </c>
      <c r="N588" s="296">
        <v>875.11249999999995</v>
      </c>
      <c r="O588" s="210"/>
      <c r="P588" s="296"/>
      <c r="Q588" s="296"/>
      <c r="R588" s="176">
        <v>8</v>
      </c>
      <c r="S588" s="296">
        <v>5748.53</v>
      </c>
      <c r="T588" s="296">
        <v>718.56624999999997</v>
      </c>
      <c r="V588" s="10"/>
      <c r="W588" s="10"/>
      <c r="X588" s="10"/>
      <c r="Y588" s="10"/>
      <c r="Z588" s="10"/>
      <c r="AA588" s="10"/>
      <c r="AB588" s="10"/>
      <c r="AC588" s="10"/>
      <c r="AD588" s="10"/>
    </row>
    <row r="589" spans="1:30" x14ac:dyDescent="0.25">
      <c r="A589" s="55"/>
      <c r="B589" s="10"/>
      <c r="C589" s="10" t="s">
        <v>497</v>
      </c>
      <c r="D589" s="10"/>
      <c r="E589" s="10" t="s">
        <v>440</v>
      </c>
      <c r="F589" s="176">
        <v>16</v>
      </c>
      <c r="G589" s="296">
        <v>1952.4371428571401</v>
      </c>
      <c r="H589" s="296">
        <v>13667.06</v>
      </c>
      <c r="I589" s="296">
        <v>854.19124999999997</v>
      </c>
      <c r="J589" s="296">
        <v>8</v>
      </c>
      <c r="K589" s="175"/>
      <c r="L589" s="176">
        <v>7</v>
      </c>
      <c r="M589" s="296">
        <v>7442.62</v>
      </c>
      <c r="N589" s="296">
        <v>826.95777777777801</v>
      </c>
      <c r="O589" s="210"/>
      <c r="P589" s="296"/>
      <c r="Q589" s="296"/>
      <c r="R589" s="176">
        <v>16</v>
      </c>
      <c r="S589" s="296">
        <v>13667.06</v>
      </c>
      <c r="T589" s="296">
        <v>854.19124999999997</v>
      </c>
      <c r="V589" s="10"/>
      <c r="W589" s="10"/>
      <c r="X589" s="10"/>
      <c r="Y589" s="10"/>
      <c r="Z589" s="10"/>
      <c r="AA589" s="10"/>
      <c r="AB589" s="10"/>
      <c r="AC589" s="10"/>
      <c r="AD589" s="10"/>
    </row>
    <row r="590" spans="1:30" x14ac:dyDescent="0.25">
      <c r="A590" s="55"/>
      <c r="B590" s="10"/>
      <c r="C590" s="10" t="s">
        <v>498</v>
      </c>
      <c r="D590" s="10"/>
      <c r="E590" s="10" t="s">
        <v>145</v>
      </c>
      <c r="F590" s="176">
        <v>1</v>
      </c>
      <c r="G590" s="296"/>
      <c r="H590" s="296">
        <v>369.86</v>
      </c>
      <c r="I590" s="296">
        <v>369.86</v>
      </c>
      <c r="J590" s="296">
        <v>8</v>
      </c>
      <c r="K590" s="175"/>
      <c r="L590" s="176"/>
      <c r="M590" s="296">
        <v>369.86</v>
      </c>
      <c r="N590" s="296">
        <v>369.86</v>
      </c>
      <c r="O590" s="210"/>
      <c r="P590" s="296"/>
      <c r="Q590" s="296"/>
      <c r="R590" s="176">
        <v>1</v>
      </c>
      <c r="S590" s="296">
        <v>369.86</v>
      </c>
      <c r="T590" s="296">
        <v>369.86</v>
      </c>
      <c r="V590" s="10"/>
      <c r="W590" s="10"/>
      <c r="X590" s="10"/>
      <c r="Y590" s="10"/>
      <c r="Z590" s="10"/>
      <c r="AA590" s="10"/>
      <c r="AB590" s="10"/>
      <c r="AC590" s="10"/>
      <c r="AD590" s="10"/>
    </row>
    <row r="591" spans="1:30" x14ac:dyDescent="0.25">
      <c r="A591" s="55"/>
      <c r="B591" s="10"/>
      <c r="C591" s="10" t="s">
        <v>234</v>
      </c>
      <c r="D591" s="10"/>
      <c r="E591" s="10" t="s">
        <v>235</v>
      </c>
      <c r="F591" s="176">
        <v>8</v>
      </c>
      <c r="G591" s="296">
        <v>3107.8533333333298</v>
      </c>
      <c r="H591" s="296">
        <v>9323.56</v>
      </c>
      <c r="I591" s="296">
        <v>1165.4449999999999</v>
      </c>
      <c r="J591" s="296">
        <v>7.75</v>
      </c>
      <c r="K591" s="175"/>
      <c r="L591" s="176">
        <v>3</v>
      </c>
      <c r="M591" s="296">
        <v>5968.53</v>
      </c>
      <c r="N591" s="296">
        <v>1193.7059999999999</v>
      </c>
      <c r="O591" s="210"/>
      <c r="P591" s="296"/>
      <c r="Q591" s="296"/>
      <c r="R591" s="176">
        <v>8</v>
      </c>
      <c r="S591" s="296">
        <v>9323.56</v>
      </c>
      <c r="T591" s="296">
        <v>1165.4449999999999</v>
      </c>
      <c r="V591" s="10"/>
      <c r="W591" s="10"/>
      <c r="X591" s="10"/>
      <c r="Y591" s="10"/>
      <c r="Z591" s="10"/>
      <c r="AA591" s="10"/>
      <c r="AB591" s="10"/>
      <c r="AC591" s="10"/>
      <c r="AD591" s="10"/>
    </row>
    <row r="592" spans="1:30" x14ac:dyDescent="0.25">
      <c r="A592" s="55"/>
      <c r="B592" s="10"/>
      <c r="C592" s="10" t="s">
        <v>91</v>
      </c>
      <c r="D592" s="10"/>
      <c r="E592" s="10" t="s">
        <v>92</v>
      </c>
      <c r="F592" s="176">
        <v>4</v>
      </c>
      <c r="G592" s="296">
        <v>4778.46</v>
      </c>
      <c r="H592" s="296">
        <v>4778.46</v>
      </c>
      <c r="I592" s="296">
        <v>1194.615</v>
      </c>
      <c r="J592" s="296">
        <v>7.25</v>
      </c>
      <c r="K592" s="175"/>
      <c r="L592" s="176">
        <v>1</v>
      </c>
      <c r="M592" s="296">
        <v>4003.98</v>
      </c>
      <c r="N592" s="296">
        <v>1334.66</v>
      </c>
      <c r="O592" s="210">
        <v>1</v>
      </c>
      <c r="P592" s="296">
        <v>1417.43</v>
      </c>
      <c r="Q592" s="296">
        <v>1417.43</v>
      </c>
      <c r="R592" s="176">
        <v>3</v>
      </c>
      <c r="S592" s="296">
        <v>3361.03</v>
      </c>
      <c r="T592" s="296">
        <v>1120.3433333333301</v>
      </c>
      <c r="V592" s="10"/>
      <c r="W592" s="10"/>
      <c r="X592" s="10"/>
      <c r="Y592" s="10"/>
      <c r="Z592" s="10"/>
      <c r="AA592" s="10"/>
      <c r="AB592" s="10"/>
      <c r="AC592" s="10"/>
      <c r="AD592" s="10"/>
    </row>
    <row r="593" spans="1:30" x14ac:dyDescent="0.25">
      <c r="A593" s="55"/>
      <c r="B593" s="10"/>
      <c r="C593" s="10" t="s">
        <v>135</v>
      </c>
      <c r="D593" s="10"/>
      <c r="E593" s="10" t="s">
        <v>73</v>
      </c>
      <c r="F593" s="176">
        <v>1</v>
      </c>
      <c r="G593" s="296"/>
      <c r="H593" s="296">
        <v>853.68</v>
      </c>
      <c r="I593" s="296">
        <v>853.68</v>
      </c>
      <c r="J593" s="296">
        <v>7</v>
      </c>
      <c r="K593" s="175"/>
      <c r="L593" s="176"/>
      <c r="M593" s="296">
        <v>853.68</v>
      </c>
      <c r="N593" s="296">
        <v>853.68</v>
      </c>
      <c r="O593" s="210"/>
      <c r="P593" s="296"/>
      <c r="Q593" s="296"/>
      <c r="R593" s="176">
        <v>1</v>
      </c>
      <c r="S593" s="296">
        <v>853.68</v>
      </c>
      <c r="T593" s="296">
        <v>853.68</v>
      </c>
      <c r="V593" s="10"/>
      <c r="W593" s="10"/>
      <c r="X593" s="10"/>
      <c r="Y593" s="10"/>
      <c r="Z593" s="10"/>
      <c r="AA593" s="10"/>
      <c r="AB593" s="10"/>
      <c r="AC593" s="10"/>
      <c r="AD593" s="10"/>
    </row>
    <row r="594" spans="1:30" x14ac:dyDescent="0.25">
      <c r="A594" s="55"/>
      <c r="B594" s="10"/>
      <c r="C594" s="10" t="s">
        <v>139</v>
      </c>
      <c r="D594" s="10"/>
      <c r="E594" s="10" t="s">
        <v>140</v>
      </c>
      <c r="F594" s="176">
        <v>2</v>
      </c>
      <c r="G594" s="296"/>
      <c r="H594" s="296">
        <v>5322.7</v>
      </c>
      <c r="I594" s="296">
        <v>2661.35</v>
      </c>
      <c r="J594" s="296">
        <v>7</v>
      </c>
      <c r="K594" s="175"/>
      <c r="L594" s="176"/>
      <c r="M594" s="296">
        <v>5322.7</v>
      </c>
      <c r="N594" s="296">
        <v>2661.35</v>
      </c>
      <c r="O594" s="210"/>
      <c r="P594" s="296"/>
      <c r="Q594" s="296"/>
      <c r="R594" s="176">
        <v>2</v>
      </c>
      <c r="S594" s="296">
        <v>5322.7</v>
      </c>
      <c r="T594" s="296">
        <v>2661.35</v>
      </c>
      <c r="V594" s="10"/>
      <c r="W594" s="10"/>
      <c r="X594" s="10"/>
      <c r="Y594" s="10"/>
      <c r="Z594" s="10"/>
      <c r="AA594" s="10"/>
      <c r="AB594" s="10"/>
      <c r="AC594" s="10"/>
      <c r="AD594" s="10"/>
    </row>
    <row r="595" spans="1:30" x14ac:dyDescent="0.25">
      <c r="A595" s="55"/>
      <c r="B595" s="10"/>
      <c r="C595" s="10" t="s">
        <v>460</v>
      </c>
      <c r="D595" s="10"/>
      <c r="E595" s="10" t="s">
        <v>461</v>
      </c>
      <c r="F595" s="176">
        <v>3</v>
      </c>
      <c r="G595" s="296">
        <v>2830.71</v>
      </c>
      <c r="H595" s="296">
        <v>2830.71</v>
      </c>
      <c r="I595" s="296">
        <v>943.57</v>
      </c>
      <c r="J595" s="296">
        <v>7</v>
      </c>
      <c r="K595" s="175"/>
      <c r="L595" s="176">
        <v>1</v>
      </c>
      <c r="M595" s="296">
        <v>2057.12</v>
      </c>
      <c r="N595" s="296">
        <v>1028.56</v>
      </c>
      <c r="O595" s="210"/>
      <c r="P595" s="296"/>
      <c r="Q595" s="296"/>
      <c r="R595" s="176">
        <v>3</v>
      </c>
      <c r="S595" s="296">
        <v>2830.71</v>
      </c>
      <c r="T595" s="296">
        <v>943.57</v>
      </c>
      <c r="V595" s="10"/>
      <c r="W595" s="10"/>
      <c r="X595" s="10"/>
      <c r="Y595" s="10"/>
      <c r="Z595" s="10"/>
      <c r="AA595" s="10"/>
      <c r="AB595" s="10"/>
      <c r="AC595" s="10"/>
      <c r="AD595" s="10"/>
    </row>
    <row r="596" spans="1:30" x14ac:dyDescent="0.25">
      <c r="A596" s="55"/>
      <c r="B596" s="10"/>
      <c r="C596" s="10" t="s">
        <v>571</v>
      </c>
      <c r="D596" s="10"/>
      <c r="E596" s="10" t="s">
        <v>97</v>
      </c>
      <c r="F596" s="176">
        <v>1</v>
      </c>
      <c r="G596" s="296"/>
      <c r="H596" s="296">
        <v>1744.5</v>
      </c>
      <c r="I596" s="296">
        <v>1744.5</v>
      </c>
      <c r="J596" s="296">
        <v>7</v>
      </c>
      <c r="K596" s="175"/>
      <c r="L596" s="176"/>
      <c r="M596" s="296">
        <v>1744.5</v>
      </c>
      <c r="N596" s="296">
        <v>1744.5</v>
      </c>
      <c r="O596" s="210"/>
      <c r="P596" s="296"/>
      <c r="Q596" s="296"/>
      <c r="R596" s="176">
        <v>1</v>
      </c>
      <c r="S596" s="296">
        <v>1744.5</v>
      </c>
      <c r="T596" s="296">
        <v>1744.5</v>
      </c>
      <c r="V596" s="10"/>
      <c r="W596" s="10"/>
      <c r="X596" s="10"/>
      <c r="Y596" s="10"/>
      <c r="Z596" s="10"/>
      <c r="AA596" s="10"/>
      <c r="AB596" s="10"/>
      <c r="AC596" s="10"/>
      <c r="AD596" s="10"/>
    </row>
    <row r="597" spans="1:30" x14ac:dyDescent="0.25">
      <c r="A597" s="55"/>
      <c r="B597" s="10"/>
      <c r="C597" s="10" t="s">
        <v>473</v>
      </c>
      <c r="D597" s="10"/>
      <c r="E597" s="10" t="s">
        <v>63</v>
      </c>
      <c r="F597" s="176">
        <v>1</v>
      </c>
      <c r="G597" s="296">
        <v>1811.66</v>
      </c>
      <c r="H597" s="296">
        <v>1811.66</v>
      </c>
      <c r="I597" s="296">
        <v>1811.66</v>
      </c>
      <c r="J597" s="296">
        <v>6</v>
      </c>
      <c r="K597" s="175"/>
      <c r="L597" s="176">
        <v>1</v>
      </c>
      <c r="M597" s="296"/>
      <c r="N597" s="296"/>
      <c r="O597" s="210"/>
      <c r="P597" s="296"/>
      <c r="Q597" s="296"/>
      <c r="R597" s="176">
        <v>1</v>
      </c>
      <c r="S597" s="296">
        <v>1811.66</v>
      </c>
      <c r="T597" s="296">
        <v>1811.66</v>
      </c>
      <c r="V597" s="10"/>
      <c r="W597" s="10"/>
      <c r="X597" s="10"/>
      <c r="Y597" s="10"/>
      <c r="Z597" s="10"/>
      <c r="AA597" s="10"/>
      <c r="AB597" s="10"/>
      <c r="AC597" s="10"/>
      <c r="AD597" s="10"/>
    </row>
    <row r="598" spans="1:30" x14ac:dyDescent="0.25">
      <c r="A598" s="55"/>
      <c r="B598" s="10"/>
      <c r="C598" s="10" t="s">
        <v>526</v>
      </c>
      <c r="D598" s="10"/>
      <c r="E598" s="10" t="s">
        <v>527</v>
      </c>
      <c r="F598" s="176">
        <v>4</v>
      </c>
      <c r="G598" s="296">
        <v>1476.63</v>
      </c>
      <c r="H598" s="296">
        <v>2953.26</v>
      </c>
      <c r="I598" s="296">
        <v>738.31500000000005</v>
      </c>
      <c r="J598" s="296">
        <v>5.25</v>
      </c>
      <c r="K598" s="175"/>
      <c r="L598" s="176">
        <v>2</v>
      </c>
      <c r="M598" s="296">
        <v>2378.81</v>
      </c>
      <c r="N598" s="296">
        <v>1189.405</v>
      </c>
      <c r="O598" s="210"/>
      <c r="P598" s="296"/>
      <c r="Q598" s="296"/>
      <c r="R598" s="176">
        <v>4</v>
      </c>
      <c r="S598" s="296">
        <v>2953.26</v>
      </c>
      <c r="T598" s="296">
        <v>738.31500000000005</v>
      </c>
      <c r="V598" s="10"/>
      <c r="W598" s="10"/>
      <c r="X598" s="10"/>
      <c r="Y598" s="10"/>
      <c r="Z598" s="10"/>
      <c r="AA598" s="10"/>
      <c r="AB598" s="10"/>
      <c r="AC598" s="10"/>
      <c r="AD598" s="10"/>
    </row>
    <row r="599" spans="1:30" x14ac:dyDescent="0.25">
      <c r="A599" s="55"/>
      <c r="B599" s="10"/>
      <c r="C599" s="10" t="s">
        <v>417</v>
      </c>
      <c r="D599" s="10"/>
      <c r="E599" s="10" t="s">
        <v>109</v>
      </c>
      <c r="F599" s="176">
        <v>1</v>
      </c>
      <c r="G599" s="296">
        <v>769.66</v>
      </c>
      <c r="H599" s="296">
        <v>769.66</v>
      </c>
      <c r="I599" s="296">
        <v>769.66</v>
      </c>
      <c r="J599" s="296">
        <v>5</v>
      </c>
      <c r="K599" s="175"/>
      <c r="L599" s="176">
        <v>1</v>
      </c>
      <c r="M599" s="296"/>
      <c r="N599" s="296"/>
      <c r="O599" s="210"/>
      <c r="P599" s="296"/>
      <c r="Q599" s="296"/>
      <c r="R599" s="176">
        <v>1</v>
      </c>
      <c r="S599" s="296">
        <v>769.66</v>
      </c>
      <c r="T599" s="296">
        <v>769.66</v>
      </c>
      <c r="V599" s="10"/>
      <c r="W599" s="10"/>
      <c r="X599" s="10"/>
      <c r="Y599" s="10"/>
      <c r="Z599" s="10"/>
      <c r="AA599" s="10"/>
      <c r="AB599" s="10"/>
      <c r="AC599" s="10"/>
      <c r="AD599" s="10"/>
    </row>
    <row r="600" spans="1:30" x14ac:dyDescent="0.25">
      <c r="A600" s="55"/>
      <c r="B600" s="10"/>
      <c r="C600" s="10" t="s">
        <v>216</v>
      </c>
      <c r="D600" s="10"/>
      <c r="E600" s="10" t="s">
        <v>70</v>
      </c>
      <c r="F600" s="176">
        <v>1</v>
      </c>
      <c r="G600" s="296">
        <v>871.16</v>
      </c>
      <c r="H600" s="296">
        <v>871.16</v>
      </c>
      <c r="I600" s="296">
        <v>871.16</v>
      </c>
      <c r="J600" s="296">
        <v>4</v>
      </c>
      <c r="K600" s="175"/>
      <c r="L600" s="176">
        <v>1</v>
      </c>
      <c r="M600" s="296"/>
      <c r="N600" s="296"/>
      <c r="O600" s="210"/>
      <c r="P600" s="296"/>
      <c r="Q600" s="296"/>
      <c r="R600" s="176">
        <v>1</v>
      </c>
      <c r="S600" s="296">
        <v>871.16</v>
      </c>
      <c r="T600" s="296">
        <v>871.16</v>
      </c>
      <c r="V600" s="10"/>
      <c r="W600" s="10"/>
      <c r="X600" s="10"/>
      <c r="Y600" s="10"/>
      <c r="Z600" s="10"/>
      <c r="AA600" s="10"/>
      <c r="AB600" s="10"/>
      <c r="AC600" s="10"/>
      <c r="AD600" s="10"/>
    </row>
    <row r="601" spans="1:30" x14ac:dyDescent="0.25">
      <c r="A601" s="55"/>
      <c r="B601" s="10"/>
      <c r="C601" s="10" t="s">
        <v>224</v>
      </c>
      <c r="D601" s="10"/>
      <c r="E601" s="10" t="s">
        <v>127</v>
      </c>
      <c r="F601" s="176">
        <v>1</v>
      </c>
      <c r="G601" s="296"/>
      <c r="H601" s="296">
        <v>516.34</v>
      </c>
      <c r="I601" s="296">
        <v>516.34</v>
      </c>
      <c r="J601" s="296">
        <v>3</v>
      </c>
      <c r="K601" s="175"/>
      <c r="L601" s="176"/>
      <c r="M601" s="296">
        <v>516.34</v>
      </c>
      <c r="N601" s="296">
        <v>516.34</v>
      </c>
      <c r="O601" s="210"/>
      <c r="P601" s="296"/>
      <c r="Q601" s="296"/>
      <c r="R601" s="176">
        <v>1</v>
      </c>
      <c r="S601" s="296">
        <v>516.34</v>
      </c>
      <c r="T601" s="296">
        <v>516.34</v>
      </c>
      <c r="V601" s="10"/>
      <c r="W601" s="10"/>
      <c r="X601" s="10"/>
      <c r="Y601" s="10"/>
      <c r="Z601" s="10"/>
      <c r="AA601" s="10"/>
      <c r="AB601" s="10"/>
      <c r="AC601" s="10"/>
      <c r="AD601" s="10"/>
    </row>
    <row r="602" spans="1:30" ht="15.75" thickBot="1" x14ac:dyDescent="0.3">
      <c r="A602" s="55"/>
      <c r="B602" s="10"/>
      <c r="C602" s="10"/>
      <c r="D602" s="10"/>
      <c r="E602" s="10"/>
      <c r="F602" s="176"/>
      <c r="G602" s="296"/>
      <c r="H602" s="296"/>
      <c r="I602" s="296"/>
      <c r="J602" s="296"/>
      <c r="K602" s="175"/>
      <c r="L602" s="176"/>
      <c r="M602" s="296"/>
      <c r="N602" s="296"/>
      <c r="O602" s="210"/>
      <c r="P602" s="296"/>
      <c r="Q602" s="296"/>
      <c r="R602" s="176"/>
      <c r="S602" s="296"/>
      <c r="T602" s="296"/>
      <c r="V602" s="10"/>
      <c r="W602" s="10"/>
      <c r="X602" s="10"/>
      <c r="Y602" s="10"/>
      <c r="Z602" s="10"/>
      <c r="AA602" s="10"/>
      <c r="AB602" s="10"/>
      <c r="AC602" s="10"/>
      <c r="AD602" s="10"/>
    </row>
    <row r="603" spans="1:30" ht="15.75" thickBot="1" x14ac:dyDescent="0.3">
      <c r="A603" s="55"/>
      <c r="B603" s="93" t="s">
        <v>586</v>
      </c>
      <c r="C603" s="100"/>
      <c r="D603" s="100"/>
      <c r="E603" s="100"/>
      <c r="F603" s="176">
        <f>SUM(F332:F601)</f>
        <v>15606</v>
      </c>
      <c r="G603" s="302">
        <f>AVERAGE(G332:G601)</f>
        <v>2069.4928812576868</v>
      </c>
      <c r="H603" s="302">
        <f>SUM(H332:H601)</f>
        <v>17354786.230000008</v>
      </c>
      <c r="I603" s="302">
        <f>AVERAGE(I332:I601)</f>
        <v>1277.0338878436316</v>
      </c>
      <c r="J603" s="296">
        <f>AVERAGE(J332:J601)</f>
        <v>12.510135397900273</v>
      </c>
      <c r="K603" s="178"/>
      <c r="L603" s="176">
        <f>SUM(L332:L601)</f>
        <v>9472</v>
      </c>
      <c r="M603" s="302">
        <f>SUM(M332:M601)</f>
        <v>7497295.950000002</v>
      </c>
      <c r="N603" s="302">
        <f>AVERAGE(N332:N601)</f>
        <v>1273.5827332871725</v>
      </c>
      <c r="O603" s="210">
        <f>SUM(O332:O601)</f>
        <v>254</v>
      </c>
      <c r="P603" s="302">
        <f>SUM(P332:P601)</f>
        <v>285796.50999999995</v>
      </c>
      <c r="Q603" s="297">
        <f>AVERAGE(Q332:Q602)</f>
        <v>1138.8462761210646</v>
      </c>
      <c r="R603" s="230">
        <f>SUM(R332:R602)</f>
        <v>15352</v>
      </c>
      <c r="S603" s="297">
        <f>SUM(S332:S602)</f>
        <v>17068989.720000006</v>
      </c>
      <c r="T603" s="297">
        <f>AVERAGE(T332:T602)</f>
        <v>1278.6609577891143</v>
      </c>
      <c r="V603" s="97"/>
      <c r="W603" s="95"/>
      <c r="X603" s="99" t="s">
        <v>587</v>
      </c>
      <c r="Y603" s="95"/>
      <c r="Z603" s="95"/>
      <c r="AA603" s="99" t="s">
        <v>587</v>
      </c>
      <c r="AB603" s="95"/>
      <c r="AC603" s="95"/>
      <c r="AD603" s="102" t="s">
        <v>587</v>
      </c>
    </row>
    <row r="604" spans="1:30" x14ac:dyDescent="0.25">
      <c r="A604" s="55"/>
      <c r="B604" s="3"/>
      <c r="C604" s="3"/>
      <c r="D604" s="3"/>
      <c r="E604" s="3"/>
      <c r="F604" s="177"/>
      <c r="G604" s="270"/>
      <c r="H604" s="270"/>
      <c r="I604" s="270"/>
      <c r="J604" s="270"/>
      <c r="L604" s="219"/>
      <c r="M604" s="270"/>
      <c r="N604" s="270"/>
      <c r="O604" s="268"/>
      <c r="P604" s="270"/>
      <c r="Q604" s="270"/>
      <c r="R604" s="177"/>
      <c r="S604" s="270"/>
      <c r="T604" s="270"/>
      <c r="V604" s="50"/>
      <c r="W604" s="3"/>
      <c r="X604" s="3"/>
      <c r="Y604" s="3"/>
      <c r="Z604" s="3"/>
      <c r="AA604" s="3"/>
      <c r="AB604" s="3"/>
      <c r="AC604" s="3"/>
      <c r="AD604" s="3"/>
    </row>
    <row r="605" spans="1:30" x14ac:dyDescent="0.25">
      <c r="A605" s="55"/>
      <c r="B605" s="3"/>
      <c r="C605" s="3"/>
      <c r="D605" s="3"/>
      <c r="E605" s="3"/>
      <c r="F605" s="177"/>
      <c r="G605" s="270"/>
      <c r="H605" s="270"/>
      <c r="I605" s="270"/>
      <c r="J605" s="270"/>
      <c r="L605" s="219"/>
      <c r="M605" s="270"/>
      <c r="N605" s="270"/>
      <c r="O605" s="268"/>
      <c r="P605" s="270"/>
      <c r="Q605" s="270"/>
      <c r="R605" s="177"/>
      <c r="S605" s="270"/>
      <c r="T605" s="270"/>
      <c r="V605" s="50"/>
      <c r="W605" s="3"/>
      <c r="X605" s="3"/>
      <c r="Y605" s="3"/>
      <c r="Z605" s="3"/>
      <c r="AA605" s="3"/>
      <c r="AB605" s="3"/>
      <c r="AC605" s="3"/>
      <c r="AD605" s="3"/>
    </row>
    <row r="606" spans="1:30" ht="76.5" x14ac:dyDescent="0.25">
      <c r="A606" s="55" t="s">
        <v>705</v>
      </c>
      <c r="B606" s="67" t="s">
        <v>875</v>
      </c>
      <c r="C606" s="67" t="s">
        <v>44</v>
      </c>
      <c r="D606" s="67" t="s">
        <v>45</v>
      </c>
      <c r="E606" s="67" t="s">
        <v>46</v>
      </c>
      <c r="F606" s="221" t="s">
        <v>899</v>
      </c>
      <c r="G606" s="295" t="s">
        <v>877</v>
      </c>
      <c r="H606" s="295" t="s">
        <v>900</v>
      </c>
      <c r="I606" s="295" t="s">
        <v>879</v>
      </c>
      <c r="J606" s="295" t="s">
        <v>880</v>
      </c>
      <c r="K606" s="70"/>
      <c r="L606" s="221" t="s">
        <v>881</v>
      </c>
      <c r="M606" s="295" t="s">
        <v>901</v>
      </c>
      <c r="N606" s="295" t="s">
        <v>883</v>
      </c>
      <c r="O606" s="290" t="s">
        <v>884</v>
      </c>
      <c r="P606" s="295" t="s">
        <v>885</v>
      </c>
      <c r="Q606" s="295" t="s">
        <v>886</v>
      </c>
      <c r="R606" s="221" t="s">
        <v>887</v>
      </c>
      <c r="S606" s="295" t="s">
        <v>888</v>
      </c>
      <c r="T606" s="295" t="s">
        <v>889</v>
      </c>
      <c r="U606" s="70"/>
      <c r="V606" s="68" t="s">
        <v>890</v>
      </c>
      <c r="W606" s="68" t="s">
        <v>891</v>
      </c>
      <c r="X606" s="68" t="s">
        <v>892</v>
      </c>
      <c r="Y606" s="68" t="s">
        <v>893</v>
      </c>
      <c r="Z606" s="68" t="s">
        <v>894</v>
      </c>
      <c r="AA606" s="68" t="s">
        <v>895</v>
      </c>
      <c r="AB606" s="68" t="s">
        <v>896</v>
      </c>
      <c r="AC606" s="68" t="s">
        <v>897</v>
      </c>
      <c r="AD606" s="68" t="s">
        <v>898</v>
      </c>
    </row>
    <row r="607" spans="1:30" x14ac:dyDescent="0.25">
      <c r="A607" s="55"/>
      <c r="B607" s="10"/>
      <c r="C607" s="174" t="s">
        <v>62</v>
      </c>
      <c r="D607" s="174"/>
      <c r="E607" s="174" t="s">
        <v>63</v>
      </c>
      <c r="F607" s="176">
        <v>170</v>
      </c>
      <c r="G607" s="296">
        <v>1028.0014457831301</v>
      </c>
      <c r="H607" s="296">
        <v>85324.12</v>
      </c>
      <c r="I607" s="296">
        <v>501.90658823529401</v>
      </c>
      <c r="J607" s="296">
        <v>11.0588235294118</v>
      </c>
      <c r="K607" s="175"/>
      <c r="L607" s="176">
        <v>83</v>
      </c>
      <c r="M607" s="296">
        <v>55109.18</v>
      </c>
      <c r="N607" s="296">
        <v>633.438850574713</v>
      </c>
      <c r="O607" s="210">
        <v>3</v>
      </c>
      <c r="P607" s="296">
        <v>1636.59</v>
      </c>
      <c r="Q607" s="296">
        <v>545.53</v>
      </c>
      <c r="R607" s="176">
        <v>167</v>
      </c>
      <c r="S607" s="296">
        <v>83687.53</v>
      </c>
      <c r="T607" s="296">
        <v>501.122934131737</v>
      </c>
      <c r="V607" s="10"/>
      <c r="W607" s="10"/>
      <c r="X607" s="10"/>
      <c r="Y607" s="10"/>
      <c r="Z607" s="10"/>
      <c r="AA607" s="10"/>
      <c r="AB607" s="10"/>
      <c r="AC607" s="10"/>
      <c r="AD607" s="10"/>
    </row>
    <row r="608" spans="1:30" x14ac:dyDescent="0.25">
      <c r="A608" s="55"/>
      <c r="B608" s="10"/>
      <c r="C608" s="174" t="s">
        <v>62</v>
      </c>
      <c r="D608" s="174"/>
      <c r="E608" s="174" t="s">
        <v>65</v>
      </c>
      <c r="F608" s="176">
        <v>293</v>
      </c>
      <c r="G608" s="296">
        <v>1165.47161538462</v>
      </c>
      <c r="H608" s="296">
        <v>151511.31</v>
      </c>
      <c r="I608" s="296">
        <v>517.10344709897595</v>
      </c>
      <c r="J608" s="296">
        <v>10.6860068259386</v>
      </c>
      <c r="K608" s="175"/>
      <c r="L608" s="176">
        <v>130</v>
      </c>
      <c r="M608" s="296">
        <v>86144.88</v>
      </c>
      <c r="N608" s="296">
        <v>528.49619631901805</v>
      </c>
      <c r="O608" s="210">
        <v>7</v>
      </c>
      <c r="P608" s="296">
        <v>2782.31</v>
      </c>
      <c r="Q608" s="296">
        <v>397.47285714285698</v>
      </c>
      <c r="R608" s="176">
        <v>286</v>
      </c>
      <c r="S608" s="296">
        <v>148729</v>
      </c>
      <c r="T608" s="296">
        <v>520.03146853146905</v>
      </c>
      <c r="V608" s="10"/>
      <c r="W608" s="10"/>
      <c r="X608" s="10"/>
      <c r="Y608" s="10"/>
      <c r="Z608" s="10"/>
      <c r="AA608" s="10"/>
      <c r="AB608" s="10"/>
      <c r="AC608" s="10"/>
      <c r="AD608" s="10"/>
    </row>
    <row r="609" spans="1:30" x14ac:dyDescent="0.25">
      <c r="A609" s="55"/>
      <c r="B609" s="10"/>
      <c r="C609" s="174" t="s">
        <v>66</v>
      </c>
      <c r="D609" s="174"/>
      <c r="E609" s="174" t="s">
        <v>63</v>
      </c>
      <c r="F609" s="176">
        <v>30</v>
      </c>
      <c r="G609" s="296">
        <v>1021.44647058824</v>
      </c>
      <c r="H609" s="296">
        <v>17364.59</v>
      </c>
      <c r="I609" s="296">
        <v>578.81966666666699</v>
      </c>
      <c r="J609" s="296">
        <v>10.8</v>
      </c>
      <c r="K609" s="175"/>
      <c r="L609" s="176">
        <v>17</v>
      </c>
      <c r="M609" s="296">
        <v>11716.15</v>
      </c>
      <c r="N609" s="296">
        <v>901.24230769230803</v>
      </c>
      <c r="O609" s="210"/>
      <c r="P609" s="296"/>
      <c r="Q609" s="296"/>
      <c r="R609" s="176">
        <v>30</v>
      </c>
      <c r="S609" s="296">
        <v>17364.59</v>
      </c>
      <c r="T609" s="296">
        <v>578.81966666666699</v>
      </c>
      <c r="V609" s="10"/>
      <c r="W609" s="10"/>
      <c r="X609" s="10"/>
      <c r="Y609" s="10"/>
      <c r="Z609" s="10"/>
      <c r="AA609" s="10"/>
      <c r="AB609" s="10"/>
      <c r="AC609" s="10"/>
      <c r="AD609" s="10"/>
    </row>
    <row r="610" spans="1:30" x14ac:dyDescent="0.25">
      <c r="A610" s="55"/>
      <c r="B610" s="10"/>
      <c r="C610" s="174" t="s">
        <v>67</v>
      </c>
      <c r="D610" s="174"/>
      <c r="E610" s="174" t="s">
        <v>68</v>
      </c>
      <c r="F610" s="176">
        <v>22</v>
      </c>
      <c r="G610" s="296">
        <v>600.07285714285695</v>
      </c>
      <c r="H610" s="296">
        <v>8401.02</v>
      </c>
      <c r="I610" s="296">
        <v>381.86454545454501</v>
      </c>
      <c r="J610" s="296">
        <v>10.409090909090899</v>
      </c>
      <c r="K610" s="175"/>
      <c r="L610" s="176">
        <v>14</v>
      </c>
      <c r="M610" s="296">
        <v>4359.8500000000004</v>
      </c>
      <c r="N610" s="296">
        <v>544.98125000000005</v>
      </c>
      <c r="O610" s="210">
        <v>1</v>
      </c>
      <c r="P610" s="296">
        <v>90.72</v>
      </c>
      <c r="Q610" s="296">
        <v>90.72</v>
      </c>
      <c r="R610" s="176">
        <v>21</v>
      </c>
      <c r="S610" s="296">
        <v>8310.2999999999993</v>
      </c>
      <c r="T610" s="296">
        <v>395.728571428571</v>
      </c>
      <c r="V610" s="10"/>
      <c r="W610" s="10"/>
      <c r="X610" s="10"/>
      <c r="Y610" s="10"/>
      <c r="Z610" s="10"/>
      <c r="AA610" s="10"/>
      <c r="AB610" s="10"/>
      <c r="AC610" s="10"/>
      <c r="AD610" s="10"/>
    </row>
    <row r="611" spans="1:30" x14ac:dyDescent="0.25">
      <c r="A611" s="55"/>
      <c r="B611" s="10"/>
      <c r="C611" s="174" t="s">
        <v>69</v>
      </c>
      <c r="D611" s="174"/>
      <c r="E611" s="174" t="s">
        <v>70</v>
      </c>
      <c r="F611" s="176">
        <v>1</v>
      </c>
      <c r="G611" s="296">
        <v>31.28</v>
      </c>
      <c r="H611" s="296">
        <v>31.28</v>
      </c>
      <c r="I611" s="296">
        <v>31.28</v>
      </c>
      <c r="J611" s="296">
        <v>13</v>
      </c>
      <c r="K611" s="175"/>
      <c r="L611" s="176">
        <v>1</v>
      </c>
      <c r="M611" s="296"/>
      <c r="N611" s="296"/>
      <c r="O611" s="210"/>
      <c r="P611" s="296"/>
      <c r="Q611" s="296"/>
      <c r="R611" s="176">
        <v>1</v>
      </c>
      <c r="S611" s="296">
        <v>31.28</v>
      </c>
      <c r="T611" s="296">
        <v>31.28</v>
      </c>
      <c r="V611" s="10"/>
      <c r="W611" s="10"/>
      <c r="X611" s="10"/>
      <c r="Y611" s="10"/>
      <c r="Z611" s="10"/>
      <c r="AA611" s="10"/>
      <c r="AB611" s="10"/>
      <c r="AC611" s="10"/>
      <c r="AD611" s="10"/>
    </row>
    <row r="612" spans="1:30" x14ac:dyDescent="0.25">
      <c r="A612" s="55"/>
      <c r="B612" s="10"/>
      <c r="C612" s="174" t="s">
        <v>71</v>
      </c>
      <c r="D612" s="174"/>
      <c r="E612" s="174" t="s">
        <v>72</v>
      </c>
      <c r="F612" s="176">
        <v>23</v>
      </c>
      <c r="G612" s="296">
        <v>1004.34857142857</v>
      </c>
      <c r="H612" s="296">
        <v>14060.88</v>
      </c>
      <c r="I612" s="296">
        <v>611.34260869565196</v>
      </c>
      <c r="J612" s="296">
        <v>11.2608695652174</v>
      </c>
      <c r="K612" s="175"/>
      <c r="L612" s="176">
        <v>14</v>
      </c>
      <c r="M612" s="296">
        <v>6304.48</v>
      </c>
      <c r="N612" s="296">
        <v>700.49777777777797</v>
      </c>
      <c r="O612" s="210">
        <v>2</v>
      </c>
      <c r="P612" s="296">
        <v>988.01</v>
      </c>
      <c r="Q612" s="296">
        <v>494.005</v>
      </c>
      <c r="R612" s="176">
        <v>21</v>
      </c>
      <c r="S612" s="296">
        <v>13072.87</v>
      </c>
      <c r="T612" s="296">
        <v>622.51761904761895</v>
      </c>
      <c r="V612" s="10"/>
      <c r="W612" s="10"/>
      <c r="X612" s="10"/>
      <c r="Y612" s="10"/>
      <c r="Z612" s="10"/>
      <c r="AA612" s="10"/>
      <c r="AB612" s="10"/>
      <c r="AC612" s="10"/>
      <c r="AD612" s="10"/>
    </row>
    <row r="613" spans="1:30" x14ac:dyDescent="0.25">
      <c r="A613" s="55"/>
      <c r="B613" s="10"/>
      <c r="C613" s="174" t="s">
        <v>78</v>
      </c>
      <c r="D613" s="174"/>
      <c r="E613" s="174" t="s">
        <v>79</v>
      </c>
      <c r="F613" s="176">
        <v>1</v>
      </c>
      <c r="G613" s="296"/>
      <c r="H613" s="296">
        <v>1437.86</v>
      </c>
      <c r="I613" s="296">
        <v>1437.86</v>
      </c>
      <c r="J613" s="296">
        <v>13</v>
      </c>
      <c r="K613" s="175"/>
      <c r="L613" s="176"/>
      <c r="M613" s="296">
        <v>1437.86</v>
      </c>
      <c r="N613" s="296">
        <v>1437.86</v>
      </c>
      <c r="O613" s="210"/>
      <c r="P613" s="296"/>
      <c r="Q613" s="296"/>
      <c r="R613" s="176">
        <v>1</v>
      </c>
      <c r="S613" s="296">
        <v>1437.86</v>
      </c>
      <c r="T613" s="296">
        <v>1437.86</v>
      </c>
      <c r="V613" s="10"/>
      <c r="W613" s="10"/>
      <c r="X613" s="10"/>
      <c r="Y613" s="10"/>
      <c r="Z613" s="10"/>
      <c r="AA613" s="10"/>
      <c r="AB613" s="10"/>
      <c r="AC613" s="10"/>
      <c r="AD613" s="10"/>
    </row>
    <row r="614" spans="1:30" x14ac:dyDescent="0.25">
      <c r="A614" s="55"/>
      <c r="B614" s="10"/>
      <c r="C614" s="174" t="s">
        <v>80</v>
      </c>
      <c r="D614" s="174"/>
      <c r="E614" s="174" t="s">
        <v>81</v>
      </c>
      <c r="F614" s="176">
        <v>222</v>
      </c>
      <c r="G614" s="296">
        <v>1099.8038524590199</v>
      </c>
      <c r="H614" s="296">
        <v>134176.07</v>
      </c>
      <c r="I614" s="296">
        <v>604.39671171171199</v>
      </c>
      <c r="J614" s="296">
        <v>11.3468468468468</v>
      </c>
      <c r="K614" s="175"/>
      <c r="L614" s="176">
        <v>122</v>
      </c>
      <c r="M614" s="296">
        <v>73599.19</v>
      </c>
      <c r="N614" s="296">
        <v>735.99189999999999</v>
      </c>
      <c r="O614" s="210">
        <v>7</v>
      </c>
      <c r="P614" s="296">
        <v>3991.73</v>
      </c>
      <c r="Q614" s="296">
        <v>570.24714285714299</v>
      </c>
      <c r="R614" s="176">
        <v>215</v>
      </c>
      <c r="S614" s="296">
        <v>130184.34</v>
      </c>
      <c r="T614" s="296">
        <v>605.50855813953501</v>
      </c>
      <c r="V614" s="10"/>
      <c r="W614" s="10"/>
      <c r="X614" s="10"/>
      <c r="Y614" s="10"/>
      <c r="Z614" s="10"/>
      <c r="AA614" s="10"/>
      <c r="AB614" s="10"/>
      <c r="AC614" s="10"/>
      <c r="AD614" s="10"/>
    </row>
    <row r="615" spans="1:30" x14ac:dyDescent="0.25">
      <c r="A615" s="55"/>
      <c r="B615" s="10"/>
      <c r="C615" s="174" t="s">
        <v>82</v>
      </c>
      <c r="D615" s="174"/>
      <c r="E615" s="174" t="s">
        <v>83</v>
      </c>
      <c r="F615" s="176">
        <v>719</v>
      </c>
      <c r="G615" s="296">
        <v>893.81115183246095</v>
      </c>
      <c r="H615" s="296">
        <v>341435.86</v>
      </c>
      <c r="I615" s="296">
        <v>474.87602225312901</v>
      </c>
      <c r="J615" s="296">
        <v>11.148817802503499</v>
      </c>
      <c r="K615" s="175"/>
      <c r="L615" s="176">
        <v>382</v>
      </c>
      <c r="M615" s="296">
        <v>188914.33</v>
      </c>
      <c r="N615" s="296">
        <v>560.57664688427303</v>
      </c>
      <c r="O615" s="210">
        <v>21</v>
      </c>
      <c r="P615" s="296">
        <v>7484.54</v>
      </c>
      <c r="Q615" s="296">
        <v>356.40666666666698</v>
      </c>
      <c r="R615" s="176">
        <v>698</v>
      </c>
      <c r="S615" s="296">
        <v>333951.32</v>
      </c>
      <c r="T615" s="296">
        <v>478.44028653295101</v>
      </c>
      <c r="V615" s="10"/>
      <c r="W615" s="10"/>
      <c r="X615" s="10"/>
      <c r="Y615" s="10"/>
      <c r="Z615" s="10"/>
      <c r="AA615" s="10"/>
      <c r="AB615" s="10"/>
      <c r="AC615" s="10"/>
      <c r="AD615" s="10"/>
    </row>
    <row r="616" spans="1:30" x14ac:dyDescent="0.25">
      <c r="A616" s="55"/>
      <c r="B616" s="10"/>
      <c r="C616" s="174" t="s">
        <v>87</v>
      </c>
      <c r="D616" s="174"/>
      <c r="E616" s="174" t="s">
        <v>88</v>
      </c>
      <c r="F616" s="176">
        <v>1</v>
      </c>
      <c r="G616" s="296">
        <v>136.1</v>
      </c>
      <c r="H616" s="296">
        <v>136.1</v>
      </c>
      <c r="I616" s="296">
        <v>136.1</v>
      </c>
      <c r="J616" s="296">
        <v>13</v>
      </c>
      <c r="K616" s="175"/>
      <c r="L616" s="176">
        <v>1</v>
      </c>
      <c r="M616" s="296"/>
      <c r="N616" s="296"/>
      <c r="O616" s="210"/>
      <c r="P616" s="296"/>
      <c r="Q616" s="296"/>
      <c r="R616" s="176">
        <v>1</v>
      </c>
      <c r="S616" s="296">
        <v>136.1</v>
      </c>
      <c r="T616" s="296">
        <v>136.1</v>
      </c>
      <c r="V616" s="10"/>
      <c r="W616" s="10"/>
      <c r="X616" s="10"/>
      <c r="Y616" s="10"/>
      <c r="Z616" s="10"/>
      <c r="AA616" s="10"/>
      <c r="AB616" s="10"/>
      <c r="AC616" s="10"/>
      <c r="AD616" s="10"/>
    </row>
    <row r="617" spans="1:30" x14ac:dyDescent="0.25">
      <c r="A617" s="55"/>
      <c r="B617" s="10"/>
      <c r="C617" s="174" t="s">
        <v>89</v>
      </c>
      <c r="D617" s="174"/>
      <c r="E617" s="174" t="s">
        <v>90</v>
      </c>
      <c r="F617" s="176">
        <v>2</v>
      </c>
      <c r="G617" s="296">
        <v>588.66999999999996</v>
      </c>
      <c r="H617" s="296">
        <v>588.66999999999996</v>
      </c>
      <c r="I617" s="296">
        <v>294.33499999999998</v>
      </c>
      <c r="J617" s="296">
        <v>12.5</v>
      </c>
      <c r="K617" s="175"/>
      <c r="L617" s="176">
        <v>1</v>
      </c>
      <c r="M617" s="296">
        <v>343.26</v>
      </c>
      <c r="N617" s="296">
        <v>343.26</v>
      </c>
      <c r="O617" s="210"/>
      <c r="P617" s="296"/>
      <c r="Q617" s="296"/>
      <c r="R617" s="176">
        <v>2</v>
      </c>
      <c r="S617" s="296">
        <v>588.66999999999996</v>
      </c>
      <c r="T617" s="296">
        <v>294.33499999999998</v>
      </c>
      <c r="V617" s="10"/>
      <c r="W617" s="10"/>
      <c r="X617" s="10"/>
      <c r="Y617" s="10"/>
      <c r="Z617" s="10"/>
      <c r="AA617" s="10"/>
      <c r="AB617" s="10"/>
      <c r="AC617" s="10"/>
      <c r="AD617" s="10"/>
    </row>
    <row r="618" spans="1:30" x14ac:dyDescent="0.25">
      <c r="A618" s="55"/>
      <c r="B618" s="10"/>
      <c r="C618" s="174" t="s">
        <v>91</v>
      </c>
      <c r="D618" s="174"/>
      <c r="E618" s="174" t="s">
        <v>92</v>
      </c>
      <c r="F618" s="176">
        <v>7</v>
      </c>
      <c r="G618" s="296">
        <v>614.875</v>
      </c>
      <c r="H618" s="296">
        <v>2459.5</v>
      </c>
      <c r="I618" s="296">
        <v>351.357142857143</v>
      </c>
      <c r="J618" s="296">
        <v>10.285714285714301</v>
      </c>
      <c r="K618" s="175"/>
      <c r="L618" s="176">
        <v>4</v>
      </c>
      <c r="M618" s="296">
        <v>633.39</v>
      </c>
      <c r="N618" s="296">
        <v>211.13</v>
      </c>
      <c r="O618" s="210"/>
      <c r="P618" s="296"/>
      <c r="Q618" s="296"/>
      <c r="R618" s="176">
        <v>7</v>
      </c>
      <c r="S618" s="296">
        <v>2459.5</v>
      </c>
      <c r="T618" s="296">
        <v>351.357142857143</v>
      </c>
      <c r="V618" s="10"/>
      <c r="W618" s="10"/>
      <c r="X618" s="10"/>
      <c r="Y618" s="10"/>
      <c r="Z618" s="10"/>
      <c r="AA618" s="10"/>
      <c r="AB618" s="10"/>
      <c r="AC618" s="10"/>
      <c r="AD618" s="10"/>
    </row>
    <row r="619" spans="1:30" x14ac:dyDescent="0.25">
      <c r="A619" s="55"/>
      <c r="B619" s="10"/>
      <c r="C619" s="174" t="s">
        <v>94</v>
      </c>
      <c r="D619" s="174"/>
      <c r="E619" s="174" t="s">
        <v>96</v>
      </c>
      <c r="F619" s="176">
        <v>11</v>
      </c>
      <c r="G619" s="296">
        <v>1241.6483333333299</v>
      </c>
      <c r="H619" s="296">
        <v>7449.89</v>
      </c>
      <c r="I619" s="296">
        <v>677.26272727272703</v>
      </c>
      <c r="J619" s="296">
        <v>12.363636363636401</v>
      </c>
      <c r="K619" s="175"/>
      <c r="L619" s="176">
        <v>6</v>
      </c>
      <c r="M619" s="296">
        <v>4132.32</v>
      </c>
      <c r="N619" s="296">
        <v>826.46400000000006</v>
      </c>
      <c r="O619" s="210"/>
      <c r="P619" s="296"/>
      <c r="Q619" s="296"/>
      <c r="R619" s="176">
        <v>11</v>
      </c>
      <c r="S619" s="296">
        <v>7449.89</v>
      </c>
      <c r="T619" s="296">
        <v>677.26272727272703</v>
      </c>
      <c r="V619" s="10"/>
      <c r="W619" s="10"/>
      <c r="X619" s="10"/>
      <c r="Y619" s="10"/>
      <c r="Z619" s="10"/>
      <c r="AA619" s="10"/>
      <c r="AB619" s="10"/>
      <c r="AC619" s="10"/>
      <c r="AD619" s="10"/>
    </row>
    <row r="620" spans="1:30" x14ac:dyDescent="0.25">
      <c r="A620" s="55"/>
      <c r="B620" s="10"/>
      <c r="C620" s="174" t="s">
        <v>99</v>
      </c>
      <c r="D620" s="174"/>
      <c r="E620" s="174" t="s">
        <v>77</v>
      </c>
      <c r="F620" s="176">
        <v>179</v>
      </c>
      <c r="G620" s="296">
        <v>1300.0817999999999</v>
      </c>
      <c r="H620" s="296">
        <v>130008.18</v>
      </c>
      <c r="I620" s="296">
        <v>726.30268156424597</v>
      </c>
      <c r="J620" s="296">
        <v>11.055865921787699</v>
      </c>
      <c r="K620" s="175"/>
      <c r="L620" s="176">
        <v>100</v>
      </c>
      <c r="M620" s="296">
        <v>79221.89</v>
      </c>
      <c r="N620" s="296">
        <v>1002.80873417722</v>
      </c>
      <c r="O620" s="210">
        <v>3</v>
      </c>
      <c r="P620" s="296">
        <v>1931.4</v>
      </c>
      <c r="Q620" s="296">
        <v>643.79999999999995</v>
      </c>
      <c r="R620" s="176">
        <v>176</v>
      </c>
      <c r="S620" s="296">
        <v>128076.78</v>
      </c>
      <c r="T620" s="296">
        <v>727.708977272727</v>
      </c>
      <c r="V620" s="10"/>
      <c r="W620" s="10"/>
      <c r="X620" s="10"/>
      <c r="Y620" s="10"/>
      <c r="Z620" s="10"/>
      <c r="AA620" s="10"/>
      <c r="AB620" s="10"/>
      <c r="AC620" s="10"/>
      <c r="AD620" s="10"/>
    </row>
    <row r="621" spans="1:30" x14ac:dyDescent="0.25">
      <c r="A621" s="55"/>
      <c r="B621" s="10"/>
      <c r="C621" s="174" t="s">
        <v>101</v>
      </c>
      <c r="D621" s="174"/>
      <c r="E621" s="174" t="s">
        <v>102</v>
      </c>
      <c r="F621" s="176">
        <v>67</v>
      </c>
      <c r="G621" s="296">
        <v>747.94875000000002</v>
      </c>
      <c r="H621" s="296">
        <v>29917.95</v>
      </c>
      <c r="I621" s="296">
        <v>446.53656716417902</v>
      </c>
      <c r="J621" s="296">
        <v>11.5223880597015</v>
      </c>
      <c r="K621" s="175"/>
      <c r="L621" s="176">
        <v>40</v>
      </c>
      <c r="M621" s="296">
        <v>17163.04</v>
      </c>
      <c r="N621" s="296">
        <v>635.66814814814802</v>
      </c>
      <c r="O621" s="210"/>
      <c r="P621" s="296"/>
      <c r="Q621" s="296"/>
      <c r="R621" s="176">
        <v>67</v>
      </c>
      <c r="S621" s="296">
        <v>29917.95</v>
      </c>
      <c r="T621" s="296">
        <v>446.53656716417902</v>
      </c>
      <c r="V621" s="10"/>
      <c r="W621" s="10"/>
      <c r="X621" s="10"/>
      <c r="Y621" s="10"/>
      <c r="Z621" s="10"/>
      <c r="AA621" s="10"/>
      <c r="AB621" s="10"/>
      <c r="AC621" s="10"/>
      <c r="AD621" s="10"/>
    </row>
    <row r="622" spans="1:30" x14ac:dyDescent="0.25">
      <c r="A622" s="55"/>
      <c r="B622" s="10"/>
      <c r="C622" s="174" t="s">
        <v>101</v>
      </c>
      <c r="D622" s="174"/>
      <c r="E622" s="174" t="s">
        <v>103</v>
      </c>
      <c r="F622" s="176">
        <v>1</v>
      </c>
      <c r="G622" s="296">
        <v>172.18</v>
      </c>
      <c r="H622" s="296">
        <v>172.18</v>
      </c>
      <c r="I622" s="296">
        <v>172.18</v>
      </c>
      <c r="J622" s="296">
        <v>13</v>
      </c>
      <c r="K622" s="175"/>
      <c r="L622" s="176">
        <v>1</v>
      </c>
      <c r="M622" s="296"/>
      <c r="N622" s="296"/>
      <c r="O622" s="210"/>
      <c r="P622" s="296"/>
      <c r="Q622" s="296"/>
      <c r="R622" s="176">
        <v>1</v>
      </c>
      <c r="S622" s="296">
        <v>172.18</v>
      </c>
      <c r="T622" s="296">
        <v>172.18</v>
      </c>
      <c r="V622" s="10"/>
      <c r="W622" s="10"/>
      <c r="X622" s="10"/>
      <c r="Y622" s="10"/>
      <c r="Z622" s="10"/>
      <c r="AA622" s="10"/>
      <c r="AB622" s="10"/>
      <c r="AC622" s="10"/>
      <c r="AD622" s="10"/>
    </row>
    <row r="623" spans="1:30" x14ac:dyDescent="0.25">
      <c r="A623" s="55"/>
      <c r="B623" s="10"/>
      <c r="C623" s="174" t="s">
        <v>635</v>
      </c>
      <c r="D623" s="174"/>
      <c r="E623" s="174" t="s">
        <v>103</v>
      </c>
      <c r="F623" s="176">
        <v>1</v>
      </c>
      <c r="G623" s="296">
        <v>56.79</v>
      </c>
      <c r="H623" s="296">
        <v>56.79</v>
      </c>
      <c r="I623" s="296">
        <v>56.79</v>
      </c>
      <c r="J623" s="296">
        <v>12</v>
      </c>
      <c r="K623" s="175"/>
      <c r="L623" s="176">
        <v>1</v>
      </c>
      <c r="M623" s="296"/>
      <c r="N623" s="296"/>
      <c r="O623" s="210"/>
      <c r="P623" s="296"/>
      <c r="Q623" s="296"/>
      <c r="R623" s="176">
        <v>1</v>
      </c>
      <c r="S623" s="296">
        <v>56.79</v>
      </c>
      <c r="T623" s="296">
        <v>56.79</v>
      </c>
      <c r="V623" s="10"/>
      <c r="W623" s="10"/>
      <c r="X623" s="10"/>
      <c r="Y623" s="10"/>
      <c r="Z623" s="10"/>
      <c r="AA623" s="10"/>
      <c r="AB623" s="10"/>
      <c r="AC623" s="10"/>
      <c r="AD623" s="10"/>
    </row>
    <row r="624" spans="1:30" x14ac:dyDescent="0.25">
      <c r="A624" s="55"/>
      <c r="B624" s="10"/>
      <c r="C624" s="174" t="s">
        <v>106</v>
      </c>
      <c r="D624" s="174"/>
      <c r="E624" s="174" t="s">
        <v>107</v>
      </c>
      <c r="F624" s="176">
        <v>17</v>
      </c>
      <c r="G624" s="296">
        <v>1721.99444444444</v>
      </c>
      <c r="H624" s="296">
        <v>15497.95</v>
      </c>
      <c r="I624" s="296">
        <v>911.64411764705903</v>
      </c>
      <c r="J624" s="296">
        <v>12.235294117647101</v>
      </c>
      <c r="K624" s="175"/>
      <c r="L624" s="176">
        <v>9</v>
      </c>
      <c r="M624" s="296">
        <v>8100.09</v>
      </c>
      <c r="N624" s="296">
        <v>1012.51125</v>
      </c>
      <c r="O624" s="210"/>
      <c r="P624" s="296"/>
      <c r="Q624" s="296"/>
      <c r="R624" s="176">
        <v>17</v>
      </c>
      <c r="S624" s="296">
        <v>15497.95</v>
      </c>
      <c r="T624" s="296">
        <v>911.64411764705903</v>
      </c>
      <c r="V624" s="10"/>
      <c r="W624" s="10"/>
      <c r="X624" s="10"/>
      <c r="Y624" s="10"/>
      <c r="Z624" s="10"/>
      <c r="AA624" s="10"/>
      <c r="AB624" s="10"/>
      <c r="AC624" s="10"/>
      <c r="AD624" s="10"/>
    </row>
    <row r="625" spans="1:30" x14ac:dyDescent="0.25">
      <c r="A625" s="55"/>
      <c r="B625" s="10"/>
      <c r="C625" s="174" t="s">
        <v>113</v>
      </c>
      <c r="D625" s="174"/>
      <c r="E625" s="174" t="s">
        <v>104</v>
      </c>
      <c r="F625" s="176">
        <v>23</v>
      </c>
      <c r="G625" s="296">
        <v>1156.7750000000001</v>
      </c>
      <c r="H625" s="296">
        <v>11567.75</v>
      </c>
      <c r="I625" s="296">
        <v>502.945652173913</v>
      </c>
      <c r="J625" s="296">
        <v>9.7391304347826093</v>
      </c>
      <c r="K625" s="175"/>
      <c r="L625" s="176">
        <v>10</v>
      </c>
      <c r="M625" s="296">
        <v>6068.37</v>
      </c>
      <c r="N625" s="296">
        <v>466.79769230769199</v>
      </c>
      <c r="O625" s="210"/>
      <c r="P625" s="296"/>
      <c r="Q625" s="296"/>
      <c r="R625" s="176">
        <v>23</v>
      </c>
      <c r="S625" s="296">
        <v>11567.75</v>
      </c>
      <c r="T625" s="296">
        <v>502.945652173913</v>
      </c>
      <c r="V625" s="10"/>
      <c r="W625" s="10"/>
      <c r="X625" s="10"/>
      <c r="Y625" s="10"/>
      <c r="Z625" s="10"/>
      <c r="AA625" s="10"/>
      <c r="AB625" s="10"/>
      <c r="AC625" s="10"/>
      <c r="AD625" s="10"/>
    </row>
    <row r="626" spans="1:30" x14ac:dyDescent="0.25">
      <c r="A626" s="55"/>
      <c r="B626" s="10"/>
      <c r="C626" s="174" t="s">
        <v>113</v>
      </c>
      <c r="D626" s="174"/>
      <c r="E626" s="174" t="s">
        <v>105</v>
      </c>
      <c r="F626" s="176">
        <v>40</v>
      </c>
      <c r="G626" s="296">
        <v>646.488846153846</v>
      </c>
      <c r="H626" s="296">
        <v>16808.71</v>
      </c>
      <c r="I626" s="296">
        <v>420.21775000000002</v>
      </c>
      <c r="J626" s="296">
        <v>11.175000000000001</v>
      </c>
      <c r="K626" s="175"/>
      <c r="L626" s="176">
        <v>26</v>
      </c>
      <c r="M626" s="296">
        <v>9144.32</v>
      </c>
      <c r="N626" s="296">
        <v>653.16571428571399</v>
      </c>
      <c r="O626" s="210"/>
      <c r="P626" s="296"/>
      <c r="Q626" s="296"/>
      <c r="R626" s="176">
        <v>40</v>
      </c>
      <c r="S626" s="296">
        <v>16808.71</v>
      </c>
      <c r="T626" s="296">
        <v>420.21775000000002</v>
      </c>
      <c r="V626" s="10"/>
      <c r="W626" s="10"/>
      <c r="X626" s="10"/>
      <c r="Y626" s="10"/>
      <c r="Z626" s="10"/>
      <c r="AA626" s="10"/>
      <c r="AB626" s="10"/>
      <c r="AC626" s="10"/>
      <c r="AD626" s="10"/>
    </row>
    <row r="627" spans="1:30" x14ac:dyDescent="0.25">
      <c r="A627" s="55"/>
      <c r="B627" s="10"/>
      <c r="C627" s="174" t="s">
        <v>125</v>
      </c>
      <c r="D627" s="174"/>
      <c r="E627" s="174" t="s">
        <v>120</v>
      </c>
      <c r="F627" s="176">
        <v>18</v>
      </c>
      <c r="G627" s="296">
        <v>734.73285714285703</v>
      </c>
      <c r="H627" s="296">
        <v>10286.26</v>
      </c>
      <c r="I627" s="296">
        <v>571.45888888888896</v>
      </c>
      <c r="J627" s="296">
        <v>11.0555555555556</v>
      </c>
      <c r="K627" s="175"/>
      <c r="L627" s="176">
        <v>14</v>
      </c>
      <c r="M627" s="296">
        <v>1807.67</v>
      </c>
      <c r="N627" s="296">
        <v>451.91750000000002</v>
      </c>
      <c r="O627" s="210"/>
      <c r="P627" s="296"/>
      <c r="Q627" s="296"/>
      <c r="R627" s="176">
        <v>18</v>
      </c>
      <c r="S627" s="296">
        <v>10286.26</v>
      </c>
      <c r="T627" s="296">
        <v>571.45888888888896</v>
      </c>
      <c r="V627" s="10"/>
      <c r="W627" s="10"/>
      <c r="X627" s="10"/>
      <c r="Y627" s="10"/>
      <c r="Z627" s="10"/>
      <c r="AA627" s="10"/>
      <c r="AB627" s="10"/>
      <c r="AC627" s="10"/>
      <c r="AD627" s="10"/>
    </row>
    <row r="628" spans="1:30" x14ac:dyDescent="0.25">
      <c r="A628" s="55"/>
      <c r="B628" s="10"/>
      <c r="C628" s="174" t="s">
        <v>126</v>
      </c>
      <c r="D628" s="174"/>
      <c r="E628" s="174" t="s">
        <v>127</v>
      </c>
      <c r="F628" s="176">
        <v>11</v>
      </c>
      <c r="G628" s="296">
        <v>1571.24833333333</v>
      </c>
      <c r="H628" s="296">
        <v>9427.49</v>
      </c>
      <c r="I628" s="296">
        <v>857.04454545454496</v>
      </c>
      <c r="J628" s="296">
        <v>11</v>
      </c>
      <c r="K628" s="175"/>
      <c r="L628" s="176">
        <v>6</v>
      </c>
      <c r="M628" s="296">
        <v>6920.28</v>
      </c>
      <c r="N628" s="296">
        <v>1384.056</v>
      </c>
      <c r="O628" s="210"/>
      <c r="P628" s="296"/>
      <c r="Q628" s="296"/>
      <c r="R628" s="176">
        <v>11</v>
      </c>
      <c r="S628" s="296">
        <v>9427.49</v>
      </c>
      <c r="T628" s="296">
        <v>857.04454545454496</v>
      </c>
      <c r="V628" s="10"/>
      <c r="W628" s="10"/>
      <c r="X628" s="10"/>
      <c r="Y628" s="10"/>
      <c r="Z628" s="10"/>
      <c r="AA628" s="10"/>
      <c r="AB628" s="10"/>
      <c r="AC628" s="10"/>
      <c r="AD628" s="10"/>
    </row>
    <row r="629" spans="1:30" x14ac:dyDescent="0.25">
      <c r="A629" s="55"/>
      <c r="B629" s="10"/>
      <c r="C629" s="174" t="s">
        <v>128</v>
      </c>
      <c r="D629" s="174"/>
      <c r="E629" s="174" t="s">
        <v>68</v>
      </c>
      <c r="F629" s="176">
        <v>160</v>
      </c>
      <c r="G629" s="296">
        <v>1157.0584337349401</v>
      </c>
      <c r="H629" s="296">
        <v>96035.85</v>
      </c>
      <c r="I629" s="296">
        <v>600.22406249999995</v>
      </c>
      <c r="J629" s="296">
        <v>11.018750000000001</v>
      </c>
      <c r="K629" s="175"/>
      <c r="L629" s="176">
        <v>83</v>
      </c>
      <c r="M629" s="296">
        <v>46405.54</v>
      </c>
      <c r="N629" s="296">
        <v>602.66935064935103</v>
      </c>
      <c r="O629" s="210">
        <v>4</v>
      </c>
      <c r="P629" s="296">
        <v>3053.31</v>
      </c>
      <c r="Q629" s="296">
        <v>763.32749999999999</v>
      </c>
      <c r="R629" s="176">
        <v>156</v>
      </c>
      <c r="S629" s="296">
        <v>92982.54</v>
      </c>
      <c r="T629" s="296">
        <v>596.04192307692301</v>
      </c>
      <c r="V629" s="10"/>
      <c r="W629" s="10"/>
      <c r="X629" s="10"/>
      <c r="Y629" s="10"/>
      <c r="Z629" s="10"/>
      <c r="AA629" s="10"/>
      <c r="AB629" s="10"/>
      <c r="AC629" s="10"/>
      <c r="AD629" s="10"/>
    </row>
    <row r="630" spans="1:30" x14ac:dyDescent="0.25">
      <c r="A630" s="55"/>
      <c r="B630" s="10"/>
      <c r="C630" s="174" t="s">
        <v>128</v>
      </c>
      <c r="D630" s="174"/>
      <c r="E630" s="174" t="s">
        <v>75</v>
      </c>
      <c r="F630" s="176">
        <v>2</v>
      </c>
      <c r="G630" s="296">
        <v>905.32</v>
      </c>
      <c r="H630" s="296">
        <v>1810.64</v>
      </c>
      <c r="I630" s="296">
        <v>905.32</v>
      </c>
      <c r="J630" s="296">
        <v>12.5</v>
      </c>
      <c r="K630" s="175"/>
      <c r="L630" s="176">
        <v>2</v>
      </c>
      <c r="M630" s="296"/>
      <c r="N630" s="296"/>
      <c r="O630" s="210"/>
      <c r="P630" s="296"/>
      <c r="Q630" s="296"/>
      <c r="R630" s="176">
        <v>2</v>
      </c>
      <c r="S630" s="296">
        <v>1810.64</v>
      </c>
      <c r="T630" s="296">
        <v>905.32</v>
      </c>
      <c r="V630" s="10"/>
      <c r="W630" s="10"/>
      <c r="X630" s="10"/>
      <c r="Y630" s="10"/>
      <c r="Z630" s="10"/>
      <c r="AA630" s="10"/>
      <c r="AB630" s="10"/>
      <c r="AC630" s="10"/>
      <c r="AD630" s="10"/>
    </row>
    <row r="631" spans="1:30" x14ac:dyDescent="0.25">
      <c r="A631" s="55"/>
      <c r="B631" s="10"/>
      <c r="C631" s="174" t="s">
        <v>135</v>
      </c>
      <c r="D631" s="174"/>
      <c r="E631" s="174" t="s">
        <v>131</v>
      </c>
      <c r="F631" s="176">
        <v>116</v>
      </c>
      <c r="G631" s="296">
        <v>934.58220338983006</v>
      </c>
      <c r="H631" s="296">
        <v>55140.35</v>
      </c>
      <c r="I631" s="296">
        <v>475.34784482758602</v>
      </c>
      <c r="J631" s="296">
        <v>10.758620689655199</v>
      </c>
      <c r="K631" s="175"/>
      <c r="L631" s="176">
        <v>59</v>
      </c>
      <c r="M631" s="296">
        <v>31136.84</v>
      </c>
      <c r="N631" s="296">
        <v>546.26035087719299</v>
      </c>
      <c r="O631" s="210">
        <v>1</v>
      </c>
      <c r="P631" s="296">
        <v>287.48</v>
      </c>
      <c r="Q631" s="296">
        <v>287.48</v>
      </c>
      <c r="R631" s="176">
        <v>115</v>
      </c>
      <c r="S631" s="296">
        <v>54852.87</v>
      </c>
      <c r="T631" s="296">
        <v>476.98147826086898</v>
      </c>
      <c r="V631" s="10"/>
      <c r="W631" s="10"/>
      <c r="X631" s="10"/>
      <c r="Y631" s="10"/>
      <c r="Z631" s="10"/>
      <c r="AA631" s="10"/>
      <c r="AB631" s="10"/>
      <c r="AC631" s="10"/>
      <c r="AD631" s="10"/>
    </row>
    <row r="632" spans="1:30" x14ac:dyDescent="0.25">
      <c r="A632" s="55"/>
      <c r="B632" s="10"/>
      <c r="C632" s="174" t="s">
        <v>136</v>
      </c>
      <c r="D632" s="174"/>
      <c r="E632" s="174" t="s">
        <v>79</v>
      </c>
      <c r="F632" s="176">
        <v>25</v>
      </c>
      <c r="G632" s="296">
        <v>934.642857142857</v>
      </c>
      <c r="H632" s="296">
        <v>13085</v>
      </c>
      <c r="I632" s="296">
        <v>523.4</v>
      </c>
      <c r="J632" s="296">
        <v>9.9600000000000009</v>
      </c>
      <c r="K632" s="175"/>
      <c r="L632" s="176">
        <v>14</v>
      </c>
      <c r="M632" s="296">
        <v>7952.08</v>
      </c>
      <c r="N632" s="296">
        <v>722.91636363636405</v>
      </c>
      <c r="O632" s="210"/>
      <c r="P632" s="296"/>
      <c r="Q632" s="296"/>
      <c r="R632" s="176">
        <v>25</v>
      </c>
      <c r="S632" s="296">
        <v>13085</v>
      </c>
      <c r="T632" s="296">
        <v>523.4</v>
      </c>
      <c r="V632" s="10"/>
      <c r="W632" s="10"/>
      <c r="X632" s="10"/>
      <c r="Y632" s="10"/>
      <c r="Z632" s="10"/>
      <c r="AA632" s="10"/>
      <c r="AB632" s="10"/>
      <c r="AC632" s="10"/>
      <c r="AD632" s="10"/>
    </row>
    <row r="633" spans="1:30" x14ac:dyDescent="0.25">
      <c r="A633" s="55"/>
      <c r="B633" s="10"/>
      <c r="C633" s="174" t="s">
        <v>138</v>
      </c>
      <c r="D633" s="174"/>
      <c r="E633" s="174" t="s">
        <v>79</v>
      </c>
      <c r="F633" s="176">
        <v>4</v>
      </c>
      <c r="G633" s="296">
        <v>1645.89</v>
      </c>
      <c r="H633" s="296">
        <v>1645.89</v>
      </c>
      <c r="I633" s="296">
        <v>411.47250000000003</v>
      </c>
      <c r="J633" s="296">
        <v>7</v>
      </c>
      <c r="K633" s="175"/>
      <c r="L633" s="176">
        <v>1</v>
      </c>
      <c r="M633" s="296">
        <v>1285.92</v>
      </c>
      <c r="N633" s="296">
        <v>428.64</v>
      </c>
      <c r="O633" s="210"/>
      <c r="P633" s="296"/>
      <c r="Q633" s="296"/>
      <c r="R633" s="176">
        <v>4</v>
      </c>
      <c r="S633" s="296">
        <v>1645.89</v>
      </c>
      <c r="T633" s="296">
        <v>411.47250000000003</v>
      </c>
      <c r="V633" s="10"/>
      <c r="W633" s="10"/>
      <c r="X633" s="10"/>
      <c r="Y633" s="10"/>
      <c r="Z633" s="10"/>
      <c r="AA633" s="10"/>
      <c r="AB633" s="10"/>
      <c r="AC633" s="10"/>
      <c r="AD633" s="10"/>
    </row>
    <row r="634" spans="1:30" x14ac:dyDescent="0.25">
      <c r="A634" s="55"/>
      <c r="B634" s="10"/>
      <c r="C634" s="174" t="s">
        <v>141</v>
      </c>
      <c r="D634" s="174"/>
      <c r="E634" s="174" t="s">
        <v>104</v>
      </c>
      <c r="F634" s="176">
        <v>3</v>
      </c>
      <c r="G634" s="296">
        <v>1185.865</v>
      </c>
      <c r="H634" s="296">
        <v>2371.73</v>
      </c>
      <c r="I634" s="296">
        <v>790.57666666666705</v>
      </c>
      <c r="J634" s="296">
        <v>9.3333333333333304</v>
      </c>
      <c r="K634" s="175"/>
      <c r="L634" s="176">
        <v>2</v>
      </c>
      <c r="M634" s="296">
        <v>205.18</v>
      </c>
      <c r="N634" s="296">
        <v>205.18</v>
      </c>
      <c r="O634" s="210"/>
      <c r="P634" s="296"/>
      <c r="Q634" s="296"/>
      <c r="R634" s="176">
        <v>3</v>
      </c>
      <c r="S634" s="296">
        <v>2371.73</v>
      </c>
      <c r="T634" s="296">
        <v>790.57666666666705</v>
      </c>
      <c r="V634" s="10"/>
      <c r="W634" s="10"/>
      <c r="X634" s="10"/>
      <c r="Y634" s="10"/>
      <c r="Z634" s="10"/>
      <c r="AA634" s="10"/>
      <c r="AB634" s="10"/>
      <c r="AC634" s="10"/>
      <c r="AD634" s="10"/>
    </row>
    <row r="635" spans="1:30" x14ac:dyDescent="0.25">
      <c r="A635" s="55"/>
      <c r="B635" s="10"/>
      <c r="C635" s="174" t="s">
        <v>142</v>
      </c>
      <c r="D635" s="174"/>
      <c r="E635" s="174" t="s">
        <v>143</v>
      </c>
      <c r="F635" s="176">
        <v>10</v>
      </c>
      <c r="G635" s="296">
        <v>939.99833333333299</v>
      </c>
      <c r="H635" s="296">
        <v>5639.99</v>
      </c>
      <c r="I635" s="296">
        <v>563.99900000000002</v>
      </c>
      <c r="J635" s="296">
        <v>12.6</v>
      </c>
      <c r="K635" s="175"/>
      <c r="L635" s="176">
        <v>6</v>
      </c>
      <c r="M635" s="296">
        <v>2586.31</v>
      </c>
      <c r="N635" s="296">
        <v>646.57749999999999</v>
      </c>
      <c r="O635" s="210"/>
      <c r="P635" s="296"/>
      <c r="Q635" s="296"/>
      <c r="R635" s="176">
        <v>10</v>
      </c>
      <c r="S635" s="296">
        <v>5639.99</v>
      </c>
      <c r="T635" s="296">
        <v>563.99900000000002</v>
      </c>
      <c r="V635" s="10"/>
      <c r="W635" s="10"/>
      <c r="X635" s="10"/>
      <c r="Y635" s="10"/>
      <c r="Z635" s="10"/>
      <c r="AA635" s="10"/>
      <c r="AB635" s="10"/>
      <c r="AC635" s="10"/>
      <c r="AD635" s="10"/>
    </row>
    <row r="636" spans="1:30" x14ac:dyDescent="0.25">
      <c r="A636" s="55"/>
      <c r="B636" s="10"/>
      <c r="C636" s="174" t="s">
        <v>144</v>
      </c>
      <c r="D636" s="174"/>
      <c r="E636" s="174" t="s">
        <v>145</v>
      </c>
      <c r="F636" s="176">
        <v>789</v>
      </c>
      <c r="G636" s="296">
        <v>1147.2046601941699</v>
      </c>
      <c r="H636" s="296">
        <v>472648.31999999902</v>
      </c>
      <c r="I636" s="296">
        <v>599.04730038022694</v>
      </c>
      <c r="J636" s="296">
        <v>11.4930291508238</v>
      </c>
      <c r="K636" s="175"/>
      <c r="L636" s="176">
        <v>412</v>
      </c>
      <c r="M636" s="296">
        <v>248712.18</v>
      </c>
      <c r="N636" s="296">
        <v>659.71400530504002</v>
      </c>
      <c r="O636" s="210">
        <v>18</v>
      </c>
      <c r="P636" s="296">
        <v>7348.06</v>
      </c>
      <c r="Q636" s="296">
        <v>408.22555555555601</v>
      </c>
      <c r="R636" s="176">
        <v>771</v>
      </c>
      <c r="S636" s="296">
        <v>465300.25999999902</v>
      </c>
      <c r="T636" s="296">
        <v>603.50228274967503</v>
      </c>
      <c r="V636" s="10"/>
      <c r="W636" s="10"/>
      <c r="X636" s="10"/>
      <c r="Y636" s="10"/>
      <c r="Z636" s="10"/>
      <c r="AA636" s="10"/>
      <c r="AB636" s="10"/>
      <c r="AC636" s="10"/>
      <c r="AD636" s="10"/>
    </row>
    <row r="637" spans="1:30" x14ac:dyDescent="0.25">
      <c r="A637" s="55"/>
      <c r="B637" s="10"/>
      <c r="C637" s="174" t="s">
        <v>144</v>
      </c>
      <c r="D637" s="174"/>
      <c r="E637" s="174" t="s">
        <v>489</v>
      </c>
      <c r="F637" s="176">
        <v>1</v>
      </c>
      <c r="G637" s="296">
        <v>244.93</v>
      </c>
      <c r="H637" s="296">
        <v>244.93</v>
      </c>
      <c r="I637" s="296">
        <v>244.93</v>
      </c>
      <c r="J637" s="296">
        <v>8</v>
      </c>
      <c r="K637" s="175"/>
      <c r="L637" s="176">
        <v>1</v>
      </c>
      <c r="M637" s="296"/>
      <c r="N637" s="296"/>
      <c r="O637" s="210"/>
      <c r="P637" s="296"/>
      <c r="Q637" s="296"/>
      <c r="R637" s="176">
        <v>1</v>
      </c>
      <c r="S637" s="296">
        <v>244.93</v>
      </c>
      <c r="T637" s="296">
        <v>244.93</v>
      </c>
      <c r="V637" s="10"/>
      <c r="W637" s="10"/>
      <c r="X637" s="10"/>
      <c r="Y637" s="10"/>
      <c r="Z637" s="10"/>
      <c r="AA637" s="10"/>
      <c r="AB637" s="10"/>
      <c r="AC637" s="10"/>
      <c r="AD637" s="10"/>
    </row>
    <row r="638" spans="1:30" x14ac:dyDescent="0.25">
      <c r="A638" s="55"/>
      <c r="B638" s="10"/>
      <c r="C638" s="174" t="s">
        <v>146</v>
      </c>
      <c r="D638" s="174"/>
      <c r="E638" s="174" t="s">
        <v>148</v>
      </c>
      <c r="F638" s="176">
        <v>126</v>
      </c>
      <c r="G638" s="296">
        <v>856.63083333333304</v>
      </c>
      <c r="H638" s="296">
        <v>61677.42</v>
      </c>
      <c r="I638" s="296">
        <v>489.50333333333299</v>
      </c>
      <c r="J638" s="296">
        <v>11.015873015873</v>
      </c>
      <c r="K638" s="175"/>
      <c r="L638" s="176">
        <v>72</v>
      </c>
      <c r="M638" s="296">
        <v>29966.66</v>
      </c>
      <c r="N638" s="296">
        <v>554.938148148148</v>
      </c>
      <c r="O638" s="210"/>
      <c r="P638" s="296"/>
      <c r="Q638" s="296"/>
      <c r="R638" s="176">
        <v>126</v>
      </c>
      <c r="S638" s="296">
        <v>61677.42</v>
      </c>
      <c r="T638" s="296">
        <v>489.50333333333299</v>
      </c>
      <c r="V638" s="10"/>
      <c r="W638" s="10"/>
      <c r="X638" s="10"/>
      <c r="Y638" s="10"/>
      <c r="Z638" s="10"/>
      <c r="AA638" s="10"/>
      <c r="AB638" s="10"/>
      <c r="AC638" s="10"/>
      <c r="AD638" s="10"/>
    </row>
    <row r="639" spans="1:30" x14ac:dyDescent="0.25">
      <c r="A639" s="55"/>
      <c r="B639" s="10"/>
      <c r="C639" s="174" t="s">
        <v>151</v>
      </c>
      <c r="D639" s="174"/>
      <c r="E639" s="174" t="s">
        <v>145</v>
      </c>
      <c r="F639" s="176">
        <v>1</v>
      </c>
      <c r="G639" s="296">
        <v>324.41000000000003</v>
      </c>
      <c r="H639" s="296">
        <v>324.41000000000003</v>
      </c>
      <c r="I639" s="296">
        <v>324.41000000000003</v>
      </c>
      <c r="J639" s="296">
        <v>7</v>
      </c>
      <c r="K639" s="175"/>
      <c r="L639" s="176">
        <v>1</v>
      </c>
      <c r="M639" s="296"/>
      <c r="N639" s="296"/>
      <c r="O639" s="210"/>
      <c r="P639" s="296"/>
      <c r="Q639" s="296"/>
      <c r="R639" s="176">
        <v>1</v>
      </c>
      <c r="S639" s="296">
        <v>324.41000000000003</v>
      </c>
      <c r="T639" s="296">
        <v>324.41000000000003</v>
      </c>
      <c r="V639" s="10"/>
      <c r="W639" s="10"/>
      <c r="X639" s="10"/>
      <c r="Y639" s="10"/>
      <c r="Z639" s="10"/>
      <c r="AA639" s="10"/>
      <c r="AB639" s="10"/>
      <c r="AC639" s="10"/>
      <c r="AD639" s="10"/>
    </row>
    <row r="640" spans="1:30" x14ac:dyDescent="0.25">
      <c r="A640" s="55"/>
      <c r="B640" s="10"/>
      <c r="C640" s="174" t="s">
        <v>152</v>
      </c>
      <c r="D640" s="174"/>
      <c r="E640" s="174" t="s">
        <v>153</v>
      </c>
      <c r="F640" s="176">
        <v>46</v>
      </c>
      <c r="G640" s="296">
        <v>1359.0245</v>
      </c>
      <c r="H640" s="296">
        <v>27180.49</v>
      </c>
      <c r="I640" s="296">
        <v>590.88021739130397</v>
      </c>
      <c r="J640" s="296">
        <v>12</v>
      </c>
      <c r="K640" s="175"/>
      <c r="L640" s="176">
        <v>20</v>
      </c>
      <c r="M640" s="296">
        <v>15247.97</v>
      </c>
      <c r="N640" s="296">
        <v>586.46038461538501</v>
      </c>
      <c r="O640" s="210">
        <v>2</v>
      </c>
      <c r="P640" s="296">
        <v>790.34</v>
      </c>
      <c r="Q640" s="296">
        <v>395.17</v>
      </c>
      <c r="R640" s="176">
        <v>44</v>
      </c>
      <c r="S640" s="296">
        <v>26390.15</v>
      </c>
      <c r="T640" s="296">
        <v>599.77613636363606</v>
      </c>
      <c r="V640" s="10"/>
      <c r="W640" s="10"/>
      <c r="X640" s="10"/>
      <c r="Y640" s="10"/>
      <c r="Z640" s="10"/>
      <c r="AA640" s="10"/>
      <c r="AB640" s="10"/>
      <c r="AC640" s="10"/>
      <c r="AD640" s="10"/>
    </row>
    <row r="641" spans="1:30" x14ac:dyDescent="0.25">
      <c r="A641" s="55"/>
      <c r="B641" s="10"/>
      <c r="C641" s="174" t="s">
        <v>152</v>
      </c>
      <c r="D641" s="174"/>
      <c r="E641" s="174" t="s">
        <v>154</v>
      </c>
      <c r="F641" s="176">
        <v>1</v>
      </c>
      <c r="G641" s="296"/>
      <c r="H641" s="296">
        <v>334.16</v>
      </c>
      <c r="I641" s="296">
        <v>334.16</v>
      </c>
      <c r="J641" s="296">
        <v>7</v>
      </c>
      <c r="K641" s="175"/>
      <c r="L641" s="176"/>
      <c r="M641" s="296">
        <v>334.16</v>
      </c>
      <c r="N641" s="296">
        <v>334.16</v>
      </c>
      <c r="O641" s="210"/>
      <c r="P641" s="296"/>
      <c r="Q641" s="296"/>
      <c r="R641" s="176">
        <v>1</v>
      </c>
      <c r="S641" s="296">
        <v>334.16</v>
      </c>
      <c r="T641" s="296">
        <v>334.16</v>
      </c>
      <c r="V641" s="10"/>
      <c r="W641" s="10"/>
      <c r="X641" s="10"/>
      <c r="Y641" s="10"/>
      <c r="Z641" s="10"/>
      <c r="AA641" s="10"/>
      <c r="AB641" s="10"/>
      <c r="AC641" s="10"/>
      <c r="AD641" s="10"/>
    </row>
    <row r="642" spans="1:30" x14ac:dyDescent="0.25">
      <c r="A642" s="55"/>
      <c r="B642" s="10"/>
      <c r="C642" s="174" t="s">
        <v>158</v>
      </c>
      <c r="D642" s="174"/>
      <c r="E642" s="174" t="s">
        <v>153</v>
      </c>
      <c r="F642" s="176">
        <v>3</v>
      </c>
      <c r="G642" s="296">
        <v>640.63</v>
      </c>
      <c r="H642" s="296">
        <v>1281.26</v>
      </c>
      <c r="I642" s="296">
        <v>427.08666666666699</v>
      </c>
      <c r="J642" s="296">
        <v>11</v>
      </c>
      <c r="K642" s="175"/>
      <c r="L642" s="176">
        <v>2</v>
      </c>
      <c r="M642" s="296">
        <v>881.4</v>
      </c>
      <c r="N642" s="296">
        <v>881.4</v>
      </c>
      <c r="O642" s="210"/>
      <c r="P642" s="296"/>
      <c r="Q642" s="296"/>
      <c r="R642" s="176">
        <v>3</v>
      </c>
      <c r="S642" s="296">
        <v>1281.26</v>
      </c>
      <c r="T642" s="296">
        <v>427.08666666666699</v>
      </c>
      <c r="V642" s="10"/>
      <c r="W642" s="10"/>
      <c r="X642" s="10"/>
      <c r="Y642" s="10"/>
      <c r="Z642" s="10"/>
      <c r="AA642" s="10"/>
      <c r="AB642" s="10"/>
      <c r="AC642" s="10"/>
      <c r="AD642" s="10"/>
    </row>
    <row r="643" spans="1:30" x14ac:dyDescent="0.25">
      <c r="A643" s="55"/>
      <c r="B643" s="10"/>
      <c r="C643" s="174" t="s">
        <v>160</v>
      </c>
      <c r="D643" s="174"/>
      <c r="E643" s="174" t="s">
        <v>97</v>
      </c>
      <c r="F643" s="176">
        <v>25</v>
      </c>
      <c r="G643" s="296">
        <v>637.322</v>
      </c>
      <c r="H643" s="296">
        <v>9559.83</v>
      </c>
      <c r="I643" s="296">
        <v>382.39319999999998</v>
      </c>
      <c r="J643" s="296">
        <v>11.4</v>
      </c>
      <c r="K643" s="175"/>
      <c r="L643" s="176">
        <v>15</v>
      </c>
      <c r="M643" s="296">
        <v>5154.5200000000004</v>
      </c>
      <c r="N643" s="296">
        <v>515.452</v>
      </c>
      <c r="O643" s="210"/>
      <c r="P643" s="296"/>
      <c r="Q643" s="296"/>
      <c r="R643" s="176">
        <v>25</v>
      </c>
      <c r="S643" s="296">
        <v>9559.83</v>
      </c>
      <c r="T643" s="296">
        <v>382.39319999999998</v>
      </c>
      <c r="V643" s="10"/>
      <c r="W643" s="10"/>
      <c r="X643" s="10"/>
      <c r="Y643" s="10"/>
      <c r="Z643" s="10"/>
      <c r="AA643" s="10"/>
      <c r="AB643" s="10"/>
      <c r="AC643" s="10"/>
      <c r="AD643" s="10"/>
    </row>
    <row r="644" spans="1:30" x14ac:dyDescent="0.25">
      <c r="A644" s="55"/>
      <c r="B644" s="10"/>
      <c r="C644" s="174" t="s">
        <v>161</v>
      </c>
      <c r="D644" s="174"/>
      <c r="E644" s="174" t="s">
        <v>162</v>
      </c>
      <c r="F644" s="176">
        <v>1</v>
      </c>
      <c r="G644" s="296"/>
      <c r="H644" s="296">
        <v>628.88</v>
      </c>
      <c r="I644" s="296">
        <v>628.88</v>
      </c>
      <c r="J644" s="296">
        <v>12</v>
      </c>
      <c r="K644" s="175"/>
      <c r="L644" s="176"/>
      <c r="M644" s="296">
        <v>628.88</v>
      </c>
      <c r="N644" s="296">
        <v>628.88</v>
      </c>
      <c r="O644" s="210"/>
      <c r="P644" s="296"/>
      <c r="Q644" s="296"/>
      <c r="R644" s="176">
        <v>1</v>
      </c>
      <c r="S644" s="296">
        <v>628.88</v>
      </c>
      <c r="T644" s="296">
        <v>628.88</v>
      </c>
      <c r="V644" s="10"/>
      <c r="W644" s="10"/>
      <c r="X644" s="10"/>
      <c r="Y644" s="10"/>
      <c r="Z644" s="10"/>
      <c r="AA644" s="10"/>
      <c r="AB644" s="10"/>
      <c r="AC644" s="10"/>
      <c r="AD644" s="10"/>
    </row>
    <row r="645" spans="1:30" x14ac:dyDescent="0.25">
      <c r="A645" s="55"/>
      <c r="B645" s="10"/>
      <c r="C645" s="174" t="s">
        <v>165</v>
      </c>
      <c r="D645" s="174"/>
      <c r="E645" s="174" t="s">
        <v>64</v>
      </c>
      <c r="F645" s="176">
        <v>88</v>
      </c>
      <c r="G645" s="296">
        <v>962.43113207547106</v>
      </c>
      <c r="H645" s="296">
        <v>51008.85</v>
      </c>
      <c r="I645" s="296">
        <v>579.64602272727302</v>
      </c>
      <c r="J645" s="296">
        <v>11.375</v>
      </c>
      <c r="K645" s="175"/>
      <c r="L645" s="176">
        <v>53</v>
      </c>
      <c r="M645" s="296">
        <v>23674.59</v>
      </c>
      <c r="N645" s="296">
        <v>676.416857142857</v>
      </c>
      <c r="O645" s="210">
        <v>1</v>
      </c>
      <c r="P645" s="296">
        <v>78.430000000000007</v>
      </c>
      <c r="Q645" s="296">
        <v>78.430000000000007</v>
      </c>
      <c r="R645" s="176">
        <v>87</v>
      </c>
      <c r="S645" s="296">
        <v>50930.42</v>
      </c>
      <c r="T645" s="296">
        <v>585.40712643678103</v>
      </c>
      <c r="V645" s="10"/>
      <c r="W645" s="10"/>
      <c r="X645" s="10"/>
      <c r="Y645" s="10"/>
      <c r="Z645" s="10"/>
      <c r="AA645" s="10"/>
      <c r="AB645" s="10"/>
      <c r="AC645" s="10"/>
      <c r="AD645" s="10"/>
    </row>
    <row r="646" spans="1:30" x14ac:dyDescent="0.25">
      <c r="A646" s="55"/>
      <c r="B646" s="10"/>
      <c r="C646" s="174" t="s">
        <v>171</v>
      </c>
      <c r="D646" s="174"/>
      <c r="E646" s="174" t="s">
        <v>97</v>
      </c>
      <c r="F646" s="176">
        <v>97</v>
      </c>
      <c r="G646" s="296">
        <v>1072.85666666667</v>
      </c>
      <c r="H646" s="296">
        <v>54715.69</v>
      </c>
      <c r="I646" s="296">
        <v>564.07927835051601</v>
      </c>
      <c r="J646" s="296">
        <v>11.443298969072201</v>
      </c>
      <c r="K646" s="175"/>
      <c r="L646" s="176">
        <v>51</v>
      </c>
      <c r="M646" s="296">
        <v>30201.57</v>
      </c>
      <c r="N646" s="296">
        <v>656.55586956521699</v>
      </c>
      <c r="O646" s="210">
        <v>4</v>
      </c>
      <c r="P646" s="296">
        <v>3863.93</v>
      </c>
      <c r="Q646" s="296">
        <v>965.98249999999996</v>
      </c>
      <c r="R646" s="176">
        <v>93</v>
      </c>
      <c r="S646" s="296">
        <v>50851.76</v>
      </c>
      <c r="T646" s="296">
        <v>546.79311827956997</v>
      </c>
      <c r="V646" s="10"/>
      <c r="W646" s="10"/>
      <c r="X646" s="10"/>
      <c r="Y646" s="10"/>
      <c r="Z646" s="10"/>
      <c r="AA646" s="10"/>
      <c r="AB646" s="10"/>
      <c r="AC646" s="10"/>
      <c r="AD646" s="10"/>
    </row>
    <row r="647" spans="1:30" x14ac:dyDescent="0.25">
      <c r="A647" s="55"/>
      <c r="B647" s="10"/>
      <c r="C647" s="174" t="s">
        <v>171</v>
      </c>
      <c r="D647" s="174"/>
      <c r="E647" s="174" t="s">
        <v>167</v>
      </c>
      <c r="F647" s="176">
        <v>1</v>
      </c>
      <c r="G647" s="296"/>
      <c r="H647" s="296">
        <v>496.73</v>
      </c>
      <c r="I647" s="296">
        <v>496.73</v>
      </c>
      <c r="J647" s="296">
        <v>13</v>
      </c>
      <c r="K647" s="175"/>
      <c r="L647" s="176"/>
      <c r="M647" s="296">
        <v>496.73</v>
      </c>
      <c r="N647" s="296">
        <v>496.73</v>
      </c>
      <c r="O647" s="210"/>
      <c r="P647" s="296"/>
      <c r="Q647" s="296"/>
      <c r="R647" s="176">
        <v>1</v>
      </c>
      <c r="S647" s="296">
        <v>496.73</v>
      </c>
      <c r="T647" s="296">
        <v>496.73</v>
      </c>
      <c r="V647" s="10"/>
      <c r="W647" s="10"/>
      <c r="X647" s="10"/>
      <c r="Y647" s="10"/>
      <c r="Z647" s="10"/>
      <c r="AA647" s="10"/>
      <c r="AB647" s="10"/>
      <c r="AC647" s="10"/>
      <c r="AD647" s="10"/>
    </row>
    <row r="648" spans="1:30" x14ac:dyDescent="0.25">
      <c r="A648" s="55"/>
      <c r="B648" s="10"/>
      <c r="C648" s="174" t="s">
        <v>173</v>
      </c>
      <c r="D648" s="174"/>
      <c r="E648" s="174" t="s">
        <v>100</v>
      </c>
      <c r="F648" s="176">
        <v>7</v>
      </c>
      <c r="G648" s="296">
        <v>699.71199999999999</v>
      </c>
      <c r="H648" s="296">
        <v>3498.56</v>
      </c>
      <c r="I648" s="296">
        <v>499.79428571428599</v>
      </c>
      <c r="J648" s="296">
        <v>12.8571428571429</v>
      </c>
      <c r="K648" s="175"/>
      <c r="L648" s="176">
        <v>5</v>
      </c>
      <c r="M648" s="296">
        <v>1355.3</v>
      </c>
      <c r="N648" s="296">
        <v>677.65</v>
      </c>
      <c r="O648" s="210"/>
      <c r="P648" s="296"/>
      <c r="Q648" s="296"/>
      <c r="R648" s="176">
        <v>7</v>
      </c>
      <c r="S648" s="296">
        <v>3498.56</v>
      </c>
      <c r="T648" s="296">
        <v>499.79428571428599</v>
      </c>
      <c r="V648" s="10"/>
      <c r="W648" s="10"/>
      <c r="X648" s="10"/>
      <c r="Y648" s="10"/>
      <c r="Z648" s="10"/>
      <c r="AA648" s="10"/>
      <c r="AB648" s="10"/>
      <c r="AC648" s="10"/>
      <c r="AD648" s="10"/>
    </row>
    <row r="649" spans="1:30" x14ac:dyDescent="0.25">
      <c r="A649" s="55"/>
      <c r="B649" s="10"/>
      <c r="C649" s="174" t="s">
        <v>173</v>
      </c>
      <c r="D649" s="174"/>
      <c r="E649" s="174" t="s">
        <v>77</v>
      </c>
      <c r="F649" s="176">
        <v>17</v>
      </c>
      <c r="G649" s="296">
        <v>1987.954</v>
      </c>
      <c r="H649" s="296">
        <v>19879.54</v>
      </c>
      <c r="I649" s="296">
        <v>1169.3847058823501</v>
      </c>
      <c r="J649" s="296">
        <v>16.0588235294118</v>
      </c>
      <c r="K649" s="175"/>
      <c r="L649" s="176">
        <v>10</v>
      </c>
      <c r="M649" s="296">
        <v>4827.93</v>
      </c>
      <c r="N649" s="296">
        <v>689.70428571428602</v>
      </c>
      <c r="O649" s="210">
        <v>1</v>
      </c>
      <c r="P649" s="296">
        <v>234.32</v>
      </c>
      <c r="Q649" s="296">
        <v>234.32</v>
      </c>
      <c r="R649" s="176">
        <v>16</v>
      </c>
      <c r="S649" s="296">
        <v>19645.22</v>
      </c>
      <c r="T649" s="296">
        <v>1227.8262500000001</v>
      </c>
      <c r="V649" s="10"/>
      <c r="W649" s="10"/>
      <c r="X649" s="10"/>
      <c r="Y649" s="10"/>
      <c r="Z649" s="10"/>
      <c r="AA649" s="10"/>
      <c r="AB649" s="10"/>
      <c r="AC649" s="10"/>
      <c r="AD649" s="10"/>
    </row>
    <row r="650" spans="1:30" x14ac:dyDescent="0.25">
      <c r="A650" s="55"/>
      <c r="B650" s="10"/>
      <c r="C650" s="174" t="s">
        <v>174</v>
      </c>
      <c r="D650" s="174"/>
      <c r="E650" s="174" t="s">
        <v>175</v>
      </c>
      <c r="F650" s="176">
        <v>6</v>
      </c>
      <c r="G650" s="296">
        <v>698.39</v>
      </c>
      <c r="H650" s="296">
        <v>3491.95</v>
      </c>
      <c r="I650" s="296">
        <v>581.99166666666702</v>
      </c>
      <c r="J650" s="296">
        <v>9.1666666666666696</v>
      </c>
      <c r="K650" s="175"/>
      <c r="L650" s="176">
        <v>5</v>
      </c>
      <c r="M650" s="296">
        <v>447.54</v>
      </c>
      <c r="N650" s="296">
        <v>447.54</v>
      </c>
      <c r="O650" s="210"/>
      <c r="P650" s="296"/>
      <c r="Q650" s="296"/>
      <c r="R650" s="176">
        <v>6</v>
      </c>
      <c r="S650" s="296">
        <v>3491.95</v>
      </c>
      <c r="T650" s="296">
        <v>581.99166666666702</v>
      </c>
      <c r="V650" s="10"/>
      <c r="W650" s="10"/>
      <c r="X650" s="10"/>
      <c r="Y650" s="10"/>
      <c r="Z650" s="10"/>
      <c r="AA650" s="10"/>
      <c r="AB650" s="10"/>
      <c r="AC650" s="10"/>
      <c r="AD650" s="10"/>
    </row>
    <row r="651" spans="1:30" x14ac:dyDescent="0.25">
      <c r="A651" s="55"/>
      <c r="B651" s="10"/>
      <c r="C651" s="174" t="s">
        <v>176</v>
      </c>
      <c r="D651" s="174"/>
      <c r="E651" s="174" t="s">
        <v>177</v>
      </c>
      <c r="F651" s="176">
        <v>137</v>
      </c>
      <c r="G651" s="296">
        <v>1111.71197183099</v>
      </c>
      <c r="H651" s="296">
        <v>78931.55</v>
      </c>
      <c r="I651" s="296">
        <v>576.14270072992701</v>
      </c>
      <c r="J651" s="296">
        <v>11.4525547445255</v>
      </c>
      <c r="K651" s="175"/>
      <c r="L651" s="176">
        <v>71</v>
      </c>
      <c r="M651" s="296">
        <v>44976.1</v>
      </c>
      <c r="N651" s="296">
        <v>681.45606060605996</v>
      </c>
      <c r="O651" s="210">
        <v>2</v>
      </c>
      <c r="P651" s="296">
        <v>1537.81</v>
      </c>
      <c r="Q651" s="296">
        <v>768.90499999999997</v>
      </c>
      <c r="R651" s="176">
        <v>135</v>
      </c>
      <c r="S651" s="296">
        <v>77393.740000000005</v>
      </c>
      <c r="T651" s="296">
        <v>573.286962962963</v>
      </c>
      <c r="V651" s="10"/>
      <c r="W651" s="10"/>
      <c r="X651" s="10"/>
      <c r="Y651" s="10"/>
      <c r="Z651" s="10"/>
      <c r="AA651" s="10"/>
      <c r="AB651" s="10"/>
      <c r="AC651" s="10"/>
      <c r="AD651" s="10"/>
    </row>
    <row r="652" spans="1:30" x14ac:dyDescent="0.25">
      <c r="A652" s="55"/>
      <c r="B652" s="10"/>
      <c r="C652" s="174" t="s">
        <v>178</v>
      </c>
      <c r="D652" s="174"/>
      <c r="E652" s="174" t="s">
        <v>179</v>
      </c>
      <c r="F652" s="176">
        <v>24</v>
      </c>
      <c r="G652" s="296">
        <v>807.97588235294097</v>
      </c>
      <c r="H652" s="296">
        <v>13735.59</v>
      </c>
      <c r="I652" s="296">
        <v>572.31624999999997</v>
      </c>
      <c r="J652" s="296">
        <v>10.9166666666667</v>
      </c>
      <c r="K652" s="175"/>
      <c r="L652" s="176">
        <v>17</v>
      </c>
      <c r="M652" s="296">
        <v>5910.1</v>
      </c>
      <c r="N652" s="296">
        <v>844.3</v>
      </c>
      <c r="O652" s="210"/>
      <c r="P652" s="296"/>
      <c r="Q652" s="296"/>
      <c r="R652" s="176">
        <v>24</v>
      </c>
      <c r="S652" s="296">
        <v>13735.59</v>
      </c>
      <c r="T652" s="296">
        <v>572.31624999999997</v>
      </c>
      <c r="V652" s="10"/>
      <c r="W652" s="10"/>
      <c r="X652" s="10"/>
      <c r="Y652" s="10"/>
      <c r="Z652" s="10"/>
      <c r="AA652" s="10"/>
      <c r="AB652" s="10"/>
      <c r="AC652" s="10"/>
      <c r="AD652" s="10"/>
    </row>
    <row r="653" spans="1:30" x14ac:dyDescent="0.25">
      <c r="A653" s="55"/>
      <c r="B653" s="10"/>
      <c r="C653" s="174" t="s">
        <v>181</v>
      </c>
      <c r="D653" s="174"/>
      <c r="E653" s="174" t="s">
        <v>182</v>
      </c>
      <c r="F653" s="176">
        <v>97</v>
      </c>
      <c r="G653" s="296">
        <v>1295.04303571429</v>
      </c>
      <c r="H653" s="296">
        <v>72522.41</v>
      </c>
      <c r="I653" s="296">
        <v>747.65371134020597</v>
      </c>
      <c r="J653" s="296">
        <v>12.298969072164899</v>
      </c>
      <c r="K653" s="175"/>
      <c r="L653" s="176">
        <v>56</v>
      </c>
      <c r="M653" s="296">
        <v>35193.69</v>
      </c>
      <c r="N653" s="296">
        <v>858.38268292682903</v>
      </c>
      <c r="O653" s="210">
        <v>1</v>
      </c>
      <c r="P653" s="296">
        <v>664.95</v>
      </c>
      <c r="Q653" s="296">
        <v>664.95</v>
      </c>
      <c r="R653" s="176">
        <v>96</v>
      </c>
      <c r="S653" s="296">
        <v>71857.460000000006</v>
      </c>
      <c r="T653" s="296">
        <v>748.51520833333302</v>
      </c>
      <c r="V653" s="10"/>
      <c r="W653" s="10"/>
      <c r="X653" s="10"/>
      <c r="Y653" s="10"/>
      <c r="Z653" s="10"/>
      <c r="AA653" s="10"/>
      <c r="AB653" s="10"/>
      <c r="AC653" s="10"/>
      <c r="AD653" s="10"/>
    </row>
    <row r="654" spans="1:30" x14ac:dyDescent="0.25">
      <c r="A654" s="55"/>
      <c r="B654" s="10"/>
      <c r="C654" s="174" t="s">
        <v>183</v>
      </c>
      <c r="D654" s="174"/>
      <c r="E654" s="174" t="s">
        <v>86</v>
      </c>
      <c r="F654" s="176">
        <v>11</v>
      </c>
      <c r="G654" s="296">
        <v>910.61125000000004</v>
      </c>
      <c r="H654" s="296">
        <v>7284.89</v>
      </c>
      <c r="I654" s="296">
        <v>662.26272727272703</v>
      </c>
      <c r="J654" s="296">
        <v>11.2727272727273</v>
      </c>
      <c r="K654" s="175"/>
      <c r="L654" s="176">
        <v>8</v>
      </c>
      <c r="M654" s="296">
        <v>2239.61</v>
      </c>
      <c r="N654" s="296">
        <v>746.53666666666697</v>
      </c>
      <c r="O654" s="210"/>
      <c r="P654" s="296"/>
      <c r="Q654" s="296"/>
      <c r="R654" s="176">
        <v>11</v>
      </c>
      <c r="S654" s="296">
        <v>7284.89</v>
      </c>
      <c r="T654" s="296">
        <v>662.26272727272703</v>
      </c>
      <c r="V654" s="10"/>
      <c r="W654" s="10"/>
      <c r="X654" s="10"/>
      <c r="Y654" s="10"/>
      <c r="Z654" s="10"/>
      <c r="AA654" s="10"/>
      <c r="AB654" s="10"/>
      <c r="AC654" s="10"/>
      <c r="AD654" s="10"/>
    </row>
    <row r="655" spans="1:30" x14ac:dyDescent="0.25">
      <c r="A655" s="55"/>
      <c r="B655" s="10"/>
      <c r="C655" s="174" t="s">
        <v>184</v>
      </c>
      <c r="D655" s="174"/>
      <c r="E655" s="174" t="s">
        <v>185</v>
      </c>
      <c r="F655" s="176">
        <v>51</v>
      </c>
      <c r="G655" s="296">
        <v>1154.36777777778</v>
      </c>
      <c r="H655" s="296">
        <v>31167.93</v>
      </c>
      <c r="I655" s="296">
        <v>611.13588235294105</v>
      </c>
      <c r="J655" s="296">
        <v>10.960784313725499</v>
      </c>
      <c r="K655" s="175"/>
      <c r="L655" s="176">
        <v>27</v>
      </c>
      <c r="M655" s="296">
        <v>18595.060000000001</v>
      </c>
      <c r="N655" s="296">
        <v>774.79416666666702</v>
      </c>
      <c r="O655" s="210"/>
      <c r="P655" s="296"/>
      <c r="Q655" s="296"/>
      <c r="R655" s="176">
        <v>51</v>
      </c>
      <c r="S655" s="296">
        <v>31167.93</v>
      </c>
      <c r="T655" s="296">
        <v>611.13588235294105</v>
      </c>
      <c r="V655" s="10"/>
      <c r="W655" s="10"/>
      <c r="X655" s="10"/>
      <c r="Y655" s="10"/>
      <c r="Z655" s="10"/>
      <c r="AA655" s="10"/>
      <c r="AB655" s="10"/>
      <c r="AC655" s="10"/>
      <c r="AD655" s="10"/>
    </row>
    <row r="656" spans="1:30" x14ac:dyDescent="0.25">
      <c r="A656" s="55"/>
      <c r="B656" s="10"/>
      <c r="C656" s="174" t="s">
        <v>189</v>
      </c>
      <c r="D656" s="174"/>
      <c r="E656" s="174" t="s">
        <v>70</v>
      </c>
      <c r="F656" s="176">
        <v>14</v>
      </c>
      <c r="G656" s="296">
        <v>1404.1771428571401</v>
      </c>
      <c r="H656" s="296">
        <v>9829.24</v>
      </c>
      <c r="I656" s="296">
        <v>702.08857142857096</v>
      </c>
      <c r="J656" s="296">
        <v>10.8571428571429</v>
      </c>
      <c r="K656" s="175"/>
      <c r="L656" s="176">
        <v>7</v>
      </c>
      <c r="M656" s="296">
        <v>4017.6</v>
      </c>
      <c r="N656" s="296">
        <v>573.94285714285695</v>
      </c>
      <c r="O656" s="210"/>
      <c r="P656" s="296"/>
      <c r="Q656" s="296"/>
      <c r="R656" s="176">
        <v>14</v>
      </c>
      <c r="S656" s="296">
        <v>9829.24</v>
      </c>
      <c r="T656" s="296">
        <v>702.08857142857096</v>
      </c>
      <c r="V656" s="10"/>
      <c r="W656" s="10"/>
      <c r="X656" s="10"/>
      <c r="Y656" s="10"/>
      <c r="Z656" s="10"/>
      <c r="AA656" s="10"/>
      <c r="AB656" s="10"/>
      <c r="AC656" s="10"/>
      <c r="AD656" s="10"/>
    </row>
    <row r="657" spans="1:30" x14ac:dyDescent="0.25">
      <c r="A657" s="55"/>
      <c r="B657" s="10"/>
      <c r="C657" s="174" t="s">
        <v>191</v>
      </c>
      <c r="D657" s="174"/>
      <c r="E657" s="174" t="s">
        <v>192</v>
      </c>
      <c r="F657" s="176">
        <v>14</v>
      </c>
      <c r="G657" s="296">
        <v>1305.9212500000001</v>
      </c>
      <c r="H657" s="296">
        <v>10447.370000000001</v>
      </c>
      <c r="I657" s="296">
        <v>746.24071428571403</v>
      </c>
      <c r="J657" s="296">
        <v>13.0714285714286</v>
      </c>
      <c r="K657" s="175"/>
      <c r="L657" s="176">
        <v>8</v>
      </c>
      <c r="M657" s="296">
        <v>5376.39</v>
      </c>
      <c r="N657" s="296">
        <v>896.06500000000005</v>
      </c>
      <c r="O657" s="210"/>
      <c r="P657" s="296"/>
      <c r="Q657" s="296"/>
      <c r="R657" s="176">
        <v>14</v>
      </c>
      <c r="S657" s="296">
        <v>10447.370000000001</v>
      </c>
      <c r="T657" s="296">
        <v>746.24071428571403</v>
      </c>
      <c r="V657" s="10"/>
      <c r="W657" s="10"/>
      <c r="X657" s="10"/>
      <c r="Y657" s="10"/>
      <c r="Z657" s="10"/>
      <c r="AA657" s="10"/>
      <c r="AB657" s="10"/>
      <c r="AC657" s="10"/>
      <c r="AD657" s="10"/>
    </row>
    <row r="658" spans="1:30" x14ac:dyDescent="0.25">
      <c r="A658" s="55"/>
      <c r="B658" s="10"/>
      <c r="C658" s="174" t="s">
        <v>193</v>
      </c>
      <c r="D658" s="174"/>
      <c r="E658" s="174" t="s">
        <v>194</v>
      </c>
      <c r="F658" s="176">
        <v>48</v>
      </c>
      <c r="G658" s="296">
        <v>1404.8384210526301</v>
      </c>
      <c r="H658" s="296">
        <v>26691.93</v>
      </c>
      <c r="I658" s="296">
        <v>556.08187499999997</v>
      </c>
      <c r="J658" s="296">
        <v>10.9791666666667</v>
      </c>
      <c r="K658" s="175"/>
      <c r="L658" s="176">
        <v>19</v>
      </c>
      <c r="M658" s="296">
        <v>21105.22</v>
      </c>
      <c r="N658" s="296">
        <v>727.76620689655203</v>
      </c>
      <c r="O658" s="210">
        <v>1</v>
      </c>
      <c r="P658" s="296">
        <v>350.4</v>
      </c>
      <c r="Q658" s="296">
        <v>350.4</v>
      </c>
      <c r="R658" s="176">
        <v>47</v>
      </c>
      <c r="S658" s="296">
        <v>26341.53</v>
      </c>
      <c r="T658" s="296">
        <v>560.45808510638301</v>
      </c>
      <c r="V658" s="10"/>
      <c r="W658" s="10"/>
      <c r="X658" s="10"/>
      <c r="Y658" s="10"/>
      <c r="Z658" s="10"/>
      <c r="AA658" s="10"/>
      <c r="AB658" s="10"/>
      <c r="AC658" s="10"/>
      <c r="AD658" s="10"/>
    </row>
    <row r="659" spans="1:30" x14ac:dyDescent="0.25">
      <c r="A659" s="55"/>
      <c r="B659" s="10"/>
      <c r="C659" s="174" t="s">
        <v>197</v>
      </c>
      <c r="D659" s="174"/>
      <c r="E659" s="174" t="s">
        <v>380</v>
      </c>
      <c r="F659" s="176">
        <v>22</v>
      </c>
      <c r="G659" s="296">
        <v>967.60583333333295</v>
      </c>
      <c r="H659" s="296">
        <v>11611.27</v>
      </c>
      <c r="I659" s="296">
        <v>527.78499999999997</v>
      </c>
      <c r="J659" s="296">
        <v>11.818181818181801</v>
      </c>
      <c r="K659" s="175"/>
      <c r="L659" s="176">
        <v>12</v>
      </c>
      <c r="M659" s="296">
        <v>7756.42</v>
      </c>
      <c r="N659" s="296">
        <v>775.64200000000005</v>
      </c>
      <c r="O659" s="210"/>
      <c r="P659" s="296"/>
      <c r="Q659" s="296"/>
      <c r="R659" s="176">
        <v>22</v>
      </c>
      <c r="S659" s="296">
        <v>11611.27</v>
      </c>
      <c r="T659" s="296">
        <v>527.78499999999997</v>
      </c>
      <c r="V659" s="10"/>
      <c r="W659" s="10"/>
      <c r="X659" s="10"/>
      <c r="Y659" s="10"/>
      <c r="Z659" s="10"/>
      <c r="AA659" s="10"/>
      <c r="AB659" s="10"/>
      <c r="AC659" s="10"/>
      <c r="AD659" s="10"/>
    </row>
    <row r="660" spans="1:30" x14ac:dyDescent="0.25">
      <c r="A660" s="55"/>
      <c r="B660" s="10"/>
      <c r="C660" s="174" t="s">
        <v>200</v>
      </c>
      <c r="D660" s="174"/>
      <c r="E660" s="174" t="s">
        <v>644</v>
      </c>
      <c r="F660" s="176">
        <v>192</v>
      </c>
      <c r="G660" s="296">
        <v>1051.41151515152</v>
      </c>
      <c r="H660" s="296">
        <v>104089.74</v>
      </c>
      <c r="I660" s="296">
        <v>542.13406250000003</v>
      </c>
      <c r="J660" s="296">
        <v>11.2135416666667</v>
      </c>
      <c r="K660" s="175"/>
      <c r="L660" s="176">
        <v>99</v>
      </c>
      <c r="M660" s="296">
        <v>58908.77</v>
      </c>
      <c r="N660" s="296">
        <v>633.42763440860199</v>
      </c>
      <c r="O660" s="210">
        <v>2</v>
      </c>
      <c r="P660" s="296">
        <v>887.12</v>
      </c>
      <c r="Q660" s="296">
        <v>443.56</v>
      </c>
      <c r="R660" s="176">
        <v>190</v>
      </c>
      <c r="S660" s="296">
        <v>103202.62</v>
      </c>
      <c r="T660" s="296">
        <v>543.171684210526</v>
      </c>
      <c r="V660" s="10"/>
      <c r="W660" s="10"/>
      <c r="X660" s="10"/>
      <c r="Y660" s="10"/>
      <c r="Z660" s="10"/>
      <c r="AA660" s="10"/>
      <c r="AB660" s="10"/>
      <c r="AC660" s="10"/>
      <c r="AD660" s="10"/>
    </row>
    <row r="661" spans="1:30" x14ac:dyDescent="0.25">
      <c r="A661" s="55"/>
      <c r="B661" s="10"/>
      <c r="C661" s="174" t="s">
        <v>203</v>
      </c>
      <c r="D661" s="174"/>
      <c r="E661" s="174" t="s">
        <v>204</v>
      </c>
      <c r="F661" s="176">
        <v>498</v>
      </c>
      <c r="G661" s="296">
        <v>935.19831578947299</v>
      </c>
      <c r="H661" s="296">
        <v>266531.52</v>
      </c>
      <c r="I661" s="296">
        <v>535.20385542168594</v>
      </c>
      <c r="J661" s="296">
        <v>11.337349397590399</v>
      </c>
      <c r="K661" s="175"/>
      <c r="L661" s="176">
        <v>285</v>
      </c>
      <c r="M661" s="296">
        <v>127533.55</v>
      </c>
      <c r="N661" s="296">
        <v>598.74906103286401</v>
      </c>
      <c r="O661" s="210">
        <v>10</v>
      </c>
      <c r="P661" s="296">
        <v>8119.56</v>
      </c>
      <c r="Q661" s="296">
        <v>811.95600000000002</v>
      </c>
      <c r="R661" s="176">
        <v>488</v>
      </c>
      <c r="S661" s="296">
        <v>258411.96</v>
      </c>
      <c r="T661" s="296">
        <v>529.53270491803198</v>
      </c>
      <c r="V661" s="10"/>
      <c r="W661" s="10"/>
      <c r="X661" s="10"/>
      <c r="Y661" s="10"/>
      <c r="Z661" s="10"/>
      <c r="AA661" s="10"/>
      <c r="AB661" s="10"/>
      <c r="AC661" s="10"/>
      <c r="AD661" s="10"/>
    </row>
    <row r="662" spans="1:30" x14ac:dyDescent="0.25">
      <c r="A662" s="55"/>
      <c r="B662" s="10"/>
      <c r="C662" s="174" t="s">
        <v>205</v>
      </c>
      <c r="D662" s="174"/>
      <c r="E662" s="174" t="s">
        <v>97</v>
      </c>
      <c r="F662" s="176">
        <v>8</v>
      </c>
      <c r="G662" s="296">
        <v>718.988333333333</v>
      </c>
      <c r="H662" s="296">
        <v>4313.93</v>
      </c>
      <c r="I662" s="296">
        <v>539.24125000000004</v>
      </c>
      <c r="J662" s="296">
        <v>11.5</v>
      </c>
      <c r="K662" s="175"/>
      <c r="L662" s="176">
        <v>6</v>
      </c>
      <c r="M662" s="296">
        <v>2701.6</v>
      </c>
      <c r="N662" s="296">
        <v>1350.8</v>
      </c>
      <c r="O662" s="210"/>
      <c r="P662" s="296"/>
      <c r="Q662" s="296"/>
      <c r="R662" s="176">
        <v>8</v>
      </c>
      <c r="S662" s="296">
        <v>4313.93</v>
      </c>
      <c r="T662" s="296">
        <v>539.24125000000004</v>
      </c>
      <c r="V662" s="10"/>
      <c r="W662" s="10"/>
      <c r="X662" s="10"/>
      <c r="Y662" s="10"/>
      <c r="Z662" s="10"/>
      <c r="AA662" s="10"/>
      <c r="AB662" s="10"/>
      <c r="AC662" s="10"/>
      <c r="AD662" s="10"/>
    </row>
    <row r="663" spans="1:30" x14ac:dyDescent="0.25">
      <c r="A663" s="55"/>
      <c r="B663" s="10"/>
      <c r="C663" s="174" t="s">
        <v>208</v>
      </c>
      <c r="D663" s="174"/>
      <c r="E663" s="174" t="s">
        <v>64</v>
      </c>
      <c r="F663" s="176">
        <v>20</v>
      </c>
      <c r="G663" s="296">
        <v>1732.5260000000001</v>
      </c>
      <c r="H663" s="296">
        <v>25987.89</v>
      </c>
      <c r="I663" s="296">
        <v>1299.3945000000001</v>
      </c>
      <c r="J663" s="296">
        <v>10.9</v>
      </c>
      <c r="K663" s="175"/>
      <c r="L663" s="176">
        <v>15</v>
      </c>
      <c r="M663" s="296">
        <v>3885.41</v>
      </c>
      <c r="N663" s="296">
        <v>777.08199999999999</v>
      </c>
      <c r="O663" s="210"/>
      <c r="P663" s="296"/>
      <c r="Q663" s="296"/>
      <c r="R663" s="176">
        <v>20</v>
      </c>
      <c r="S663" s="296">
        <v>25987.89</v>
      </c>
      <c r="T663" s="296">
        <v>1299.3945000000001</v>
      </c>
      <c r="V663" s="10"/>
      <c r="W663" s="10"/>
      <c r="X663" s="10"/>
      <c r="Y663" s="10"/>
      <c r="Z663" s="10"/>
      <c r="AA663" s="10"/>
      <c r="AB663" s="10"/>
      <c r="AC663" s="10"/>
      <c r="AD663" s="10"/>
    </row>
    <row r="664" spans="1:30" x14ac:dyDescent="0.25">
      <c r="A664" s="55"/>
      <c r="B664" s="10"/>
      <c r="C664" s="174" t="s">
        <v>209</v>
      </c>
      <c r="D664" s="174"/>
      <c r="E664" s="174" t="s">
        <v>179</v>
      </c>
      <c r="F664" s="176">
        <v>58</v>
      </c>
      <c r="G664" s="296">
        <v>839.43368421052605</v>
      </c>
      <c r="H664" s="296">
        <v>31898.48</v>
      </c>
      <c r="I664" s="296">
        <v>549.97379310344797</v>
      </c>
      <c r="J664" s="296">
        <v>11.517241379310301</v>
      </c>
      <c r="K664" s="175"/>
      <c r="L664" s="176">
        <v>38</v>
      </c>
      <c r="M664" s="296">
        <v>15458.26</v>
      </c>
      <c r="N664" s="296">
        <v>772.91300000000001</v>
      </c>
      <c r="O664" s="210">
        <v>3</v>
      </c>
      <c r="P664" s="296">
        <v>3241.82</v>
      </c>
      <c r="Q664" s="296">
        <v>1080.60666666667</v>
      </c>
      <c r="R664" s="176">
        <v>55</v>
      </c>
      <c r="S664" s="296">
        <v>28656.66</v>
      </c>
      <c r="T664" s="296">
        <v>521.03018181818197</v>
      </c>
      <c r="V664" s="10"/>
      <c r="W664" s="10"/>
      <c r="X664" s="10"/>
      <c r="Y664" s="10"/>
      <c r="Z664" s="10"/>
      <c r="AA664" s="10"/>
      <c r="AB664" s="10"/>
      <c r="AC664" s="10"/>
      <c r="AD664" s="10"/>
    </row>
    <row r="665" spans="1:30" x14ac:dyDescent="0.25">
      <c r="A665" s="55"/>
      <c r="B665" s="10"/>
      <c r="C665" s="174" t="s">
        <v>210</v>
      </c>
      <c r="D665" s="174"/>
      <c r="E665" s="174" t="s">
        <v>211</v>
      </c>
      <c r="F665" s="176">
        <v>14</v>
      </c>
      <c r="G665" s="296">
        <v>1864.09142857143</v>
      </c>
      <c r="H665" s="296">
        <v>13048.64</v>
      </c>
      <c r="I665" s="296">
        <v>932.04571428571501</v>
      </c>
      <c r="J665" s="296">
        <v>10.8571428571429</v>
      </c>
      <c r="K665" s="175"/>
      <c r="L665" s="176">
        <v>7</v>
      </c>
      <c r="M665" s="296">
        <v>8535.74</v>
      </c>
      <c r="N665" s="296">
        <v>1219.39142857143</v>
      </c>
      <c r="O665" s="210">
        <v>1</v>
      </c>
      <c r="P665" s="296">
        <v>316.26</v>
      </c>
      <c r="Q665" s="296">
        <v>316.26</v>
      </c>
      <c r="R665" s="176">
        <v>13</v>
      </c>
      <c r="S665" s="296">
        <v>12732.38</v>
      </c>
      <c r="T665" s="296">
        <v>979.41384615384595</v>
      </c>
      <c r="V665" s="10"/>
      <c r="W665" s="10"/>
      <c r="X665" s="10"/>
      <c r="Y665" s="10"/>
      <c r="Z665" s="10"/>
      <c r="AA665" s="10"/>
      <c r="AB665" s="10"/>
      <c r="AC665" s="10"/>
      <c r="AD665" s="10"/>
    </row>
    <row r="666" spans="1:30" x14ac:dyDescent="0.25">
      <c r="A666" s="55"/>
      <c r="B666" s="10"/>
      <c r="C666" s="174" t="s">
        <v>214</v>
      </c>
      <c r="D666" s="174"/>
      <c r="E666" s="174" t="s">
        <v>127</v>
      </c>
      <c r="F666" s="176">
        <v>11</v>
      </c>
      <c r="G666" s="296">
        <v>1320.8150000000001</v>
      </c>
      <c r="H666" s="296">
        <v>13208.15</v>
      </c>
      <c r="I666" s="296">
        <v>1200.74090909091</v>
      </c>
      <c r="J666" s="296">
        <v>15.2727272727273</v>
      </c>
      <c r="K666" s="175"/>
      <c r="L666" s="176">
        <v>10</v>
      </c>
      <c r="M666" s="296">
        <v>761.16</v>
      </c>
      <c r="N666" s="296">
        <v>761.16</v>
      </c>
      <c r="O666" s="210"/>
      <c r="P666" s="296"/>
      <c r="Q666" s="296"/>
      <c r="R666" s="176">
        <v>11</v>
      </c>
      <c r="S666" s="296">
        <v>13208.15</v>
      </c>
      <c r="T666" s="296">
        <v>1200.74090909091</v>
      </c>
      <c r="V666" s="10"/>
      <c r="W666" s="10"/>
      <c r="X666" s="10"/>
      <c r="Y666" s="10"/>
      <c r="Z666" s="10"/>
      <c r="AA666" s="10"/>
      <c r="AB666" s="10"/>
      <c r="AC666" s="10"/>
      <c r="AD666" s="10"/>
    </row>
    <row r="667" spans="1:30" x14ac:dyDescent="0.25">
      <c r="A667" s="55"/>
      <c r="B667" s="10"/>
      <c r="C667" s="174" t="s">
        <v>858</v>
      </c>
      <c r="D667" s="174"/>
      <c r="E667" s="174" t="s">
        <v>107</v>
      </c>
      <c r="F667" s="176">
        <v>1</v>
      </c>
      <c r="G667" s="296">
        <v>342.22</v>
      </c>
      <c r="H667" s="296">
        <v>342.22</v>
      </c>
      <c r="I667" s="296">
        <v>342.22</v>
      </c>
      <c r="J667" s="296">
        <v>7</v>
      </c>
      <c r="K667" s="175"/>
      <c r="L667" s="176">
        <v>1</v>
      </c>
      <c r="M667" s="296"/>
      <c r="N667" s="296"/>
      <c r="O667" s="210"/>
      <c r="P667" s="296"/>
      <c r="Q667" s="296"/>
      <c r="R667" s="176">
        <v>1</v>
      </c>
      <c r="S667" s="296">
        <v>342.22</v>
      </c>
      <c r="T667" s="296">
        <v>342.22</v>
      </c>
      <c r="V667" s="10"/>
      <c r="W667" s="10"/>
      <c r="X667" s="10"/>
      <c r="Y667" s="10"/>
      <c r="Z667" s="10"/>
      <c r="AA667" s="10"/>
      <c r="AB667" s="10"/>
      <c r="AC667" s="10"/>
      <c r="AD667" s="10"/>
    </row>
    <row r="668" spans="1:30" x14ac:dyDescent="0.25">
      <c r="A668" s="55"/>
      <c r="B668" s="10"/>
      <c r="C668" s="174" t="s">
        <v>217</v>
      </c>
      <c r="D668" s="174"/>
      <c r="E668" s="174" t="s">
        <v>147</v>
      </c>
      <c r="F668" s="176">
        <v>10</v>
      </c>
      <c r="G668" s="296">
        <v>1290.3816666666701</v>
      </c>
      <c r="H668" s="296">
        <v>7742.29</v>
      </c>
      <c r="I668" s="296">
        <v>774.22900000000004</v>
      </c>
      <c r="J668" s="296">
        <v>12.9</v>
      </c>
      <c r="K668" s="175"/>
      <c r="L668" s="176">
        <v>6</v>
      </c>
      <c r="M668" s="296">
        <v>3452.41</v>
      </c>
      <c r="N668" s="296">
        <v>863.10249999999996</v>
      </c>
      <c r="O668" s="210"/>
      <c r="P668" s="296"/>
      <c r="Q668" s="296"/>
      <c r="R668" s="176">
        <v>10</v>
      </c>
      <c r="S668" s="296">
        <v>7742.29</v>
      </c>
      <c r="T668" s="296">
        <v>774.22900000000004</v>
      </c>
      <c r="V668" s="10"/>
      <c r="W668" s="10"/>
      <c r="X668" s="10"/>
      <c r="Y668" s="10"/>
      <c r="Z668" s="10"/>
      <c r="AA668" s="10"/>
      <c r="AB668" s="10"/>
      <c r="AC668" s="10"/>
      <c r="AD668" s="10"/>
    </row>
    <row r="669" spans="1:30" x14ac:dyDescent="0.25">
      <c r="A669" s="55"/>
      <c r="B669" s="10"/>
      <c r="C669" s="174" t="s">
        <v>218</v>
      </c>
      <c r="D669" s="174"/>
      <c r="E669" s="174" t="s">
        <v>219</v>
      </c>
      <c r="F669" s="176">
        <v>8</v>
      </c>
      <c r="G669" s="296">
        <v>507.09399999999999</v>
      </c>
      <c r="H669" s="296">
        <v>2535.4699999999998</v>
      </c>
      <c r="I669" s="296">
        <v>316.93374999999997</v>
      </c>
      <c r="J669" s="296">
        <v>10.25</v>
      </c>
      <c r="K669" s="175"/>
      <c r="L669" s="176">
        <v>5</v>
      </c>
      <c r="M669" s="296">
        <v>1500.26</v>
      </c>
      <c r="N669" s="296">
        <v>500.08666666666699</v>
      </c>
      <c r="O669" s="210"/>
      <c r="P669" s="296"/>
      <c r="Q669" s="296"/>
      <c r="R669" s="176">
        <v>8</v>
      </c>
      <c r="S669" s="296">
        <v>2535.4699999999998</v>
      </c>
      <c r="T669" s="296">
        <v>316.93374999999997</v>
      </c>
      <c r="V669" s="10"/>
      <c r="W669" s="10"/>
      <c r="X669" s="10"/>
      <c r="Y669" s="10"/>
      <c r="Z669" s="10"/>
      <c r="AA669" s="10"/>
      <c r="AB669" s="10"/>
      <c r="AC669" s="10"/>
      <c r="AD669" s="10"/>
    </row>
    <row r="670" spans="1:30" x14ac:dyDescent="0.25">
      <c r="A670" s="55"/>
      <c r="B670" s="10"/>
      <c r="C670" s="174" t="s">
        <v>221</v>
      </c>
      <c r="D670" s="174"/>
      <c r="E670" s="174" t="s">
        <v>170</v>
      </c>
      <c r="F670" s="176">
        <v>23</v>
      </c>
      <c r="G670" s="296">
        <v>1234.89769230769</v>
      </c>
      <c r="H670" s="296">
        <v>16053.67</v>
      </c>
      <c r="I670" s="296">
        <v>697.98565217391297</v>
      </c>
      <c r="J670" s="296">
        <v>12.3913043478261</v>
      </c>
      <c r="K670" s="175"/>
      <c r="L670" s="176">
        <v>13</v>
      </c>
      <c r="M670" s="296">
        <v>9387.1200000000008</v>
      </c>
      <c r="N670" s="296">
        <v>938.71199999999999</v>
      </c>
      <c r="O670" s="210"/>
      <c r="P670" s="296"/>
      <c r="Q670" s="296"/>
      <c r="R670" s="176">
        <v>23</v>
      </c>
      <c r="S670" s="296">
        <v>16053.67</v>
      </c>
      <c r="T670" s="296">
        <v>697.98565217391297</v>
      </c>
      <c r="V670" s="10"/>
      <c r="W670" s="10"/>
      <c r="X670" s="10"/>
      <c r="Y670" s="10"/>
      <c r="Z670" s="10"/>
      <c r="AA670" s="10"/>
      <c r="AB670" s="10"/>
      <c r="AC670" s="10"/>
      <c r="AD670" s="10"/>
    </row>
    <row r="671" spans="1:30" x14ac:dyDescent="0.25">
      <c r="A671" s="55"/>
      <c r="B671" s="10"/>
      <c r="C671" s="174" t="s">
        <v>222</v>
      </c>
      <c r="D671" s="174"/>
      <c r="E671" s="174" t="s">
        <v>223</v>
      </c>
      <c r="F671" s="176">
        <v>6</v>
      </c>
      <c r="G671" s="296">
        <v>1164.3399999999999</v>
      </c>
      <c r="H671" s="296">
        <v>4657.3599999999997</v>
      </c>
      <c r="I671" s="296">
        <v>776.22666666666703</v>
      </c>
      <c r="J671" s="296">
        <v>12.5</v>
      </c>
      <c r="K671" s="175"/>
      <c r="L671" s="176">
        <v>4</v>
      </c>
      <c r="M671" s="296">
        <v>2550.1799999999998</v>
      </c>
      <c r="N671" s="296">
        <v>1275.0899999999999</v>
      </c>
      <c r="O671" s="210"/>
      <c r="P671" s="296"/>
      <c r="Q671" s="296"/>
      <c r="R671" s="176">
        <v>6</v>
      </c>
      <c r="S671" s="296">
        <v>4657.3599999999997</v>
      </c>
      <c r="T671" s="296">
        <v>776.22666666666703</v>
      </c>
      <c r="V671" s="10"/>
      <c r="W671" s="10"/>
      <c r="X671" s="10"/>
      <c r="Y671" s="10"/>
      <c r="Z671" s="10"/>
      <c r="AA671" s="10"/>
      <c r="AB671" s="10"/>
      <c r="AC671" s="10"/>
      <c r="AD671" s="10"/>
    </row>
    <row r="672" spans="1:30" x14ac:dyDescent="0.25">
      <c r="A672" s="55"/>
      <c r="B672" s="10"/>
      <c r="C672" s="174" t="s">
        <v>224</v>
      </c>
      <c r="D672" s="174"/>
      <c r="E672" s="174" t="s">
        <v>206</v>
      </c>
      <c r="F672" s="176">
        <v>13</v>
      </c>
      <c r="G672" s="296">
        <v>1019.33375</v>
      </c>
      <c r="H672" s="296">
        <v>8154.67</v>
      </c>
      <c r="I672" s="296">
        <v>627.282307692308</v>
      </c>
      <c r="J672" s="296">
        <v>13.461538461538501</v>
      </c>
      <c r="K672" s="175"/>
      <c r="L672" s="176">
        <v>8</v>
      </c>
      <c r="M672" s="296">
        <v>2864.7</v>
      </c>
      <c r="N672" s="296">
        <v>572.94000000000005</v>
      </c>
      <c r="O672" s="210">
        <v>1</v>
      </c>
      <c r="P672" s="296">
        <v>2018.82</v>
      </c>
      <c r="Q672" s="296">
        <v>2018.82</v>
      </c>
      <c r="R672" s="176">
        <v>12</v>
      </c>
      <c r="S672" s="296">
        <v>6135.85</v>
      </c>
      <c r="T672" s="296">
        <v>511.32083333333298</v>
      </c>
      <c r="V672" s="10"/>
      <c r="W672" s="10"/>
      <c r="X672" s="10"/>
      <c r="Y672" s="10"/>
      <c r="Z672" s="10"/>
      <c r="AA672" s="10"/>
      <c r="AB672" s="10"/>
      <c r="AC672" s="10"/>
      <c r="AD672" s="10"/>
    </row>
    <row r="673" spans="1:30" x14ac:dyDescent="0.25">
      <c r="A673" s="55"/>
      <c r="B673" s="10"/>
      <c r="C673" s="174" t="s">
        <v>648</v>
      </c>
      <c r="D673" s="174"/>
      <c r="E673" s="174" t="s">
        <v>228</v>
      </c>
      <c r="F673" s="176">
        <v>1</v>
      </c>
      <c r="G673" s="296"/>
      <c r="H673" s="296">
        <v>1133.3499999999999</v>
      </c>
      <c r="I673" s="296">
        <v>1133.3499999999999</v>
      </c>
      <c r="J673" s="296">
        <v>2</v>
      </c>
      <c r="K673" s="175"/>
      <c r="L673" s="176"/>
      <c r="M673" s="296">
        <v>1133.3499999999999</v>
      </c>
      <c r="N673" s="296">
        <v>1133.3499999999999</v>
      </c>
      <c r="O673" s="210"/>
      <c r="P673" s="296"/>
      <c r="Q673" s="296"/>
      <c r="R673" s="176">
        <v>1</v>
      </c>
      <c r="S673" s="296">
        <v>1133.3499999999999</v>
      </c>
      <c r="T673" s="296">
        <v>1133.3499999999999</v>
      </c>
      <c r="V673" s="10"/>
      <c r="W673" s="10"/>
      <c r="X673" s="10"/>
      <c r="Y673" s="10"/>
      <c r="Z673" s="10"/>
      <c r="AA673" s="10"/>
      <c r="AB673" s="10"/>
      <c r="AC673" s="10"/>
      <c r="AD673" s="10"/>
    </row>
    <row r="674" spans="1:30" x14ac:dyDescent="0.25">
      <c r="A674" s="55"/>
      <c r="B674" s="10"/>
      <c r="C674" s="174" t="s">
        <v>231</v>
      </c>
      <c r="D674" s="174"/>
      <c r="E674" s="174" t="s">
        <v>212</v>
      </c>
      <c r="F674" s="176">
        <v>22</v>
      </c>
      <c r="G674" s="296">
        <v>485.94722222222202</v>
      </c>
      <c r="H674" s="296">
        <v>8747.0499999999993</v>
      </c>
      <c r="I674" s="296">
        <v>397.59318181818202</v>
      </c>
      <c r="J674" s="296">
        <v>9.6818181818181799</v>
      </c>
      <c r="K674" s="175"/>
      <c r="L674" s="176">
        <v>18</v>
      </c>
      <c r="M674" s="296">
        <v>2212.61</v>
      </c>
      <c r="N674" s="296">
        <v>553.15250000000003</v>
      </c>
      <c r="O674" s="210"/>
      <c r="P674" s="296"/>
      <c r="Q674" s="296"/>
      <c r="R674" s="176">
        <v>22</v>
      </c>
      <c r="S674" s="296">
        <v>8747.0499999999993</v>
      </c>
      <c r="T674" s="296">
        <v>397.59318181818202</v>
      </c>
      <c r="V674" s="10"/>
      <c r="W674" s="10"/>
      <c r="X674" s="10"/>
      <c r="Y674" s="10"/>
      <c r="Z674" s="10"/>
      <c r="AA674" s="10"/>
      <c r="AB674" s="10"/>
      <c r="AC674" s="10"/>
      <c r="AD674" s="10"/>
    </row>
    <row r="675" spans="1:30" x14ac:dyDescent="0.25">
      <c r="A675" s="55"/>
      <c r="B675" s="10"/>
      <c r="C675" s="174" t="s">
        <v>234</v>
      </c>
      <c r="D675" s="174"/>
      <c r="E675" s="174" t="s">
        <v>235</v>
      </c>
      <c r="F675" s="176">
        <v>8</v>
      </c>
      <c r="G675" s="296">
        <v>399.12285714285701</v>
      </c>
      <c r="H675" s="296">
        <v>2793.86</v>
      </c>
      <c r="I675" s="296">
        <v>349.23250000000002</v>
      </c>
      <c r="J675" s="296">
        <v>11.375</v>
      </c>
      <c r="K675" s="175"/>
      <c r="L675" s="176">
        <v>7</v>
      </c>
      <c r="M675" s="296">
        <v>588.07000000000005</v>
      </c>
      <c r="N675" s="296">
        <v>588.07000000000005</v>
      </c>
      <c r="O675" s="210"/>
      <c r="P675" s="296"/>
      <c r="Q675" s="296"/>
      <c r="R675" s="176">
        <v>8</v>
      </c>
      <c r="S675" s="296">
        <v>2793.86</v>
      </c>
      <c r="T675" s="296">
        <v>349.23250000000002</v>
      </c>
      <c r="V675" s="10"/>
      <c r="W675" s="10"/>
      <c r="X675" s="10"/>
      <c r="Y675" s="10"/>
      <c r="Z675" s="10"/>
      <c r="AA675" s="10"/>
      <c r="AB675" s="10"/>
      <c r="AC675" s="10"/>
      <c r="AD675" s="10"/>
    </row>
    <row r="676" spans="1:30" x14ac:dyDescent="0.25">
      <c r="A676" s="55"/>
      <c r="B676" s="10"/>
      <c r="C676" s="174" t="s">
        <v>236</v>
      </c>
      <c r="D676" s="174"/>
      <c r="E676" s="174" t="s">
        <v>237</v>
      </c>
      <c r="F676" s="176">
        <v>16</v>
      </c>
      <c r="G676" s="296">
        <v>1130.5899999999999</v>
      </c>
      <c r="H676" s="296">
        <v>9044.7199999999993</v>
      </c>
      <c r="I676" s="296">
        <v>565.29499999999996</v>
      </c>
      <c r="J676" s="296">
        <v>10.375</v>
      </c>
      <c r="K676" s="175"/>
      <c r="L676" s="176">
        <v>8</v>
      </c>
      <c r="M676" s="296">
        <v>5416.47</v>
      </c>
      <c r="N676" s="296">
        <v>677.05875000000003</v>
      </c>
      <c r="O676" s="210">
        <v>1</v>
      </c>
      <c r="P676" s="296">
        <v>238.33</v>
      </c>
      <c r="Q676" s="296">
        <v>238.33</v>
      </c>
      <c r="R676" s="176">
        <v>15</v>
      </c>
      <c r="S676" s="296">
        <v>8806.39</v>
      </c>
      <c r="T676" s="296">
        <v>587.09266666666701</v>
      </c>
      <c r="V676" s="10"/>
      <c r="W676" s="10"/>
      <c r="X676" s="10"/>
      <c r="Y676" s="10"/>
      <c r="Z676" s="10"/>
      <c r="AA676" s="10"/>
      <c r="AB676" s="10"/>
      <c r="AC676" s="10"/>
      <c r="AD676" s="10"/>
    </row>
    <row r="677" spans="1:30" x14ac:dyDescent="0.25">
      <c r="A677" s="55"/>
      <c r="B677" s="10"/>
      <c r="C677" s="174" t="s">
        <v>238</v>
      </c>
      <c r="D677" s="174"/>
      <c r="E677" s="174" t="s">
        <v>239</v>
      </c>
      <c r="F677" s="176">
        <v>30</v>
      </c>
      <c r="G677" s="296">
        <v>1332.4568750000001</v>
      </c>
      <c r="H677" s="296">
        <v>21319.31</v>
      </c>
      <c r="I677" s="296">
        <v>710.64366666666695</v>
      </c>
      <c r="J677" s="296">
        <v>11.6</v>
      </c>
      <c r="K677" s="175"/>
      <c r="L677" s="176">
        <v>16</v>
      </c>
      <c r="M677" s="296">
        <v>10499.56</v>
      </c>
      <c r="N677" s="296">
        <v>749.96857142857198</v>
      </c>
      <c r="O677" s="210">
        <v>1</v>
      </c>
      <c r="P677" s="296">
        <v>89.89</v>
      </c>
      <c r="Q677" s="296">
        <v>89.89</v>
      </c>
      <c r="R677" s="176">
        <v>29</v>
      </c>
      <c r="S677" s="296">
        <v>21229.42</v>
      </c>
      <c r="T677" s="296">
        <v>732.04896551724096</v>
      </c>
      <c r="V677" s="10"/>
      <c r="W677" s="10"/>
      <c r="X677" s="10"/>
      <c r="Y677" s="10"/>
      <c r="Z677" s="10"/>
      <c r="AA677" s="10"/>
      <c r="AB677" s="10"/>
      <c r="AC677" s="10"/>
      <c r="AD677" s="10"/>
    </row>
    <row r="678" spans="1:30" x14ac:dyDescent="0.25">
      <c r="A678" s="55"/>
      <c r="B678" s="10"/>
      <c r="C678" s="174" t="s">
        <v>707</v>
      </c>
      <c r="D678" s="174"/>
      <c r="E678" s="174" t="s">
        <v>212</v>
      </c>
      <c r="F678" s="176">
        <v>148</v>
      </c>
      <c r="G678" s="296">
        <v>1143.5485897435899</v>
      </c>
      <c r="H678" s="296">
        <v>89196.79</v>
      </c>
      <c r="I678" s="296">
        <v>602.68101351351299</v>
      </c>
      <c r="J678" s="296">
        <v>11.851351351351401</v>
      </c>
      <c r="K678" s="175"/>
      <c r="L678" s="176">
        <v>78</v>
      </c>
      <c r="M678" s="296">
        <v>44865.61</v>
      </c>
      <c r="N678" s="296">
        <v>640.93728571428596</v>
      </c>
      <c r="O678" s="210">
        <v>5</v>
      </c>
      <c r="P678" s="296">
        <v>2251.27</v>
      </c>
      <c r="Q678" s="296">
        <v>450.25400000000002</v>
      </c>
      <c r="R678" s="176">
        <v>143</v>
      </c>
      <c r="S678" s="296">
        <v>86945.52</v>
      </c>
      <c r="T678" s="296">
        <v>608.01062937062898</v>
      </c>
      <c r="V678" s="10"/>
      <c r="W678" s="10"/>
      <c r="X678" s="10"/>
      <c r="Y678" s="10"/>
      <c r="Z678" s="10"/>
      <c r="AA678" s="10"/>
      <c r="AB678" s="10"/>
      <c r="AC678" s="10"/>
      <c r="AD678" s="10"/>
    </row>
    <row r="679" spans="1:30" x14ac:dyDescent="0.25">
      <c r="A679" s="55"/>
      <c r="B679" s="10"/>
      <c r="C679" s="174" t="s">
        <v>708</v>
      </c>
      <c r="D679" s="174"/>
      <c r="E679" s="174" t="s">
        <v>77</v>
      </c>
      <c r="F679" s="176">
        <v>329</v>
      </c>
      <c r="G679" s="296">
        <v>960.02020618556696</v>
      </c>
      <c r="H679" s="296">
        <v>186243.92</v>
      </c>
      <c r="I679" s="296">
        <v>566.09094224924002</v>
      </c>
      <c r="J679" s="296">
        <v>11.7629179331307</v>
      </c>
      <c r="K679" s="175"/>
      <c r="L679" s="176">
        <v>194</v>
      </c>
      <c r="M679" s="296">
        <v>93131.25</v>
      </c>
      <c r="N679" s="296">
        <v>689.86111111111097</v>
      </c>
      <c r="O679" s="210"/>
      <c r="P679" s="296"/>
      <c r="Q679" s="296"/>
      <c r="R679" s="176">
        <v>329</v>
      </c>
      <c r="S679" s="296">
        <v>186243.92</v>
      </c>
      <c r="T679" s="296">
        <v>566.09094224924002</v>
      </c>
      <c r="V679" s="10"/>
      <c r="W679" s="10"/>
      <c r="X679" s="10"/>
      <c r="Y679" s="10"/>
      <c r="Z679" s="10"/>
      <c r="AA679" s="10"/>
      <c r="AB679" s="10"/>
      <c r="AC679" s="10"/>
      <c r="AD679" s="10"/>
    </row>
    <row r="680" spans="1:30" x14ac:dyDescent="0.25">
      <c r="A680" s="55"/>
      <c r="B680" s="10"/>
      <c r="C680" s="174" t="s">
        <v>710</v>
      </c>
      <c r="D680" s="174"/>
      <c r="E680" s="174" t="s">
        <v>77</v>
      </c>
      <c r="F680" s="176">
        <v>5</v>
      </c>
      <c r="G680" s="296">
        <v>1088.9000000000001</v>
      </c>
      <c r="H680" s="296">
        <v>3266.7</v>
      </c>
      <c r="I680" s="296">
        <v>653.34</v>
      </c>
      <c r="J680" s="296">
        <v>11</v>
      </c>
      <c r="K680" s="175"/>
      <c r="L680" s="176">
        <v>3</v>
      </c>
      <c r="M680" s="296">
        <v>1135.24</v>
      </c>
      <c r="N680" s="296">
        <v>567.62</v>
      </c>
      <c r="O680" s="210"/>
      <c r="P680" s="296"/>
      <c r="Q680" s="296"/>
      <c r="R680" s="176">
        <v>5</v>
      </c>
      <c r="S680" s="296">
        <v>3266.7</v>
      </c>
      <c r="T680" s="296">
        <v>653.34</v>
      </c>
      <c r="V680" s="10"/>
      <c r="W680" s="10"/>
      <c r="X680" s="10"/>
      <c r="Y680" s="10"/>
      <c r="Z680" s="10"/>
      <c r="AA680" s="10"/>
      <c r="AB680" s="10"/>
      <c r="AC680" s="10"/>
      <c r="AD680" s="10"/>
    </row>
    <row r="681" spans="1:30" x14ac:dyDescent="0.25">
      <c r="A681" s="55"/>
      <c r="B681" s="10"/>
      <c r="C681" s="174" t="s">
        <v>249</v>
      </c>
      <c r="D681" s="174"/>
      <c r="E681" s="174" t="s">
        <v>127</v>
      </c>
      <c r="F681" s="176">
        <v>5</v>
      </c>
      <c r="G681" s="296">
        <v>1041.7025000000001</v>
      </c>
      <c r="H681" s="296">
        <v>4166.8100000000004</v>
      </c>
      <c r="I681" s="296">
        <v>833.36199999999997</v>
      </c>
      <c r="J681" s="296">
        <v>10</v>
      </c>
      <c r="K681" s="175"/>
      <c r="L681" s="176">
        <v>4</v>
      </c>
      <c r="M681" s="296">
        <v>1078.53</v>
      </c>
      <c r="N681" s="296">
        <v>1078.53</v>
      </c>
      <c r="O681" s="210"/>
      <c r="P681" s="296"/>
      <c r="Q681" s="296"/>
      <c r="R681" s="176">
        <v>5</v>
      </c>
      <c r="S681" s="296">
        <v>4166.8100000000004</v>
      </c>
      <c r="T681" s="296">
        <v>833.36199999999997</v>
      </c>
      <c r="V681" s="10"/>
      <c r="W681" s="10"/>
      <c r="X681" s="10"/>
      <c r="Y681" s="10"/>
      <c r="Z681" s="10"/>
      <c r="AA681" s="10"/>
      <c r="AB681" s="10"/>
      <c r="AC681" s="10"/>
      <c r="AD681" s="10"/>
    </row>
    <row r="682" spans="1:30" x14ac:dyDescent="0.25">
      <c r="A682" s="55"/>
      <c r="B682" s="10"/>
      <c r="C682" s="174" t="s">
        <v>251</v>
      </c>
      <c r="D682" s="174"/>
      <c r="E682" s="174" t="s">
        <v>79</v>
      </c>
      <c r="F682" s="176">
        <v>20</v>
      </c>
      <c r="G682" s="296">
        <v>668.44200000000001</v>
      </c>
      <c r="H682" s="296">
        <v>10026.629999999999</v>
      </c>
      <c r="I682" s="296">
        <v>501.33150000000001</v>
      </c>
      <c r="J682" s="296">
        <v>10.65</v>
      </c>
      <c r="K682" s="175"/>
      <c r="L682" s="176">
        <v>15</v>
      </c>
      <c r="M682" s="296">
        <v>4317.97</v>
      </c>
      <c r="N682" s="296">
        <v>863.59400000000005</v>
      </c>
      <c r="O682" s="210"/>
      <c r="P682" s="296"/>
      <c r="Q682" s="296"/>
      <c r="R682" s="176">
        <v>20</v>
      </c>
      <c r="S682" s="296">
        <v>10026.629999999999</v>
      </c>
      <c r="T682" s="296">
        <v>501.33150000000001</v>
      </c>
      <c r="V682" s="10"/>
      <c r="W682" s="10"/>
      <c r="X682" s="10"/>
      <c r="Y682" s="10"/>
      <c r="Z682" s="10"/>
      <c r="AA682" s="10"/>
      <c r="AB682" s="10"/>
      <c r="AC682" s="10"/>
      <c r="AD682" s="10"/>
    </row>
    <row r="683" spans="1:30" x14ac:dyDescent="0.25">
      <c r="A683" s="55"/>
      <c r="B683" s="10"/>
      <c r="C683" s="174" t="s">
        <v>252</v>
      </c>
      <c r="D683" s="174"/>
      <c r="E683" s="174" t="s">
        <v>70</v>
      </c>
      <c r="F683" s="176">
        <v>114</v>
      </c>
      <c r="G683" s="296">
        <v>1300.2131147540999</v>
      </c>
      <c r="H683" s="296">
        <v>79313</v>
      </c>
      <c r="I683" s="296">
        <v>695.72807017543801</v>
      </c>
      <c r="J683" s="296">
        <v>11.657894736842101</v>
      </c>
      <c r="K683" s="175"/>
      <c r="L683" s="176">
        <v>61</v>
      </c>
      <c r="M683" s="296">
        <v>37986.92</v>
      </c>
      <c r="N683" s="296">
        <v>716.73433962264198</v>
      </c>
      <c r="O683" s="210">
        <v>1</v>
      </c>
      <c r="P683" s="296">
        <v>493.24</v>
      </c>
      <c r="Q683" s="296">
        <v>493.24</v>
      </c>
      <c r="R683" s="176">
        <v>113</v>
      </c>
      <c r="S683" s="296">
        <v>78819.759999999995</v>
      </c>
      <c r="T683" s="296">
        <v>697.52</v>
      </c>
      <c r="V683" s="10"/>
      <c r="W683" s="10"/>
      <c r="X683" s="10"/>
      <c r="Y683" s="10"/>
      <c r="Z683" s="10"/>
      <c r="AA683" s="10"/>
      <c r="AB683" s="10"/>
      <c r="AC683" s="10"/>
      <c r="AD683" s="10"/>
    </row>
    <row r="684" spans="1:30" x14ac:dyDescent="0.25">
      <c r="A684" s="55"/>
      <c r="B684" s="10"/>
      <c r="C684" s="174" t="s">
        <v>255</v>
      </c>
      <c r="D684" s="174"/>
      <c r="E684" s="174" t="s">
        <v>256</v>
      </c>
      <c r="F684" s="176">
        <v>32</v>
      </c>
      <c r="G684" s="296">
        <v>1033.1354545454501</v>
      </c>
      <c r="H684" s="296">
        <v>22728.98</v>
      </c>
      <c r="I684" s="296">
        <v>710.28062499999999</v>
      </c>
      <c r="J684" s="296">
        <v>12.53125</v>
      </c>
      <c r="K684" s="175"/>
      <c r="L684" s="176">
        <v>22</v>
      </c>
      <c r="M684" s="296">
        <v>11646.35</v>
      </c>
      <c r="N684" s="296">
        <v>1164.635</v>
      </c>
      <c r="O684" s="210"/>
      <c r="P684" s="296"/>
      <c r="Q684" s="296"/>
      <c r="R684" s="176">
        <v>32</v>
      </c>
      <c r="S684" s="296">
        <v>22728.98</v>
      </c>
      <c r="T684" s="296">
        <v>710.28062499999999</v>
      </c>
      <c r="V684" s="10"/>
      <c r="W684" s="10"/>
      <c r="X684" s="10"/>
      <c r="Y684" s="10"/>
      <c r="Z684" s="10"/>
      <c r="AA684" s="10"/>
      <c r="AB684" s="10"/>
      <c r="AC684" s="10"/>
      <c r="AD684" s="10"/>
    </row>
    <row r="685" spans="1:30" x14ac:dyDescent="0.25">
      <c r="A685" s="55"/>
      <c r="B685" s="10"/>
      <c r="C685" s="174" t="s">
        <v>260</v>
      </c>
      <c r="D685" s="174"/>
      <c r="E685" s="174" t="s">
        <v>77</v>
      </c>
      <c r="F685" s="176">
        <v>1</v>
      </c>
      <c r="G685" s="296"/>
      <c r="H685" s="296">
        <v>602.58000000000004</v>
      </c>
      <c r="I685" s="296">
        <v>602.58000000000004</v>
      </c>
      <c r="J685" s="296">
        <v>13</v>
      </c>
      <c r="K685" s="175"/>
      <c r="L685" s="176"/>
      <c r="M685" s="296">
        <v>602.58000000000004</v>
      </c>
      <c r="N685" s="296">
        <v>602.58000000000004</v>
      </c>
      <c r="O685" s="210"/>
      <c r="P685" s="296"/>
      <c r="Q685" s="296"/>
      <c r="R685" s="176">
        <v>1</v>
      </c>
      <c r="S685" s="296">
        <v>602.58000000000004</v>
      </c>
      <c r="T685" s="296">
        <v>602.58000000000004</v>
      </c>
      <c r="V685" s="10"/>
      <c r="W685" s="10"/>
      <c r="X685" s="10"/>
      <c r="Y685" s="10"/>
      <c r="Z685" s="10"/>
      <c r="AA685" s="10"/>
      <c r="AB685" s="10"/>
      <c r="AC685" s="10"/>
      <c r="AD685" s="10"/>
    </row>
    <row r="686" spans="1:30" x14ac:dyDescent="0.25">
      <c r="A686" s="55"/>
      <c r="B686" s="10"/>
      <c r="C686" s="174" t="s">
        <v>260</v>
      </c>
      <c r="D686" s="174"/>
      <c r="E686" s="174" t="s">
        <v>120</v>
      </c>
      <c r="F686" s="176">
        <v>12</v>
      </c>
      <c r="G686" s="296">
        <v>514.125454545455</v>
      </c>
      <c r="H686" s="296">
        <v>5655.38</v>
      </c>
      <c r="I686" s="296">
        <v>471.28166666666698</v>
      </c>
      <c r="J686" s="296">
        <v>11.0833333333333</v>
      </c>
      <c r="K686" s="175"/>
      <c r="L686" s="176">
        <v>11</v>
      </c>
      <c r="M686" s="296">
        <v>724.59</v>
      </c>
      <c r="N686" s="296">
        <v>724.59</v>
      </c>
      <c r="O686" s="210"/>
      <c r="P686" s="296"/>
      <c r="Q686" s="296"/>
      <c r="R686" s="176">
        <v>12</v>
      </c>
      <c r="S686" s="296">
        <v>5655.38</v>
      </c>
      <c r="T686" s="296">
        <v>471.28166666666698</v>
      </c>
      <c r="V686" s="10"/>
      <c r="W686" s="10"/>
      <c r="X686" s="10"/>
      <c r="Y686" s="10"/>
      <c r="Z686" s="10"/>
      <c r="AA686" s="10"/>
      <c r="AB686" s="10"/>
      <c r="AC686" s="10"/>
      <c r="AD686" s="10"/>
    </row>
    <row r="687" spans="1:30" x14ac:dyDescent="0.25">
      <c r="A687" s="55"/>
      <c r="B687" s="10"/>
      <c r="C687" s="174" t="s">
        <v>261</v>
      </c>
      <c r="D687" s="174"/>
      <c r="E687" s="174" t="s">
        <v>73</v>
      </c>
      <c r="F687" s="176">
        <v>448</v>
      </c>
      <c r="G687" s="296">
        <v>1433.6872072072099</v>
      </c>
      <c r="H687" s="296">
        <v>318278.56</v>
      </c>
      <c r="I687" s="296">
        <v>710.44321428571504</v>
      </c>
      <c r="J687" s="296">
        <v>11.9285714285714</v>
      </c>
      <c r="K687" s="175"/>
      <c r="L687" s="176">
        <v>222</v>
      </c>
      <c r="M687" s="296">
        <v>162358.12</v>
      </c>
      <c r="N687" s="296">
        <v>718.39876106194697</v>
      </c>
      <c r="O687" s="210">
        <v>14</v>
      </c>
      <c r="P687" s="296">
        <v>6403.97</v>
      </c>
      <c r="Q687" s="296">
        <v>457.42642857142903</v>
      </c>
      <c r="R687" s="176">
        <v>434</v>
      </c>
      <c r="S687" s="296">
        <v>311874.59000000003</v>
      </c>
      <c r="T687" s="296">
        <v>718.60504608295003</v>
      </c>
      <c r="V687" s="10"/>
      <c r="W687" s="10"/>
      <c r="X687" s="10"/>
      <c r="Y687" s="10"/>
      <c r="Z687" s="10"/>
      <c r="AA687" s="10"/>
      <c r="AB687" s="10"/>
      <c r="AC687" s="10"/>
      <c r="AD687" s="10"/>
    </row>
    <row r="688" spans="1:30" x14ac:dyDescent="0.25">
      <c r="A688" s="55"/>
      <c r="B688" s="10"/>
      <c r="C688" s="174" t="s">
        <v>264</v>
      </c>
      <c r="D688" s="174"/>
      <c r="E688" s="174" t="s">
        <v>64</v>
      </c>
      <c r="F688" s="176">
        <v>35</v>
      </c>
      <c r="G688" s="296">
        <v>1008.56388888889</v>
      </c>
      <c r="H688" s="296">
        <v>18154.150000000001</v>
      </c>
      <c r="I688" s="296">
        <v>518.69000000000005</v>
      </c>
      <c r="J688" s="296">
        <v>10.8857142857143</v>
      </c>
      <c r="K688" s="175"/>
      <c r="L688" s="176">
        <v>18</v>
      </c>
      <c r="M688" s="296">
        <v>11695.4</v>
      </c>
      <c r="N688" s="296">
        <v>687.96470588235297</v>
      </c>
      <c r="O688" s="210"/>
      <c r="P688" s="296"/>
      <c r="Q688" s="296"/>
      <c r="R688" s="176">
        <v>35</v>
      </c>
      <c r="S688" s="296">
        <v>18154.150000000001</v>
      </c>
      <c r="T688" s="296">
        <v>518.69000000000005</v>
      </c>
      <c r="V688" s="10"/>
      <c r="W688" s="10"/>
      <c r="X688" s="10"/>
      <c r="Y688" s="10"/>
      <c r="Z688" s="10"/>
      <c r="AA688" s="10"/>
      <c r="AB688" s="10"/>
      <c r="AC688" s="10"/>
      <c r="AD688" s="10"/>
    </row>
    <row r="689" spans="1:30" x14ac:dyDescent="0.25">
      <c r="A689" s="55"/>
      <c r="B689" s="10"/>
      <c r="C689" s="174" t="s">
        <v>266</v>
      </c>
      <c r="D689" s="174"/>
      <c r="E689" s="174" t="s">
        <v>267</v>
      </c>
      <c r="F689" s="176">
        <v>18</v>
      </c>
      <c r="G689" s="296">
        <v>865.29555555555498</v>
      </c>
      <c r="H689" s="296">
        <v>7787.66</v>
      </c>
      <c r="I689" s="296">
        <v>432.647777777778</v>
      </c>
      <c r="J689" s="296">
        <v>11.7222222222222</v>
      </c>
      <c r="K689" s="175"/>
      <c r="L689" s="176">
        <v>9</v>
      </c>
      <c r="M689" s="296">
        <v>4282.45</v>
      </c>
      <c r="N689" s="296">
        <v>475.82777777777801</v>
      </c>
      <c r="O689" s="210">
        <v>1</v>
      </c>
      <c r="P689" s="296">
        <v>332.55</v>
      </c>
      <c r="Q689" s="296">
        <v>332.55</v>
      </c>
      <c r="R689" s="176">
        <v>17</v>
      </c>
      <c r="S689" s="296">
        <v>7455.11</v>
      </c>
      <c r="T689" s="296">
        <v>438.53588235294097</v>
      </c>
      <c r="V689" s="10"/>
      <c r="W689" s="10"/>
      <c r="X689" s="10"/>
      <c r="Y689" s="10"/>
      <c r="Z689" s="10"/>
      <c r="AA689" s="10"/>
      <c r="AB689" s="10"/>
      <c r="AC689" s="10"/>
      <c r="AD689" s="10"/>
    </row>
    <row r="690" spans="1:30" x14ac:dyDescent="0.25">
      <c r="A690" s="55"/>
      <c r="B690" s="10"/>
      <c r="C690" s="174" t="s">
        <v>268</v>
      </c>
      <c r="D690" s="174"/>
      <c r="E690" s="174" t="s">
        <v>269</v>
      </c>
      <c r="F690" s="176">
        <v>5</v>
      </c>
      <c r="G690" s="296">
        <v>4992.16</v>
      </c>
      <c r="H690" s="296">
        <v>4992.16</v>
      </c>
      <c r="I690" s="296">
        <v>998.43200000000002</v>
      </c>
      <c r="J690" s="296">
        <v>9.1999999999999993</v>
      </c>
      <c r="K690" s="175"/>
      <c r="L690" s="176">
        <v>1</v>
      </c>
      <c r="M690" s="296">
        <v>4177.47</v>
      </c>
      <c r="N690" s="296">
        <v>1044.3675000000001</v>
      </c>
      <c r="O690" s="210"/>
      <c r="P690" s="296"/>
      <c r="Q690" s="296"/>
      <c r="R690" s="176">
        <v>5</v>
      </c>
      <c r="S690" s="296">
        <v>4992.16</v>
      </c>
      <c r="T690" s="296">
        <v>998.43200000000002</v>
      </c>
      <c r="V690" s="10"/>
      <c r="W690" s="10"/>
      <c r="X690" s="10"/>
      <c r="Y690" s="10"/>
      <c r="Z690" s="10"/>
      <c r="AA690" s="10"/>
      <c r="AB690" s="10"/>
      <c r="AC690" s="10"/>
      <c r="AD690" s="10"/>
    </row>
    <row r="691" spans="1:30" x14ac:dyDescent="0.25">
      <c r="A691" s="55"/>
      <c r="B691" s="10"/>
      <c r="C691" s="174" t="s">
        <v>270</v>
      </c>
      <c r="D691" s="174"/>
      <c r="E691" s="174" t="s">
        <v>145</v>
      </c>
      <c r="F691" s="176">
        <v>4</v>
      </c>
      <c r="G691" s="296">
        <v>3274.54</v>
      </c>
      <c r="H691" s="296">
        <v>3274.54</v>
      </c>
      <c r="I691" s="296">
        <v>818.63499999999999</v>
      </c>
      <c r="J691" s="296">
        <v>11.5</v>
      </c>
      <c r="K691" s="175"/>
      <c r="L691" s="176">
        <v>1</v>
      </c>
      <c r="M691" s="296">
        <v>2471.1799999999998</v>
      </c>
      <c r="N691" s="296">
        <v>823.72666666666703</v>
      </c>
      <c r="O691" s="210"/>
      <c r="P691" s="296"/>
      <c r="Q691" s="296"/>
      <c r="R691" s="176">
        <v>4</v>
      </c>
      <c r="S691" s="296">
        <v>3274.54</v>
      </c>
      <c r="T691" s="296">
        <v>818.63499999999999</v>
      </c>
      <c r="V691" s="10"/>
      <c r="W691" s="10"/>
      <c r="X691" s="10"/>
      <c r="Y691" s="10"/>
      <c r="Z691" s="10"/>
      <c r="AA691" s="10"/>
      <c r="AB691" s="10"/>
      <c r="AC691" s="10"/>
      <c r="AD691" s="10"/>
    </row>
    <row r="692" spans="1:30" x14ac:dyDescent="0.25">
      <c r="A692" s="55"/>
      <c r="B692" s="10"/>
      <c r="C692" s="174" t="s">
        <v>270</v>
      </c>
      <c r="D692" s="174"/>
      <c r="E692" s="174" t="s">
        <v>272</v>
      </c>
      <c r="F692" s="176">
        <v>1</v>
      </c>
      <c r="G692" s="296"/>
      <c r="H692" s="296">
        <v>1442.24</v>
      </c>
      <c r="I692" s="296">
        <v>1442.24</v>
      </c>
      <c r="J692" s="296">
        <v>7</v>
      </c>
      <c r="K692" s="175"/>
      <c r="L692" s="176"/>
      <c r="M692" s="296">
        <v>1442.24</v>
      </c>
      <c r="N692" s="296">
        <v>1442.24</v>
      </c>
      <c r="O692" s="210"/>
      <c r="P692" s="296"/>
      <c r="Q692" s="296"/>
      <c r="R692" s="176">
        <v>1</v>
      </c>
      <c r="S692" s="296">
        <v>1442.24</v>
      </c>
      <c r="T692" s="296">
        <v>1442.24</v>
      </c>
      <c r="V692" s="10"/>
      <c r="W692" s="10"/>
      <c r="X692" s="10"/>
      <c r="Y692" s="10"/>
      <c r="Z692" s="10"/>
      <c r="AA692" s="10"/>
      <c r="AB692" s="10"/>
      <c r="AC692" s="10"/>
      <c r="AD692" s="10"/>
    </row>
    <row r="693" spans="1:30" x14ac:dyDescent="0.25">
      <c r="A693" s="55"/>
      <c r="B693" s="10"/>
      <c r="C693" s="174" t="s">
        <v>273</v>
      </c>
      <c r="D693" s="174"/>
      <c r="E693" s="174" t="s">
        <v>272</v>
      </c>
      <c r="F693" s="176">
        <v>22</v>
      </c>
      <c r="G693" s="296">
        <v>1038.58</v>
      </c>
      <c r="H693" s="296">
        <v>14540.12</v>
      </c>
      <c r="I693" s="296">
        <v>660.91454545454496</v>
      </c>
      <c r="J693" s="296">
        <v>12.090909090909101</v>
      </c>
      <c r="K693" s="175"/>
      <c r="L693" s="176">
        <v>14</v>
      </c>
      <c r="M693" s="296">
        <v>6310.03</v>
      </c>
      <c r="N693" s="296">
        <v>788.75374999999997</v>
      </c>
      <c r="O693" s="210">
        <v>1</v>
      </c>
      <c r="P693" s="296">
        <v>690.78</v>
      </c>
      <c r="Q693" s="296">
        <v>690.78</v>
      </c>
      <c r="R693" s="176">
        <v>21</v>
      </c>
      <c r="S693" s="296">
        <v>13849.34</v>
      </c>
      <c r="T693" s="296">
        <v>659.49238095238104</v>
      </c>
      <c r="V693" s="10"/>
      <c r="W693" s="10"/>
      <c r="X693" s="10"/>
      <c r="Y693" s="10"/>
      <c r="Z693" s="10"/>
      <c r="AA693" s="10"/>
      <c r="AB693" s="10"/>
      <c r="AC693" s="10"/>
      <c r="AD693" s="10"/>
    </row>
    <row r="694" spans="1:30" x14ac:dyDescent="0.25">
      <c r="A694" s="55"/>
      <c r="B694" s="10"/>
      <c r="C694" s="174" t="s">
        <v>275</v>
      </c>
      <c r="D694" s="174"/>
      <c r="E694" s="174" t="s">
        <v>100</v>
      </c>
      <c r="F694" s="176">
        <v>1</v>
      </c>
      <c r="G694" s="296">
        <v>27.07</v>
      </c>
      <c r="H694" s="296">
        <v>27.07</v>
      </c>
      <c r="I694" s="296">
        <v>27.07</v>
      </c>
      <c r="J694" s="296">
        <v>13</v>
      </c>
      <c r="K694" s="175"/>
      <c r="L694" s="176">
        <v>1</v>
      </c>
      <c r="M694" s="296"/>
      <c r="N694" s="296"/>
      <c r="O694" s="210"/>
      <c r="P694" s="296"/>
      <c r="Q694" s="296"/>
      <c r="R694" s="176">
        <v>1</v>
      </c>
      <c r="S694" s="296">
        <v>27.07</v>
      </c>
      <c r="T694" s="296">
        <v>27.07</v>
      </c>
      <c r="V694" s="10"/>
      <c r="W694" s="10"/>
      <c r="X694" s="10"/>
      <c r="Y694" s="10"/>
      <c r="Z694" s="10"/>
      <c r="AA694" s="10"/>
      <c r="AB694" s="10"/>
      <c r="AC694" s="10"/>
      <c r="AD694" s="10"/>
    </row>
    <row r="695" spans="1:30" x14ac:dyDescent="0.25">
      <c r="A695" s="55"/>
      <c r="B695" s="10"/>
      <c r="C695" s="174" t="s">
        <v>278</v>
      </c>
      <c r="D695" s="174"/>
      <c r="E695" s="174" t="s">
        <v>277</v>
      </c>
      <c r="F695" s="176">
        <v>1</v>
      </c>
      <c r="G695" s="296"/>
      <c r="H695" s="296">
        <v>999.09</v>
      </c>
      <c r="I695" s="296">
        <v>999.09</v>
      </c>
      <c r="J695" s="296">
        <v>13</v>
      </c>
      <c r="K695" s="175"/>
      <c r="L695" s="176"/>
      <c r="M695" s="296">
        <v>999.09</v>
      </c>
      <c r="N695" s="296">
        <v>999.09</v>
      </c>
      <c r="O695" s="210"/>
      <c r="P695" s="296"/>
      <c r="Q695" s="296"/>
      <c r="R695" s="176">
        <v>1</v>
      </c>
      <c r="S695" s="296">
        <v>999.09</v>
      </c>
      <c r="T695" s="296">
        <v>999.09</v>
      </c>
      <c r="V695" s="10"/>
      <c r="W695" s="10"/>
      <c r="X695" s="10"/>
      <c r="Y695" s="10"/>
      <c r="Z695" s="10"/>
      <c r="AA695" s="10"/>
      <c r="AB695" s="10"/>
      <c r="AC695" s="10"/>
      <c r="AD695" s="10"/>
    </row>
    <row r="696" spans="1:30" x14ac:dyDescent="0.25">
      <c r="A696" s="55"/>
      <c r="B696" s="10"/>
      <c r="C696" s="174" t="s">
        <v>279</v>
      </c>
      <c r="D696" s="174"/>
      <c r="E696" s="174" t="s">
        <v>93</v>
      </c>
      <c r="F696" s="176">
        <v>6</v>
      </c>
      <c r="G696" s="296">
        <v>4602.9475000000002</v>
      </c>
      <c r="H696" s="296">
        <v>18411.79</v>
      </c>
      <c r="I696" s="296">
        <v>3068.6316666666698</v>
      </c>
      <c r="J696" s="296">
        <v>24</v>
      </c>
      <c r="K696" s="175"/>
      <c r="L696" s="176">
        <v>4</v>
      </c>
      <c r="M696" s="296">
        <v>16304.97</v>
      </c>
      <c r="N696" s="296">
        <v>8152.4849999999997</v>
      </c>
      <c r="O696" s="210"/>
      <c r="P696" s="296"/>
      <c r="Q696" s="296"/>
      <c r="R696" s="176">
        <v>6</v>
      </c>
      <c r="S696" s="296">
        <v>18411.79</v>
      </c>
      <c r="T696" s="296">
        <v>3068.6316666666698</v>
      </c>
      <c r="V696" s="10"/>
      <c r="W696" s="10"/>
      <c r="X696" s="10"/>
      <c r="Y696" s="10"/>
      <c r="Z696" s="10"/>
      <c r="AA696" s="10"/>
      <c r="AB696" s="10"/>
      <c r="AC696" s="10"/>
      <c r="AD696" s="10"/>
    </row>
    <row r="697" spans="1:30" x14ac:dyDescent="0.25">
      <c r="A697" s="55"/>
      <c r="B697" s="10"/>
      <c r="C697" s="174" t="s">
        <v>280</v>
      </c>
      <c r="D697" s="174"/>
      <c r="E697" s="174" t="s">
        <v>64</v>
      </c>
      <c r="F697" s="176">
        <v>22</v>
      </c>
      <c r="G697" s="296">
        <v>1014.16333333333</v>
      </c>
      <c r="H697" s="296">
        <v>15212.45</v>
      </c>
      <c r="I697" s="296">
        <v>691.47500000000002</v>
      </c>
      <c r="J697" s="296">
        <v>11.409090909090899</v>
      </c>
      <c r="K697" s="175"/>
      <c r="L697" s="176">
        <v>15</v>
      </c>
      <c r="M697" s="296">
        <v>7360.91</v>
      </c>
      <c r="N697" s="296">
        <v>1051.5585714285701</v>
      </c>
      <c r="O697" s="210"/>
      <c r="P697" s="296"/>
      <c r="Q697" s="296"/>
      <c r="R697" s="176">
        <v>22</v>
      </c>
      <c r="S697" s="296">
        <v>15212.45</v>
      </c>
      <c r="T697" s="296">
        <v>691.47500000000002</v>
      </c>
      <c r="V697" s="10"/>
      <c r="W697" s="10"/>
      <c r="X697" s="10"/>
      <c r="Y697" s="10"/>
      <c r="Z697" s="10"/>
      <c r="AA697" s="10"/>
      <c r="AB697" s="10"/>
      <c r="AC697" s="10"/>
      <c r="AD697" s="10"/>
    </row>
    <row r="698" spans="1:30" x14ac:dyDescent="0.25">
      <c r="A698" s="55"/>
      <c r="B698" s="10"/>
      <c r="C698" s="174" t="s">
        <v>282</v>
      </c>
      <c r="D698" s="174"/>
      <c r="E698" s="174" t="s">
        <v>79</v>
      </c>
      <c r="F698" s="176">
        <v>12</v>
      </c>
      <c r="G698" s="296">
        <v>867.77166666666699</v>
      </c>
      <c r="H698" s="296">
        <v>5206.63</v>
      </c>
      <c r="I698" s="296">
        <v>433.88583333333298</v>
      </c>
      <c r="J698" s="296">
        <v>12.1666666666667</v>
      </c>
      <c r="K698" s="175"/>
      <c r="L698" s="176">
        <v>6</v>
      </c>
      <c r="M698" s="296">
        <v>4094.95</v>
      </c>
      <c r="N698" s="296">
        <v>682.49166666666702</v>
      </c>
      <c r="O698" s="210"/>
      <c r="P698" s="296"/>
      <c r="Q698" s="296"/>
      <c r="R698" s="176">
        <v>12</v>
      </c>
      <c r="S698" s="296">
        <v>5206.63</v>
      </c>
      <c r="T698" s="296">
        <v>433.88583333333298</v>
      </c>
      <c r="V698" s="10"/>
      <c r="W698" s="10"/>
      <c r="X698" s="10"/>
      <c r="Y698" s="10"/>
      <c r="Z698" s="10"/>
      <c r="AA698" s="10"/>
      <c r="AB698" s="10"/>
      <c r="AC698" s="10"/>
      <c r="AD698" s="10"/>
    </row>
    <row r="699" spans="1:30" x14ac:dyDescent="0.25">
      <c r="A699" s="55"/>
      <c r="B699" s="10"/>
      <c r="C699" s="174" t="s">
        <v>284</v>
      </c>
      <c r="D699" s="174"/>
      <c r="E699" s="174" t="s">
        <v>285</v>
      </c>
      <c r="F699" s="176">
        <v>6</v>
      </c>
      <c r="G699" s="296">
        <v>609.92666666666696</v>
      </c>
      <c r="H699" s="296">
        <v>1829.78</v>
      </c>
      <c r="I699" s="296">
        <v>304.96333333333303</v>
      </c>
      <c r="J699" s="296">
        <v>9.6666666666666696</v>
      </c>
      <c r="K699" s="175"/>
      <c r="L699" s="176">
        <v>3</v>
      </c>
      <c r="M699" s="296">
        <v>941.63</v>
      </c>
      <c r="N699" s="296">
        <v>313.87666666666701</v>
      </c>
      <c r="O699" s="210"/>
      <c r="P699" s="296"/>
      <c r="Q699" s="296"/>
      <c r="R699" s="176">
        <v>6</v>
      </c>
      <c r="S699" s="296">
        <v>1829.78</v>
      </c>
      <c r="T699" s="296">
        <v>304.96333333333303</v>
      </c>
      <c r="V699" s="10"/>
      <c r="W699" s="10"/>
      <c r="X699" s="10"/>
      <c r="Y699" s="10"/>
      <c r="Z699" s="10"/>
      <c r="AA699" s="10"/>
      <c r="AB699" s="10"/>
      <c r="AC699" s="10"/>
      <c r="AD699" s="10"/>
    </row>
    <row r="700" spans="1:30" x14ac:dyDescent="0.25">
      <c r="A700" s="55"/>
      <c r="B700" s="10"/>
      <c r="C700" s="174" t="s">
        <v>289</v>
      </c>
      <c r="D700" s="174"/>
      <c r="E700" s="174" t="s">
        <v>202</v>
      </c>
      <c r="F700" s="176">
        <v>202</v>
      </c>
      <c r="G700" s="296">
        <v>1020.5684375</v>
      </c>
      <c r="H700" s="296">
        <v>130632.76</v>
      </c>
      <c r="I700" s="296">
        <v>646.69683168316806</v>
      </c>
      <c r="J700" s="296">
        <v>11.460396039603999</v>
      </c>
      <c r="K700" s="175"/>
      <c r="L700" s="176">
        <v>128</v>
      </c>
      <c r="M700" s="296">
        <v>52188.5</v>
      </c>
      <c r="N700" s="296">
        <v>705.25</v>
      </c>
      <c r="O700" s="210">
        <v>1</v>
      </c>
      <c r="P700" s="296">
        <v>363.95</v>
      </c>
      <c r="Q700" s="296">
        <v>363.95</v>
      </c>
      <c r="R700" s="176">
        <v>201</v>
      </c>
      <c r="S700" s="296">
        <v>130268.81</v>
      </c>
      <c r="T700" s="296">
        <v>648.10353233830904</v>
      </c>
      <c r="V700" s="10"/>
      <c r="W700" s="10"/>
      <c r="X700" s="10"/>
      <c r="Y700" s="10"/>
      <c r="Z700" s="10"/>
      <c r="AA700" s="10"/>
      <c r="AB700" s="10"/>
      <c r="AC700" s="10"/>
      <c r="AD700" s="10"/>
    </row>
    <row r="701" spans="1:30" x14ac:dyDescent="0.25">
      <c r="A701" s="55"/>
      <c r="B701" s="10"/>
      <c r="C701" s="174" t="s">
        <v>291</v>
      </c>
      <c r="D701" s="174"/>
      <c r="E701" s="174" t="s">
        <v>65</v>
      </c>
      <c r="F701" s="176">
        <v>18</v>
      </c>
      <c r="G701" s="296">
        <v>1725.08</v>
      </c>
      <c r="H701" s="296">
        <v>8625.4</v>
      </c>
      <c r="I701" s="296">
        <v>479.18888888888898</v>
      </c>
      <c r="J701" s="296">
        <v>10.6111111111111</v>
      </c>
      <c r="K701" s="175"/>
      <c r="L701" s="176">
        <v>5</v>
      </c>
      <c r="M701" s="296">
        <v>6979.97</v>
      </c>
      <c r="N701" s="296">
        <v>536.920769230769</v>
      </c>
      <c r="O701" s="210">
        <v>1</v>
      </c>
      <c r="P701" s="296">
        <v>532.97</v>
      </c>
      <c r="Q701" s="296">
        <v>532.97</v>
      </c>
      <c r="R701" s="176">
        <v>17</v>
      </c>
      <c r="S701" s="296">
        <v>8092.43</v>
      </c>
      <c r="T701" s="296">
        <v>476.02529411764698</v>
      </c>
      <c r="V701" s="10"/>
      <c r="W701" s="10"/>
      <c r="X701" s="10"/>
      <c r="Y701" s="10"/>
      <c r="Z701" s="10"/>
      <c r="AA701" s="10"/>
      <c r="AB701" s="10"/>
      <c r="AC701" s="10"/>
      <c r="AD701" s="10"/>
    </row>
    <row r="702" spans="1:30" x14ac:dyDescent="0.25">
      <c r="A702" s="55"/>
      <c r="B702" s="10"/>
      <c r="C702" s="174" t="s">
        <v>296</v>
      </c>
      <c r="D702" s="174"/>
      <c r="E702" s="174" t="s">
        <v>212</v>
      </c>
      <c r="F702" s="176">
        <v>23</v>
      </c>
      <c r="G702" s="296">
        <v>1063.2375</v>
      </c>
      <c r="H702" s="296">
        <v>17011.8</v>
      </c>
      <c r="I702" s="296">
        <v>739.64347826086998</v>
      </c>
      <c r="J702" s="296">
        <v>12.2173913043478</v>
      </c>
      <c r="K702" s="175"/>
      <c r="L702" s="176">
        <v>16</v>
      </c>
      <c r="M702" s="296">
        <v>2879.06</v>
      </c>
      <c r="N702" s="296">
        <v>411.29428571428599</v>
      </c>
      <c r="O702" s="210"/>
      <c r="P702" s="296"/>
      <c r="Q702" s="296"/>
      <c r="R702" s="176">
        <v>23</v>
      </c>
      <c r="S702" s="296">
        <v>17011.8</v>
      </c>
      <c r="T702" s="296">
        <v>739.64347826086998</v>
      </c>
      <c r="V702" s="10"/>
      <c r="W702" s="10"/>
      <c r="X702" s="10"/>
      <c r="Y702" s="10"/>
      <c r="Z702" s="10"/>
      <c r="AA702" s="10"/>
      <c r="AB702" s="10"/>
      <c r="AC702" s="10"/>
      <c r="AD702" s="10"/>
    </row>
    <row r="703" spans="1:30" x14ac:dyDescent="0.25">
      <c r="A703" s="55"/>
      <c r="B703" s="10"/>
      <c r="C703" s="174" t="s">
        <v>297</v>
      </c>
      <c r="D703" s="174"/>
      <c r="E703" s="174" t="s">
        <v>298</v>
      </c>
      <c r="F703" s="176">
        <v>22</v>
      </c>
      <c r="G703" s="296">
        <v>821.74357142857104</v>
      </c>
      <c r="H703" s="296">
        <v>11504.41</v>
      </c>
      <c r="I703" s="296">
        <v>522.927727272727</v>
      </c>
      <c r="J703" s="296">
        <v>10.454545454545499</v>
      </c>
      <c r="K703" s="175"/>
      <c r="L703" s="176">
        <v>14</v>
      </c>
      <c r="M703" s="296">
        <v>4446.45</v>
      </c>
      <c r="N703" s="296">
        <v>555.80624999999998</v>
      </c>
      <c r="O703" s="210"/>
      <c r="P703" s="296"/>
      <c r="Q703" s="296"/>
      <c r="R703" s="176">
        <v>22</v>
      </c>
      <c r="S703" s="296">
        <v>11504.41</v>
      </c>
      <c r="T703" s="296">
        <v>522.927727272727</v>
      </c>
      <c r="V703" s="10"/>
      <c r="W703" s="10"/>
      <c r="X703" s="10"/>
      <c r="Y703" s="10"/>
      <c r="Z703" s="10"/>
      <c r="AA703" s="10"/>
      <c r="AB703" s="10"/>
      <c r="AC703" s="10"/>
      <c r="AD703" s="10"/>
    </row>
    <row r="704" spans="1:30" x14ac:dyDescent="0.25">
      <c r="A704" s="55"/>
      <c r="B704" s="10"/>
      <c r="C704" s="174" t="s">
        <v>299</v>
      </c>
      <c r="D704" s="174"/>
      <c r="E704" s="174" t="s">
        <v>300</v>
      </c>
      <c r="F704" s="176">
        <v>83</v>
      </c>
      <c r="G704" s="296">
        <v>960.10690476190496</v>
      </c>
      <c r="H704" s="296">
        <v>40324.49</v>
      </c>
      <c r="I704" s="296">
        <v>485.83722891566299</v>
      </c>
      <c r="J704" s="296">
        <v>10.7710843373494</v>
      </c>
      <c r="K704" s="175"/>
      <c r="L704" s="176">
        <v>42</v>
      </c>
      <c r="M704" s="296">
        <v>25502.29</v>
      </c>
      <c r="N704" s="296">
        <v>622.00707317073204</v>
      </c>
      <c r="O704" s="210"/>
      <c r="P704" s="296"/>
      <c r="Q704" s="296"/>
      <c r="R704" s="176">
        <v>83</v>
      </c>
      <c r="S704" s="296">
        <v>40324.49</v>
      </c>
      <c r="T704" s="296">
        <v>485.83722891566299</v>
      </c>
      <c r="V704" s="10"/>
      <c r="W704" s="10"/>
      <c r="X704" s="10"/>
      <c r="Y704" s="10"/>
      <c r="Z704" s="10"/>
      <c r="AA704" s="10"/>
      <c r="AB704" s="10"/>
      <c r="AC704" s="10"/>
      <c r="AD704" s="10"/>
    </row>
    <row r="705" spans="1:30" x14ac:dyDescent="0.25">
      <c r="A705" s="55"/>
      <c r="B705" s="10"/>
      <c r="C705" s="174" t="s">
        <v>301</v>
      </c>
      <c r="D705" s="174"/>
      <c r="E705" s="174" t="s">
        <v>92</v>
      </c>
      <c r="F705" s="176">
        <v>280</v>
      </c>
      <c r="G705" s="296">
        <v>1097.9683098591599</v>
      </c>
      <c r="H705" s="296">
        <v>155911.5</v>
      </c>
      <c r="I705" s="296">
        <v>556.82678571428596</v>
      </c>
      <c r="J705" s="296">
        <v>11.382142857142901</v>
      </c>
      <c r="K705" s="175"/>
      <c r="L705" s="176">
        <v>142</v>
      </c>
      <c r="M705" s="296">
        <v>83383.590000000098</v>
      </c>
      <c r="N705" s="296">
        <v>604.228913043479</v>
      </c>
      <c r="O705" s="210">
        <v>7</v>
      </c>
      <c r="P705" s="296">
        <v>2925.47</v>
      </c>
      <c r="Q705" s="296">
        <v>417.92428571428599</v>
      </c>
      <c r="R705" s="176">
        <v>273</v>
      </c>
      <c r="S705" s="296">
        <v>152986.03</v>
      </c>
      <c r="T705" s="296">
        <v>560.38838827838799</v>
      </c>
      <c r="V705" s="10"/>
      <c r="W705" s="10"/>
      <c r="X705" s="10"/>
      <c r="Y705" s="10"/>
      <c r="Z705" s="10"/>
      <c r="AA705" s="10"/>
      <c r="AB705" s="10"/>
      <c r="AC705" s="10"/>
      <c r="AD705" s="10"/>
    </row>
    <row r="706" spans="1:30" x14ac:dyDescent="0.25">
      <c r="A706" s="55"/>
      <c r="B706" s="10"/>
      <c r="C706" s="174" t="s">
        <v>303</v>
      </c>
      <c r="D706" s="174"/>
      <c r="E706" s="174" t="s">
        <v>304</v>
      </c>
      <c r="F706" s="176">
        <v>12</v>
      </c>
      <c r="G706" s="296">
        <v>989.91666666666697</v>
      </c>
      <c r="H706" s="296">
        <v>5939.5</v>
      </c>
      <c r="I706" s="296">
        <v>494.95833333333297</v>
      </c>
      <c r="J706" s="296">
        <v>9.6666666666666696</v>
      </c>
      <c r="K706" s="175"/>
      <c r="L706" s="176">
        <v>6</v>
      </c>
      <c r="M706" s="296">
        <v>3881.24</v>
      </c>
      <c r="N706" s="296">
        <v>646.87333333333299</v>
      </c>
      <c r="O706" s="210"/>
      <c r="P706" s="296"/>
      <c r="Q706" s="296"/>
      <c r="R706" s="176">
        <v>12</v>
      </c>
      <c r="S706" s="296">
        <v>5939.5</v>
      </c>
      <c r="T706" s="296">
        <v>494.95833333333297</v>
      </c>
      <c r="V706" s="10"/>
      <c r="W706" s="10"/>
      <c r="X706" s="10"/>
      <c r="Y706" s="10"/>
      <c r="Z706" s="10"/>
      <c r="AA706" s="10"/>
      <c r="AB706" s="10"/>
      <c r="AC706" s="10"/>
      <c r="AD706" s="10"/>
    </row>
    <row r="707" spans="1:30" x14ac:dyDescent="0.25">
      <c r="A707" s="55"/>
      <c r="B707" s="10"/>
      <c r="C707" s="174" t="s">
        <v>307</v>
      </c>
      <c r="D707" s="174"/>
      <c r="E707" s="174" t="s">
        <v>212</v>
      </c>
      <c r="F707" s="176">
        <v>3</v>
      </c>
      <c r="G707" s="296">
        <v>1871.22</v>
      </c>
      <c r="H707" s="296">
        <v>1871.22</v>
      </c>
      <c r="I707" s="296">
        <v>623.74</v>
      </c>
      <c r="J707" s="296">
        <v>13</v>
      </c>
      <c r="K707" s="175"/>
      <c r="L707" s="176">
        <v>1</v>
      </c>
      <c r="M707" s="296">
        <v>1601.64</v>
      </c>
      <c r="N707" s="296">
        <v>800.82</v>
      </c>
      <c r="O707" s="210"/>
      <c r="P707" s="296"/>
      <c r="Q707" s="296"/>
      <c r="R707" s="176">
        <v>3</v>
      </c>
      <c r="S707" s="296">
        <v>1871.22</v>
      </c>
      <c r="T707" s="296">
        <v>623.74</v>
      </c>
      <c r="V707" s="10"/>
      <c r="W707" s="10"/>
      <c r="X707" s="10"/>
      <c r="Y707" s="10"/>
      <c r="Z707" s="10"/>
      <c r="AA707" s="10"/>
      <c r="AB707" s="10"/>
      <c r="AC707" s="10"/>
      <c r="AD707" s="10"/>
    </row>
    <row r="708" spans="1:30" x14ac:dyDescent="0.25">
      <c r="A708" s="55"/>
      <c r="B708" s="10"/>
      <c r="C708" s="174" t="s">
        <v>308</v>
      </c>
      <c r="D708" s="174"/>
      <c r="E708" s="174" t="s">
        <v>309</v>
      </c>
      <c r="F708" s="176">
        <v>24</v>
      </c>
      <c r="G708" s="296">
        <v>1127.03615384615</v>
      </c>
      <c r="H708" s="296">
        <v>14651.47</v>
      </c>
      <c r="I708" s="296">
        <v>610.47791666666706</v>
      </c>
      <c r="J708" s="296">
        <v>11.4166666666667</v>
      </c>
      <c r="K708" s="175"/>
      <c r="L708" s="176">
        <v>13</v>
      </c>
      <c r="M708" s="296">
        <v>7945.68</v>
      </c>
      <c r="N708" s="296">
        <v>722.33454545454504</v>
      </c>
      <c r="O708" s="210"/>
      <c r="P708" s="296"/>
      <c r="Q708" s="296"/>
      <c r="R708" s="176">
        <v>24</v>
      </c>
      <c r="S708" s="296">
        <v>14651.47</v>
      </c>
      <c r="T708" s="296">
        <v>610.47791666666706</v>
      </c>
      <c r="V708" s="10"/>
      <c r="W708" s="10"/>
      <c r="X708" s="10"/>
      <c r="Y708" s="10"/>
      <c r="Z708" s="10"/>
      <c r="AA708" s="10"/>
      <c r="AB708" s="10"/>
      <c r="AC708" s="10"/>
      <c r="AD708" s="10"/>
    </row>
    <row r="709" spans="1:30" x14ac:dyDescent="0.25">
      <c r="A709" s="55"/>
      <c r="B709" s="10"/>
      <c r="C709" s="174" t="s">
        <v>311</v>
      </c>
      <c r="D709" s="174"/>
      <c r="E709" s="174" t="s">
        <v>312</v>
      </c>
      <c r="F709" s="176">
        <v>11</v>
      </c>
      <c r="G709" s="296">
        <v>1483.175</v>
      </c>
      <c r="H709" s="296">
        <v>5932.7</v>
      </c>
      <c r="I709" s="296">
        <v>539.33636363636401</v>
      </c>
      <c r="J709" s="296">
        <v>10.7272727272727</v>
      </c>
      <c r="K709" s="175"/>
      <c r="L709" s="176">
        <v>4</v>
      </c>
      <c r="M709" s="296">
        <v>3837.03</v>
      </c>
      <c r="N709" s="296">
        <v>548.14714285714297</v>
      </c>
      <c r="O709" s="210">
        <v>1</v>
      </c>
      <c r="P709" s="296">
        <v>471.56</v>
      </c>
      <c r="Q709" s="296">
        <v>471.56</v>
      </c>
      <c r="R709" s="176">
        <v>10</v>
      </c>
      <c r="S709" s="296">
        <v>5461.14</v>
      </c>
      <c r="T709" s="296">
        <v>546.11400000000003</v>
      </c>
      <c r="V709" s="10"/>
      <c r="W709" s="10"/>
      <c r="X709" s="10"/>
      <c r="Y709" s="10"/>
      <c r="Z709" s="10"/>
      <c r="AA709" s="10"/>
      <c r="AB709" s="10"/>
      <c r="AC709" s="10"/>
      <c r="AD709" s="10"/>
    </row>
    <row r="710" spans="1:30" x14ac:dyDescent="0.25">
      <c r="A710" s="55"/>
      <c r="B710" s="10"/>
      <c r="C710" s="174" t="s">
        <v>313</v>
      </c>
      <c r="D710" s="174"/>
      <c r="E710" s="174" t="s">
        <v>314</v>
      </c>
      <c r="F710" s="176">
        <v>9</v>
      </c>
      <c r="G710" s="296">
        <v>1361.944</v>
      </c>
      <c r="H710" s="296">
        <v>6809.72</v>
      </c>
      <c r="I710" s="296">
        <v>756.63555555555604</v>
      </c>
      <c r="J710" s="296">
        <v>14.8888888888889</v>
      </c>
      <c r="K710" s="175"/>
      <c r="L710" s="176">
        <v>5</v>
      </c>
      <c r="M710" s="296">
        <v>2053.2199999999998</v>
      </c>
      <c r="N710" s="296">
        <v>513.30499999999995</v>
      </c>
      <c r="O710" s="210"/>
      <c r="P710" s="296"/>
      <c r="Q710" s="296"/>
      <c r="R710" s="176">
        <v>9</v>
      </c>
      <c r="S710" s="296">
        <v>6809.72</v>
      </c>
      <c r="T710" s="296">
        <v>756.63555555555604</v>
      </c>
      <c r="V710" s="10"/>
      <c r="W710" s="10"/>
      <c r="X710" s="10"/>
      <c r="Y710" s="10"/>
      <c r="Z710" s="10"/>
      <c r="AA710" s="10"/>
      <c r="AB710" s="10"/>
      <c r="AC710" s="10"/>
      <c r="AD710" s="10"/>
    </row>
    <row r="711" spans="1:30" x14ac:dyDescent="0.25">
      <c r="A711" s="55"/>
      <c r="B711" s="10"/>
      <c r="C711" s="174" t="s">
        <v>313</v>
      </c>
      <c r="D711" s="174"/>
      <c r="E711" s="174" t="s">
        <v>88</v>
      </c>
      <c r="F711" s="176">
        <v>4</v>
      </c>
      <c r="G711" s="296">
        <v>985.77499999999998</v>
      </c>
      <c r="H711" s="296">
        <v>3943.1</v>
      </c>
      <c r="I711" s="296">
        <v>985.77499999999998</v>
      </c>
      <c r="J711" s="296">
        <v>12.25</v>
      </c>
      <c r="K711" s="175"/>
      <c r="L711" s="176">
        <v>4</v>
      </c>
      <c r="M711" s="296"/>
      <c r="N711" s="296"/>
      <c r="O711" s="210"/>
      <c r="P711" s="296"/>
      <c r="Q711" s="296"/>
      <c r="R711" s="176">
        <v>4</v>
      </c>
      <c r="S711" s="296">
        <v>3943.1</v>
      </c>
      <c r="T711" s="296">
        <v>985.77499999999998</v>
      </c>
      <c r="V711" s="10"/>
      <c r="W711" s="10"/>
      <c r="X711" s="10"/>
      <c r="Y711" s="10"/>
      <c r="Z711" s="10"/>
      <c r="AA711" s="10"/>
      <c r="AB711" s="10"/>
      <c r="AC711" s="10"/>
      <c r="AD711" s="10"/>
    </row>
    <row r="712" spans="1:30" x14ac:dyDescent="0.25">
      <c r="A712" s="55"/>
      <c r="B712" s="10"/>
      <c r="C712" s="174" t="s">
        <v>317</v>
      </c>
      <c r="D712" s="174"/>
      <c r="E712" s="174" t="s">
        <v>79</v>
      </c>
      <c r="F712" s="176">
        <v>252</v>
      </c>
      <c r="G712" s="296">
        <v>1031.2505839416101</v>
      </c>
      <c r="H712" s="296">
        <v>141281.32999999999</v>
      </c>
      <c r="I712" s="296">
        <v>560.64019841269896</v>
      </c>
      <c r="J712" s="296">
        <v>11.023809523809501</v>
      </c>
      <c r="K712" s="175"/>
      <c r="L712" s="176">
        <v>137</v>
      </c>
      <c r="M712" s="296">
        <v>75882.23</v>
      </c>
      <c r="N712" s="296">
        <v>659.84547826086896</v>
      </c>
      <c r="O712" s="210">
        <v>5</v>
      </c>
      <c r="P712" s="296">
        <v>2100.64</v>
      </c>
      <c r="Q712" s="296">
        <v>420.12799999999999</v>
      </c>
      <c r="R712" s="176">
        <v>247</v>
      </c>
      <c r="S712" s="296">
        <v>139180.69</v>
      </c>
      <c r="T712" s="296">
        <v>563.48457489878604</v>
      </c>
      <c r="V712" s="10"/>
      <c r="W712" s="10"/>
      <c r="X712" s="10"/>
      <c r="Y712" s="10"/>
      <c r="Z712" s="10"/>
      <c r="AA712" s="10"/>
      <c r="AB712" s="10"/>
      <c r="AC712" s="10"/>
      <c r="AD712" s="10"/>
    </row>
    <row r="713" spans="1:30" x14ac:dyDescent="0.25">
      <c r="A713" s="55"/>
      <c r="B713" s="10"/>
      <c r="C713" s="174" t="s">
        <v>318</v>
      </c>
      <c r="D713" s="174"/>
      <c r="E713" s="174" t="s">
        <v>319</v>
      </c>
      <c r="F713" s="176">
        <v>5</v>
      </c>
      <c r="G713" s="296">
        <v>1127.154</v>
      </c>
      <c r="H713" s="296">
        <v>5635.77</v>
      </c>
      <c r="I713" s="296">
        <v>1127.154</v>
      </c>
      <c r="J713" s="296">
        <v>11.4</v>
      </c>
      <c r="K713" s="175"/>
      <c r="L713" s="176">
        <v>5</v>
      </c>
      <c r="M713" s="296"/>
      <c r="N713" s="296"/>
      <c r="O713" s="210"/>
      <c r="P713" s="296"/>
      <c r="Q713" s="296"/>
      <c r="R713" s="176">
        <v>5</v>
      </c>
      <c r="S713" s="296">
        <v>5635.77</v>
      </c>
      <c r="T713" s="296">
        <v>1127.154</v>
      </c>
      <c r="V713" s="10"/>
      <c r="W713" s="10"/>
      <c r="X713" s="10"/>
      <c r="Y713" s="10"/>
      <c r="Z713" s="10"/>
      <c r="AA713" s="10"/>
      <c r="AB713" s="10"/>
      <c r="AC713" s="10"/>
      <c r="AD713" s="10"/>
    </row>
    <row r="714" spans="1:30" x14ac:dyDescent="0.25">
      <c r="A714" s="55"/>
      <c r="B714" s="10"/>
      <c r="C714" s="174" t="s">
        <v>320</v>
      </c>
      <c r="D714" s="174"/>
      <c r="E714" s="174" t="s">
        <v>287</v>
      </c>
      <c r="F714" s="176">
        <v>2</v>
      </c>
      <c r="G714" s="296">
        <v>115.8</v>
      </c>
      <c r="H714" s="296">
        <v>231.6</v>
      </c>
      <c r="I714" s="296">
        <v>115.8</v>
      </c>
      <c r="J714" s="296">
        <v>7</v>
      </c>
      <c r="K714" s="175"/>
      <c r="L714" s="176">
        <v>2</v>
      </c>
      <c r="M714" s="296"/>
      <c r="N714" s="296"/>
      <c r="O714" s="210"/>
      <c r="P714" s="296"/>
      <c r="Q714" s="296"/>
      <c r="R714" s="176">
        <v>2</v>
      </c>
      <c r="S714" s="296">
        <v>231.6</v>
      </c>
      <c r="T714" s="296">
        <v>115.8</v>
      </c>
      <c r="V714" s="10"/>
      <c r="W714" s="10"/>
      <c r="X714" s="10"/>
      <c r="Y714" s="10"/>
      <c r="Z714" s="10"/>
      <c r="AA714" s="10"/>
      <c r="AB714" s="10"/>
      <c r="AC714" s="10"/>
      <c r="AD714" s="10"/>
    </row>
    <row r="715" spans="1:30" x14ac:dyDescent="0.25">
      <c r="A715" s="55"/>
      <c r="B715" s="10"/>
      <c r="C715" s="174" t="s">
        <v>325</v>
      </c>
      <c r="D715" s="174"/>
      <c r="E715" s="174" t="s">
        <v>326</v>
      </c>
      <c r="F715" s="176">
        <v>11</v>
      </c>
      <c r="G715" s="296">
        <v>567.12555555555605</v>
      </c>
      <c r="H715" s="296">
        <v>5104.13</v>
      </c>
      <c r="I715" s="296">
        <v>464.011818181818</v>
      </c>
      <c r="J715" s="296">
        <v>13</v>
      </c>
      <c r="K715" s="175"/>
      <c r="L715" s="176">
        <v>9</v>
      </c>
      <c r="M715" s="296">
        <v>1119.45</v>
      </c>
      <c r="N715" s="296">
        <v>559.72500000000002</v>
      </c>
      <c r="O715" s="210"/>
      <c r="P715" s="296"/>
      <c r="Q715" s="296"/>
      <c r="R715" s="176">
        <v>11</v>
      </c>
      <c r="S715" s="296">
        <v>5104.13</v>
      </c>
      <c r="T715" s="296">
        <v>464.011818181818</v>
      </c>
      <c r="V715" s="10"/>
      <c r="W715" s="10"/>
      <c r="X715" s="10"/>
      <c r="Y715" s="10"/>
      <c r="Z715" s="10"/>
      <c r="AA715" s="10"/>
      <c r="AB715" s="10"/>
      <c r="AC715" s="10"/>
      <c r="AD715" s="10"/>
    </row>
    <row r="716" spans="1:30" x14ac:dyDescent="0.25">
      <c r="A716" s="55"/>
      <c r="B716" s="10"/>
      <c r="C716" s="174" t="s">
        <v>327</v>
      </c>
      <c r="D716" s="174"/>
      <c r="E716" s="174" t="s">
        <v>104</v>
      </c>
      <c r="F716" s="176">
        <v>3</v>
      </c>
      <c r="G716" s="296">
        <v>1681.99</v>
      </c>
      <c r="H716" s="296">
        <v>1681.99</v>
      </c>
      <c r="I716" s="296">
        <v>560.66333333333296</v>
      </c>
      <c r="J716" s="296">
        <v>12.6666666666667</v>
      </c>
      <c r="K716" s="175"/>
      <c r="L716" s="176">
        <v>1</v>
      </c>
      <c r="M716" s="296">
        <v>889.43</v>
      </c>
      <c r="N716" s="296">
        <v>444.71499999999997</v>
      </c>
      <c r="O716" s="210"/>
      <c r="P716" s="296"/>
      <c r="Q716" s="296"/>
      <c r="R716" s="176">
        <v>3</v>
      </c>
      <c r="S716" s="296">
        <v>1681.99</v>
      </c>
      <c r="T716" s="296">
        <v>560.66333333333296</v>
      </c>
      <c r="V716" s="10"/>
      <c r="W716" s="10"/>
      <c r="X716" s="10"/>
      <c r="Y716" s="10"/>
      <c r="Z716" s="10"/>
      <c r="AA716" s="10"/>
      <c r="AB716" s="10"/>
      <c r="AC716" s="10"/>
      <c r="AD716" s="10"/>
    </row>
    <row r="717" spans="1:30" x14ac:dyDescent="0.25">
      <c r="A717" s="55"/>
      <c r="B717" s="10"/>
      <c r="C717" s="174" t="s">
        <v>330</v>
      </c>
      <c r="D717" s="174"/>
      <c r="E717" s="174" t="s">
        <v>331</v>
      </c>
      <c r="F717" s="176">
        <v>9</v>
      </c>
      <c r="G717" s="296">
        <v>695.005</v>
      </c>
      <c r="H717" s="296">
        <v>4170.03</v>
      </c>
      <c r="I717" s="296">
        <v>463.33666666666699</v>
      </c>
      <c r="J717" s="296">
        <v>10.5555555555556</v>
      </c>
      <c r="K717" s="175"/>
      <c r="L717" s="176">
        <v>6</v>
      </c>
      <c r="M717" s="296">
        <v>1736.49</v>
      </c>
      <c r="N717" s="296">
        <v>578.83000000000004</v>
      </c>
      <c r="O717" s="210">
        <v>2</v>
      </c>
      <c r="P717" s="296">
        <v>893.96</v>
      </c>
      <c r="Q717" s="296">
        <v>446.98</v>
      </c>
      <c r="R717" s="176">
        <v>7</v>
      </c>
      <c r="S717" s="296">
        <v>3276.07</v>
      </c>
      <c r="T717" s="296">
        <v>468.01</v>
      </c>
      <c r="V717" s="10"/>
      <c r="W717" s="10"/>
      <c r="X717" s="10"/>
      <c r="Y717" s="10"/>
      <c r="Z717" s="10"/>
      <c r="AA717" s="10"/>
      <c r="AB717" s="10"/>
      <c r="AC717" s="10"/>
      <c r="AD717" s="10"/>
    </row>
    <row r="718" spans="1:30" x14ac:dyDescent="0.25">
      <c r="A718" s="55"/>
      <c r="B718" s="10"/>
      <c r="C718" s="174" t="s">
        <v>332</v>
      </c>
      <c r="D718" s="174"/>
      <c r="E718" s="174" t="s">
        <v>333</v>
      </c>
      <c r="F718" s="176">
        <v>17</v>
      </c>
      <c r="G718" s="296">
        <v>720.49099999999999</v>
      </c>
      <c r="H718" s="296">
        <v>7204.91</v>
      </c>
      <c r="I718" s="296">
        <v>423.81823529411798</v>
      </c>
      <c r="J718" s="296">
        <v>8.5882352941176503</v>
      </c>
      <c r="K718" s="175"/>
      <c r="L718" s="176">
        <v>10</v>
      </c>
      <c r="M718" s="296">
        <v>3000.61</v>
      </c>
      <c r="N718" s="296">
        <v>428.65857142857101</v>
      </c>
      <c r="O718" s="210"/>
      <c r="P718" s="296"/>
      <c r="Q718" s="296"/>
      <c r="R718" s="176">
        <v>17</v>
      </c>
      <c r="S718" s="296">
        <v>7204.91</v>
      </c>
      <c r="T718" s="296">
        <v>423.81823529411798</v>
      </c>
      <c r="V718" s="10"/>
      <c r="W718" s="10"/>
      <c r="X718" s="10"/>
      <c r="Y718" s="10"/>
      <c r="Z718" s="10"/>
      <c r="AA718" s="10"/>
      <c r="AB718" s="10"/>
      <c r="AC718" s="10"/>
      <c r="AD718" s="10"/>
    </row>
    <row r="719" spans="1:30" x14ac:dyDescent="0.25">
      <c r="A719" s="55"/>
      <c r="B719" s="10"/>
      <c r="C719" s="174" t="s">
        <v>341</v>
      </c>
      <c r="D719" s="174"/>
      <c r="E719" s="174" t="s">
        <v>88</v>
      </c>
      <c r="F719" s="176">
        <v>56</v>
      </c>
      <c r="G719" s="296">
        <v>1075.17242424242</v>
      </c>
      <c r="H719" s="296">
        <v>35480.69</v>
      </c>
      <c r="I719" s="296">
        <v>633.58375000000001</v>
      </c>
      <c r="J719" s="296">
        <v>11.6785714285714</v>
      </c>
      <c r="K719" s="175"/>
      <c r="L719" s="176">
        <v>33</v>
      </c>
      <c r="M719" s="296">
        <v>16967.82</v>
      </c>
      <c r="N719" s="296">
        <v>737.73130434782604</v>
      </c>
      <c r="O719" s="210"/>
      <c r="P719" s="296"/>
      <c r="Q719" s="296"/>
      <c r="R719" s="176">
        <v>56</v>
      </c>
      <c r="S719" s="296">
        <v>35480.69</v>
      </c>
      <c r="T719" s="296">
        <v>633.58375000000001</v>
      </c>
      <c r="V719" s="10"/>
      <c r="W719" s="10"/>
      <c r="X719" s="10"/>
      <c r="Y719" s="10"/>
      <c r="Z719" s="10"/>
      <c r="AA719" s="10"/>
      <c r="AB719" s="10"/>
      <c r="AC719" s="10"/>
      <c r="AD719" s="10"/>
    </row>
    <row r="720" spans="1:30" x14ac:dyDescent="0.25">
      <c r="A720" s="55"/>
      <c r="B720" s="10"/>
      <c r="C720" s="174" t="s">
        <v>344</v>
      </c>
      <c r="D720" s="174"/>
      <c r="E720" s="174" t="s">
        <v>107</v>
      </c>
      <c r="F720" s="176">
        <v>2</v>
      </c>
      <c r="G720" s="296">
        <v>931.5</v>
      </c>
      <c r="H720" s="296">
        <v>931.5</v>
      </c>
      <c r="I720" s="296">
        <v>465.75</v>
      </c>
      <c r="J720" s="296">
        <v>13</v>
      </c>
      <c r="K720" s="175"/>
      <c r="L720" s="176">
        <v>1</v>
      </c>
      <c r="M720" s="296">
        <v>541.09</v>
      </c>
      <c r="N720" s="296">
        <v>541.09</v>
      </c>
      <c r="O720" s="210">
        <v>1</v>
      </c>
      <c r="P720" s="296">
        <v>541.09</v>
      </c>
      <c r="Q720" s="296">
        <v>541.09</v>
      </c>
      <c r="R720" s="176">
        <v>1</v>
      </c>
      <c r="S720" s="296">
        <v>390.41</v>
      </c>
      <c r="T720" s="296">
        <v>390.41</v>
      </c>
      <c r="V720" s="10"/>
      <c r="W720" s="10"/>
      <c r="X720" s="10"/>
      <c r="Y720" s="10"/>
      <c r="Z720" s="10"/>
      <c r="AA720" s="10"/>
      <c r="AB720" s="10"/>
      <c r="AC720" s="10"/>
      <c r="AD720" s="10"/>
    </row>
    <row r="721" spans="1:30" x14ac:dyDescent="0.25">
      <c r="A721" s="55"/>
      <c r="B721" s="10"/>
      <c r="C721" s="174" t="s">
        <v>348</v>
      </c>
      <c r="D721" s="174"/>
      <c r="E721" s="174" t="s">
        <v>349</v>
      </c>
      <c r="F721" s="176">
        <v>34</v>
      </c>
      <c r="G721" s="296">
        <v>708.45799999999997</v>
      </c>
      <c r="H721" s="296">
        <v>17711.45</v>
      </c>
      <c r="I721" s="296">
        <v>520.92499999999995</v>
      </c>
      <c r="J721" s="296">
        <v>11.352941176470599</v>
      </c>
      <c r="K721" s="175"/>
      <c r="L721" s="176">
        <v>25</v>
      </c>
      <c r="M721" s="296">
        <v>6363.15</v>
      </c>
      <c r="N721" s="296">
        <v>707.01666666666699</v>
      </c>
      <c r="O721" s="210">
        <v>1</v>
      </c>
      <c r="P721" s="296">
        <v>1890.74</v>
      </c>
      <c r="Q721" s="296">
        <v>1890.74</v>
      </c>
      <c r="R721" s="176">
        <v>33</v>
      </c>
      <c r="S721" s="296">
        <v>15820.71</v>
      </c>
      <c r="T721" s="296">
        <v>479.41545454545502</v>
      </c>
      <c r="V721" s="10"/>
      <c r="W721" s="10"/>
      <c r="X721" s="10"/>
      <c r="Y721" s="10"/>
      <c r="Z721" s="10"/>
      <c r="AA721" s="10"/>
      <c r="AB721" s="10"/>
      <c r="AC721" s="10"/>
      <c r="AD721" s="10"/>
    </row>
    <row r="722" spans="1:30" x14ac:dyDescent="0.25">
      <c r="A722" s="55"/>
      <c r="B722" s="10"/>
      <c r="C722" s="174" t="s">
        <v>350</v>
      </c>
      <c r="D722" s="174"/>
      <c r="E722" s="174" t="s">
        <v>187</v>
      </c>
      <c r="F722" s="176">
        <v>18</v>
      </c>
      <c r="G722" s="296">
        <v>876.66916666666702</v>
      </c>
      <c r="H722" s="296">
        <v>10520.03</v>
      </c>
      <c r="I722" s="296">
        <v>584.44611111111101</v>
      </c>
      <c r="J722" s="296">
        <v>11.9444444444444</v>
      </c>
      <c r="K722" s="175"/>
      <c r="L722" s="176">
        <v>12</v>
      </c>
      <c r="M722" s="296">
        <v>3510.69</v>
      </c>
      <c r="N722" s="296">
        <v>585.11500000000001</v>
      </c>
      <c r="O722" s="210"/>
      <c r="P722" s="296"/>
      <c r="Q722" s="296"/>
      <c r="R722" s="176">
        <v>18</v>
      </c>
      <c r="S722" s="296">
        <v>10520.03</v>
      </c>
      <c r="T722" s="296">
        <v>584.44611111111101</v>
      </c>
      <c r="V722" s="10"/>
      <c r="W722" s="10"/>
      <c r="X722" s="10"/>
      <c r="Y722" s="10"/>
      <c r="Z722" s="10"/>
      <c r="AA722" s="10"/>
      <c r="AB722" s="10"/>
      <c r="AC722" s="10"/>
      <c r="AD722" s="10"/>
    </row>
    <row r="723" spans="1:30" x14ac:dyDescent="0.25">
      <c r="A723" s="55"/>
      <c r="B723" s="10"/>
      <c r="C723" s="174" t="s">
        <v>354</v>
      </c>
      <c r="D723" s="174"/>
      <c r="E723" s="174" t="s">
        <v>154</v>
      </c>
      <c r="F723" s="176">
        <v>33</v>
      </c>
      <c r="G723" s="296">
        <v>1409.68333333333</v>
      </c>
      <c r="H723" s="296">
        <v>21145.25</v>
      </c>
      <c r="I723" s="296">
        <v>640.76515151515105</v>
      </c>
      <c r="J723" s="296">
        <v>11.3939393939394</v>
      </c>
      <c r="K723" s="175"/>
      <c r="L723" s="176">
        <v>15</v>
      </c>
      <c r="M723" s="296">
        <v>11330.65</v>
      </c>
      <c r="N723" s="296">
        <v>629.48055555555595</v>
      </c>
      <c r="O723" s="210"/>
      <c r="P723" s="296"/>
      <c r="Q723" s="296"/>
      <c r="R723" s="176">
        <v>33</v>
      </c>
      <c r="S723" s="296">
        <v>21145.25</v>
      </c>
      <c r="T723" s="296">
        <v>640.76515151515105</v>
      </c>
      <c r="V723" s="10"/>
      <c r="W723" s="10"/>
      <c r="X723" s="10"/>
      <c r="Y723" s="10"/>
      <c r="Z723" s="10"/>
      <c r="AA723" s="10"/>
      <c r="AB723" s="10"/>
      <c r="AC723" s="10"/>
      <c r="AD723" s="10"/>
    </row>
    <row r="724" spans="1:30" x14ac:dyDescent="0.25">
      <c r="A724" s="55"/>
      <c r="B724" s="10"/>
      <c r="C724" s="174" t="s">
        <v>355</v>
      </c>
      <c r="D724" s="174"/>
      <c r="E724" s="174" t="s">
        <v>175</v>
      </c>
      <c r="F724" s="176">
        <v>117</v>
      </c>
      <c r="G724" s="296">
        <v>908.93661764705905</v>
      </c>
      <c r="H724" s="296">
        <v>61807.69</v>
      </c>
      <c r="I724" s="296">
        <v>528.27085470085501</v>
      </c>
      <c r="J724" s="296">
        <v>11.384615384615399</v>
      </c>
      <c r="K724" s="175"/>
      <c r="L724" s="176">
        <v>68</v>
      </c>
      <c r="M724" s="296">
        <v>33237.589999999997</v>
      </c>
      <c r="N724" s="296">
        <v>678.318163265306</v>
      </c>
      <c r="O724" s="210">
        <v>2</v>
      </c>
      <c r="P724" s="296">
        <v>1371.7</v>
      </c>
      <c r="Q724" s="296">
        <v>685.85</v>
      </c>
      <c r="R724" s="176">
        <v>115</v>
      </c>
      <c r="S724" s="296">
        <v>60435.99</v>
      </c>
      <c r="T724" s="296">
        <v>525.530347826087</v>
      </c>
      <c r="V724" s="10"/>
      <c r="W724" s="10"/>
      <c r="X724" s="10"/>
      <c r="Y724" s="10"/>
      <c r="Z724" s="10"/>
      <c r="AA724" s="10"/>
      <c r="AB724" s="10"/>
      <c r="AC724" s="10"/>
      <c r="AD724" s="10"/>
    </row>
    <row r="725" spans="1:30" x14ac:dyDescent="0.25">
      <c r="A725" s="55"/>
      <c r="B725" s="10"/>
      <c r="C725" s="174" t="s">
        <v>356</v>
      </c>
      <c r="D725" s="174"/>
      <c r="E725" s="174" t="s">
        <v>204</v>
      </c>
      <c r="F725" s="176">
        <v>60</v>
      </c>
      <c r="G725" s="296">
        <v>1160.5440000000001</v>
      </c>
      <c r="H725" s="296">
        <v>34816.32</v>
      </c>
      <c r="I725" s="296">
        <v>580.27200000000005</v>
      </c>
      <c r="J725" s="296">
        <v>11.383333333333301</v>
      </c>
      <c r="K725" s="175"/>
      <c r="L725" s="176">
        <v>30</v>
      </c>
      <c r="M725" s="296">
        <v>23152.84</v>
      </c>
      <c r="N725" s="296">
        <v>771.76133333333303</v>
      </c>
      <c r="O725" s="210"/>
      <c r="P725" s="296"/>
      <c r="Q725" s="296"/>
      <c r="R725" s="176">
        <v>60</v>
      </c>
      <c r="S725" s="296">
        <v>34816.32</v>
      </c>
      <c r="T725" s="296">
        <v>580.27200000000005</v>
      </c>
      <c r="V725" s="10"/>
      <c r="W725" s="10"/>
      <c r="X725" s="10"/>
      <c r="Y725" s="10"/>
      <c r="Z725" s="10"/>
      <c r="AA725" s="10"/>
      <c r="AB725" s="10"/>
      <c r="AC725" s="10"/>
      <c r="AD725" s="10"/>
    </row>
    <row r="726" spans="1:30" x14ac:dyDescent="0.25">
      <c r="A726" s="55"/>
      <c r="B726" s="10"/>
      <c r="C726" s="174" t="s">
        <v>358</v>
      </c>
      <c r="D726" s="174"/>
      <c r="E726" s="174" t="s">
        <v>359</v>
      </c>
      <c r="F726" s="176">
        <v>7</v>
      </c>
      <c r="G726" s="296">
        <v>2093.5349999999999</v>
      </c>
      <c r="H726" s="296">
        <v>4187.07</v>
      </c>
      <c r="I726" s="296">
        <v>598.15285714285699</v>
      </c>
      <c r="J726" s="296">
        <v>9.4285714285714306</v>
      </c>
      <c r="K726" s="175"/>
      <c r="L726" s="176">
        <v>2</v>
      </c>
      <c r="M726" s="296">
        <v>3284.7</v>
      </c>
      <c r="N726" s="296">
        <v>656.94</v>
      </c>
      <c r="O726" s="210"/>
      <c r="P726" s="296"/>
      <c r="Q726" s="296"/>
      <c r="R726" s="176">
        <v>7</v>
      </c>
      <c r="S726" s="296">
        <v>4187.07</v>
      </c>
      <c r="T726" s="296">
        <v>598.15285714285699</v>
      </c>
      <c r="V726" s="10"/>
      <c r="W726" s="10"/>
      <c r="X726" s="10"/>
      <c r="Y726" s="10"/>
      <c r="Z726" s="10"/>
      <c r="AA726" s="10"/>
      <c r="AB726" s="10"/>
      <c r="AC726" s="10"/>
      <c r="AD726" s="10"/>
    </row>
    <row r="727" spans="1:30" x14ac:dyDescent="0.25">
      <c r="A727" s="55"/>
      <c r="B727" s="10"/>
      <c r="C727" s="174" t="s">
        <v>361</v>
      </c>
      <c r="D727" s="174"/>
      <c r="E727" s="174" t="s">
        <v>363</v>
      </c>
      <c r="F727" s="176">
        <v>13</v>
      </c>
      <c r="G727" s="296">
        <v>721.68299999999999</v>
      </c>
      <c r="H727" s="296">
        <v>7216.83</v>
      </c>
      <c r="I727" s="296">
        <v>555.14076923076902</v>
      </c>
      <c r="J727" s="296">
        <v>10.7692307692308</v>
      </c>
      <c r="K727" s="175"/>
      <c r="L727" s="176">
        <v>10</v>
      </c>
      <c r="M727" s="296">
        <v>2026.84</v>
      </c>
      <c r="N727" s="296">
        <v>675.613333333333</v>
      </c>
      <c r="O727" s="210"/>
      <c r="P727" s="296"/>
      <c r="Q727" s="296"/>
      <c r="R727" s="176">
        <v>13</v>
      </c>
      <c r="S727" s="296">
        <v>7216.83</v>
      </c>
      <c r="T727" s="296">
        <v>555.14076923076902</v>
      </c>
      <c r="V727" s="10"/>
      <c r="W727" s="10"/>
      <c r="X727" s="10"/>
      <c r="Y727" s="10"/>
      <c r="Z727" s="10"/>
      <c r="AA727" s="10"/>
      <c r="AB727" s="10"/>
      <c r="AC727" s="10"/>
      <c r="AD727" s="10"/>
    </row>
    <row r="728" spans="1:30" x14ac:dyDescent="0.25">
      <c r="A728" s="55"/>
      <c r="B728" s="10"/>
      <c r="C728" s="174" t="s">
        <v>364</v>
      </c>
      <c r="D728" s="174"/>
      <c r="E728" s="174" t="s">
        <v>204</v>
      </c>
      <c r="F728" s="176">
        <v>617</v>
      </c>
      <c r="G728" s="296">
        <v>816.01066844919899</v>
      </c>
      <c r="H728" s="296">
        <v>305187.99</v>
      </c>
      <c r="I728" s="296">
        <v>494.632074554295</v>
      </c>
      <c r="J728" s="296">
        <v>11.105348460291699</v>
      </c>
      <c r="K728" s="175"/>
      <c r="L728" s="176">
        <v>374</v>
      </c>
      <c r="M728" s="296">
        <v>140095.32</v>
      </c>
      <c r="N728" s="296">
        <v>576.52395061728396</v>
      </c>
      <c r="O728" s="210">
        <v>19</v>
      </c>
      <c r="P728" s="296">
        <v>6784.35</v>
      </c>
      <c r="Q728" s="296">
        <v>357.07105263157899</v>
      </c>
      <c r="R728" s="176">
        <v>598</v>
      </c>
      <c r="S728" s="296">
        <v>298403.64</v>
      </c>
      <c r="T728" s="296">
        <v>499.00274247491598</v>
      </c>
      <c r="V728" s="10"/>
      <c r="W728" s="10"/>
      <c r="X728" s="10"/>
      <c r="Y728" s="10"/>
      <c r="Z728" s="10"/>
      <c r="AA728" s="10"/>
      <c r="AB728" s="10"/>
      <c r="AC728" s="10"/>
      <c r="AD728" s="10"/>
    </row>
    <row r="729" spans="1:30" x14ac:dyDescent="0.25">
      <c r="A729" s="55"/>
      <c r="B729" s="10"/>
      <c r="C729" s="174" t="s">
        <v>366</v>
      </c>
      <c r="D729" s="174"/>
      <c r="E729" s="174" t="s">
        <v>367</v>
      </c>
      <c r="F729" s="176">
        <v>70</v>
      </c>
      <c r="G729" s="296">
        <v>1156.9564705882401</v>
      </c>
      <c r="H729" s="296">
        <v>39336.519999999997</v>
      </c>
      <c r="I729" s="296">
        <v>561.950285714286</v>
      </c>
      <c r="J729" s="296">
        <v>11.214285714285699</v>
      </c>
      <c r="K729" s="175"/>
      <c r="L729" s="176">
        <v>34</v>
      </c>
      <c r="M729" s="296">
        <v>29244.78</v>
      </c>
      <c r="N729" s="296">
        <v>812.35500000000002</v>
      </c>
      <c r="O729" s="210">
        <v>3</v>
      </c>
      <c r="P729" s="296">
        <v>2188.09</v>
      </c>
      <c r="Q729" s="296">
        <v>729.363333333333</v>
      </c>
      <c r="R729" s="176">
        <v>67</v>
      </c>
      <c r="S729" s="296">
        <v>37148.43</v>
      </c>
      <c r="T729" s="296">
        <v>554.45417910447804</v>
      </c>
      <c r="V729" s="10"/>
      <c r="W729" s="10"/>
      <c r="X729" s="10"/>
      <c r="Y729" s="10"/>
      <c r="Z729" s="10"/>
      <c r="AA729" s="10"/>
      <c r="AB729" s="10"/>
      <c r="AC729" s="10"/>
      <c r="AD729" s="10"/>
    </row>
    <row r="730" spans="1:30" x14ac:dyDescent="0.25">
      <c r="A730" s="55"/>
      <c r="B730" s="10"/>
      <c r="C730" s="174" t="s">
        <v>712</v>
      </c>
      <c r="D730" s="174"/>
      <c r="E730" s="174" t="s">
        <v>109</v>
      </c>
      <c r="F730" s="176">
        <v>3</v>
      </c>
      <c r="G730" s="296">
        <v>506.96499999999997</v>
      </c>
      <c r="H730" s="296">
        <v>1013.93</v>
      </c>
      <c r="I730" s="296">
        <v>337.97666666666697</v>
      </c>
      <c r="J730" s="296">
        <v>9</v>
      </c>
      <c r="K730" s="175"/>
      <c r="L730" s="176">
        <v>2</v>
      </c>
      <c r="M730" s="296">
        <v>691.3</v>
      </c>
      <c r="N730" s="296">
        <v>691.3</v>
      </c>
      <c r="O730" s="210"/>
      <c r="P730" s="296"/>
      <c r="Q730" s="296"/>
      <c r="R730" s="176">
        <v>3</v>
      </c>
      <c r="S730" s="296">
        <v>1013.93</v>
      </c>
      <c r="T730" s="296">
        <v>337.97666666666697</v>
      </c>
      <c r="V730" s="10"/>
      <c r="W730" s="10"/>
      <c r="X730" s="10"/>
      <c r="Y730" s="10"/>
      <c r="Z730" s="10"/>
      <c r="AA730" s="10"/>
      <c r="AB730" s="10"/>
      <c r="AC730" s="10"/>
      <c r="AD730" s="10"/>
    </row>
    <row r="731" spans="1:30" x14ac:dyDescent="0.25">
      <c r="A731" s="55"/>
      <c r="B731" s="10"/>
      <c r="C731" s="174" t="s">
        <v>713</v>
      </c>
      <c r="D731" s="174"/>
      <c r="E731" s="174" t="s">
        <v>109</v>
      </c>
      <c r="F731" s="176">
        <v>2</v>
      </c>
      <c r="G731" s="296">
        <v>541.29</v>
      </c>
      <c r="H731" s="296">
        <v>541.29</v>
      </c>
      <c r="I731" s="296">
        <v>270.64499999999998</v>
      </c>
      <c r="J731" s="296">
        <v>10</v>
      </c>
      <c r="K731" s="175"/>
      <c r="L731" s="176">
        <v>1</v>
      </c>
      <c r="M731" s="296">
        <v>441.95</v>
      </c>
      <c r="N731" s="296">
        <v>441.95</v>
      </c>
      <c r="O731" s="210"/>
      <c r="P731" s="296"/>
      <c r="Q731" s="296"/>
      <c r="R731" s="176">
        <v>2</v>
      </c>
      <c r="S731" s="296">
        <v>541.29</v>
      </c>
      <c r="T731" s="296">
        <v>270.64499999999998</v>
      </c>
      <c r="V731" s="10"/>
      <c r="W731" s="10"/>
      <c r="X731" s="10"/>
      <c r="Y731" s="10"/>
      <c r="Z731" s="10"/>
      <c r="AA731" s="10"/>
      <c r="AB731" s="10"/>
      <c r="AC731" s="10"/>
      <c r="AD731" s="10"/>
    </row>
    <row r="732" spans="1:30" x14ac:dyDescent="0.25">
      <c r="A732" s="55"/>
      <c r="B732" s="10"/>
      <c r="C732" s="174" t="s">
        <v>372</v>
      </c>
      <c r="D732" s="174"/>
      <c r="E732" s="174" t="s">
        <v>104</v>
      </c>
      <c r="F732" s="176">
        <v>11</v>
      </c>
      <c r="G732" s="296">
        <v>680.49</v>
      </c>
      <c r="H732" s="296">
        <v>4763.43</v>
      </c>
      <c r="I732" s="296">
        <v>433.03909090909099</v>
      </c>
      <c r="J732" s="296">
        <v>12.2727272727273</v>
      </c>
      <c r="K732" s="175"/>
      <c r="L732" s="176">
        <v>7</v>
      </c>
      <c r="M732" s="296">
        <v>2885.58</v>
      </c>
      <c r="N732" s="296">
        <v>721.39499999999998</v>
      </c>
      <c r="O732" s="210"/>
      <c r="P732" s="296"/>
      <c r="Q732" s="296"/>
      <c r="R732" s="176">
        <v>11</v>
      </c>
      <c r="S732" s="296">
        <v>4763.43</v>
      </c>
      <c r="T732" s="296">
        <v>433.03909090909099</v>
      </c>
      <c r="V732" s="10"/>
      <c r="W732" s="10"/>
      <c r="X732" s="10"/>
      <c r="Y732" s="10"/>
      <c r="Z732" s="10"/>
      <c r="AA732" s="10"/>
      <c r="AB732" s="10"/>
      <c r="AC732" s="10"/>
      <c r="AD732" s="10"/>
    </row>
    <row r="733" spans="1:30" x14ac:dyDescent="0.25">
      <c r="A733" s="55"/>
      <c r="B733" s="10"/>
      <c r="C733" s="174" t="s">
        <v>373</v>
      </c>
      <c r="D733" s="174"/>
      <c r="E733" s="174" t="s">
        <v>374</v>
      </c>
      <c r="F733" s="176">
        <v>8</v>
      </c>
      <c r="G733" s="296">
        <v>1630.06666666667</v>
      </c>
      <c r="H733" s="296">
        <v>4890.2</v>
      </c>
      <c r="I733" s="296">
        <v>611.27499999999998</v>
      </c>
      <c r="J733" s="296">
        <v>9.125</v>
      </c>
      <c r="K733" s="175"/>
      <c r="L733" s="176">
        <v>3</v>
      </c>
      <c r="M733" s="296">
        <v>3557.52</v>
      </c>
      <c r="N733" s="296">
        <v>711.50400000000002</v>
      </c>
      <c r="O733" s="210"/>
      <c r="P733" s="296"/>
      <c r="Q733" s="296"/>
      <c r="R733" s="176">
        <v>8</v>
      </c>
      <c r="S733" s="296">
        <v>4890.2</v>
      </c>
      <c r="T733" s="296">
        <v>611.27499999999998</v>
      </c>
      <c r="V733" s="10"/>
      <c r="W733" s="10"/>
      <c r="X733" s="10"/>
      <c r="Y733" s="10"/>
      <c r="Z733" s="10"/>
      <c r="AA733" s="10"/>
      <c r="AB733" s="10"/>
      <c r="AC733" s="10"/>
      <c r="AD733" s="10"/>
    </row>
    <row r="734" spans="1:30" x14ac:dyDescent="0.25">
      <c r="A734" s="55"/>
      <c r="B734" s="10"/>
      <c r="C734" s="174" t="s">
        <v>375</v>
      </c>
      <c r="D734" s="174"/>
      <c r="E734" s="174" t="s">
        <v>104</v>
      </c>
      <c r="F734" s="176">
        <v>2</v>
      </c>
      <c r="G734" s="296">
        <v>1772.405</v>
      </c>
      <c r="H734" s="296">
        <v>3544.81</v>
      </c>
      <c r="I734" s="296">
        <v>1772.405</v>
      </c>
      <c r="J734" s="296">
        <v>53.5</v>
      </c>
      <c r="K734" s="175"/>
      <c r="L734" s="176">
        <v>2</v>
      </c>
      <c r="M734" s="296"/>
      <c r="N734" s="296"/>
      <c r="O734" s="210">
        <v>1</v>
      </c>
      <c r="P734" s="296">
        <v>184.06</v>
      </c>
      <c r="Q734" s="296">
        <v>184.06</v>
      </c>
      <c r="R734" s="176">
        <v>1</v>
      </c>
      <c r="S734" s="296">
        <v>3360.75</v>
      </c>
      <c r="T734" s="296">
        <v>3360.75</v>
      </c>
      <c r="V734" s="10"/>
      <c r="W734" s="10"/>
      <c r="X734" s="10"/>
      <c r="Y734" s="10"/>
      <c r="Z734" s="10"/>
      <c r="AA734" s="10"/>
      <c r="AB734" s="10"/>
      <c r="AC734" s="10"/>
      <c r="AD734" s="10"/>
    </row>
    <row r="735" spans="1:30" x14ac:dyDescent="0.25">
      <c r="A735" s="55"/>
      <c r="B735" s="10"/>
      <c r="C735" s="174" t="s">
        <v>376</v>
      </c>
      <c r="D735" s="174"/>
      <c r="E735" s="174" t="s">
        <v>212</v>
      </c>
      <c r="F735" s="176">
        <v>3</v>
      </c>
      <c r="G735" s="296">
        <v>422.81</v>
      </c>
      <c r="H735" s="296">
        <v>845.62</v>
      </c>
      <c r="I735" s="296">
        <v>281.87333333333299</v>
      </c>
      <c r="J735" s="296">
        <v>11.3333333333333</v>
      </c>
      <c r="K735" s="175"/>
      <c r="L735" s="176">
        <v>2</v>
      </c>
      <c r="M735" s="296">
        <v>453.85</v>
      </c>
      <c r="N735" s="296">
        <v>453.85</v>
      </c>
      <c r="O735" s="210"/>
      <c r="P735" s="296"/>
      <c r="Q735" s="296"/>
      <c r="R735" s="176">
        <v>3</v>
      </c>
      <c r="S735" s="296">
        <v>845.62</v>
      </c>
      <c r="T735" s="296">
        <v>281.87333333333299</v>
      </c>
      <c r="V735" s="10"/>
      <c r="W735" s="10"/>
      <c r="X735" s="10"/>
      <c r="Y735" s="10"/>
      <c r="Z735" s="10"/>
      <c r="AA735" s="10"/>
      <c r="AB735" s="10"/>
      <c r="AC735" s="10"/>
      <c r="AD735" s="10"/>
    </row>
    <row r="736" spans="1:30" x14ac:dyDescent="0.25">
      <c r="A736" s="55"/>
      <c r="B736" s="10"/>
      <c r="C736" s="174" t="s">
        <v>377</v>
      </c>
      <c r="D736" s="174"/>
      <c r="E736" s="174" t="s">
        <v>302</v>
      </c>
      <c r="F736" s="176">
        <v>47</v>
      </c>
      <c r="G736" s="296">
        <v>1051.7821428571399</v>
      </c>
      <c r="H736" s="296">
        <v>29449.9</v>
      </c>
      <c r="I736" s="296">
        <v>626.59361702127705</v>
      </c>
      <c r="J736" s="296">
        <v>11.510638297872299</v>
      </c>
      <c r="K736" s="175"/>
      <c r="L736" s="176">
        <v>28</v>
      </c>
      <c r="M736" s="296">
        <v>14349.45</v>
      </c>
      <c r="N736" s="296">
        <v>755.23421052631602</v>
      </c>
      <c r="O736" s="210">
        <v>1</v>
      </c>
      <c r="P736" s="296">
        <v>2169.86</v>
      </c>
      <c r="Q736" s="296">
        <v>2169.86</v>
      </c>
      <c r="R736" s="176">
        <v>46</v>
      </c>
      <c r="S736" s="296">
        <v>27280.04</v>
      </c>
      <c r="T736" s="296">
        <v>593.04434782608701</v>
      </c>
      <c r="V736" s="10"/>
      <c r="W736" s="10"/>
      <c r="X736" s="10"/>
      <c r="Y736" s="10"/>
      <c r="Z736" s="10"/>
      <c r="AA736" s="10"/>
      <c r="AB736" s="10"/>
      <c r="AC736" s="10"/>
      <c r="AD736" s="10"/>
    </row>
    <row r="737" spans="1:30" s="3" customFormat="1" ht="12.75" x14ac:dyDescent="0.2">
      <c r="A737" s="55"/>
      <c r="B737" s="10"/>
      <c r="C737" s="174" t="s">
        <v>378</v>
      </c>
      <c r="D737" s="174"/>
      <c r="E737" s="174" t="s">
        <v>277</v>
      </c>
      <c r="F737" s="176">
        <v>1</v>
      </c>
      <c r="G737" s="296">
        <v>64.959999999999994</v>
      </c>
      <c r="H737" s="296">
        <v>64.959999999999994</v>
      </c>
      <c r="I737" s="296">
        <v>64.959999999999994</v>
      </c>
      <c r="J737" s="296">
        <v>7</v>
      </c>
      <c r="K737" s="175"/>
      <c r="L737" s="176">
        <v>1</v>
      </c>
      <c r="M737" s="296"/>
      <c r="N737" s="296"/>
      <c r="O737" s="210"/>
      <c r="P737" s="296"/>
      <c r="Q737" s="296"/>
      <c r="R737" s="176">
        <v>1</v>
      </c>
      <c r="S737" s="296">
        <v>64.959999999999994</v>
      </c>
      <c r="T737" s="296">
        <v>64.959999999999994</v>
      </c>
      <c r="V737" s="10"/>
      <c r="W737" s="10"/>
      <c r="X737" s="10"/>
      <c r="Y737" s="10"/>
      <c r="Z737" s="10"/>
      <c r="AA737" s="10"/>
      <c r="AB737" s="10"/>
      <c r="AC737" s="10"/>
      <c r="AD737" s="10"/>
    </row>
    <row r="738" spans="1:30" x14ac:dyDescent="0.25">
      <c r="A738" s="55"/>
      <c r="B738" s="10"/>
      <c r="C738" s="174" t="s">
        <v>378</v>
      </c>
      <c r="D738" s="174"/>
      <c r="E738" s="174" t="s">
        <v>105</v>
      </c>
      <c r="F738" s="176">
        <v>319</v>
      </c>
      <c r="G738" s="296">
        <v>994.69142857142799</v>
      </c>
      <c r="H738" s="296">
        <v>167108.16</v>
      </c>
      <c r="I738" s="296">
        <v>523.85003134796204</v>
      </c>
      <c r="J738" s="296">
        <v>10.9968652037618</v>
      </c>
      <c r="K738" s="175"/>
      <c r="L738" s="176">
        <v>168</v>
      </c>
      <c r="M738" s="296">
        <v>97510.13</v>
      </c>
      <c r="N738" s="296">
        <v>645.76245033112605</v>
      </c>
      <c r="O738" s="210">
        <v>2</v>
      </c>
      <c r="P738" s="296">
        <v>757.25</v>
      </c>
      <c r="Q738" s="296">
        <v>378.625</v>
      </c>
      <c r="R738" s="176">
        <v>317</v>
      </c>
      <c r="S738" s="296">
        <v>166350.91</v>
      </c>
      <c r="T738" s="296">
        <v>524.76627760252302</v>
      </c>
      <c r="V738" s="10"/>
      <c r="W738" s="10"/>
      <c r="X738" s="10"/>
      <c r="Y738" s="10"/>
      <c r="Z738" s="10"/>
      <c r="AA738" s="10"/>
      <c r="AB738" s="10"/>
      <c r="AC738" s="10"/>
      <c r="AD738" s="10"/>
    </row>
    <row r="739" spans="1:30" x14ac:dyDescent="0.25">
      <c r="A739" s="55"/>
      <c r="B739" s="10"/>
      <c r="C739" s="174" t="s">
        <v>381</v>
      </c>
      <c r="D739" s="174"/>
      <c r="E739" s="174" t="s">
        <v>164</v>
      </c>
      <c r="F739" s="176">
        <v>15</v>
      </c>
      <c r="G739" s="296">
        <v>1228.36142857143</v>
      </c>
      <c r="H739" s="296">
        <v>8598.5300000000007</v>
      </c>
      <c r="I739" s="296">
        <v>573.23533333333296</v>
      </c>
      <c r="J739" s="296">
        <v>10.466666666666701</v>
      </c>
      <c r="K739" s="175"/>
      <c r="L739" s="176">
        <v>7</v>
      </c>
      <c r="M739" s="296">
        <v>6025.29</v>
      </c>
      <c r="N739" s="296">
        <v>753.16125</v>
      </c>
      <c r="O739" s="210"/>
      <c r="P739" s="296"/>
      <c r="Q739" s="296"/>
      <c r="R739" s="176">
        <v>15</v>
      </c>
      <c r="S739" s="296">
        <v>8598.5300000000007</v>
      </c>
      <c r="T739" s="296">
        <v>573.23533333333296</v>
      </c>
      <c r="V739" s="10"/>
      <c r="W739" s="10"/>
      <c r="X739" s="10"/>
      <c r="Y739" s="10"/>
      <c r="Z739" s="10"/>
      <c r="AA739" s="10"/>
      <c r="AB739" s="10"/>
      <c r="AC739" s="10"/>
      <c r="AD739" s="10"/>
    </row>
    <row r="740" spans="1:30" x14ac:dyDescent="0.25">
      <c r="A740" s="55"/>
      <c r="B740" s="10"/>
      <c r="C740" s="174" t="s">
        <v>382</v>
      </c>
      <c r="D740" s="174"/>
      <c r="E740" s="174" t="s">
        <v>383</v>
      </c>
      <c r="F740" s="176">
        <v>166</v>
      </c>
      <c r="G740" s="296">
        <v>1116.1018072289201</v>
      </c>
      <c r="H740" s="296">
        <v>92636.45</v>
      </c>
      <c r="I740" s="296">
        <v>558.05090361445798</v>
      </c>
      <c r="J740" s="296">
        <v>11.548192771084301</v>
      </c>
      <c r="K740" s="175"/>
      <c r="L740" s="176">
        <v>83</v>
      </c>
      <c r="M740" s="296">
        <v>49772.47</v>
      </c>
      <c r="N740" s="296">
        <v>599.668313253012</v>
      </c>
      <c r="O740" s="210">
        <v>2</v>
      </c>
      <c r="P740" s="296">
        <v>775.97</v>
      </c>
      <c r="Q740" s="296">
        <v>387.98500000000001</v>
      </c>
      <c r="R740" s="176">
        <v>164</v>
      </c>
      <c r="S740" s="296">
        <v>91860.479999999996</v>
      </c>
      <c r="T740" s="296">
        <v>560.12487804878106</v>
      </c>
      <c r="V740" s="10"/>
      <c r="W740" s="10"/>
      <c r="X740" s="10"/>
      <c r="Y740" s="10"/>
      <c r="Z740" s="10"/>
      <c r="AA740" s="10"/>
      <c r="AB740" s="10"/>
      <c r="AC740" s="10"/>
      <c r="AD740" s="10"/>
    </row>
    <row r="741" spans="1:30" x14ac:dyDescent="0.25">
      <c r="A741" s="55"/>
      <c r="B741" s="10"/>
      <c r="C741" s="174" t="s">
        <v>382</v>
      </c>
      <c r="D741" s="174"/>
      <c r="E741" s="174" t="s">
        <v>384</v>
      </c>
      <c r="F741" s="176">
        <v>2</v>
      </c>
      <c r="G741" s="296">
        <v>314.39</v>
      </c>
      <c r="H741" s="296">
        <v>314.39</v>
      </c>
      <c r="I741" s="296">
        <v>157.19499999999999</v>
      </c>
      <c r="J741" s="296">
        <v>12.5</v>
      </c>
      <c r="K741" s="175"/>
      <c r="L741" s="176">
        <v>1</v>
      </c>
      <c r="M741" s="296">
        <v>293.42</v>
      </c>
      <c r="N741" s="296">
        <v>293.42</v>
      </c>
      <c r="O741" s="210"/>
      <c r="P741" s="296"/>
      <c r="Q741" s="296"/>
      <c r="R741" s="176">
        <v>2</v>
      </c>
      <c r="S741" s="296">
        <v>314.39</v>
      </c>
      <c r="T741" s="296">
        <v>157.19499999999999</v>
      </c>
      <c r="V741" s="10"/>
      <c r="W741" s="10"/>
      <c r="X741" s="10"/>
      <c r="Y741" s="10"/>
      <c r="Z741" s="10"/>
      <c r="AA741" s="10"/>
      <c r="AB741" s="10"/>
      <c r="AC741" s="10"/>
      <c r="AD741" s="10"/>
    </row>
    <row r="742" spans="1:30" x14ac:dyDescent="0.25">
      <c r="A742" s="55"/>
      <c r="B742" s="10"/>
      <c r="C742" s="174" t="s">
        <v>714</v>
      </c>
      <c r="D742" s="174"/>
      <c r="E742" s="174" t="s">
        <v>84</v>
      </c>
      <c r="F742" s="176">
        <v>45</v>
      </c>
      <c r="G742" s="296">
        <v>1375.81277777778</v>
      </c>
      <c r="H742" s="296">
        <v>24764.63</v>
      </c>
      <c r="I742" s="296">
        <v>550.32511111111103</v>
      </c>
      <c r="J742" s="296">
        <v>10.8222222222222</v>
      </c>
      <c r="K742" s="175"/>
      <c r="L742" s="176">
        <v>18</v>
      </c>
      <c r="M742" s="296">
        <v>17700.57</v>
      </c>
      <c r="N742" s="296">
        <v>655.57666666666705</v>
      </c>
      <c r="O742" s="210">
        <v>1</v>
      </c>
      <c r="P742" s="296">
        <v>106.31</v>
      </c>
      <c r="Q742" s="296">
        <v>106.31</v>
      </c>
      <c r="R742" s="176">
        <v>44</v>
      </c>
      <c r="S742" s="296">
        <v>24658.32</v>
      </c>
      <c r="T742" s="296">
        <v>560.41636363636405</v>
      </c>
      <c r="V742" s="10"/>
      <c r="W742" s="10"/>
      <c r="X742" s="10"/>
      <c r="Y742" s="10"/>
      <c r="Z742" s="10"/>
      <c r="AA742" s="10"/>
      <c r="AB742" s="10"/>
      <c r="AC742" s="10"/>
      <c r="AD742" s="10"/>
    </row>
    <row r="743" spans="1:30" x14ac:dyDescent="0.25">
      <c r="A743" s="55"/>
      <c r="B743" s="10"/>
      <c r="C743" s="174" t="s">
        <v>388</v>
      </c>
      <c r="D743" s="174"/>
      <c r="E743" s="174" t="s">
        <v>187</v>
      </c>
      <c r="F743" s="176">
        <v>84</v>
      </c>
      <c r="G743" s="296">
        <v>1045.9093333333301</v>
      </c>
      <c r="H743" s="296">
        <v>47065.919999999998</v>
      </c>
      <c r="I743" s="296">
        <v>560.30857142857099</v>
      </c>
      <c r="J743" s="296">
        <v>11.1428571428571</v>
      </c>
      <c r="K743" s="175"/>
      <c r="L743" s="176">
        <v>45</v>
      </c>
      <c r="M743" s="296">
        <v>23875.89</v>
      </c>
      <c r="N743" s="296">
        <v>612.20230769230795</v>
      </c>
      <c r="O743" s="210">
        <v>1</v>
      </c>
      <c r="P743" s="296">
        <v>1149.83</v>
      </c>
      <c r="Q743" s="296">
        <v>1149.83</v>
      </c>
      <c r="R743" s="176">
        <v>83</v>
      </c>
      <c r="S743" s="296">
        <v>45916.09</v>
      </c>
      <c r="T743" s="296">
        <v>553.20590361445795</v>
      </c>
      <c r="V743" s="10"/>
      <c r="W743" s="10"/>
      <c r="X743" s="10"/>
      <c r="Y743" s="10"/>
      <c r="Z743" s="10"/>
      <c r="AA743" s="10"/>
      <c r="AB743" s="10"/>
      <c r="AC743" s="10"/>
      <c r="AD743" s="10"/>
    </row>
    <row r="744" spans="1:30" x14ac:dyDescent="0.25">
      <c r="A744" s="55"/>
      <c r="B744" s="10"/>
      <c r="C744" s="174" t="s">
        <v>390</v>
      </c>
      <c r="D744" s="174"/>
      <c r="E744" s="174" t="s">
        <v>124</v>
      </c>
      <c r="F744" s="176">
        <v>44</v>
      </c>
      <c r="G744" s="296">
        <v>882.02692307692303</v>
      </c>
      <c r="H744" s="296">
        <v>22932.7</v>
      </c>
      <c r="I744" s="296">
        <v>521.19772727272698</v>
      </c>
      <c r="J744" s="296">
        <v>11.409090909090899</v>
      </c>
      <c r="K744" s="175"/>
      <c r="L744" s="176">
        <v>26</v>
      </c>
      <c r="M744" s="296">
        <v>12286.98</v>
      </c>
      <c r="N744" s="296">
        <v>682.61</v>
      </c>
      <c r="O744" s="210">
        <v>1</v>
      </c>
      <c r="P744" s="296">
        <v>377.29</v>
      </c>
      <c r="Q744" s="296">
        <v>377.29</v>
      </c>
      <c r="R744" s="176">
        <v>43</v>
      </c>
      <c r="S744" s="296">
        <v>22555.41</v>
      </c>
      <c r="T744" s="296">
        <v>524.54441860465101</v>
      </c>
      <c r="V744" s="10"/>
      <c r="W744" s="10"/>
      <c r="X744" s="10"/>
      <c r="Y744" s="10"/>
      <c r="Z744" s="10"/>
      <c r="AA744" s="10"/>
      <c r="AB744" s="10"/>
      <c r="AC744" s="10"/>
      <c r="AD744" s="10"/>
    </row>
    <row r="745" spans="1:30" x14ac:dyDescent="0.25">
      <c r="A745" s="55"/>
      <c r="B745" s="10"/>
      <c r="C745" s="174" t="s">
        <v>395</v>
      </c>
      <c r="D745" s="174"/>
      <c r="E745" s="174" t="s">
        <v>396</v>
      </c>
      <c r="F745" s="176">
        <v>2</v>
      </c>
      <c r="G745" s="296">
        <v>794.8</v>
      </c>
      <c r="H745" s="296">
        <v>794.8</v>
      </c>
      <c r="I745" s="296">
        <v>397.4</v>
      </c>
      <c r="J745" s="296">
        <v>10</v>
      </c>
      <c r="K745" s="175"/>
      <c r="L745" s="176">
        <v>1</v>
      </c>
      <c r="M745" s="296">
        <v>377.97</v>
      </c>
      <c r="N745" s="296">
        <v>377.97</v>
      </c>
      <c r="O745" s="210"/>
      <c r="P745" s="296"/>
      <c r="Q745" s="296"/>
      <c r="R745" s="176">
        <v>2</v>
      </c>
      <c r="S745" s="296">
        <v>794.8</v>
      </c>
      <c r="T745" s="296">
        <v>397.4</v>
      </c>
      <c r="V745" s="10"/>
      <c r="W745" s="10"/>
      <c r="X745" s="10"/>
      <c r="Y745" s="10"/>
      <c r="Z745" s="10"/>
      <c r="AA745" s="10"/>
      <c r="AB745" s="10"/>
      <c r="AC745" s="10"/>
      <c r="AD745" s="10"/>
    </row>
    <row r="746" spans="1:30" x14ac:dyDescent="0.25">
      <c r="A746" s="55"/>
      <c r="B746" s="10"/>
      <c r="C746" s="174" t="s">
        <v>397</v>
      </c>
      <c r="D746" s="174"/>
      <c r="E746" s="174" t="s">
        <v>86</v>
      </c>
      <c r="F746" s="176">
        <v>9</v>
      </c>
      <c r="G746" s="296">
        <v>1670.8920000000001</v>
      </c>
      <c r="H746" s="296">
        <v>8354.4599999999991</v>
      </c>
      <c r="I746" s="296">
        <v>928.27333333333297</v>
      </c>
      <c r="J746" s="296">
        <v>11.5555555555556</v>
      </c>
      <c r="K746" s="175"/>
      <c r="L746" s="176">
        <v>5</v>
      </c>
      <c r="M746" s="296">
        <v>3360.86</v>
      </c>
      <c r="N746" s="296">
        <v>840.21500000000003</v>
      </c>
      <c r="O746" s="210">
        <v>1</v>
      </c>
      <c r="P746" s="296">
        <v>672.97</v>
      </c>
      <c r="Q746" s="296">
        <v>672.97</v>
      </c>
      <c r="R746" s="176">
        <v>8</v>
      </c>
      <c r="S746" s="296">
        <v>7681.49</v>
      </c>
      <c r="T746" s="296">
        <v>960.18624999999997</v>
      </c>
      <c r="V746" s="10"/>
      <c r="W746" s="10"/>
      <c r="X746" s="10"/>
      <c r="Y746" s="10"/>
      <c r="Z746" s="10"/>
      <c r="AA746" s="10"/>
      <c r="AB746" s="10"/>
      <c r="AC746" s="10"/>
      <c r="AD746" s="10"/>
    </row>
    <row r="747" spans="1:30" x14ac:dyDescent="0.25">
      <c r="A747" s="55"/>
      <c r="B747" s="10"/>
      <c r="C747" s="174" t="s">
        <v>398</v>
      </c>
      <c r="D747" s="174"/>
      <c r="E747" s="174" t="s">
        <v>120</v>
      </c>
      <c r="F747" s="176">
        <v>588</v>
      </c>
      <c r="G747" s="296">
        <v>1029.0616619718301</v>
      </c>
      <c r="H747" s="296">
        <v>365316.89</v>
      </c>
      <c r="I747" s="296">
        <v>621.28722789115602</v>
      </c>
      <c r="J747" s="296">
        <v>11.2993197278912</v>
      </c>
      <c r="K747" s="175"/>
      <c r="L747" s="176">
        <v>355</v>
      </c>
      <c r="M747" s="296">
        <v>173107.5</v>
      </c>
      <c r="N747" s="296">
        <v>742.95064377682502</v>
      </c>
      <c r="O747" s="210">
        <v>9</v>
      </c>
      <c r="P747" s="296">
        <v>4993.51</v>
      </c>
      <c r="Q747" s="296">
        <v>554.83444444444399</v>
      </c>
      <c r="R747" s="176">
        <v>579</v>
      </c>
      <c r="S747" s="296">
        <v>360323.38</v>
      </c>
      <c r="T747" s="296">
        <v>622.32017271157099</v>
      </c>
      <c r="V747" s="10"/>
      <c r="W747" s="10"/>
      <c r="X747" s="10"/>
      <c r="Y747" s="10"/>
      <c r="Z747" s="10"/>
      <c r="AA747" s="10"/>
      <c r="AB747" s="10"/>
      <c r="AC747" s="10"/>
      <c r="AD747" s="10"/>
    </row>
    <row r="748" spans="1:30" x14ac:dyDescent="0.25">
      <c r="A748" s="55"/>
      <c r="B748" s="10"/>
      <c r="C748" s="174" t="s">
        <v>399</v>
      </c>
      <c r="D748" s="174"/>
      <c r="E748" s="174" t="s">
        <v>97</v>
      </c>
      <c r="F748" s="176">
        <v>23</v>
      </c>
      <c r="G748" s="296">
        <v>968.41600000000005</v>
      </c>
      <c r="H748" s="296">
        <v>9684.16</v>
      </c>
      <c r="I748" s="296">
        <v>421.05043478260899</v>
      </c>
      <c r="J748" s="296">
        <v>10.869565217391299</v>
      </c>
      <c r="K748" s="175"/>
      <c r="L748" s="176">
        <v>10</v>
      </c>
      <c r="M748" s="296">
        <v>7651.45</v>
      </c>
      <c r="N748" s="296">
        <v>588.573076923077</v>
      </c>
      <c r="O748" s="210"/>
      <c r="P748" s="296"/>
      <c r="Q748" s="296"/>
      <c r="R748" s="176">
        <v>23</v>
      </c>
      <c r="S748" s="296">
        <v>9684.16</v>
      </c>
      <c r="T748" s="296">
        <v>421.05043478260899</v>
      </c>
      <c r="V748" s="10"/>
      <c r="W748" s="10"/>
      <c r="X748" s="10"/>
      <c r="Y748" s="10"/>
      <c r="Z748" s="10"/>
      <c r="AA748" s="10"/>
      <c r="AB748" s="10"/>
      <c r="AC748" s="10"/>
      <c r="AD748" s="10"/>
    </row>
    <row r="749" spans="1:30" x14ac:dyDescent="0.25">
      <c r="A749" s="55"/>
      <c r="B749" s="10"/>
      <c r="C749" s="174" t="s">
        <v>400</v>
      </c>
      <c r="D749" s="174"/>
      <c r="E749" s="174" t="s">
        <v>77</v>
      </c>
      <c r="F749" s="176">
        <v>197</v>
      </c>
      <c r="G749" s="296">
        <v>1085.5885046728999</v>
      </c>
      <c r="H749" s="296">
        <v>116157.97</v>
      </c>
      <c r="I749" s="296">
        <v>589.63436548223297</v>
      </c>
      <c r="J749" s="296">
        <v>11.2842639593909</v>
      </c>
      <c r="K749" s="175"/>
      <c r="L749" s="176">
        <v>107</v>
      </c>
      <c r="M749" s="296">
        <v>66515.89</v>
      </c>
      <c r="N749" s="296">
        <v>739.06544444444398</v>
      </c>
      <c r="O749" s="210">
        <v>4</v>
      </c>
      <c r="P749" s="296">
        <v>1425.81</v>
      </c>
      <c r="Q749" s="296">
        <v>356.45249999999999</v>
      </c>
      <c r="R749" s="176">
        <v>193</v>
      </c>
      <c r="S749" s="296">
        <v>114732.16</v>
      </c>
      <c r="T749" s="296">
        <v>594.46715025906701</v>
      </c>
      <c r="V749" s="10"/>
      <c r="W749" s="10"/>
      <c r="X749" s="10"/>
      <c r="Y749" s="10"/>
      <c r="Z749" s="10"/>
      <c r="AA749" s="10"/>
      <c r="AB749" s="10"/>
      <c r="AC749" s="10"/>
      <c r="AD749" s="10"/>
    </row>
    <row r="750" spans="1:30" x14ac:dyDescent="0.25">
      <c r="A750" s="55"/>
      <c r="B750" s="10"/>
      <c r="C750" s="174" t="s">
        <v>401</v>
      </c>
      <c r="D750" s="174"/>
      <c r="E750" s="174" t="s">
        <v>389</v>
      </c>
      <c r="F750" s="176">
        <v>38</v>
      </c>
      <c r="G750" s="296">
        <v>1307.5195454545501</v>
      </c>
      <c r="H750" s="296">
        <v>28765.43</v>
      </c>
      <c r="I750" s="296">
        <v>756.98500000000001</v>
      </c>
      <c r="J750" s="296">
        <v>12.1842105263158</v>
      </c>
      <c r="K750" s="175"/>
      <c r="L750" s="176">
        <v>22</v>
      </c>
      <c r="M750" s="296">
        <v>13612.51</v>
      </c>
      <c r="N750" s="296">
        <v>850.78187500000001</v>
      </c>
      <c r="O750" s="210"/>
      <c r="P750" s="296"/>
      <c r="Q750" s="296"/>
      <c r="R750" s="176">
        <v>38</v>
      </c>
      <c r="S750" s="296">
        <v>28765.43</v>
      </c>
      <c r="T750" s="296">
        <v>756.98500000000001</v>
      </c>
      <c r="V750" s="10"/>
      <c r="W750" s="10"/>
      <c r="X750" s="10"/>
      <c r="Y750" s="10"/>
      <c r="Z750" s="10"/>
      <c r="AA750" s="10"/>
      <c r="AB750" s="10"/>
      <c r="AC750" s="10"/>
      <c r="AD750" s="10"/>
    </row>
    <row r="751" spans="1:30" x14ac:dyDescent="0.25">
      <c r="A751" s="55"/>
      <c r="B751" s="10"/>
      <c r="C751" s="174" t="s">
        <v>403</v>
      </c>
      <c r="D751" s="174"/>
      <c r="E751" s="174" t="s">
        <v>384</v>
      </c>
      <c r="F751" s="176">
        <v>28</v>
      </c>
      <c r="G751" s="296">
        <v>1598.17166666667</v>
      </c>
      <c r="H751" s="296">
        <v>19178.060000000001</v>
      </c>
      <c r="I751" s="296">
        <v>684.93071428571398</v>
      </c>
      <c r="J751" s="296">
        <v>11.214285714285699</v>
      </c>
      <c r="K751" s="175"/>
      <c r="L751" s="176">
        <v>12</v>
      </c>
      <c r="M751" s="296">
        <v>10505.88</v>
      </c>
      <c r="N751" s="296">
        <v>656.61749999999995</v>
      </c>
      <c r="O751" s="210"/>
      <c r="P751" s="296"/>
      <c r="Q751" s="296"/>
      <c r="R751" s="176">
        <v>28</v>
      </c>
      <c r="S751" s="296">
        <v>19178.060000000001</v>
      </c>
      <c r="T751" s="296">
        <v>684.93071428571398</v>
      </c>
      <c r="V751" s="10"/>
      <c r="W751" s="10"/>
      <c r="X751" s="10"/>
      <c r="Y751" s="10"/>
      <c r="Z751" s="10"/>
      <c r="AA751" s="10"/>
      <c r="AB751" s="10"/>
      <c r="AC751" s="10"/>
      <c r="AD751" s="10"/>
    </row>
    <row r="752" spans="1:30" x14ac:dyDescent="0.25">
      <c r="A752" s="55"/>
      <c r="B752" s="10"/>
      <c r="C752" s="174" t="s">
        <v>404</v>
      </c>
      <c r="D752" s="174"/>
      <c r="E752" s="174" t="s">
        <v>175</v>
      </c>
      <c r="F752" s="176">
        <v>726</v>
      </c>
      <c r="G752" s="296">
        <v>945.00662763466096</v>
      </c>
      <c r="H752" s="296">
        <v>403517.83</v>
      </c>
      <c r="I752" s="296">
        <v>555.80968319559304</v>
      </c>
      <c r="J752" s="296">
        <v>11.358126721763099</v>
      </c>
      <c r="K752" s="175"/>
      <c r="L752" s="176">
        <v>427</v>
      </c>
      <c r="M752" s="296">
        <v>198851.85</v>
      </c>
      <c r="N752" s="296">
        <v>665.05635451504997</v>
      </c>
      <c r="O752" s="210">
        <v>14</v>
      </c>
      <c r="P752" s="296">
        <v>6717.82</v>
      </c>
      <c r="Q752" s="296">
        <v>479.844285714286</v>
      </c>
      <c r="R752" s="176">
        <v>712</v>
      </c>
      <c r="S752" s="296">
        <v>396800.01</v>
      </c>
      <c r="T752" s="296">
        <v>557.30338483146102</v>
      </c>
      <c r="V752" s="10"/>
      <c r="W752" s="10"/>
      <c r="X752" s="10"/>
      <c r="Y752" s="10"/>
      <c r="Z752" s="10"/>
      <c r="AA752" s="10"/>
      <c r="AB752" s="10"/>
      <c r="AC752" s="10"/>
      <c r="AD752" s="10"/>
    </row>
    <row r="753" spans="1:30" x14ac:dyDescent="0.25">
      <c r="A753" s="55"/>
      <c r="B753" s="10"/>
      <c r="C753" s="174" t="s">
        <v>405</v>
      </c>
      <c r="D753" s="174"/>
      <c r="E753" s="174" t="s">
        <v>394</v>
      </c>
      <c r="F753" s="176">
        <v>12</v>
      </c>
      <c r="G753" s="296">
        <v>1030.9649999999999</v>
      </c>
      <c r="H753" s="296">
        <v>8247.7199999999993</v>
      </c>
      <c r="I753" s="296">
        <v>687.31</v>
      </c>
      <c r="J753" s="296">
        <v>12.5</v>
      </c>
      <c r="K753" s="175"/>
      <c r="L753" s="176">
        <v>8</v>
      </c>
      <c r="M753" s="296">
        <v>4885.8</v>
      </c>
      <c r="N753" s="296">
        <v>1221.45</v>
      </c>
      <c r="O753" s="210"/>
      <c r="P753" s="296"/>
      <c r="Q753" s="296"/>
      <c r="R753" s="176">
        <v>12</v>
      </c>
      <c r="S753" s="296">
        <v>8247.7199999999993</v>
      </c>
      <c r="T753" s="296">
        <v>687.31</v>
      </c>
      <c r="V753" s="10"/>
      <c r="W753" s="10"/>
      <c r="X753" s="10"/>
      <c r="Y753" s="10"/>
      <c r="Z753" s="10"/>
      <c r="AA753" s="10"/>
      <c r="AB753" s="10"/>
      <c r="AC753" s="10"/>
      <c r="AD753" s="10"/>
    </row>
    <row r="754" spans="1:30" x14ac:dyDescent="0.25">
      <c r="A754" s="55"/>
      <c r="B754" s="10"/>
      <c r="C754" s="174" t="s">
        <v>405</v>
      </c>
      <c r="D754" s="174"/>
      <c r="E754" s="174" t="s">
        <v>155</v>
      </c>
      <c r="F754" s="176">
        <v>1</v>
      </c>
      <c r="G754" s="296">
        <v>90.67</v>
      </c>
      <c r="H754" s="296">
        <v>90.67</v>
      </c>
      <c r="I754" s="296">
        <v>90.67</v>
      </c>
      <c r="J754" s="296">
        <v>4</v>
      </c>
      <c r="K754" s="175"/>
      <c r="L754" s="176">
        <v>1</v>
      </c>
      <c r="M754" s="296"/>
      <c r="N754" s="296"/>
      <c r="O754" s="210"/>
      <c r="P754" s="296"/>
      <c r="Q754" s="296"/>
      <c r="R754" s="176">
        <v>1</v>
      </c>
      <c r="S754" s="296">
        <v>90.67</v>
      </c>
      <c r="T754" s="296">
        <v>90.67</v>
      </c>
      <c r="V754" s="10"/>
      <c r="W754" s="10"/>
      <c r="X754" s="10"/>
      <c r="Y754" s="10"/>
      <c r="Z754" s="10"/>
      <c r="AA754" s="10"/>
      <c r="AB754" s="10"/>
      <c r="AC754" s="10"/>
      <c r="AD754" s="10"/>
    </row>
    <row r="755" spans="1:30" x14ac:dyDescent="0.25">
      <c r="A755" s="55"/>
      <c r="B755" s="10"/>
      <c r="C755" s="174" t="s">
        <v>406</v>
      </c>
      <c r="D755" s="174"/>
      <c r="E755" s="174" t="s">
        <v>187</v>
      </c>
      <c r="F755" s="176">
        <v>1</v>
      </c>
      <c r="G755" s="296">
        <v>1151.28</v>
      </c>
      <c r="H755" s="296">
        <v>1151.28</v>
      </c>
      <c r="I755" s="296">
        <v>1151.28</v>
      </c>
      <c r="J755" s="296">
        <v>13</v>
      </c>
      <c r="K755" s="175"/>
      <c r="L755" s="176">
        <v>1</v>
      </c>
      <c r="M755" s="296"/>
      <c r="N755" s="296"/>
      <c r="O755" s="210"/>
      <c r="P755" s="296"/>
      <c r="Q755" s="296"/>
      <c r="R755" s="176">
        <v>1</v>
      </c>
      <c r="S755" s="296">
        <v>1151.28</v>
      </c>
      <c r="T755" s="296">
        <v>1151.28</v>
      </c>
      <c r="V755" s="10"/>
      <c r="W755" s="10"/>
      <c r="X755" s="10"/>
      <c r="Y755" s="10"/>
      <c r="Z755" s="10"/>
      <c r="AA755" s="10"/>
      <c r="AB755" s="10"/>
      <c r="AC755" s="10"/>
      <c r="AD755" s="10"/>
    </row>
    <row r="756" spans="1:30" x14ac:dyDescent="0.25">
      <c r="A756" s="55"/>
      <c r="B756" s="10"/>
      <c r="C756" s="174" t="s">
        <v>407</v>
      </c>
      <c r="D756" s="174"/>
      <c r="E756" s="174" t="s">
        <v>155</v>
      </c>
      <c r="F756" s="176">
        <v>46</v>
      </c>
      <c r="G756" s="296">
        <v>1435.07111111111</v>
      </c>
      <c r="H756" s="296">
        <v>25831.279999999999</v>
      </c>
      <c r="I756" s="296">
        <v>561.54956521739098</v>
      </c>
      <c r="J756" s="296">
        <v>11.673913043478301</v>
      </c>
      <c r="K756" s="175"/>
      <c r="L756" s="176">
        <v>18</v>
      </c>
      <c r="M756" s="296">
        <v>20683.23</v>
      </c>
      <c r="N756" s="296">
        <v>738.68678571428495</v>
      </c>
      <c r="O756" s="210">
        <v>1</v>
      </c>
      <c r="P756" s="296">
        <v>1041.23</v>
      </c>
      <c r="Q756" s="296">
        <v>1041.23</v>
      </c>
      <c r="R756" s="176">
        <v>45</v>
      </c>
      <c r="S756" s="296">
        <v>24790.05</v>
      </c>
      <c r="T756" s="296">
        <v>550.89</v>
      </c>
      <c r="V756" s="10"/>
      <c r="W756" s="10"/>
      <c r="X756" s="10"/>
      <c r="Y756" s="10"/>
      <c r="Z756" s="10"/>
      <c r="AA756" s="10"/>
      <c r="AB756" s="10"/>
      <c r="AC756" s="10"/>
      <c r="AD756" s="10"/>
    </row>
    <row r="757" spans="1:30" x14ac:dyDescent="0.25">
      <c r="A757" s="55"/>
      <c r="B757" s="10"/>
      <c r="C757" s="174" t="s">
        <v>408</v>
      </c>
      <c r="D757" s="174"/>
      <c r="E757" s="174" t="s">
        <v>409</v>
      </c>
      <c r="F757" s="176">
        <v>19</v>
      </c>
      <c r="G757" s="296">
        <v>953.82909090909095</v>
      </c>
      <c r="H757" s="296">
        <v>10492.12</v>
      </c>
      <c r="I757" s="296">
        <v>552.21684210526303</v>
      </c>
      <c r="J757" s="296">
        <v>11.789473684210501</v>
      </c>
      <c r="K757" s="175"/>
      <c r="L757" s="176">
        <v>11</v>
      </c>
      <c r="M757" s="296">
        <v>6081.95</v>
      </c>
      <c r="N757" s="296">
        <v>760.24374999999998</v>
      </c>
      <c r="O757" s="210">
        <v>1</v>
      </c>
      <c r="P757" s="296">
        <v>89.23</v>
      </c>
      <c r="Q757" s="296">
        <v>89.23</v>
      </c>
      <c r="R757" s="176">
        <v>18</v>
      </c>
      <c r="S757" s="296">
        <v>10402.89</v>
      </c>
      <c r="T757" s="296">
        <v>577.93833333333305</v>
      </c>
      <c r="V757" s="10"/>
      <c r="W757" s="10"/>
      <c r="X757" s="10"/>
      <c r="Y757" s="10"/>
      <c r="Z757" s="10"/>
      <c r="AA757" s="10"/>
      <c r="AB757" s="10"/>
      <c r="AC757" s="10"/>
      <c r="AD757" s="10"/>
    </row>
    <row r="758" spans="1:30" x14ac:dyDescent="0.25">
      <c r="A758" s="55"/>
      <c r="B758" s="10"/>
      <c r="C758" s="174" t="s">
        <v>411</v>
      </c>
      <c r="D758" s="174"/>
      <c r="E758" s="174" t="s">
        <v>93</v>
      </c>
      <c r="F758" s="176">
        <v>48</v>
      </c>
      <c r="G758" s="296">
        <v>855.65718749999996</v>
      </c>
      <c r="H758" s="296">
        <v>27381.03</v>
      </c>
      <c r="I758" s="296">
        <v>570.43812500000001</v>
      </c>
      <c r="J758" s="296">
        <v>11.2708333333333</v>
      </c>
      <c r="K758" s="175"/>
      <c r="L758" s="176">
        <v>32</v>
      </c>
      <c r="M758" s="296">
        <v>12912.18</v>
      </c>
      <c r="N758" s="296">
        <v>807.01125000000002</v>
      </c>
      <c r="O758" s="210">
        <v>2</v>
      </c>
      <c r="P758" s="296">
        <v>470.99</v>
      </c>
      <c r="Q758" s="296">
        <v>235.495</v>
      </c>
      <c r="R758" s="176">
        <v>46</v>
      </c>
      <c r="S758" s="296">
        <v>26910.04</v>
      </c>
      <c r="T758" s="296">
        <v>585.00086956521704</v>
      </c>
      <c r="V758" s="10"/>
      <c r="W758" s="10"/>
      <c r="X758" s="10"/>
      <c r="Y758" s="10"/>
      <c r="Z758" s="10"/>
      <c r="AA758" s="10"/>
      <c r="AB758" s="10"/>
      <c r="AC758" s="10"/>
      <c r="AD758" s="10"/>
    </row>
    <row r="759" spans="1:30" x14ac:dyDescent="0.25">
      <c r="A759" s="55"/>
      <c r="B759" s="10"/>
      <c r="C759" s="174" t="s">
        <v>412</v>
      </c>
      <c r="D759" s="174"/>
      <c r="E759" s="174" t="s">
        <v>63</v>
      </c>
      <c r="F759" s="176">
        <v>1</v>
      </c>
      <c r="G759" s="296">
        <v>700.79</v>
      </c>
      <c r="H759" s="296">
        <v>700.79</v>
      </c>
      <c r="I759" s="296">
        <v>700.79</v>
      </c>
      <c r="J759" s="296">
        <v>13</v>
      </c>
      <c r="K759" s="175"/>
      <c r="L759" s="176">
        <v>1</v>
      </c>
      <c r="M759" s="296"/>
      <c r="N759" s="296"/>
      <c r="O759" s="210"/>
      <c r="P759" s="296"/>
      <c r="Q759" s="296"/>
      <c r="R759" s="176">
        <v>1</v>
      </c>
      <c r="S759" s="296">
        <v>700.79</v>
      </c>
      <c r="T759" s="296">
        <v>700.79</v>
      </c>
      <c r="V759" s="10"/>
      <c r="W759" s="10"/>
      <c r="X759" s="10"/>
      <c r="Y759" s="10"/>
      <c r="Z759" s="10"/>
      <c r="AA759" s="10"/>
      <c r="AB759" s="10"/>
      <c r="AC759" s="10"/>
      <c r="AD759" s="10"/>
    </row>
    <row r="760" spans="1:30" x14ac:dyDescent="0.25">
      <c r="A760" s="55"/>
      <c r="B760" s="10"/>
      <c r="C760" s="174" t="s">
        <v>413</v>
      </c>
      <c r="D760" s="174"/>
      <c r="E760" s="174" t="s">
        <v>414</v>
      </c>
      <c r="F760" s="176">
        <v>35</v>
      </c>
      <c r="G760" s="296">
        <v>1335.87176470588</v>
      </c>
      <c r="H760" s="296">
        <v>22709.82</v>
      </c>
      <c r="I760" s="296">
        <v>648.85199999999998</v>
      </c>
      <c r="J760" s="296">
        <v>10.9428571428571</v>
      </c>
      <c r="K760" s="175"/>
      <c r="L760" s="176">
        <v>17</v>
      </c>
      <c r="M760" s="296">
        <v>15643.47</v>
      </c>
      <c r="N760" s="296">
        <v>869.08166666666705</v>
      </c>
      <c r="O760" s="210"/>
      <c r="P760" s="296"/>
      <c r="Q760" s="296"/>
      <c r="R760" s="176">
        <v>35</v>
      </c>
      <c r="S760" s="296">
        <v>22709.82</v>
      </c>
      <c r="T760" s="296">
        <v>648.85199999999998</v>
      </c>
      <c r="V760" s="10"/>
      <c r="W760" s="10"/>
      <c r="X760" s="10"/>
      <c r="Y760" s="10"/>
      <c r="Z760" s="10"/>
      <c r="AA760" s="10"/>
      <c r="AB760" s="10"/>
      <c r="AC760" s="10"/>
      <c r="AD760" s="10"/>
    </row>
    <row r="761" spans="1:30" x14ac:dyDescent="0.25">
      <c r="A761" s="55"/>
      <c r="B761" s="10"/>
      <c r="C761" s="174" t="s">
        <v>415</v>
      </c>
      <c r="D761" s="174"/>
      <c r="E761" s="174" t="s">
        <v>324</v>
      </c>
      <c r="F761" s="176">
        <v>118</v>
      </c>
      <c r="G761" s="296">
        <v>1109.9407812500001</v>
      </c>
      <c r="H761" s="296">
        <v>71036.210000000006</v>
      </c>
      <c r="I761" s="296">
        <v>602.00177966101705</v>
      </c>
      <c r="J761" s="296">
        <v>11.2627118644068</v>
      </c>
      <c r="K761" s="175"/>
      <c r="L761" s="176">
        <v>64</v>
      </c>
      <c r="M761" s="296">
        <v>41985.09</v>
      </c>
      <c r="N761" s="296">
        <v>777.50166666666701</v>
      </c>
      <c r="O761" s="210"/>
      <c r="P761" s="296"/>
      <c r="Q761" s="296"/>
      <c r="R761" s="176">
        <v>118</v>
      </c>
      <c r="S761" s="296">
        <v>71036.210000000006</v>
      </c>
      <c r="T761" s="296">
        <v>602.00177966101705</v>
      </c>
      <c r="V761" s="10"/>
      <c r="W761" s="10"/>
      <c r="X761" s="10"/>
      <c r="Y761" s="10"/>
      <c r="Z761" s="10"/>
      <c r="AA761" s="10"/>
      <c r="AB761" s="10"/>
      <c r="AC761" s="10"/>
      <c r="AD761" s="10"/>
    </row>
    <row r="762" spans="1:30" x14ac:dyDescent="0.25">
      <c r="A762" s="55"/>
      <c r="B762" s="10"/>
      <c r="C762" s="174" t="s">
        <v>417</v>
      </c>
      <c r="D762" s="174"/>
      <c r="E762" s="174" t="s">
        <v>109</v>
      </c>
      <c r="F762" s="176">
        <v>10</v>
      </c>
      <c r="G762" s="296">
        <v>804.19500000000005</v>
      </c>
      <c r="H762" s="296">
        <v>4825.17</v>
      </c>
      <c r="I762" s="296">
        <v>482.517</v>
      </c>
      <c r="J762" s="296">
        <v>11.3</v>
      </c>
      <c r="K762" s="175"/>
      <c r="L762" s="176">
        <v>6</v>
      </c>
      <c r="M762" s="296">
        <v>3125.77</v>
      </c>
      <c r="N762" s="296">
        <v>781.4425</v>
      </c>
      <c r="O762" s="210"/>
      <c r="P762" s="296"/>
      <c r="Q762" s="296"/>
      <c r="R762" s="176">
        <v>10</v>
      </c>
      <c r="S762" s="296">
        <v>4825.17</v>
      </c>
      <c r="T762" s="296">
        <v>482.517</v>
      </c>
      <c r="V762" s="10"/>
      <c r="W762" s="10"/>
      <c r="X762" s="10"/>
      <c r="Y762" s="10"/>
      <c r="Z762" s="10"/>
      <c r="AA762" s="10"/>
      <c r="AB762" s="10"/>
      <c r="AC762" s="10"/>
      <c r="AD762" s="10"/>
    </row>
    <row r="763" spans="1:30" x14ac:dyDescent="0.25">
      <c r="A763" s="55"/>
      <c r="B763" s="10"/>
      <c r="C763" s="174" t="s">
        <v>418</v>
      </c>
      <c r="D763" s="174"/>
      <c r="E763" s="174" t="s">
        <v>79</v>
      </c>
      <c r="F763" s="176">
        <v>9</v>
      </c>
      <c r="G763" s="296">
        <v>910.96285714285705</v>
      </c>
      <c r="H763" s="296">
        <v>6376.74</v>
      </c>
      <c r="I763" s="296">
        <v>708.52666666666698</v>
      </c>
      <c r="J763" s="296">
        <v>11.6666666666667</v>
      </c>
      <c r="K763" s="175"/>
      <c r="L763" s="176">
        <v>7</v>
      </c>
      <c r="M763" s="296">
        <v>2132.61</v>
      </c>
      <c r="N763" s="296">
        <v>1066.3050000000001</v>
      </c>
      <c r="O763" s="210"/>
      <c r="P763" s="296"/>
      <c r="Q763" s="296"/>
      <c r="R763" s="176">
        <v>9</v>
      </c>
      <c r="S763" s="296">
        <v>6376.74</v>
      </c>
      <c r="T763" s="296">
        <v>708.52666666666698</v>
      </c>
      <c r="V763" s="10"/>
      <c r="W763" s="10"/>
      <c r="X763" s="10"/>
      <c r="Y763" s="10"/>
      <c r="Z763" s="10"/>
      <c r="AA763" s="10"/>
      <c r="AB763" s="10"/>
      <c r="AC763" s="10"/>
      <c r="AD763" s="10"/>
    </row>
    <row r="764" spans="1:30" x14ac:dyDescent="0.25">
      <c r="A764" s="55"/>
      <c r="B764" s="10"/>
      <c r="C764" s="174" t="s">
        <v>420</v>
      </c>
      <c r="D764" s="174"/>
      <c r="E764" s="174" t="s">
        <v>86</v>
      </c>
      <c r="F764" s="176">
        <v>1</v>
      </c>
      <c r="G764" s="296">
        <v>414.96</v>
      </c>
      <c r="H764" s="296">
        <v>414.96</v>
      </c>
      <c r="I764" s="296">
        <v>414.96</v>
      </c>
      <c r="J764" s="296">
        <v>7</v>
      </c>
      <c r="K764" s="175"/>
      <c r="L764" s="176">
        <v>1</v>
      </c>
      <c r="M764" s="296"/>
      <c r="N764" s="296"/>
      <c r="O764" s="210"/>
      <c r="P764" s="296"/>
      <c r="Q764" s="296"/>
      <c r="R764" s="176">
        <v>1</v>
      </c>
      <c r="S764" s="296">
        <v>414.96</v>
      </c>
      <c r="T764" s="296">
        <v>414.96</v>
      </c>
      <c r="V764" s="10"/>
      <c r="W764" s="10"/>
      <c r="X764" s="10"/>
      <c r="Y764" s="10"/>
      <c r="Z764" s="10"/>
      <c r="AA764" s="10"/>
      <c r="AB764" s="10"/>
      <c r="AC764" s="10"/>
      <c r="AD764" s="10"/>
    </row>
    <row r="765" spans="1:30" x14ac:dyDescent="0.25">
      <c r="A765" s="55"/>
      <c r="B765" s="10"/>
      <c r="C765" s="174" t="s">
        <v>420</v>
      </c>
      <c r="D765" s="174"/>
      <c r="E765" s="174" t="s">
        <v>110</v>
      </c>
      <c r="F765" s="176">
        <v>24</v>
      </c>
      <c r="G765" s="296">
        <v>1083.7840000000001</v>
      </c>
      <c r="H765" s="296">
        <v>10837.84</v>
      </c>
      <c r="I765" s="296">
        <v>451.57666666666699</v>
      </c>
      <c r="J765" s="296">
        <v>11.9166666666667</v>
      </c>
      <c r="K765" s="175"/>
      <c r="L765" s="176">
        <v>10</v>
      </c>
      <c r="M765" s="296">
        <v>8215.93</v>
      </c>
      <c r="N765" s="296">
        <v>586.85214285714301</v>
      </c>
      <c r="O765" s="210">
        <v>1</v>
      </c>
      <c r="P765" s="296">
        <v>603.34</v>
      </c>
      <c r="Q765" s="296">
        <v>603.34</v>
      </c>
      <c r="R765" s="176">
        <v>23</v>
      </c>
      <c r="S765" s="296">
        <v>10234.5</v>
      </c>
      <c r="T765" s="296">
        <v>444.97826086956502</v>
      </c>
      <c r="V765" s="10"/>
      <c r="W765" s="10"/>
      <c r="X765" s="10"/>
      <c r="Y765" s="10"/>
      <c r="Z765" s="10"/>
      <c r="AA765" s="10"/>
      <c r="AB765" s="10"/>
      <c r="AC765" s="10"/>
      <c r="AD765" s="10"/>
    </row>
    <row r="766" spans="1:30" x14ac:dyDescent="0.25">
      <c r="A766" s="55"/>
      <c r="B766" s="10"/>
      <c r="C766" s="174" t="s">
        <v>421</v>
      </c>
      <c r="D766" s="174"/>
      <c r="E766" s="174" t="s">
        <v>287</v>
      </c>
      <c r="F766" s="176">
        <v>101</v>
      </c>
      <c r="G766" s="296">
        <v>895.68121212121196</v>
      </c>
      <c r="H766" s="296">
        <v>59114.96</v>
      </c>
      <c r="I766" s="296">
        <v>585.29663366336604</v>
      </c>
      <c r="J766" s="296">
        <v>10.5841584158416</v>
      </c>
      <c r="K766" s="175"/>
      <c r="L766" s="176">
        <v>66</v>
      </c>
      <c r="M766" s="296">
        <v>21830.3</v>
      </c>
      <c r="N766" s="296">
        <v>623.72285714285704</v>
      </c>
      <c r="O766" s="210">
        <v>1</v>
      </c>
      <c r="P766" s="296">
        <v>299.92</v>
      </c>
      <c r="Q766" s="296">
        <v>299.92</v>
      </c>
      <c r="R766" s="176">
        <v>100</v>
      </c>
      <c r="S766" s="296">
        <v>58815.040000000001</v>
      </c>
      <c r="T766" s="296">
        <v>588.15039999999999</v>
      </c>
      <c r="V766" s="10"/>
      <c r="W766" s="10"/>
      <c r="X766" s="10"/>
      <c r="Y766" s="10"/>
      <c r="Z766" s="10"/>
      <c r="AA766" s="10"/>
      <c r="AB766" s="10"/>
      <c r="AC766" s="10"/>
      <c r="AD766" s="10"/>
    </row>
    <row r="767" spans="1:30" x14ac:dyDescent="0.25">
      <c r="A767" s="55"/>
      <c r="B767" s="10"/>
      <c r="C767" s="174" t="s">
        <v>422</v>
      </c>
      <c r="D767" s="174"/>
      <c r="E767" s="174" t="s">
        <v>295</v>
      </c>
      <c r="F767" s="176">
        <v>22</v>
      </c>
      <c r="G767" s="296">
        <v>1006.42857142857</v>
      </c>
      <c r="H767" s="296">
        <v>14090</v>
      </c>
      <c r="I767" s="296">
        <v>640.45454545454504</v>
      </c>
      <c r="J767" s="296">
        <v>11.2272727272727</v>
      </c>
      <c r="K767" s="175"/>
      <c r="L767" s="176">
        <v>14</v>
      </c>
      <c r="M767" s="296">
        <v>6144.68</v>
      </c>
      <c r="N767" s="296">
        <v>768.08500000000004</v>
      </c>
      <c r="O767" s="210"/>
      <c r="P767" s="296"/>
      <c r="Q767" s="296"/>
      <c r="R767" s="176">
        <v>22</v>
      </c>
      <c r="S767" s="296">
        <v>14090</v>
      </c>
      <c r="T767" s="296">
        <v>640.45454545454504</v>
      </c>
      <c r="V767" s="10"/>
      <c r="W767" s="10"/>
      <c r="X767" s="10"/>
      <c r="Y767" s="10"/>
      <c r="Z767" s="10"/>
      <c r="AA767" s="10"/>
      <c r="AB767" s="10"/>
      <c r="AC767" s="10"/>
      <c r="AD767" s="10"/>
    </row>
    <row r="768" spans="1:30" x14ac:dyDescent="0.25">
      <c r="A768" s="55"/>
      <c r="B768" s="10"/>
      <c r="C768" s="174" t="s">
        <v>423</v>
      </c>
      <c r="D768" s="174"/>
      <c r="E768" s="174" t="s">
        <v>410</v>
      </c>
      <c r="F768" s="176">
        <v>37</v>
      </c>
      <c r="G768" s="296">
        <v>1059.3478947368401</v>
      </c>
      <c r="H768" s="296">
        <v>20127.61</v>
      </c>
      <c r="I768" s="296">
        <v>543.989459459459</v>
      </c>
      <c r="J768" s="296">
        <v>11.0810810810811</v>
      </c>
      <c r="K768" s="175"/>
      <c r="L768" s="176">
        <v>19</v>
      </c>
      <c r="M768" s="296">
        <v>13440.94</v>
      </c>
      <c r="N768" s="296">
        <v>746.71888888888896</v>
      </c>
      <c r="O768" s="210">
        <v>2</v>
      </c>
      <c r="P768" s="296">
        <v>882.04</v>
      </c>
      <c r="Q768" s="296">
        <v>441.02</v>
      </c>
      <c r="R768" s="176">
        <v>35</v>
      </c>
      <c r="S768" s="296">
        <v>19245.57</v>
      </c>
      <c r="T768" s="296">
        <v>549.87342857142903</v>
      </c>
      <c r="V768" s="10"/>
      <c r="W768" s="10"/>
      <c r="X768" s="10"/>
      <c r="Y768" s="10"/>
      <c r="Z768" s="10"/>
      <c r="AA768" s="10"/>
      <c r="AB768" s="10"/>
      <c r="AC768" s="10"/>
      <c r="AD768" s="10"/>
    </row>
    <row r="769" spans="1:30" x14ac:dyDescent="0.25">
      <c r="A769" s="55"/>
      <c r="B769" s="10"/>
      <c r="C769" s="174" t="s">
        <v>425</v>
      </c>
      <c r="D769" s="174"/>
      <c r="E769" s="174" t="s">
        <v>426</v>
      </c>
      <c r="F769" s="176">
        <v>17</v>
      </c>
      <c r="G769" s="296">
        <v>959.95727272727299</v>
      </c>
      <c r="H769" s="296">
        <v>10559.53</v>
      </c>
      <c r="I769" s="296">
        <v>621.14882352941197</v>
      </c>
      <c r="J769" s="296">
        <v>11.294117647058799</v>
      </c>
      <c r="K769" s="175"/>
      <c r="L769" s="176">
        <v>11</v>
      </c>
      <c r="M769" s="296">
        <v>4748.55</v>
      </c>
      <c r="N769" s="296">
        <v>791.42499999999995</v>
      </c>
      <c r="O769" s="210"/>
      <c r="P769" s="296"/>
      <c r="Q769" s="296"/>
      <c r="R769" s="176">
        <v>17</v>
      </c>
      <c r="S769" s="296">
        <v>10559.53</v>
      </c>
      <c r="T769" s="296">
        <v>621.14882352941197</v>
      </c>
      <c r="V769" s="10"/>
      <c r="W769" s="10"/>
      <c r="X769" s="10"/>
      <c r="Y769" s="10"/>
      <c r="Z769" s="10"/>
      <c r="AA769" s="10"/>
      <c r="AB769" s="10"/>
      <c r="AC769" s="10"/>
      <c r="AD769" s="10"/>
    </row>
    <row r="770" spans="1:30" x14ac:dyDescent="0.25">
      <c r="A770" s="55"/>
      <c r="B770" s="10"/>
      <c r="C770" s="174" t="s">
        <v>429</v>
      </c>
      <c r="D770" s="174"/>
      <c r="E770" s="174" t="s">
        <v>64</v>
      </c>
      <c r="F770" s="176">
        <v>4</v>
      </c>
      <c r="G770" s="296">
        <v>437.05250000000001</v>
      </c>
      <c r="H770" s="296">
        <v>1748.21</v>
      </c>
      <c r="I770" s="296">
        <v>437.05250000000001</v>
      </c>
      <c r="J770" s="296">
        <v>11.5</v>
      </c>
      <c r="K770" s="175"/>
      <c r="L770" s="176">
        <v>4</v>
      </c>
      <c r="M770" s="296"/>
      <c r="N770" s="296"/>
      <c r="O770" s="210"/>
      <c r="P770" s="296"/>
      <c r="Q770" s="296"/>
      <c r="R770" s="176">
        <v>4</v>
      </c>
      <c r="S770" s="296">
        <v>1748.21</v>
      </c>
      <c r="T770" s="296">
        <v>437.05250000000001</v>
      </c>
      <c r="V770" s="10"/>
      <c r="W770" s="10"/>
      <c r="X770" s="10"/>
      <c r="Y770" s="10"/>
      <c r="Z770" s="10"/>
      <c r="AA770" s="10"/>
      <c r="AB770" s="10"/>
      <c r="AC770" s="10"/>
      <c r="AD770" s="10"/>
    </row>
    <row r="771" spans="1:30" x14ac:dyDescent="0.25">
      <c r="A771" s="55"/>
      <c r="B771" s="10"/>
      <c r="C771" s="174" t="s">
        <v>431</v>
      </c>
      <c r="D771" s="174"/>
      <c r="E771" s="174" t="s">
        <v>167</v>
      </c>
      <c r="F771" s="176">
        <v>1</v>
      </c>
      <c r="G771" s="296">
        <v>108.88</v>
      </c>
      <c r="H771" s="296">
        <v>108.88</v>
      </c>
      <c r="I771" s="296">
        <v>108.88</v>
      </c>
      <c r="J771" s="296">
        <v>13</v>
      </c>
      <c r="K771" s="175"/>
      <c r="L771" s="176">
        <v>1</v>
      </c>
      <c r="M771" s="296"/>
      <c r="N771" s="296"/>
      <c r="O771" s="210"/>
      <c r="P771" s="296"/>
      <c r="Q771" s="296"/>
      <c r="R771" s="176">
        <v>1</v>
      </c>
      <c r="S771" s="296">
        <v>108.88</v>
      </c>
      <c r="T771" s="296">
        <v>108.88</v>
      </c>
      <c r="V771" s="10"/>
      <c r="W771" s="10"/>
      <c r="X771" s="10"/>
      <c r="Y771" s="10"/>
      <c r="Z771" s="10"/>
      <c r="AA771" s="10"/>
      <c r="AB771" s="10"/>
      <c r="AC771" s="10"/>
      <c r="AD771" s="10"/>
    </row>
    <row r="772" spans="1:30" x14ac:dyDescent="0.25">
      <c r="A772" s="55"/>
      <c r="B772" s="10"/>
      <c r="C772" s="174" t="s">
        <v>433</v>
      </c>
      <c r="D772" s="174"/>
      <c r="E772" s="174" t="s">
        <v>368</v>
      </c>
      <c r="F772" s="176">
        <v>94</v>
      </c>
      <c r="G772" s="296">
        <v>1164.07833333333</v>
      </c>
      <c r="H772" s="296">
        <v>55875.76</v>
      </c>
      <c r="I772" s="296">
        <v>594.42297872340396</v>
      </c>
      <c r="J772" s="296">
        <v>11.563829787234001</v>
      </c>
      <c r="K772" s="175"/>
      <c r="L772" s="176">
        <v>48</v>
      </c>
      <c r="M772" s="296">
        <v>33185.22</v>
      </c>
      <c r="N772" s="296">
        <v>721.41782608695701</v>
      </c>
      <c r="O772" s="210">
        <v>1</v>
      </c>
      <c r="P772" s="296">
        <v>1671.2</v>
      </c>
      <c r="Q772" s="296">
        <v>1671.2</v>
      </c>
      <c r="R772" s="176">
        <v>93</v>
      </c>
      <c r="S772" s="296">
        <v>54204.56</v>
      </c>
      <c r="T772" s="296">
        <v>582.84473118279595</v>
      </c>
      <c r="V772" s="10"/>
      <c r="W772" s="10"/>
      <c r="X772" s="10"/>
      <c r="Y772" s="10"/>
      <c r="Z772" s="10"/>
      <c r="AA772" s="10"/>
      <c r="AB772" s="10"/>
      <c r="AC772" s="10"/>
      <c r="AD772" s="10"/>
    </row>
    <row r="773" spans="1:30" x14ac:dyDescent="0.25">
      <c r="A773" s="55"/>
      <c r="B773" s="10"/>
      <c r="C773" s="174" t="s">
        <v>437</v>
      </c>
      <c r="D773" s="174"/>
      <c r="E773" s="174" t="s">
        <v>391</v>
      </c>
      <c r="F773" s="176">
        <v>112</v>
      </c>
      <c r="G773" s="296">
        <v>1110.4650909090899</v>
      </c>
      <c r="H773" s="296">
        <v>61075.58</v>
      </c>
      <c r="I773" s="296">
        <v>545.31767857142802</v>
      </c>
      <c r="J773" s="296">
        <v>11.598214285714301</v>
      </c>
      <c r="K773" s="175"/>
      <c r="L773" s="176">
        <v>55</v>
      </c>
      <c r="M773" s="296">
        <v>38812.01</v>
      </c>
      <c r="N773" s="296">
        <v>680.91245614035097</v>
      </c>
      <c r="O773" s="210">
        <v>4</v>
      </c>
      <c r="P773" s="296">
        <v>1315.94</v>
      </c>
      <c r="Q773" s="296">
        <v>328.98500000000001</v>
      </c>
      <c r="R773" s="176">
        <v>108</v>
      </c>
      <c r="S773" s="296">
        <v>59759.64</v>
      </c>
      <c r="T773" s="296">
        <v>553.33000000000004</v>
      </c>
      <c r="V773" s="10"/>
      <c r="W773" s="10"/>
      <c r="X773" s="10"/>
      <c r="Y773" s="10"/>
      <c r="Z773" s="10"/>
      <c r="AA773" s="10"/>
      <c r="AB773" s="10"/>
      <c r="AC773" s="10"/>
      <c r="AD773" s="10"/>
    </row>
    <row r="774" spans="1:30" x14ac:dyDescent="0.25">
      <c r="A774" s="55"/>
      <c r="B774" s="10"/>
      <c r="C774" s="174" t="s">
        <v>439</v>
      </c>
      <c r="D774" s="174"/>
      <c r="E774" s="174" t="s">
        <v>225</v>
      </c>
      <c r="F774" s="176">
        <v>21</v>
      </c>
      <c r="G774" s="296">
        <v>1287.8620000000001</v>
      </c>
      <c r="H774" s="296">
        <v>12878.62</v>
      </c>
      <c r="I774" s="296">
        <v>613.26761904761895</v>
      </c>
      <c r="J774" s="296">
        <v>11</v>
      </c>
      <c r="K774" s="175"/>
      <c r="L774" s="176">
        <v>10</v>
      </c>
      <c r="M774" s="296">
        <v>8430.8799999999992</v>
      </c>
      <c r="N774" s="296">
        <v>766.44363636363596</v>
      </c>
      <c r="O774" s="210"/>
      <c r="P774" s="296"/>
      <c r="Q774" s="296"/>
      <c r="R774" s="176">
        <v>21</v>
      </c>
      <c r="S774" s="296">
        <v>12878.62</v>
      </c>
      <c r="T774" s="296">
        <v>613.26761904761895</v>
      </c>
      <c r="V774" s="10"/>
      <c r="W774" s="10"/>
      <c r="X774" s="10"/>
      <c r="Y774" s="10"/>
      <c r="Z774" s="10"/>
      <c r="AA774" s="10"/>
      <c r="AB774" s="10"/>
      <c r="AC774" s="10"/>
      <c r="AD774" s="10"/>
    </row>
    <row r="775" spans="1:30" x14ac:dyDescent="0.25">
      <c r="A775" s="55"/>
      <c r="B775" s="10"/>
      <c r="C775" s="174" t="s">
        <v>441</v>
      </c>
      <c r="D775" s="174"/>
      <c r="E775" s="174" t="s">
        <v>292</v>
      </c>
      <c r="F775" s="176">
        <v>15</v>
      </c>
      <c r="G775" s="296">
        <v>2021.0050000000001</v>
      </c>
      <c r="H775" s="296">
        <v>8084.02</v>
      </c>
      <c r="I775" s="296">
        <v>538.934666666667</v>
      </c>
      <c r="J775" s="296">
        <v>10.133333333333301</v>
      </c>
      <c r="K775" s="175"/>
      <c r="L775" s="176">
        <v>4</v>
      </c>
      <c r="M775" s="296">
        <v>6353.51</v>
      </c>
      <c r="N775" s="296">
        <v>577.59181818181798</v>
      </c>
      <c r="O775" s="210"/>
      <c r="P775" s="296"/>
      <c r="Q775" s="296"/>
      <c r="R775" s="176">
        <v>15</v>
      </c>
      <c r="S775" s="296">
        <v>8084.02</v>
      </c>
      <c r="T775" s="296">
        <v>538.934666666667</v>
      </c>
      <c r="V775" s="10"/>
      <c r="W775" s="10"/>
      <c r="X775" s="10"/>
      <c r="Y775" s="10"/>
      <c r="Z775" s="10"/>
      <c r="AA775" s="10"/>
      <c r="AB775" s="10"/>
      <c r="AC775" s="10"/>
      <c r="AD775" s="10"/>
    </row>
    <row r="776" spans="1:30" x14ac:dyDescent="0.25">
      <c r="A776" s="55"/>
      <c r="B776" s="10"/>
      <c r="C776" s="174" t="s">
        <v>446</v>
      </c>
      <c r="D776" s="174"/>
      <c r="E776" s="174" t="s">
        <v>124</v>
      </c>
      <c r="F776" s="176">
        <v>25</v>
      </c>
      <c r="G776" s="296">
        <v>1132.0935294117601</v>
      </c>
      <c r="H776" s="296">
        <v>19245.59</v>
      </c>
      <c r="I776" s="296">
        <v>769.82360000000006</v>
      </c>
      <c r="J776" s="296">
        <v>14.16</v>
      </c>
      <c r="K776" s="175"/>
      <c r="L776" s="176">
        <v>17</v>
      </c>
      <c r="M776" s="296">
        <v>6856.71</v>
      </c>
      <c r="N776" s="296">
        <v>857.08875</v>
      </c>
      <c r="O776" s="210"/>
      <c r="P776" s="296"/>
      <c r="Q776" s="296"/>
      <c r="R776" s="176">
        <v>25</v>
      </c>
      <c r="S776" s="296">
        <v>19245.59</v>
      </c>
      <c r="T776" s="296">
        <v>769.82360000000006</v>
      </c>
      <c r="V776" s="10"/>
      <c r="W776" s="10"/>
      <c r="X776" s="10"/>
      <c r="Y776" s="10"/>
      <c r="Z776" s="10"/>
      <c r="AA776" s="10"/>
      <c r="AB776" s="10"/>
      <c r="AC776" s="10"/>
      <c r="AD776" s="10"/>
    </row>
    <row r="777" spans="1:30" x14ac:dyDescent="0.25">
      <c r="A777" s="55"/>
      <c r="B777" s="10"/>
      <c r="C777" s="174" t="s">
        <v>446</v>
      </c>
      <c r="D777" s="174"/>
      <c r="E777" s="174" t="s">
        <v>225</v>
      </c>
      <c r="F777" s="176">
        <v>1</v>
      </c>
      <c r="G777" s="296"/>
      <c r="H777" s="296">
        <v>485.36</v>
      </c>
      <c r="I777" s="296">
        <v>485.36</v>
      </c>
      <c r="J777" s="296">
        <v>7</v>
      </c>
      <c r="K777" s="175"/>
      <c r="L777" s="176"/>
      <c r="M777" s="296">
        <v>485.36</v>
      </c>
      <c r="N777" s="296">
        <v>485.36</v>
      </c>
      <c r="O777" s="210"/>
      <c r="P777" s="296"/>
      <c r="Q777" s="296"/>
      <c r="R777" s="176">
        <v>1</v>
      </c>
      <c r="S777" s="296">
        <v>485.36</v>
      </c>
      <c r="T777" s="296">
        <v>485.36</v>
      </c>
      <c r="V777" s="10"/>
      <c r="W777" s="10"/>
      <c r="X777" s="10"/>
      <c r="Y777" s="10"/>
      <c r="Z777" s="10"/>
      <c r="AA777" s="10"/>
      <c r="AB777" s="10"/>
      <c r="AC777" s="10"/>
      <c r="AD777" s="10"/>
    </row>
    <row r="778" spans="1:30" x14ac:dyDescent="0.25">
      <c r="A778" s="55"/>
      <c r="B778" s="10"/>
      <c r="C778" s="174" t="s">
        <v>447</v>
      </c>
      <c r="D778" s="174"/>
      <c r="E778" s="174" t="s">
        <v>109</v>
      </c>
      <c r="F778" s="176">
        <v>33</v>
      </c>
      <c r="G778" s="296">
        <v>1406.05111111111</v>
      </c>
      <c r="H778" s="296">
        <v>25308.92</v>
      </c>
      <c r="I778" s="296">
        <v>766.93696969696998</v>
      </c>
      <c r="J778" s="296">
        <v>15.636363636363599</v>
      </c>
      <c r="K778" s="175"/>
      <c r="L778" s="176">
        <v>18</v>
      </c>
      <c r="M778" s="296">
        <v>10804.35</v>
      </c>
      <c r="N778" s="296">
        <v>720.29</v>
      </c>
      <c r="O778" s="210"/>
      <c r="P778" s="296"/>
      <c r="Q778" s="296"/>
      <c r="R778" s="176">
        <v>33</v>
      </c>
      <c r="S778" s="296">
        <v>25308.92</v>
      </c>
      <c r="T778" s="296">
        <v>766.93696969696998</v>
      </c>
      <c r="V778" s="10"/>
      <c r="W778" s="10"/>
      <c r="X778" s="10"/>
      <c r="Y778" s="10"/>
      <c r="Z778" s="10"/>
      <c r="AA778" s="10"/>
      <c r="AB778" s="10"/>
      <c r="AC778" s="10"/>
      <c r="AD778" s="10"/>
    </row>
    <row r="779" spans="1:30" x14ac:dyDescent="0.25">
      <c r="A779" s="55"/>
      <c r="B779" s="10"/>
      <c r="C779" s="174" t="s">
        <v>449</v>
      </c>
      <c r="D779" s="174"/>
      <c r="E779" s="174" t="s">
        <v>450</v>
      </c>
      <c r="F779" s="176">
        <v>184</v>
      </c>
      <c r="G779" s="296">
        <v>1217.1007291666699</v>
      </c>
      <c r="H779" s="296">
        <v>116841.67</v>
      </c>
      <c r="I779" s="296">
        <v>635.00907608695604</v>
      </c>
      <c r="J779" s="296">
        <v>11.6684782608696</v>
      </c>
      <c r="K779" s="175"/>
      <c r="L779" s="176">
        <v>96</v>
      </c>
      <c r="M779" s="296">
        <v>62718.92</v>
      </c>
      <c r="N779" s="296">
        <v>712.71500000000003</v>
      </c>
      <c r="O779" s="210">
        <v>4</v>
      </c>
      <c r="P779" s="296">
        <v>3089.14</v>
      </c>
      <c r="Q779" s="296">
        <v>772.28499999999997</v>
      </c>
      <c r="R779" s="176">
        <v>180</v>
      </c>
      <c r="S779" s="296">
        <v>113752.53</v>
      </c>
      <c r="T779" s="296">
        <v>631.95849999999996</v>
      </c>
      <c r="V779" s="10"/>
      <c r="W779" s="10"/>
      <c r="X779" s="10"/>
      <c r="Y779" s="10"/>
      <c r="Z779" s="10"/>
      <c r="AA779" s="10"/>
      <c r="AB779" s="10"/>
      <c r="AC779" s="10"/>
      <c r="AD779" s="10"/>
    </row>
    <row r="780" spans="1:30" x14ac:dyDescent="0.25">
      <c r="A780" s="55"/>
      <c r="B780" s="10"/>
      <c r="C780" s="174" t="s">
        <v>451</v>
      </c>
      <c r="D780" s="174"/>
      <c r="E780" s="174" t="s">
        <v>452</v>
      </c>
      <c r="F780" s="176">
        <v>35</v>
      </c>
      <c r="G780" s="296">
        <v>1063.5735</v>
      </c>
      <c r="H780" s="296">
        <v>21271.47</v>
      </c>
      <c r="I780" s="296">
        <v>607.75628571428604</v>
      </c>
      <c r="J780" s="296">
        <v>11.171428571428599</v>
      </c>
      <c r="K780" s="175"/>
      <c r="L780" s="176">
        <v>20</v>
      </c>
      <c r="M780" s="296">
        <v>12915.27</v>
      </c>
      <c r="N780" s="296">
        <v>861.01800000000003</v>
      </c>
      <c r="O780" s="210"/>
      <c r="P780" s="296"/>
      <c r="Q780" s="296"/>
      <c r="R780" s="176">
        <v>35</v>
      </c>
      <c r="S780" s="296">
        <v>21271.47</v>
      </c>
      <c r="T780" s="296">
        <v>607.75628571428604</v>
      </c>
      <c r="V780" s="10"/>
      <c r="W780" s="10"/>
      <c r="X780" s="10"/>
      <c r="Y780" s="10"/>
      <c r="Z780" s="10"/>
      <c r="AA780" s="10"/>
      <c r="AB780" s="10"/>
      <c r="AC780" s="10"/>
      <c r="AD780" s="10"/>
    </row>
    <row r="781" spans="1:30" x14ac:dyDescent="0.25">
      <c r="A781" s="55"/>
      <c r="B781" s="10"/>
      <c r="C781" s="174" t="s">
        <v>454</v>
      </c>
      <c r="D781" s="174"/>
      <c r="E781" s="174" t="s">
        <v>177</v>
      </c>
      <c r="F781" s="176">
        <v>226</v>
      </c>
      <c r="G781" s="296">
        <v>1066.44127819549</v>
      </c>
      <c r="H781" s="296">
        <v>141836.69</v>
      </c>
      <c r="I781" s="296">
        <v>627.59597345132795</v>
      </c>
      <c r="J781" s="296">
        <v>11.8141592920354</v>
      </c>
      <c r="K781" s="175"/>
      <c r="L781" s="176">
        <v>133</v>
      </c>
      <c r="M781" s="296">
        <v>63887.63</v>
      </c>
      <c r="N781" s="296">
        <v>686.96376344086002</v>
      </c>
      <c r="O781" s="210">
        <v>4</v>
      </c>
      <c r="P781" s="296">
        <v>1798.14</v>
      </c>
      <c r="Q781" s="296">
        <v>449.53500000000003</v>
      </c>
      <c r="R781" s="176">
        <v>222</v>
      </c>
      <c r="S781" s="296">
        <v>140038.54999999999</v>
      </c>
      <c r="T781" s="296">
        <v>630.80427927927997</v>
      </c>
      <c r="V781" s="10"/>
      <c r="W781" s="10"/>
      <c r="X781" s="10"/>
      <c r="Y781" s="10"/>
      <c r="Z781" s="10"/>
      <c r="AA781" s="10"/>
      <c r="AB781" s="10"/>
      <c r="AC781" s="10"/>
      <c r="AD781" s="10"/>
    </row>
    <row r="782" spans="1:30" x14ac:dyDescent="0.25">
      <c r="A782" s="55"/>
      <c r="B782" s="10"/>
      <c r="C782" s="174" t="s">
        <v>455</v>
      </c>
      <c r="D782" s="174"/>
      <c r="E782" s="174" t="s">
        <v>456</v>
      </c>
      <c r="F782" s="176">
        <v>237</v>
      </c>
      <c r="G782" s="296">
        <v>1063.4670634920601</v>
      </c>
      <c r="H782" s="296">
        <v>133996.85</v>
      </c>
      <c r="I782" s="296">
        <v>565.38755274261598</v>
      </c>
      <c r="J782" s="296">
        <v>11.464135021097</v>
      </c>
      <c r="K782" s="175"/>
      <c r="L782" s="176">
        <v>126</v>
      </c>
      <c r="M782" s="296">
        <v>75618.570000000007</v>
      </c>
      <c r="N782" s="296">
        <v>681.24837837837799</v>
      </c>
      <c r="O782" s="210">
        <v>5</v>
      </c>
      <c r="P782" s="296">
        <v>2155.33</v>
      </c>
      <c r="Q782" s="296">
        <v>431.06599999999997</v>
      </c>
      <c r="R782" s="176">
        <v>232</v>
      </c>
      <c r="S782" s="296">
        <v>131841.51999999999</v>
      </c>
      <c r="T782" s="296">
        <v>568.28241379310396</v>
      </c>
      <c r="V782" s="10"/>
      <c r="W782" s="10"/>
      <c r="X782" s="10"/>
      <c r="Y782" s="10"/>
      <c r="Z782" s="10"/>
      <c r="AA782" s="10"/>
      <c r="AB782" s="10"/>
      <c r="AC782" s="10"/>
      <c r="AD782" s="10"/>
    </row>
    <row r="783" spans="1:30" x14ac:dyDescent="0.25">
      <c r="A783" s="55"/>
      <c r="B783" s="10"/>
      <c r="C783" s="174" t="s">
        <v>458</v>
      </c>
      <c r="D783" s="174"/>
      <c r="E783" s="174" t="s">
        <v>127</v>
      </c>
      <c r="F783" s="176">
        <v>28</v>
      </c>
      <c r="G783" s="296">
        <v>1185.2433333333299</v>
      </c>
      <c r="H783" s="296">
        <v>17778.650000000001</v>
      </c>
      <c r="I783" s="296">
        <v>634.95178571428596</v>
      </c>
      <c r="J783" s="296">
        <v>11.464285714285699</v>
      </c>
      <c r="K783" s="175"/>
      <c r="L783" s="176">
        <v>15</v>
      </c>
      <c r="M783" s="296">
        <v>11511.06</v>
      </c>
      <c r="N783" s="296">
        <v>885.46615384615404</v>
      </c>
      <c r="O783" s="210"/>
      <c r="P783" s="296"/>
      <c r="Q783" s="296"/>
      <c r="R783" s="176">
        <v>28</v>
      </c>
      <c r="S783" s="296">
        <v>17778.650000000001</v>
      </c>
      <c r="T783" s="296">
        <v>634.95178571428596</v>
      </c>
      <c r="V783" s="10"/>
      <c r="W783" s="10"/>
      <c r="X783" s="10"/>
      <c r="Y783" s="10"/>
      <c r="Z783" s="10"/>
      <c r="AA783" s="10"/>
      <c r="AB783" s="10"/>
      <c r="AC783" s="10"/>
      <c r="AD783" s="10"/>
    </row>
    <row r="784" spans="1:30" x14ac:dyDescent="0.25">
      <c r="A784" s="55"/>
      <c r="B784" s="10"/>
      <c r="C784" s="174" t="s">
        <v>460</v>
      </c>
      <c r="D784" s="174"/>
      <c r="E784" s="174" t="s">
        <v>461</v>
      </c>
      <c r="F784" s="176">
        <v>3</v>
      </c>
      <c r="G784" s="296">
        <v>198.00333333333299</v>
      </c>
      <c r="H784" s="296">
        <v>594.01</v>
      </c>
      <c r="I784" s="296">
        <v>198.00333333333299</v>
      </c>
      <c r="J784" s="296">
        <v>11</v>
      </c>
      <c r="K784" s="175"/>
      <c r="L784" s="176">
        <v>3</v>
      </c>
      <c r="M784" s="296"/>
      <c r="N784" s="296"/>
      <c r="O784" s="210"/>
      <c r="P784" s="296"/>
      <c r="Q784" s="296"/>
      <c r="R784" s="176">
        <v>3</v>
      </c>
      <c r="S784" s="296">
        <v>594.01</v>
      </c>
      <c r="T784" s="296">
        <v>198.00333333333299</v>
      </c>
      <c r="V784" s="10"/>
      <c r="W784" s="10"/>
      <c r="X784" s="10"/>
      <c r="Y784" s="10"/>
      <c r="Z784" s="10"/>
      <c r="AA784" s="10"/>
      <c r="AB784" s="10"/>
      <c r="AC784" s="10"/>
      <c r="AD784" s="10"/>
    </row>
    <row r="785" spans="1:30" x14ac:dyDescent="0.25">
      <c r="A785" s="55"/>
      <c r="B785" s="10"/>
      <c r="C785" s="174" t="s">
        <v>462</v>
      </c>
      <c r="D785" s="174"/>
      <c r="E785" s="174" t="s">
        <v>204</v>
      </c>
      <c r="F785" s="176">
        <v>319</v>
      </c>
      <c r="G785" s="296">
        <v>1019.39652777778</v>
      </c>
      <c r="H785" s="296">
        <v>146793.1</v>
      </c>
      <c r="I785" s="296">
        <v>460.16645768025103</v>
      </c>
      <c r="J785" s="296">
        <v>10.4921630094044</v>
      </c>
      <c r="K785" s="175"/>
      <c r="L785" s="176">
        <v>144</v>
      </c>
      <c r="M785" s="296">
        <v>95529.39</v>
      </c>
      <c r="N785" s="296">
        <v>545.88222857142898</v>
      </c>
      <c r="O785" s="210">
        <v>14</v>
      </c>
      <c r="P785" s="296">
        <v>6109.02</v>
      </c>
      <c r="Q785" s="296">
        <v>436.358571428571</v>
      </c>
      <c r="R785" s="176">
        <v>305</v>
      </c>
      <c r="S785" s="296">
        <v>140684.07999999999</v>
      </c>
      <c r="T785" s="296">
        <v>461.259278688525</v>
      </c>
      <c r="V785" s="10"/>
      <c r="W785" s="10"/>
      <c r="X785" s="10"/>
      <c r="Y785" s="10"/>
      <c r="Z785" s="10"/>
      <c r="AA785" s="10"/>
      <c r="AB785" s="10"/>
      <c r="AC785" s="10"/>
      <c r="AD785" s="10"/>
    </row>
    <row r="786" spans="1:30" x14ac:dyDescent="0.25">
      <c r="A786" s="55"/>
      <c r="B786" s="10"/>
      <c r="C786" s="174" t="s">
        <v>465</v>
      </c>
      <c r="D786" s="174"/>
      <c r="E786" s="174" t="s">
        <v>63</v>
      </c>
      <c r="F786" s="176">
        <v>22</v>
      </c>
      <c r="G786" s="296">
        <v>2023.1524999999999</v>
      </c>
      <c r="H786" s="296">
        <v>24277.83</v>
      </c>
      <c r="I786" s="296">
        <v>1103.5377272727301</v>
      </c>
      <c r="J786" s="296">
        <v>14.818181818181801</v>
      </c>
      <c r="K786" s="175"/>
      <c r="L786" s="176">
        <v>12</v>
      </c>
      <c r="M786" s="296">
        <v>5806.03</v>
      </c>
      <c r="N786" s="296">
        <v>580.60299999999995</v>
      </c>
      <c r="O786" s="210"/>
      <c r="P786" s="296"/>
      <c r="Q786" s="296"/>
      <c r="R786" s="176">
        <v>22</v>
      </c>
      <c r="S786" s="296">
        <v>24277.83</v>
      </c>
      <c r="T786" s="296">
        <v>1103.5377272727301</v>
      </c>
      <c r="V786" s="10"/>
      <c r="W786" s="10"/>
      <c r="X786" s="10"/>
      <c r="Y786" s="10"/>
      <c r="Z786" s="10"/>
      <c r="AA786" s="10"/>
      <c r="AB786" s="10"/>
      <c r="AC786" s="10"/>
      <c r="AD786" s="10"/>
    </row>
    <row r="787" spans="1:30" x14ac:dyDescent="0.25">
      <c r="A787" s="55"/>
      <c r="B787" s="10"/>
      <c r="C787" s="174" t="s">
        <v>467</v>
      </c>
      <c r="D787" s="174"/>
      <c r="E787" s="174" t="s">
        <v>468</v>
      </c>
      <c r="F787" s="176">
        <v>117</v>
      </c>
      <c r="G787" s="296">
        <v>1356.80083333333</v>
      </c>
      <c r="H787" s="296">
        <v>65126.44</v>
      </c>
      <c r="I787" s="296">
        <v>556.63623931623897</v>
      </c>
      <c r="J787" s="296">
        <v>11.128205128205099</v>
      </c>
      <c r="K787" s="175"/>
      <c r="L787" s="176">
        <v>48</v>
      </c>
      <c r="M787" s="296">
        <v>43620.17</v>
      </c>
      <c r="N787" s="296">
        <v>632.17637681159397</v>
      </c>
      <c r="O787" s="210"/>
      <c r="P787" s="296"/>
      <c r="Q787" s="296"/>
      <c r="R787" s="176">
        <v>117</v>
      </c>
      <c r="S787" s="296">
        <v>65126.44</v>
      </c>
      <c r="T787" s="296">
        <v>556.63623931623897</v>
      </c>
      <c r="V787" s="10"/>
      <c r="W787" s="10"/>
      <c r="X787" s="10"/>
      <c r="Y787" s="10"/>
      <c r="Z787" s="10"/>
      <c r="AA787" s="10"/>
      <c r="AB787" s="10"/>
      <c r="AC787" s="10"/>
      <c r="AD787" s="10"/>
    </row>
    <row r="788" spans="1:30" x14ac:dyDescent="0.25">
      <c r="A788" s="55"/>
      <c r="B788" s="10"/>
      <c r="C788" s="174" t="s">
        <v>471</v>
      </c>
      <c r="D788" s="174"/>
      <c r="E788" s="174" t="s">
        <v>100</v>
      </c>
      <c r="F788" s="176">
        <v>451</v>
      </c>
      <c r="G788" s="296">
        <v>1161.9111926605499</v>
      </c>
      <c r="H788" s="296">
        <v>253296.64000000001</v>
      </c>
      <c r="I788" s="296">
        <v>561.63334811529899</v>
      </c>
      <c r="J788" s="296">
        <v>11.2106430155211</v>
      </c>
      <c r="K788" s="175"/>
      <c r="L788" s="176">
        <v>218</v>
      </c>
      <c r="M788" s="296">
        <v>140779.65</v>
      </c>
      <c r="N788" s="296">
        <v>604.20450643776803</v>
      </c>
      <c r="O788" s="210">
        <v>12</v>
      </c>
      <c r="P788" s="296">
        <v>4791.3500000000004</v>
      </c>
      <c r="Q788" s="296">
        <v>399.27916666666698</v>
      </c>
      <c r="R788" s="176">
        <v>439</v>
      </c>
      <c r="S788" s="296">
        <v>248505.29</v>
      </c>
      <c r="T788" s="296">
        <v>566.07127562642302</v>
      </c>
      <c r="V788" s="10"/>
      <c r="W788" s="10"/>
      <c r="X788" s="10"/>
      <c r="Y788" s="10"/>
      <c r="Z788" s="10"/>
      <c r="AA788" s="10"/>
      <c r="AB788" s="10"/>
      <c r="AC788" s="10"/>
      <c r="AD788" s="10"/>
    </row>
    <row r="789" spans="1:30" x14ac:dyDescent="0.25">
      <c r="A789" s="55"/>
      <c r="B789" s="10"/>
      <c r="C789" s="174" t="s">
        <v>473</v>
      </c>
      <c r="D789" s="174"/>
      <c r="E789" s="174" t="s">
        <v>293</v>
      </c>
      <c r="F789" s="176">
        <v>52</v>
      </c>
      <c r="G789" s="296">
        <v>858.82566666666696</v>
      </c>
      <c r="H789" s="296">
        <v>25764.77</v>
      </c>
      <c r="I789" s="296">
        <v>495.47634615384601</v>
      </c>
      <c r="J789" s="296">
        <v>10.788461538461499</v>
      </c>
      <c r="K789" s="175"/>
      <c r="L789" s="176">
        <v>30</v>
      </c>
      <c r="M789" s="296">
        <v>14834.74</v>
      </c>
      <c r="N789" s="296">
        <v>674.30636363636404</v>
      </c>
      <c r="O789" s="210">
        <v>1</v>
      </c>
      <c r="P789" s="296">
        <v>693.78</v>
      </c>
      <c r="Q789" s="296">
        <v>693.78</v>
      </c>
      <c r="R789" s="176">
        <v>51</v>
      </c>
      <c r="S789" s="296">
        <v>25070.99</v>
      </c>
      <c r="T789" s="296">
        <v>491.58803921568602</v>
      </c>
      <c r="V789" s="10"/>
      <c r="W789" s="10"/>
      <c r="X789" s="10"/>
      <c r="Y789" s="10"/>
      <c r="Z789" s="10"/>
      <c r="AA789" s="10"/>
      <c r="AB789" s="10"/>
      <c r="AC789" s="10"/>
      <c r="AD789" s="10"/>
    </row>
    <row r="790" spans="1:30" x14ac:dyDescent="0.25">
      <c r="A790" s="55"/>
      <c r="B790" s="10"/>
      <c r="C790" s="174" t="s">
        <v>474</v>
      </c>
      <c r="D790" s="174"/>
      <c r="E790" s="174" t="s">
        <v>287</v>
      </c>
      <c r="F790" s="176">
        <v>1</v>
      </c>
      <c r="G790" s="296"/>
      <c r="H790" s="296">
        <v>216.21</v>
      </c>
      <c r="I790" s="296">
        <v>216.21</v>
      </c>
      <c r="J790" s="296">
        <v>5</v>
      </c>
      <c r="K790" s="175"/>
      <c r="L790" s="176"/>
      <c r="M790" s="296">
        <v>216.21</v>
      </c>
      <c r="N790" s="296">
        <v>216.21</v>
      </c>
      <c r="O790" s="210"/>
      <c r="P790" s="296"/>
      <c r="Q790" s="296"/>
      <c r="R790" s="176">
        <v>1</v>
      </c>
      <c r="S790" s="296">
        <v>216.21</v>
      </c>
      <c r="T790" s="296">
        <v>216.21</v>
      </c>
      <c r="V790" s="10"/>
      <c r="W790" s="10"/>
      <c r="X790" s="10"/>
      <c r="Y790" s="10"/>
      <c r="Z790" s="10"/>
      <c r="AA790" s="10"/>
      <c r="AB790" s="10"/>
      <c r="AC790" s="10"/>
      <c r="AD790" s="10"/>
    </row>
    <row r="791" spans="1:30" x14ac:dyDescent="0.25">
      <c r="A791" s="55"/>
      <c r="B791" s="10"/>
      <c r="C791" s="174" t="s">
        <v>475</v>
      </c>
      <c r="D791" s="174"/>
      <c r="E791" s="174" t="s">
        <v>476</v>
      </c>
      <c r="F791" s="176">
        <v>7</v>
      </c>
      <c r="G791" s="296">
        <v>760.02</v>
      </c>
      <c r="H791" s="296">
        <v>4560.12</v>
      </c>
      <c r="I791" s="296">
        <v>651.44571428571396</v>
      </c>
      <c r="J791" s="296">
        <v>12</v>
      </c>
      <c r="K791" s="175"/>
      <c r="L791" s="176">
        <v>6</v>
      </c>
      <c r="M791" s="296">
        <v>1920.1</v>
      </c>
      <c r="N791" s="296">
        <v>1920.1</v>
      </c>
      <c r="O791" s="210"/>
      <c r="P791" s="296"/>
      <c r="Q791" s="296"/>
      <c r="R791" s="176">
        <v>7</v>
      </c>
      <c r="S791" s="296">
        <v>4560.12</v>
      </c>
      <c r="T791" s="296">
        <v>651.44571428571396</v>
      </c>
      <c r="V791" s="10"/>
      <c r="W791" s="10"/>
      <c r="X791" s="10"/>
      <c r="Y791" s="10"/>
      <c r="Z791" s="10"/>
      <c r="AA791" s="10"/>
      <c r="AB791" s="10"/>
      <c r="AC791" s="10"/>
      <c r="AD791" s="10"/>
    </row>
    <row r="792" spans="1:30" x14ac:dyDescent="0.25">
      <c r="A792" s="55"/>
      <c r="B792" s="10"/>
      <c r="C792" s="174" t="s">
        <v>477</v>
      </c>
      <c r="D792" s="174"/>
      <c r="E792" s="174" t="s">
        <v>134</v>
      </c>
      <c r="F792" s="176">
        <v>35</v>
      </c>
      <c r="G792" s="296">
        <v>791.37</v>
      </c>
      <c r="H792" s="296">
        <v>18201.509999999998</v>
      </c>
      <c r="I792" s="296">
        <v>520.04314285714304</v>
      </c>
      <c r="J792" s="296">
        <v>10.5714285714286</v>
      </c>
      <c r="K792" s="175"/>
      <c r="L792" s="176">
        <v>23</v>
      </c>
      <c r="M792" s="296">
        <v>7593.65</v>
      </c>
      <c r="N792" s="296">
        <v>632.80416666666702</v>
      </c>
      <c r="O792" s="210"/>
      <c r="P792" s="296"/>
      <c r="Q792" s="296"/>
      <c r="R792" s="176">
        <v>35</v>
      </c>
      <c r="S792" s="296">
        <v>18201.509999999998</v>
      </c>
      <c r="T792" s="296">
        <v>520.04314285714304</v>
      </c>
      <c r="V792" s="10"/>
      <c r="W792" s="10"/>
      <c r="X792" s="10"/>
      <c r="Y792" s="10"/>
      <c r="Z792" s="10"/>
      <c r="AA792" s="10"/>
      <c r="AB792" s="10"/>
      <c r="AC792" s="10"/>
      <c r="AD792" s="10"/>
    </row>
    <row r="793" spans="1:30" x14ac:dyDescent="0.25">
      <c r="A793" s="55"/>
      <c r="B793" s="10"/>
      <c r="C793" s="174" t="s">
        <v>478</v>
      </c>
      <c r="D793" s="174"/>
      <c r="E793" s="174" t="s">
        <v>196</v>
      </c>
      <c r="F793" s="176">
        <v>16</v>
      </c>
      <c r="G793" s="296">
        <v>1119.69625</v>
      </c>
      <c r="H793" s="296">
        <v>8957.57</v>
      </c>
      <c r="I793" s="296">
        <v>559.84812499999998</v>
      </c>
      <c r="J793" s="296">
        <v>9.375</v>
      </c>
      <c r="K793" s="175"/>
      <c r="L793" s="176">
        <v>8</v>
      </c>
      <c r="M793" s="296">
        <v>5153.3599999999997</v>
      </c>
      <c r="N793" s="296">
        <v>644.16999999999996</v>
      </c>
      <c r="O793" s="210"/>
      <c r="P793" s="296"/>
      <c r="Q793" s="296"/>
      <c r="R793" s="176">
        <v>16</v>
      </c>
      <c r="S793" s="296">
        <v>8957.57</v>
      </c>
      <c r="T793" s="296">
        <v>559.84812499999998</v>
      </c>
      <c r="V793" s="10"/>
      <c r="W793" s="10"/>
      <c r="X793" s="10"/>
      <c r="Y793" s="10"/>
      <c r="Z793" s="10"/>
      <c r="AA793" s="10"/>
      <c r="AB793" s="10"/>
      <c r="AC793" s="10"/>
      <c r="AD793" s="10"/>
    </row>
    <row r="794" spans="1:30" x14ac:dyDescent="0.25">
      <c r="A794" s="55"/>
      <c r="B794" s="10"/>
      <c r="C794" s="174" t="s">
        <v>703</v>
      </c>
      <c r="D794" s="174"/>
      <c r="E794" s="174" t="s">
        <v>480</v>
      </c>
      <c r="F794" s="176">
        <v>29</v>
      </c>
      <c r="G794" s="296">
        <v>968.50176470588201</v>
      </c>
      <c r="H794" s="296">
        <v>16464.53</v>
      </c>
      <c r="I794" s="296">
        <v>567.74241379310297</v>
      </c>
      <c r="J794" s="296">
        <v>12.0689655172414</v>
      </c>
      <c r="K794" s="175"/>
      <c r="L794" s="176">
        <v>17</v>
      </c>
      <c r="M794" s="296">
        <v>7931.14</v>
      </c>
      <c r="N794" s="296">
        <v>660.92833333333294</v>
      </c>
      <c r="O794" s="210">
        <v>1</v>
      </c>
      <c r="P794" s="296">
        <v>136.78</v>
      </c>
      <c r="Q794" s="296">
        <v>136.78</v>
      </c>
      <c r="R794" s="176">
        <v>28</v>
      </c>
      <c r="S794" s="296">
        <v>16327.75</v>
      </c>
      <c r="T794" s="296">
        <v>583.13392857142901</v>
      </c>
      <c r="V794" s="10"/>
      <c r="W794" s="10"/>
      <c r="X794" s="10"/>
      <c r="Y794" s="10"/>
      <c r="Z794" s="10"/>
      <c r="AA794" s="10"/>
      <c r="AB794" s="10"/>
      <c r="AC794" s="10"/>
      <c r="AD794" s="10"/>
    </row>
    <row r="795" spans="1:30" x14ac:dyDescent="0.25">
      <c r="A795" s="55"/>
      <c r="B795" s="10"/>
      <c r="C795" s="174" t="s">
        <v>484</v>
      </c>
      <c r="D795" s="174"/>
      <c r="E795" s="174" t="s">
        <v>68</v>
      </c>
      <c r="F795" s="176">
        <v>1</v>
      </c>
      <c r="G795" s="296"/>
      <c r="H795" s="296">
        <v>238.06</v>
      </c>
      <c r="I795" s="296">
        <v>238.06</v>
      </c>
      <c r="J795" s="296">
        <v>13</v>
      </c>
      <c r="K795" s="175"/>
      <c r="L795" s="176"/>
      <c r="M795" s="296">
        <v>238.06</v>
      </c>
      <c r="N795" s="296">
        <v>238.06</v>
      </c>
      <c r="O795" s="210"/>
      <c r="P795" s="296"/>
      <c r="Q795" s="296"/>
      <c r="R795" s="176">
        <v>1</v>
      </c>
      <c r="S795" s="296">
        <v>238.06</v>
      </c>
      <c r="T795" s="296">
        <v>238.06</v>
      </c>
      <c r="V795" s="10"/>
      <c r="W795" s="10"/>
      <c r="X795" s="10"/>
      <c r="Y795" s="10"/>
      <c r="Z795" s="10"/>
      <c r="AA795" s="10"/>
      <c r="AB795" s="10"/>
      <c r="AC795" s="10"/>
      <c r="AD795" s="10"/>
    </row>
    <row r="796" spans="1:30" x14ac:dyDescent="0.25">
      <c r="A796" s="55"/>
      <c r="B796" s="10"/>
      <c r="C796" s="174" t="s">
        <v>484</v>
      </c>
      <c r="D796" s="174"/>
      <c r="E796" s="174" t="s">
        <v>156</v>
      </c>
      <c r="F796" s="176">
        <v>17</v>
      </c>
      <c r="G796" s="296">
        <v>2078.6183333333302</v>
      </c>
      <c r="H796" s="296">
        <v>12471.71</v>
      </c>
      <c r="I796" s="296">
        <v>733.63</v>
      </c>
      <c r="J796" s="296">
        <v>10.4705882352941</v>
      </c>
      <c r="K796" s="175"/>
      <c r="L796" s="176">
        <v>6</v>
      </c>
      <c r="M796" s="296">
        <v>9357.17</v>
      </c>
      <c r="N796" s="296">
        <v>850.65181818181804</v>
      </c>
      <c r="O796" s="210">
        <v>1</v>
      </c>
      <c r="P796" s="296">
        <v>979.87</v>
      </c>
      <c r="Q796" s="296">
        <v>979.87</v>
      </c>
      <c r="R796" s="176">
        <v>16</v>
      </c>
      <c r="S796" s="296">
        <v>11491.84</v>
      </c>
      <c r="T796" s="296">
        <v>718.24</v>
      </c>
      <c r="V796" s="10"/>
      <c r="W796" s="10"/>
      <c r="X796" s="10"/>
      <c r="Y796" s="10"/>
      <c r="Z796" s="10"/>
      <c r="AA796" s="10"/>
      <c r="AB796" s="10"/>
      <c r="AC796" s="10"/>
      <c r="AD796" s="10"/>
    </row>
    <row r="797" spans="1:30" x14ac:dyDescent="0.25">
      <c r="A797" s="55"/>
      <c r="B797" s="10"/>
      <c r="C797" s="174" t="s">
        <v>485</v>
      </c>
      <c r="D797" s="174"/>
      <c r="E797" s="174" t="s">
        <v>486</v>
      </c>
      <c r="F797" s="176">
        <v>8</v>
      </c>
      <c r="G797" s="296">
        <v>624.77166666666699</v>
      </c>
      <c r="H797" s="296">
        <v>3748.63</v>
      </c>
      <c r="I797" s="296">
        <v>468.57875000000001</v>
      </c>
      <c r="J797" s="296">
        <v>10.75</v>
      </c>
      <c r="K797" s="175"/>
      <c r="L797" s="176">
        <v>6</v>
      </c>
      <c r="M797" s="296">
        <v>1296.45</v>
      </c>
      <c r="N797" s="296">
        <v>648.22500000000002</v>
      </c>
      <c r="O797" s="210"/>
      <c r="P797" s="296"/>
      <c r="Q797" s="296"/>
      <c r="R797" s="176">
        <v>8</v>
      </c>
      <c r="S797" s="296">
        <v>3748.63</v>
      </c>
      <c r="T797" s="296">
        <v>468.57875000000001</v>
      </c>
      <c r="V797" s="10"/>
      <c r="W797" s="10"/>
      <c r="X797" s="10"/>
      <c r="Y797" s="10"/>
      <c r="Z797" s="10"/>
      <c r="AA797" s="10"/>
      <c r="AB797" s="10"/>
      <c r="AC797" s="10"/>
      <c r="AD797" s="10"/>
    </row>
    <row r="798" spans="1:30" x14ac:dyDescent="0.25">
      <c r="A798" s="55"/>
      <c r="B798" s="10"/>
      <c r="C798" s="174" t="s">
        <v>487</v>
      </c>
      <c r="D798" s="174"/>
      <c r="E798" s="174" t="s">
        <v>246</v>
      </c>
      <c r="F798" s="176">
        <v>74</v>
      </c>
      <c r="G798" s="296">
        <v>852.77615384615399</v>
      </c>
      <c r="H798" s="296">
        <v>33258.269999999997</v>
      </c>
      <c r="I798" s="296">
        <v>449.436081081081</v>
      </c>
      <c r="J798" s="296">
        <v>11.4864864864865</v>
      </c>
      <c r="K798" s="175"/>
      <c r="L798" s="176">
        <v>39</v>
      </c>
      <c r="M798" s="296">
        <v>17769.03</v>
      </c>
      <c r="N798" s="296">
        <v>507.68657142857103</v>
      </c>
      <c r="O798" s="210"/>
      <c r="P798" s="296"/>
      <c r="Q798" s="296"/>
      <c r="R798" s="176">
        <v>74</v>
      </c>
      <c r="S798" s="296">
        <v>33258.269999999997</v>
      </c>
      <c r="T798" s="296">
        <v>449.436081081081</v>
      </c>
      <c r="V798" s="10"/>
      <c r="W798" s="10"/>
      <c r="X798" s="10"/>
      <c r="Y798" s="10"/>
      <c r="Z798" s="10"/>
      <c r="AA798" s="10"/>
      <c r="AB798" s="10"/>
      <c r="AC798" s="10"/>
      <c r="AD798" s="10"/>
    </row>
    <row r="799" spans="1:30" x14ac:dyDescent="0.25">
      <c r="A799" s="55"/>
      <c r="B799" s="10"/>
      <c r="C799" s="174" t="s">
        <v>490</v>
      </c>
      <c r="D799" s="174"/>
      <c r="E799" s="174" t="s">
        <v>79</v>
      </c>
      <c r="F799" s="176">
        <v>6</v>
      </c>
      <c r="G799" s="296">
        <v>1068.0733333333301</v>
      </c>
      <c r="H799" s="296">
        <v>3204.22</v>
      </c>
      <c r="I799" s="296">
        <v>534.03666666666697</v>
      </c>
      <c r="J799" s="296">
        <v>12.3333333333333</v>
      </c>
      <c r="K799" s="175"/>
      <c r="L799" s="176">
        <v>3</v>
      </c>
      <c r="M799" s="296">
        <v>1346.57</v>
      </c>
      <c r="N799" s="296">
        <v>448.85666666666702</v>
      </c>
      <c r="O799" s="210"/>
      <c r="P799" s="296"/>
      <c r="Q799" s="296"/>
      <c r="R799" s="176">
        <v>6</v>
      </c>
      <c r="S799" s="296">
        <v>3204.22</v>
      </c>
      <c r="T799" s="296">
        <v>534.03666666666697</v>
      </c>
      <c r="V799" s="10"/>
      <c r="W799" s="10"/>
      <c r="X799" s="10"/>
      <c r="Y799" s="10"/>
      <c r="Z799" s="10"/>
      <c r="AA799" s="10"/>
      <c r="AB799" s="10"/>
      <c r="AC799" s="10"/>
      <c r="AD799" s="10"/>
    </row>
    <row r="800" spans="1:30" x14ac:dyDescent="0.25">
      <c r="A800" s="55"/>
      <c r="B800" s="10"/>
      <c r="C800" s="174" t="s">
        <v>491</v>
      </c>
      <c r="D800" s="174"/>
      <c r="E800" s="174" t="s">
        <v>220</v>
      </c>
      <c r="F800" s="176">
        <v>30</v>
      </c>
      <c r="G800" s="296">
        <v>1374.5920000000001</v>
      </c>
      <c r="H800" s="296">
        <v>20618.88</v>
      </c>
      <c r="I800" s="296">
        <v>687.29600000000005</v>
      </c>
      <c r="J800" s="296">
        <v>10.9333333333333</v>
      </c>
      <c r="K800" s="175"/>
      <c r="L800" s="176">
        <v>15</v>
      </c>
      <c r="M800" s="296">
        <v>11121.75</v>
      </c>
      <c r="N800" s="296">
        <v>741.45</v>
      </c>
      <c r="O800" s="210">
        <v>2</v>
      </c>
      <c r="P800" s="296">
        <v>578.84</v>
      </c>
      <c r="Q800" s="296">
        <v>289.42</v>
      </c>
      <c r="R800" s="176">
        <v>28</v>
      </c>
      <c r="S800" s="296">
        <v>20040.04</v>
      </c>
      <c r="T800" s="296">
        <v>715.71571428571394</v>
      </c>
      <c r="V800" s="10"/>
      <c r="W800" s="10"/>
      <c r="X800" s="10"/>
      <c r="Y800" s="10"/>
      <c r="Z800" s="10"/>
      <c r="AA800" s="10"/>
      <c r="AB800" s="10"/>
      <c r="AC800" s="10"/>
      <c r="AD800" s="10"/>
    </row>
    <row r="801" spans="1:30" x14ac:dyDescent="0.25">
      <c r="A801" s="55"/>
      <c r="B801" s="10"/>
      <c r="C801" s="174" t="s">
        <v>492</v>
      </c>
      <c r="D801" s="174"/>
      <c r="E801" s="174" t="s">
        <v>164</v>
      </c>
      <c r="F801" s="176">
        <v>250</v>
      </c>
      <c r="G801" s="296">
        <v>1151.4460784313701</v>
      </c>
      <c r="H801" s="296">
        <v>176171.25</v>
      </c>
      <c r="I801" s="296">
        <v>704.68499999999995</v>
      </c>
      <c r="J801" s="296">
        <v>12.132</v>
      </c>
      <c r="K801" s="175"/>
      <c r="L801" s="176">
        <v>153</v>
      </c>
      <c r="M801" s="296">
        <v>88999.06</v>
      </c>
      <c r="N801" s="296">
        <v>917.51608247422701</v>
      </c>
      <c r="O801" s="210">
        <v>4</v>
      </c>
      <c r="P801" s="296">
        <v>1955.31</v>
      </c>
      <c r="Q801" s="296">
        <v>488.82749999999999</v>
      </c>
      <c r="R801" s="176">
        <v>246</v>
      </c>
      <c r="S801" s="296">
        <v>174215.94</v>
      </c>
      <c r="T801" s="296">
        <v>708.19487804877997</v>
      </c>
      <c r="V801" s="10"/>
      <c r="W801" s="10"/>
      <c r="X801" s="10"/>
      <c r="Y801" s="10"/>
      <c r="Z801" s="10"/>
      <c r="AA801" s="10"/>
      <c r="AB801" s="10"/>
      <c r="AC801" s="10"/>
      <c r="AD801" s="10"/>
    </row>
    <row r="802" spans="1:30" x14ac:dyDescent="0.25">
      <c r="A802" s="55"/>
      <c r="B802" s="10"/>
      <c r="C802" s="174" t="s">
        <v>494</v>
      </c>
      <c r="D802" s="174"/>
      <c r="E802" s="174" t="s">
        <v>77</v>
      </c>
      <c r="F802" s="176">
        <v>1</v>
      </c>
      <c r="G802" s="296"/>
      <c r="H802" s="296">
        <v>757.1</v>
      </c>
      <c r="I802" s="296">
        <v>757.1</v>
      </c>
      <c r="J802" s="296">
        <v>13</v>
      </c>
      <c r="K802" s="175"/>
      <c r="L802" s="176"/>
      <c r="M802" s="296">
        <v>757.1</v>
      </c>
      <c r="N802" s="296">
        <v>757.1</v>
      </c>
      <c r="O802" s="210"/>
      <c r="P802" s="296"/>
      <c r="Q802" s="296"/>
      <c r="R802" s="176">
        <v>1</v>
      </c>
      <c r="S802" s="296">
        <v>757.1</v>
      </c>
      <c r="T802" s="296">
        <v>757.1</v>
      </c>
      <c r="V802" s="10"/>
      <c r="W802" s="10"/>
      <c r="X802" s="10"/>
      <c r="Y802" s="10"/>
      <c r="Z802" s="10"/>
      <c r="AA802" s="10"/>
      <c r="AB802" s="10"/>
      <c r="AC802" s="10"/>
      <c r="AD802" s="10"/>
    </row>
    <row r="803" spans="1:30" x14ac:dyDescent="0.25">
      <c r="A803" s="55"/>
      <c r="B803" s="10"/>
      <c r="C803" s="174" t="s">
        <v>494</v>
      </c>
      <c r="D803" s="174"/>
      <c r="E803" s="174" t="s">
        <v>495</v>
      </c>
      <c r="F803" s="176">
        <v>9</v>
      </c>
      <c r="G803" s="296">
        <v>3320.105</v>
      </c>
      <c r="H803" s="296">
        <v>6640.21</v>
      </c>
      <c r="I803" s="296">
        <v>737.80111111111103</v>
      </c>
      <c r="J803" s="296">
        <v>9.8888888888888893</v>
      </c>
      <c r="K803" s="175"/>
      <c r="L803" s="176">
        <v>2</v>
      </c>
      <c r="M803" s="296">
        <v>5490.28</v>
      </c>
      <c r="N803" s="296">
        <v>784.32571428571396</v>
      </c>
      <c r="O803" s="210"/>
      <c r="P803" s="296"/>
      <c r="Q803" s="296"/>
      <c r="R803" s="176">
        <v>9</v>
      </c>
      <c r="S803" s="296">
        <v>6640.21</v>
      </c>
      <c r="T803" s="296">
        <v>737.80111111111103</v>
      </c>
      <c r="V803" s="10"/>
      <c r="W803" s="10"/>
      <c r="X803" s="10"/>
      <c r="Y803" s="10"/>
      <c r="Z803" s="10"/>
      <c r="AA803" s="10"/>
      <c r="AB803" s="10"/>
      <c r="AC803" s="10"/>
      <c r="AD803" s="10"/>
    </row>
    <row r="804" spans="1:30" x14ac:dyDescent="0.25">
      <c r="A804" s="55"/>
      <c r="B804" s="10"/>
      <c r="C804" s="174" t="s">
        <v>494</v>
      </c>
      <c r="D804" s="174"/>
      <c r="E804" s="174" t="s">
        <v>120</v>
      </c>
      <c r="F804" s="176">
        <v>9</v>
      </c>
      <c r="G804" s="296">
        <v>903.61599999999999</v>
      </c>
      <c r="H804" s="296">
        <v>4518.08</v>
      </c>
      <c r="I804" s="296">
        <v>502.00888888888898</v>
      </c>
      <c r="J804" s="296">
        <v>11.6666666666667</v>
      </c>
      <c r="K804" s="175"/>
      <c r="L804" s="176">
        <v>5</v>
      </c>
      <c r="M804" s="296">
        <v>2942.54</v>
      </c>
      <c r="N804" s="296">
        <v>735.63499999999999</v>
      </c>
      <c r="O804" s="210"/>
      <c r="P804" s="296"/>
      <c r="Q804" s="296"/>
      <c r="R804" s="176">
        <v>9</v>
      </c>
      <c r="S804" s="296">
        <v>4518.08</v>
      </c>
      <c r="T804" s="296">
        <v>502.00888888888898</v>
      </c>
      <c r="V804" s="10"/>
      <c r="W804" s="10"/>
      <c r="X804" s="10"/>
      <c r="Y804" s="10"/>
      <c r="Z804" s="10"/>
      <c r="AA804" s="10"/>
      <c r="AB804" s="10"/>
      <c r="AC804" s="10"/>
      <c r="AD804" s="10"/>
    </row>
    <row r="805" spans="1:30" x14ac:dyDescent="0.25">
      <c r="A805" s="55"/>
      <c r="B805" s="10"/>
      <c r="C805" s="174" t="s">
        <v>497</v>
      </c>
      <c r="D805" s="174"/>
      <c r="E805" s="174" t="s">
        <v>440</v>
      </c>
      <c r="F805" s="176">
        <v>19</v>
      </c>
      <c r="G805" s="296">
        <v>637.02833333333297</v>
      </c>
      <c r="H805" s="296">
        <v>7644.34</v>
      </c>
      <c r="I805" s="296">
        <v>402.33368421052597</v>
      </c>
      <c r="J805" s="296">
        <v>12.3157894736842</v>
      </c>
      <c r="K805" s="175"/>
      <c r="L805" s="176">
        <v>12</v>
      </c>
      <c r="M805" s="296">
        <v>3880.96</v>
      </c>
      <c r="N805" s="296">
        <v>554.42285714285697</v>
      </c>
      <c r="O805" s="210"/>
      <c r="P805" s="296"/>
      <c r="Q805" s="296"/>
      <c r="R805" s="176">
        <v>19</v>
      </c>
      <c r="S805" s="296">
        <v>7644.34</v>
      </c>
      <c r="T805" s="296">
        <v>402.33368421052597</v>
      </c>
      <c r="V805" s="10"/>
      <c r="W805" s="10"/>
      <c r="X805" s="10"/>
      <c r="Y805" s="10"/>
      <c r="Z805" s="10"/>
      <c r="AA805" s="10"/>
      <c r="AB805" s="10"/>
      <c r="AC805" s="10"/>
      <c r="AD805" s="10"/>
    </row>
    <row r="806" spans="1:30" x14ac:dyDescent="0.25">
      <c r="A806" s="55"/>
      <c r="B806" s="10"/>
      <c r="C806" s="174" t="s">
        <v>498</v>
      </c>
      <c r="D806" s="174"/>
      <c r="E806" s="174" t="s">
        <v>145</v>
      </c>
      <c r="F806" s="176">
        <v>2</v>
      </c>
      <c r="G806" s="296">
        <v>484.66</v>
      </c>
      <c r="H806" s="296">
        <v>484.66</v>
      </c>
      <c r="I806" s="296">
        <v>242.33</v>
      </c>
      <c r="J806" s="296">
        <v>10</v>
      </c>
      <c r="K806" s="175"/>
      <c r="L806" s="176">
        <v>1</v>
      </c>
      <c r="M806" s="296">
        <v>410.94</v>
      </c>
      <c r="N806" s="296">
        <v>410.94</v>
      </c>
      <c r="O806" s="210"/>
      <c r="P806" s="296"/>
      <c r="Q806" s="296"/>
      <c r="R806" s="176">
        <v>2</v>
      </c>
      <c r="S806" s="296">
        <v>484.66</v>
      </c>
      <c r="T806" s="296">
        <v>242.33</v>
      </c>
      <c r="V806" s="10"/>
      <c r="W806" s="10"/>
      <c r="X806" s="10"/>
      <c r="Y806" s="10"/>
      <c r="Z806" s="10"/>
      <c r="AA806" s="10"/>
      <c r="AB806" s="10"/>
      <c r="AC806" s="10"/>
      <c r="AD806" s="10"/>
    </row>
    <row r="807" spans="1:30" x14ac:dyDescent="0.25">
      <c r="A807" s="55"/>
      <c r="B807" s="10"/>
      <c r="C807" s="174" t="s">
        <v>499</v>
      </c>
      <c r="D807" s="174"/>
      <c r="E807" s="174" t="s">
        <v>63</v>
      </c>
      <c r="F807" s="176">
        <v>1</v>
      </c>
      <c r="G807" s="296"/>
      <c r="H807" s="296">
        <v>430.61</v>
      </c>
      <c r="I807" s="296">
        <v>430.61</v>
      </c>
      <c r="J807" s="296">
        <v>7</v>
      </c>
      <c r="K807" s="175"/>
      <c r="L807" s="176"/>
      <c r="M807" s="296">
        <v>430.61</v>
      </c>
      <c r="N807" s="296">
        <v>430.61</v>
      </c>
      <c r="O807" s="210"/>
      <c r="P807" s="296"/>
      <c r="Q807" s="296"/>
      <c r="R807" s="176">
        <v>1</v>
      </c>
      <c r="S807" s="296">
        <v>430.61</v>
      </c>
      <c r="T807" s="296">
        <v>430.61</v>
      </c>
      <c r="V807" s="10"/>
      <c r="W807" s="10"/>
      <c r="X807" s="10"/>
      <c r="Y807" s="10"/>
      <c r="Z807" s="10"/>
      <c r="AA807" s="10"/>
      <c r="AB807" s="10"/>
      <c r="AC807" s="10"/>
      <c r="AD807" s="10"/>
    </row>
    <row r="808" spans="1:30" x14ac:dyDescent="0.25">
      <c r="A808" s="55"/>
      <c r="B808" s="10"/>
      <c r="C808" s="174" t="s">
        <v>500</v>
      </c>
      <c r="D808" s="174"/>
      <c r="E808" s="174" t="s">
        <v>225</v>
      </c>
      <c r="F808" s="176">
        <v>39</v>
      </c>
      <c r="G808" s="296">
        <v>1135.4304545454499</v>
      </c>
      <c r="H808" s="296">
        <v>24979.47</v>
      </c>
      <c r="I808" s="296">
        <v>640.49923076923096</v>
      </c>
      <c r="J808" s="296">
        <v>11.153846153846199</v>
      </c>
      <c r="K808" s="175"/>
      <c r="L808" s="176">
        <v>22</v>
      </c>
      <c r="M808" s="296">
        <v>14309.7</v>
      </c>
      <c r="N808" s="296">
        <v>841.74705882352896</v>
      </c>
      <c r="O808" s="210"/>
      <c r="P808" s="296"/>
      <c r="Q808" s="296"/>
      <c r="R808" s="176">
        <v>39</v>
      </c>
      <c r="S808" s="296">
        <v>24979.47</v>
      </c>
      <c r="T808" s="296">
        <v>640.49923076923096</v>
      </c>
      <c r="V808" s="10"/>
      <c r="W808" s="10"/>
      <c r="X808" s="10"/>
      <c r="Y808" s="10"/>
      <c r="Z808" s="10"/>
      <c r="AA808" s="10"/>
      <c r="AB808" s="10"/>
      <c r="AC808" s="10"/>
      <c r="AD808" s="10"/>
    </row>
    <row r="809" spans="1:30" x14ac:dyDescent="0.25">
      <c r="A809" s="55"/>
      <c r="B809" s="10"/>
      <c r="C809" s="174" t="s">
        <v>501</v>
      </c>
      <c r="D809" s="174"/>
      <c r="E809" s="174" t="s">
        <v>107</v>
      </c>
      <c r="F809" s="176">
        <v>280</v>
      </c>
      <c r="G809" s="296">
        <v>1243.2015503876</v>
      </c>
      <c r="H809" s="296">
        <v>160373</v>
      </c>
      <c r="I809" s="296">
        <v>572.76071428571402</v>
      </c>
      <c r="J809" s="296">
        <v>11.3071428571429</v>
      </c>
      <c r="K809" s="175"/>
      <c r="L809" s="176">
        <v>129</v>
      </c>
      <c r="M809" s="296">
        <v>99583.580000000104</v>
      </c>
      <c r="N809" s="296">
        <v>659.49390728476897</v>
      </c>
      <c r="O809" s="210">
        <v>6</v>
      </c>
      <c r="P809" s="296">
        <v>2932.99</v>
      </c>
      <c r="Q809" s="296">
        <v>488.83166666666699</v>
      </c>
      <c r="R809" s="176">
        <v>274</v>
      </c>
      <c r="S809" s="296">
        <v>157440.01</v>
      </c>
      <c r="T809" s="296">
        <v>574.59857664233596</v>
      </c>
      <c r="V809" s="10"/>
      <c r="W809" s="10"/>
      <c r="X809" s="10"/>
      <c r="Y809" s="10"/>
      <c r="Z809" s="10"/>
      <c r="AA809" s="10"/>
      <c r="AB809" s="10"/>
      <c r="AC809" s="10"/>
      <c r="AD809" s="10"/>
    </row>
    <row r="810" spans="1:30" x14ac:dyDescent="0.25">
      <c r="A810" s="55"/>
      <c r="B810" s="10"/>
      <c r="C810" s="174" t="s">
        <v>504</v>
      </c>
      <c r="D810" s="174"/>
      <c r="E810" s="174" t="s">
        <v>461</v>
      </c>
      <c r="F810" s="176">
        <v>3</v>
      </c>
      <c r="G810" s="296">
        <v>586.75</v>
      </c>
      <c r="H810" s="296">
        <v>1173.5</v>
      </c>
      <c r="I810" s="296">
        <v>391.16666666666703</v>
      </c>
      <c r="J810" s="296">
        <v>8.6666666666666696</v>
      </c>
      <c r="K810" s="175"/>
      <c r="L810" s="176">
        <v>2</v>
      </c>
      <c r="M810" s="296">
        <v>552.21</v>
      </c>
      <c r="N810" s="296">
        <v>552.21</v>
      </c>
      <c r="O810" s="210"/>
      <c r="P810" s="296"/>
      <c r="Q810" s="296"/>
      <c r="R810" s="176">
        <v>3</v>
      </c>
      <c r="S810" s="296">
        <v>1173.5</v>
      </c>
      <c r="T810" s="296">
        <v>391.16666666666703</v>
      </c>
      <c r="V810" s="10"/>
      <c r="W810" s="10"/>
      <c r="X810" s="10"/>
      <c r="Y810" s="10"/>
      <c r="Z810" s="10"/>
      <c r="AA810" s="10"/>
      <c r="AB810" s="10"/>
      <c r="AC810" s="10"/>
      <c r="AD810" s="10"/>
    </row>
    <row r="811" spans="1:30" x14ac:dyDescent="0.25">
      <c r="A811" s="55"/>
      <c r="B811" s="10"/>
      <c r="C811" s="174" t="s">
        <v>506</v>
      </c>
      <c r="D811" s="174"/>
      <c r="E811" s="174" t="s">
        <v>507</v>
      </c>
      <c r="F811" s="176">
        <v>8</v>
      </c>
      <c r="G811" s="296">
        <v>710.72</v>
      </c>
      <c r="H811" s="296">
        <v>3553.6</v>
      </c>
      <c r="I811" s="296">
        <v>444.2</v>
      </c>
      <c r="J811" s="296">
        <v>9.5</v>
      </c>
      <c r="K811" s="175"/>
      <c r="L811" s="176">
        <v>5</v>
      </c>
      <c r="M811" s="296">
        <v>1256.68</v>
      </c>
      <c r="N811" s="296">
        <v>418.89333333333298</v>
      </c>
      <c r="O811" s="210"/>
      <c r="P811" s="296"/>
      <c r="Q811" s="296"/>
      <c r="R811" s="176">
        <v>8</v>
      </c>
      <c r="S811" s="296">
        <v>3553.6</v>
      </c>
      <c r="T811" s="296">
        <v>444.2</v>
      </c>
      <c r="V811" s="10"/>
      <c r="W811" s="10"/>
      <c r="X811" s="10"/>
      <c r="Y811" s="10"/>
      <c r="Z811" s="10"/>
      <c r="AA811" s="10"/>
      <c r="AB811" s="10"/>
      <c r="AC811" s="10"/>
      <c r="AD811" s="10"/>
    </row>
    <row r="812" spans="1:30" x14ac:dyDescent="0.25">
      <c r="A812" s="55"/>
      <c r="B812" s="10"/>
      <c r="C812" s="174" t="s">
        <v>508</v>
      </c>
      <c r="D812" s="174"/>
      <c r="E812" s="174" t="s">
        <v>104</v>
      </c>
      <c r="F812" s="176">
        <v>29</v>
      </c>
      <c r="G812" s="296">
        <v>739.39769230769195</v>
      </c>
      <c r="H812" s="296">
        <v>19224.34</v>
      </c>
      <c r="I812" s="296">
        <v>662.90827586206899</v>
      </c>
      <c r="J812" s="296">
        <v>13.965517241379301</v>
      </c>
      <c r="K812" s="175"/>
      <c r="L812" s="176">
        <v>26</v>
      </c>
      <c r="M812" s="296">
        <v>1864.29</v>
      </c>
      <c r="N812" s="296">
        <v>621.42999999999995</v>
      </c>
      <c r="O812" s="210"/>
      <c r="P812" s="296"/>
      <c r="Q812" s="296"/>
      <c r="R812" s="176">
        <v>29</v>
      </c>
      <c r="S812" s="296">
        <v>19224.34</v>
      </c>
      <c r="T812" s="296">
        <v>662.90827586206899</v>
      </c>
      <c r="V812" s="10"/>
      <c r="W812" s="10"/>
      <c r="X812" s="10"/>
      <c r="Y812" s="10"/>
      <c r="Z812" s="10"/>
      <c r="AA812" s="10"/>
      <c r="AB812" s="10"/>
      <c r="AC812" s="10"/>
      <c r="AD812" s="10"/>
    </row>
    <row r="813" spans="1:30" x14ac:dyDescent="0.25">
      <c r="A813" s="55"/>
      <c r="B813" s="10"/>
      <c r="C813" s="174" t="s">
        <v>510</v>
      </c>
      <c r="D813" s="174"/>
      <c r="E813" s="174" t="s">
        <v>73</v>
      </c>
      <c r="F813" s="176">
        <v>813</v>
      </c>
      <c r="G813" s="296">
        <v>1266.6732467532499</v>
      </c>
      <c r="H813" s="296">
        <v>487669.2</v>
      </c>
      <c r="I813" s="296">
        <v>599.83911439114399</v>
      </c>
      <c r="J813" s="296">
        <v>11.3468634686347</v>
      </c>
      <c r="K813" s="175"/>
      <c r="L813" s="176">
        <v>385</v>
      </c>
      <c r="M813" s="296">
        <v>286043.7</v>
      </c>
      <c r="N813" s="296">
        <v>668.32640186915899</v>
      </c>
      <c r="O813" s="210">
        <v>20</v>
      </c>
      <c r="P813" s="296">
        <v>9986.7800000000007</v>
      </c>
      <c r="Q813" s="296">
        <v>499.339</v>
      </c>
      <c r="R813" s="176">
        <v>793</v>
      </c>
      <c r="S813" s="296">
        <v>477682.42</v>
      </c>
      <c r="T813" s="296">
        <v>602.37379571248402</v>
      </c>
      <c r="V813" s="10"/>
      <c r="W813" s="10"/>
      <c r="X813" s="10"/>
      <c r="Y813" s="10"/>
      <c r="Z813" s="10"/>
      <c r="AA813" s="10"/>
      <c r="AB813" s="10"/>
      <c r="AC813" s="10"/>
      <c r="AD813" s="10"/>
    </row>
    <row r="814" spans="1:30" x14ac:dyDescent="0.25">
      <c r="A814" s="55"/>
      <c r="B814" s="10"/>
      <c r="C814" s="174" t="s">
        <v>510</v>
      </c>
      <c r="D814" s="174"/>
      <c r="E814" s="174" t="s">
        <v>263</v>
      </c>
      <c r="F814" s="176">
        <v>1</v>
      </c>
      <c r="G814" s="296">
        <v>855.86</v>
      </c>
      <c r="H814" s="296">
        <v>855.86</v>
      </c>
      <c r="I814" s="296">
        <v>855.86</v>
      </c>
      <c r="J814" s="296">
        <v>13</v>
      </c>
      <c r="K814" s="175"/>
      <c r="L814" s="176">
        <v>1</v>
      </c>
      <c r="M814" s="296"/>
      <c r="N814" s="296"/>
      <c r="O814" s="210"/>
      <c r="P814" s="296"/>
      <c r="Q814" s="296"/>
      <c r="R814" s="176">
        <v>1</v>
      </c>
      <c r="S814" s="296">
        <v>855.86</v>
      </c>
      <c r="T814" s="296">
        <v>855.86</v>
      </c>
      <c r="V814" s="10"/>
      <c r="W814" s="10"/>
      <c r="X814" s="10"/>
      <c r="Y814" s="10"/>
      <c r="Z814" s="10"/>
      <c r="AA814" s="10"/>
      <c r="AB814" s="10"/>
      <c r="AC814" s="10"/>
      <c r="AD814" s="10"/>
    </row>
    <row r="815" spans="1:30" x14ac:dyDescent="0.25">
      <c r="A815" s="55"/>
      <c r="B815" s="10"/>
      <c r="C815" s="174" t="s">
        <v>511</v>
      </c>
      <c r="D815" s="174"/>
      <c r="E815" s="174" t="s">
        <v>65</v>
      </c>
      <c r="F815" s="176">
        <v>67</v>
      </c>
      <c r="G815" s="296">
        <v>1269.8253125000001</v>
      </c>
      <c r="H815" s="296">
        <v>40634.410000000003</v>
      </c>
      <c r="I815" s="296">
        <v>606.48373134328403</v>
      </c>
      <c r="J815" s="296">
        <v>11.402985074626899</v>
      </c>
      <c r="K815" s="175"/>
      <c r="L815" s="176">
        <v>32</v>
      </c>
      <c r="M815" s="296">
        <v>17602.95</v>
      </c>
      <c r="N815" s="296">
        <v>502.94142857142901</v>
      </c>
      <c r="O815" s="210"/>
      <c r="P815" s="296"/>
      <c r="Q815" s="296"/>
      <c r="R815" s="176">
        <v>67</v>
      </c>
      <c r="S815" s="296">
        <v>40634.410000000003</v>
      </c>
      <c r="T815" s="296">
        <v>606.48373134328403</v>
      </c>
      <c r="V815" s="10"/>
      <c r="W815" s="10"/>
      <c r="X815" s="10"/>
      <c r="Y815" s="10"/>
      <c r="Z815" s="10"/>
      <c r="AA815" s="10"/>
      <c r="AB815" s="10"/>
      <c r="AC815" s="10"/>
      <c r="AD815" s="10"/>
    </row>
    <row r="816" spans="1:30" x14ac:dyDescent="0.25">
      <c r="A816" s="55"/>
      <c r="B816" s="10"/>
      <c r="C816" s="174" t="s">
        <v>512</v>
      </c>
      <c r="D816" s="174"/>
      <c r="E816" s="174" t="s">
        <v>333</v>
      </c>
      <c r="F816" s="176">
        <v>9</v>
      </c>
      <c r="G816" s="296">
        <v>847.21799999999996</v>
      </c>
      <c r="H816" s="296">
        <v>4236.09</v>
      </c>
      <c r="I816" s="296">
        <v>470.67666666666702</v>
      </c>
      <c r="J816" s="296">
        <v>10.2222222222222</v>
      </c>
      <c r="K816" s="175"/>
      <c r="L816" s="176">
        <v>5</v>
      </c>
      <c r="M816" s="296">
        <v>2190.3200000000002</v>
      </c>
      <c r="N816" s="296">
        <v>547.58000000000004</v>
      </c>
      <c r="O816" s="210"/>
      <c r="P816" s="296"/>
      <c r="Q816" s="296"/>
      <c r="R816" s="176">
        <v>9</v>
      </c>
      <c r="S816" s="296">
        <v>4236.09</v>
      </c>
      <c r="T816" s="296">
        <v>470.67666666666702</v>
      </c>
      <c r="V816" s="10"/>
      <c r="W816" s="10"/>
      <c r="X816" s="10"/>
      <c r="Y816" s="10"/>
      <c r="Z816" s="10"/>
      <c r="AA816" s="10"/>
      <c r="AB816" s="10"/>
      <c r="AC816" s="10"/>
      <c r="AD816" s="10"/>
    </row>
    <row r="817" spans="1:30" x14ac:dyDescent="0.25">
      <c r="A817" s="55"/>
      <c r="B817" s="10"/>
      <c r="C817" s="174" t="s">
        <v>513</v>
      </c>
      <c r="D817" s="174"/>
      <c r="E817" s="174" t="s">
        <v>369</v>
      </c>
      <c r="F817" s="176">
        <v>156</v>
      </c>
      <c r="G817" s="296">
        <v>878.50874999999996</v>
      </c>
      <c r="H817" s="296">
        <v>70280.7</v>
      </c>
      <c r="I817" s="296">
        <v>450.51730769230801</v>
      </c>
      <c r="J817" s="296">
        <v>11.0897435897436</v>
      </c>
      <c r="K817" s="175"/>
      <c r="L817" s="176">
        <v>80</v>
      </c>
      <c r="M817" s="296">
        <v>44566.14</v>
      </c>
      <c r="N817" s="296">
        <v>586.39657894736797</v>
      </c>
      <c r="O817" s="210"/>
      <c r="P817" s="296"/>
      <c r="Q817" s="296"/>
      <c r="R817" s="176">
        <v>156</v>
      </c>
      <c r="S817" s="296">
        <v>70280.7</v>
      </c>
      <c r="T817" s="296">
        <v>450.51730769230801</v>
      </c>
      <c r="V817" s="10"/>
      <c r="W817" s="10"/>
      <c r="X817" s="10"/>
      <c r="Y817" s="10"/>
      <c r="Z817" s="10"/>
      <c r="AA817" s="10"/>
      <c r="AB817" s="10"/>
      <c r="AC817" s="10"/>
      <c r="AD817" s="10"/>
    </row>
    <row r="818" spans="1:30" x14ac:dyDescent="0.25">
      <c r="A818" s="55"/>
      <c r="B818" s="10"/>
      <c r="C818" s="174" t="s">
        <v>515</v>
      </c>
      <c r="D818" s="174"/>
      <c r="E818" s="174" t="s">
        <v>516</v>
      </c>
      <c r="F818" s="176">
        <v>20</v>
      </c>
      <c r="G818" s="296">
        <v>818.00857142857103</v>
      </c>
      <c r="H818" s="296">
        <v>11452.12</v>
      </c>
      <c r="I818" s="296">
        <v>572.60599999999999</v>
      </c>
      <c r="J818" s="296">
        <v>10.6</v>
      </c>
      <c r="K818" s="175"/>
      <c r="L818" s="176">
        <v>14</v>
      </c>
      <c r="M818" s="296">
        <v>4319.67</v>
      </c>
      <c r="N818" s="296">
        <v>719.94500000000005</v>
      </c>
      <c r="O818" s="210">
        <v>1</v>
      </c>
      <c r="P818" s="296">
        <v>1021.89</v>
      </c>
      <c r="Q818" s="296">
        <v>1021.89</v>
      </c>
      <c r="R818" s="176">
        <v>19</v>
      </c>
      <c r="S818" s="296">
        <v>10430.23</v>
      </c>
      <c r="T818" s="296">
        <v>548.95947368421105</v>
      </c>
      <c r="V818" s="10"/>
      <c r="W818" s="10"/>
      <c r="X818" s="10"/>
      <c r="Y818" s="10"/>
      <c r="Z818" s="10"/>
      <c r="AA818" s="10"/>
      <c r="AB818" s="10"/>
      <c r="AC818" s="10"/>
      <c r="AD818" s="10"/>
    </row>
    <row r="819" spans="1:30" x14ac:dyDescent="0.25">
      <c r="A819" s="55"/>
      <c r="B819" s="10"/>
      <c r="C819" s="174" t="s">
        <v>520</v>
      </c>
      <c r="D819" s="174"/>
      <c r="E819" s="174" t="s">
        <v>226</v>
      </c>
      <c r="F819" s="176">
        <v>6</v>
      </c>
      <c r="G819" s="296">
        <v>1591.3425</v>
      </c>
      <c r="H819" s="296">
        <v>6365.37</v>
      </c>
      <c r="I819" s="296">
        <v>1060.895</v>
      </c>
      <c r="J819" s="296">
        <v>14</v>
      </c>
      <c r="K819" s="175"/>
      <c r="L819" s="176">
        <v>4</v>
      </c>
      <c r="M819" s="296">
        <v>3436.19</v>
      </c>
      <c r="N819" s="296">
        <v>1718.095</v>
      </c>
      <c r="O819" s="210"/>
      <c r="P819" s="296"/>
      <c r="Q819" s="296"/>
      <c r="R819" s="176">
        <v>6</v>
      </c>
      <c r="S819" s="296">
        <v>6365.37</v>
      </c>
      <c r="T819" s="296">
        <v>1060.895</v>
      </c>
      <c r="V819" s="10"/>
      <c r="W819" s="10"/>
      <c r="X819" s="10"/>
      <c r="Y819" s="10"/>
      <c r="Z819" s="10"/>
      <c r="AA819" s="10"/>
      <c r="AB819" s="10"/>
      <c r="AC819" s="10"/>
      <c r="AD819" s="10"/>
    </row>
    <row r="820" spans="1:30" x14ac:dyDescent="0.25">
      <c r="A820" s="55"/>
      <c r="B820" s="10"/>
      <c r="C820" s="174" t="s">
        <v>684</v>
      </c>
      <c r="D820" s="174"/>
      <c r="E820" s="174" t="s">
        <v>88</v>
      </c>
      <c r="F820" s="176">
        <v>11</v>
      </c>
      <c r="G820" s="296">
        <v>838.81</v>
      </c>
      <c r="H820" s="296">
        <v>5871.67</v>
      </c>
      <c r="I820" s="296">
        <v>533.78818181818201</v>
      </c>
      <c r="J820" s="296">
        <v>9.6363636363636402</v>
      </c>
      <c r="K820" s="175"/>
      <c r="L820" s="176">
        <v>7</v>
      </c>
      <c r="M820" s="296">
        <v>2714.42</v>
      </c>
      <c r="N820" s="296">
        <v>678.60500000000002</v>
      </c>
      <c r="O820" s="210">
        <v>1</v>
      </c>
      <c r="P820" s="296">
        <v>271.5</v>
      </c>
      <c r="Q820" s="296">
        <v>271.5</v>
      </c>
      <c r="R820" s="176">
        <v>10</v>
      </c>
      <c r="S820" s="296">
        <v>5600.17</v>
      </c>
      <c r="T820" s="296">
        <v>560.01700000000005</v>
      </c>
      <c r="V820" s="10"/>
      <c r="W820" s="10"/>
      <c r="X820" s="10"/>
      <c r="Y820" s="10"/>
      <c r="Z820" s="10"/>
      <c r="AA820" s="10"/>
      <c r="AB820" s="10"/>
      <c r="AC820" s="10"/>
      <c r="AD820" s="10"/>
    </row>
    <row r="821" spans="1:30" x14ac:dyDescent="0.25">
      <c r="A821" s="55"/>
      <c r="B821" s="10"/>
      <c r="C821" s="174" t="s">
        <v>523</v>
      </c>
      <c r="D821" s="174"/>
      <c r="E821" s="174" t="s">
        <v>86</v>
      </c>
      <c r="F821" s="176">
        <v>1</v>
      </c>
      <c r="G821" s="296">
        <v>185.65</v>
      </c>
      <c r="H821" s="296">
        <v>185.65</v>
      </c>
      <c r="I821" s="296">
        <v>185.65</v>
      </c>
      <c r="J821" s="296">
        <v>7</v>
      </c>
      <c r="K821" s="175"/>
      <c r="L821" s="176">
        <v>1</v>
      </c>
      <c r="M821" s="296"/>
      <c r="N821" s="296"/>
      <c r="O821" s="210"/>
      <c r="P821" s="296"/>
      <c r="Q821" s="296"/>
      <c r="R821" s="176">
        <v>1</v>
      </c>
      <c r="S821" s="296">
        <v>185.65</v>
      </c>
      <c r="T821" s="296">
        <v>185.65</v>
      </c>
      <c r="V821" s="10"/>
      <c r="W821" s="10"/>
      <c r="X821" s="10"/>
      <c r="Y821" s="10"/>
      <c r="Z821" s="10"/>
      <c r="AA821" s="10"/>
      <c r="AB821" s="10"/>
      <c r="AC821" s="10"/>
      <c r="AD821" s="10"/>
    </row>
    <row r="822" spans="1:30" x14ac:dyDescent="0.25">
      <c r="A822" s="55"/>
      <c r="B822" s="10"/>
      <c r="C822" s="174" t="s">
        <v>524</v>
      </c>
      <c r="D822" s="174"/>
      <c r="E822" s="174" t="s">
        <v>127</v>
      </c>
      <c r="F822" s="176">
        <v>2</v>
      </c>
      <c r="G822" s="296">
        <v>1591.36</v>
      </c>
      <c r="H822" s="296">
        <v>1591.36</v>
      </c>
      <c r="I822" s="296">
        <v>795.68</v>
      </c>
      <c r="J822" s="296">
        <v>7.5</v>
      </c>
      <c r="K822" s="175"/>
      <c r="L822" s="176">
        <v>1</v>
      </c>
      <c r="M822" s="296">
        <v>881.23</v>
      </c>
      <c r="N822" s="296">
        <v>881.23</v>
      </c>
      <c r="O822" s="210"/>
      <c r="P822" s="296"/>
      <c r="Q822" s="296"/>
      <c r="R822" s="176">
        <v>2</v>
      </c>
      <c r="S822" s="296">
        <v>1591.36</v>
      </c>
      <c r="T822" s="296">
        <v>795.68</v>
      </c>
      <c r="V822" s="10"/>
      <c r="W822" s="10"/>
      <c r="X822" s="10"/>
      <c r="Y822" s="10"/>
      <c r="Z822" s="10"/>
      <c r="AA822" s="10"/>
      <c r="AB822" s="10"/>
      <c r="AC822" s="10"/>
      <c r="AD822" s="10"/>
    </row>
    <row r="823" spans="1:30" x14ac:dyDescent="0.25">
      <c r="A823" s="55"/>
      <c r="B823" s="10"/>
      <c r="C823" s="174" t="s">
        <v>525</v>
      </c>
      <c r="D823" s="174"/>
      <c r="E823" s="174" t="s">
        <v>77</v>
      </c>
      <c r="F823" s="176">
        <v>24</v>
      </c>
      <c r="G823" s="296">
        <v>974.39461538461501</v>
      </c>
      <c r="H823" s="296">
        <v>12667.13</v>
      </c>
      <c r="I823" s="296">
        <v>527.79708333333303</v>
      </c>
      <c r="J823" s="296">
        <v>11.25</v>
      </c>
      <c r="K823" s="175"/>
      <c r="L823" s="176">
        <v>13</v>
      </c>
      <c r="M823" s="296">
        <v>7729.11</v>
      </c>
      <c r="N823" s="296">
        <v>702.64636363636396</v>
      </c>
      <c r="O823" s="210"/>
      <c r="P823" s="296"/>
      <c r="Q823" s="296"/>
      <c r="R823" s="176">
        <v>24</v>
      </c>
      <c r="S823" s="296">
        <v>12667.13</v>
      </c>
      <c r="T823" s="296">
        <v>527.79708333333303</v>
      </c>
      <c r="V823" s="10"/>
      <c r="W823" s="10"/>
      <c r="X823" s="10"/>
      <c r="Y823" s="10"/>
      <c r="Z823" s="10"/>
      <c r="AA823" s="10"/>
      <c r="AB823" s="10"/>
      <c r="AC823" s="10"/>
      <c r="AD823" s="10"/>
    </row>
    <row r="824" spans="1:30" x14ac:dyDescent="0.25">
      <c r="A824" s="55"/>
      <c r="B824" s="10"/>
      <c r="C824" s="174" t="s">
        <v>526</v>
      </c>
      <c r="D824" s="174"/>
      <c r="E824" s="174" t="s">
        <v>527</v>
      </c>
      <c r="F824" s="176">
        <v>9</v>
      </c>
      <c r="G824" s="296">
        <v>3966.7150000000001</v>
      </c>
      <c r="H824" s="296">
        <v>7933.43</v>
      </c>
      <c r="I824" s="296">
        <v>881.49222222222204</v>
      </c>
      <c r="J824" s="296">
        <v>17.5555555555556</v>
      </c>
      <c r="K824" s="175"/>
      <c r="L824" s="176">
        <v>2</v>
      </c>
      <c r="M824" s="296">
        <v>6120.99</v>
      </c>
      <c r="N824" s="296">
        <v>874.42714285714305</v>
      </c>
      <c r="O824" s="210">
        <v>1</v>
      </c>
      <c r="P824" s="296">
        <v>126.52</v>
      </c>
      <c r="Q824" s="296">
        <v>126.52</v>
      </c>
      <c r="R824" s="176">
        <v>8</v>
      </c>
      <c r="S824" s="296">
        <v>7806.91</v>
      </c>
      <c r="T824" s="296">
        <v>975.86374999999998</v>
      </c>
      <c r="V824" s="10"/>
      <c r="W824" s="10"/>
      <c r="X824" s="10"/>
      <c r="Y824" s="10"/>
      <c r="Z824" s="10"/>
      <c r="AA824" s="10"/>
      <c r="AB824" s="10"/>
      <c r="AC824" s="10"/>
      <c r="AD824" s="10"/>
    </row>
    <row r="825" spans="1:30" x14ac:dyDescent="0.25">
      <c r="A825" s="55"/>
      <c r="B825" s="10"/>
      <c r="C825" s="174" t="s">
        <v>528</v>
      </c>
      <c r="D825" s="174"/>
      <c r="E825" s="174" t="s">
        <v>145</v>
      </c>
      <c r="F825" s="176">
        <v>1</v>
      </c>
      <c r="G825" s="296">
        <v>313.85000000000002</v>
      </c>
      <c r="H825" s="296">
        <v>313.85000000000002</v>
      </c>
      <c r="I825" s="296">
        <v>313.85000000000002</v>
      </c>
      <c r="J825" s="296">
        <v>13</v>
      </c>
      <c r="K825" s="175"/>
      <c r="L825" s="176">
        <v>1</v>
      </c>
      <c r="M825" s="296"/>
      <c r="N825" s="296"/>
      <c r="O825" s="210"/>
      <c r="P825" s="296"/>
      <c r="Q825" s="296"/>
      <c r="R825" s="176">
        <v>1</v>
      </c>
      <c r="S825" s="296">
        <v>313.85000000000002</v>
      </c>
      <c r="T825" s="296">
        <v>313.85000000000002</v>
      </c>
      <c r="V825" s="10"/>
      <c r="W825" s="10"/>
      <c r="X825" s="10"/>
      <c r="Y825" s="10"/>
      <c r="Z825" s="10"/>
      <c r="AA825" s="10"/>
      <c r="AB825" s="10"/>
      <c r="AC825" s="10"/>
      <c r="AD825" s="10"/>
    </row>
    <row r="826" spans="1:30" x14ac:dyDescent="0.25">
      <c r="A826" s="55"/>
      <c r="B826" s="10"/>
      <c r="C826" s="174" t="s">
        <v>529</v>
      </c>
      <c r="D826" s="174"/>
      <c r="E826" s="174" t="s">
        <v>502</v>
      </c>
      <c r="F826" s="176">
        <v>128</v>
      </c>
      <c r="G826" s="296">
        <v>820.490617283951</v>
      </c>
      <c r="H826" s="296">
        <v>66459.740000000005</v>
      </c>
      <c r="I826" s="296">
        <v>519.21671875000004</v>
      </c>
      <c r="J826" s="296">
        <v>11.453125</v>
      </c>
      <c r="K826" s="175"/>
      <c r="L826" s="176">
        <v>81</v>
      </c>
      <c r="M826" s="296">
        <v>30370.87</v>
      </c>
      <c r="N826" s="296">
        <v>646.18872340425503</v>
      </c>
      <c r="O826" s="210">
        <v>3</v>
      </c>
      <c r="P826" s="296">
        <v>1890.31</v>
      </c>
      <c r="Q826" s="296">
        <v>630.10333333333301</v>
      </c>
      <c r="R826" s="176">
        <v>125</v>
      </c>
      <c r="S826" s="296">
        <v>64569.43</v>
      </c>
      <c r="T826" s="296">
        <v>516.55543999999998</v>
      </c>
      <c r="V826" s="10"/>
      <c r="W826" s="10"/>
      <c r="X826" s="10"/>
      <c r="Y826" s="10"/>
      <c r="Z826" s="10"/>
      <c r="AA826" s="10"/>
      <c r="AB826" s="10"/>
      <c r="AC826" s="10"/>
      <c r="AD826" s="10"/>
    </row>
    <row r="827" spans="1:30" x14ac:dyDescent="0.25">
      <c r="A827" s="55"/>
      <c r="B827" s="10"/>
      <c r="C827" s="174" t="s">
        <v>530</v>
      </c>
      <c r="D827" s="174"/>
      <c r="E827" s="174" t="s">
        <v>531</v>
      </c>
      <c r="F827" s="176">
        <v>2</v>
      </c>
      <c r="G827" s="296"/>
      <c r="H827" s="296">
        <v>779.54</v>
      </c>
      <c r="I827" s="296">
        <v>389.77</v>
      </c>
      <c r="J827" s="296">
        <v>4.5</v>
      </c>
      <c r="K827" s="175"/>
      <c r="L827" s="176"/>
      <c r="M827" s="296">
        <v>779.54</v>
      </c>
      <c r="N827" s="296">
        <v>389.77</v>
      </c>
      <c r="O827" s="210"/>
      <c r="P827" s="296"/>
      <c r="Q827" s="296"/>
      <c r="R827" s="176">
        <v>2</v>
      </c>
      <c r="S827" s="296">
        <v>779.54</v>
      </c>
      <c r="T827" s="296">
        <v>389.77</v>
      </c>
      <c r="V827" s="10"/>
      <c r="W827" s="10"/>
      <c r="X827" s="10"/>
      <c r="Y827" s="10"/>
      <c r="Z827" s="10"/>
      <c r="AA827" s="10"/>
      <c r="AB827" s="10"/>
      <c r="AC827" s="10"/>
      <c r="AD827" s="10"/>
    </row>
    <row r="828" spans="1:30" x14ac:dyDescent="0.25">
      <c r="A828" s="55"/>
      <c r="B828" s="10"/>
      <c r="C828" s="174" t="s">
        <v>532</v>
      </c>
      <c r="D828" s="174"/>
      <c r="E828" s="174" t="s">
        <v>104</v>
      </c>
      <c r="F828" s="176">
        <v>8</v>
      </c>
      <c r="G828" s="296">
        <v>3785.855</v>
      </c>
      <c r="H828" s="296">
        <v>7571.71</v>
      </c>
      <c r="I828" s="296">
        <v>946.46375</v>
      </c>
      <c r="J828" s="296">
        <v>10.875</v>
      </c>
      <c r="K828" s="175"/>
      <c r="L828" s="176">
        <v>2</v>
      </c>
      <c r="M828" s="296">
        <v>6723.38</v>
      </c>
      <c r="N828" s="296">
        <v>1120.5633333333301</v>
      </c>
      <c r="O828" s="210"/>
      <c r="P828" s="296"/>
      <c r="Q828" s="296"/>
      <c r="R828" s="176">
        <v>8</v>
      </c>
      <c r="S828" s="296">
        <v>7571.71</v>
      </c>
      <c r="T828" s="296">
        <v>946.46375</v>
      </c>
      <c r="V828" s="10"/>
      <c r="W828" s="10"/>
      <c r="X828" s="10"/>
      <c r="Y828" s="10"/>
      <c r="Z828" s="10"/>
      <c r="AA828" s="10"/>
      <c r="AB828" s="10"/>
      <c r="AC828" s="10"/>
      <c r="AD828" s="10"/>
    </row>
    <row r="829" spans="1:30" x14ac:dyDescent="0.25">
      <c r="A829" s="55"/>
      <c r="B829" s="10"/>
      <c r="C829" s="174" t="s">
        <v>533</v>
      </c>
      <c r="D829" s="174"/>
      <c r="E829" s="174" t="s">
        <v>97</v>
      </c>
      <c r="F829" s="176">
        <v>15</v>
      </c>
      <c r="G829" s="296">
        <v>1512.7225000000001</v>
      </c>
      <c r="H829" s="296">
        <v>12101.78</v>
      </c>
      <c r="I829" s="296">
        <v>806.78533333333303</v>
      </c>
      <c r="J829" s="296">
        <v>11.4</v>
      </c>
      <c r="K829" s="175"/>
      <c r="L829" s="176">
        <v>8</v>
      </c>
      <c r="M829" s="296">
        <v>6739.77</v>
      </c>
      <c r="N829" s="296">
        <v>962.82428571428602</v>
      </c>
      <c r="O829" s="210"/>
      <c r="P829" s="296"/>
      <c r="Q829" s="296"/>
      <c r="R829" s="176">
        <v>15</v>
      </c>
      <c r="S829" s="296">
        <v>12101.78</v>
      </c>
      <c r="T829" s="296">
        <v>806.78533333333303</v>
      </c>
      <c r="V829" s="10"/>
      <c r="W829" s="10"/>
      <c r="X829" s="10"/>
      <c r="Y829" s="10"/>
      <c r="Z829" s="10"/>
      <c r="AA829" s="10"/>
      <c r="AB829" s="10"/>
      <c r="AC829" s="10"/>
      <c r="AD829" s="10"/>
    </row>
    <row r="830" spans="1:30" x14ac:dyDescent="0.25">
      <c r="A830" s="55"/>
      <c r="B830" s="10"/>
      <c r="C830" s="174" t="s">
        <v>534</v>
      </c>
      <c r="D830" s="174"/>
      <c r="E830" s="174" t="s">
        <v>90</v>
      </c>
      <c r="F830" s="176">
        <v>292</v>
      </c>
      <c r="G830" s="296">
        <v>1084.1674193548399</v>
      </c>
      <c r="H830" s="296">
        <v>168045.95</v>
      </c>
      <c r="I830" s="296">
        <v>575.49982876712295</v>
      </c>
      <c r="J830" s="296">
        <v>10.8732876712329</v>
      </c>
      <c r="K830" s="175"/>
      <c r="L830" s="176">
        <v>155</v>
      </c>
      <c r="M830" s="296">
        <v>98133.26</v>
      </c>
      <c r="N830" s="296">
        <v>716.30116788321095</v>
      </c>
      <c r="O830" s="210">
        <v>2</v>
      </c>
      <c r="P830" s="296">
        <v>891.14</v>
      </c>
      <c r="Q830" s="296">
        <v>445.57</v>
      </c>
      <c r="R830" s="176">
        <v>290</v>
      </c>
      <c r="S830" s="296">
        <v>167154.81</v>
      </c>
      <c r="T830" s="296">
        <v>576.39589655172404</v>
      </c>
      <c r="V830" s="10"/>
      <c r="W830" s="10"/>
      <c r="X830" s="10"/>
      <c r="Y830" s="10"/>
      <c r="Z830" s="10"/>
      <c r="AA830" s="10"/>
      <c r="AB830" s="10"/>
      <c r="AC830" s="10"/>
      <c r="AD830" s="10"/>
    </row>
    <row r="831" spans="1:30" x14ac:dyDescent="0.25">
      <c r="A831" s="55"/>
      <c r="B831" s="10"/>
      <c r="C831" s="174" t="s">
        <v>535</v>
      </c>
      <c r="D831" s="174"/>
      <c r="E831" s="174" t="s">
        <v>79</v>
      </c>
      <c r="F831" s="176">
        <v>12</v>
      </c>
      <c r="G831" s="296">
        <v>1886.51714285714</v>
      </c>
      <c r="H831" s="296">
        <v>13205.62</v>
      </c>
      <c r="I831" s="296">
        <v>1100.4683333333301</v>
      </c>
      <c r="J831" s="296">
        <v>17.6666666666667</v>
      </c>
      <c r="K831" s="175"/>
      <c r="L831" s="176">
        <v>7</v>
      </c>
      <c r="M831" s="296">
        <v>3234.07</v>
      </c>
      <c r="N831" s="296">
        <v>646.81399999999996</v>
      </c>
      <c r="O831" s="210"/>
      <c r="P831" s="296"/>
      <c r="Q831" s="296"/>
      <c r="R831" s="176">
        <v>12</v>
      </c>
      <c r="S831" s="296">
        <v>13205.62</v>
      </c>
      <c r="T831" s="296">
        <v>1100.4683333333301</v>
      </c>
      <c r="V831" s="10"/>
      <c r="W831" s="10"/>
      <c r="X831" s="10"/>
      <c r="Y831" s="10"/>
      <c r="Z831" s="10"/>
      <c r="AA831" s="10"/>
      <c r="AB831" s="10"/>
      <c r="AC831" s="10"/>
      <c r="AD831" s="10"/>
    </row>
    <row r="832" spans="1:30" x14ac:dyDescent="0.25">
      <c r="A832" s="55"/>
      <c r="B832" s="10"/>
      <c r="C832" s="174" t="s">
        <v>537</v>
      </c>
      <c r="D832" s="174"/>
      <c r="E832" s="174" t="s">
        <v>68</v>
      </c>
      <c r="F832" s="176">
        <v>29</v>
      </c>
      <c r="G832" s="296">
        <v>1286.79181818182</v>
      </c>
      <c r="H832" s="296">
        <v>14154.71</v>
      </c>
      <c r="I832" s="296">
        <v>488.09344827586199</v>
      </c>
      <c r="J832" s="296">
        <v>10.517241379310301</v>
      </c>
      <c r="K832" s="175"/>
      <c r="L832" s="176">
        <v>11</v>
      </c>
      <c r="M832" s="296">
        <v>9398.7199999999993</v>
      </c>
      <c r="N832" s="296">
        <v>522.15111111111105</v>
      </c>
      <c r="O832" s="210"/>
      <c r="P832" s="296"/>
      <c r="Q832" s="296"/>
      <c r="R832" s="176">
        <v>29</v>
      </c>
      <c r="S832" s="296">
        <v>14154.71</v>
      </c>
      <c r="T832" s="296">
        <v>488.09344827586199</v>
      </c>
      <c r="V832" s="10"/>
      <c r="W832" s="10"/>
      <c r="X832" s="10"/>
      <c r="Y832" s="10"/>
      <c r="Z832" s="10"/>
      <c r="AA832" s="10"/>
      <c r="AB832" s="10"/>
      <c r="AC832" s="10"/>
      <c r="AD832" s="10"/>
    </row>
    <row r="833" spans="1:30" x14ac:dyDescent="0.25">
      <c r="A833" s="55"/>
      <c r="B833" s="10"/>
      <c r="C833" s="174" t="s">
        <v>687</v>
      </c>
      <c r="D833" s="174"/>
      <c r="E833" s="174" t="s">
        <v>64</v>
      </c>
      <c r="F833" s="176">
        <v>1</v>
      </c>
      <c r="G833" s="296">
        <v>12.96</v>
      </c>
      <c r="H833" s="296">
        <v>12.96</v>
      </c>
      <c r="I833" s="296">
        <v>12.96</v>
      </c>
      <c r="J833" s="296">
        <v>14</v>
      </c>
      <c r="K833" s="175"/>
      <c r="L833" s="176">
        <v>1</v>
      </c>
      <c r="M833" s="296"/>
      <c r="N833" s="296"/>
      <c r="O833" s="210"/>
      <c r="P833" s="296"/>
      <c r="Q833" s="296"/>
      <c r="R833" s="176">
        <v>1</v>
      </c>
      <c r="S833" s="296">
        <v>12.96</v>
      </c>
      <c r="T833" s="296">
        <v>12.96</v>
      </c>
      <c r="V833" s="10"/>
      <c r="W833" s="10"/>
      <c r="X833" s="10"/>
      <c r="Y833" s="10"/>
      <c r="Z833" s="10"/>
      <c r="AA833" s="10"/>
      <c r="AB833" s="10"/>
      <c r="AC833" s="10"/>
      <c r="AD833" s="10"/>
    </row>
    <row r="834" spans="1:30" x14ac:dyDescent="0.25">
      <c r="A834" s="55"/>
      <c r="B834" s="10"/>
      <c r="C834" s="174" t="s">
        <v>541</v>
      </c>
      <c r="D834" s="174"/>
      <c r="E834" s="174" t="s">
        <v>542</v>
      </c>
      <c r="F834" s="176">
        <v>8</v>
      </c>
      <c r="G834" s="296">
        <v>1360.1949999999999</v>
      </c>
      <c r="H834" s="296">
        <v>5440.78</v>
      </c>
      <c r="I834" s="296">
        <v>680.09749999999997</v>
      </c>
      <c r="J834" s="296">
        <v>11.125</v>
      </c>
      <c r="K834" s="175"/>
      <c r="L834" s="176">
        <v>4</v>
      </c>
      <c r="M834" s="296">
        <v>3424.54</v>
      </c>
      <c r="N834" s="296">
        <v>856.13499999999999</v>
      </c>
      <c r="O834" s="210"/>
      <c r="P834" s="296"/>
      <c r="Q834" s="296"/>
      <c r="R834" s="176">
        <v>8</v>
      </c>
      <c r="S834" s="296">
        <v>5440.78</v>
      </c>
      <c r="T834" s="296">
        <v>680.09749999999997</v>
      </c>
      <c r="V834" s="10"/>
      <c r="W834" s="10"/>
      <c r="X834" s="10"/>
      <c r="Y834" s="10"/>
      <c r="Z834" s="10"/>
      <c r="AA834" s="10"/>
      <c r="AB834" s="10"/>
      <c r="AC834" s="10"/>
      <c r="AD834" s="10"/>
    </row>
    <row r="835" spans="1:30" x14ac:dyDescent="0.25">
      <c r="A835" s="55"/>
      <c r="B835" s="10"/>
      <c r="C835" s="174" t="s">
        <v>543</v>
      </c>
      <c r="D835" s="174"/>
      <c r="E835" s="174" t="s">
        <v>109</v>
      </c>
      <c r="F835" s="176">
        <v>403</v>
      </c>
      <c r="G835" s="296">
        <v>1244.65208092486</v>
      </c>
      <c r="H835" s="296">
        <v>215324.81</v>
      </c>
      <c r="I835" s="296">
        <v>534.30473945409403</v>
      </c>
      <c r="J835" s="296">
        <v>11.3349875930521</v>
      </c>
      <c r="K835" s="175"/>
      <c r="L835" s="176">
        <v>173</v>
      </c>
      <c r="M835" s="296">
        <v>145081.85999999999</v>
      </c>
      <c r="N835" s="296">
        <v>630.79069565217401</v>
      </c>
      <c r="O835" s="210">
        <v>10</v>
      </c>
      <c r="P835" s="296">
        <v>4780.93</v>
      </c>
      <c r="Q835" s="296">
        <v>478.09300000000002</v>
      </c>
      <c r="R835" s="176">
        <v>393</v>
      </c>
      <c r="S835" s="296">
        <v>210543.88</v>
      </c>
      <c r="T835" s="296">
        <v>535.735063613232</v>
      </c>
      <c r="V835" s="10"/>
      <c r="W835" s="10"/>
      <c r="X835" s="10"/>
      <c r="Y835" s="10"/>
      <c r="Z835" s="10"/>
      <c r="AA835" s="10"/>
      <c r="AB835" s="10"/>
      <c r="AC835" s="10"/>
      <c r="AD835" s="10"/>
    </row>
    <row r="836" spans="1:30" x14ac:dyDescent="0.25">
      <c r="A836" s="55"/>
      <c r="B836" s="10"/>
      <c r="C836" s="174" t="s">
        <v>544</v>
      </c>
      <c r="D836" s="174"/>
      <c r="E836" s="174" t="s">
        <v>131</v>
      </c>
      <c r="F836" s="176">
        <v>338</v>
      </c>
      <c r="G836" s="296">
        <v>1149.5362048192801</v>
      </c>
      <c r="H836" s="296">
        <v>190823.01</v>
      </c>
      <c r="I836" s="296">
        <v>564.56511834319497</v>
      </c>
      <c r="J836" s="296">
        <v>10.961538461538501</v>
      </c>
      <c r="K836" s="175"/>
      <c r="L836" s="176">
        <v>166</v>
      </c>
      <c r="M836" s="296">
        <v>120554.35</v>
      </c>
      <c r="N836" s="296">
        <v>700.89738372092995</v>
      </c>
      <c r="O836" s="210">
        <v>7</v>
      </c>
      <c r="P836" s="296">
        <v>4792.58</v>
      </c>
      <c r="Q836" s="296">
        <v>684.65428571428595</v>
      </c>
      <c r="R836" s="176">
        <v>331</v>
      </c>
      <c r="S836" s="296">
        <v>186030.43</v>
      </c>
      <c r="T836" s="296">
        <v>562.02546827794595</v>
      </c>
      <c r="V836" s="10"/>
      <c r="W836" s="10"/>
      <c r="X836" s="10"/>
      <c r="Y836" s="10"/>
      <c r="Z836" s="10"/>
      <c r="AA836" s="10"/>
      <c r="AB836" s="10"/>
      <c r="AC836" s="10"/>
      <c r="AD836" s="10"/>
    </row>
    <row r="837" spans="1:30" x14ac:dyDescent="0.25">
      <c r="A837" s="55"/>
      <c r="B837" s="10"/>
      <c r="C837" s="174" t="s">
        <v>548</v>
      </c>
      <c r="D837" s="174"/>
      <c r="E837" s="174" t="s">
        <v>386</v>
      </c>
      <c r="F837" s="176">
        <v>127</v>
      </c>
      <c r="G837" s="296">
        <v>957.649</v>
      </c>
      <c r="H837" s="296">
        <v>67035.429999999993</v>
      </c>
      <c r="I837" s="296">
        <v>527.83803149606297</v>
      </c>
      <c r="J837" s="296">
        <v>11.393700787401601</v>
      </c>
      <c r="K837" s="175"/>
      <c r="L837" s="176">
        <v>70</v>
      </c>
      <c r="M837" s="296">
        <v>37390.14</v>
      </c>
      <c r="N837" s="296">
        <v>655.96736842105304</v>
      </c>
      <c r="O837" s="210">
        <v>2</v>
      </c>
      <c r="P837" s="296">
        <v>940.59</v>
      </c>
      <c r="Q837" s="296">
        <v>470.29500000000002</v>
      </c>
      <c r="R837" s="176">
        <v>125</v>
      </c>
      <c r="S837" s="296">
        <v>66094.84</v>
      </c>
      <c r="T837" s="296">
        <v>528.75872000000004</v>
      </c>
      <c r="V837" s="10"/>
      <c r="W837" s="10"/>
      <c r="X837" s="10"/>
      <c r="Y837" s="10"/>
      <c r="Z837" s="10"/>
      <c r="AA837" s="10"/>
      <c r="AB837" s="10"/>
      <c r="AC837" s="10"/>
      <c r="AD837" s="10"/>
    </row>
    <row r="838" spans="1:30" x14ac:dyDescent="0.25">
      <c r="A838" s="55"/>
      <c r="B838" s="10"/>
      <c r="C838" s="174" t="s">
        <v>549</v>
      </c>
      <c r="D838" s="174"/>
      <c r="E838" s="174" t="s">
        <v>170</v>
      </c>
      <c r="F838" s="176">
        <v>196</v>
      </c>
      <c r="G838" s="296">
        <v>1028.97351851852</v>
      </c>
      <c r="H838" s="296">
        <v>111129.14</v>
      </c>
      <c r="I838" s="296">
        <v>566.98540816326499</v>
      </c>
      <c r="J838" s="296">
        <v>11.3163265306122</v>
      </c>
      <c r="K838" s="175"/>
      <c r="L838" s="176">
        <v>108</v>
      </c>
      <c r="M838" s="296">
        <v>54474.65</v>
      </c>
      <c r="N838" s="296">
        <v>619.03011363636404</v>
      </c>
      <c r="O838" s="210">
        <v>1</v>
      </c>
      <c r="P838" s="296">
        <v>825.88</v>
      </c>
      <c r="Q838" s="296">
        <v>825.88</v>
      </c>
      <c r="R838" s="176">
        <v>195</v>
      </c>
      <c r="S838" s="296">
        <v>110303.26</v>
      </c>
      <c r="T838" s="296">
        <v>565.65774358974397</v>
      </c>
      <c r="V838" s="10"/>
      <c r="W838" s="10"/>
      <c r="X838" s="10"/>
      <c r="Y838" s="10"/>
      <c r="Z838" s="10"/>
      <c r="AA838" s="10"/>
      <c r="AB838" s="10"/>
      <c r="AC838" s="10"/>
      <c r="AD838" s="10"/>
    </row>
    <row r="839" spans="1:30" x14ac:dyDescent="0.25">
      <c r="A839" s="55"/>
      <c r="B839" s="10"/>
      <c r="C839" s="174" t="s">
        <v>550</v>
      </c>
      <c r="D839" s="174"/>
      <c r="E839" s="174" t="s">
        <v>88</v>
      </c>
      <c r="F839" s="176">
        <v>86</v>
      </c>
      <c r="G839" s="296">
        <v>1436.3498</v>
      </c>
      <c r="H839" s="296">
        <v>71817.490000000005</v>
      </c>
      <c r="I839" s="296">
        <v>835.08709302325599</v>
      </c>
      <c r="J839" s="296">
        <v>12.430232558139499</v>
      </c>
      <c r="K839" s="175"/>
      <c r="L839" s="176">
        <v>50</v>
      </c>
      <c r="M839" s="296">
        <v>24351.81</v>
      </c>
      <c r="N839" s="296">
        <v>676.43916666666701</v>
      </c>
      <c r="O839" s="210">
        <v>2</v>
      </c>
      <c r="P839" s="296">
        <v>1604.31</v>
      </c>
      <c r="Q839" s="296">
        <v>802.15499999999997</v>
      </c>
      <c r="R839" s="176">
        <v>84</v>
      </c>
      <c r="S839" s="296">
        <v>70213.179999999993</v>
      </c>
      <c r="T839" s="296">
        <v>835.87119047619001</v>
      </c>
      <c r="V839" s="10"/>
      <c r="W839" s="10"/>
      <c r="X839" s="10"/>
      <c r="Y839" s="10"/>
      <c r="Z839" s="10"/>
      <c r="AA839" s="10"/>
      <c r="AB839" s="10"/>
      <c r="AC839" s="10"/>
      <c r="AD839" s="10"/>
    </row>
    <row r="840" spans="1:30" x14ac:dyDescent="0.25">
      <c r="A840" s="55"/>
      <c r="B840" s="10"/>
      <c r="C840" s="174" t="s">
        <v>551</v>
      </c>
      <c r="D840" s="174"/>
      <c r="E840" s="174" t="s">
        <v>157</v>
      </c>
      <c r="F840" s="176">
        <v>28</v>
      </c>
      <c r="G840" s="296">
        <v>888.55944444444401</v>
      </c>
      <c r="H840" s="296">
        <v>15994.07</v>
      </c>
      <c r="I840" s="296">
        <v>571.21678571428595</v>
      </c>
      <c r="J840" s="296">
        <v>11.0714285714286</v>
      </c>
      <c r="K840" s="175"/>
      <c r="L840" s="176">
        <v>18</v>
      </c>
      <c r="M840" s="296">
        <v>7844.51</v>
      </c>
      <c r="N840" s="296">
        <v>784.45100000000002</v>
      </c>
      <c r="O840" s="210"/>
      <c r="P840" s="296"/>
      <c r="Q840" s="296"/>
      <c r="R840" s="176">
        <v>28</v>
      </c>
      <c r="S840" s="296">
        <v>15994.07</v>
      </c>
      <c r="T840" s="296">
        <v>571.21678571428595</v>
      </c>
      <c r="V840" s="10"/>
      <c r="W840" s="10"/>
      <c r="X840" s="10"/>
      <c r="Y840" s="10"/>
      <c r="Z840" s="10"/>
      <c r="AA840" s="10"/>
      <c r="AB840" s="10"/>
      <c r="AC840" s="10"/>
      <c r="AD840" s="10"/>
    </row>
    <row r="841" spans="1:30" x14ac:dyDescent="0.25">
      <c r="A841" s="55"/>
      <c r="B841" s="10"/>
      <c r="C841" s="174" t="s">
        <v>552</v>
      </c>
      <c r="D841" s="174"/>
      <c r="E841" s="174" t="s">
        <v>349</v>
      </c>
      <c r="F841" s="176">
        <v>12</v>
      </c>
      <c r="G841" s="296">
        <v>941.91</v>
      </c>
      <c r="H841" s="296">
        <v>6593.37</v>
      </c>
      <c r="I841" s="296">
        <v>549.44749999999999</v>
      </c>
      <c r="J841" s="296">
        <v>11.4166666666667</v>
      </c>
      <c r="K841" s="175"/>
      <c r="L841" s="176">
        <v>7</v>
      </c>
      <c r="M841" s="296">
        <v>3296.73</v>
      </c>
      <c r="N841" s="296">
        <v>659.346</v>
      </c>
      <c r="O841" s="210">
        <v>1</v>
      </c>
      <c r="P841" s="296">
        <v>696.65</v>
      </c>
      <c r="Q841" s="296">
        <v>696.65</v>
      </c>
      <c r="R841" s="176">
        <v>11</v>
      </c>
      <c r="S841" s="296">
        <v>5896.72</v>
      </c>
      <c r="T841" s="296">
        <v>536.06545454545403</v>
      </c>
      <c r="V841" s="10"/>
      <c r="W841" s="10"/>
      <c r="X841" s="10"/>
      <c r="Y841" s="10"/>
      <c r="Z841" s="10"/>
      <c r="AA841" s="10"/>
      <c r="AB841" s="10"/>
      <c r="AC841" s="10"/>
      <c r="AD841" s="10"/>
    </row>
    <row r="842" spans="1:30" x14ac:dyDescent="0.25">
      <c r="A842" s="55"/>
      <c r="B842" s="10"/>
      <c r="C842" s="174" t="s">
        <v>556</v>
      </c>
      <c r="D842" s="174"/>
      <c r="E842" s="174" t="s">
        <v>102</v>
      </c>
      <c r="F842" s="176">
        <v>5</v>
      </c>
      <c r="G842" s="296">
        <v>797.55666666666696</v>
      </c>
      <c r="H842" s="296">
        <v>2392.67</v>
      </c>
      <c r="I842" s="296">
        <v>478.53399999999999</v>
      </c>
      <c r="J842" s="296">
        <v>12.8</v>
      </c>
      <c r="K842" s="175"/>
      <c r="L842" s="176">
        <v>3</v>
      </c>
      <c r="M842" s="296">
        <v>1336.32</v>
      </c>
      <c r="N842" s="296">
        <v>668.16</v>
      </c>
      <c r="O842" s="210"/>
      <c r="P842" s="296"/>
      <c r="Q842" s="296"/>
      <c r="R842" s="176">
        <v>5</v>
      </c>
      <c r="S842" s="296">
        <v>2392.67</v>
      </c>
      <c r="T842" s="296">
        <v>478.53399999999999</v>
      </c>
      <c r="V842" s="10"/>
      <c r="W842" s="10"/>
      <c r="X842" s="10"/>
      <c r="Y842" s="10"/>
      <c r="Z842" s="10"/>
      <c r="AA842" s="10"/>
      <c r="AB842" s="10"/>
      <c r="AC842" s="10"/>
      <c r="AD842" s="10"/>
    </row>
    <row r="843" spans="1:30" x14ac:dyDescent="0.25">
      <c r="A843" s="55"/>
      <c r="B843" s="10"/>
      <c r="C843" s="174" t="s">
        <v>558</v>
      </c>
      <c r="D843" s="174"/>
      <c r="E843" s="174" t="s">
        <v>194</v>
      </c>
      <c r="F843" s="176">
        <v>50</v>
      </c>
      <c r="G843" s="296">
        <v>1188.0064</v>
      </c>
      <c r="H843" s="296">
        <v>29700.16</v>
      </c>
      <c r="I843" s="296">
        <v>594.00319999999999</v>
      </c>
      <c r="J843" s="296">
        <v>11.06</v>
      </c>
      <c r="K843" s="175"/>
      <c r="L843" s="176">
        <v>25</v>
      </c>
      <c r="M843" s="296">
        <v>17128.86</v>
      </c>
      <c r="N843" s="296">
        <v>685.15440000000001</v>
      </c>
      <c r="O843" s="210">
        <v>1</v>
      </c>
      <c r="P843" s="296">
        <v>659.52</v>
      </c>
      <c r="Q843" s="296">
        <v>659.52</v>
      </c>
      <c r="R843" s="176">
        <v>49</v>
      </c>
      <c r="S843" s="296">
        <v>29040.639999999999</v>
      </c>
      <c r="T843" s="296">
        <v>592.66612244897999</v>
      </c>
      <c r="V843" s="10"/>
      <c r="W843" s="10"/>
      <c r="X843" s="10"/>
      <c r="Y843" s="10"/>
      <c r="Z843" s="10"/>
      <c r="AA843" s="10"/>
      <c r="AB843" s="10"/>
      <c r="AC843" s="10"/>
      <c r="AD843" s="10"/>
    </row>
    <row r="844" spans="1:30" x14ac:dyDescent="0.25">
      <c r="A844" s="55"/>
      <c r="B844" s="10"/>
      <c r="C844" s="174" t="s">
        <v>693</v>
      </c>
      <c r="D844" s="174"/>
      <c r="E844" s="174" t="s">
        <v>194</v>
      </c>
      <c r="F844" s="176">
        <v>1</v>
      </c>
      <c r="G844" s="296">
        <v>503.47</v>
      </c>
      <c r="H844" s="296">
        <v>503.47</v>
      </c>
      <c r="I844" s="296">
        <v>503.47</v>
      </c>
      <c r="J844" s="296">
        <v>13</v>
      </c>
      <c r="K844" s="175"/>
      <c r="L844" s="176">
        <v>1</v>
      </c>
      <c r="M844" s="296"/>
      <c r="N844" s="296"/>
      <c r="O844" s="210"/>
      <c r="P844" s="296"/>
      <c r="Q844" s="296"/>
      <c r="R844" s="176">
        <v>1</v>
      </c>
      <c r="S844" s="296">
        <v>503.47</v>
      </c>
      <c r="T844" s="296">
        <v>503.47</v>
      </c>
      <c r="V844" s="10"/>
      <c r="W844" s="10"/>
      <c r="X844" s="10"/>
      <c r="Y844" s="10"/>
      <c r="Z844" s="10"/>
      <c r="AA844" s="10"/>
      <c r="AB844" s="10"/>
      <c r="AC844" s="10"/>
      <c r="AD844" s="10"/>
    </row>
    <row r="845" spans="1:30" x14ac:dyDescent="0.25">
      <c r="A845" s="55"/>
      <c r="B845" s="10"/>
      <c r="C845" s="174" t="s">
        <v>560</v>
      </c>
      <c r="D845" s="174"/>
      <c r="E845" s="174" t="s">
        <v>212</v>
      </c>
      <c r="F845" s="176">
        <v>5</v>
      </c>
      <c r="G845" s="296">
        <v>1223.64333333333</v>
      </c>
      <c r="H845" s="296">
        <v>3670.93</v>
      </c>
      <c r="I845" s="296">
        <v>734.18600000000004</v>
      </c>
      <c r="J845" s="296">
        <v>11.2</v>
      </c>
      <c r="K845" s="175"/>
      <c r="L845" s="176">
        <v>3</v>
      </c>
      <c r="M845" s="296">
        <v>1919.7</v>
      </c>
      <c r="N845" s="296">
        <v>959.85</v>
      </c>
      <c r="O845" s="210"/>
      <c r="P845" s="296"/>
      <c r="Q845" s="296"/>
      <c r="R845" s="176">
        <v>5</v>
      </c>
      <c r="S845" s="296">
        <v>3670.93</v>
      </c>
      <c r="T845" s="296">
        <v>734.18600000000004</v>
      </c>
      <c r="V845" s="10"/>
      <c r="W845" s="10"/>
      <c r="X845" s="10"/>
      <c r="Y845" s="10"/>
      <c r="Z845" s="10"/>
      <c r="AA845" s="10"/>
      <c r="AB845" s="10"/>
      <c r="AC845" s="10"/>
      <c r="AD845" s="10"/>
    </row>
    <row r="846" spans="1:30" x14ac:dyDescent="0.25">
      <c r="A846" s="55"/>
      <c r="B846" s="10"/>
      <c r="C846" s="174" t="s">
        <v>561</v>
      </c>
      <c r="D846" s="174"/>
      <c r="E846" s="174" t="s">
        <v>228</v>
      </c>
      <c r="F846" s="176">
        <v>105</v>
      </c>
      <c r="G846" s="296">
        <v>920.38688524590202</v>
      </c>
      <c r="H846" s="296">
        <v>56143.6</v>
      </c>
      <c r="I846" s="296">
        <v>534.700952380952</v>
      </c>
      <c r="J846" s="296">
        <v>10.657142857142899</v>
      </c>
      <c r="K846" s="175"/>
      <c r="L846" s="176">
        <v>61</v>
      </c>
      <c r="M846" s="296">
        <v>28159.85</v>
      </c>
      <c r="N846" s="296">
        <v>639.99659090909097</v>
      </c>
      <c r="O846" s="210"/>
      <c r="P846" s="296"/>
      <c r="Q846" s="296"/>
      <c r="R846" s="176">
        <v>105</v>
      </c>
      <c r="S846" s="296">
        <v>56143.6</v>
      </c>
      <c r="T846" s="296">
        <v>534.700952380952</v>
      </c>
      <c r="V846" s="10"/>
      <c r="W846" s="10"/>
      <c r="X846" s="10"/>
      <c r="Y846" s="10"/>
      <c r="Z846" s="10"/>
      <c r="AA846" s="10"/>
      <c r="AB846" s="10"/>
      <c r="AC846" s="10"/>
      <c r="AD846" s="10"/>
    </row>
    <row r="847" spans="1:30" x14ac:dyDescent="0.25">
      <c r="A847" s="55"/>
      <c r="B847" s="10"/>
      <c r="C847" s="174" t="s">
        <v>564</v>
      </c>
      <c r="D847" s="174"/>
      <c r="E847" s="174" t="s">
        <v>75</v>
      </c>
      <c r="F847" s="176">
        <v>88</v>
      </c>
      <c r="G847" s="296">
        <v>1190.9791836734701</v>
      </c>
      <c r="H847" s="296">
        <v>58357.98</v>
      </c>
      <c r="I847" s="296">
        <v>663.158863636364</v>
      </c>
      <c r="J847" s="296">
        <v>11.25</v>
      </c>
      <c r="K847" s="175"/>
      <c r="L847" s="176">
        <v>49</v>
      </c>
      <c r="M847" s="296">
        <v>32463.8</v>
      </c>
      <c r="N847" s="296">
        <v>832.40512820512799</v>
      </c>
      <c r="O847" s="210">
        <v>1</v>
      </c>
      <c r="P847" s="296">
        <v>422.86</v>
      </c>
      <c r="Q847" s="296">
        <v>422.86</v>
      </c>
      <c r="R847" s="176">
        <v>87</v>
      </c>
      <c r="S847" s="296">
        <v>57935.12</v>
      </c>
      <c r="T847" s="296">
        <v>665.92091954022999</v>
      </c>
      <c r="V847" s="10"/>
      <c r="W847" s="10"/>
      <c r="X847" s="10"/>
      <c r="Y847" s="10"/>
      <c r="Z847" s="10"/>
      <c r="AA847" s="10"/>
      <c r="AB847" s="10"/>
      <c r="AC847" s="10"/>
      <c r="AD847" s="10"/>
    </row>
    <row r="848" spans="1:30" s="3" customFormat="1" ht="12.75" x14ac:dyDescent="0.2">
      <c r="A848" s="55"/>
      <c r="B848" s="10"/>
      <c r="C848" s="174" t="s">
        <v>565</v>
      </c>
      <c r="D848" s="174"/>
      <c r="E848" s="174" t="s">
        <v>64</v>
      </c>
      <c r="F848" s="176">
        <v>1</v>
      </c>
      <c r="G848" s="296"/>
      <c r="H848" s="296">
        <v>432.03</v>
      </c>
      <c r="I848" s="296">
        <v>432.03</v>
      </c>
      <c r="J848" s="296">
        <v>2</v>
      </c>
      <c r="K848" s="175"/>
      <c r="L848" s="176"/>
      <c r="M848" s="296">
        <v>432.03</v>
      </c>
      <c r="N848" s="296">
        <v>432.03</v>
      </c>
      <c r="O848" s="210"/>
      <c r="P848" s="296"/>
      <c r="Q848" s="296"/>
      <c r="R848" s="176">
        <v>1</v>
      </c>
      <c r="S848" s="296">
        <v>432.03</v>
      </c>
      <c r="T848" s="296">
        <v>432.03</v>
      </c>
      <c r="V848" s="10"/>
      <c r="W848" s="10"/>
      <c r="X848" s="10"/>
      <c r="Y848" s="10"/>
      <c r="Z848" s="10"/>
      <c r="AA848" s="10"/>
      <c r="AB848" s="10"/>
      <c r="AC848" s="10"/>
      <c r="AD848" s="10"/>
    </row>
    <row r="849" spans="1:30" x14ac:dyDescent="0.25">
      <c r="A849" s="55"/>
      <c r="B849" s="10"/>
      <c r="C849" s="174" t="s">
        <v>566</v>
      </c>
      <c r="D849" s="174"/>
      <c r="E849" s="174" t="s">
        <v>86</v>
      </c>
      <c r="F849" s="176">
        <v>23</v>
      </c>
      <c r="G849" s="296">
        <v>1420.9327272727301</v>
      </c>
      <c r="H849" s="296">
        <v>15630.26</v>
      </c>
      <c r="I849" s="296">
        <v>679.57652173913004</v>
      </c>
      <c r="J849" s="296">
        <v>10.2173913043478</v>
      </c>
      <c r="K849" s="175"/>
      <c r="L849" s="176">
        <v>11</v>
      </c>
      <c r="M849" s="296">
        <v>7972.96</v>
      </c>
      <c r="N849" s="296">
        <v>664.41333333333296</v>
      </c>
      <c r="O849" s="210">
        <v>1</v>
      </c>
      <c r="P849" s="296">
        <v>297.14</v>
      </c>
      <c r="Q849" s="296">
        <v>297.14</v>
      </c>
      <c r="R849" s="176">
        <v>22</v>
      </c>
      <c r="S849" s="296">
        <v>15333.12</v>
      </c>
      <c r="T849" s="296">
        <v>696.96</v>
      </c>
      <c r="V849" s="10"/>
      <c r="W849" s="10"/>
      <c r="X849" s="10"/>
      <c r="Y849" s="10"/>
      <c r="Z849" s="10"/>
      <c r="AA849" s="10"/>
      <c r="AB849" s="10"/>
      <c r="AC849" s="10"/>
      <c r="AD849" s="10"/>
    </row>
    <row r="850" spans="1:30" x14ac:dyDescent="0.25">
      <c r="A850" s="55"/>
      <c r="B850" s="10"/>
      <c r="C850" s="174" t="s">
        <v>568</v>
      </c>
      <c r="D850" s="174"/>
      <c r="E850" s="174" t="s">
        <v>109</v>
      </c>
      <c r="F850" s="176">
        <v>3</v>
      </c>
      <c r="G850" s="296">
        <v>740.26</v>
      </c>
      <c r="H850" s="296">
        <v>1480.52</v>
      </c>
      <c r="I850" s="296">
        <v>493.506666666667</v>
      </c>
      <c r="J850" s="296">
        <v>11.6666666666667</v>
      </c>
      <c r="K850" s="175"/>
      <c r="L850" s="176">
        <v>2</v>
      </c>
      <c r="M850" s="296">
        <v>1282.76</v>
      </c>
      <c r="N850" s="296">
        <v>1282.76</v>
      </c>
      <c r="O850" s="210"/>
      <c r="P850" s="296"/>
      <c r="Q850" s="296"/>
      <c r="R850" s="176">
        <v>3</v>
      </c>
      <c r="S850" s="296">
        <v>1480.52</v>
      </c>
      <c r="T850" s="296">
        <v>493.506666666667</v>
      </c>
      <c r="V850" s="10"/>
      <c r="W850" s="10"/>
      <c r="X850" s="10"/>
      <c r="Y850" s="10"/>
      <c r="Z850" s="10"/>
      <c r="AA850" s="10"/>
      <c r="AB850" s="10"/>
      <c r="AC850" s="10"/>
      <c r="AD850" s="10"/>
    </row>
    <row r="851" spans="1:30" x14ac:dyDescent="0.25">
      <c r="A851" s="55"/>
      <c r="B851" s="10"/>
      <c r="C851" s="174" t="s">
        <v>570</v>
      </c>
      <c r="D851" s="174"/>
      <c r="E851" s="174" t="s">
        <v>120</v>
      </c>
      <c r="F851" s="176">
        <v>27</v>
      </c>
      <c r="G851" s="296">
        <v>952.75111111111096</v>
      </c>
      <c r="H851" s="296">
        <v>17149.52</v>
      </c>
      <c r="I851" s="296">
        <v>635.16740740740704</v>
      </c>
      <c r="J851" s="296">
        <v>11.3333333333333</v>
      </c>
      <c r="K851" s="175"/>
      <c r="L851" s="176">
        <v>18</v>
      </c>
      <c r="M851" s="296">
        <v>7464.36</v>
      </c>
      <c r="N851" s="296">
        <v>829.37333333333299</v>
      </c>
      <c r="O851" s="210"/>
      <c r="P851" s="296"/>
      <c r="Q851" s="296"/>
      <c r="R851" s="176">
        <v>27</v>
      </c>
      <c r="S851" s="296">
        <v>17149.52</v>
      </c>
      <c r="T851" s="296">
        <v>635.16740740740704</v>
      </c>
      <c r="V851" s="10"/>
      <c r="W851" s="10"/>
      <c r="X851" s="10"/>
      <c r="Y851" s="10"/>
      <c r="Z851" s="10"/>
      <c r="AA851" s="10"/>
      <c r="AB851" s="10"/>
      <c r="AC851" s="10"/>
      <c r="AD851" s="10"/>
    </row>
    <row r="852" spans="1:30" x14ac:dyDescent="0.25">
      <c r="A852" s="55"/>
      <c r="B852" s="10"/>
      <c r="C852" s="174" t="s">
        <v>571</v>
      </c>
      <c r="D852" s="174"/>
      <c r="E852" s="174" t="s">
        <v>572</v>
      </c>
      <c r="F852" s="176">
        <v>38</v>
      </c>
      <c r="G852" s="296">
        <v>906.12</v>
      </c>
      <c r="H852" s="296">
        <v>23559.119999999999</v>
      </c>
      <c r="I852" s="296">
        <v>619.97684210526302</v>
      </c>
      <c r="J852" s="296">
        <v>11.5526315789474</v>
      </c>
      <c r="K852" s="175"/>
      <c r="L852" s="176">
        <v>26</v>
      </c>
      <c r="M852" s="296">
        <v>12770.81</v>
      </c>
      <c r="N852" s="296">
        <v>1064.23416666667</v>
      </c>
      <c r="O852" s="210"/>
      <c r="P852" s="296"/>
      <c r="Q852" s="296"/>
      <c r="R852" s="176">
        <v>38</v>
      </c>
      <c r="S852" s="296">
        <v>23559.119999999999</v>
      </c>
      <c r="T852" s="296">
        <v>619.97684210526302</v>
      </c>
      <c r="V852" s="10"/>
      <c r="W852" s="10"/>
      <c r="X852" s="10"/>
      <c r="Y852" s="10"/>
      <c r="Z852" s="10"/>
      <c r="AA852" s="10"/>
      <c r="AB852" s="10"/>
      <c r="AC852" s="10"/>
      <c r="AD852" s="10"/>
    </row>
    <row r="853" spans="1:30" x14ac:dyDescent="0.25">
      <c r="A853" s="55"/>
      <c r="B853" s="10"/>
      <c r="C853" s="174" t="s">
        <v>573</v>
      </c>
      <c r="D853" s="174"/>
      <c r="E853" s="174" t="s">
        <v>167</v>
      </c>
      <c r="F853" s="176">
        <v>201</v>
      </c>
      <c r="G853" s="296">
        <v>915.07838983050897</v>
      </c>
      <c r="H853" s="296">
        <v>107979.25</v>
      </c>
      <c r="I853" s="296">
        <v>537.21019900497504</v>
      </c>
      <c r="J853" s="296">
        <v>10.920398009950199</v>
      </c>
      <c r="K853" s="175"/>
      <c r="L853" s="176">
        <v>118</v>
      </c>
      <c r="M853" s="296">
        <v>47293.14</v>
      </c>
      <c r="N853" s="296">
        <v>569.79686746987898</v>
      </c>
      <c r="O853" s="210">
        <v>3</v>
      </c>
      <c r="P853" s="296">
        <v>1113.1199999999999</v>
      </c>
      <c r="Q853" s="296">
        <v>371.04</v>
      </c>
      <c r="R853" s="176">
        <v>198</v>
      </c>
      <c r="S853" s="296">
        <v>106866.13</v>
      </c>
      <c r="T853" s="296">
        <v>539.72792929292905</v>
      </c>
      <c r="V853" s="10"/>
      <c r="W853" s="10"/>
      <c r="X853" s="10"/>
      <c r="Y853" s="10"/>
      <c r="Z853" s="10"/>
      <c r="AA853" s="10"/>
      <c r="AB853" s="10"/>
      <c r="AC853" s="10"/>
      <c r="AD853" s="10"/>
    </row>
    <row r="854" spans="1:30" x14ac:dyDescent="0.25">
      <c r="A854" s="55"/>
      <c r="B854" s="10"/>
      <c r="C854" s="174" t="s">
        <v>575</v>
      </c>
      <c r="D854" s="174"/>
      <c r="E854" s="174" t="s">
        <v>179</v>
      </c>
      <c r="F854" s="176">
        <v>633</v>
      </c>
      <c r="G854" s="296">
        <v>1087.1116666666701</v>
      </c>
      <c r="H854" s="296">
        <v>365269.52</v>
      </c>
      <c r="I854" s="296">
        <v>577.04505529225901</v>
      </c>
      <c r="J854" s="296">
        <v>11.306477093207</v>
      </c>
      <c r="K854" s="175"/>
      <c r="L854" s="176">
        <v>336</v>
      </c>
      <c r="M854" s="296">
        <v>208276.71</v>
      </c>
      <c r="N854" s="296">
        <v>701.26838383838401</v>
      </c>
      <c r="O854" s="210">
        <v>14</v>
      </c>
      <c r="P854" s="296">
        <v>7708.49</v>
      </c>
      <c r="Q854" s="296">
        <v>550.60642857142795</v>
      </c>
      <c r="R854" s="176">
        <v>619</v>
      </c>
      <c r="S854" s="296">
        <v>357561.03</v>
      </c>
      <c r="T854" s="296">
        <v>577.64302100161603</v>
      </c>
      <c r="V854" s="10"/>
      <c r="W854" s="10"/>
      <c r="X854" s="10"/>
      <c r="Y854" s="10"/>
      <c r="Z854" s="10"/>
      <c r="AA854" s="10"/>
      <c r="AB854" s="10"/>
      <c r="AC854" s="10"/>
      <c r="AD854" s="10"/>
    </row>
    <row r="855" spans="1:30" x14ac:dyDescent="0.25">
      <c r="A855" s="55"/>
      <c r="B855" s="10"/>
      <c r="C855" s="174" t="s">
        <v>576</v>
      </c>
      <c r="D855" s="174"/>
      <c r="E855" s="174" t="s">
        <v>287</v>
      </c>
      <c r="F855" s="176">
        <v>8</v>
      </c>
      <c r="G855" s="296">
        <v>670.09</v>
      </c>
      <c r="H855" s="296">
        <v>3350.45</v>
      </c>
      <c r="I855" s="296">
        <v>418.80624999999998</v>
      </c>
      <c r="J855" s="296">
        <v>13</v>
      </c>
      <c r="K855" s="175"/>
      <c r="L855" s="176">
        <v>5</v>
      </c>
      <c r="M855" s="296">
        <v>1098.03</v>
      </c>
      <c r="N855" s="296">
        <v>366.01</v>
      </c>
      <c r="O855" s="210"/>
      <c r="P855" s="296"/>
      <c r="Q855" s="296"/>
      <c r="R855" s="176">
        <v>8</v>
      </c>
      <c r="S855" s="296">
        <v>3350.45</v>
      </c>
      <c r="T855" s="296">
        <v>418.80624999999998</v>
      </c>
      <c r="V855" s="10"/>
      <c r="W855" s="10"/>
      <c r="X855" s="10"/>
      <c r="Y855" s="10"/>
      <c r="Z855" s="10"/>
      <c r="AA855" s="10"/>
      <c r="AB855" s="10"/>
      <c r="AC855" s="10"/>
      <c r="AD855" s="10"/>
    </row>
    <row r="856" spans="1:30" x14ac:dyDescent="0.25">
      <c r="A856" s="55"/>
      <c r="B856" s="10"/>
      <c r="C856" s="174" t="s">
        <v>696</v>
      </c>
      <c r="D856" s="174"/>
      <c r="E856" s="174" t="s">
        <v>578</v>
      </c>
      <c r="F856" s="176">
        <v>12</v>
      </c>
      <c r="G856" s="296">
        <v>713.13555555555604</v>
      </c>
      <c r="H856" s="296">
        <v>6418.22</v>
      </c>
      <c r="I856" s="296">
        <v>534.85166666666703</v>
      </c>
      <c r="J856" s="296">
        <v>11.0833333333333</v>
      </c>
      <c r="K856" s="175"/>
      <c r="L856" s="176">
        <v>9</v>
      </c>
      <c r="M856" s="296">
        <v>2295.42</v>
      </c>
      <c r="N856" s="296">
        <v>765.14</v>
      </c>
      <c r="O856" s="210"/>
      <c r="P856" s="296"/>
      <c r="Q856" s="296"/>
      <c r="R856" s="176">
        <v>12</v>
      </c>
      <c r="S856" s="296">
        <v>6418.22</v>
      </c>
      <c r="T856" s="296">
        <v>534.85166666666703</v>
      </c>
      <c r="V856" s="10"/>
      <c r="W856" s="10"/>
      <c r="X856" s="10"/>
      <c r="Y856" s="10"/>
      <c r="Z856" s="10"/>
      <c r="AA856" s="10"/>
      <c r="AB856" s="10"/>
      <c r="AC856" s="10"/>
      <c r="AD856" s="10"/>
    </row>
    <row r="857" spans="1:30" x14ac:dyDescent="0.25">
      <c r="A857" s="55"/>
      <c r="B857" s="10"/>
      <c r="C857" s="174" t="s">
        <v>579</v>
      </c>
      <c r="D857" s="174"/>
      <c r="E857" s="174" t="s">
        <v>127</v>
      </c>
      <c r="F857" s="176">
        <v>62</v>
      </c>
      <c r="G857" s="296">
        <v>1437.74066666667</v>
      </c>
      <c r="H857" s="296">
        <v>64698.33</v>
      </c>
      <c r="I857" s="296">
        <v>1043.5214516128999</v>
      </c>
      <c r="J857" s="296">
        <v>12.290322580645199</v>
      </c>
      <c r="K857" s="175"/>
      <c r="L857" s="176">
        <v>45</v>
      </c>
      <c r="M857" s="296">
        <v>9785.6</v>
      </c>
      <c r="N857" s="296">
        <v>575.62352941176505</v>
      </c>
      <c r="O857" s="210"/>
      <c r="P857" s="296"/>
      <c r="Q857" s="296"/>
      <c r="R857" s="176">
        <v>62</v>
      </c>
      <c r="S857" s="296">
        <v>64698.33</v>
      </c>
      <c r="T857" s="296">
        <v>1043.5214516128999</v>
      </c>
      <c r="V857" s="10"/>
      <c r="W857" s="10"/>
      <c r="X857" s="10"/>
      <c r="Y857" s="10"/>
      <c r="Z857" s="10"/>
      <c r="AA857" s="10"/>
      <c r="AB857" s="10"/>
      <c r="AC857" s="10"/>
      <c r="AD857" s="10"/>
    </row>
    <row r="858" spans="1:30" x14ac:dyDescent="0.25">
      <c r="A858" s="55"/>
      <c r="B858" s="10"/>
      <c r="C858" s="174" t="s">
        <v>583</v>
      </c>
      <c r="D858" s="174"/>
      <c r="E858" s="174" t="s">
        <v>461</v>
      </c>
      <c r="F858" s="176">
        <v>112</v>
      </c>
      <c r="G858" s="296">
        <v>1174.97573770492</v>
      </c>
      <c r="H858" s="296">
        <v>71673.52</v>
      </c>
      <c r="I858" s="296">
        <v>639.94214285714304</v>
      </c>
      <c r="J858" s="296">
        <v>11.035714285714301</v>
      </c>
      <c r="K858" s="175"/>
      <c r="L858" s="176">
        <v>61</v>
      </c>
      <c r="M858" s="296">
        <v>36726.92</v>
      </c>
      <c r="N858" s="296">
        <v>720.13568627451002</v>
      </c>
      <c r="O858" s="210">
        <v>2</v>
      </c>
      <c r="P858" s="296">
        <v>1196.07</v>
      </c>
      <c r="Q858" s="296">
        <v>598.03499999999997</v>
      </c>
      <c r="R858" s="176">
        <v>110</v>
      </c>
      <c r="S858" s="296">
        <v>70477.45</v>
      </c>
      <c r="T858" s="296">
        <v>640.70409090909095</v>
      </c>
      <c r="V858" s="10"/>
      <c r="W858" s="10"/>
      <c r="X858" s="10"/>
      <c r="Y858" s="10"/>
      <c r="Z858" s="10"/>
      <c r="AA858" s="10"/>
      <c r="AB858" s="10"/>
      <c r="AC858" s="10"/>
      <c r="AD858" s="10"/>
    </row>
    <row r="859" spans="1:30" ht="15.75" thickBot="1" x14ac:dyDescent="0.3">
      <c r="A859" s="55"/>
      <c r="B859" s="10"/>
      <c r="C859" s="174"/>
      <c r="D859" s="174"/>
      <c r="E859" s="174"/>
      <c r="F859" s="176"/>
      <c r="G859" s="296"/>
      <c r="H859" s="296"/>
      <c r="I859" s="296"/>
      <c r="J859" s="296"/>
      <c r="K859" s="175"/>
      <c r="L859" s="176"/>
      <c r="M859" s="296"/>
      <c r="N859" s="296"/>
      <c r="O859" s="210"/>
      <c r="P859" s="296"/>
      <c r="Q859" s="296"/>
      <c r="R859" s="176"/>
      <c r="S859" s="296"/>
      <c r="T859" s="296"/>
      <c r="V859" s="10"/>
      <c r="W859" s="10"/>
      <c r="X859" s="10"/>
      <c r="Y859" s="10"/>
      <c r="Z859" s="10"/>
      <c r="AA859" s="10"/>
      <c r="AB859" s="10"/>
      <c r="AC859" s="10"/>
      <c r="AD859" s="10"/>
    </row>
    <row r="860" spans="1:30" ht="15.75" thickBot="1" x14ac:dyDescent="0.3">
      <c r="A860" s="55"/>
      <c r="B860" s="93" t="s">
        <v>586</v>
      </c>
      <c r="C860" s="100"/>
      <c r="D860" s="100"/>
      <c r="E860" s="100"/>
      <c r="F860" s="176">
        <f>SUM(F607:F859)</f>
        <v>17907</v>
      </c>
      <c r="G860" s="302">
        <f>AVERAGE(G607:G859)</f>
        <v>1072.9414540704743</v>
      </c>
      <c r="H860" s="302">
        <f>SUM(H607:H859)</f>
        <v>10352339.25999999</v>
      </c>
      <c r="I860" s="302">
        <f>AVERAGE(I607:I859)</f>
        <v>592.7771747301814</v>
      </c>
      <c r="J860" s="296">
        <f>AVERAGE(J607:J859)</f>
        <v>11.371582234360135</v>
      </c>
      <c r="K860" s="178"/>
      <c r="L860" s="176">
        <f>SUM(L607:L859)</f>
        <v>9685</v>
      </c>
      <c r="M860" s="302">
        <f>SUM(M607:M859)</f>
        <v>5506231</v>
      </c>
      <c r="N860" s="302">
        <f>AVERAGE(N607:N859)</f>
        <v>738.41582903758945</v>
      </c>
      <c r="O860" s="210">
        <f>SUM(O607:O859)</f>
        <v>340</v>
      </c>
      <c r="P860" s="302">
        <f>SUM(P607:P859)</f>
        <v>172413.85999999993</v>
      </c>
      <c r="Q860" s="297">
        <f>AVERAGE(Q607:Q859)</f>
        <v>559.57996785999103</v>
      </c>
      <c r="R860" s="176">
        <f>SUM(R607:R859)</f>
        <v>17567</v>
      </c>
      <c r="S860" s="302">
        <f>SUM(S607:S859)</f>
        <v>10179925.399999995</v>
      </c>
      <c r="T860" s="297">
        <f>AVERAGE(T607:T859)</f>
        <v>599.61798353456129</v>
      </c>
      <c r="V860" s="97"/>
      <c r="W860" s="95"/>
      <c r="X860" s="99" t="s">
        <v>587</v>
      </c>
      <c r="Y860" s="95"/>
      <c r="Z860" s="95"/>
      <c r="AA860" s="99" t="s">
        <v>587</v>
      </c>
      <c r="AB860" s="95"/>
      <c r="AC860" s="95"/>
      <c r="AD860" s="102" t="s">
        <v>587</v>
      </c>
    </row>
    <row r="861" spans="1:30" x14ac:dyDescent="0.25">
      <c r="A861" s="55"/>
      <c r="B861" s="3"/>
      <c r="C861" s="3"/>
      <c r="D861" s="3"/>
      <c r="E861" s="3"/>
      <c r="F861" s="177"/>
      <c r="G861" s="270"/>
      <c r="H861" s="270"/>
      <c r="I861" s="270"/>
      <c r="J861" s="270"/>
      <c r="L861" s="219"/>
      <c r="M861" s="270"/>
      <c r="N861" s="270"/>
      <c r="O861" s="268"/>
      <c r="P861" s="270"/>
      <c r="Q861" s="270"/>
      <c r="R861" s="177"/>
      <c r="S861" s="270"/>
      <c r="T861" s="270"/>
      <c r="V861" s="50"/>
      <c r="W861" s="3"/>
      <c r="X861" s="3"/>
      <c r="Y861" s="3"/>
      <c r="Z861" s="3"/>
      <c r="AA861" s="3"/>
      <c r="AB861" s="3"/>
      <c r="AC861" s="3"/>
      <c r="AD861" s="3"/>
    </row>
    <row r="862" spans="1:30" ht="76.5" x14ac:dyDescent="0.25">
      <c r="A862" s="55" t="s">
        <v>626</v>
      </c>
      <c r="B862" s="56" t="s">
        <v>592</v>
      </c>
      <c r="C862" s="56" t="s">
        <v>44</v>
      </c>
      <c r="D862" s="56" t="s">
        <v>45</v>
      </c>
      <c r="E862" s="56" t="s">
        <v>46</v>
      </c>
      <c r="F862" s="223" t="s">
        <v>899</v>
      </c>
      <c r="G862" s="303" t="s">
        <v>877</v>
      </c>
      <c r="H862" s="303" t="s">
        <v>900</v>
      </c>
      <c r="I862" s="303" t="s">
        <v>879</v>
      </c>
      <c r="J862" s="303" t="s">
        <v>880</v>
      </c>
      <c r="K862" s="70"/>
      <c r="L862" s="223" t="s">
        <v>881</v>
      </c>
      <c r="M862" s="303" t="s">
        <v>901</v>
      </c>
      <c r="N862" s="303" t="s">
        <v>883</v>
      </c>
      <c r="O862" s="292" t="s">
        <v>884</v>
      </c>
      <c r="P862" s="303" t="s">
        <v>885</v>
      </c>
      <c r="Q862" s="303" t="s">
        <v>886</v>
      </c>
      <c r="R862" s="232" t="s">
        <v>887</v>
      </c>
      <c r="S862" s="299" t="s">
        <v>888</v>
      </c>
      <c r="T862" s="299" t="s">
        <v>889</v>
      </c>
      <c r="U862" s="72"/>
      <c r="V862" s="57" t="s">
        <v>890</v>
      </c>
      <c r="W862" s="57" t="s">
        <v>891</v>
      </c>
      <c r="X862" s="57" t="s">
        <v>892</v>
      </c>
      <c r="Y862" s="57" t="s">
        <v>893</v>
      </c>
      <c r="Z862" s="57" t="s">
        <v>894</v>
      </c>
      <c r="AA862" s="57" t="s">
        <v>895</v>
      </c>
      <c r="AB862" s="57" t="s">
        <v>896</v>
      </c>
      <c r="AC862" s="57" t="s">
        <v>897</v>
      </c>
      <c r="AD862" s="57" t="s">
        <v>898</v>
      </c>
    </row>
    <row r="863" spans="1:30" x14ac:dyDescent="0.25">
      <c r="A863" s="55"/>
      <c r="B863" s="10"/>
      <c r="C863" s="174" t="s">
        <v>62</v>
      </c>
      <c r="D863" s="174"/>
      <c r="E863" s="174" t="s">
        <v>63</v>
      </c>
      <c r="F863" s="176">
        <v>3</v>
      </c>
      <c r="G863" s="296">
        <v>5513.7833333333301</v>
      </c>
      <c r="H863" s="296">
        <v>16541.349999999999</v>
      </c>
      <c r="I863" s="296">
        <v>5513.7833333333301</v>
      </c>
      <c r="J863" s="296">
        <v>14.6666666666667</v>
      </c>
      <c r="K863" s="175"/>
      <c r="L863" s="176">
        <v>1</v>
      </c>
      <c r="M863" s="296">
        <v>13284.19</v>
      </c>
      <c r="N863" s="296">
        <v>13284.19</v>
      </c>
      <c r="O863" s="210"/>
      <c r="P863" s="296"/>
      <c r="Q863" s="296"/>
      <c r="R863" s="176">
        <v>3</v>
      </c>
      <c r="S863" s="296">
        <v>16541.349999999999</v>
      </c>
      <c r="T863" s="296">
        <v>5513.7833333333301</v>
      </c>
      <c r="V863" s="10"/>
      <c r="W863" s="10"/>
      <c r="X863" s="10"/>
      <c r="Y863" s="10"/>
      <c r="Z863" s="10"/>
      <c r="AA863" s="10"/>
      <c r="AB863" s="10"/>
      <c r="AC863" s="10"/>
      <c r="AD863" s="10"/>
    </row>
    <row r="864" spans="1:30" x14ac:dyDescent="0.25">
      <c r="A864" s="55"/>
      <c r="B864" s="10"/>
      <c r="C864" s="174" t="s">
        <v>62</v>
      </c>
      <c r="D864" s="174"/>
      <c r="E864" s="174" t="s">
        <v>65</v>
      </c>
      <c r="F864" s="176">
        <v>1</v>
      </c>
      <c r="G864" s="296">
        <v>1826</v>
      </c>
      <c r="H864" s="296">
        <v>1826</v>
      </c>
      <c r="I864" s="296">
        <v>1826</v>
      </c>
      <c r="J864" s="296">
        <v>13</v>
      </c>
      <c r="K864" s="175"/>
      <c r="L864" s="176"/>
      <c r="M864" s="296"/>
      <c r="N864" s="296"/>
      <c r="O864" s="210"/>
      <c r="P864" s="296"/>
      <c r="Q864" s="296"/>
      <c r="R864" s="176">
        <v>1</v>
      </c>
      <c r="S864" s="296">
        <v>1826</v>
      </c>
      <c r="T864" s="296">
        <v>1826</v>
      </c>
      <c r="V864" s="10"/>
      <c r="W864" s="10"/>
      <c r="X864" s="10"/>
      <c r="Y864" s="10"/>
      <c r="Z864" s="10"/>
      <c r="AA864" s="10"/>
      <c r="AB864" s="10"/>
      <c r="AC864" s="10"/>
      <c r="AD864" s="10"/>
    </row>
    <row r="865" spans="1:30" x14ac:dyDescent="0.25">
      <c r="A865" s="55"/>
      <c r="B865" s="10"/>
      <c r="C865" s="174" t="s">
        <v>66</v>
      </c>
      <c r="D865" s="174"/>
      <c r="E865" s="174" t="s">
        <v>63</v>
      </c>
      <c r="F865" s="176">
        <v>2</v>
      </c>
      <c r="G865" s="296">
        <v>2408.0549999999998</v>
      </c>
      <c r="H865" s="296">
        <v>4816.1099999999997</v>
      </c>
      <c r="I865" s="296">
        <v>2408.0549999999998</v>
      </c>
      <c r="J865" s="296">
        <v>9.5</v>
      </c>
      <c r="K865" s="175"/>
      <c r="L865" s="176"/>
      <c r="M865" s="296"/>
      <c r="N865" s="296"/>
      <c r="O865" s="210"/>
      <c r="P865" s="296"/>
      <c r="Q865" s="296"/>
      <c r="R865" s="176">
        <v>2</v>
      </c>
      <c r="S865" s="296">
        <v>4816.1099999999997</v>
      </c>
      <c r="T865" s="296">
        <v>2408.0549999999998</v>
      </c>
      <c r="V865" s="10"/>
      <c r="W865" s="10"/>
      <c r="X865" s="10"/>
      <c r="Y865" s="10"/>
      <c r="Z865" s="10"/>
      <c r="AA865" s="10"/>
      <c r="AB865" s="10"/>
      <c r="AC865" s="10"/>
      <c r="AD865" s="10"/>
    </row>
    <row r="866" spans="1:30" x14ac:dyDescent="0.25">
      <c r="A866" s="55"/>
      <c r="B866" s="10"/>
      <c r="C866" s="174" t="s">
        <v>80</v>
      </c>
      <c r="D866" s="174"/>
      <c r="E866" s="174" t="s">
        <v>81</v>
      </c>
      <c r="F866" s="176">
        <v>1</v>
      </c>
      <c r="G866" s="296">
        <v>2987.79</v>
      </c>
      <c r="H866" s="296">
        <v>2987.79</v>
      </c>
      <c r="I866" s="296">
        <v>2987.79</v>
      </c>
      <c r="J866" s="296">
        <v>7</v>
      </c>
      <c r="K866" s="175"/>
      <c r="L866" s="176">
        <v>1</v>
      </c>
      <c r="M866" s="296">
        <v>2987.79</v>
      </c>
      <c r="N866" s="296">
        <v>2987.79</v>
      </c>
      <c r="O866" s="210"/>
      <c r="P866" s="296"/>
      <c r="Q866" s="296"/>
      <c r="R866" s="176">
        <v>1</v>
      </c>
      <c r="S866" s="296">
        <v>2987.79</v>
      </c>
      <c r="T866" s="296">
        <v>2987.79</v>
      </c>
      <c r="V866" s="10"/>
      <c r="W866" s="10"/>
      <c r="X866" s="10"/>
      <c r="Y866" s="10"/>
      <c r="Z866" s="10"/>
      <c r="AA866" s="10"/>
      <c r="AB866" s="10"/>
      <c r="AC866" s="10"/>
      <c r="AD866" s="10"/>
    </row>
    <row r="867" spans="1:30" x14ac:dyDescent="0.25">
      <c r="A867" s="55"/>
      <c r="B867" s="10"/>
      <c r="C867" s="174" t="s">
        <v>82</v>
      </c>
      <c r="D867" s="174"/>
      <c r="E867" s="174" t="s">
        <v>83</v>
      </c>
      <c r="F867" s="176">
        <v>29</v>
      </c>
      <c r="G867" s="296">
        <v>1985.2562068965501</v>
      </c>
      <c r="H867" s="296">
        <v>57572.43</v>
      </c>
      <c r="I867" s="296">
        <v>1985.2562068965501</v>
      </c>
      <c r="J867" s="296">
        <v>13.8965517241379</v>
      </c>
      <c r="K867" s="175"/>
      <c r="L867" s="176">
        <v>12</v>
      </c>
      <c r="M867" s="296">
        <v>53120.41</v>
      </c>
      <c r="N867" s="296">
        <v>3022.47</v>
      </c>
      <c r="O867" s="210">
        <v>2</v>
      </c>
      <c r="P867" s="296">
        <v>9545.67</v>
      </c>
      <c r="Q867" s="296">
        <v>4772.835</v>
      </c>
      <c r="R867" s="176">
        <v>27</v>
      </c>
      <c r="S867" s="296">
        <v>48026.76</v>
      </c>
      <c r="T867" s="296">
        <v>1778.7688888888899</v>
      </c>
      <c r="V867" s="10"/>
      <c r="W867" s="10"/>
      <c r="X867" s="10"/>
      <c r="Y867" s="10"/>
      <c r="Z867" s="10"/>
      <c r="AA867" s="10"/>
      <c r="AB867" s="10"/>
      <c r="AC867" s="10"/>
      <c r="AD867" s="10"/>
    </row>
    <row r="868" spans="1:30" x14ac:dyDescent="0.25">
      <c r="A868" s="55"/>
      <c r="B868" s="10"/>
      <c r="C868" s="174" t="s">
        <v>99</v>
      </c>
      <c r="D868" s="174"/>
      <c r="E868" s="174" t="s">
        <v>77</v>
      </c>
      <c r="F868" s="176">
        <v>1</v>
      </c>
      <c r="G868" s="296">
        <v>1211.51</v>
      </c>
      <c r="H868" s="296">
        <v>1211.51</v>
      </c>
      <c r="I868" s="296">
        <v>1211.51</v>
      </c>
      <c r="J868" s="296">
        <v>13</v>
      </c>
      <c r="K868" s="175"/>
      <c r="L868" s="176">
        <v>1</v>
      </c>
      <c r="M868" s="296">
        <v>1211.51</v>
      </c>
      <c r="N868" s="296">
        <v>1211.51</v>
      </c>
      <c r="O868" s="210"/>
      <c r="P868" s="296"/>
      <c r="Q868" s="296"/>
      <c r="R868" s="176">
        <v>1</v>
      </c>
      <c r="S868" s="296">
        <v>1211.51</v>
      </c>
      <c r="T868" s="296">
        <v>1211.51</v>
      </c>
      <c r="V868" s="10"/>
      <c r="W868" s="10"/>
      <c r="X868" s="10"/>
      <c r="Y868" s="10"/>
      <c r="Z868" s="10"/>
      <c r="AA868" s="10"/>
      <c r="AB868" s="10"/>
      <c r="AC868" s="10"/>
      <c r="AD868" s="10"/>
    </row>
    <row r="869" spans="1:30" x14ac:dyDescent="0.25">
      <c r="A869" s="55"/>
      <c r="B869" s="10"/>
      <c r="C869" s="174" t="s">
        <v>101</v>
      </c>
      <c r="D869" s="174"/>
      <c r="E869" s="174" t="s">
        <v>102</v>
      </c>
      <c r="F869" s="176">
        <v>1</v>
      </c>
      <c r="G869" s="296">
        <v>16363.68</v>
      </c>
      <c r="H869" s="296">
        <v>16363.68</v>
      </c>
      <c r="I869" s="296">
        <v>16363.68</v>
      </c>
      <c r="J869" s="296">
        <v>6</v>
      </c>
      <c r="K869" s="175"/>
      <c r="L869" s="176">
        <v>1</v>
      </c>
      <c r="M869" s="296">
        <v>16363.68</v>
      </c>
      <c r="N869" s="296">
        <v>16363.68</v>
      </c>
      <c r="O869" s="210"/>
      <c r="P869" s="296"/>
      <c r="Q869" s="296"/>
      <c r="R869" s="176">
        <v>1</v>
      </c>
      <c r="S869" s="296">
        <v>16363.68</v>
      </c>
      <c r="T869" s="296">
        <v>16363.68</v>
      </c>
      <c r="V869" s="10"/>
      <c r="W869" s="10"/>
      <c r="X869" s="10"/>
      <c r="Y869" s="10"/>
      <c r="Z869" s="10"/>
      <c r="AA869" s="10"/>
      <c r="AB869" s="10"/>
      <c r="AC869" s="10"/>
      <c r="AD869" s="10"/>
    </row>
    <row r="870" spans="1:30" x14ac:dyDescent="0.25">
      <c r="A870" s="55"/>
      <c r="B870" s="10"/>
      <c r="C870" s="174" t="s">
        <v>635</v>
      </c>
      <c r="D870" s="174"/>
      <c r="E870" s="174" t="s">
        <v>103</v>
      </c>
      <c r="F870" s="176">
        <v>1</v>
      </c>
      <c r="G870" s="296">
        <v>4657.3599999999997</v>
      </c>
      <c r="H870" s="296">
        <v>4657.3599999999997</v>
      </c>
      <c r="I870" s="296">
        <v>4657.3599999999997</v>
      </c>
      <c r="J870" s="296">
        <v>19</v>
      </c>
      <c r="K870" s="175"/>
      <c r="L870" s="176"/>
      <c r="M870" s="296"/>
      <c r="N870" s="296"/>
      <c r="O870" s="210"/>
      <c r="P870" s="296"/>
      <c r="Q870" s="296"/>
      <c r="R870" s="176">
        <v>1</v>
      </c>
      <c r="S870" s="296">
        <v>4657.3599999999997</v>
      </c>
      <c r="T870" s="296">
        <v>4657.3599999999997</v>
      </c>
      <c r="V870" s="10"/>
      <c r="W870" s="10"/>
      <c r="X870" s="10"/>
      <c r="Y870" s="10"/>
      <c r="Z870" s="10"/>
      <c r="AA870" s="10"/>
      <c r="AB870" s="10"/>
      <c r="AC870" s="10"/>
      <c r="AD870" s="10"/>
    </row>
    <row r="871" spans="1:30" x14ac:dyDescent="0.25">
      <c r="A871" s="55"/>
      <c r="B871" s="10"/>
      <c r="C871" s="174" t="s">
        <v>113</v>
      </c>
      <c r="D871" s="174"/>
      <c r="E871" s="174" t="s">
        <v>104</v>
      </c>
      <c r="F871" s="176">
        <v>4</v>
      </c>
      <c r="G871" s="296">
        <v>1958.2950000000001</v>
      </c>
      <c r="H871" s="296">
        <v>7833.18</v>
      </c>
      <c r="I871" s="296">
        <v>1958.2950000000001</v>
      </c>
      <c r="J871" s="296">
        <v>12.25</v>
      </c>
      <c r="K871" s="175"/>
      <c r="L871" s="176">
        <v>2</v>
      </c>
      <c r="M871" s="296">
        <v>6929.16</v>
      </c>
      <c r="N871" s="296">
        <v>3464.58</v>
      </c>
      <c r="O871" s="210"/>
      <c r="P871" s="296"/>
      <c r="Q871" s="296"/>
      <c r="R871" s="176">
        <v>4</v>
      </c>
      <c r="S871" s="296">
        <v>7833.18</v>
      </c>
      <c r="T871" s="296">
        <v>1958.2950000000001</v>
      </c>
      <c r="V871" s="10"/>
      <c r="W871" s="10"/>
      <c r="X871" s="10"/>
      <c r="Y871" s="10"/>
      <c r="Z871" s="10"/>
      <c r="AA871" s="10"/>
      <c r="AB871" s="10"/>
      <c r="AC871" s="10"/>
      <c r="AD871" s="10"/>
    </row>
    <row r="872" spans="1:30" x14ac:dyDescent="0.25">
      <c r="A872" s="55"/>
      <c r="B872" s="10"/>
      <c r="C872" s="174" t="s">
        <v>128</v>
      </c>
      <c r="D872" s="174"/>
      <c r="E872" s="174" t="s">
        <v>68</v>
      </c>
      <c r="F872" s="176">
        <v>7</v>
      </c>
      <c r="G872" s="296">
        <v>1240.88857142857</v>
      </c>
      <c r="H872" s="296">
        <v>8686.2199999999993</v>
      </c>
      <c r="I872" s="296">
        <v>1240.88857142857</v>
      </c>
      <c r="J872" s="296">
        <v>11</v>
      </c>
      <c r="K872" s="175"/>
      <c r="L872" s="176">
        <v>2</v>
      </c>
      <c r="M872" s="296">
        <v>3388.71</v>
      </c>
      <c r="N872" s="296">
        <v>1694.355</v>
      </c>
      <c r="O872" s="210"/>
      <c r="P872" s="296"/>
      <c r="Q872" s="296"/>
      <c r="R872" s="176">
        <v>7</v>
      </c>
      <c r="S872" s="296">
        <v>8686.2199999999993</v>
      </c>
      <c r="T872" s="296">
        <v>1240.88857142857</v>
      </c>
      <c r="V872" s="10"/>
      <c r="W872" s="10"/>
      <c r="X872" s="10"/>
      <c r="Y872" s="10"/>
      <c r="Z872" s="10"/>
      <c r="AA872" s="10"/>
      <c r="AB872" s="10"/>
      <c r="AC872" s="10"/>
      <c r="AD872" s="10"/>
    </row>
    <row r="873" spans="1:30" x14ac:dyDescent="0.25">
      <c r="A873" s="55"/>
      <c r="B873" s="10"/>
      <c r="C873" s="174" t="s">
        <v>135</v>
      </c>
      <c r="D873" s="174"/>
      <c r="E873" s="174" t="s">
        <v>131</v>
      </c>
      <c r="F873" s="176">
        <v>6</v>
      </c>
      <c r="G873" s="296">
        <v>478.178333333333</v>
      </c>
      <c r="H873" s="296">
        <v>2869.07</v>
      </c>
      <c r="I873" s="296">
        <v>478.178333333333</v>
      </c>
      <c r="J873" s="296">
        <v>9.1666666666666696</v>
      </c>
      <c r="K873" s="175"/>
      <c r="L873" s="176">
        <v>5</v>
      </c>
      <c r="M873" s="296">
        <v>2866.99</v>
      </c>
      <c r="N873" s="296">
        <v>573.39800000000002</v>
      </c>
      <c r="O873" s="210"/>
      <c r="P873" s="296"/>
      <c r="Q873" s="296"/>
      <c r="R873" s="176">
        <v>6</v>
      </c>
      <c r="S873" s="296">
        <v>2869.07</v>
      </c>
      <c r="T873" s="296">
        <v>478.178333333333</v>
      </c>
      <c r="V873" s="10"/>
      <c r="W873" s="10"/>
      <c r="X873" s="10"/>
      <c r="Y873" s="10"/>
      <c r="Z873" s="10"/>
      <c r="AA873" s="10"/>
      <c r="AB873" s="10"/>
      <c r="AC873" s="10"/>
      <c r="AD873" s="10"/>
    </row>
    <row r="874" spans="1:30" x14ac:dyDescent="0.25">
      <c r="A874" s="55"/>
      <c r="B874" s="10"/>
      <c r="C874" s="174" t="s">
        <v>144</v>
      </c>
      <c r="D874" s="174"/>
      <c r="E874" s="174" t="s">
        <v>145</v>
      </c>
      <c r="F874" s="176">
        <v>17</v>
      </c>
      <c r="G874" s="296">
        <v>1195.22352941176</v>
      </c>
      <c r="H874" s="296">
        <v>20318.8</v>
      </c>
      <c r="I874" s="296">
        <v>1195.22352941176</v>
      </c>
      <c r="J874" s="296">
        <v>10.176470588235301</v>
      </c>
      <c r="K874" s="175"/>
      <c r="L874" s="176">
        <v>8</v>
      </c>
      <c r="M874" s="296">
        <v>8854.4599999999991</v>
      </c>
      <c r="N874" s="296">
        <v>1015.915</v>
      </c>
      <c r="O874" s="210"/>
      <c r="P874" s="296"/>
      <c r="Q874" s="296"/>
      <c r="R874" s="176">
        <v>17</v>
      </c>
      <c r="S874" s="296">
        <v>20318.8</v>
      </c>
      <c r="T874" s="296">
        <v>1195.22352941176</v>
      </c>
      <c r="V874" s="10"/>
      <c r="W874" s="10"/>
      <c r="X874" s="10"/>
      <c r="Y874" s="10"/>
      <c r="Z874" s="10"/>
      <c r="AA874" s="10"/>
      <c r="AB874" s="10"/>
      <c r="AC874" s="10"/>
      <c r="AD874" s="10"/>
    </row>
    <row r="875" spans="1:30" x14ac:dyDescent="0.25">
      <c r="A875" s="55"/>
      <c r="B875" s="10"/>
      <c r="C875" s="174" t="s">
        <v>146</v>
      </c>
      <c r="D875" s="174"/>
      <c r="E875" s="174" t="s">
        <v>148</v>
      </c>
      <c r="F875" s="176">
        <v>2</v>
      </c>
      <c r="G875" s="296">
        <v>539.04</v>
      </c>
      <c r="H875" s="296">
        <v>1078.08</v>
      </c>
      <c r="I875" s="296">
        <v>539.04</v>
      </c>
      <c r="J875" s="296">
        <v>12.5</v>
      </c>
      <c r="K875" s="175"/>
      <c r="L875" s="176">
        <v>2</v>
      </c>
      <c r="M875" s="296">
        <v>1078.08</v>
      </c>
      <c r="N875" s="296">
        <v>539.04</v>
      </c>
      <c r="O875" s="210"/>
      <c r="P875" s="296"/>
      <c r="Q875" s="296"/>
      <c r="R875" s="176">
        <v>2</v>
      </c>
      <c r="S875" s="296">
        <v>1078.08</v>
      </c>
      <c r="T875" s="296">
        <v>539.04</v>
      </c>
      <c r="V875" s="10"/>
      <c r="W875" s="10"/>
      <c r="X875" s="10"/>
      <c r="Y875" s="10"/>
      <c r="Z875" s="10"/>
      <c r="AA875" s="10"/>
      <c r="AB875" s="10"/>
      <c r="AC875" s="10"/>
      <c r="AD875" s="10"/>
    </row>
    <row r="876" spans="1:30" x14ac:dyDescent="0.25">
      <c r="A876" s="55"/>
      <c r="B876" s="10"/>
      <c r="C876" s="174" t="s">
        <v>152</v>
      </c>
      <c r="D876" s="174"/>
      <c r="E876" s="174" t="s">
        <v>153</v>
      </c>
      <c r="F876" s="176">
        <v>1</v>
      </c>
      <c r="G876" s="296">
        <v>2505</v>
      </c>
      <c r="H876" s="296">
        <v>2505</v>
      </c>
      <c r="I876" s="296">
        <v>2505</v>
      </c>
      <c r="J876" s="296">
        <v>12</v>
      </c>
      <c r="K876" s="175"/>
      <c r="L876" s="176"/>
      <c r="M876" s="296"/>
      <c r="N876" s="296"/>
      <c r="O876" s="210"/>
      <c r="P876" s="296"/>
      <c r="Q876" s="296"/>
      <c r="R876" s="176">
        <v>1</v>
      </c>
      <c r="S876" s="296">
        <v>2505</v>
      </c>
      <c r="T876" s="296">
        <v>2505</v>
      </c>
      <c r="V876" s="10"/>
      <c r="W876" s="10"/>
      <c r="X876" s="10"/>
      <c r="Y876" s="10"/>
      <c r="Z876" s="10"/>
      <c r="AA876" s="10"/>
      <c r="AB876" s="10"/>
      <c r="AC876" s="10"/>
      <c r="AD876" s="10"/>
    </row>
    <row r="877" spans="1:30" x14ac:dyDescent="0.25">
      <c r="A877" s="55"/>
      <c r="B877" s="10"/>
      <c r="C877" s="174" t="s">
        <v>165</v>
      </c>
      <c r="D877" s="174"/>
      <c r="E877" s="174" t="s">
        <v>64</v>
      </c>
      <c r="F877" s="176">
        <v>1</v>
      </c>
      <c r="G877" s="296">
        <v>4494.9399999999996</v>
      </c>
      <c r="H877" s="296">
        <v>4494.9399999999996</v>
      </c>
      <c r="I877" s="296">
        <v>4494.9399999999996</v>
      </c>
      <c r="J877" s="296">
        <v>12</v>
      </c>
      <c r="K877" s="175"/>
      <c r="L877" s="176">
        <v>1</v>
      </c>
      <c r="M877" s="296">
        <v>4494.9399999999996</v>
      </c>
      <c r="N877" s="296">
        <v>4494.9399999999996</v>
      </c>
      <c r="O877" s="210"/>
      <c r="P877" s="296"/>
      <c r="Q877" s="296"/>
      <c r="R877" s="176">
        <v>1</v>
      </c>
      <c r="S877" s="296">
        <v>4494.9399999999996</v>
      </c>
      <c r="T877" s="296">
        <v>4494.9399999999996</v>
      </c>
      <c r="V877" s="10"/>
      <c r="W877" s="10"/>
      <c r="X877" s="10"/>
      <c r="Y877" s="10"/>
      <c r="Z877" s="10"/>
      <c r="AA877" s="10"/>
      <c r="AB877" s="10"/>
      <c r="AC877" s="10"/>
      <c r="AD877" s="10"/>
    </row>
    <row r="878" spans="1:30" x14ac:dyDescent="0.25">
      <c r="A878" s="55"/>
      <c r="B878" s="10"/>
      <c r="C878" s="174" t="s">
        <v>171</v>
      </c>
      <c r="D878" s="174"/>
      <c r="E878" s="174" t="s">
        <v>97</v>
      </c>
      <c r="F878" s="176">
        <v>1</v>
      </c>
      <c r="G878" s="296">
        <v>527.07000000000005</v>
      </c>
      <c r="H878" s="296">
        <v>527.07000000000005</v>
      </c>
      <c r="I878" s="296">
        <v>527.07000000000005</v>
      </c>
      <c r="J878" s="296">
        <v>13</v>
      </c>
      <c r="K878" s="175"/>
      <c r="L878" s="176">
        <v>1</v>
      </c>
      <c r="M878" s="296">
        <v>527.07000000000005</v>
      </c>
      <c r="N878" s="296">
        <v>527.07000000000005</v>
      </c>
      <c r="O878" s="210"/>
      <c r="P878" s="296"/>
      <c r="Q878" s="296"/>
      <c r="R878" s="176">
        <v>1</v>
      </c>
      <c r="S878" s="296">
        <v>527.07000000000005</v>
      </c>
      <c r="T878" s="296">
        <v>527.07000000000005</v>
      </c>
      <c r="V878" s="10"/>
      <c r="W878" s="10"/>
      <c r="X878" s="10"/>
      <c r="Y878" s="10"/>
      <c r="Z878" s="10"/>
      <c r="AA878" s="10"/>
      <c r="AB878" s="10"/>
      <c r="AC878" s="10"/>
      <c r="AD878" s="10"/>
    </row>
    <row r="879" spans="1:30" x14ac:dyDescent="0.25">
      <c r="A879" s="55"/>
      <c r="B879" s="10"/>
      <c r="C879" s="174" t="s">
        <v>174</v>
      </c>
      <c r="D879" s="174"/>
      <c r="E879" s="174" t="s">
        <v>175</v>
      </c>
      <c r="F879" s="176">
        <v>1</v>
      </c>
      <c r="G879" s="296">
        <v>25.09</v>
      </c>
      <c r="H879" s="296">
        <v>25.09</v>
      </c>
      <c r="I879" s="296">
        <v>25.09</v>
      </c>
      <c r="J879" s="296">
        <v>13</v>
      </c>
      <c r="K879" s="175"/>
      <c r="L879" s="176"/>
      <c r="M879" s="296"/>
      <c r="N879" s="296"/>
      <c r="O879" s="210"/>
      <c r="P879" s="296"/>
      <c r="Q879" s="296"/>
      <c r="R879" s="176">
        <v>1</v>
      </c>
      <c r="S879" s="296">
        <v>25.09</v>
      </c>
      <c r="T879" s="296">
        <v>25.09</v>
      </c>
      <c r="V879" s="10"/>
      <c r="W879" s="10"/>
      <c r="X879" s="10"/>
      <c r="Y879" s="10"/>
      <c r="Z879" s="10"/>
      <c r="AA879" s="10"/>
      <c r="AB879" s="10"/>
      <c r="AC879" s="10"/>
      <c r="AD879" s="10"/>
    </row>
    <row r="880" spans="1:30" x14ac:dyDescent="0.25">
      <c r="A880" s="55"/>
      <c r="B880" s="10"/>
      <c r="C880" s="174" t="s">
        <v>176</v>
      </c>
      <c r="D880" s="174"/>
      <c r="E880" s="174" t="s">
        <v>177</v>
      </c>
      <c r="F880" s="176">
        <v>2</v>
      </c>
      <c r="G880" s="296">
        <v>1100.3699999999999</v>
      </c>
      <c r="H880" s="296">
        <v>2200.7399999999998</v>
      </c>
      <c r="I880" s="296">
        <v>1100.3699999999999</v>
      </c>
      <c r="J880" s="296">
        <v>9</v>
      </c>
      <c r="K880" s="175"/>
      <c r="L880" s="176">
        <v>1</v>
      </c>
      <c r="M880" s="296">
        <v>1755.15</v>
      </c>
      <c r="N880" s="296">
        <v>1755.15</v>
      </c>
      <c r="O880" s="210"/>
      <c r="P880" s="296"/>
      <c r="Q880" s="296"/>
      <c r="R880" s="176">
        <v>2</v>
      </c>
      <c r="S880" s="296">
        <v>2200.7399999999998</v>
      </c>
      <c r="T880" s="296">
        <v>1100.3699999999999</v>
      </c>
      <c r="V880" s="10"/>
      <c r="W880" s="10"/>
      <c r="X880" s="10"/>
      <c r="Y880" s="10"/>
      <c r="Z880" s="10"/>
      <c r="AA880" s="10"/>
      <c r="AB880" s="10"/>
      <c r="AC880" s="10"/>
      <c r="AD880" s="10"/>
    </row>
    <row r="881" spans="1:30" x14ac:dyDescent="0.25">
      <c r="A881" s="55"/>
      <c r="B881" s="10"/>
      <c r="C881" s="174" t="s">
        <v>181</v>
      </c>
      <c r="D881" s="174"/>
      <c r="E881" s="174" t="s">
        <v>68</v>
      </c>
      <c r="F881" s="176">
        <v>1</v>
      </c>
      <c r="G881" s="296">
        <v>784.71</v>
      </c>
      <c r="H881" s="296">
        <v>784.71</v>
      </c>
      <c r="I881" s="296">
        <v>784.71</v>
      </c>
      <c r="J881" s="296">
        <v>13</v>
      </c>
      <c r="K881" s="175"/>
      <c r="L881" s="176">
        <v>1</v>
      </c>
      <c r="M881" s="296">
        <v>784.71</v>
      </c>
      <c r="N881" s="296">
        <v>784.71</v>
      </c>
      <c r="O881" s="210"/>
      <c r="P881" s="296"/>
      <c r="Q881" s="296"/>
      <c r="R881" s="176">
        <v>1</v>
      </c>
      <c r="S881" s="296">
        <v>784.71</v>
      </c>
      <c r="T881" s="296">
        <v>784.71</v>
      </c>
      <c r="V881" s="10"/>
      <c r="W881" s="10"/>
      <c r="X881" s="10"/>
      <c r="Y881" s="10"/>
      <c r="Z881" s="10"/>
      <c r="AA881" s="10"/>
      <c r="AB881" s="10"/>
      <c r="AC881" s="10"/>
      <c r="AD881" s="10"/>
    </row>
    <row r="882" spans="1:30" x14ac:dyDescent="0.25">
      <c r="A882" s="55"/>
      <c r="B882" s="10"/>
      <c r="C882" s="174" t="s">
        <v>181</v>
      </c>
      <c r="D882" s="174"/>
      <c r="E882" s="174" t="s">
        <v>182</v>
      </c>
      <c r="F882" s="176">
        <v>3</v>
      </c>
      <c r="G882" s="296">
        <v>2330.71</v>
      </c>
      <c r="H882" s="296">
        <v>6992.13</v>
      </c>
      <c r="I882" s="296">
        <v>2330.71</v>
      </c>
      <c r="J882" s="296">
        <v>8.6666666666666696</v>
      </c>
      <c r="K882" s="175"/>
      <c r="L882" s="176">
        <v>2</v>
      </c>
      <c r="M882" s="296">
        <v>4084.08</v>
      </c>
      <c r="N882" s="296">
        <v>2042.04</v>
      </c>
      <c r="O882" s="210"/>
      <c r="P882" s="296"/>
      <c r="Q882" s="296"/>
      <c r="R882" s="176">
        <v>3</v>
      </c>
      <c r="S882" s="296">
        <v>6992.13</v>
      </c>
      <c r="T882" s="296">
        <v>2330.71</v>
      </c>
      <c r="V882" s="10"/>
      <c r="W882" s="10"/>
      <c r="X882" s="10"/>
      <c r="Y882" s="10"/>
      <c r="Z882" s="10"/>
      <c r="AA882" s="10"/>
      <c r="AB882" s="10"/>
      <c r="AC882" s="10"/>
      <c r="AD882" s="10"/>
    </row>
    <row r="883" spans="1:30" x14ac:dyDescent="0.25">
      <c r="A883" s="55"/>
      <c r="B883" s="10"/>
      <c r="C883" s="174" t="s">
        <v>184</v>
      </c>
      <c r="D883" s="174"/>
      <c r="E883" s="174" t="s">
        <v>185</v>
      </c>
      <c r="F883" s="176">
        <v>3</v>
      </c>
      <c r="G883" s="296">
        <v>240.35</v>
      </c>
      <c r="H883" s="296">
        <v>721.05</v>
      </c>
      <c r="I883" s="296">
        <v>240.35</v>
      </c>
      <c r="J883" s="296">
        <v>8.3333333333333304</v>
      </c>
      <c r="K883" s="175"/>
      <c r="L883" s="176">
        <v>1</v>
      </c>
      <c r="M883" s="296">
        <v>192.95</v>
      </c>
      <c r="N883" s="296">
        <v>192.95</v>
      </c>
      <c r="O883" s="210"/>
      <c r="P883" s="296"/>
      <c r="Q883" s="296"/>
      <c r="R883" s="176">
        <v>3</v>
      </c>
      <c r="S883" s="296">
        <v>721.05</v>
      </c>
      <c r="T883" s="296">
        <v>240.35</v>
      </c>
      <c r="V883" s="10"/>
      <c r="W883" s="10"/>
      <c r="X883" s="10"/>
      <c r="Y883" s="10"/>
      <c r="Z883" s="10"/>
      <c r="AA883" s="10"/>
      <c r="AB883" s="10"/>
      <c r="AC883" s="10"/>
      <c r="AD883" s="10"/>
    </row>
    <row r="884" spans="1:30" x14ac:dyDescent="0.25">
      <c r="A884" s="55"/>
      <c r="B884" s="10"/>
      <c r="C884" s="174" t="s">
        <v>197</v>
      </c>
      <c r="D884" s="174"/>
      <c r="E884" s="174" t="s">
        <v>380</v>
      </c>
      <c r="F884" s="176">
        <v>1</v>
      </c>
      <c r="G884" s="296">
        <v>634.08000000000004</v>
      </c>
      <c r="H884" s="296">
        <v>634.08000000000004</v>
      </c>
      <c r="I884" s="296">
        <v>634.08000000000004</v>
      </c>
      <c r="J884" s="296">
        <v>7</v>
      </c>
      <c r="K884" s="175"/>
      <c r="L884" s="176">
        <v>1</v>
      </c>
      <c r="M884" s="296">
        <v>634.08000000000004</v>
      </c>
      <c r="N884" s="296">
        <v>634.08000000000004</v>
      </c>
      <c r="O884" s="210"/>
      <c r="P884" s="296"/>
      <c r="Q884" s="296"/>
      <c r="R884" s="176">
        <v>1</v>
      </c>
      <c r="S884" s="296">
        <v>634.08000000000004</v>
      </c>
      <c r="T884" s="296">
        <v>634.08000000000004</v>
      </c>
      <c r="V884" s="10"/>
      <c r="W884" s="10"/>
      <c r="X884" s="10"/>
      <c r="Y884" s="10"/>
      <c r="Z884" s="10"/>
      <c r="AA884" s="10"/>
      <c r="AB884" s="10"/>
      <c r="AC884" s="10"/>
      <c r="AD884" s="10"/>
    </row>
    <row r="885" spans="1:30" x14ac:dyDescent="0.25">
      <c r="A885" s="55"/>
      <c r="B885" s="10"/>
      <c r="C885" s="174" t="s">
        <v>200</v>
      </c>
      <c r="D885" s="174"/>
      <c r="E885" s="174" t="s">
        <v>644</v>
      </c>
      <c r="F885" s="176">
        <v>1</v>
      </c>
      <c r="G885" s="296">
        <v>195.84</v>
      </c>
      <c r="H885" s="296">
        <v>195.84</v>
      </c>
      <c r="I885" s="296">
        <v>195.84</v>
      </c>
      <c r="J885" s="296">
        <v>7</v>
      </c>
      <c r="K885" s="175"/>
      <c r="L885" s="176"/>
      <c r="M885" s="296"/>
      <c r="N885" s="296"/>
      <c r="O885" s="210"/>
      <c r="P885" s="296"/>
      <c r="Q885" s="296"/>
      <c r="R885" s="176">
        <v>1</v>
      </c>
      <c r="S885" s="296">
        <v>195.84</v>
      </c>
      <c r="T885" s="296">
        <v>195.84</v>
      </c>
      <c r="V885" s="10"/>
      <c r="W885" s="10"/>
      <c r="X885" s="10"/>
      <c r="Y885" s="10"/>
      <c r="Z885" s="10"/>
      <c r="AA885" s="10"/>
      <c r="AB885" s="10"/>
      <c r="AC885" s="10"/>
      <c r="AD885" s="10"/>
    </row>
    <row r="886" spans="1:30" x14ac:dyDescent="0.25">
      <c r="A886" s="55"/>
      <c r="B886" s="10"/>
      <c r="C886" s="174" t="s">
        <v>203</v>
      </c>
      <c r="D886" s="174"/>
      <c r="E886" s="174" t="s">
        <v>204</v>
      </c>
      <c r="F886" s="176">
        <v>6</v>
      </c>
      <c r="G886" s="296">
        <v>2098.63333333333</v>
      </c>
      <c r="H886" s="296">
        <v>12591.8</v>
      </c>
      <c r="I886" s="296">
        <v>2098.63333333333</v>
      </c>
      <c r="J886" s="296">
        <v>11.6666666666667</v>
      </c>
      <c r="K886" s="175"/>
      <c r="L886" s="176">
        <v>3</v>
      </c>
      <c r="M886" s="296">
        <v>3192.34</v>
      </c>
      <c r="N886" s="296">
        <v>1064.11333333333</v>
      </c>
      <c r="O886" s="210"/>
      <c r="P886" s="296"/>
      <c r="Q886" s="296"/>
      <c r="R886" s="176">
        <v>6</v>
      </c>
      <c r="S886" s="296">
        <v>12591.8</v>
      </c>
      <c r="T886" s="296">
        <v>2098.63333333333</v>
      </c>
      <c r="V886" s="10"/>
      <c r="W886" s="10"/>
      <c r="X886" s="10"/>
      <c r="Y886" s="10"/>
      <c r="Z886" s="10"/>
      <c r="AA886" s="10"/>
      <c r="AB886" s="10"/>
      <c r="AC886" s="10"/>
      <c r="AD886" s="10"/>
    </row>
    <row r="887" spans="1:30" x14ac:dyDescent="0.25">
      <c r="A887" s="55"/>
      <c r="B887" s="10"/>
      <c r="C887" s="174" t="s">
        <v>218</v>
      </c>
      <c r="D887" s="174"/>
      <c r="E887" s="174" t="s">
        <v>219</v>
      </c>
      <c r="F887" s="176">
        <v>1</v>
      </c>
      <c r="G887" s="296">
        <v>2992.1</v>
      </c>
      <c r="H887" s="296">
        <v>2992.1</v>
      </c>
      <c r="I887" s="296">
        <v>2992.1</v>
      </c>
      <c r="J887" s="296">
        <v>12</v>
      </c>
      <c r="K887" s="175"/>
      <c r="L887" s="176">
        <v>1</v>
      </c>
      <c r="M887" s="296">
        <v>2992.1</v>
      </c>
      <c r="N887" s="296">
        <v>2992.1</v>
      </c>
      <c r="O887" s="210"/>
      <c r="P887" s="296"/>
      <c r="Q887" s="296"/>
      <c r="R887" s="176">
        <v>1</v>
      </c>
      <c r="S887" s="296">
        <v>2992.1</v>
      </c>
      <c r="T887" s="296">
        <v>2992.1</v>
      </c>
      <c r="V887" s="10"/>
      <c r="W887" s="10"/>
      <c r="X887" s="10"/>
      <c r="Y887" s="10"/>
      <c r="Z887" s="10"/>
      <c r="AA887" s="10"/>
      <c r="AB887" s="10"/>
      <c r="AC887" s="10"/>
      <c r="AD887" s="10"/>
    </row>
    <row r="888" spans="1:30" x14ac:dyDescent="0.25">
      <c r="A888" s="55"/>
      <c r="B888" s="10"/>
      <c r="C888" s="174" t="s">
        <v>231</v>
      </c>
      <c r="D888" s="174"/>
      <c r="E888" s="174" t="s">
        <v>212</v>
      </c>
      <c r="F888" s="176">
        <v>1</v>
      </c>
      <c r="G888" s="296">
        <v>1109.32</v>
      </c>
      <c r="H888" s="296">
        <v>1109.32</v>
      </c>
      <c r="I888" s="296">
        <v>1109.32</v>
      </c>
      <c r="J888" s="296">
        <v>13</v>
      </c>
      <c r="K888" s="175"/>
      <c r="L888" s="176">
        <v>1</v>
      </c>
      <c r="M888" s="296">
        <v>1109.32</v>
      </c>
      <c r="N888" s="296">
        <v>1109.32</v>
      </c>
      <c r="O888" s="210"/>
      <c r="P888" s="296"/>
      <c r="Q888" s="296"/>
      <c r="R888" s="176">
        <v>1</v>
      </c>
      <c r="S888" s="296">
        <v>1109.32</v>
      </c>
      <c r="T888" s="296">
        <v>1109.32</v>
      </c>
      <c r="V888" s="10"/>
      <c r="W888" s="10"/>
      <c r="X888" s="10"/>
      <c r="Y888" s="10"/>
      <c r="Z888" s="10"/>
      <c r="AA888" s="10"/>
      <c r="AB888" s="10"/>
      <c r="AC888" s="10"/>
      <c r="AD888" s="10"/>
    </row>
    <row r="889" spans="1:30" x14ac:dyDescent="0.25">
      <c r="A889" s="55"/>
      <c r="B889" s="10"/>
      <c r="C889" s="174" t="s">
        <v>238</v>
      </c>
      <c r="D889" s="174"/>
      <c r="E889" s="174" t="s">
        <v>239</v>
      </c>
      <c r="F889" s="176">
        <v>1</v>
      </c>
      <c r="G889" s="296">
        <v>398.53</v>
      </c>
      <c r="H889" s="296">
        <v>398.53</v>
      </c>
      <c r="I889" s="296">
        <v>398.53</v>
      </c>
      <c r="J889" s="296">
        <v>13</v>
      </c>
      <c r="K889" s="175"/>
      <c r="L889" s="176"/>
      <c r="M889" s="296"/>
      <c r="N889" s="296"/>
      <c r="O889" s="210"/>
      <c r="P889" s="296"/>
      <c r="Q889" s="296"/>
      <c r="R889" s="176">
        <v>1</v>
      </c>
      <c r="S889" s="296">
        <v>398.53</v>
      </c>
      <c r="T889" s="296">
        <v>398.53</v>
      </c>
      <c r="V889" s="10"/>
      <c r="W889" s="10"/>
      <c r="X889" s="10"/>
      <c r="Y889" s="10"/>
      <c r="Z889" s="10"/>
      <c r="AA889" s="10"/>
      <c r="AB889" s="10"/>
      <c r="AC889" s="10"/>
      <c r="AD889" s="10"/>
    </row>
    <row r="890" spans="1:30" x14ac:dyDescent="0.25">
      <c r="A890" s="55"/>
      <c r="B890" s="10"/>
      <c r="C890" s="174" t="s">
        <v>652</v>
      </c>
      <c r="D890" s="174"/>
      <c r="E890" s="174" t="s">
        <v>212</v>
      </c>
      <c r="F890" s="176">
        <v>3</v>
      </c>
      <c r="G890" s="296">
        <v>967.81666666666695</v>
      </c>
      <c r="H890" s="296">
        <v>2903.45</v>
      </c>
      <c r="I890" s="296">
        <v>967.81666666666695</v>
      </c>
      <c r="J890" s="296">
        <v>7</v>
      </c>
      <c r="K890" s="175"/>
      <c r="L890" s="176">
        <v>1</v>
      </c>
      <c r="M890" s="296">
        <v>754.94</v>
      </c>
      <c r="N890" s="296">
        <v>754.94</v>
      </c>
      <c r="O890" s="210"/>
      <c r="P890" s="296"/>
      <c r="Q890" s="296"/>
      <c r="R890" s="176">
        <v>3</v>
      </c>
      <c r="S890" s="296">
        <v>2903.45</v>
      </c>
      <c r="T890" s="296">
        <v>967.81666666666695</v>
      </c>
      <c r="V890" s="10"/>
      <c r="W890" s="10"/>
      <c r="X890" s="10"/>
      <c r="Y890" s="10"/>
      <c r="Z890" s="10"/>
      <c r="AA890" s="10"/>
      <c r="AB890" s="10"/>
      <c r="AC890" s="10"/>
      <c r="AD890" s="10"/>
    </row>
    <row r="891" spans="1:30" x14ac:dyDescent="0.25">
      <c r="A891" s="55"/>
      <c r="B891" s="10"/>
      <c r="C891" s="174" t="s">
        <v>248</v>
      </c>
      <c r="D891" s="174"/>
      <c r="E891" s="174" t="s">
        <v>77</v>
      </c>
      <c r="F891" s="176">
        <v>5</v>
      </c>
      <c r="G891" s="296">
        <v>4800.4059999999999</v>
      </c>
      <c r="H891" s="296">
        <v>24002.03</v>
      </c>
      <c r="I891" s="296">
        <v>4800.4059999999999</v>
      </c>
      <c r="J891" s="296">
        <v>12.4</v>
      </c>
      <c r="K891" s="175"/>
      <c r="L891" s="176">
        <v>2</v>
      </c>
      <c r="M891" s="296">
        <v>1463.34</v>
      </c>
      <c r="N891" s="296">
        <v>421.815</v>
      </c>
      <c r="O891" s="210"/>
      <c r="P891" s="296"/>
      <c r="Q891" s="296"/>
      <c r="R891" s="176">
        <v>5</v>
      </c>
      <c r="S891" s="296">
        <v>24002.03</v>
      </c>
      <c r="T891" s="296">
        <v>4800.4059999999999</v>
      </c>
      <c r="V891" s="10"/>
      <c r="W891" s="10"/>
      <c r="X891" s="10"/>
      <c r="Y891" s="10"/>
      <c r="Z891" s="10"/>
      <c r="AA891" s="10"/>
      <c r="AB891" s="10"/>
      <c r="AC891" s="10"/>
      <c r="AD891" s="10"/>
    </row>
    <row r="892" spans="1:30" x14ac:dyDescent="0.25">
      <c r="A892" s="55"/>
      <c r="B892" s="10"/>
      <c r="C892" s="174" t="s">
        <v>655</v>
      </c>
      <c r="D892" s="174"/>
      <c r="E892" s="174" t="s">
        <v>77</v>
      </c>
      <c r="F892" s="176">
        <v>1</v>
      </c>
      <c r="G892" s="296">
        <v>479.05</v>
      </c>
      <c r="H892" s="296">
        <v>479.05</v>
      </c>
      <c r="I892" s="296">
        <v>479.05</v>
      </c>
      <c r="J892" s="296">
        <v>6</v>
      </c>
      <c r="K892" s="175"/>
      <c r="L892" s="176"/>
      <c r="M892" s="296"/>
      <c r="N892" s="296"/>
      <c r="O892" s="210"/>
      <c r="P892" s="296"/>
      <c r="Q892" s="296"/>
      <c r="R892" s="176">
        <v>1</v>
      </c>
      <c r="S892" s="296">
        <v>479.05</v>
      </c>
      <c r="T892" s="296">
        <v>479.05</v>
      </c>
      <c r="V892" s="10"/>
      <c r="W892" s="10"/>
      <c r="X892" s="10"/>
      <c r="Y892" s="10"/>
      <c r="Z892" s="10"/>
      <c r="AA892" s="10"/>
      <c r="AB892" s="10"/>
      <c r="AC892" s="10"/>
      <c r="AD892" s="10"/>
    </row>
    <row r="893" spans="1:30" x14ac:dyDescent="0.25">
      <c r="A893" s="55"/>
      <c r="B893" s="10"/>
      <c r="C893" s="174" t="s">
        <v>251</v>
      </c>
      <c r="D893" s="174"/>
      <c r="E893" s="174" t="s">
        <v>79</v>
      </c>
      <c r="F893" s="176">
        <v>1</v>
      </c>
      <c r="G893" s="296">
        <v>683.22</v>
      </c>
      <c r="H893" s="296">
        <v>683.22</v>
      </c>
      <c r="I893" s="296">
        <v>683.22</v>
      </c>
      <c r="J893" s="296">
        <v>13</v>
      </c>
      <c r="K893" s="175"/>
      <c r="L893" s="176"/>
      <c r="M893" s="296"/>
      <c r="N893" s="296"/>
      <c r="O893" s="210"/>
      <c r="P893" s="296"/>
      <c r="Q893" s="296"/>
      <c r="R893" s="176">
        <v>1</v>
      </c>
      <c r="S893" s="296">
        <v>683.22</v>
      </c>
      <c r="T893" s="296">
        <v>683.22</v>
      </c>
      <c r="V893" s="10"/>
      <c r="W893" s="10"/>
      <c r="X893" s="10"/>
      <c r="Y893" s="10"/>
      <c r="Z893" s="10"/>
      <c r="AA893" s="10"/>
      <c r="AB893" s="10"/>
      <c r="AC893" s="10"/>
      <c r="AD893" s="10"/>
    </row>
    <row r="894" spans="1:30" x14ac:dyDescent="0.25">
      <c r="A894" s="55"/>
      <c r="B894" s="10"/>
      <c r="C894" s="174" t="s">
        <v>252</v>
      </c>
      <c r="D894" s="174"/>
      <c r="E894" s="174" t="s">
        <v>70</v>
      </c>
      <c r="F894" s="176">
        <v>4</v>
      </c>
      <c r="G894" s="296">
        <v>3460.3874999999998</v>
      </c>
      <c r="H894" s="296">
        <v>13841.55</v>
      </c>
      <c r="I894" s="296">
        <v>3460.3874999999998</v>
      </c>
      <c r="J894" s="296">
        <v>10</v>
      </c>
      <c r="K894" s="175"/>
      <c r="L894" s="176">
        <v>3</v>
      </c>
      <c r="M894" s="296">
        <v>13435.71</v>
      </c>
      <c r="N894" s="296">
        <v>4478.57</v>
      </c>
      <c r="O894" s="210">
        <v>1</v>
      </c>
      <c r="P894" s="296">
        <v>405.84</v>
      </c>
      <c r="Q894" s="296">
        <v>405.84</v>
      </c>
      <c r="R894" s="176">
        <v>3</v>
      </c>
      <c r="S894" s="296">
        <v>13435.71</v>
      </c>
      <c r="T894" s="296">
        <v>4478.57</v>
      </c>
      <c r="V894" s="10"/>
      <c r="W894" s="10"/>
      <c r="X894" s="10"/>
      <c r="Y894" s="10"/>
      <c r="Z894" s="10"/>
      <c r="AA894" s="10"/>
      <c r="AB894" s="10"/>
      <c r="AC894" s="10"/>
      <c r="AD894" s="10"/>
    </row>
    <row r="895" spans="1:30" x14ac:dyDescent="0.25">
      <c r="A895" s="55"/>
      <c r="B895" s="10"/>
      <c r="C895" s="174" t="s">
        <v>255</v>
      </c>
      <c r="D895" s="174"/>
      <c r="E895" s="174" t="s">
        <v>256</v>
      </c>
      <c r="F895" s="176">
        <v>2</v>
      </c>
      <c r="G895" s="296">
        <v>8400.1200000000008</v>
      </c>
      <c r="H895" s="296">
        <v>16800.240000000002</v>
      </c>
      <c r="I895" s="296">
        <v>8400.1200000000008</v>
      </c>
      <c r="J895" s="296">
        <v>19</v>
      </c>
      <c r="K895" s="175"/>
      <c r="L895" s="176">
        <v>2</v>
      </c>
      <c r="M895" s="296">
        <v>16800.240000000002</v>
      </c>
      <c r="N895" s="296">
        <v>8400.1200000000008</v>
      </c>
      <c r="O895" s="210"/>
      <c r="P895" s="296"/>
      <c r="Q895" s="296"/>
      <c r="R895" s="176">
        <v>2</v>
      </c>
      <c r="S895" s="296">
        <v>16800.240000000002</v>
      </c>
      <c r="T895" s="296">
        <v>8400.1200000000008</v>
      </c>
      <c r="V895" s="10"/>
      <c r="W895" s="10"/>
      <c r="X895" s="10"/>
      <c r="Y895" s="10"/>
      <c r="Z895" s="10"/>
      <c r="AA895" s="10"/>
      <c r="AB895" s="10"/>
      <c r="AC895" s="10"/>
      <c r="AD895" s="10"/>
    </row>
    <row r="896" spans="1:30" x14ac:dyDescent="0.25">
      <c r="A896" s="55"/>
      <c r="B896" s="10"/>
      <c r="C896" s="174" t="s">
        <v>261</v>
      </c>
      <c r="D896" s="174"/>
      <c r="E896" s="174" t="s">
        <v>73</v>
      </c>
      <c r="F896" s="176">
        <v>2</v>
      </c>
      <c r="G896" s="296">
        <v>588.49</v>
      </c>
      <c r="H896" s="296">
        <v>1176.98</v>
      </c>
      <c r="I896" s="296">
        <v>588.49</v>
      </c>
      <c r="J896" s="296">
        <v>10</v>
      </c>
      <c r="K896" s="175"/>
      <c r="L896" s="176">
        <v>1</v>
      </c>
      <c r="M896" s="296">
        <v>700</v>
      </c>
      <c r="N896" s="296">
        <v>700</v>
      </c>
      <c r="O896" s="210"/>
      <c r="P896" s="296"/>
      <c r="Q896" s="296"/>
      <c r="R896" s="176">
        <v>2</v>
      </c>
      <c r="S896" s="296">
        <v>1176.98</v>
      </c>
      <c r="T896" s="296">
        <v>588.49</v>
      </c>
      <c r="V896" s="10"/>
      <c r="W896" s="10"/>
      <c r="X896" s="10"/>
      <c r="Y896" s="10"/>
      <c r="Z896" s="10"/>
      <c r="AA896" s="10"/>
      <c r="AB896" s="10"/>
      <c r="AC896" s="10"/>
      <c r="AD896" s="10"/>
    </row>
    <row r="897" spans="1:30" x14ac:dyDescent="0.25">
      <c r="A897" s="55"/>
      <c r="B897" s="10"/>
      <c r="C897" s="174" t="s">
        <v>270</v>
      </c>
      <c r="D897" s="174"/>
      <c r="E897" s="174" t="s">
        <v>145</v>
      </c>
      <c r="F897" s="176">
        <v>1</v>
      </c>
      <c r="G897" s="296">
        <v>1202.03</v>
      </c>
      <c r="H897" s="296">
        <v>1202.03</v>
      </c>
      <c r="I897" s="296">
        <v>1202.03</v>
      </c>
      <c r="J897" s="296">
        <v>13</v>
      </c>
      <c r="K897" s="175"/>
      <c r="L897" s="176">
        <v>1</v>
      </c>
      <c r="M897" s="296">
        <v>1202.03</v>
      </c>
      <c r="N897" s="296">
        <v>1202.03</v>
      </c>
      <c r="O897" s="210"/>
      <c r="P897" s="296"/>
      <c r="Q897" s="296"/>
      <c r="R897" s="176">
        <v>1</v>
      </c>
      <c r="S897" s="296">
        <v>1202.03</v>
      </c>
      <c r="T897" s="296">
        <v>1202.03</v>
      </c>
      <c r="V897" s="10"/>
      <c r="W897" s="10"/>
      <c r="X897" s="10"/>
      <c r="Y897" s="10"/>
      <c r="Z897" s="10"/>
      <c r="AA897" s="10"/>
      <c r="AB897" s="10"/>
      <c r="AC897" s="10"/>
      <c r="AD897" s="10"/>
    </row>
    <row r="898" spans="1:30" x14ac:dyDescent="0.25">
      <c r="A898" s="55"/>
      <c r="B898" s="10"/>
      <c r="C898" s="174" t="s">
        <v>273</v>
      </c>
      <c r="D898" s="174"/>
      <c r="E898" s="174" t="s">
        <v>272</v>
      </c>
      <c r="F898" s="176">
        <v>1</v>
      </c>
      <c r="G898" s="296">
        <v>458.55</v>
      </c>
      <c r="H898" s="296">
        <v>458.55</v>
      </c>
      <c r="I898" s="296">
        <v>458.55</v>
      </c>
      <c r="J898" s="296">
        <v>13</v>
      </c>
      <c r="K898" s="175"/>
      <c r="L898" s="176">
        <v>1</v>
      </c>
      <c r="M898" s="296">
        <v>458.55</v>
      </c>
      <c r="N898" s="296">
        <v>458.55</v>
      </c>
      <c r="O898" s="210"/>
      <c r="P898" s="296"/>
      <c r="Q898" s="296"/>
      <c r="R898" s="176">
        <v>1</v>
      </c>
      <c r="S898" s="296">
        <v>458.55</v>
      </c>
      <c r="T898" s="296">
        <v>458.55</v>
      </c>
      <c r="V898" s="10"/>
      <c r="W898" s="10"/>
      <c r="X898" s="10"/>
      <c r="Y898" s="10"/>
      <c r="Z898" s="10"/>
      <c r="AA898" s="10"/>
      <c r="AB898" s="10"/>
      <c r="AC898" s="10"/>
      <c r="AD898" s="10"/>
    </row>
    <row r="899" spans="1:30" x14ac:dyDescent="0.25">
      <c r="A899" s="55"/>
      <c r="B899" s="10"/>
      <c r="C899" s="174" t="s">
        <v>275</v>
      </c>
      <c r="D899" s="174"/>
      <c r="E899" s="174" t="s">
        <v>77</v>
      </c>
      <c r="F899" s="176">
        <v>1</v>
      </c>
      <c r="G899" s="296">
        <v>2306.63</v>
      </c>
      <c r="H899" s="296">
        <v>2306.63</v>
      </c>
      <c r="I899" s="296">
        <v>2306.63</v>
      </c>
      <c r="J899" s="296">
        <v>13</v>
      </c>
      <c r="K899" s="175"/>
      <c r="L899" s="176"/>
      <c r="M899" s="296"/>
      <c r="N899" s="296"/>
      <c r="O899" s="210"/>
      <c r="P899" s="296"/>
      <c r="Q899" s="296"/>
      <c r="R899" s="176">
        <v>1</v>
      </c>
      <c r="S899" s="296">
        <v>2306.63</v>
      </c>
      <c r="T899" s="296">
        <v>2306.63</v>
      </c>
      <c r="V899" s="10"/>
      <c r="W899" s="10"/>
      <c r="X899" s="10"/>
      <c r="Y899" s="10"/>
      <c r="Z899" s="10"/>
      <c r="AA899" s="10"/>
      <c r="AB899" s="10"/>
      <c r="AC899" s="10"/>
      <c r="AD899" s="10"/>
    </row>
    <row r="900" spans="1:30" x14ac:dyDescent="0.25">
      <c r="A900" s="55"/>
      <c r="B900" s="10"/>
      <c r="C900" s="174" t="s">
        <v>282</v>
      </c>
      <c r="D900" s="174"/>
      <c r="E900" s="174" t="s">
        <v>79</v>
      </c>
      <c r="F900" s="176">
        <v>1</v>
      </c>
      <c r="G900" s="296">
        <v>5447.27</v>
      </c>
      <c r="H900" s="296">
        <v>5447.27</v>
      </c>
      <c r="I900" s="296">
        <v>5447.27</v>
      </c>
      <c r="J900" s="296">
        <v>12</v>
      </c>
      <c r="K900" s="175"/>
      <c r="L900" s="176">
        <v>1</v>
      </c>
      <c r="M900" s="296">
        <v>5447.27</v>
      </c>
      <c r="N900" s="296">
        <v>5447.27</v>
      </c>
      <c r="O900" s="210"/>
      <c r="P900" s="296"/>
      <c r="Q900" s="296"/>
      <c r="R900" s="176">
        <v>1</v>
      </c>
      <c r="S900" s="296">
        <v>5447.27</v>
      </c>
      <c r="T900" s="296">
        <v>5447.27</v>
      </c>
      <c r="V900" s="10"/>
      <c r="W900" s="10"/>
      <c r="X900" s="10"/>
      <c r="Y900" s="10"/>
      <c r="Z900" s="10"/>
      <c r="AA900" s="10"/>
      <c r="AB900" s="10"/>
      <c r="AC900" s="10"/>
      <c r="AD900" s="10"/>
    </row>
    <row r="901" spans="1:30" x14ac:dyDescent="0.25">
      <c r="A901" s="55"/>
      <c r="B901" s="10"/>
      <c r="C901" s="174" t="s">
        <v>284</v>
      </c>
      <c r="D901" s="174"/>
      <c r="E901" s="174" t="s">
        <v>285</v>
      </c>
      <c r="F901" s="176">
        <v>2</v>
      </c>
      <c r="G901" s="296">
        <v>2977.96</v>
      </c>
      <c r="H901" s="296">
        <v>5955.92</v>
      </c>
      <c r="I901" s="296">
        <v>2977.96</v>
      </c>
      <c r="J901" s="296">
        <v>12.5</v>
      </c>
      <c r="K901" s="175"/>
      <c r="L901" s="176">
        <v>1</v>
      </c>
      <c r="M901" s="296">
        <v>5905.16</v>
      </c>
      <c r="N901" s="296">
        <v>5905.16</v>
      </c>
      <c r="O901" s="210"/>
      <c r="P901" s="296"/>
      <c r="Q901" s="296"/>
      <c r="R901" s="176">
        <v>2</v>
      </c>
      <c r="S901" s="296">
        <v>5955.92</v>
      </c>
      <c r="T901" s="296">
        <v>2977.96</v>
      </c>
      <c r="V901" s="10"/>
      <c r="W901" s="10"/>
      <c r="X901" s="10"/>
      <c r="Y901" s="10"/>
      <c r="Z901" s="10"/>
      <c r="AA901" s="10"/>
      <c r="AB901" s="10"/>
      <c r="AC901" s="10"/>
      <c r="AD901" s="10"/>
    </row>
    <row r="902" spans="1:30" x14ac:dyDescent="0.25">
      <c r="A902" s="55"/>
      <c r="B902" s="10"/>
      <c r="C902" s="174" t="s">
        <v>289</v>
      </c>
      <c r="D902" s="174"/>
      <c r="E902" s="174" t="s">
        <v>202</v>
      </c>
      <c r="F902" s="176">
        <v>3</v>
      </c>
      <c r="G902" s="296">
        <v>372.91333333333301</v>
      </c>
      <c r="H902" s="296">
        <v>1118.74</v>
      </c>
      <c r="I902" s="296">
        <v>372.91333333333301</v>
      </c>
      <c r="J902" s="296">
        <v>10</v>
      </c>
      <c r="K902" s="175"/>
      <c r="L902" s="176">
        <v>1</v>
      </c>
      <c r="M902" s="296">
        <v>265.99</v>
      </c>
      <c r="N902" s="296">
        <v>265.99</v>
      </c>
      <c r="O902" s="210"/>
      <c r="P902" s="296"/>
      <c r="Q902" s="296"/>
      <c r="R902" s="176">
        <v>3</v>
      </c>
      <c r="S902" s="296">
        <v>1118.74</v>
      </c>
      <c r="T902" s="296">
        <v>372.91333333333301</v>
      </c>
      <c r="V902" s="10"/>
      <c r="W902" s="10"/>
      <c r="X902" s="10"/>
      <c r="Y902" s="10"/>
      <c r="Z902" s="10"/>
      <c r="AA902" s="10"/>
      <c r="AB902" s="10"/>
      <c r="AC902" s="10"/>
      <c r="AD902" s="10"/>
    </row>
    <row r="903" spans="1:30" x14ac:dyDescent="0.25">
      <c r="A903" s="55"/>
      <c r="B903" s="10"/>
      <c r="C903" s="174" t="s">
        <v>301</v>
      </c>
      <c r="D903" s="174"/>
      <c r="E903" s="174" t="s">
        <v>92</v>
      </c>
      <c r="F903" s="176">
        <v>6</v>
      </c>
      <c r="G903" s="296">
        <v>5305.1566666666704</v>
      </c>
      <c r="H903" s="296">
        <v>31830.94</v>
      </c>
      <c r="I903" s="296">
        <v>5305.1566666666704</v>
      </c>
      <c r="J903" s="296">
        <v>12.8333333333333</v>
      </c>
      <c r="K903" s="175"/>
      <c r="L903" s="176">
        <v>3</v>
      </c>
      <c r="M903" s="296">
        <v>26416.63</v>
      </c>
      <c r="N903" s="296">
        <v>8805.5433333333294</v>
      </c>
      <c r="O903" s="210"/>
      <c r="P903" s="296"/>
      <c r="Q903" s="296"/>
      <c r="R903" s="176">
        <v>6</v>
      </c>
      <c r="S903" s="296">
        <v>31830.94</v>
      </c>
      <c r="T903" s="296">
        <v>5305.1566666666704</v>
      </c>
      <c r="V903" s="10"/>
      <c r="W903" s="10"/>
      <c r="X903" s="10"/>
      <c r="Y903" s="10"/>
      <c r="Z903" s="10"/>
      <c r="AA903" s="10"/>
      <c r="AB903" s="10"/>
      <c r="AC903" s="10"/>
      <c r="AD903" s="10"/>
    </row>
    <row r="904" spans="1:30" x14ac:dyDescent="0.25">
      <c r="A904" s="55"/>
      <c r="B904" s="10"/>
      <c r="C904" s="174" t="s">
        <v>317</v>
      </c>
      <c r="D904" s="174"/>
      <c r="E904" s="174" t="s">
        <v>79</v>
      </c>
      <c r="F904" s="176">
        <v>12</v>
      </c>
      <c r="G904" s="296">
        <v>4934.0950000000003</v>
      </c>
      <c r="H904" s="296">
        <v>59209.14</v>
      </c>
      <c r="I904" s="296">
        <v>4934.0950000000003</v>
      </c>
      <c r="J904" s="296">
        <v>10.6666666666667</v>
      </c>
      <c r="K904" s="175"/>
      <c r="L904" s="176">
        <v>6</v>
      </c>
      <c r="M904" s="296">
        <v>10881.35</v>
      </c>
      <c r="N904" s="296">
        <v>1813.55833333333</v>
      </c>
      <c r="O904" s="210">
        <v>1</v>
      </c>
      <c r="P904" s="296">
        <v>40025.21</v>
      </c>
      <c r="Q904" s="296">
        <v>40025.21</v>
      </c>
      <c r="R904" s="176">
        <v>11</v>
      </c>
      <c r="S904" s="296">
        <v>19183.93</v>
      </c>
      <c r="T904" s="296">
        <v>1743.99363636364</v>
      </c>
      <c r="V904" s="10"/>
      <c r="W904" s="10"/>
      <c r="X904" s="10"/>
      <c r="Y904" s="10"/>
      <c r="Z904" s="10"/>
      <c r="AA904" s="10"/>
      <c r="AB904" s="10"/>
      <c r="AC904" s="10"/>
      <c r="AD904" s="10"/>
    </row>
    <row r="905" spans="1:30" x14ac:dyDescent="0.25">
      <c r="A905" s="55"/>
      <c r="B905" s="10"/>
      <c r="C905" s="174" t="s">
        <v>340</v>
      </c>
      <c r="D905" s="174"/>
      <c r="E905" s="174" t="s">
        <v>107</v>
      </c>
      <c r="F905" s="176">
        <v>1</v>
      </c>
      <c r="G905" s="296">
        <v>37373.11</v>
      </c>
      <c r="H905" s="296">
        <v>37373.11</v>
      </c>
      <c r="I905" s="296">
        <v>37373.11</v>
      </c>
      <c r="J905" s="296">
        <v>10</v>
      </c>
      <c r="K905" s="175"/>
      <c r="L905" s="176"/>
      <c r="M905" s="296"/>
      <c r="N905" s="296"/>
      <c r="O905" s="210"/>
      <c r="P905" s="296"/>
      <c r="Q905" s="296"/>
      <c r="R905" s="176">
        <v>1</v>
      </c>
      <c r="S905" s="296">
        <v>37373.11</v>
      </c>
      <c r="T905" s="296">
        <v>37373.11</v>
      </c>
      <c r="V905" s="10"/>
      <c r="W905" s="10"/>
      <c r="X905" s="10"/>
      <c r="Y905" s="10"/>
      <c r="Z905" s="10"/>
      <c r="AA905" s="10"/>
      <c r="AB905" s="10"/>
      <c r="AC905" s="10"/>
      <c r="AD905" s="10"/>
    </row>
    <row r="906" spans="1:30" x14ac:dyDescent="0.25">
      <c r="A906" s="55"/>
      <c r="B906" s="10"/>
      <c r="C906" s="174" t="s">
        <v>348</v>
      </c>
      <c r="D906" s="174"/>
      <c r="E906" s="174" t="s">
        <v>349</v>
      </c>
      <c r="F906" s="176">
        <v>1</v>
      </c>
      <c r="G906" s="296">
        <v>1188.8699999999999</v>
      </c>
      <c r="H906" s="296">
        <v>1188.8699999999999</v>
      </c>
      <c r="I906" s="296">
        <v>1188.8699999999999</v>
      </c>
      <c r="J906" s="296">
        <v>13</v>
      </c>
      <c r="K906" s="175"/>
      <c r="L906" s="176">
        <v>1</v>
      </c>
      <c r="M906" s="296">
        <v>1188.8699999999999</v>
      </c>
      <c r="N906" s="296">
        <v>1188.8699999999999</v>
      </c>
      <c r="O906" s="210"/>
      <c r="P906" s="296"/>
      <c r="Q906" s="296"/>
      <c r="R906" s="176">
        <v>1</v>
      </c>
      <c r="S906" s="296">
        <v>1188.8699999999999</v>
      </c>
      <c r="T906" s="296">
        <v>1188.8699999999999</v>
      </c>
      <c r="V906" s="10"/>
      <c r="W906" s="10"/>
      <c r="X906" s="10"/>
      <c r="Y906" s="10"/>
      <c r="Z906" s="10"/>
      <c r="AA906" s="10"/>
      <c r="AB906" s="10"/>
      <c r="AC906" s="10"/>
      <c r="AD906" s="10"/>
    </row>
    <row r="907" spans="1:30" x14ac:dyDescent="0.25">
      <c r="A907" s="55"/>
      <c r="B907" s="10"/>
      <c r="C907" s="174" t="s">
        <v>354</v>
      </c>
      <c r="D907" s="174"/>
      <c r="E907" s="174" t="s">
        <v>154</v>
      </c>
      <c r="F907" s="176">
        <v>1</v>
      </c>
      <c r="G907" s="296">
        <v>612.96</v>
      </c>
      <c r="H907" s="296">
        <v>612.96</v>
      </c>
      <c r="I907" s="296">
        <v>612.96</v>
      </c>
      <c r="J907" s="296">
        <v>13</v>
      </c>
      <c r="K907" s="175"/>
      <c r="L907" s="176">
        <v>1</v>
      </c>
      <c r="M907" s="296">
        <v>2073.29</v>
      </c>
      <c r="N907" s="296">
        <v>612.96</v>
      </c>
      <c r="O907" s="210"/>
      <c r="P907" s="296"/>
      <c r="Q907" s="296"/>
      <c r="R907" s="176">
        <v>1</v>
      </c>
      <c r="S907" s="296">
        <v>612.96</v>
      </c>
      <c r="T907" s="296">
        <v>612.96</v>
      </c>
      <c r="V907" s="10"/>
      <c r="W907" s="10"/>
      <c r="X907" s="10"/>
      <c r="Y907" s="10"/>
      <c r="Z907" s="10"/>
      <c r="AA907" s="10"/>
      <c r="AB907" s="10"/>
      <c r="AC907" s="10"/>
      <c r="AD907" s="10"/>
    </row>
    <row r="908" spans="1:30" x14ac:dyDescent="0.25">
      <c r="A908" s="55"/>
      <c r="B908" s="10"/>
      <c r="C908" s="174" t="s">
        <v>355</v>
      </c>
      <c r="D908" s="174"/>
      <c r="E908" s="174" t="s">
        <v>175</v>
      </c>
      <c r="F908" s="176">
        <v>3</v>
      </c>
      <c r="G908" s="296">
        <v>3437.39</v>
      </c>
      <c r="H908" s="296">
        <v>10312.17</v>
      </c>
      <c r="I908" s="296">
        <v>3437.39</v>
      </c>
      <c r="J908" s="296">
        <v>8.3333333333333304</v>
      </c>
      <c r="K908" s="175"/>
      <c r="L908" s="176">
        <v>3</v>
      </c>
      <c r="M908" s="296">
        <v>10312.17</v>
      </c>
      <c r="N908" s="296">
        <v>3437.39</v>
      </c>
      <c r="O908" s="210"/>
      <c r="P908" s="296"/>
      <c r="Q908" s="296"/>
      <c r="R908" s="176">
        <v>3</v>
      </c>
      <c r="S908" s="296">
        <v>10312.17</v>
      </c>
      <c r="T908" s="296">
        <v>3437.39</v>
      </c>
      <c r="V908" s="10"/>
      <c r="W908" s="10"/>
      <c r="X908" s="10"/>
      <c r="Y908" s="10"/>
      <c r="Z908" s="10"/>
      <c r="AA908" s="10"/>
      <c r="AB908" s="10"/>
      <c r="AC908" s="10"/>
      <c r="AD908" s="10"/>
    </row>
    <row r="909" spans="1:30" x14ac:dyDescent="0.25">
      <c r="A909" s="55"/>
      <c r="B909" s="10"/>
      <c r="C909" s="174" t="s">
        <v>356</v>
      </c>
      <c r="D909" s="174"/>
      <c r="E909" s="174" t="s">
        <v>204</v>
      </c>
      <c r="F909" s="176">
        <v>1</v>
      </c>
      <c r="G909" s="296">
        <v>1022.85</v>
      </c>
      <c r="H909" s="296">
        <v>1022.85</v>
      </c>
      <c r="I909" s="296">
        <v>1022.85</v>
      </c>
      <c r="J909" s="296">
        <v>12</v>
      </c>
      <c r="K909" s="175"/>
      <c r="L909" s="176"/>
      <c r="M909" s="296"/>
      <c r="N909" s="296"/>
      <c r="O909" s="210"/>
      <c r="P909" s="296"/>
      <c r="Q909" s="296"/>
      <c r="R909" s="176">
        <v>1</v>
      </c>
      <c r="S909" s="296">
        <v>1022.85</v>
      </c>
      <c r="T909" s="296">
        <v>1022.85</v>
      </c>
      <c r="V909" s="10"/>
      <c r="W909" s="10"/>
      <c r="X909" s="10"/>
      <c r="Y909" s="10"/>
      <c r="Z909" s="10"/>
      <c r="AA909" s="10"/>
      <c r="AB909" s="10"/>
      <c r="AC909" s="10"/>
      <c r="AD909" s="10"/>
    </row>
    <row r="910" spans="1:30" x14ac:dyDescent="0.25">
      <c r="A910" s="55"/>
      <c r="B910" s="10"/>
      <c r="C910" s="174" t="s">
        <v>364</v>
      </c>
      <c r="D910" s="174"/>
      <c r="E910" s="174" t="s">
        <v>204</v>
      </c>
      <c r="F910" s="176">
        <v>7</v>
      </c>
      <c r="G910" s="296">
        <v>3932.6228571428601</v>
      </c>
      <c r="H910" s="296">
        <v>27528.36</v>
      </c>
      <c r="I910" s="296">
        <v>3932.6228571428601</v>
      </c>
      <c r="J910" s="296">
        <v>10.1428571428571</v>
      </c>
      <c r="K910" s="175"/>
      <c r="L910" s="176">
        <v>4</v>
      </c>
      <c r="M910" s="296">
        <v>8423.61</v>
      </c>
      <c r="N910" s="296">
        <v>2105.9025000000001</v>
      </c>
      <c r="O910" s="210"/>
      <c r="P910" s="296"/>
      <c r="Q910" s="296"/>
      <c r="R910" s="176">
        <v>7</v>
      </c>
      <c r="S910" s="296">
        <v>27528.36</v>
      </c>
      <c r="T910" s="296">
        <v>3932.6228571428601</v>
      </c>
      <c r="V910" s="10"/>
      <c r="W910" s="10"/>
      <c r="X910" s="10"/>
      <c r="Y910" s="10"/>
      <c r="Z910" s="10"/>
      <c r="AA910" s="10"/>
      <c r="AB910" s="10"/>
      <c r="AC910" s="10"/>
      <c r="AD910" s="10"/>
    </row>
    <row r="911" spans="1:30" x14ac:dyDescent="0.25">
      <c r="A911" s="55"/>
      <c r="B911" s="10"/>
      <c r="C911" s="174" t="s">
        <v>366</v>
      </c>
      <c r="D911" s="174"/>
      <c r="E911" s="174" t="s">
        <v>367</v>
      </c>
      <c r="F911" s="176">
        <v>2</v>
      </c>
      <c r="G911" s="296">
        <v>591.03</v>
      </c>
      <c r="H911" s="296">
        <v>1182.06</v>
      </c>
      <c r="I911" s="296">
        <v>591.03</v>
      </c>
      <c r="J911" s="296">
        <v>13</v>
      </c>
      <c r="K911" s="175"/>
      <c r="L911" s="176">
        <v>2</v>
      </c>
      <c r="M911" s="296">
        <v>1182.06</v>
      </c>
      <c r="N911" s="296">
        <v>591.03</v>
      </c>
      <c r="O911" s="210"/>
      <c r="P911" s="296"/>
      <c r="Q911" s="296"/>
      <c r="R911" s="176">
        <v>2</v>
      </c>
      <c r="S911" s="296">
        <v>1182.06</v>
      </c>
      <c r="T911" s="296">
        <v>591.03</v>
      </c>
      <c r="V911" s="10"/>
      <c r="W911" s="10"/>
      <c r="X911" s="10"/>
      <c r="Y911" s="10"/>
      <c r="Z911" s="10"/>
      <c r="AA911" s="10"/>
      <c r="AB911" s="10"/>
      <c r="AC911" s="10"/>
      <c r="AD911" s="10"/>
    </row>
    <row r="912" spans="1:30" x14ac:dyDescent="0.25">
      <c r="A912" s="55"/>
      <c r="B912" s="10"/>
      <c r="C912" s="174" t="s">
        <v>373</v>
      </c>
      <c r="D912" s="174"/>
      <c r="E912" s="174" t="s">
        <v>374</v>
      </c>
      <c r="F912" s="176">
        <v>1</v>
      </c>
      <c r="G912" s="296">
        <v>5003.99</v>
      </c>
      <c r="H912" s="296">
        <v>5003.99</v>
      </c>
      <c r="I912" s="296">
        <v>5003.99</v>
      </c>
      <c r="J912" s="296">
        <v>25</v>
      </c>
      <c r="K912" s="175"/>
      <c r="L912" s="176"/>
      <c r="M912" s="296"/>
      <c r="N912" s="296"/>
      <c r="O912" s="210"/>
      <c r="P912" s="296"/>
      <c r="Q912" s="296"/>
      <c r="R912" s="176">
        <v>1</v>
      </c>
      <c r="S912" s="296">
        <v>5003.99</v>
      </c>
      <c r="T912" s="296">
        <v>5003.99</v>
      </c>
      <c r="V912" s="10"/>
      <c r="W912" s="10"/>
      <c r="X912" s="10"/>
      <c r="Y912" s="10"/>
      <c r="Z912" s="10"/>
      <c r="AA912" s="10"/>
      <c r="AB912" s="10"/>
      <c r="AC912" s="10"/>
      <c r="AD912" s="10"/>
    </row>
    <row r="913" spans="1:30" x14ac:dyDescent="0.25">
      <c r="A913" s="55"/>
      <c r="B913" s="10"/>
      <c r="C913" s="174" t="s">
        <v>377</v>
      </c>
      <c r="D913" s="174"/>
      <c r="E913" s="174" t="s">
        <v>302</v>
      </c>
      <c r="F913" s="176">
        <v>1</v>
      </c>
      <c r="G913" s="296">
        <v>2794.37</v>
      </c>
      <c r="H913" s="296">
        <v>2794.37</v>
      </c>
      <c r="I913" s="296">
        <v>2794.37</v>
      </c>
      <c r="J913" s="296">
        <v>12</v>
      </c>
      <c r="K913" s="175"/>
      <c r="L913" s="176"/>
      <c r="M913" s="296"/>
      <c r="N913" s="296"/>
      <c r="O913" s="210"/>
      <c r="P913" s="296"/>
      <c r="Q913" s="296"/>
      <c r="R913" s="176">
        <v>1</v>
      </c>
      <c r="S913" s="296">
        <v>2794.37</v>
      </c>
      <c r="T913" s="296">
        <v>2794.37</v>
      </c>
      <c r="V913" s="10"/>
      <c r="W913" s="10"/>
      <c r="X913" s="10"/>
      <c r="Y913" s="10"/>
      <c r="Z913" s="10"/>
      <c r="AA913" s="10"/>
      <c r="AB913" s="10"/>
      <c r="AC913" s="10"/>
      <c r="AD913" s="10"/>
    </row>
    <row r="914" spans="1:30" x14ac:dyDescent="0.25">
      <c r="A914" s="55"/>
      <c r="B914" s="10"/>
      <c r="C914" s="174" t="s">
        <v>378</v>
      </c>
      <c r="D914" s="174"/>
      <c r="E914" s="174" t="s">
        <v>105</v>
      </c>
      <c r="F914" s="176">
        <v>4</v>
      </c>
      <c r="G914" s="296">
        <v>1472.3225</v>
      </c>
      <c r="H914" s="296">
        <v>5889.29</v>
      </c>
      <c r="I914" s="296">
        <v>1472.3225</v>
      </c>
      <c r="J914" s="296">
        <v>15.25</v>
      </c>
      <c r="K914" s="175"/>
      <c r="L914" s="176">
        <v>1</v>
      </c>
      <c r="M914" s="296">
        <v>3379.46</v>
      </c>
      <c r="N914" s="296">
        <v>3379.46</v>
      </c>
      <c r="O914" s="210"/>
      <c r="P914" s="296"/>
      <c r="Q914" s="296"/>
      <c r="R914" s="176">
        <v>4</v>
      </c>
      <c r="S914" s="296">
        <v>5889.29</v>
      </c>
      <c r="T914" s="296">
        <v>1472.3225</v>
      </c>
      <c r="V914" s="10"/>
      <c r="W914" s="10"/>
      <c r="X914" s="10"/>
      <c r="Y914" s="10"/>
      <c r="Z914" s="10"/>
      <c r="AA914" s="10"/>
      <c r="AB914" s="10"/>
      <c r="AC914" s="10"/>
      <c r="AD914" s="10"/>
    </row>
    <row r="915" spans="1:30" x14ac:dyDescent="0.25">
      <c r="A915" s="55"/>
      <c r="B915" s="10"/>
      <c r="C915" s="174" t="s">
        <v>390</v>
      </c>
      <c r="D915" s="174"/>
      <c r="E915" s="174" t="s">
        <v>124</v>
      </c>
      <c r="F915" s="176">
        <v>1</v>
      </c>
      <c r="G915" s="296">
        <v>708.35</v>
      </c>
      <c r="H915" s="296">
        <v>708.35</v>
      </c>
      <c r="I915" s="296">
        <v>708.35</v>
      </c>
      <c r="J915" s="296">
        <v>13</v>
      </c>
      <c r="K915" s="175"/>
      <c r="L915" s="176">
        <v>1</v>
      </c>
      <c r="M915" s="296">
        <v>708.35</v>
      </c>
      <c r="N915" s="296">
        <v>708.35</v>
      </c>
      <c r="O915" s="210"/>
      <c r="P915" s="296"/>
      <c r="Q915" s="296"/>
      <c r="R915" s="176">
        <v>1</v>
      </c>
      <c r="S915" s="296">
        <v>708.35</v>
      </c>
      <c r="T915" s="296">
        <v>708.35</v>
      </c>
      <c r="V915" s="10"/>
      <c r="W915" s="10"/>
      <c r="X915" s="10"/>
      <c r="Y915" s="10"/>
      <c r="Z915" s="10"/>
      <c r="AA915" s="10"/>
      <c r="AB915" s="10"/>
      <c r="AC915" s="10"/>
      <c r="AD915" s="10"/>
    </row>
    <row r="916" spans="1:30" x14ac:dyDescent="0.25">
      <c r="A916" s="55"/>
      <c r="B916" s="10"/>
      <c r="C916" s="174" t="s">
        <v>397</v>
      </c>
      <c r="D916" s="174"/>
      <c r="E916" s="174" t="s">
        <v>86</v>
      </c>
      <c r="F916" s="176">
        <v>1</v>
      </c>
      <c r="G916" s="296">
        <v>8309.0400000000009</v>
      </c>
      <c r="H916" s="296">
        <v>8309.0400000000009</v>
      </c>
      <c r="I916" s="296">
        <v>8309.0400000000009</v>
      </c>
      <c r="J916" s="296">
        <v>12</v>
      </c>
      <c r="K916" s="175"/>
      <c r="L916" s="176"/>
      <c r="M916" s="296"/>
      <c r="N916" s="296"/>
      <c r="O916" s="210"/>
      <c r="P916" s="296"/>
      <c r="Q916" s="296"/>
      <c r="R916" s="176">
        <v>1</v>
      </c>
      <c r="S916" s="296">
        <v>8309.0400000000009</v>
      </c>
      <c r="T916" s="296">
        <v>8309.0400000000009</v>
      </c>
      <c r="V916" s="10"/>
      <c r="W916" s="10"/>
      <c r="X916" s="10"/>
      <c r="Y916" s="10"/>
      <c r="Z916" s="10"/>
      <c r="AA916" s="10"/>
      <c r="AB916" s="10"/>
      <c r="AC916" s="10"/>
      <c r="AD916" s="10"/>
    </row>
    <row r="917" spans="1:30" x14ac:dyDescent="0.25">
      <c r="A917" s="55"/>
      <c r="B917" s="10"/>
      <c r="C917" s="174" t="s">
        <v>398</v>
      </c>
      <c r="D917" s="174"/>
      <c r="E917" s="174" t="s">
        <v>120</v>
      </c>
      <c r="F917" s="176">
        <v>5</v>
      </c>
      <c r="G917" s="296">
        <v>5673.5959999999995</v>
      </c>
      <c r="H917" s="296">
        <v>28367.98</v>
      </c>
      <c r="I917" s="296">
        <v>5673.5959999999995</v>
      </c>
      <c r="J917" s="296">
        <v>16</v>
      </c>
      <c r="K917" s="175"/>
      <c r="L917" s="176">
        <v>1</v>
      </c>
      <c r="M917" s="296">
        <v>4439.2299999999996</v>
      </c>
      <c r="N917" s="296">
        <v>4439.2299999999996</v>
      </c>
      <c r="O917" s="210"/>
      <c r="P917" s="296"/>
      <c r="Q917" s="296"/>
      <c r="R917" s="176">
        <v>5</v>
      </c>
      <c r="S917" s="296">
        <v>28367.98</v>
      </c>
      <c r="T917" s="296">
        <v>5673.5959999999995</v>
      </c>
      <c r="V917" s="10"/>
      <c r="W917" s="10"/>
      <c r="X917" s="10"/>
      <c r="Y917" s="10"/>
      <c r="Z917" s="10"/>
      <c r="AA917" s="10"/>
      <c r="AB917" s="10"/>
      <c r="AC917" s="10"/>
      <c r="AD917" s="10"/>
    </row>
    <row r="918" spans="1:30" x14ac:dyDescent="0.25">
      <c r="A918" s="55"/>
      <c r="B918" s="10"/>
      <c r="C918" s="174" t="s">
        <v>400</v>
      </c>
      <c r="D918" s="174"/>
      <c r="E918" s="174" t="s">
        <v>77</v>
      </c>
      <c r="F918" s="176">
        <v>2</v>
      </c>
      <c r="G918" s="296">
        <v>643.78499999999997</v>
      </c>
      <c r="H918" s="296">
        <v>1287.57</v>
      </c>
      <c r="I918" s="296">
        <v>643.78499999999997</v>
      </c>
      <c r="J918" s="296">
        <v>12</v>
      </c>
      <c r="K918" s="175"/>
      <c r="L918" s="176">
        <v>1</v>
      </c>
      <c r="M918" s="296">
        <v>410.44</v>
      </c>
      <c r="N918" s="296">
        <v>410.44</v>
      </c>
      <c r="O918" s="210"/>
      <c r="P918" s="296"/>
      <c r="Q918" s="296"/>
      <c r="R918" s="176">
        <v>2</v>
      </c>
      <c r="S918" s="296">
        <v>1287.57</v>
      </c>
      <c r="T918" s="296">
        <v>643.78499999999997</v>
      </c>
      <c r="V918" s="10"/>
      <c r="W918" s="10"/>
      <c r="X918" s="10"/>
      <c r="Y918" s="10"/>
      <c r="Z918" s="10"/>
      <c r="AA918" s="10"/>
      <c r="AB918" s="10"/>
      <c r="AC918" s="10"/>
      <c r="AD918" s="10"/>
    </row>
    <row r="919" spans="1:30" x14ac:dyDescent="0.25">
      <c r="A919" s="55"/>
      <c r="B919" s="10"/>
      <c r="C919" s="174" t="s">
        <v>404</v>
      </c>
      <c r="D919" s="174"/>
      <c r="E919" s="174" t="s">
        <v>175</v>
      </c>
      <c r="F919" s="176">
        <v>10</v>
      </c>
      <c r="G919" s="296">
        <v>5477.8010000000004</v>
      </c>
      <c r="H919" s="296">
        <v>54778.01</v>
      </c>
      <c r="I919" s="296">
        <v>5477.8010000000004</v>
      </c>
      <c r="J919" s="296">
        <v>9.6</v>
      </c>
      <c r="K919" s="175"/>
      <c r="L919" s="176">
        <v>3</v>
      </c>
      <c r="M919" s="296">
        <v>3587.74</v>
      </c>
      <c r="N919" s="296">
        <v>1195.91333333333</v>
      </c>
      <c r="O919" s="210"/>
      <c r="P919" s="296"/>
      <c r="Q919" s="296"/>
      <c r="R919" s="176">
        <v>10</v>
      </c>
      <c r="S919" s="296">
        <v>54778.01</v>
      </c>
      <c r="T919" s="296">
        <v>5477.8010000000004</v>
      </c>
      <c r="V919" s="10"/>
      <c r="W919" s="10"/>
      <c r="X919" s="10"/>
      <c r="Y919" s="10"/>
      <c r="Z919" s="10"/>
      <c r="AA919" s="10"/>
      <c r="AB919" s="10"/>
      <c r="AC919" s="10"/>
      <c r="AD919" s="10"/>
    </row>
    <row r="920" spans="1:30" x14ac:dyDescent="0.25">
      <c r="A920" s="55"/>
      <c r="B920" s="10"/>
      <c r="C920" s="174" t="s">
        <v>407</v>
      </c>
      <c r="D920" s="174"/>
      <c r="E920" s="174" t="s">
        <v>155</v>
      </c>
      <c r="F920" s="176">
        <v>1</v>
      </c>
      <c r="G920" s="296">
        <v>718.7</v>
      </c>
      <c r="H920" s="296">
        <v>718.7</v>
      </c>
      <c r="I920" s="296">
        <v>718.7</v>
      </c>
      <c r="J920" s="296">
        <v>4</v>
      </c>
      <c r="K920" s="175"/>
      <c r="L920" s="176">
        <v>1</v>
      </c>
      <c r="M920" s="296">
        <v>718.7</v>
      </c>
      <c r="N920" s="296">
        <v>718.7</v>
      </c>
      <c r="O920" s="210"/>
      <c r="P920" s="296"/>
      <c r="Q920" s="296"/>
      <c r="R920" s="176">
        <v>1</v>
      </c>
      <c r="S920" s="296">
        <v>718.7</v>
      </c>
      <c r="T920" s="296">
        <v>718.7</v>
      </c>
      <c r="V920" s="10"/>
      <c r="W920" s="10"/>
      <c r="X920" s="10"/>
      <c r="Y920" s="10"/>
      <c r="Z920" s="10"/>
      <c r="AA920" s="10"/>
      <c r="AB920" s="10"/>
      <c r="AC920" s="10"/>
      <c r="AD920" s="10"/>
    </row>
    <row r="921" spans="1:30" x14ac:dyDescent="0.25">
      <c r="A921" s="55"/>
      <c r="B921" s="10"/>
      <c r="C921" s="174" t="s">
        <v>408</v>
      </c>
      <c r="D921" s="174"/>
      <c r="E921" s="174" t="s">
        <v>409</v>
      </c>
      <c r="F921" s="176">
        <v>3</v>
      </c>
      <c r="G921" s="296">
        <v>1386.72</v>
      </c>
      <c r="H921" s="296">
        <v>4160.16</v>
      </c>
      <c r="I921" s="296">
        <v>1386.72</v>
      </c>
      <c r="J921" s="296">
        <v>9</v>
      </c>
      <c r="K921" s="175"/>
      <c r="L921" s="176">
        <v>3</v>
      </c>
      <c r="M921" s="296">
        <v>4819.58</v>
      </c>
      <c r="N921" s="296">
        <v>1386.72</v>
      </c>
      <c r="O921" s="210"/>
      <c r="P921" s="296"/>
      <c r="Q921" s="296"/>
      <c r="R921" s="176">
        <v>3</v>
      </c>
      <c r="S921" s="296">
        <v>4160.16</v>
      </c>
      <c r="T921" s="296">
        <v>1386.72</v>
      </c>
      <c r="V921" s="10"/>
      <c r="W921" s="10"/>
      <c r="X921" s="10"/>
      <c r="Y921" s="10"/>
      <c r="Z921" s="10"/>
      <c r="AA921" s="10"/>
      <c r="AB921" s="10"/>
      <c r="AC921" s="10"/>
      <c r="AD921" s="10"/>
    </row>
    <row r="922" spans="1:30" x14ac:dyDescent="0.25">
      <c r="A922" s="55"/>
      <c r="B922" s="10"/>
      <c r="C922" s="174" t="s">
        <v>415</v>
      </c>
      <c r="D922" s="174"/>
      <c r="E922" s="174" t="s">
        <v>324</v>
      </c>
      <c r="F922" s="176">
        <v>3</v>
      </c>
      <c r="G922" s="296">
        <v>243.97333333333299</v>
      </c>
      <c r="H922" s="296">
        <v>731.92</v>
      </c>
      <c r="I922" s="296">
        <v>243.97333333333299</v>
      </c>
      <c r="J922" s="296">
        <v>11</v>
      </c>
      <c r="K922" s="175"/>
      <c r="L922" s="176"/>
      <c r="M922" s="296"/>
      <c r="N922" s="296"/>
      <c r="O922" s="210"/>
      <c r="P922" s="296"/>
      <c r="Q922" s="296"/>
      <c r="R922" s="176">
        <v>3</v>
      </c>
      <c r="S922" s="296">
        <v>731.92</v>
      </c>
      <c r="T922" s="296">
        <v>243.97333333333299</v>
      </c>
      <c r="V922" s="10"/>
      <c r="W922" s="10"/>
      <c r="X922" s="10"/>
      <c r="Y922" s="10"/>
      <c r="Z922" s="10"/>
      <c r="AA922" s="10"/>
      <c r="AB922" s="10"/>
      <c r="AC922" s="10"/>
      <c r="AD922" s="10"/>
    </row>
    <row r="923" spans="1:30" x14ac:dyDescent="0.25">
      <c r="A923" s="55"/>
      <c r="B923" s="10"/>
      <c r="C923" s="174" t="s">
        <v>420</v>
      </c>
      <c r="D923" s="174"/>
      <c r="E923" s="174" t="s">
        <v>110</v>
      </c>
      <c r="F923" s="176">
        <v>1</v>
      </c>
      <c r="G923" s="296">
        <v>630.76</v>
      </c>
      <c r="H923" s="296">
        <v>630.76</v>
      </c>
      <c r="I923" s="296">
        <v>630.76</v>
      </c>
      <c r="J923" s="296">
        <v>7</v>
      </c>
      <c r="K923" s="175"/>
      <c r="L923" s="176"/>
      <c r="M923" s="296"/>
      <c r="N923" s="296"/>
      <c r="O923" s="210"/>
      <c r="P923" s="296"/>
      <c r="Q923" s="296"/>
      <c r="R923" s="176">
        <v>1</v>
      </c>
      <c r="S923" s="296">
        <v>630.76</v>
      </c>
      <c r="T923" s="296">
        <v>630.76</v>
      </c>
      <c r="V923" s="10"/>
      <c r="W923" s="10"/>
      <c r="X923" s="10"/>
      <c r="Y923" s="10"/>
      <c r="Z923" s="10"/>
      <c r="AA923" s="10"/>
      <c r="AB923" s="10"/>
      <c r="AC923" s="10"/>
      <c r="AD923" s="10"/>
    </row>
    <row r="924" spans="1:30" x14ac:dyDescent="0.25">
      <c r="A924" s="55"/>
      <c r="B924" s="10"/>
      <c r="C924" s="174" t="s">
        <v>421</v>
      </c>
      <c r="D924" s="174"/>
      <c r="E924" s="174" t="s">
        <v>287</v>
      </c>
      <c r="F924" s="176">
        <v>2</v>
      </c>
      <c r="G924" s="296">
        <v>1180.47</v>
      </c>
      <c r="H924" s="296">
        <v>2360.94</v>
      </c>
      <c r="I924" s="296">
        <v>1180.47</v>
      </c>
      <c r="J924" s="296">
        <v>9.5</v>
      </c>
      <c r="K924" s="175"/>
      <c r="L924" s="176"/>
      <c r="M924" s="296"/>
      <c r="N924" s="296"/>
      <c r="O924" s="210"/>
      <c r="P924" s="296"/>
      <c r="Q924" s="296"/>
      <c r="R924" s="176">
        <v>2</v>
      </c>
      <c r="S924" s="296">
        <v>2360.94</v>
      </c>
      <c r="T924" s="296">
        <v>1180.47</v>
      </c>
      <c r="V924" s="10"/>
      <c r="W924" s="10"/>
      <c r="X924" s="10"/>
      <c r="Y924" s="10"/>
      <c r="Z924" s="10"/>
      <c r="AA924" s="10"/>
      <c r="AB924" s="10"/>
      <c r="AC924" s="10"/>
      <c r="AD924" s="10"/>
    </row>
    <row r="925" spans="1:30" x14ac:dyDescent="0.25">
      <c r="A925" s="55"/>
      <c r="B925" s="10"/>
      <c r="C925" s="174" t="s">
        <v>422</v>
      </c>
      <c r="D925" s="174"/>
      <c r="E925" s="174" t="s">
        <v>295</v>
      </c>
      <c r="F925" s="176">
        <v>1</v>
      </c>
      <c r="G925" s="296">
        <v>90.01</v>
      </c>
      <c r="H925" s="296">
        <v>90.01</v>
      </c>
      <c r="I925" s="296">
        <v>90.01</v>
      </c>
      <c r="J925" s="296">
        <v>13</v>
      </c>
      <c r="K925" s="175"/>
      <c r="L925" s="176">
        <v>1</v>
      </c>
      <c r="M925" s="296">
        <v>992.31</v>
      </c>
      <c r="N925" s="296">
        <v>90.01</v>
      </c>
      <c r="O925" s="210"/>
      <c r="P925" s="296"/>
      <c r="Q925" s="296"/>
      <c r="R925" s="176">
        <v>1</v>
      </c>
      <c r="S925" s="296">
        <v>90.01</v>
      </c>
      <c r="T925" s="296">
        <v>90.01</v>
      </c>
      <c r="V925" s="10"/>
      <c r="W925" s="10"/>
      <c r="X925" s="10"/>
      <c r="Y925" s="10"/>
      <c r="Z925" s="10"/>
      <c r="AA925" s="10"/>
      <c r="AB925" s="10"/>
      <c r="AC925" s="10"/>
      <c r="AD925" s="10"/>
    </row>
    <row r="926" spans="1:30" x14ac:dyDescent="0.25">
      <c r="A926" s="55"/>
      <c r="B926" s="10"/>
      <c r="C926" s="174" t="s">
        <v>425</v>
      </c>
      <c r="D926" s="174"/>
      <c r="E926" s="174" t="s">
        <v>426</v>
      </c>
      <c r="F926" s="176">
        <v>3</v>
      </c>
      <c r="G926" s="296">
        <v>1884.61666666667</v>
      </c>
      <c r="H926" s="296">
        <v>5653.85</v>
      </c>
      <c r="I926" s="296">
        <v>1884.61666666667</v>
      </c>
      <c r="J926" s="296">
        <v>10.3333333333333</v>
      </c>
      <c r="K926" s="175"/>
      <c r="L926" s="176">
        <v>3</v>
      </c>
      <c r="M926" s="296">
        <v>5653.85</v>
      </c>
      <c r="N926" s="296">
        <v>1884.61666666667</v>
      </c>
      <c r="O926" s="210"/>
      <c r="P926" s="296"/>
      <c r="Q926" s="296"/>
      <c r="R926" s="176">
        <v>3</v>
      </c>
      <c r="S926" s="296">
        <v>5653.85</v>
      </c>
      <c r="T926" s="296">
        <v>1884.61666666667</v>
      </c>
      <c r="V926" s="10"/>
      <c r="W926" s="10"/>
      <c r="X926" s="10"/>
      <c r="Y926" s="10"/>
      <c r="Z926" s="10"/>
      <c r="AA926" s="10"/>
      <c r="AB926" s="10"/>
      <c r="AC926" s="10"/>
      <c r="AD926" s="10"/>
    </row>
    <row r="927" spans="1:30" x14ac:dyDescent="0.25">
      <c r="A927" s="55"/>
      <c r="B927" s="10"/>
      <c r="C927" s="174" t="s">
        <v>429</v>
      </c>
      <c r="D927" s="174"/>
      <c r="E927" s="174" t="s">
        <v>64</v>
      </c>
      <c r="F927" s="176">
        <v>1</v>
      </c>
      <c r="G927" s="296">
        <v>1744.89</v>
      </c>
      <c r="H927" s="296">
        <v>1744.89</v>
      </c>
      <c r="I927" s="296">
        <v>1744.89</v>
      </c>
      <c r="J927" s="296">
        <v>11</v>
      </c>
      <c r="K927" s="175"/>
      <c r="L927" s="176">
        <v>1</v>
      </c>
      <c r="M927" s="296">
        <v>1744.89</v>
      </c>
      <c r="N927" s="296">
        <v>1744.89</v>
      </c>
      <c r="O927" s="210"/>
      <c r="P927" s="296"/>
      <c r="Q927" s="296"/>
      <c r="R927" s="176">
        <v>1</v>
      </c>
      <c r="S927" s="296">
        <v>1744.89</v>
      </c>
      <c r="T927" s="296">
        <v>1744.89</v>
      </c>
      <c r="V927" s="10"/>
      <c r="W927" s="10"/>
      <c r="X927" s="10"/>
      <c r="Y927" s="10"/>
      <c r="Z927" s="10"/>
      <c r="AA927" s="10"/>
      <c r="AB927" s="10"/>
      <c r="AC927" s="10"/>
      <c r="AD927" s="10"/>
    </row>
    <row r="928" spans="1:30" x14ac:dyDescent="0.25">
      <c r="A928" s="55"/>
      <c r="B928" s="10"/>
      <c r="C928" s="174" t="s">
        <v>431</v>
      </c>
      <c r="D928" s="174"/>
      <c r="E928" s="174" t="s">
        <v>167</v>
      </c>
      <c r="F928" s="176">
        <v>1</v>
      </c>
      <c r="G928" s="296">
        <v>6752.63</v>
      </c>
      <c r="H928" s="296">
        <v>6752.63</v>
      </c>
      <c r="I928" s="296">
        <v>6752.63</v>
      </c>
      <c r="J928" s="296">
        <v>19</v>
      </c>
      <c r="K928" s="175"/>
      <c r="L928" s="176"/>
      <c r="M928" s="296"/>
      <c r="N928" s="296"/>
      <c r="O928" s="210"/>
      <c r="P928" s="296"/>
      <c r="Q928" s="296"/>
      <c r="R928" s="176">
        <v>1</v>
      </c>
      <c r="S928" s="296">
        <v>6752.63</v>
      </c>
      <c r="T928" s="296">
        <v>6752.63</v>
      </c>
      <c r="V928" s="10"/>
      <c r="W928" s="10"/>
      <c r="X928" s="10"/>
      <c r="Y928" s="10"/>
      <c r="Z928" s="10"/>
      <c r="AA928" s="10"/>
      <c r="AB928" s="10"/>
      <c r="AC928" s="10"/>
      <c r="AD928" s="10"/>
    </row>
    <row r="929" spans="1:30" x14ac:dyDescent="0.25">
      <c r="A929" s="55"/>
      <c r="B929" s="10"/>
      <c r="C929" s="174" t="s">
        <v>433</v>
      </c>
      <c r="D929" s="174"/>
      <c r="E929" s="174" t="s">
        <v>368</v>
      </c>
      <c r="F929" s="176">
        <v>4</v>
      </c>
      <c r="G929" s="296">
        <v>1208.5975000000001</v>
      </c>
      <c r="H929" s="296">
        <v>4834.3900000000003</v>
      </c>
      <c r="I929" s="296">
        <v>1208.5975000000001</v>
      </c>
      <c r="J929" s="296">
        <v>9.75</v>
      </c>
      <c r="K929" s="175"/>
      <c r="L929" s="176">
        <v>3</v>
      </c>
      <c r="M929" s="296">
        <v>3931.87</v>
      </c>
      <c r="N929" s="296">
        <v>1310.62333333333</v>
      </c>
      <c r="O929" s="210"/>
      <c r="P929" s="296"/>
      <c r="Q929" s="296"/>
      <c r="R929" s="176">
        <v>4</v>
      </c>
      <c r="S929" s="296">
        <v>4834.3900000000003</v>
      </c>
      <c r="T929" s="296">
        <v>1208.5975000000001</v>
      </c>
      <c r="V929" s="10"/>
      <c r="W929" s="10"/>
      <c r="X929" s="10"/>
      <c r="Y929" s="10"/>
      <c r="Z929" s="10"/>
      <c r="AA929" s="10"/>
      <c r="AB929" s="10"/>
      <c r="AC929" s="10"/>
      <c r="AD929" s="10"/>
    </row>
    <row r="930" spans="1:30" x14ac:dyDescent="0.25">
      <c r="A930" s="55"/>
      <c r="B930" s="10"/>
      <c r="C930" s="174" t="s">
        <v>437</v>
      </c>
      <c r="D930" s="174"/>
      <c r="E930" s="174" t="s">
        <v>391</v>
      </c>
      <c r="F930" s="176">
        <v>6</v>
      </c>
      <c r="G930" s="296">
        <v>1099.55833333333</v>
      </c>
      <c r="H930" s="296">
        <v>6597.35</v>
      </c>
      <c r="I930" s="296">
        <v>1099.55833333333</v>
      </c>
      <c r="J930" s="296">
        <v>9.8333333333333304</v>
      </c>
      <c r="K930" s="175"/>
      <c r="L930" s="176">
        <v>1</v>
      </c>
      <c r="M930" s="296">
        <v>527.48</v>
      </c>
      <c r="N930" s="296">
        <v>527.48</v>
      </c>
      <c r="O930" s="210"/>
      <c r="P930" s="296"/>
      <c r="Q930" s="296"/>
      <c r="R930" s="176">
        <v>6</v>
      </c>
      <c r="S930" s="296">
        <v>6597.35</v>
      </c>
      <c r="T930" s="296">
        <v>1099.55833333333</v>
      </c>
      <c r="V930" s="10"/>
      <c r="W930" s="10"/>
      <c r="X930" s="10"/>
      <c r="Y930" s="10"/>
      <c r="Z930" s="10"/>
      <c r="AA930" s="10"/>
      <c r="AB930" s="10"/>
      <c r="AC930" s="10"/>
      <c r="AD930" s="10"/>
    </row>
    <row r="931" spans="1:30" x14ac:dyDescent="0.25">
      <c r="A931" s="55"/>
      <c r="B931" s="10"/>
      <c r="C931" s="174" t="s">
        <v>439</v>
      </c>
      <c r="D931" s="174"/>
      <c r="E931" s="174" t="s">
        <v>225</v>
      </c>
      <c r="F931" s="176">
        <v>1</v>
      </c>
      <c r="G931" s="296">
        <v>2596.4499999999998</v>
      </c>
      <c r="H931" s="296">
        <v>2596.4499999999998</v>
      </c>
      <c r="I931" s="296">
        <v>2596.4499999999998</v>
      </c>
      <c r="J931" s="296">
        <v>6</v>
      </c>
      <c r="K931" s="175"/>
      <c r="L931" s="176">
        <v>1</v>
      </c>
      <c r="M931" s="296">
        <v>2596.4499999999998</v>
      </c>
      <c r="N931" s="296">
        <v>2596.4499999999998</v>
      </c>
      <c r="O931" s="210"/>
      <c r="P931" s="296"/>
      <c r="Q931" s="296"/>
      <c r="R931" s="176">
        <v>1</v>
      </c>
      <c r="S931" s="296">
        <v>2596.4499999999998</v>
      </c>
      <c r="T931" s="296">
        <v>2596.4499999999998</v>
      </c>
      <c r="V931" s="10"/>
      <c r="W931" s="10"/>
      <c r="X931" s="10"/>
      <c r="Y931" s="10"/>
      <c r="Z931" s="10"/>
      <c r="AA931" s="10"/>
      <c r="AB931" s="10"/>
      <c r="AC931" s="10"/>
      <c r="AD931" s="10"/>
    </row>
    <row r="932" spans="1:30" x14ac:dyDescent="0.25">
      <c r="A932" s="55"/>
      <c r="B932" s="10"/>
      <c r="C932" s="174" t="s">
        <v>446</v>
      </c>
      <c r="D932" s="174"/>
      <c r="E932" s="174" t="s">
        <v>124</v>
      </c>
      <c r="F932" s="176">
        <v>2</v>
      </c>
      <c r="G932" s="296">
        <v>314.92</v>
      </c>
      <c r="H932" s="296">
        <v>629.84</v>
      </c>
      <c r="I932" s="296">
        <v>314.92</v>
      </c>
      <c r="J932" s="296">
        <v>13</v>
      </c>
      <c r="K932" s="175"/>
      <c r="L932" s="176"/>
      <c r="M932" s="296"/>
      <c r="N932" s="296"/>
      <c r="O932" s="210"/>
      <c r="P932" s="296"/>
      <c r="Q932" s="296"/>
      <c r="R932" s="176">
        <v>2</v>
      </c>
      <c r="S932" s="296">
        <v>629.84</v>
      </c>
      <c r="T932" s="296">
        <v>314.92</v>
      </c>
      <c r="V932" s="10"/>
      <c r="W932" s="10"/>
      <c r="X932" s="10"/>
      <c r="Y932" s="10"/>
      <c r="Z932" s="10"/>
      <c r="AA932" s="10"/>
      <c r="AB932" s="10"/>
      <c r="AC932" s="10"/>
      <c r="AD932" s="10"/>
    </row>
    <row r="933" spans="1:30" x14ac:dyDescent="0.25">
      <c r="A933" s="55"/>
      <c r="B933" s="10"/>
      <c r="C933" s="174" t="s">
        <v>449</v>
      </c>
      <c r="D933" s="174"/>
      <c r="E933" s="174" t="s">
        <v>450</v>
      </c>
      <c r="F933" s="176">
        <v>1</v>
      </c>
      <c r="G933" s="296">
        <v>1340.01</v>
      </c>
      <c r="H933" s="296">
        <v>1340.01</v>
      </c>
      <c r="I933" s="296">
        <v>1340.01</v>
      </c>
      <c r="J933" s="296">
        <v>7</v>
      </c>
      <c r="K933" s="175"/>
      <c r="L933" s="176">
        <v>1</v>
      </c>
      <c r="M933" s="296">
        <v>1340.01</v>
      </c>
      <c r="N933" s="296">
        <v>1340.01</v>
      </c>
      <c r="O933" s="210"/>
      <c r="P933" s="296"/>
      <c r="Q933" s="296"/>
      <c r="R933" s="176">
        <v>1</v>
      </c>
      <c r="S933" s="296">
        <v>1340.01</v>
      </c>
      <c r="T933" s="296">
        <v>1340.01</v>
      </c>
      <c r="V933" s="10"/>
      <c r="W933" s="10"/>
      <c r="X933" s="10"/>
      <c r="Y933" s="10"/>
      <c r="Z933" s="10"/>
      <c r="AA933" s="10"/>
      <c r="AB933" s="10"/>
      <c r="AC933" s="10"/>
      <c r="AD933" s="10"/>
    </row>
    <row r="934" spans="1:30" ht="15.75" thickBot="1" x14ac:dyDescent="0.3">
      <c r="A934" s="55"/>
      <c r="B934" s="10"/>
      <c r="C934" s="174" t="s">
        <v>451</v>
      </c>
      <c r="D934" s="174"/>
      <c r="E934" s="174" t="s">
        <v>452</v>
      </c>
      <c r="F934" s="176">
        <v>1</v>
      </c>
      <c r="G934" s="296">
        <v>844.56</v>
      </c>
      <c r="H934" s="296">
        <v>844.56</v>
      </c>
      <c r="I934" s="296">
        <v>844.56</v>
      </c>
      <c r="J934" s="296">
        <v>7</v>
      </c>
      <c r="K934" s="175"/>
      <c r="L934" s="176">
        <v>1</v>
      </c>
      <c r="M934" s="296">
        <v>844.56</v>
      </c>
      <c r="N934" s="296">
        <v>844.56</v>
      </c>
      <c r="O934" s="210"/>
      <c r="P934" s="296"/>
      <c r="Q934" s="296"/>
      <c r="R934" s="176">
        <v>1</v>
      </c>
      <c r="S934" s="296">
        <v>844.56</v>
      </c>
      <c r="T934" s="296">
        <v>844.56</v>
      </c>
      <c r="V934" s="10"/>
      <c r="W934" s="10"/>
      <c r="X934" s="10"/>
      <c r="Y934" s="10"/>
      <c r="Z934" s="10"/>
      <c r="AA934" s="10"/>
      <c r="AB934" s="10"/>
      <c r="AC934" s="10"/>
      <c r="AD934" s="10"/>
    </row>
    <row r="935" spans="1:30" x14ac:dyDescent="0.25">
      <c r="A935" s="55"/>
      <c r="B935" s="10"/>
      <c r="C935" s="174" t="s">
        <v>454</v>
      </c>
      <c r="D935" s="174"/>
      <c r="E935" s="174" t="s">
        <v>177</v>
      </c>
      <c r="F935" s="176">
        <v>2</v>
      </c>
      <c r="G935" s="296">
        <v>9548.2749999999996</v>
      </c>
      <c r="H935" s="296">
        <v>19096.55</v>
      </c>
      <c r="I935" s="296">
        <v>9548.2749999999996</v>
      </c>
      <c r="J935" s="296">
        <v>13</v>
      </c>
      <c r="K935" s="175"/>
      <c r="L935" s="176"/>
      <c r="M935" s="296"/>
      <c r="N935" s="296"/>
      <c r="O935" s="210"/>
      <c r="P935" s="296"/>
      <c r="Q935" s="296"/>
      <c r="R935" s="176">
        <v>2</v>
      </c>
      <c r="S935" s="296">
        <v>19096.55</v>
      </c>
      <c r="T935" s="296">
        <v>9548.2749999999996</v>
      </c>
      <c r="V935" s="10"/>
      <c r="W935" s="10"/>
      <c r="X935" s="10"/>
      <c r="Y935" s="10"/>
      <c r="Z935" s="10"/>
      <c r="AA935" s="10"/>
      <c r="AB935" s="10"/>
      <c r="AC935" s="10"/>
      <c r="AD935" s="10"/>
    </row>
    <row r="936" spans="1:30" x14ac:dyDescent="0.25">
      <c r="A936" s="55"/>
      <c r="B936" s="10"/>
      <c r="C936" s="174" t="s">
        <v>455</v>
      </c>
      <c r="D936" s="174"/>
      <c r="E936" s="174" t="s">
        <v>456</v>
      </c>
      <c r="F936" s="176">
        <v>4</v>
      </c>
      <c r="G936" s="296">
        <v>1528.7149999999999</v>
      </c>
      <c r="H936" s="296">
        <v>6114.86</v>
      </c>
      <c r="I936" s="296">
        <v>1528.7149999999999</v>
      </c>
      <c r="J936" s="296">
        <v>11</v>
      </c>
      <c r="K936" s="175"/>
      <c r="L936" s="176">
        <v>1</v>
      </c>
      <c r="M936" s="296">
        <v>616.71</v>
      </c>
      <c r="N936" s="296">
        <v>616.71</v>
      </c>
      <c r="O936" s="210"/>
      <c r="P936" s="296"/>
      <c r="Q936" s="296"/>
      <c r="R936" s="176">
        <v>4</v>
      </c>
      <c r="S936" s="296">
        <v>6114.86</v>
      </c>
      <c r="T936" s="296">
        <v>1528.7149999999999</v>
      </c>
      <c r="V936" s="10"/>
      <c r="W936" s="10"/>
      <c r="X936" s="10"/>
      <c r="Y936" s="10"/>
      <c r="Z936" s="10"/>
      <c r="AA936" s="10"/>
      <c r="AB936" s="10"/>
      <c r="AC936" s="10"/>
      <c r="AD936" s="10"/>
    </row>
    <row r="937" spans="1:30" x14ac:dyDescent="0.25">
      <c r="A937" s="55"/>
      <c r="B937" s="10"/>
      <c r="C937" s="174" t="s">
        <v>462</v>
      </c>
      <c r="D937" s="174"/>
      <c r="E937" s="174" t="s">
        <v>204</v>
      </c>
      <c r="F937" s="176">
        <v>1</v>
      </c>
      <c r="G937" s="296">
        <v>2894.19</v>
      </c>
      <c r="H937" s="296">
        <v>2894.19</v>
      </c>
      <c r="I937" s="296">
        <v>2894.19</v>
      </c>
      <c r="J937" s="296">
        <v>13</v>
      </c>
      <c r="K937" s="175"/>
      <c r="L937" s="176"/>
      <c r="M937" s="296"/>
      <c r="N937" s="296"/>
      <c r="O937" s="210"/>
      <c r="P937" s="296"/>
      <c r="Q937" s="296"/>
      <c r="R937" s="176">
        <v>1</v>
      </c>
      <c r="S937" s="296">
        <v>2894.19</v>
      </c>
      <c r="T937" s="296">
        <v>2894.19</v>
      </c>
      <c r="V937" s="10"/>
      <c r="W937" s="10"/>
      <c r="X937" s="10"/>
      <c r="Y937" s="10"/>
      <c r="Z937" s="10"/>
      <c r="AA937" s="10"/>
      <c r="AB937" s="10"/>
      <c r="AC937" s="10"/>
      <c r="AD937" s="10"/>
    </row>
    <row r="938" spans="1:30" x14ac:dyDescent="0.25">
      <c r="A938" s="55"/>
      <c r="B938" s="10"/>
      <c r="C938" s="174" t="s">
        <v>465</v>
      </c>
      <c r="D938" s="174"/>
      <c r="E938" s="174" t="s">
        <v>63</v>
      </c>
      <c r="F938" s="176">
        <v>1</v>
      </c>
      <c r="G938" s="296">
        <v>583.08000000000004</v>
      </c>
      <c r="H938" s="296">
        <v>583.08000000000004</v>
      </c>
      <c r="I938" s="296">
        <v>583.08000000000004</v>
      </c>
      <c r="J938" s="296">
        <v>12</v>
      </c>
      <c r="K938" s="175"/>
      <c r="L938" s="176">
        <v>1</v>
      </c>
      <c r="M938" s="296">
        <v>583.08000000000004</v>
      </c>
      <c r="N938" s="296">
        <v>583.08000000000004</v>
      </c>
      <c r="O938" s="210"/>
      <c r="P938" s="296"/>
      <c r="Q938" s="296"/>
      <c r="R938" s="176">
        <v>1</v>
      </c>
      <c r="S938" s="296">
        <v>583.08000000000004</v>
      </c>
      <c r="T938" s="296">
        <v>583.08000000000004</v>
      </c>
      <c r="V938" s="10"/>
      <c r="W938" s="10"/>
      <c r="X938" s="10"/>
      <c r="Y938" s="10"/>
      <c r="Z938" s="10"/>
      <c r="AA938" s="10"/>
      <c r="AB938" s="10"/>
      <c r="AC938" s="10"/>
      <c r="AD938" s="10"/>
    </row>
    <row r="939" spans="1:30" x14ac:dyDescent="0.25">
      <c r="A939" s="55"/>
      <c r="B939" s="10"/>
      <c r="C939" s="174" t="s">
        <v>471</v>
      </c>
      <c r="D939" s="174"/>
      <c r="E939" s="174" t="s">
        <v>100</v>
      </c>
      <c r="F939" s="176">
        <v>22</v>
      </c>
      <c r="G939" s="296">
        <v>1767.6672727272701</v>
      </c>
      <c r="H939" s="296">
        <v>38888.68</v>
      </c>
      <c r="I939" s="296">
        <v>1767.6672727272701</v>
      </c>
      <c r="J939" s="296">
        <v>10.2727272727273</v>
      </c>
      <c r="K939" s="175"/>
      <c r="L939" s="176">
        <v>13</v>
      </c>
      <c r="M939" s="296">
        <v>23422.05</v>
      </c>
      <c r="N939" s="296">
        <v>1801.6961538461501</v>
      </c>
      <c r="O939" s="210">
        <v>1</v>
      </c>
      <c r="P939" s="296">
        <v>1451.42</v>
      </c>
      <c r="Q939" s="296">
        <v>1451.42</v>
      </c>
      <c r="R939" s="176">
        <v>21</v>
      </c>
      <c r="S939" s="296">
        <v>37437.26</v>
      </c>
      <c r="T939" s="296">
        <v>1782.7266666666701</v>
      </c>
      <c r="V939" s="10"/>
      <c r="W939" s="10"/>
      <c r="X939" s="10"/>
      <c r="Y939" s="10"/>
      <c r="Z939" s="10"/>
      <c r="AA939" s="10"/>
      <c r="AB939" s="10"/>
      <c r="AC939" s="10"/>
      <c r="AD939" s="10"/>
    </row>
    <row r="940" spans="1:30" x14ac:dyDescent="0.25">
      <c r="A940" s="55"/>
      <c r="B940" s="10"/>
      <c r="C940" s="174" t="s">
        <v>473</v>
      </c>
      <c r="D940" s="174"/>
      <c r="E940" s="174" t="s">
        <v>293</v>
      </c>
      <c r="F940" s="176">
        <v>1</v>
      </c>
      <c r="G940" s="296">
        <v>2399.62</v>
      </c>
      <c r="H940" s="296">
        <v>2399.62</v>
      </c>
      <c r="I940" s="296">
        <v>2399.62</v>
      </c>
      <c r="J940" s="296">
        <v>13</v>
      </c>
      <c r="K940" s="175"/>
      <c r="L940" s="176">
        <v>1</v>
      </c>
      <c r="M940" s="296">
        <v>2399.62</v>
      </c>
      <c r="N940" s="296">
        <v>2399.62</v>
      </c>
      <c r="O940" s="210"/>
      <c r="P940" s="296"/>
      <c r="Q940" s="296"/>
      <c r="R940" s="176">
        <v>1</v>
      </c>
      <c r="S940" s="296">
        <v>2399.62</v>
      </c>
      <c r="T940" s="296">
        <v>2399.62</v>
      </c>
      <c r="V940" s="10"/>
      <c r="W940" s="10"/>
      <c r="X940" s="10"/>
      <c r="Y940" s="10"/>
      <c r="Z940" s="10"/>
      <c r="AA940" s="10"/>
      <c r="AB940" s="10"/>
      <c r="AC940" s="10"/>
      <c r="AD940" s="10"/>
    </row>
    <row r="941" spans="1:30" ht="15.75" thickBot="1" x14ac:dyDescent="0.3">
      <c r="A941" s="55"/>
      <c r="B941" s="10"/>
      <c r="C941" s="174" t="s">
        <v>478</v>
      </c>
      <c r="D941" s="174"/>
      <c r="E941" s="174" t="s">
        <v>196</v>
      </c>
      <c r="F941" s="176">
        <v>1</v>
      </c>
      <c r="G941" s="296">
        <v>980.87</v>
      </c>
      <c r="H941" s="296">
        <v>980.87</v>
      </c>
      <c r="I941" s="296">
        <v>980.87</v>
      </c>
      <c r="J941" s="296">
        <v>2</v>
      </c>
      <c r="K941" s="175"/>
      <c r="L941" s="176">
        <v>1</v>
      </c>
      <c r="M941" s="296">
        <v>980.87</v>
      </c>
      <c r="N941" s="296">
        <v>980.87</v>
      </c>
      <c r="O941" s="210"/>
      <c r="P941" s="296"/>
      <c r="Q941" s="296"/>
      <c r="R941" s="176">
        <v>1</v>
      </c>
      <c r="S941" s="296">
        <v>980.87</v>
      </c>
      <c r="T941" s="296">
        <v>980.87</v>
      </c>
      <c r="V941" s="10"/>
      <c r="W941" s="10"/>
      <c r="X941" s="10"/>
      <c r="Y941" s="10"/>
      <c r="Z941" s="10"/>
      <c r="AA941" s="10"/>
      <c r="AB941" s="10"/>
      <c r="AC941" s="10"/>
      <c r="AD941" s="10"/>
    </row>
    <row r="942" spans="1:30" x14ac:dyDescent="0.25">
      <c r="A942" s="55"/>
      <c r="B942" s="10"/>
      <c r="C942" s="174" t="s">
        <v>487</v>
      </c>
      <c r="D942" s="174"/>
      <c r="E942" s="174" t="s">
        <v>246</v>
      </c>
      <c r="F942" s="176">
        <v>2</v>
      </c>
      <c r="G942" s="296">
        <v>7607.1549999999997</v>
      </c>
      <c r="H942" s="296">
        <v>15214.31</v>
      </c>
      <c r="I942" s="296">
        <v>7607.1549999999997</v>
      </c>
      <c r="J942" s="296">
        <v>16</v>
      </c>
      <c r="K942" s="175"/>
      <c r="L942" s="176">
        <v>2</v>
      </c>
      <c r="M942" s="296">
        <v>15214.31</v>
      </c>
      <c r="N942" s="296">
        <v>7607.1549999999997</v>
      </c>
      <c r="O942" s="210"/>
      <c r="P942" s="296"/>
      <c r="Q942" s="296"/>
      <c r="R942" s="176">
        <v>2</v>
      </c>
      <c r="S942" s="296">
        <v>15214.31</v>
      </c>
      <c r="T942" s="296">
        <v>7607.1549999999997</v>
      </c>
      <c r="V942" s="10"/>
      <c r="W942" s="10"/>
      <c r="X942" s="10"/>
      <c r="Y942" s="10"/>
      <c r="Z942" s="10"/>
      <c r="AA942" s="10"/>
      <c r="AB942" s="10"/>
      <c r="AC942" s="10"/>
      <c r="AD942" s="10"/>
    </row>
    <row r="943" spans="1:30" x14ac:dyDescent="0.25">
      <c r="A943" s="55"/>
      <c r="B943" s="10"/>
      <c r="C943" s="174" t="s">
        <v>492</v>
      </c>
      <c r="D943" s="174"/>
      <c r="E943" s="174" t="s">
        <v>164</v>
      </c>
      <c r="F943" s="176">
        <v>4</v>
      </c>
      <c r="G943" s="296">
        <v>15610.137500000001</v>
      </c>
      <c r="H943" s="296">
        <v>62440.55</v>
      </c>
      <c r="I943" s="296">
        <v>15610.137500000001</v>
      </c>
      <c r="J943" s="296">
        <v>23.25</v>
      </c>
      <c r="K943" s="175"/>
      <c r="L943" s="176">
        <v>1</v>
      </c>
      <c r="M943" s="296">
        <v>730.24</v>
      </c>
      <c r="N943" s="296">
        <v>730.24</v>
      </c>
      <c r="O943" s="210"/>
      <c r="P943" s="296"/>
      <c r="Q943" s="296"/>
      <c r="R943" s="176">
        <v>4</v>
      </c>
      <c r="S943" s="296">
        <v>62440.55</v>
      </c>
      <c r="T943" s="296">
        <v>15610.137500000001</v>
      </c>
      <c r="V943" s="10"/>
      <c r="W943" s="10"/>
      <c r="X943" s="10"/>
      <c r="Y943" s="10"/>
      <c r="Z943" s="10"/>
      <c r="AA943" s="10"/>
      <c r="AB943" s="10"/>
      <c r="AC943" s="10"/>
      <c r="AD943" s="10"/>
    </row>
    <row r="944" spans="1:30" x14ac:dyDescent="0.25">
      <c r="A944" s="55"/>
      <c r="B944" s="10"/>
      <c r="C944" s="174" t="s">
        <v>497</v>
      </c>
      <c r="D944" s="174"/>
      <c r="E944" s="174" t="s">
        <v>440</v>
      </c>
      <c r="F944" s="176">
        <v>1</v>
      </c>
      <c r="G944" s="296">
        <v>501.88</v>
      </c>
      <c r="H944" s="296">
        <v>501.88</v>
      </c>
      <c r="I944" s="296">
        <v>501.88</v>
      </c>
      <c r="J944" s="296">
        <v>12</v>
      </c>
      <c r="K944" s="175"/>
      <c r="L944" s="176"/>
      <c r="M944" s="296"/>
      <c r="N944" s="296"/>
      <c r="O944" s="210"/>
      <c r="P944" s="296"/>
      <c r="Q944" s="296"/>
      <c r="R944" s="176">
        <v>1</v>
      </c>
      <c r="S944" s="296">
        <v>501.88</v>
      </c>
      <c r="T944" s="296">
        <v>501.88</v>
      </c>
      <c r="V944" s="10"/>
      <c r="W944" s="10"/>
      <c r="X944" s="10"/>
      <c r="Y944" s="10"/>
      <c r="Z944" s="10"/>
      <c r="AA944" s="10"/>
      <c r="AB944" s="10"/>
      <c r="AC944" s="10"/>
      <c r="AD944" s="10"/>
    </row>
    <row r="945" spans="1:30" x14ac:dyDescent="0.25">
      <c r="A945" s="55"/>
      <c r="B945" s="10"/>
      <c r="C945" s="174" t="s">
        <v>499</v>
      </c>
      <c r="D945" s="174"/>
      <c r="E945" s="174" t="s">
        <v>63</v>
      </c>
      <c r="F945" s="176">
        <v>1</v>
      </c>
      <c r="G945" s="296">
        <v>259.18</v>
      </c>
      <c r="H945" s="296">
        <v>259.18</v>
      </c>
      <c r="I945" s="296">
        <v>259.18</v>
      </c>
      <c r="J945" s="296">
        <v>6</v>
      </c>
      <c r="K945" s="175"/>
      <c r="L945" s="176">
        <v>1</v>
      </c>
      <c r="M945" s="296">
        <v>259.18</v>
      </c>
      <c r="N945" s="296">
        <v>259.18</v>
      </c>
      <c r="O945" s="210"/>
      <c r="P945" s="296"/>
      <c r="Q945" s="296"/>
      <c r="R945" s="176">
        <v>1</v>
      </c>
      <c r="S945" s="296">
        <v>259.18</v>
      </c>
      <c r="T945" s="296">
        <v>259.18</v>
      </c>
      <c r="V945" s="10"/>
      <c r="W945" s="10"/>
      <c r="X945" s="10"/>
      <c r="Y945" s="10"/>
      <c r="Z945" s="10"/>
      <c r="AA945" s="10"/>
      <c r="AB945" s="10"/>
      <c r="AC945" s="10"/>
      <c r="AD945" s="10"/>
    </row>
    <row r="946" spans="1:30" x14ac:dyDescent="0.25">
      <c r="A946" s="55"/>
      <c r="B946" s="10"/>
      <c r="C946" s="174" t="s">
        <v>500</v>
      </c>
      <c r="D946" s="174"/>
      <c r="E946" s="174" t="s">
        <v>225</v>
      </c>
      <c r="F946" s="176">
        <v>1</v>
      </c>
      <c r="G946" s="296">
        <v>492.71</v>
      </c>
      <c r="H946" s="296">
        <v>492.71</v>
      </c>
      <c r="I946" s="296">
        <v>492.71</v>
      </c>
      <c r="J946" s="296">
        <v>13</v>
      </c>
      <c r="K946" s="175"/>
      <c r="L946" s="176"/>
      <c r="M946" s="296"/>
      <c r="N946" s="296"/>
      <c r="O946" s="210"/>
      <c r="P946" s="296"/>
      <c r="Q946" s="296"/>
      <c r="R946" s="176">
        <v>1</v>
      </c>
      <c r="S946" s="296">
        <v>492.71</v>
      </c>
      <c r="T946" s="296">
        <v>492.71</v>
      </c>
      <c r="V946" s="10"/>
      <c r="W946" s="10"/>
      <c r="X946" s="10"/>
      <c r="Y946" s="10"/>
      <c r="Z946" s="10"/>
      <c r="AA946" s="10"/>
      <c r="AB946" s="10"/>
      <c r="AC946" s="10"/>
      <c r="AD946" s="10"/>
    </row>
    <row r="947" spans="1:30" x14ac:dyDescent="0.25">
      <c r="A947" s="55"/>
      <c r="B947" s="10"/>
      <c r="C947" s="174" t="s">
        <v>501</v>
      </c>
      <c r="D947" s="174"/>
      <c r="E947" s="174" t="s">
        <v>107</v>
      </c>
      <c r="F947" s="176">
        <v>6</v>
      </c>
      <c r="G947" s="296">
        <v>1401.905</v>
      </c>
      <c r="H947" s="296">
        <v>8411.43</v>
      </c>
      <c r="I947" s="296">
        <v>1401.905</v>
      </c>
      <c r="J947" s="296">
        <v>11.3333333333333</v>
      </c>
      <c r="K947" s="175"/>
      <c r="L947" s="176">
        <v>1</v>
      </c>
      <c r="M947" s="296">
        <v>2279.62</v>
      </c>
      <c r="N947" s="296">
        <v>2279.62</v>
      </c>
      <c r="O947" s="210"/>
      <c r="P947" s="296"/>
      <c r="Q947" s="296"/>
      <c r="R947" s="176">
        <v>6</v>
      </c>
      <c r="S947" s="296">
        <v>8411.43</v>
      </c>
      <c r="T947" s="296">
        <v>1401.905</v>
      </c>
      <c r="V947" s="10"/>
      <c r="W947" s="10"/>
      <c r="X947" s="10"/>
      <c r="Y947" s="10"/>
      <c r="Z947" s="10"/>
      <c r="AA947" s="10"/>
      <c r="AB947" s="10"/>
      <c r="AC947" s="10"/>
      <c r="AD947" s="10"/>
    </row>
    <row r="948" spans="1:30" x14ac:dyDescent="0.25">
      <c r="A948" s="55"/>
      <c r="B948" s="10"/>
      <c r="C948" s="174" t="s">
        <v>508</v>
      </c>
      <c r="D948" s="174"/>
      <c r="E948" s="174" t="s">
        <v>104</v>
      </c>
      <c r="F948" s="176">
        <v>2</v>
      </c>
      <c r="G948" s="296">
        <v>2063.3649999999998</v>
      </c>
      <c r="H948" s="296">
        <v>4126.7299999999996</v>
      </c>
      <c r="I948" s="296">
        <v>2063.3649999999998</v>
      </c>
      <c r="J948" s="296">
        <v>13</v>
      </c>
      <c r="K948" s="175"/>
      <c r="L948" s="176"/>
      <c r="M948" s="296"/>
      <c r="N948" s="296"/>
      <c r="O948" s="210"/>
      <c r="P948" s="296"/>
      <c r="Q948" s="296"/>
      <c r="R948" s="176">
        <v>2</v>
      </c>
      <c r="S948" s="296">
        <v>4126.7299999999996</v>
      </c>
      <c r="T948" s="296">
        <v>2063.3649999999998</v>
      </c>
      <c r="V948" s="10"/>
      <c r="W948" s="10"/>
      <c r="X948" s="10"/>
      <c r="Y948" s="10"/>
      <c r="Z948" s="10"/>
      <c r="AA948" s="10"/>
      <c r="AB948" s="10"/>
      <c r="AC948" s="10"/>
      <c r="AD948" s="10"/>
    </row>
    <row r="949" spans="1:30" x14ac:dyDescent="0.25">
      <c r="A949" s="55"/>
      <c r="B949" s="10"/>
      <c r="C949" s="174" t="s">
        <v>510</v>
      </c>
      <c r="D949" s="174"/>
      <c r="E949" s="174" t="s">
        <v>73</v>
      </c>
      <c r="F949" s="176">
        <v>3</v>
      </c>
      <c r="G949" s="296">
        <v>3183.18</v>
      </c>
      <c r="H949" s="296">
        <v>9549.5400000000009</v>
      </c>
      <c r="I949" s="296">
        <v>3183.18</v>
      </c>
      <c r="J949" s="296">
        <v>10</v>
      </c>
      <c r="K949" s="175"/>
      <c r="L949" s="176">
        <v>2</v>
      </c>
      <c r="M949" s="296">
        <v>7384.57</v>
      </c>
      <c r="N949" s="296">
        <v>3692.2849999999999</v>
      </c>
      <c r="O949" s="210"/>
      <c r="P949" s="296"/>
      <c r="Q949" s="296"/>
      <c r="R949" s="176">
        <v>3</v>
      </c>
      <c r="S949" s="296">
        <v>9549.5400000000009</v>
      </c>
      <c r="T949" s="296">
        <v>3183.18</v>
      </c>
      <c r="V949" s="10"/>
      <c r="W949" s="10"/>
      <c r="X949" s="10"/>
      <c r="Y949" s="10"/>
      <c r="Z949" s="10"/>
      <c r="AA949" s="10"/>
      <c r="AB949" s="10"/>
      <c r="AC949" s="10"/>
      <c r="AD949" s="10"/>
    </row>
    <row r="950" spans="1:30" x14ac:dyDescent="0.25">
      <c r="A950" s="55"/>
      <c r="B950" s="10"/>
      <c r="C950" s="174" t="s">
        <v>511</v>
      </c>
      <c r="D950" s="174"/>
      <c r="E950" s="174" t="s">
        <v>65</v>
      </c>
      <c r="F950" s="176">
        <v>2</v>
      </c>
      <c r="G950" s="296">
        <v>1269.7149999999999</v>
      </c>
      <c r="H950" s="296">
        <v>2539.4299999999998</v>
      </c>
      <c r="I950" s="296">
        <v>1269.7149999999999</v>
      </c>
      <c r="J950" s="296">
        <v>12.5</v>
      </c>
      <c r="K950" s="175"/>
      <c r="L950" s="176">
        <v>1</v>
      </c>
      <c r="M950" s="296">
        <v>2269.2399999999998</v>
      </c>
      <c r="N950" s="296">
        <v>2269.2399999999998</v>
      </c>
      <c r="O950" s="210"/>
      <c r="P950" s="296"/>
      <c r="Q950" s="296"/>
      <c r="R950" s="176">
        <v>2</v>
      </c>
      <c r="S950" s="296">
        <v>2539.4299999999998</v>
      </c>
      <c r="T950" s="296">
        <v>1269.7149999999999</v>
      </c>
      <c r="V950" s="10"/>
      <c r="W950" s="10"/>
      <c r="X950" s="10"/>
      <c r="Y950" s="10"/>
      <c r="Z950" s="10"/>
      <c r="AA950" s="10"/>
      <c r="AB950" s="10"/>
      <c r="AC950" s="10"/>
      <c r="AD950" s="10"/>
    </row>
    <row r="951" spans="1:30" x14ac:dyDescent="0.25">
      <c r="A951" s="55"/>
      <c r="B951" s="10"/>
      <c r="C951" s="174" t="s">
        <v>513</v>
      </c>
      <c r="D951" s="174"/>
      <c r="E951" s="174" t="s">
        <v>369</v>
      </c>
      <c r="F951" s="176">
        <v>1</v>
      </c>
      <c r="G951" s="296">
        <v>853.03</v>
      </c>
      <c r="H951" s="296">
        <v>853.03</v>
      </c>
      <c r="I951" s="296">
        <v>853.03</v>
      </c>
      <c r="J951" s="296">
        <v>13</v>
      </c>
      <c r="K951" s="175"/>
      <c r="L951" s="176">
        <v>1</v>
      </c>
      <c r="M951" s="296">
        <v>853.03</v>
      </c>
      <c r="N951" s="296">
        <v>853.03</v>
      </c>
      <c r="O951" s="210"/>
      <c r="P951" s="296"/>
      <c r="Q951" s="296"/>
      <c r="R951" s="176">
        <v>1</v>
      </c>
      <c r="S951" s="296">
        <v>853.03</v>
      </c>
      <c r="T951" s="296">
        <v>853.03</v>
      </c>
      <c r="V951" s="10"/>
      <c r="W951" s="10"/>
      <c r="X951" s="10"/>
      <c r="Y951" s="10"/>
      <c r="Z951" s="10"/>
      <c r="AA951" s="10"/>
      <c r="AB951" s="10"/>
      <c r="AC951" s="10"/>
      <c r="AD951" s="10"/>
    </row>
    <row r="952" spans="1:30" x14ac:dyDescent="0.25">
      <c r="A952" s="55"/>
      <c r="B952" s="10"/>
      <c r="C952" s="174" t="s">
        <v>523</v>
      </c>
      <c r="D952" s="174"/>
      <c r="E952" s="174" t="s">
        <v>86</v>
      </c>
      <c r="F952" s="176">
        <v>1</v>
      </c>
      <c r="G952" s="296">
        <v>873.97</v>
      </c>
      <c r="H952" s="296">
        <v>873.97</v>
      </c>
      <c r="I952" s="296">
        <v>873.97</v>
      </c>
      <c r="J952" s="296">
        <v>12</v>
      </c>
      <c r="K952" s="175"/>
      <c r="L952" s="176"/>
      <c r="M952" s="296"/>
      <c r="N952" s="296"/>
      <c r="O952" s="210"/>
      <c r="P952" s="296"/>
      <c r="Q952" s="296"/>
      <c r="R952" s="176">
        <v>1</v>
      </c>
      <c r="S952" s="296">
        <v>873.97</v>
      </c>
      <c r="T952" s="296">
        <v>873.97</v>
      </c>
      <c r="V952" s="10"/>
      <c r="W952" s="10"/>
      <c r="X952" s="10"/>
      <c r="Y952" s="10"/>
      <c r="Z952" s="10"/>
      <c r="AA952" s="10"/>
      <c r="AB952" s="10"/>
      <c r="AC952" s="10"/>
      <c r="AD952" s="10"/>
    </row>
    <row r="953" spans="1:30" x14ac:dyDescent="0.25">
      <c r="A953" s="55"/>
      <c r="B953" s="10"/>
      <c r="C953" s="174" t="s">
        <v>526</v>
      </c>
      <c r="D953" s="174"/>
      <c r="E953" s="174" t="s">
        <v>527</v>
      </c>
      <c r="F953" s="176">
        <v>1</v>
      </c>
      <c r="G953" s="296">
        <v>46366.74</v>
      </c>
      <c r="H953" s="296">
        <v>46366.74</v>
      </c>
      <c r="I953" s="296">
        <v>46366.74</v>
      </c>
      <c r="J953" s="296">
        <v>13</v>
      </c>
      <c r="K953" s="175"/>
      <c r="L953" s="176"/>
      <c r="M953" s="296"/>
      <c r="N953" s="296"/>
      <c r="O953" s="210"/>
      <c r="P953" s="296"/>
      <c r="Q953" s="296"/>
      <c r="R953" s="176">
        <v>1</v>
      </c>
      <c r="S953" s="296">
        <v>46366.74</v>
      </c>
      <c r="T953" s="296">
        <v>46366.74</v>
      </c>
      <c r="V953" s="10"/>
      <c r="W953" s="10"/>
      <c r="X953" s="10"/>
      <c r="Y953" s="10"/>
      <c r="Z953" s="10"/>
      <c r="AA953" s="10"/>
      <c r="AB953" s="10"/>
      <c r="AC953" s="10"/>
      <c r="AD953" s="10"/>
    </row>
    <row r="954" spans="1:30" x14ac:dyDescent="0.25">
      <c r="A954" s="55"/>
      <c r="B954" s="10"/>
      <c r="C954" s="174" t="s">
        <v>685</v>
      </c>
      <c r="D954" s="174"/>
      <c r="E954" s="174" t="s">
        <v>145</v>
      </c>
      <c r="F954" s="176">
        <v>2</v>
      </c>
      <c r="G954" s="296">
        <v>2085.1</v>
      </c>
      <c r="H954" s="296">
        <v>4170.2</v>
      </c>
      <c r="I954" s="296">
        <v>2085.1</v>
      </c>
      <c r="J954" s="296">
        <v>12.5</v>
      </c>
      <c r="K954" s="175"/>
      <c r="L954" s="176">
        <v>1</v>
      </c>
      <c r="M954" s="296">
        <v>2000.09</v>
      </c>
      <c r="N954" s="296">
        <v>2000.09</v>
      </c>
      <c r="O954" s="210"/>
      <c r="P954" s="296"/>
      <c r="Q954" s="296"/>
      <c r="R954" s="176">
        <v>2</v>
      </c>
      <c r="S954" s="296">
        <v>4170.2</v>
      </c>
      <c r="T954" s="296">
        <v>2085.1</v>
      </c>
      <c r="V954" s="10"/>
      <c r="W954" s="10"/>
      <c r="X954" s="10"/>
      <c r="Y954" s="10"/>
      <c r="Z954" s="10"/>
      <c r="AA954" s="10"/>
      <c r="AB954" s="10"/>
      <c r="AC954" s="10"/>
      <c r="AD954" s="10"/>
    </row>
    <row r="955" spans="1:30" x14ac:dyDescent="0.25">
      <c r="A955" s="55"/>
      <c r="B955" s="10"/>
      <c r="C955" s="174" t="s">
        <v>529</v>
      </c>
      <c r="D955" s="174"/>
      <c r="E955" s="174" t="s">
        <v>502</v>
      </c>
      <c r="F955" s="176">
        <v>3</v>
      </c>
      <c r="G955" s="296">
        <v>2640.03666666667</v>
      </c>
      <c r="H955" s="296">
        <v>7920.11</v>
      </c>
      <c r="I955" s="296">
        <v>2640.03666666667</v>
      </c>
      <c r="J955" s="296">
        <v>8.6666666666666696</v>
      </c>
      <c r="K955" s="175"/>
      <c r="L955" s="176">
        <v>1</v>
      </c>
      <c r="M955" s="296">
        <v>1450.73</v>
      </c>
      <c r="N955" s="296">
        <v>1450.73</v>
      </c>
      <c r="O955" s="210"/>
      <c r="P955" s="296"/>
      <c r="Q955" s="296"/>
      <c r="R955" s="176">
        <v>3</v>
      </c>
      <c r="S955" s="296">
        <v>7920.11</v>
      </c>
      <c r="T955" s="296">
        <v>2640.03666666667</v>
      </c>
      <c r="V955" s="10"/>
      <c r="W955" s="10"/>
      <c r="X955" s="10"/>
      <c r="Y955" s="10"/>
      <c r="Z955" s="10"/>
      <c r="AA955" s="10"/>
      <c r="AB955" s="10"/>
      <c r="AC955" s="10"/>
      <c r="AD955" s="10"/>
    </row>
    <row r="956" spans="1:30" x14ac:dyDescent="0.25">
      <c r="A956" s="55"/>
      <c r="B956" s="10"/>
      <c r="C956" s="174" t="s">
        <v>532</v>
      </c>
      <c r="D956" s="174"/>
      <c r="E956" s="174" t="s">
        <v>104</v>
      </c>
      <c r="F956" s="176">
        <v>2</v>
      </c>
      <c r="G956" s="296">
        <v>2747.2</v>
      </c>
      <c r="H956" s="296">
        <v>5494.4</v>
      </c>
      <c r="I956" s="296">
        <v>2747.2</v>
      </c>
      <c r="J956" s="296">
        <v>13</v>
      </c>
      <c r="K956" s="175"/>
      <c r="L956" s="176">
        <v>2</v>
      </c>
      <c r="M956" s="296">
        <v>5494.4</v>
      </c>
      <c r="N956" s="296">
        <v>2747.2</v>
      </c>
      <c r="O956" s="210"/>
      <c r="P956" s="296"/>
      <c r="Q956" s="296"/>
      <c r="R956" s="176">
        <v>2</v>
      </c>
      <c r="S956" s="296">
        <v>5494.4</v>
      </c>
      <c r="T956" s="296">
        <v>2747.2</v>
      </c>
      <c r="V956" s="10"/>
      <c r="W956" s="10"/>
      <c r="X956" s="10"/>
      <c r="Y956" s="10"/>
      <c r="Z956" s="10"/>
      <c r="AA956" s="10"/>
      <c r="AB956" s="10"/>
      <c r="AC956" s="10"/>
      <c r="AD956" s="10"/>
    </row>
    <row r="957" spans="1:30" x14ac:dyDescent="0.25">
      <c r="A957" s="55"/>
      <c r="B957" s="10"/>
      <c r="C957" s="174" t="s">
        <v>534</v>
      </c>
      <c r="D957" s="174"/>
      <c r="E957" s="174" t="s">
        <v>90</v>
      </c>
      <c r="F957" s="176">
        <v>2</v>
      </c>
      <c r="G957" s="296">
        <v>2303.79</v>
      </c>
      <c r="H957" s="296">
        <v>4607.58</v>
      </c>
      <c r="I957" s="296">
        <v>2303.79</v>
      </c>
      <c r="J957" s="296">
        <v>8.5</v>
      </c>
      <c r="K957" s="175"/>
      <c r="L957" s="176">
        <v>1</v>
      </c>
      <c r="M957" s="296">
        <v>796.53</v>
      </c>
      <c r="N957" s="296">
        <v>796.53</v>
      </c>
      <c r="O957" s="210"/>
      <c r="P957" s="296"/>
      <c r="Q957" s="296"/>
      <c r="R957" s="176">
        <v>2</v>
      </c>
      <c r="S957" s="296">
        <v>4607.58</v>
      </c>
      <c r="T957" s="296">
        <v>2303.79</v>
      </c>
      <c r="V957" s="10"/>
      <c r="W957" s="10"/>
      <c r="X957" s="10"/>
      <c r="Y957" s="10"/>
      <c r="Z957" s="10"/>
      <c r="AA957" s="10"/>
      <c r="AB957" s="10"/>
      <c r="AC957" s="10"/>
      <c r="AD957" s="10"/>
    </row>
    <row r="958" spans="1:30" x14ac:dyDescent="0.25">
      <c r="A958" s="55"/>
      <c r="B958" s="10"/>
      <c r="C958" s="174" t="s">
        <v>536</v>
      </c>
      <c r="D958" s="174"/>
      <c r="E958" s="174" t="s">
        <v>88</v>
      </c>
      <c r="F958" s="176">
        <v>1</v>
      </c>
      <c r="G958" s="296">
        <v>494.65</v>
      </c>
      <c r="H958" s="296">
        <v>494.65</v>
      </c>
      <c r="I958" s="296">
        <v>494.65</v>
      </c>
      <c r="J958" s="296">
        <v>9</v>
      </c>
      <c r="K958" s="175"/>
      <c r="L958" s="176">
        <v>1</v>
      </c>
      <c r="M958" s="296">
        <v>494.65</v>
      </c>
      <c r="N958" s="296">
        <v>494.65</v>
      </c>
      <c r="O958" s="210"/>
      <c r="P958" s="296"/>
      <c r="Q958" s="296"/>
      <c r="R958" s="176">
        <v>1</v>
      </c>
      <c r="S958" s="296">
        <v>494.65</v>
      </c>
      <c r="T958" s="296">
        <v>494.65</v>
      </c>
      <c r="V958" s="10"/>
      <c r="W958" s="10"/>
      <c r="X958" s="10"/>
      <c r="Y958" s="10"/>
      <c r="Z958" s="10"/>
      <c r="AA958" s="10"/>
      <c r="AB958" s="10"/>
      <c r="AC958" s="10"/>
      <c r="AD958" s="10"/>
    </row>
    <row r="959" spans="1:30" x14ac:dyDescent="0.25">
      <c r="A959" s="55"/>
      <c r="B959" s="10"/>
      <c r="C959" s="174" t="s">
        <v>543</v>
      </c>
      <c r="D959" s="174"/>
      <c r="E959" s="174" t="s">
        <v>109</v>
      </c>
      <c r="F959" s="176">
        <v>1</v>
      </c>
      <c r="G959" s="296">
        <v>590.29999999999995</v>
      </c>
      <c r="H959" s="296">
        <v>590.29999999999995</v>
      </c>
      <c r="I959" s="296">
        <v>590.29999999999995</v>
      </c>
      <c r="J959" s="296">
        <v>13</v>
      </c>
      <c r="K959" s="175"/>
      <c r="L959" s="176">
        <v>1</v>
      </c>
      <c r="M959" s="296">
        <v>590.29999999999995</v>
      </c>
      <c r="N959" s="296">
        <v>590.29999999999995</v>
      </c>
      <c r="O959" s="210"/>
      <c r="P959" s="296"/>
      <c r="Q959" s="296"/>
      <c r="R959" s="176">
        <v>1</v>
      </c>
      <c r="S959" s="296">
        <v>590.29999999999995</v>
      </c>
      <c r="T959" s="296">
        <v>590.29999999999995</v>
      </c>
      <c r="V959" s="10"/>
      <c r="W959" s="10"/>
      <c r="X959" s="10"/>
      <c r="Y959" s="10"/>
      <c r="Z959" s="10"/>
      <c r="AA959" s="10"/>
      <c r="AB959" s="10"/>
      <c r="AC959" s="10"/>
      <c r="AD959" s="10"/>
    </row>
    <row r="960" spans="1:30" x14ac:dyDescent="0.25">
      <c r="A960" s="55"/>
      <c r="B960" s="10"/>
      <c r="C960" s="174" t="s">
        <v>544</v>
      </c>
      <c r="D960" s="174"/>
      <c r="E960" s="174" t="s">
        <v>131</v>
      </c>
      <c r="F960" s="176">
        <v>16</v>
      </c>
      <c r="G960" s="296">
        <v>2013.64375</v>
      </c>
      <c r="H960" s="296">
        <v>32218.3</v>
      </c>
      <c r="I960" s="296">
        <v>2013.64375</v>
      </c>
      <c r="J960" s="296">
        <v>10.5</v>
      </c>
      <c r="K960" s="175"/>
      <c r="L960" s="176">
        <v>8</v>
      </c>
      <c r="M960" s="296">
        <v>23288.86</v>
      </c>
      <c r="N960" s="296">
        <v>2911.1075000000001</v>
      </c>
      <c r="O960" s="210">
        <v>1</v>
      </c>
      <c r="P960" s="296">
        <v>509.19</v>
      </c>
      <c r="Q960" s="296">
        <v>509.19</v>
      </c>
      <c r="R960" s="176">
        <v>15</v>
      </c>
      <c r="S960" s="296">
        <v>31709.11</v>
      </c>
      <c r="T960" s="296">
        <v>2113.94066666667</v>
      </c>
      <c r="V960" s="10"/>
      <c r="W960" s="10"/>
      <c r="X960" s="10"/>
      <c r="Y960" s="10"/>
      <c r="Z960" s="10"/>
      <c r="AA960" s="10"/>
      <c r="AB960" s="10"/>
      <c r="AC960" s="10"/>
      <c r="AD960" s="10"/>
    </row>
    <row r="961" spans="1:30" x14ac:dyDescent="0.25">
      <c r="A961" s="55"/>
      <c r="B961" s="10"/>
      <c r="C961" s="174" t="s">
        <v>548</v>
      </c>
      <c r="D961" s="174"/>
      <c r="E961" s="174" t="s">
        <v>386</v>
      </c>
      <c r="F961" s="176">
        <v>1</v>
      </c>
      <c r="G961" s="296">
        <v>130.97999999999999</v>
      </c>
      <c r="H961" s="296">
        <v>130.97999999999999</v>
      </c>
      <c r="I961" s="296">
        <v>130.97999999999999</v>
      </c>
      <c r="J961" s="296">
        <v>12</v>
      </c>
      <c r="K961" s="175"/>
      <c r="L961" s="176"/>
      <c r="M961" s="296"/>
      <c r="N961" s="296"/>
      <c r="O961" s="210"/>
      <c r="P961" s="296"/>
      <c r="Q961" s="296"/>
      <c r="R961" s="176">
        <v>1</v>
      </c>
      <c r="S961" s="296">
        <v>130.97999999999999</v>
      </c>
      <c r="T961" s="296">
        <v>130.97999999999999</v>
      </c>
      <c r="V961" s="10"/>
      <c r="W961" s="10"/>
      <c r="X961" s="10"/>
      <c r="Y961" s="10"/>
      <c r="Z961" s="10"/>
      <c r="AA961" s="10"/>
      <c r="AB961" s="10"/>
      <c r="AC961" s="10"/>
      <c r="AD961" s="10"/>
    </row>
    <row r="962" spans="1:30" x14ac:dyDescent="0.25">
      <c r="A962" s="55"/>
      <c r="B962" s="10"/>
      <c r="C962" s="174" t="s">
        <v>549</v>
      </c>
      <c r="D962" s="174"/>
      <c r="E962" s="174" t="s">
        <v>170</v>
      </c>
      <c r="F962" s="176">
        <v>2</v>
      </c>
      <c r="G962" s="296">
        <v>1588.125</v>
      </c>
      <c r="H962" s="296">
        <v>3176.25</v>
      </c>
      <c r="I962" s="296">
        <v>1588.125</v>
      </c>
      <c r="J962" s="296">
        <v>12.5</v>
      </c>
      <c r="K962" s="175"/>
      <c r="L962" s="176"/>
      <c r="M962" s="296"/>
      <c r="N962" s="296"/>
      <c r="O962" s="210"/>
      <c r="P962" s="296"/>
      <c r="Q962" s="296"/>
      <c r="R962" s="176">
        <v>2</v>
      </c>
      <c r="S962" s="296">
        <v>3176.25</v>
      </c>
      <c r="T962" s="296">
        <v>1588.125</v>
      </c>
      <c r="V962" s="10"/>
      <c r="W962" s="10"/>
      <c r="X962" s="10"/>
      <c r="Y962" s="10"/>
      <c r="Z962" s="10"/>
      <c r="AA962" s="10"/>
      <c r="AB962" s="10"/>
      <c r="AC962" s="10"/>
      <c r="AD962" s="10"/>
    </row>
    <row r="963" spans="1:30" x14ac:dyDescent="0.25">
      <c r="A963" s="55"/>
      <c r="B963" s="10"/>
      <c r="C963" s="174" t="s">
        <v>551</v>
      </c>
      <c r="D963" s="174"/>
      <c r="E963" s="174" t="s">
        <v>157</v>
      </c>
      <c r="F963" s="176">
        <v>1</v>
      </c>
      <c r="G963" s="296">
        <v>973.75</v>
      </c>
      <c r="H963" s="296">
        <v>973.75</v>
      </c>
      <c r="I963" s="296">
        <v>973.75</v>
      </c>
      <c r="J963" s="296">
        <v>12</v>
      </c>
      <c r="K963" s="175"/>
      <c r="L963" s="176">
        <v>1</v>
      </c>
      <c r="M963" s="296">
        <v>973.75</v>
      </c>
      <c r="N963" s="296">
        <v>973.75</v>
      </c>
      <c r="O963" s="210"/>
      <c r="P963" s="296"/>
      <c r="Q963" s="296"/>
      <c r="R963" s="176">
        <v>1</v>
      </c>
      <c r="S963" s="296">
        <v>973.75</v>
      </c>
      <c r="T963" s="296">
        <v>973.75</v>
      </c>
      <c r="V963" s="10"/>
      <c r="W963" s="10"/>
      <c r="X963" s="10"/>
      <c r="Y963" s="10"/>
      <c r="Z963" s="10"/>
      <c r="AA963" s="10"/>
      <c r="AB963" s="10"/>
      <c r="AC963" s="10"/>
      <c r="AD963" s="10"/>
    </row>
    <row r="964" spans="1:30" x14ac:dyDescent="0.25">
      <c r="A964" s="55"/>
      <c r="B964" s="10"/>
      <c r="C964" s="174" t="s">
        <v>692</v>
      </c>
      <c r="D964" s="174"/>
      <c r="E964" s="174" t="s">
        <v>349</v>
      </c>
      <c r="F964" s="176">
        <v>2</v>
      </c>
      <c r="G964" s="296">
        <v>3672.4749999999999</v>
      </c>
      <c r="H964" s="296">
        <v>7344.95</v>
      </c>
      <c r="I964" s="296">
        <v>3672.4749999999999</v>
      </c>
      <c r="J964" s="296">
        <v>6</v>
      </c>
      <c r="K964" s="175"/>
      <c r="L964" s="176">
        <v>2</v>
      </c>
      <c r="M964" s="296">
        <v>7344.95</v>
      </c>
      <c r="N964" s="296">
        <v>3672.4749999999999</v>
      </c>
      <c r="O964" s="210"/>
      <c r="P964" s="296"/>
      <c r="Q964" s="296"/>
      <c r="R964" s="176">
        <v>2</v>
      </c>
      <c r="S964" s="296">
        <v>7344.95</v>
      </c>
      <c r="T964" s="296">
        <v>3672.4749999999999</v>
      </c>
      <c r="V964" s="10"/>
      <c r="W964" s="10"/>
      <c r="X964" s="10"/>
      <c r="Y964" s="10"/>
      <c r="Z964" s="10"/>
      <c r="AA964" s="10"/>
      <c r="AB964" s="10"/>
      <c r="AC964" s="10"/>
      <c r="AD964" s="10"/>
    </row>
    <row r="965" spans="1:30" x14ac:dyDescent="0.25">
      <c r="A965" s="55"/>
      <c r="B965" s="10"/>
      <c r="C965" s="174" t="s">
        <v>558</v>
      </c>
      <c r="D965" s="174"/>
      <c r="E965" s="174" t="s">
        <v>194</v>
      </c>
      <c r="F965" s="176">
        <v>2</v>
      </c>
      <c r="G965" s="296">
        <v>298.74</v>
      </c>
      <c r="H965" s="296">
        <v>597.48</v>
      </c>
      <c r="I965" s="296">
        <v>298.74</v>
      </c>
      <c r="J965" s="296">
        <v>12</v>
      </c>
      <c r="K965" s="175"/>
      <c r="L965" s="176">
        <v>1</v>
      </c>
      <c r="M965" s="296">
        <v>258.2</v>
      </c>
      <c r="N965" s="296">
        <v>258.2</v>
      </c>
      <c r="O965" s="210"/>
      <c r="P965" s="296"/>
      <c r="Q965" s="296"/>
      <c r="R965" s="176">
        <v>2</v>
      </c>
      <c r="S965" s="296">
        <v>597.48</v>
      </c>
      <c r="T965" s="296">
        <v>298.74</v>
      </c>
      <c r="V965" s="10"/>
      <c r="W965" s="10"/>
      <c r="X965" s="10"/>
      <c r="Y965" s="10"/>
      <c r="Z965" s="10"/>
      <c r="AA965" s="10"/>
      <c r="AB965" s="10"/>
      <c r="AC965" s="10"/>
      <c r="AD965" s="10"/>
    </row>
    <row r="966" spans="1:30" x14ac:dyDescent="0.25">
      <c r="A966" s="55"/>
      <c r="B966" s="10"/>
      <c r="C966" s="174" t="s">
        <v>562</v>
      </c>
      <c r="D966" s="174"/>
      <c r="E966" s="174" t="s">
        <v>81</v>
      </c>
      <c r="F966" s="176">
        <v>1</v>
      </c>
      <c r="G966" s="296">
        <v>390.16</v>
      </c>
      <c r="H966" s="296">
        <v>390.16</v>
      </c>
      <c r="I966" s="296">
        <v>390.16</v>
      </c>
      <c r="J966" s="296">
        <v>12</v>
      </c>
      <c r="K966" s="175"/>
      <c r="L966" s="176"/>
      <c r="M966" s="296"/>
      <c r="N966" s="296"/>
      <c r="O966" s="210"/>
      <c r="P966" s="296"/>
      <c r="Q966" s="296"/>
      <c r="R966" s="176">
        <v>1</v>
      </c>
      <c r="S966" s="296">
        <v>390.16</v>
      </c>
      <c r="T966" s="296">
        <v>390.16</v>
      </c>
      <c r="V966" s="10"/>
      <c r="W966" s="10"/>
      <c r="X966" s="10"/>
      <c r="Y966" s="10"/>
      <c r="Z966" s="10"/>
      <c r="AA966" s="10"/>
      <c r="AB966" s="10"/>
      <c r="AC966" s="10"/>
      <c r="AD966" s="10"/>
    </row>
    <row r="967" spans="1:30" x14ac:dyDescent="0.25">
      <c r="A967" s="55"/>
      <c r="B967" s="10"/>
      <c r="C967" s="174" t="s">
        <v>563</v>
      </c>
      <c r="D967" s="174"/>
      <c r="E967" s="174" t="s">
        <v>100</v>
      </c>
      <c r="F967" s="176">
        <v>2</v>
      </c>
      <c r="G967" s="296">
        <v>2831.7249999999999</v>
      </c>
      <c r="H967" s="296">
        <v>5663.45</v>
      </c>
      <c r="I967" s="296">
        <v>2831.7249999999999</v>
      </c>
      <c r="J967" s="296">
        <v>12.5</v>
      </c>
      <c r="K967" s="175"/>
      <c r="L967" s="176">
        <v>2</v>
      </c>
      <c r="M967" s="296">
        <v>5663.45</v>
      </c>
      <c r="N967" s="296">
        <v>2831.7249999999999</v>
      </c>
      <c r="O967" s="210"/>
      <c r="P967" s="296"/>
      <c r="Q967" s="296"/>
      <c r="R967" s="176">
        <v>2</v>
      </c>
      <c r="S967" s="296">
        <v>5663.45</v>
      </c>
      <c r="T967" s="296">
        <v>2831.7249999999999</v>
      </c>
      <c r="V967" s="10"/>
      <c r="W967" s="10"/>
      <c r="X967" s="10"/>
      <c r="Y967" s="10"/>
      <c r="Z967" s="10"/>
      <c r="AA967" s="10"/>
      <c r="AB967" s="10"/>
      <c r="AC967" s="10"/>
      <c r="AD967" s="10"/>
    </row>
    <row r="968" spans="1:30" x14ac:dyDescent="0.25">
      <c r="A968" s="55"/>
      <c r="B968" s="10"/>
      <c r="C968" s="174" t="s">
        <v>564</v>
      </c>
      <c r="D968" s="174"/>
      <c r="E968" s="174" t="s">
        <v>75</v>
      </c>
      <c r="F968" s="176">
        <v>6</v>
      </c>
      <c r="G968" s="296">
        <v>2299.1883333333299</v>
      </c>
      <c r="H968" s="296">
        <v>13795.13</v>
      </c>
      <c r="I968" s="296">
        <v>2299.1883333333299</v>
      </c>
      <c r="J968" s="296">
        <v>11.8333333333333</v>
      </c>
      <c r="K968" s="175"/>
      <c r="L968" s="176">
        <v>2</v>
      </c>
      <c r="M968" s="296">
        <v>4883.2700000000004</v>
      </c>
      <c r="N968" s="296">
        <v>2441.6350000000002</v>
      </c>
      <c r="O968" s="210"/>
      <c r="P968" s="296"/>
      <c r="Q968" s="296"/>
      <c r="R968" s="176">
        <v>6</v>
      </c>
      <c r="S968" s="296">
        <v>13795.13</v>
      </c>
      <c r="T968" s="296">
        <v>2299.1883333333299</v>
      </c>
      <c r="V968" s="10"/>
      <c r="W968" s="10"/>
      <c r="X968" s="10"/>
      <c r="Y968" s="10"/>
      <c r="Z968" s="10"/>
      <c r="AA968" s="10"/>
      <c r="AB968" s="10"/>
      <c r="AC968" s="10"/>
      <c r="AD968" s="10"/>
    </row>
    <row r="969" spans="1:30" x14ac:dyDescent="0.25">
      <c r="A969" s="55"/>
      <c r="B969" s="10"/>
      <c r="C969" s="174" t="s">
        <v>573</v>
      </c>
      <c r="D969" s="174"/>
      <c r="E969" s="174" t="s">
        <v>167</v>
      </c>
      <c r="F969" s="176">
        <v>15</v>
      </c>
      <c r="G969" s="296">
        <v>1406.89</v>
      </c>
      <c r="H969" s="296">
        <v>21103.35</v>
      </c>
      <c r="I969" s="296">
        <v>1406.89</v>
      </c>
      <c r="J969" s="296">
        <v>8.7333333333333307</v>
      </c>
      <c r="K969" s="175"/>
      <c r="L969" s="176">
        <v>6</v>
      </c>
      <c r="M969" s="296">
        <v>12375.28</v>
      </c>
      <c r="N969" s="296">
        <v>2062.5466666666698</v>
      </c>
      <c r="O969" s="210"/>
      <c r="P969" s="296"/>
      <c r="Q969" s="296"/>
      <c r="R969" s="176">
        <v>15</v>
      </c>
      <c r="S969" s="296">
        <v>21103.35</v>
      </c>
      <c r="T969" s="296">
        <v>1406.89</v>
      </c>
      <c r="V969" s="10"/>
      <c r="W969" s="10"/>
      <c r="X969" s="10"/>
      <c r="Y969" s="10"/>
      <c r="Z969" s="10"/>
      <c r="AA969" s="10"/>
      <c r="AB969" s="10"/>
      <c r="AC969" s="10"/>
      <c r="AD969" s="10"/>
    </row>
    <row r="970" spans="1:30" x14ac:dyDescent="0.25">
      <c r="A970" s="55"/>
      <c r="B970" s="10"/>
      <c r="C970" s="174" t="s">
        <v>575</v>
      </c>
      <c r="D970" s="174"/>
      <c r="E970" s="174" t="s">
        <v>179</v>
      </c>
      <c r="F970" s="176">
        <v>4</v>
      </c>
      <c r="G970" s="296">
        <v>1890.4375</v>
      </c>
      <c r="H970" s="296">
        <v>7561.75</v>
      </c>
      <c r="I970" s="296">
        <v>1890.4375</v>
      </c>
      <c r="J970" s="296">
        <v>8.25</v>
      </c>
      <c r="K970" s="175"/>
      <c r="L970" s="176">
        <v>3</v>
      </c>
      <c r="M970" s="296">
        <v>6998.85</v>
      </c>
      <c r="N970" s="296">
        <v>2332.9499999999998</v>
      </c>
      <c r="O970" s="210"/>
      <c r="P970" s="296"/>
      <c r="Q970" s="296"/>
      <c r="R970" s="176">
        <v>4</v>
      </c>
      <c r="S970" s="296">
        <v>7561.75</v>
      </c>
      <c r="T970" s="296">
        <v>1890.4375</v>
      </c>
      <c r="V970" s="10"/>
      <c r="W970" s="10"/>
      <c r="X970" s="10"/>
      <c r="Y970" s="10"/>
      <c r="Z970" s="10"/>
      <c r="AA970" s="10"/>
      <c r="AB970" s="10"/>
      <c r="AC970" s="10"/>
      <c r="AD970" s="10"/>
    </row>
    <row r="971" spans="1:30" x14ac:dyDescent="0.25">
      <c r="A971" s="55"/>
      <c r="B971" s="10"/>
      <c r="C971" s="174" t="s">
        <v>696</v>
      </c>
      <c r="D971" s="174"/>
      <c r="E971" s="174" t="s">
        <v>578</v>
      </c>
      <c r="F971" s="176">
        <v>1</v>
      </c>
      <c r="G971" s="296">
        <v>2268.2800000000002</v>
      </c>
      <c r="H971" s="296">
        <v>2268.2800000000002</v>
      </c>
      <c r="I971" s="296">
        <v>2268.2800000000002</v>
      </c>
      <c r="J971" s="296">
        <v>12</v>
      </c>
      <c r="K971" s="175"/>
      <c r="L971" s="176"/>
      <c r="M971" s="296"/>
      <c r="N971" s="296"/>
      <c r="O971" s="210">
        <v>1</v>
      </c>
      <c r="P971" s="296">
        <v>2268.2800000000002</v>
      </c>
      <c r="Q971" s="296">
        <v>2268.2800000000002</v>
      </c>
      <c r="R971" s="176"/>
      <c r="S971" s="296"/>
      <c r="T971" s="296"/>
      <c r="V971" s="10"/>
      <c r="W971" s="10"/>
      <c r="X971" s="10"/>
      <c r="Y971" s="10"/>
      <c r="Z971" s="10"/>
      <c r="AA971" s="10"/>
      <c r="AB971" s="10"/>
      <c r="AC971" s="10"/>
      <c r="AD971" s="10"/>
    </row>
    <row r="972" spans="1:30" x14ac:dyDescent="0.25">
      <c r="A972" s="55"/>
      <c r="B972" s="10"/>
      <c r="C972" s="174" t="s">
        <v>583</v>
      </c>
      <c r="D972" s="174"/>
      <c r="E972" s="174" t="s">
        <v>461</v>
      </c>
      <c r="F972" s="176">
        <v>4</v>
      </c>
      <c r="G972" s="296">
        <v>4510.1475</v>
      </c>
      <c r="H972" s="296">
        <v>18040.59</v>
      </c>
      <c r="I972" s="296">
        <v>4510.1475</v>
      </c>
      <c r="J972" s="296">
        <v>10.25</v>
      </c>
      <c r="K972" s="175"/>
      <c r="L972" s="176">
        <v>1</v>
      </c>
      <c r="M972" s="296">
        <v>421.51</v>
      </c>
      <c r="N972" s="296">
        <v>421.51</v>
      </c>
      <c r="O972" s="210"/>
      <c r="P972" s="296"/>
      <c r="Q972" s="296"/>
      <c r="R972" s="176">
        <v>4</v>
      </c>
      <c r="S972" s="296">
        <v>18040.59</v>
      </c>
      <c r="T972" s="296">
        <v>4510.1475</v>
      </c>
      <c r="V972" s="10"/>
      <c r="W972" s="10"/>
      <c r="X972" s="10"/>
      <c r="Y972" s="10"/>
      <c r="Z972" s="10"/>
      <c r="AA972" s="10"/>
      <c r="AB972" s="10"/>
      <c r="AC972" s="10"/>
      <c r="AD972" s="10"/>
    </row>
    <row r="973" spans="1:30" x14ac:dyDescent="0.25">
      <c r="A973" s="55"/>
      <c r="B973" s="10"/>
      <c r="C973" s="174"/>
      <c r="D973" s="174"/>
      <c r="E973" s="174"/>
      <c r="F973" s="176"/>
      <c r="G973" s="296"/>
      <c r="H973" s="296"/>
      <c r="I973" s="296"/>
      <c r="J973" s="296"/>
      <c r="K973" s="175"/>
      <c r="L973" s="176"/>
      <c r="M973" s="296"/>
      <c r="N973" s="296"/>
      <c r="O973" s="210"/>
      <c r="P973" s="296"/>
      <c r="Q973" s="296"/>
      <c r="R973" s="176"/>
      <c r="S973" s="296"/>
      <c r="T973" s="296"/>
      <c r="V973" s="10"/>
      <c r="W973" s="10"/>
      <c r="X973" s="10"/>
      <c r="Y973" s="10"/>
      <c r="Z973" s="10"/>
      <c r="AA973" s="10"/>
      <c r="AB973" s="10"/>
      <c r="AC973" s="10"/>
      <c r="AD973" s="10"/>
    </row>
    <row r="974" spans="1:30" x14ac:dyDescent="0.25">
      <c r="A974" s="55"/>
      <c r="B974" s="10"/>
      <c r="C974" s="174"/>
      <c r="D974" s="174"/>
      <c r="E974" s="174"/>
      <c r="F974" s="176"/>
      <c r="G974" s="296"/>
      <c r="H974" s="296"/>
      <c r="I974" s="296"/>
      <c r="J974" s="296"/>
      <c r="K974" s="175"/>
      <c r="L974" s="176"/>
      <c r="M974" s="296"/>
      <c r="N974" s="296"/>
      <c r="O974" s="210"/>
      <c r="P974" s="296"/>
      <c r="Q974" s="296"/>
      <c r="R974" s="176"/>
      <c r="S974" s="296"/>
      <c r="T974" s="296"/>
      <c r="V974" s="10"/>
      <c r="W974" s="10"/>
      <c r="X974" s="10"/>
      <c r="Y974" s="10"/>
      <c r="Z974" s="10"/>
      <c r="AA974" s="10"/>
      <c r="AB974" s="10"/>
      <c r="AC974" s="10"/>
      <c r="AD974" s="10"/>
    </row>
    <row r="975" spans="1:30" x14ac:dyDescent="0.25">
      <c r="A975" s="55"/>
      <c r="B975" s="10"/>
      <c r="C975" s="174"/>
      <c r="D975" s="174"/>
      <c r="E975" s="174"/>
      <c r="F975" s="176"/>
      <c r="G975" s="296"/>
      <c r="H975" s="296"/>
      <c r="I975" s="296"/>
      <c r="J975" s="296"/>
      <c r="K975" s="175"/>
      <c r="L975" s="176"/>
      <c r="M975" s="296"/>
      <c r="N975" s="296"/>
      <c r="O975" s="210"/>
      <c r="P975" s="296"/>
      <c r="Q975" s="296"/>
      <c r="R975" s="176"/>
      <c r="S975" s="296"/>
      <c r="T975" s="296"/>
      <c r="V975" s="10"/>
      <c r="W975" s="10"/>
      <c r="X975" s="10"/>
      <c r="Y975" s="10"/>
      <c r="Z975" s="10"/>
      <c r="AA975" s="10"/>
      <c r="AB975" s="10"/>
      <c r="AC975" s="10"/>
      <c r="AD975" s="10"/>
    </row>
    <row r="976" spans="1:30" x14ac:dyDescent="0.25">
      <c r="A976" s="55"/>
      <c r="B976" s="10"/>
      <c r="C976" s="174"/>
      <c r="D976" s="174"/>
      <c r="E976" s="174"/>
      <c r="F976" s="176"/>
      <c r="G976" s="296"/>
      <c r="H976" s="296"/>
      <c r="I976" s="296"/>
      <c r="J976" s="296"/>
      <c r="K976" s="175"/>
      <c r="L976" s="176"/>
      <c r="M976" s="296"/>
      <c r="N976" s="296"/>
      <c r="O976" s="210"/>
      <c r="P976" s="296"/>
      <c r="Q976" s="296"/>
      <c r="R976" s="176"/>
      <c r="S976" s="296"/>
      <c r="T976" s="296"/>
      <c r="V976" s="10"/>
      <c r="W976" s="10"/>
      <c r="X976" s="10"/>
      <c r="Y976" s="10"/>
      <c r="Z976" s="10"/>
      <c r="AA976" s="10"/>
      <c r="AB976" s="10"/>
      <c r="AC976" s="10"/>
      <c r="AD976" s="10"/>
    </row>
    <row r="977" spans="1:30" x14ac:dyDescent="0.25">
      <c r="A977" s="55"/>
      <c r="B977" s="10"/>
      <c r="C977" s="174"/>
      <c r="D977" s="174"/>
      <c r="E977" s="174"/>
      <c r="F977" s="176"/>
      <c r="G977" s="296"/>
      <c r="H977" s="296"/>
      <c r="I977" s="296"/>
      <c r="J977" s="296"/>
      <c r="K977" s="175"/>
      <c r="L977" s="176"/>
      <c r="M977" s="296"/>
      <c r="N977" s="296"/>
      <c r="O977" s="210"/>
      <c r="P977" s="296"/>
      <c r="Q977" s="296"/>
      <c r="R977" s="176"/>
      <c r="S977" s="296"/>
      <c r="T977" s="296"/>
      <c r="V977" s="10"/>
      <c r="W977" s="10"/>
      <c r="X977" s="10"/>
      <c r="Y977" s="10"/>
      <c r="Z977" s="10"/>
      <c r="AA977" s="10"/>
      <c r="AB977" s="10"/>
      <c r="AC977" s="10"/>
      <c r="AD977" s="10"/>
    </row>
    <row r="978" spans="1:30" x14ac:dyDescent="0.25">
      <c r="A978" s="55"/>
      <c r="B978" s="10"/>
      <c r="C978" s="174"/>
      <c r="D978" s="174"/>
      <c r="E978" s="174"/>
      <c r="F978" s="176"/>
      <c r="G978" s="296"/>
      <c r="H978" s="296"/>
      <c r="I978" s="296"/>
      <c r="J978" s="296"/>
      <c r="K978" s="175"/>
      <c r="L978" s="176"/>
      <c r="M978" s="296"/>
      <c r="N978" s="296"/>
      <c r="O978" s="210"/>
      <c r="P978" s="296"/>
      <c r="Q978" s="296"/>
      <c r="R978" s="176"/>
      <c r="S978" s="296"/>
      <c r="T978" s="296"/>
      <c r="V978" s="10"/>
      <c r="W978" s="10"/>
      <c r="X978" s="10"/>
      <c r="Y978" s="10"/>
      <c r="Z978" s="10"/>
      <c r="AA978" s="10"/>
      <c r="AB978" s="10"/>
      <c r="AC978" s="10"/>
      <c r="AD978" s="10"/>
    </row>
    <row r="979" spans="1:30" x14ac:dyDescent="0.25">
      <c r="A979" s="55"/>
      <c r="B979" s="10"/>
      <c r="C979" s="174"/>
      <c r="D979" s="174"/>
      <c r="E979" s="174"/>
      <c r="F979" s="176"/>
      <c r="G979" s="296"/>
      <c r="H979" s="296"/>
      <c r="I979" s="296"/>
      <c r="J979" s="296"/>
      <c r="K979" s="175"/>
      <c r="L979" s="176"/>
      <c r="M979" s="296"/>
      <c r="N979" s="296"/>
      <c r="O979" s="210"/>
      <c r="P979" s="296"/>
      <c r="Q979" s="296"/>
      <c r="R979" s="176"/>
      <c r="S979" s="296"/>
      <c r="T979" s="296"/>
      <c r="V979" s="10"/>
      <c r="W979" s="10"/>
      <c r="X979" s="10"/>
      <c r="Y979" s="10"/>
      <c r="Z979" s="10"/>
      <c r="AA979" s="10"/>
      <c r="AB979" s="10"/>
      <c r="AC979" s="10"/>
      <c r="AD979" s="10"/>
    </row>
    <row r="980" spans="1:30" x14ac:dyDescent="0.25">
      <c r="A980" s="55"/>
      <c r="B980" s="10"/>
      <c r="C980" s="174"/>
      <c r="D980" s="174"/>
      <c r="E980" s="174"/>
      <c r="F980" s="176"/>
      <c r="G980" s="296"/>
      <c r="H980" s="296"/>
      <c r="I980" s="296"/>
      <c r="J980" s="296"/>
      <c r="K980" s="175"/>
      <c r="L980" s="176"/>
      <c r="M980" s="296"/>
      <c r="N980" s="296"/>
      <c r="O980" s="210"/>
      <c r="P980" s="296"/>
      <c r="Q980" s="296"/>
      <c r="R980" s="176"/>
      <c r="S980" s="296"/>
      <c r="T980" s="296"/>
      <c r="V980" s="10"/>
      <c r="W980" s="10"/>
      <c r="X980" s="10"/>
      <c r="Y980" s="10"/>
      <c r="Z980" s="10"/>
      <c r="AA980" s="10"/>
      <c r="AB980" s="10"/>
      <c r="AC980" s="10"/>
      <c r="AD980" s="10"/>
    </row>
    <row r="981" spans="1:30" x14ac:dyDescent="0.25">
      <c r="A981" s="55"/>
      <c r="B981" s="10"/>
      <c r="C981" s="174"/>
      <c r="D981" s="174"/>
      <c r="E981" s="174"/>
      <c r="F981" s="176"/>
      <c r="G981" s="296"/>
      <c r="H981" s="296"/>
      <c r="I981" s="296"/>
      <c r="J981" s="296"/>
      <c r="K981" s="175"/>
      <c r="L981" s="176"/>
      <c r="M981" s="296"/>
      <c r="N981" s="296"/>
      <c r="O981" s="210"/>
      <c r="P981" s="296"/>
      <c r="Q981" s="296"/>
      <c r="R981" s="176"/>
      <c r="S981" s="296"/>
      <c r="T981" s="296"/>
      <c r="V981" s="10"/>
      <c r="W981" s="10"/>
      <c r="X981" s="10"/>
      <c r="Y981" s="10"/>
      <c r="Z981" s="10"/>
      <c r="AA981" s="10"/>
      <c r="AB981" s="10"/>
      <c r="AC981" s="10"/>
      <c r="AD981" s="10"/>
    </row>
    <row r="982" spans="1:30" ht="15.75" thickBot="1" x14ac:dyDescent="0.3">
      <c r="A982" s="55"/>
      <c r="B982" s="10"/>
      <c r="C982" s="174"/>
      <c r="D982" s="174"/>
      <c r="E982" s="174"/>
      <c r="F982" s="176"/>
      <c r="G982" s="296"/>
      <c r="H982" s="296"/>
      <c r="I982" s="296"/>
      <c r="J982" s="296"/>
      <c r="K982" s="175"/>
      <c r="L982" s="176"/>
      <c r="M982" s="296"/>
      <c r="N982" s="296"/>
      <c r="O982" s="210"/>
      <c r="P982" s="296"/>
      <c r="Q982" s="296"/>
      <c r="R982" s="176"/>
      <c r="S982" s="296"/>
      <c r="T982" s="296"/>
      <c r="V982" s="10"/>
      <c r="W982" s="10"/>
      <c r="X982" s="10"/>
      <c r="Y982" s="10"/>
      <c r="Z982" s="10"/>
      <c r="AA982" s="10"/>
      <c r="AB982" s="10"/>
      <c r="AC982" s="10"/>
      <c r="AD982" s="10"/>
    </row>
    <row r="983" spans="1:30" x14ac:dyDescent="0.25">
      <c r="A983" s="55"/>
      <c r="B983" s="93" t="s">
        <v>586</v>
      </c>
      <c r="C983" s="100"/>
      <c r="D983" s="100"/>
      <c r="E983" s="100"/>
      <c r="F983" s="176">
        <f>SUM(F863:F982)</f>
        <v>341</v>
      </c>
      <c r="G983" s="302">
        <f>AVERAGE(G863:G982)</f>
        <v>3088.9623198873364</v>
      </c>
      <c r="H983" s="302">
        <f>SUM(H863:H982)</f>
        <v>935524.16999999981</v>
      </c>
      <c r="I983" s="302">
        <f>AVERAGE(I863:I982)</f>
        <v>3088.9623198873364</v>
      </c>
      <c r="J983" s="296">
        <f>AVERAGE(J863:J982)</f>
        <v>11.39595703086022</v>
      </c>
      <c r="K983" s="178"/>
      <c r="L983" s="176">
        <f>SUM(L863:L982)</f>
        <v>164</v>
      </c>
      <c r="M983" s="302">
        <f>SUM(M863:M982)</f>
        <v>402485.19000000012</v>
      </c>
      <c r="N983" s="302">
        <f>AVERAGE(N863:N982)</f>
        <v>2265.5529006815973</v>
      </c>
      <c r="O983" s="210">
        <f>SUM(O863:O982)</f>
        <v>7</v>
      </c>
      <c r="P983" s="302">
        <f>SUM(P863:P982)</f>
        <v>54205.61</v>
      </c>
      <c r="Q983" s="297">
        <f>AVERAGE(Q863:Q982)</f>
        <v>8238.7958333333336</v>
      </c>
      <c r="R983" s="176">
        <f>SUM(R863:R982)</f>
        <v>334</v>
      </c>
      <c r="S983" s="302">
        <f>SUM(S863:S982)</f>
        <v>881318.55999999982</v>
      </c>
      <c r="T983" s="297">
        <f>AVERAGE(T863:T982)</f>
        <v>3075.7295900602667</v>
      </c>
      <c r="V983" s="388">
        <v>214</v>
      </c>
      <c r="W983" s="388">
        <v>3177.54</v>
      </c>
      <c r="X983" s="200">
        <f>+W983/V983</f>
        <v>14.848317757009346</v>
      </c>
      <c r="Y983" s="95"/>
      <c r="Z983" s="95"/>
      <c r="AA983" s="99" t="s">
        <v>587</v>
      </c>
      <c r="AB983" s="95"/>
      <c r="AC983" s="95"/>
      <c r="AD983" s="102" t="s">
        <v>587</v>
      </c>
    </row>
    <row r="984" spans="1:30" ht="76.5" x14ac:dyDescent="0.25">
      <c r="A984" s="55" t="s">
        <v>697</v>
      </c>
      <c r="B984" s="56" t="s">
        <v>592</v>
      </c>
      <c r="C984" s="56" t="s">
        <v>44</v>
      </c>
      <c r="D984" s="56" t="s">
        <v>45</v>
      </c>
      <c r="E984" s="56" t="s">
        <v>46</v>
      </c>
      <c r="F984" s="223" t="s">
        <v>899</v>
      </c>
      <c r="G984" s="303" t="s">
        <v>877</v>
      </c>
      <c r="H984" s="303" t="s">
        <v>900</v>
      </c>
      <c r="I984" s="303" t="s">
        <v>879</v>
      </c>
      <c r="J984" s="303" t="s">
        <v>880</v>
      </c>
      <c r="K984" s="70"/>
      <c r="L984" s="223" t="s">
        <v>881</v>
      </c>
      <c r="M984" s="303" t="s">
        <v>901</v>
      </c>
      <c r="N984" s="303" t="s">
        <v>883</v>
      </c>
      <c r="O984" s="292" t="s">
        <v>884</v>
      </c>
      <c r="P984" s="303" t="s">
        <v>885</v>
      </c>
      <c r="Q984" s="303" t="s">
        <v>886</v>
      </c>
      <c r="R984" s="232" t="s">
        <v>887</v>
      </c>
      <c r="S984" s="299" t="s">
        <v>888</v>
      </c>
      <c r="T984" s="299" t="s">
        <v>889</v>
      </c>
      <c r="U984" s="72"/>
      <c r="V984" s="57" t="s">
        <v>890</v>
      </c>
      <c r="W984" s="57" t="s">
        <v>891</v>
      </c>
      <c r="X984" s="57" t="s">
        <v>892</v>
      </c>
      <c r="Y984" s="57" t="s">
        <v>893</v>
      </c>
      <c r="Z984" s="57" t="s">
        <v>894</v>
      </c>
      <c r="AA984" s="57" t="s">
        <v>895</v>
      </c>
      <c r="AB984" s="57" t="s">
        <v>896</v>
      </c>
      <c r="AC984" s="57" t="s">
        <v>897</v>
      </c>
      <c r="AD984" s="57" t="s">
        <v>898</v>
      </c>
    </row>
    <row r="985" spans="1:30" x14ac:dyDescent="0.25">
      <c r="A985" s="55"/>
      <c r="B985" s="10"/>
      <c r="C985" s="174" t="s">
        <v>552</v>
      </c>
      <c r="D985" s="174"/>
      <c r="E985" s="174" t="s">
        <v>349</v>
      </c>
      <c r="F985" s="176">
        <v>2</v>
      </c>
      <c r="G985" s="296">
        <v>20433.919999999998</v>
      </c>
      <c r="H985" s="296">
        <v>20433.919999999998</v>
      </c>
      <c r="I985" s="296">
        <v>10216.959999999999</v>
      </c>
      <c r="J985" s="296">
        <v>10</v>
      </c>
      <c r="K985" s="175"/>
      <c r="L985" s="176">
        <v>1</v>
      </c>
      <c r="M985" s="296">
        <v>15615.95</v>
      </c>
      <c r="N985" s="296">
        <v>15615.95</v>
      </c>
      <c r="O985" s="210"/>
      <c r="P985" s="296"/>
      <c r="Q985" s="296"/>
      <c r="R985" s="176">
        <v>2</v>
      </c>
      <c r="S985" s="296">
        <v>20433.919999999998</v>
      </c>
      <c r="T985" s="296">
        <v>10216.959999999999</v>
      </c>
      <c r="V985" s="10"/>
      <c r="W985" s="10"/>
      <c r="X985" s="10"/>
      <c r="Y985" s="10"/>
      <c r="Z985" s="10"/>
      <c r="AA985" s="10"/>
      <c r="AB985" s="10"/>
      <c r="AC985" s="10"/>
      <c r="AD985" s="10"/>
    </row>
    <row r="986" spans="1:30" x14ac:dyDescent="0.25">
      <c r="A986" s="55"/>
      <c r="B986" s="10"/>
      <c r="C986" s="174" t="s">
        <v>113</v>
      </c>
      <c r="D986" s="174"/>
      <c r="E986" s="174" t="s">
        <v>104</v>
      </c>
      <c r="F986" s="176">
        <v>9</v>
      </c>
      <c r="G986" s="296">
        <v>19587.12</v>
      </c>
      <c r="H986" s="296">
        <v>19587.12</v>
      </c>
      <c r="I986" s="296">
        <v>2176.34666666667</v>
      </c>
      <c r="J986" s="296">
        <v>12</v>
      </c>
      <c r="K986" s="175"/>
      <c r="L986" s="176">
        <v>1</v>
      </c>
      <c r="M986" s="296">
        <v>15867.74</v>
      </c>
      <c r="N986" s="296">
        <v>1983.4675</v>
      </c>
      <c r="O986" s="210"/>
      <c r="P986" s="296"/>
      <c r="Q986" s="296"/>
      <c r="R986" s="176">
        <v>9</v>
      </c>
      <c r="S986" s="296">
        <v>19587.12</v>
      </c>
      <c r="T986" s="296">
        <v>2176.34666666667</v>
      </c>
      <c r="V986" s="10"/>
      <c r="W986" s="10"/>
      <c r="X986" s="10"/>
      <c r="Y986" s="10"/>
      <c r="Z986" s="10"/>
      <c r="AA986" s="10"/>
      <c r="AB986" s="10"/>
      <c r="AC986" s="10"/>
      <c r="AD986" s="10"/>
    </row>
    <row r="987" spans="1:30" x14ac:dyDescent="0.25">
      <c r="A987" s="55"/>
      <c r="B987" s="10"/>
      <c r="C987" s="174" t="s">
        <v>382</v>
      </c>
      <c r="D987" s="174"/>
      <c r="E987" s="174" t="s">
        <v>383</v>
      </c>
      <c r="F987" s="176">
        <v>2</v>
      </c>
      <c r="G987" s="296">
        <v>15903.11</v>
      </c>
      <c r="H987" s="296">
        <v>15903.11</v>
      </c>
      <c r="I987" s="296">
        <v>7951.5550000000003</v>
      </c>
      <c r="J987" s="296">
        <v>9.5</v>
      </c>
      <c r="K987" s="175"/>
      <c r="L987" s="176">
        <v>1</v>
      </c>
      <c r="M987" s="296">
        <v>516.85</v>
      </c>
      <c r="N987" s="296">
        <v>516.85</v>
      </c>
      <c r="O987" s="210"/>
      <c r="P987" s="296"/>
      <c r="Q987" s="296"/>
      <c r="R987" s="176">
        <v>2</v>
      </c>
      <c r="S987" s="296">
        <v>15903.11</v>
      </c>
      <c r="T987" s="296">
        <v>7951.5550000000003</v>
      </c>
      <c r="V987" s="10"/>
      <c r="W987" s="10"/>
      <c r="X987" s="10"/>
      <c r="Y987" s="10"/>
      <c r="Z987" s="10"/>
      <c r="AA987" s="10"/>
      <c r="AB987" s="10"/>
      <c r="AC987" s="10"/>
      <c r="AD987" s="10"/>
    </row>
    <row r="988" spans="1:30" x14ac:dyDescent="0.25">
      <c r="A988" s="55"/>
      <c r="B988" s="10"/>
      <c r="C988" s="174" t="s">
        <v>341</v>
      </c>
      <c r="D988" s="174"/>
      <c r="E988" s="174" t="s">
        <v>88</v>
      </c>
      <c r="F988" s="176">
        <v>2</v>
      </c>
      <c r="G988" s="296">
        <v>14921.42</v>
      </c>
      <c r="H988" s="296">
        <v>14921.42</v>
      </c>
      <c r="I988" s="296">
        <v>7460.71</v>
      </c>
      <c r="J988" s="296">
        <v>12</v>
      </c>
      <c r="K988" s="175"/>
      <c r="L988" s="176">
        <v>1</v>
      </c>
      <c r="M988" s="296">
        <v>13951.94</v>
      </c>
      <c r="N988" s="296">
        <v>13951.94</v>
      </c>
      <c r="O988" s="210"/>
      <c r="P988" s="296"/>
      <c r="Q988" s="296"/>
      <c r="R988" s="176">
        <v>2</v>
      </c>
      <c r="S988" s="296">
        <v>14921.42</v>
      </c>
      <c r="T988" s="296">
        <v>7460.71</v>
      </c>
      <c r="V988" s="10"/>
      <c r="W988" s="10"/>
      <c r="X988" s="10"/>
      <c r="Y988" s="10"/>
      <c r="Z988" s="10"/>
      <c r="AA988" s="10"/>
      <c r="AB988" s="10"/>
      <c r="AC988" s="10"/>
      <c r="AD988" s="10"/>
    </row>
    <row r="989" spans="1:30" x14ac:dyDescent="0.25">
      <c r="A989" s="55"/>
      <c r="B989" s="10"/>
      <c r="C989" s="174" t="s">
        <v>398</v>
      </c>
      <c r="D989" s="174"/>
      <c r="E989" s="174" t="s">
        <v>120</v>
      </c>
      <c r="F989" s="176">
        <v>9</v>
      </c>
      <c r="G989" s="296">
        <v>14031.982857142901</v>
      </c>
      <c r="H989" s="296">
        <v>98223.88</v>
      </c>
      <c r="I989" s="296">
        <v>10913.764444444399</v>
      </c>
      <c r="J989" s="296">
        <v>11.7777777777778</v>
      </c>
      <c r="K989" s="175"/>
      <c r="L989" s="176">
        <v>7</v>
      </c>
      <c r="M989" s="296">
        <v>6146.47</v>
      </c>
      <c r="N989" s="296">
        <v>3073.2350000000001</v>
      </c>
      <c r="O989" s="210"/>
      <c r="P989" s="296"/>
      <c r="Q989" s="296"/>
      <c r="R989" s="176">
        <v>9</v>
      </c>
      <c r="S989" s="296">
        <v>98223.88</v>
      </c>
      <c r="T989" s="296">
        <v>10913.764444444399</v>
      </c>
      <c r="V989" s="10"/>
      <c r="W989" s="10"/>
      <c r="X989" s="10"/>
      <c r="Y989" s="10"/>
      <c r="Z989" s="10"/>
      <c r="AA989" s="10"/>
      <c r="AB989" s="10"/>
      <c r="AC989" s="10"/>
      <c r="AD989" s="10"/>
    </row>
    <row r="990" spans="1:30" x14ac:dyDescent="0.25">
      <c r="A990" s="55"/>
      <c r="B990" s="10"/>
      <c r="C990" s="174" t="s">
        <v>497</v>
      </c>
      <c r="D990" s="174"/>
      <c r="E990" s="174" t="s">
        <v>440</v>
      </c>
      <c r="F990" s="176">
        <v>3</v>
      </c>
      <c r="G990" s="296">
        <v>14009.26</v>
      </c>
      <c r="H990" s="296">
        <v>28018.52</v>
      </c>
      <c r="I990" s="296">
        <v>9339.5066666666698</v>
      </c>
      <c r="J990" s="296">
        <v>13</v>
      </c>
      <c r="K990" s="175"/>
      <c r="L990" s="176">
        <v>2</v>
      </c>
      <c r="M990" s="296">
        <v>17336.669999999998</v>
      </c>
      <c r="N990" s="296">
        <v>17336.669999999998</v>
      </c>
      <c r="O990" s="210"/>
      <c r="P990" s="296"/>
      <c r="Q990" s="296"/>
      <c r="R990" s="176">
        <v>3</v>
      </c>
      <c r="S990" s="296">
        <v>28018.52</v>
      </c>
      <c r="T990" s="296">
        <v>9339.5066666666698</v>
      </c>
      <c r="V990" s="10"/>
      <c r="W990" s="10"/>
      <c r="X990" s="10"/>
      <c r="Y990" s="10"/>
      <c r="Z990" s="10"/>
      <c r="AA990" s="10"/>
      <c r="AB990" s="10"/>
      <c r="AC990" s="10"/>
      <c r="AD990" s="10"/>
    </row>
    <row r="991" spans="1:30" x14ac:dyDescent="0.25">
      <c r="A991" s="55"/>
      <c r="B991" s="10"/>
      <c r="C991" s="174" t="s">
        <v>214</v>
      </c>
      <c r="D991" s="174"/>
      <c r="E991" s="174" t="s">
        <v>127</v>
      </c>
      <c r="F991" s="176">
        <v>1</v>
      </c>
      <c r="G991" s="296">
        <v>12226.67</v>
      </c>
      <c r="H991" s="296">
        <v>12226.67</v>
      </c>
      <c r="I991" s="296">
        <v>12226.67</v>
      </c>
      <c r="J991" s="296">
        <v>13</v>
      </c>
      <c r="K991" s="175"/>
      <c r="L991" s="176">
        <v>1</v>
      </c>
      <c r="M991" s="296"/>
      <c r="N991" s="296"/>
      <c r="O991" s="210"/>
      <c r="P991" s="296"/>
      <c r="Q991" s="296"/>
      <c r="R991" s="176">
        <v>1</v>
      </c>
      <c r="S991" s="296">
        <v>12226.67</v>
      </c>
      <c r="T991" s="296">
        <v>12226.67</v>
      </c>
      <c r="V991" s="10"/>
      <c r="W991" s="10"/>
      <c r="X991" s="10"/>
      <c r="Y991" s="10"/>
      <c r="Z991" s="10"/>
      <c r="AA991" s="10"/>
      <c r="AB991" s="10"/>
      <c r="AC991" s="10"/>
      <c r="AD991" s="10"/>
    </row>
    <row r="992" spans="1:30" x14ac:dyDescent="0.25">
      <c r="A992" s="55"/>
      <c r="B992" s="10"/>
      <c r="C992" s="174" t="s">
        <v>101</v>
      </c>
      <c r="D992" s="174"/>
      <c r="E992" s="174" t="s">
        <v>103</v>
      </c>
      <c r="F992" s="176">
        <v>1</v>
      </c>
      <c r="G992" s="296">
        <v>9667.42</v>
      </c>
      <c r="H992" s="296">
        <v>9667.42</v>
      </c>
      <c r="I992" s="296">
        <v>9667.42</v>
      </c>
      <c r="J992" s="296">
        <v>37</v>
      </c>
      <c r="K992" s="175"/>
      <c r="L992" s="176">
        <v>1</v>
      </c>
      <c r="M992" s="296"/>
      <c r="N992" s="296"/>
      <c r="O992" s="210"/>
      <c r="P992" s="296"/>
      <c r="Q992" s="296"/>
      <c r="R992" s="176">
        <v>1</v>
      </c>
      <c r="S992" s="296">
        <v>9667.42</v>
      </c>
      <c r="T992" s="296">
        <v>9667.42</v>
      </c>
      <c r="V992" s="10"/>
      <c r="W992" s="10"/>
      <c r="X992" s="10"/>
      <c r="Y992" s="10"/>
      <c r="Z992" s="10"/>
      <c r="AA992" s="10"/>
      <c r="AB992" s="10"/>
      <c r="AC992" s="10"/>
      <c r="AD992" s="10"/>
    </row>
    <row r="993" spans="1:30" x14ac:dyDescent="0.25">
      <c r="A993" s="55"/>
      <c r="B993" s="10"/>
      <c r="C993" s="174" t="s">
        <v>652</v>
      </c>
      <c r="D993" s="174"/>
      <c r="E993" s="174" t="s">
        <v>77</v>
      </c>
      <c r="F993" s="176">
        <v>6</v>
      </c>
      <c r="G993" s="296">
        <v>8593.34666666667</v>
      </c>
      <c r="H993" s="296">
        <v>25780.04</v>
      </c>
      <c r="I993" s="296">
        <v>4296.6733333333304</v>
      </c>
      <c r="J993" s="296">
        <v>15.5</v>
      </c>
      <c r="K993" s="175"/>
      <c r="L993" s="176">
        <v>3</v>
      </c>
      <c r="M993" s="296">
        <v>24327.4</v>
      </c>
      <c r="N993" s="296">
        <v>8109.1333333333296</v>
      </c>
      <c r="O993" s="210">
        <v>1</v>
      </c>
      <c r="P993" s="296">
        <v>8131.45</v>
      </c>
      <c r="Q993" s="296">
        <v>8131.45</v>
      </c>
      <c r="R993" s="176">
        <v>5</v>
      </c>
      <c r="S993" s="296">
        <v>17648.59</v>
      </c>
      <c r="T993" s="296">
        <v>3529.7179999999998</v>
      </c>
      <c r="V993" s="10"/>
      <c r="W993" s="10"/>
      <c r="X993" s="10"/>
      <c r="Y993" s="10"/>
      <c r="Z993" s="10"/>
      <c r="AA993" s="10"/>
      <c r="AB993" s="10"/>
      <c r="AC993" s="10"/>
      <c r="AD993" s="10"/>
    </row>
    <row r="994" spans="1:30" x14ac:dyDescent="0.25">
      <c r="A994" s="55"/>
      <c r="B994" s="10"/>
      <c r="C994" s="174" t="s">
        <v>421</v>
      </c>
      <c r="D994" s="174"/>
      <c r="E994" s="174" t="s">
        <v>287</v>
      </c>
      <c r="F994" s="176">
        <v>5</v>
      </c>
      <c r="G994" s="296">
        <v>8359.7766666666703</v>
      </c>
      <c r="H994" s="296">
        <v>25079.33</v>
      </c>
      <c r="I994" s="296">
        <v>5015.866</v>
      </c>
      <c r="J994" s="296">
        <v>14.4</v>
      </c>
      <c r="K994" s="175"/>
      <c r="L994" s="176">
        <v>3</v>
      </c>
      <c r="M994" s="296">
        <v>18517.66</v>
      </c>
      <c r="N994" s="296">
        <v>9258.83</v>
      </c>
      <c r="O994" s="210"/>
      <c r="P994" s="296"/>
      <c r="Q994" s="296"/>
      <c r="R994" s="176">
        <v>5</v>
      </c>
      <c r="S994" s="296">
        <v>25079.33</v>
      </c>
      <c r="T994" s="296">
        <v>5015.866</v>
      </c>
      <c r="V994" s="10"/>
      <c r="W994" s="10"/>
      <c r="X994" s="10"/>
      <c r="Y994" s="10"/>
      <c r="Z994" s="10"/>
      <c r="AA994" s="10"/>
      <c r="AB994" s="10"/>
      <c r="AC994" s="10"/>
      <c r="AD994" s="10"/>
    </row>
    <row r="995" spans="1:30" x14ac:dyDescent="0.25">
      <c r="A995" s="55"/>
      <c r="B995" s="10"/>
      <c r="C995" s="174" t="s">
        <v>573</v>
      </c>
      <c r="D995" s="174"/>
      <c r="E995" s="174" t="s">
        <v>167</v>
      </c>
      <c r="F995" s="176">
        <v>10</v>
      </c>
      <c r="G995" s="296">
        <v>6972.4620000000004</v>
      </c>
      <c r="H995" s="296">
        <v>34862.31</v>
      </c>
      <c r="I995" s="296">
        <v>3486.2310000000002</v>
      </c>
      <c r="J995" s="296">
        <v>16</v>
      </c>
      <c r="K995" s="175"/>
      <c r="L995" s="176">
        <v>5</v>
      </c>
      <c r="M995" s="296">
        <v>27277.4</v>
      </c>
      <c r="N995" s="296">
        <v>5455.48</v>
      </c>
      <c r="O995" s="210"/>
      <c r="P995" s="296"/>
      <c r="Q995" s="296"/>
      <c r="R995" s="176">
        <v>10</v>
      </c>
      <c r="S995" s="296">
        <v>34862.31</v>
      </c>
      <c r="T995" s="296">
        <v>3486.2310000000002</v>
      </c>
      <c r="V995" s="10"/>
      <c r="W995" s="10"/>
      <c r="X995" s="10"/>
      <c r="Y995" s="10"/>
      <c r="Z995" s="10"/>
      <c r="AA995" s="10"/>
      <c r="AB995" s="10"/>
      <c r="AC995" s="10"/>
      <c r="AD995" s="10"/>
    </row>
    <row r="996" spans="1:30" x14ac:dyDescent="0.25">
      <c r="A996" s="55"/>
      <c r="B996" s="10"/>
      <c r="C996" s="174" t="s">
        <v>544</v>
      </c>
      <c r="D996" s="174"/>
      <c r="E996" s="174" t="s">
        <v>131</v>
      </c>
      <c r="F996" s="176">
        <v>11</v>
      </c>
      <c r="G996" s="296">
        <v>6150.99</v>
      </c>
      <c r="H996" s="296">
        <v>30754.95</v>
      </c>
      <c r="I996" s="296">
        <v>2795.9045454545499</v>
      </c>
      <c r="J996" s="296">
        <v>14.2727272727273</v>
      </c>
      <c r="K996" s="175"/>
      <c r="L996" s="176">
        <v>5</v>
      </c>
      <c r="M996" s="296">
        <v>5940.49</v>
      </c>
      <c r="N996" s="296">
        <v>990.08166666666705</v>
      </c>
      <c r="O996" s="210"/>
      <c r="P996" s="296"/>
      <c r="Q996" s="296"/>
      <c r="R996" s="176">
        <v>11</v>
      </c>
      <c r="S996" s="296">
        <v>30754.95</v>
      </c>
      <c r="T996" s="296">
        <v>2795.9045454545499</v>
      </c>
      <c r="V996" s="10"/>
      <c r="W996" s="10"/>
      <c r="X996" s="10"/>
      <c r="Y996" s="10"/>
      <c r="Z996" s="10"/>
      <c r="AA996" s="10"/>
      <c r="AB996" s="10"/>
      <c r="AC996" s="10"/>
      <c r="AD996" s="10"/>
    </row>
    <row r="997" spans="1:30" x14ac:dyDescent="0.25">
      <c r="A997" s="55"/>
      <c r="B997" s="10"/>
      <c r="C997" s="174" t="s">
        <v>301</v>
      </c>
      <c r="D997" s="174"/>
      <c r="E997" s="174" t="s">
        <v>92</v>
      </c>
      <c r="F997" s="176">
        <v>8</v>
      </c>
      <c r="G997" s="296">
        <v>5511.95</v>
      </c>
      <c r="H997" s="296">
        <v>16535.849999999999</v>
      </c>
      <c r="I997" s="296">
        <v>2066.9812499999998</v>
      </c>
      <c r="J997" s="296">
        <v>8</v>
      </c>
      <c r="K997" s="175"/>
      <c r="L997" s="176">
        <v>3</v>
      </c>
      <c r="M997" s="296">
        <v>9205.23</v>
      </c>
      <c r="N997" s="296">
        <v>1841.046</v>
      </c>
      <c r="O997" s="210"/>
      <c r="P997" s="296"/>
      <c r="Q997" s="296"/>
      <c r="R997" s="176">
        <v>8</v>
      </c>
      <c r="S997" s="296">
        <v>16535.849999999999</v>
      </c>
      <c r="T997" s="296">
        <v>2066.9812499999998</v>
      </c>
      <c r="V997" s="10"/>
      <c r="W997" s="10"/>
      <c r="X997" s="10"/>
      <c r="Y997" s="10"/>
      <c r="Z997" s="10"/>
      <c r="AA997" s="10"/>
      <c r="AB997" s="10"/>
      <c r="AC997" s="10"/>
      <c r="AD997" s="10"/>
    </row>
    <row r="998" spans="1:30" x14ac:dyDescent="0.25">
      <c r="A998" s="55"/>
      <c r="B998" s="10"/>
      <c r="C998" s="174" t="s">
        <v>404</v>
      </c>
      <c r="D998" s="174"/>
      <c r="E998" s="174" t="s">
        <v>175</v>
      </c>
      <c r="F998" s="176">
        <v>9</v>
      </c>
      <c r="G998" s="296">
        <v>5314.29714285714</v>
      </c>
      <c r="H998" s="296">
        <v>37200.080000000002</v>
      </c>
      <c r="I998" s="296">
        <v>4133.3422222222198</v>
      </c>
      <c r="J998" s="296">
        <v>13.3333333333333</v>
      </c>
      <c r="K998" s="175"/>
      <c r="L998" s="176">
        <v>7</v>
      </c>
      <c r="M998" s="296">
        <v>2885.86</v>
      </c>
      <c r="N998" s="296">
        <v>1442.93</v>
      </c>
      <c r="O998" s="210"/>
      <c r="P998" s="296"/>
      <c r="Q998" s="296"/>
      <c r="R998" s="176">
        <v>9</v>
      </c>
      <c r="S998" s="296">
        <v>37200.080000000002</v>
      </c>
      <c r="T998" s="296">
        <v>4133.3422222222198</v>
      </c>
      <c r="V998" s="10"/>
      <c r="W998" s="10"/>
      <c r="X998" s="10"/>
      <c r="Y998" s="10"/>
      <c r="Z998" s="10"/>
      <c r="AA998" s="10"/>
      <c r="AB998" s="10"/>
      <c r="AC998" s="10"/>
      <c r="AD998" s="10"/>
    </row>
    <row r="999" spans="1:30" x14ac:dyDescent="0.25">
      <c r="A999" s="55"/>
      <c r="B999" s="10"/>
      <c r="C999" s="174" t="s">
        <v>67</v>
      </c>
      <c r="D999" s="174"/>
      <c r="E999" s="174" t="s">
        <v>68</v>
      </c>
      <c r="F999" s="176">
        <v>2</v>
      </c>
      <c r="G999" s="296">
        <v>5292.6</v>
      </c>
      <c r="H999" s="296">
        <v>5292.6</v>
      </c>
      <c r="I999" s="296">
        <v>2646.3</v>
      </c>
      <c r="J999" s="296">
        <v>24.5</v>
      </c>
      <c r="K999" s="175"/>
      <c r="L999" s="176">
        <v>1</v>
      </c>
      <c r="M999" s="296">
        <v>388.37</v>
      </c>
      <c r="N999" s="296">
        <v>388.37</v>
      </c>
      <c r="O999" s="210"/>
      <c r="P999" s="296"/>
      <c r="Q999" s="296"/>
      <c r="R999" s="176">
        <v>2</v>
      </c>
      <c r="S999" s="296">
        <v>5292.6</v>
      </c>
      <c r="T999" s="296">
        <v>2646.3</v>
      </c>
      <c r="V999" s="10"/>
      <c r="W999" s="10"/>
      <c r="X999" s="10"/>
      <c r="Y999" s="10"/>
      <c r="Z999" s="10"/>
      <c r="AA999" s="10"/>
      <c r="AB999" s="10"/>
      <c r="AC999" s="10"/>
      <c r="AD999" s="10"/>
    </row>
    <row r="1000" spans="1:30" x14ac:dyDescent="0.25">
      <c r="A1000" s="55"/>
      <c r="B1000" s="10"/>
      <c r="C1000" s="174" t="s">
        <v>510</v>
      </c>
      <c r="D1000" s="174"/>
      <c r="E1000" s="174" t="s">
        <v>73</v>
      </c>
      <c r="F1000" s="176">
        <v>10</v>
      </c>
      <c r="G1000" s="296">
        <v>4818.7780000000002</v>
      </c>
      <c r="H1000" s="296">
        <v>24093.89</v>
      </c>
      <c r="I1000" s="296">
        <v>2409.3890000000001</v>
      </c>
      <c r="J1000" s="296">
        <v>9.3000000000000007</v>
      </c>
      <c r="K1000" s="175"/>
      <c r="L1000" s="176">
        <v>5</v>
      </c>
      <c r="M1000" s="296">
        <v>16340.33</v>
      </c>
      <c r="N1000" s="296">
        <v>3268.0659999999998</v>
      </c>
      <c r="O1000" s="210"/>
      <c r="P1000" s="296"/>
      <c r="Q1000" s="296"/>
      <c r="R1000" s="176">
        <v>10</v>
      </c>
      <c r="S1000" s="296">
        <v>24093.89</v>
      </c>
      <c r="T1000" s="296">
        <v>2409.3890000000001</v>
      </c>
      <c r="V1000" s="10"/>
      <c r="W1000" s="10"/>
      <c r="X1000" s="10"/>
      <c r="Y1000" s="10"/>
      <c r="Z1000" s="10"/>
      <c r="AA1000" s="10"/>
      <c r="AB1000" s="10"/>
      <c r="AC1000" s="10"/>
      <c r="AD1000" s="10"/>
    </row>
    <row r="1001" spans="1:30" x14ac:dyDescent="0.25">
      <c r="A1001" s="55"/>
      <c r="B1001" s="10"/>
      <c r="C1001" s="174" t="s">
        <v>492</v>
      </c>
      <c r="D1001" s="174"/>
      <c r="E1001" s="174" t="s">
        <v>164</v>
      </c>
      <c r="F1001" s="176">
        <v>5</v>
      </c>
      <c r="G1001" s="296">
        <v>4622.4475000000002</v>
      </c>
      <c r="H1001" s="296">
        <v>18489.79</v>
      </c>
      <c r="I1001" s="296">
        <v>3697.9580000000001</v>
      </c>
      <c r="J1001" s="296">
        <v>19.8</v>
      </c>
      <c r="K1001" s="175"/>
      <c r="L1001" s="176">
        <v>4</v>
      </c>
      <c r="M1001" s="296">
        <v>11029.28</v>
      </c>
      <c r="N1001" s="296">
        <v>11029.28</v>
      </c>
      <c r="O1001" s="210"/>
      <c r="P1001" s="296"/>
      <c r="Q1001" s="296"/>
      <c r="R1001" s="176">
        <v>5</v>
      </c>
      <c r="S1001" s="296">
        <v>18489.79</v>
      </c>
      <c r="T1001" s="296">
        <v>3697.9580000000001</v>
      </c>
      <c r="V1001" s="10"/>
      <c r="W1001" s="10"/>
      <c r="X1001" s="10"/>
      <c r="Y1001" s="10"/>
      <c r="Z1001" s="10"/>
      <c r="AA1001" s="10"/>
      <c r="AB1001" s="10"/>
      <c r="AC1001" s="10"/>
      <c r="AD1001" s="10"/>
    </row>
    <row r="1002" spans="1:30" x14ac:dyDescent="0.25">
      <c r="A1002" s="55"/>
      <c r="B1002" s="10"/>
      <c r="C1002" s="174" t="s">
        <v>146</v>
      </c>
      <c r="D1002" s="174"/>
      <c r="E1002" s="174" t="s">
        <v>148</v>
      </c>
      <c r="F1002" s="176">
        <v>2</v>
      </c>
      <c r="G1002" s="296">
        <v>4550.2299999999996</v>
      </c>
      <c r="H1002" s="296">
        <v>4550.2299999999996</v>
      </c>
      <c r="I1002" s="296">
        <v>2275.1149999999998</v>
      </c>
      <c r="J1002" s="296">
        <v>10</v>
      </c>
      <c r="K1002" s="175"/>
      <c r="L1002" s="176">
        <v>1</v>
      </c>
      <c r="M1002" s="296">
        <v>4317.74</v>
      </c>
      <c r="N1002" s="296">
        <v>4317.74</v>
      </c>
      <c r="O1002" s="210"/>
      <c r="P1002" s="296"/>
      <c r="Q1002" s="296"/>
      <c r="R1002" s="176">
        <v>2</v>
      </c>
      <c r="S1002" s="296">
        <v>4550.2299999999996</v>
      </c>
      <c r="T1002" s="296">
        <v>2275.1149999999998</v>
      </c>
      <c r="V1002" s="10"/>
      <c r="W1002" s="10"/>
      <c r="X1002" s="10"/>
      <c r="Y1002" s="10"/>
      <c r="Z1002" s="10"/>
      <c r="AA1002" s="10"/>
      <c r="AB1002" s="10"/>
      <c r="AC1002" s="10"/>
      <c r="AD1002" s="10"/>
    </row>
    <row r="1003" spans="1:30" x14ac:dyDescent="0.25">
      <c r="A1003" s="55"/>
      <c r="B1003" s="10"/>
      <c r="C1003" s="174" t="s">
        <v>564</v>
      </c>
      <c r="D1003" s="174"/>
      <c r="E1003" s="174" t="s">
        <v>75</v>
      </c>
      <c r="F1003" s="176">
        <v>3</v>
      </c>
      <c r="G1003" s="296">
        <v>4522.54</v>
      </c>
      <c r="H1003" s="296">
        <v>4522.54</v>
      </c>
      <c r="I1003" s="296">
        <v>1507.5133333333299</v>
      </c>
      <c r="J1003" s="296">
        <v>10.3333333333333</v>
      </c>
      <c r="K1003" s="175"/>
      <c r="L1003" s="176">
        <v>1</v>
      </c>
      <c r="M1003" s="296">
        <v>2043.5</v>
      </c>
      <c r="N1003" s="296">
        <v>1021.75</v>
      </c>
      <c r="O1003" s="210"/>
      <c r="P1003" s="296"/>
      <c r="Q1003" s="296"/>
      <c r="R1003" s="176">
        <v>3</v>
      </c>
      <c r="S1003" s="296">
        <v>4522.54</v>
      </c>
      <c r="T1003" s="296">
        <v>1507.5133333333299</v>
      </c>
      <c r="V1003" s="10"/>
      <c r="W1003" s="10"/>
      <c r="X1003" s="10"/>
      <c r="Y1003" s="10"/>
      <c r="Z1003" s="10"/>
      <c r="AA1003" s="10"/>
      <c r="AB1003" s="10"/>
      <c r="AC1003" s="10"/>
      <c r="AD1003" s="10"/>
    </row>
    <row r="1004" spans="1:30" x14ac:dyDescent="0.25">
      <c r="A1004" s="55"/>
      <c r="B1004" s="10"/>
      <c r="C1004" s="174" t="s">
        <v>203</v>
      </c>
      <c r="D1004" s="174"/>
      <c r="E1004" s="174" t="s">
        <v>204</v>
      </c>
      <c r="F1004" s="176">
        <v>7</v>
      </c>
      <c r="G1004" s="296">
        <v>4260.0140000000001</v>
      </c>
      <c r="H1004" s="296">
        <v>21300.07</v>
      </c>
      <c r="I1004" s="296">
        <v>3042.8671428571402</v>
      </c>
      <c r="J1004" s="296">
        <v>10.285714285714301</v>
      </c>
      <c r="K1004" s="175"/>
      <c r="L1004" s="176">
        <v>5</v>
      </c>
      <c r="M1004" s="296">
        <v>4300.6000000000004</v>
      </c>
      <c r="N1004" s="296">
        <v>2150.3000000000002</v>
      </c>
      <c r="O1004" s="210">
        <v>1</v>
      </c>
      <c r="P1004" s="296">
        <v>2378.59</v>
      </c>
      <c r="Q1004" s="296">
        <v>2378.59</v>
      </c>
      <c r="R1004" s="176">
        <v>6</v>
      </c>
      <c r="S1004" s="296">
        <v>18921.48</v>
      </c>
      <c r="T1004" s="296">
        <v>3153.58</v>
      </c>
      <c r="V1004" s="10"/>
      <c r="W1004" s="10"/>
      <c r="X1004" s="10"/>
      <c r="Y1004" s="10"/>
      <c r="Z1004" s="10"/>
      <c r="AA1004" s="10"/>
      <c r="AB1004" s="10"/>
      <c r="AC1004" s="10"/>
      <c r="AD1004" s="10"/>
    </row>
    <row r="1005" spans="1:30" x14ac:dyDescent="0.25">
      <c r="A1005" s="55"/>
      <c r="B1005" s="10"/>
      <c r="C1005" s="174" t="s">
        <v>415</v>
      </c>
      <c r="D1005" s="174"/>
      <c r="E1005" s="174" t="s">
        <v>324</v>
      </c>
      <c r="F1005" s="176">
        <v>3</v>
      </c>
      <c r="G1005" s="296">
        <v>4100.55</v>
      </c>
      <c r="H1005" s="296">
        <v>8201.1</v>
      </c>
      <c r="I1005" s="296">
        <v>2733.7</v>
      </c>
      <c r="J1005" s="296">
        <v>14.6666666666667</v>
      </c>
      <c r="K1005" s="175"/>
      <c r="L1005" s="176">
        <v>2</v>
      </c>
      <c r="M1005" s="296">
        <v>6514.61</v>
      </c>
      <c r="N1005" s="296">
        <v>6514.61</v>
      </c>
      <c r="O1005" s="210"/>
      <c r="P1005" s="296"/>
      <c r="Q1005" s="296"/>
      <c r="R1005" s="176">
        <v>3</v>
      </c>
      <c r="S1005" s="296">
        <v>8201.1</v>
      </c>
      <c r="T1005" s="296">
        <v>2733.7</v>
      </c>
      <c r="V1005" s="10"/>
      <c r="W1005" s="10"/>
      <c r="X1005" s="10"/>
      <c r="Y1005" s="10"/>
      <c r="Z1005" s="10"/>
      <c r="AA1005" s="10"/>
      <c r="AB1005" s="10"/>
      <c r="AC1005" s="10"/>
      <c r="AD1005" s="10"/>
    </row>
    <row r="1006" spans="1:30" x14ac:dyDescent="0.25">
      <c r="A1006" s="55"/>
      <c r="B1006" s="10"/>
      <c r="C1006" s="174" t="s">
        <v>82</v>
      </c>
      <c r="D1006" s="174"/>
      <c r="E1006" s="174" t="s">
        <v>83</v>
      </c>
      <c r="F1006" s="176">
        <v>16</v>
      </c>
      <c r="G1006" s="296">
        <v>4084.6583333333301</v>
      </c>
      <c r="H1006" s="296">
        <v>49015.9</v>
      </c>
      <c r="I1006" s="296">
        <v>3063.4937500000001</v>
      </c>
      <c r="J1006" s="296">
        <v>11.5625</v>
      </c>
      <c r="K1006" s="175"/>
      <c r="L1006" s="176">
        <v>12</v>
      </c>
      <c r="M1006" s="296">
        <v>18040.82</v>
      </c>
      <c r="N1006" s="296">
        <v>4510.2049999999999</v>
      </c>
      <c r="O1006" s="210"/>
      <c r="P1006" s="296"/>
      <c r="Q1006" s="296"/>
      <c r="R1006" s="176">
        <v>16</v>
      </c>
      <c r="S1006" s="296">
        <v>49015.9</v>
      </c>
      <c r="T1006" s="296">
        <v>3063.4937500000001</v>
      </c>
      <c r="V1006" s="10"/>
      <c r="W1006" s="10"/>
      <c r="X1006" s="10"/>
      <c r="Y1006" s="10"/>
      <c r="Z1006" s="10"/>
      <c r="AA1006" s="10"/>
      <c r="AB1006" s="10"/>
      <c r="AC1006" s="10"/>
      <c r="AD1006" s="10"/>
    </row>
    <row r="1007" spans="1:30" x14ac:dyDescent="0.25">
      <c r="A1007" s="55"/>
      <c r="B1007" s="10"/>
      <c r="C1007" s="174" t="s">
        <v>128</v>
      </c>
      <c r="D1007" s="174"/>
      <c r="E1007" s="174" t="s">
        <v>68</v>
      </c>
      <c r="F1007" s="176">
        <v>8</v>
      </c>
      <c r="G1007" s="296">
        <v>3931.7824999999998</v>
      </c>
      <c r="H1007" s="296">
        <v>15727.13</v>
      </c>
      <c r="I1007" s="296">
        <v>1965.8912499999999</v>
      </c>
      <c r="J1007" s="296">
        <v>9.75</v>
      </c>
      <c r="K1007" s="175"/>
      <c r="L1007" s="176">
        <v>4</v>
      </c>
      <c r="M1007" s="296">
        <v>5476.11</v>
      </c>
      <c r="N1007" s="296">
        <v>1369.0274999999999</v>
      </c>
      <c r="O1007" s="210"/>
      <c r="P1007" s="296"/>
      <c r="Q1007" s="296"/>
      <c r="R1007" s="176">
        <v>8</v>
      </c>
      <c r="S1007" s="296">
        <v>15727.13</v>
      </c>
      <c r="T1007" s="296">
        <v>1965.8912499999999</v>
      </c>
      <c r="V1007" s="10"/>
      <c r="W1007" s="10"/>
      <c r="X1007" s="10"/>
      <c r="Y1007" s="10"/>
      <c r="Z1007" s="10"/>
      <c r="AA1007" s="10"/>
      <c r="AB1007" s="10"/>
      <c r="AC1007" s="10"/>
      <c r="AD1007" s="10"/>
    </row>
    <row r="1008" spans="1:30" x14ac:dyDescent="0.25">
      <c r="A1008" s="55"/>
      <c r="B1008" s="10"/>
      <c r="C1008" s="174" t="s">
        <v>364</v>
      </c>
      <c r="D1008" s="174"/>
      <c r="E1008" s="174" t="s">
        <v>204</v>
      </c>
      <c r="F1008" s="176">
        <v>1</v>
      </c>
      <c r="G1008" s="296">
        <v>3631.13</v>
      </c>
      <c r="H1008" s="296">
        <v>3631.13</v>
      </c>
      <c r="I1008" s="296">
        <v>3631.13</v>
      </c>
      <c r="J1008" s="296">
        <v>25</v>
      </c>
      <c r="K1008" s="175"/>
      <c r="L1008" s="176">
        <v>1</v>
      </c>
      <c r="M1008" s="296"/>
      <c r="N1008" s="296"/>
      <c r="O1008" s="210"/>
      <c r="P1008" s="296"/>
      <c r="Q1008" s="296"/>
      <c r="R1008" s="176">
        <v>1</v>
      </c>
      <c r="S1008" s="296">
        <v>3631.13</v>
      </c>
      <c r="T1008" s="296">
        <v>3631.13</v>
      </c>
      <c r="V1008" s="10"/>
      <c r="W1008" s="10"/>
      <c r="X1008" s="10"/>
      <c r="Y1008" s="10"/>
      <c r="Z1008" s="10"/>
      <c r="AA1008" s="10"/>
      <c r="AB1008" s="10"/>
      <c r="AC1008" s="10"/>
      <c r="AD1008" s="10"/>
    </row>
    <row r="1009" spans="1:30" x14ac:dyDescent="0.25">
      <c r="A1009" s="55"/>
      <c r="B1009" s="10"/>
      <c r="C1009" s="174" t="s">
        <v>437</v>
      </c>
      <c r="D1009" s="174"/>
      <c r="E1009" s="174" t="s">
        <v>391</v>
      </c>
      <c r="F1009" s="176">
        <v>7</v>
      </c>
      <c r="G1009" s="296">
        <v>3480.3560000000002</v>
      </c>
      <c r="H1009" s="296">
        <v>17401.78</v>
      </c>
      <c r="I1009" s="296">
        <v>2485.9685714285702</v>
      </c>
      <c r="J1009" s="296">
        <v>12.714285714285699</v>
      </c>
      <c r="K1009" s="175"/>
      <c r="L1009" s="176">
        <v>5</v>
      </c>
      <c r="M1009" s="296">
        <v>6269.55</v>
      </c>
      <c r="N1009" s="296">
        <v>3134.7750000000001</v>
      </c>
      <c r="O1009" s="210"/>
      <c r="P1009" s="296"/>
      <c r="Q1009" s="296"/>
      <c r="R1009" s="176">
        <v>7</v>
      </c>
      <c r="S1009" s="296">
        <v>17401.78</v>
      </c>
      <c r="T1009" s="296">
        <v>2485.9685714285702</v>
      </c>
      <c r="V1009" s="10"/>
      <c r="W1009" s="10"/>
      <c r="X1009" s="10"/>
      <c r="Y1009" s="10"/>
      <c r="Z1009" s="10"/>
      <c r="AA1009" s="10"/>
      <c r="AB1009" s="10"/>
      <c r="AC1009" s="10"/>
      <c r="AD1009" s="10"/>
    </row>
    <row r="1010" spans="1:30" x14ac:dyDescent="0.25">
      <c r="A1010" s="55"/>
      <c r="B1010" s="10"/>
      <c r="C1010" s="174" t="s">
        <v>477</v>
      </c>
      <c r="D1010" s="174"/>
      <c r="E1010" s="174" t="s">
        <v>134</v>
      </c>
      <c r="F1010" s="176">
        <v>1</v>
      </c>
      <c r="G1010" s="296">
        <v>3303.25</v>
      </c>
      <c r="H1010" s="296">
        <v>3303.25</v>
      </c>
      <c r="I1010" s="296">
        <v>3303.25</v>
      </c>
      <c r="J1010" s="296">
        <v>37</v>
      </c>
      <c r="K1010" s="175"/>
      <c r="L1010" s="176">
        <v>1</v>
      </c>
      <c r="M1010" s="296"/>
      <c r="N1010" s="296"/>
      <c r="O1010" s="210"/>
      <c r="P1010" s="296"/>
      <c r="Q1010" s="296"/>
      <c r="R1010" s="176">
        <v>1</v>
      </c>
      <c r="S1010" s="296">
        <v>3303.25</v>
      </c>
      <c r="T1010" s="296">
        <v>3303.25</v>
      </c>
      <c r="V1010" s="10"/>
      <c r="W1010" s="10"/>
      <c r="X1010" s="10"/>
      <c r="Y1010" s="10"/>
      <c r="Z1010" s="10"/>
      <c r="AA1010" s="10"/>
      <c r="AB1010" s="10"/>
      <c r="AC1010" s="10"/>
      <c r="AD1010" s="10"/>
    </row>
    <row r="1011" spans="1:30" x14ac:dyDescent="0.25">
      <c r="A1011" s="55"/>
      <c r="B1011" s="10"/>
      <c r="C1011" s="174" t="s">
        <v>385</v>
      </c>
      <c r="D1011" s="174"/>
      <c r="E1011" s="174" t="s">
        <v>84</v>
      </c>
      <c r="F1011" s="176">
        <v>2</v>
      </c>
      <c r="G1011" s="296">
        <v>3192.63</v>
      </c>
      <c r="H1011" s="296">
        <v>6385.26</v>
      </c>
      <c r="I1011" s="296">
        <v>3192.63</v>
      </c>
      <c r="J1011" s="296">
        <v>12.5</v>
      </c>
      <c r="K1011" s="175"/>
      <c r="L1011" s="176">
        <v>2</v>
      </c>
      <c r="M1011" s="296"/>
      <c r="N1011" s="296"/>
      <c r="O1011" s="210"/>
      <c r="P1011" s="296"/>
      <c r="Q1011" s="296"/>
      <c r="R1011" s="176">
        <v>2</v>
      </c>
      <c r="S1011" s="296">
        <v>6385.26</v>
      </c>
      <c r="T1011" s="296">
        <v>3192.63</v>
      </c>
      <c r="V1011" s="10"/>
      <c r="W1011" s="10"/>
      <c r="X1011" s="10"/>
      <c r="Y1011" s="10"/>
      <c r="Z1011" s="10"/>
      <c r="AA1011" s="10"/>
      <c r="AB1011" s="10"/>
      <c r="AC1011" s="10"/>
      <c r="AD1011" s="10"/>
    </row>
    <row r="1012" spans="1:30" x14ac:dyDescent="0.25">
      <c r="A1012" s="55"/>
      <c r="B1012" s="10"/>
      <c r="C1012" s="174" t="s">
        <v>355</v>
      </c>
      <c r="D1012" s="174"/>
      <c r="E1012" s="174" t="s">
        <v>175</v>
      </c>
      <c r="F1012" s="176">
        <v>2</v>
      </c>
      <c r="G1012" s="296">
        <v>3164.47</v>
      </c>
      <c r="H1012" s="296">
        <v>6328.94</v>
      </c>
      <c r="I1012" s="296">
        <v>3164.47</v>
      </c>
      <c r="J1012" s="296">
        <v>9.5</v>
      </c>
      <c r="K1012" s="175"/>
      <c r="L1012" s="176">
        <v>2</v>
      </c>
      <c r="M1012" s="296"/>
      <c r="N1012" s="296"/>
      <c r="O1012" s="210"/>
      <c r="P1012" s="296"/>
      <c r="Q1012" s="296"/>
      <c r="R1012" s="176">
        <v>2</v>
      </c>
      <c r="S1012" s="296">
        <v>6328.94</v>
      </c>
      <c r="T1012" s="296">
        <v>3164.47</v>
      </c>
      <c r="V1012" s="10"/>
      <c r="W1012" s="10"/>
      <c r="X1012" s="10"/>
      <c r="Y1012" s="10"/>
      <c r="Z1012" s="10"/>
      <c r="AA1012" s="10"/>
      <c r="AB1012" s="10"/>
      <c r="AC1012" s="10"/>
      <c r="AD1012" s="10"/>
    </row>
    <row r="1013" spans="1:30" x14ac:dyDescent="0.25">
      <c r="A1013" s="55"/>
      <c r="B1013" s="10"/>
      <c r="C1013" s="174" t="s">
        <v>501</v>
      </c>
      <c r="D1013" s="174"/>
      <c r="E1013" s="174" t="s">
        <v>107</v>
      </c>
      <c r="F1013" s="176">
        <v>4</v>
      </c>
      <c r="G1013" s="296">
        <v>2978.89</v>
      </c>
      <c r="H1013" s="296">
        <v>8936.67</v>
      </c>
      <c r="I1013" s="296">
        <v>2234.1675</v>
      </c>
      <c r="J1013" s="296">
        <v>14.25</v>
      </c>
      <c r="K1013" s="175"/>
      <c r="L1013" s="176">
        <v>3</v>
      </c>
      <c r="M1013" s="296">
        <v>716.68</v>
      </c>
      <c r="N1013" s="296">
        <v>716.68</v>
      </c>
      <c r="O1013" s="210">
        <v>1</v>
      </c>
      <c r="P1013" s="296">
        <v>706.39</v>
      </c>
      <c r="Q1013" s="296">
        <v>706.39</v>
      </c>
      <c r="R1013" s="176">
        <v>3</v>
      </c>
      <c r="S1013" s="296">
        <v>8230.2800000000007</v>
      </c>
      <c r="T1013" s="296">
        <v>2743.4266666666699</v>
      </c>
      <c r="V1013" s="10"/>
      <c r="W1013" s="10"/>
      <c r="X1013" s="10"/>
      <c r="Y1013" s="10"/>
      <c r="Z1013" s="10"/>
      <c r="AA1013" s="10"/>
      <c r="AB1013" s="10"/>
      <c r="AC1013" s="10"/>
      <c r="AD1013" s="10"/>
    </row>
    <row r="1014" spans="1:30" x14ac:dyDescent="0.25">
      <c r="A1014" s="55"/>
      <c r="B1014" s="10"/>
      <c r="C1014" s="174" t="s">
        <v>62</v>
      </c>
      <c r="D1014" s="174"/>
      <c r="E1014" s="174" t="s">
        <v>63</v>
      </c>
      <c r="F1014" s="176">
        <v>6</v>
      </c>
      <c r="G1014" s="296">
        <v>2912.0340000000001</v>
      </c>
      <c r="H1014" s="296">
        <v>14560.17</v>
      </c>
      <c r="I1014" s="296">
        <v>2426.6950000000002</v>
      </c>
      <c r="J1014" s="296">
        <v>13.8333333333333</v>
      </c>
      <c r="K1014" s="175"/>
      <c r="L1014" s="176">
        <v>5</v>
      </c>
      <c r="M1014" s="296">
        <v>597.57000000000005</v>
      </c>
      <c r="N1014" s="296">
        <v>597.57000000000005</v>
      </c>
      <c r="O1014" s="210"/>
      <c r="P1014" s="296"/>
      <c r="Q1014" s="296"/>
      <c r="R1014" s="176">
        <v>6</v>
      </c>
      <c r="S1014" s="296">
        <v>14560.17</v>
      </c>
      <c r="T1014" s="296">
        <v>2426.6950000000002</v>
      </c>
      <c r="V1014" s="10"/>
      <c r="W1014" s="10"/>
      <c r="X1014" s="10"/>
      <c r="Y1014" s="10"/>
      <c r="Z1014" s="10"/>
      <c r="AA1014" s="10"/>
      <c r="AB1014" s="10"/>
      <c r="AC1014" s="10"/>
      <c r="AD1014" s="10"/>
    </row>
    <row r="1015" spans="1:30" x14ac:dyDescent="0.25">
      <c r="A1015" s="55"/>
      <c r="B1015" s="10"/>
      <c r="C1015" s="174" t="s">
        <v>652</v>
      </c>
      <c r="D1015" s="174"/>
      <c r="E1015" s="174" t="s">
        <v>212</v>
      </c>
      <c r="F1015" s="176">
        <v>5</v>
      </c>
      <c r="G1015" s="296">
        <v>2836.95</v>
      </c>
      <c r="H1015" s="296">
        <v>11347.8</v>
      </c>
      <c r="I1015" s="296">
        <v>2269.56</v>
      </c>
      <c r="J1015" s="296">
        <v>11</v>
      </c>
      <c r="K1015" s="175"/>
      <c r="L1015" s="176">
        <v>4</v>
      </c>
      <c r="M1015" s="296">
        <v>1594.61</v>
      </c>
      <c r="N1015" s="296">
        <v>1594.61</v>
      </c>
      <c r="O1015" s="210"/>
      <c r="P1015" s="296"/>
      <c r="Q1015" s="296"/>
      <c r="R1015" s="176">
        <v>5</v>
      </c>
      <c r="S1015" s="296">
        <v>11347.8</v>
      </c>
      <c r="T1015" s="296">
        <v>2269.56</v>
      </c>
      <c r="V1015" s="10"/>
      <c r="W1015" s="10"/>
      <c r="X1015" s="10"/>
      <c r="Y1015" s="10"/>
      <c r="Z1015" s="10"/>
      <c r="AA1015" s="10"/>
      <c r="AB1015" s="10"/>
      <c r="AC1015" s="10"/>
      <c r="AD1015" s="10"/>
    </row>
    <row r="1016" spans="1:30" x14ac:dyDescent="0.25">
      <c r="A1016" s="55"/>
      <c r="B1016" s="10"/>
      <c r="C1016" s="174" t="s">
        <v>575</v>
      </c>
      <c r="D1016" s="174"/>
      <c r="E1016" s="174" t="s">
        <v>179</v>
      </c>
      <c r="F1016" s="176">
        <v>7</v>
      </c>
      <c r="G1016" s="296">
        <v>2609.9899999999998</v>
      </c>
      <c r="H1016" s="296">
        <v>7829.97</v>
      </c>
      <c r="I1016" s="296">
        <v>1118.56714285714</v>
      </c>
      <c r="J1016" s="296">
        <v>8</v>
      </c>
      <c r="K1016" s="175"/>
      <c r="L1016" s="176">
        <v>3</v>
      </c>
      <c r="M1016" s="296">
        <v>5858.94</v>
      </c>
      <c r="N1016" s="296">
        <v>1464.7349999999999</v>
      </c>
      <c r="O1016" s="210"/>
      <c r="P1016" s="296"/>
      <c r="Q1016" s="296"/>
      <c r="R1016" s="176">
        <v>7</v>
      </c>
      <c r="S1016" s="296">
        <v>7829.97</v>
      </c>
      <c r="T1016" s="296">
        <v>1118.56714285714</v>
      </c>
      <c r="V1016" s="10"/>
      <c r="W1016" s="10"/>
      <c r="X1016" s="10"/>
      <c r="Y1016" s="10"/>
      <c r="Z1016" s="10"/>
      <c r="AA1016" s="10"/>
      <c r="AB1016" s="10"/>
      <c r="AC1016" s="10"/>
      <c r="AD1016" s="10"/>
    </row>
    <row r="1017" spans="1:30" x14ac:dyDescent="0.25">
      <c r="A1017" s="55"/>
      <c r="B1017" s="10"/>
      <c r="C1017" s="174" t="s">
        <v>558</v>
      </c>
      <c r="D1017" s="174"/>
      <c r="E1017" s="174" t="s">
        <v>194</v>
      </c>
      <c r="F1017" s="176">
        <v>3</v>
      </c>
      <c r="G1017" s="296">
        <v>2565.23</v>
      </c>
      <c r="H1017" s="296">
        <v>2565.23</v>
      </c>
      <c r="I1017" s="296">
        <v>855.07666666666705</v>
      </c>
      <c r="J1017" s="296">
        <v>8.6666666666666696</v>
      </c>
      <c r="K1017" s="175"/>
      <c r="L1017" s="176">
        <v>1</v>
      </c>
      <c r="M1017" s="296">
        <v>1977.92</v>
      </c>
      <c r="N1017" s="296">
        <v>988.96</v>
      </c>
      <c r="O1017" s="210"/>
      <c r="P1017" s="296"/>
      <c r="Q1017" s="296"/>
      <c r="R1017" s="176">
        <v>3</v>
      </c>
      <c r="S1017" s="296">
        <v>2565.23</v>
      </c>
      <c r="T1017" s="296">
        <v>855.07666666666705</v>
      </c>
      <c r="V1017" s="10"/>
      <c r="W1017" s="10"/>
      <c r="X1017" s="10"/>
      <c r="Y1017" s="10"/>
      <c r="Z1017" s="10"/>
      <c r="AA1017" s="10"/>
      <c r="AB1017" s="10"/>
      <c r="AC1017" s="10"/>
      <c r="AD1017" s="10"/>
    </row>
    <row r="1018" spans="1:30" x14ac:dyDescent="0.25">
      <c r="A1018" s="55"/>
      <c r="B1018" s="10"/>
      <c r="C1018" s="174" t="s">
        <v>299</v>
      </c>
      <c r="D1018" s="174"/>
      <c r="E1018" s="174" t="s">
        <v>300</v>
      </c>
      <c r="F1018" s="176">
        <v>1</v>
      </c>
      <c r="G1018" s="296">
        <v>2203</v>
      </c>
      <c r="H1018" s="296">
        <v>2203</v>
      </c>
      <c r="I1018" s="296">
        <v>2203</v>
      </c>
      <c r="J1018" s="296">
        <v>12</v>
      </c>
      <c r="K1018" s="175"/>
      <c r="L1018" s="176">
        <v>1</v>
      </c>
      <c r="M1018" s="296"/>
      <c r="N1018" s="296"/>
      <c r="O1018" s="210"/>
      <c r="P1018" s="296"/>
      <c r="Q1018" s="296"/>
      <c r="R1018" s="176">
        <v>1</v>
      </c>
      <c r="S1018" s="296">
        <v>2203</v>
      </c>
      <c r="T1018" s="296">
        <v>2203</v>
      </c>
      <c r="V1018" s="10"/>
      <c r="W1018" s="10"/>
      <c r="X1018" s="10"/>
      <c r="Y1018" s="10"/>
      <c r="Z1018" s="10"/>
      <c r="AA1018" s="10"/>
      <c r="AB1018" s="10"/>
      <c r="AC1018" s="10"/>
      <c r="AD1018" s="10"/>
    </row>
    <row r="1019" spans="1:30" x14ac:dyDescent="0.25">
      <c r="A1019" s="55"/>
      <c r="B1019" s="10"/>
      <c r="C1019" s="174" t="s">
        <v>80</v>
      </c>
      <c r="D1019" s="174"/>
      <c r="E1019" s="174" t="s">
        <v>81</v>
      </c>
      <c r="F1019" s="176">
        <v>4</v>
      </c>
      <c r="G1019" s="296">
        <v>2155.3233333333301</v>
      </c>
      <c r="H1019" s="296">
        <v>6465.97</v>
      </c>
      <c r="I1019" s="296">
        <v>1616.4925000000001</v>
      </c>
      <c r="J1019" s="296">
        <v>12.75</v>
      </c>
      <c r="K1019" s="175"/>
      <c r="L1019" s="176">
        <v>3</v>
      </c>
      <c r="M1019" s="296">
        <v>4201.87</v>
      </c>
      <c r="N1019" s="296">
        <v>4201.87</v>
      </c>
      <c r="O1019" s="210"/>
      <c r="P1019" s="296"/>
      <c r="Q1019" s="296"/>
      <c r="R1019" s="176">
        <v>4</v>
      </c>
      <c r="S1019" s="296">
        <v>6465.97</v>
      </c>
      <c r="T1019" s="296">
        <v>1616.4925000000001</v>
      </c>
      <c r="V1019" s="10"/>
      <c r="W1019" s="10"/>
      <c r="X1019" s="10"/>
      <c r="Y1019" s="10"/>
      <c r="Z1019" s="10"/>
      <c r="AA1019" s="10"/>
      <c r="AB1019" s="10"/>
      <c r="AC1019" s="10"/>
      <c r="AD1019" s="10"/>
    </row>
    <row r="1020" spans="1:30" x14ac:dyDescent="0.25">
      <c r="A1020" s="55"/>
      <c r="B1020" s="10"/>
      <c r="C1020" s="174" t="s">
        <v>455</v>
      </c>
      <c r="D1020" s="174"/>
      <c r="E1020" s="174" t="s">
        <v>456</v>
      </c>
      <c r="F1020" s="176">
        <v>3</v>
      </c>
      <c r="G1020" s="296">
        <v>2025.43</v>
      </c>
      <c r="H1020" s="296">
        <v>6076.29</v>
      </c>
      <c r="I1020" s="296">
        <v>2025.43</v>
      </c>
      <c r="J1020" s="296">
        <v>12.6666666666667</v>
      </c>
      <c r="K1020" s="175"/>
      <c r="L1020" s="176">
        <v>3</v>
      </c>
      <c r="M1020" s="296"/>
      <c r="N1020" s="296"/>
      <c r="O1020" s="210"/>
      <c r="P1020" s="296"/>
      <c r="Q1020" s="296"/>
      <c r="R1020" s="176">
        <v>3</v>
      </c>
      <c r="S1020" s="296">
        <v>6076.29</v>
      </c>
      <c r="T1020" s="296">
        <v>2025.43</v>
      </c>
      <c r="V1020" s="10"/>
      <c r="W1020" s="10"/>
      <c r="X1020" s="10"/>
      <c r="Y1020" s="10"/>
      <c r="Z1020" s="10"/>
      <c r="AA1020" s="10"/>
      <c r="AB1020" s="10"/>
      <c r="AC1020" s="10"/>
      <c r="AD1020" s="10"/>
    </row>
    <row r="1021" spans="1:30" x14ac:dyDescent="0.25">
      <c r="A1021" s="55"/>
      <c r="B1021" s="10"/>
      <c r="C1021" s="174" t="s">
        <v>529</v>
      </c>
      <c r="D1021" s="174"/>
      <c r="E1021" s="174" t="s">
        <v>502</v>
      </c>
      <c r="F1021" s="176">
        <v>2</v>
      </c>
      <c r="G1021" s="296">
        <v>2003.84</v>
      </c>
      <c r="H1021" s="296">
        <v>4007.68</v>
      </c>
      <c r="I1021" s="296">
        <v>2003.84</v>
      </c>
      <c r="J1021" s="296">
        <v>15.5</v>
      </c>
      <c r="K1021" s="175"/>
      <c r="L1021" s="176">
        <v>2</v>
      </c>
      <c r="M1021" s="296"/>
      <c r="N1021" s="296"/>
      <c r="O1021" s="210"/>
      <c r="P1021" s="296"/>
      <c r="Q1021" s="296"/>
      <c r="R1021" s="176">
        <v>2</v>
      </c>
      <c r="S1021" s="296">
        <v>4007.68</v>
      </c>
      <c r="T1021" s="296">
        <v>2003.84</v>
      </c>
      <c r="V1021" s="10"/>
      <c r="W1021" s="10"/>
      <c r="X1021" s="10"/>
      <c r="Y1021" s="10"/>
      <c r="Z1021" s="10"/>
      <c r="AA1021" s="10"/>
      <c r="AB1021" s="10"/>
      <c r="AC1021" s="10"/>
      <c r="AD1021" s="10"/>
    </row>
    <row r="1022" spans="1:30" x14ac:dyDescent="0.25">
      <c r="A1022" s="55"/>
      <c r="B1022" s="10"/>
      <c r="C1022" s="174" t="s">
        <v>264</v>
      </c>
      <c r="D1022" s="174"/>
      <c r="E1022" s="174" t="s">
        <v>64</v>
      </c>
      <c r="F1022" s="176">
        <v>1</v>
      </c>
      <c r="G1022" s="296">
        <v>1984.96</v>
      </c>
      <c r="H1022" s="296">
        <v>1984.96</v>
      </c>
      <c r="I1022" s="296">
        <v>1984.96</v>
      </c>
      <c r="J1022" s="296">
        <v>11</v>
      </c>
      <c r="K1022" s="175"/>
      <c r="L1022" s="176">
        <v>1</v>
      </c>
      <c r="M1022" s="296"/>
      <c r="N1022" s="296"/>
      <c r="O1022" s="210"/>
      <c r="P1022" s="296"/>
      <c r="Q1022" s="296"/>
      <c r="R1022" s="176">
        <v>1</v>
      </c>
      <c r="S1022" s="296">
        <v>1984.96</v>
      </c>
      <c r="T1022" s="296">
        <v>1984.96</v>
      </c>
      <c r="V1022" s="10"/>
      <c r="W1022" s="10"/>
      <c r="X1022" s="10"/>
      <c r="Y1022" s="10"/>
      <c r="Z1022" s="10"/>
      <c r="AA1022" s="10"/>
      <c r="AB1022" s="10"/>
      <c r="AC1022" s="10"/>
      <c r="AD1022" s="10"/>
    </row>
    <row r="1023" spans="1:30" x14ac:dyDescent="0.25">
      <c r="A1023" s="55"/>
      <c r="B1023" s="10"/>
      <c r="C1023" s="174" t="s">
        <v>449</v>
      </c>
      <c r="D1023" s="174"/>
      <c r="E1023" s="174" t="s">
        <v>450</v>
      </c>
      <c r="F1023" s="176">
        <v>4</v>
      </c>
      <c r="G1023" s="296">
        <v>1855.7266666666701</v>
      </c>
      <c r="H1023" s="296">
        <v>5567.18</v>
      </c>
      <c r="I1023" s="296">
        <v>1391.7950000000001</v>
      </c>
      <c r="J1023" s="296">
        <v>9</v>
      </c>
      <c r="K1023" s="175"/>
      <c r="L1023" s="176">
        <v>3</v>
      </c>
      <c r="M1023" s="296">
        <v>1288.69</v>
      </c>
      <c r="N1023" s="296">
        <v>1288.69</v>
      </c>
      <c r="O1023" s="210"/>
      <c r="P1023" s="296"/>
      <c r="Q1023" s="296"/>
      <c r="R1023" s="176">
        <v>4</v>
      </c>
      <c r="S1023" s="296">
        <v>5567.18</v>
      </c>
      <c r="T1023" s="296">
        <v>1391.7950000000001</v>
      </c>
      <c r="V1023" s="10"/>
      <c r="W1023" s="10"/>
      <c r="X1023" s="10"/>
      <c r="Y1023" s="10"/>
      <c r="Z1023" s="10"/>
      <c r="AA1023" s="10"/>
      <c r="AB1023" s="10"/>
      <c r="AC1023" s="10"/>
      <c r="AD1023" s="10"/>
    </row>
    <row r="1024" spans="1:30" x14ac:dyDescent="0.25">
      <c r="A1024" s="55"/>
      <c r="B1024" s="10"/>
      <c r="C1024" s="174" t="s">
        <v>548</v>
      </c>
      <c r="D1024" s="174"/>
      <c r="E1024" s="174" t="s">
        <v>386</v>
      </c>
      <c r="F1024" s="176">
        <v>5</v>
      </c>
      <c r="G1024" s="296">
        <v>1849.0525</v>
      </c>
      <c r="H1024" s="296">
        <v>7396.21</v>
      </c>
      <c r="I1024" s="296">
        <v>1479.242</v>
      </c>
      <c r="J1024" s="296">
        <v>14</v>
      </c>
      <c r="K1024" s="175"/>
      <c r="L1024" s="176">
        <v>4</v>
      </c>
      <c r="M1024" s="296">
        <v>305.24</v>
      </c>
      <c r="N1024" s="296">
        <v>305.24</v>
      </c>
      <c r="O1024" s="210"/>
      <c r="P1024" s="296"/>
      <c r="Q1024" s="296"/>
      <c r="R1024" s="176">
        <v>5</v>
      </c>
      <c r="S1024" s="296">
        <v>7396.21</v>
      </c>
      <c r="T1024" s="296">
        <v>1479.242</v>
      </c>
      <c r="V1024" s="10"/>
      <c r="W1024" s="10"/>
      <c r="X1024" s="10"/>
      <c r="Y1024" s="10"/>
      <c r="Z1024" s="10"/>
      <c r="AA1024" s="10"/>
      <c r="AB1024" s="10"/>
      <c r="AC1024" s="10"/>
      <c r="AD1024" s="10"/>
    </row>
    <row r="1025" spans="1:30" x14ac:dyDescent="0.25">
      <c r="A1025" s="55"/>
      <c r="B1025" s="10"/>
      <c r="C1025" s="174" t="s">
        <v>289</v>
      </c>
      <c r="D1025" s="174"/>
      <c r="E1025" s="174" t="s">
        <v>202</v>
      </c>
      <c r="F1025" s="176">
        <v>5</v>
      </c>
      <c r="G1025" s="296">
        <v>1823.53</v>
      </c>
      <c r="H1025" s="296">
        <v>7294.12</v>
      </c>
      <c r="I1025" s="296">
        <v>1458.8240000000001</v>
      </c>
      <c r="J1025" s="296">
        <v>8</v>
      </c>
      <c r="K1025" s="175"/>
      <c r="L1025" s="176">
        <v>4</v>
      </c>
      <c r="M1025" s="296">
        <v>1441.55</v>
      </c>
      <c r="N1025" s="296">
        <v>1441.55</v>
      </c>
      <c r="O1025" s="210"/>
      <c r="P1025" s="296"/>
      <c r="Q1025" s="296"/>
      <c r="R1025" s="176">
        <v>5</v>
      </c>
      <c r="S1025" s="296">
        <v>7294.12</v>
      </c>
      <c r="T1025" s="296">
        <v>1458.8240000000001</v>
      </c>
      <c r="V1025" s="10"/>
      <c r="W1025" s="10"/>
      <c r="X1025" s="10"/>
      <c r="Y1025" s="10"/>
      <c r="Z1025" s="10"/>
      <c r="AA1025" s="10"/>
      <c r="AB1025" s="10"/>
      <c r="AC1025" s="10"/>
      <c r="AD1025" s="10"/>
    </row>
    <row r="1026" spans="1:30" x14ac:dyDescent="0.25">
      <c r="A1026" s="55"/>
      <c r="B1026" s="10"/>
      <c r="C1026" s="174" t="s">
        <v>471</v>
      </c>
      <c r="D1026" s="174"/>
      <c r="E1026" s="174" t="s">
        <v>100</v>
      </c>
      <c r="F1026" s="176">
        <v>13</v>
      </c>
      <c r="G1026" s="296">
        <v>1810.81</v>
      </c>
      <c r="H1026" s="296">
        <v>10864.86</v>
      </c>
      <c r="I1026" s="296">
        <v>835.75846153846101</v>
      </c>
      <c r="J1026" s="296">
        <v>10.384615384615399</v>
      </c>
      <c r="K1026" s="175"/>
      <c r="L1026" s="176">
        <v>6</v>
      </c>
      <c r="M1026" s="296">
        <v>8885.4500000000007</v>
      </c>
      <c r="N1026" s="296">
        <v>1269.3499999999999</v>
      </c>
      <c r="O1026" s="210"/>
      <c r="P1026" s="296"/>
      <c r="Q1026" s="296"/>
      <c r="R1026" s="176">
        <v>13</v>
      </c>
      <c r="S1026" s="296">
        <v>10864.86</v>
      </c>
      <c r="T1026" s="296">
        <v>835.75846153846101</v>
      </c>
      <c r="V1026" s="10"/>
      <c r="W1026" s="10"/>
      <c r="X1026" s="10"/>
      <c r="Y1026" s="10"/>
      <c r="Z1026" s="10"/>
      <c r="AA1026" s="10"/>
      <c r="AB1026" s="10"/>
      <c r="AC1026" s="10"/>
      <c r="AD1026" s="10"/>
    </row>
    <row r="1027" spans="1:30" x14ac:dyDescent="0.25">
      <c r="A1027" s="55"/>
      <c r="B1027" s="10"/>
      <c r="C1027" s="174" t="s">
        <v>317</v>
      </c>
      <c r="D1027" s="174"/>
      <c r="E1027" s="174" t="s">
        <v>79</v>
      </c>
      <c r="F1027" s="176">
        <v>12</v>
      </c>
      <c r="G1027" s="296">
        <v>1744.6985714285699</v>
      </c>
      <c r="H1027" s="296">
        <v>12212.89</v>
      </c>
      <c r="I1027" s="296">
        <v>1017.74083333333</v>
      </c>
      <c r="J1027" s="296">
        <v>9.75</v>
      </c>
      <c r="K1027" s="175"/>
      <c r="L1027" s="176">
        <v>7</v>
      </c>
      <c r="M1027" s="296">
        <v>6463.04</v>
      </c>
      <c r="N1027" s="296">
        <v>1292.6079999999999</v>
      </c>
      <c r="O1027" s="210">
        <v>1</v>
      </c>
      <c r="P1027" s="296">
        <v>650.72</v>
      </c>
      <c r="Q1027" s="296">
        <v>650.72</v>
      </c>
      <c r="R1027" s="176">
        <v>11</v>
      </c>
      <c r="S1027" s="296">
        <v>11562.17</v>
      </c>
      <c r="T1027" s="296">
        <v>1051.1063636363599</v>
      </c>
      <c r="V1027" s="10"/>
      <c r="W1027" s="10"/>
      <c r="X1027" s="10"/>
      <c r="Y1027" s="10"/>
      <c r="Z1027" s="10"/>
      <c r="AA1027" s="10"/>
      <c r="AB1027" s="10"/>
      <c r="AC1027" s="10"/>
      <c r="AD1027" s="10"/>
    </row>
    <row r="1028" spans="1:30" x14ac:dyDescent="0.25">
      <c r="A1028" s="55"/>
      <c r="B1028" s="10"/>
      <c r="C1028" s="174" t="s">
        <v>549</v>
      </c>
      <c r="D1028" s="174"/>
      <c r="E1028" s="174" t="s">
        <v>170</v>
      </c>
      <c r="F1028" s="176">
        <v>5</v>
      </c>
      <c r="G1028" s="296">
        <v>1729.8033333333301</v>
      </c>
      <c r="H1028" s="296">
        <v>5189.41</v>
      </c>
      <c r="I1028" s="296">
        <v>1037.8820000000001</v>
      </c>
      <c r="J1028" s="296">
        <v>8.8000000000000007</v>
      </c>
      <c r="K1028" s="175"/>
      <c r="L1028" s="176">
        <v>3</v>
      </c>
      <c r="M1028" s="296">
        <v>3171.42</v>
      </c>
      <c r="N1028" s="296">
        <v>1585.71</v>
      </c>
      <c r="O1028" s="210"/>
      <c r="P1028" s="296"/>
      <c r="Q1028" s="296"/>
      <c r="R1028" s="176">
        <v>5</v>
      </c>
      <c r="S1028" s="296">
        <v>5189.41</v>
      </c>
      <c r="T1028" s="296">
        <v>1037.8820000000001</v>
      </c>
      <c r="V1028" s="10"/>
      <c r="W1028" s="10"/>
      <c r="X1028" s="10"/>
      <c r="Y1028" s="10"/>
      <c r="Z1028" s="10"/>
      <c r="AA1028" s="10"/>
      <c r="AB1028" s="10"/>
      <c r="AC1028" s="10"/>
      <c r="AD1028" s="10"/>
    </row>
    <row r="1029" spans="1:30" x14ac:dyDescent="0.25">
      <c r="A1029" s="55"/>
      <c r="B1029" s="10"/>
      <c r="C1029" s="174" t="s">
        <v>171</v>
      </c>
      <c r="D1029" s="174"/>
      <c r="E1029" s="174" t="s">
        <v>97</v>
      </c>
      <c r="F1029" s="176">
        <v>2</v>
      </c>
      <c r="G1029" s="296">
        <v>1723.645</v>
      </c>
      <c r="H1029" s="296">
        <v>3447.29</v>
      </c>
      <c r="I1029" s="296">
        <v>1723.645</v>
      </c>
      <c r="J1029" s="296">
        <v>12.5</v>
      </c>
      <c r="K1029" s="175"/>
      <c r="L1029" s="176">
        <v>2</v>
      </c>
      <c r="M1029" s="296"/>
      <c r="N1029" s="296"/>
      <c r="O1029" s="210"/>
      <c r="P1029" s="296"/>
      <c r="Q1029" s="296"/>
      <c r="R1029" s="176">
        <v>2</v>
      </c>
      <c r="S1029" s="296">
        <v>3447.29</v>
      </c>
      <c r="T1029" s="296">
        <v>1723.645</v>
      </c>
      <c r="V1029" s="10"/>
      <c r="W1029" s="10"/>
      <c r="X1029" s="10"/>
      <c r="Y1029" s="10"/>
      <c r="Z1029" s="10"/>
      <c r="AA1029" s="10"/>
      <c r="AB1029" s="10"/>
      <c r="AC1029" s="10"/>
      <c r="AD1029" s="10"/>
    </row>
    <row r="1030" spans="1:30" x14ac:dyDescent="0.25">
      <c r="A1030" s="55"/>
      <c r="B1030" s="10"/>
      <c r="C1030" s="174" t="s">
        <v>308</v>
      </c>
      <c r="D1030" s="174"/>
      <c r="E1030" s="174" t="s">
        <v>309</v>
      </c>
      <c r="F1030" s="176">
        <v>1</v>
      </c>
      <c r="G1030" s="296">
        <v>1549.72</v>
      </c>
      <c r="H1030" s="296">
        <v>1549.72</v>
      </c>
      <c r="I1030" s="296">
        <v>1549.72</v>
      </c>
      <c r="J1030" s="296">
        <v>12</v>
      </c>
      <c r="K1030" s="175"/>
      <c r="L1030" s="176">
        <v>1</v>
      </c>
      <c r="M1030" s="296"/>
      <c r="N1030" s="296"/>
      <c r="O1030" s="210"/>
      <c r="P1030" s="296"/>
      <c r="Q1030" s="296"/>
      <c r="R1030" s="176">
        <v>1</v>
      </c>
      <c r="S1030" s="296">
        <v>1549.72</v>
      </c>
      <c r="T1030" s="296">
        <v>1549.72</v>
      </c>
      <c r="V1030" s="10"/>
      <c r="W1030" s="10"/>
      <c r="X1030" s="10"/>
      <c r="Y1030" s="10"/>
      <c r="Z1030" s="10"/>
      <c r="AA1030" s="10"/>
      <c r="AB1030" s="10"/>
      <c r="AC1030" s="10"/>
      <c r="AD1030" s="10"/>
    </row>
    <row r="1031" spans="1:30" x14ac:dyDescent="0.25">
      <c r="A1031" s="55"/>
      <c r="B1031" s="10"/>
      <c r="C1031" s="174" t="s">
        <v>500</v>
      </c>
      <c r="D1031" s="174"/>
      <c r="E1031" s="174" t="s">
        <v>225</v>
      </c>
      <c r="F1031" s="176">
        <v>1</v>
      </c>
      <c r="G1031" s="296">
        <v>1449.04</v>
      </c>
      <c r="H1031" s="296">
        <v>1449.04</v>
      </c>
      <c r="I1031" s="296">
        <v>1449.04</v>
      </c>
      <c r="J1031" s="296">
        <v>7</v>
      </c>
      <c r="K1031" s="175"/>
      <c r="L1031" s="176">
        <v>1</v>
      </c>
      <c r="M1031" s="296"/>
      <c r="N1031" s="296"/>
      <c r="O1031" s="210"/>
      <c r="P1031" s="296"/>
      <c r="Q1031" s="296"/>
      <c r="R1031" s="176">
        <v>1</v>
      </c>
      <c r="S1031" s="296">
        <v>1449.04</v>
      </c>
      <c r="T1031" s="296">
        <v>1449.04</v>
      </c>
      <c r="V1031" s="10"/>
      <c r="W1031" s="10"/>
      <c r="X1031" s="10"/>
      <c r="Y1031" s="10"/>
      <c r="Z1031" s="10"/>
      <c r="AA1031" s="10"/>
      <c r="AB1031" s="10"/>
      <c r="AC1031" s="10"/>
      <c r="AD1031" s="10"/>
    </row>
    <row r="1032" spans="1:30" x14ac:dyDescent="0.25">
      <c r="A1032" s="55"/>
      <c r="B1032" s="10"/>
      <c r="C1032" s="174" t="s">
        <v>366</v>
      </c>
      <c r="D1032" s="174"/>
      <c r="E1032" s="174" t="s">
        <v>367</v>
      </c>
      <c r="F1032" s="176">
        <v>2</v>
      </c>
      <c r="G1032" s="296">
        <v>1412.81</v>
      </c>
      <c r="H1032" s="296">
        <v>1412.81</v>
      </c>
      <c r="I1032" s="296">
        <v>706.40499999999997</v>
      </c>
      <c r="J1032" s="296">
        <v>7</v>
      </c>
      <c r="K1032" s="175"/>
      <c r="L1032" s="176">
        <v>1</v>
      </c>
      <c r="M1032" s="296">
        <v>377.95</v>
      </c>
      <c r="N1032" s="296">
        <v>377.95</v>
      </c>
      <c r="O1032" s="210"/>
      <c r="P1032" s="296"/>
      <c r="Q1032" s="296"/>
      <c r="R1032" s="176">
        <v>2</v>
      </c>
      <c r="S1032" s="296">
        <v>1412.81</v>
      </c>
      <c r="T1032" s="296">
        <v>706.40499999999997</v>
      </c>
      <c r="V1032" s="10"/>
      <c r="W1032" s="10"/>
      <c r="X1032" s="10"/>
      <c r="Y1032" s="10"/>
      <c r="Z1032" s="10"/>
      <c r="AA1032" s="10"/>
      <c r="AB1032" s="10"/>
      <c r="AC1032" s="10"/>
      <c r="AD1032" s="10"/>
    </row>
    <row r="1033" spans="1:30" x14ac:dyDescent="0.25">
      <c r="A1033" s="55"/>
      <c r="B1033" s="10"/>
      <c r="C1033" s="174" t="s">
        <v>296</v>
      </c>
      <c r="D1033" s="174"/>
      <c r="E1033" s="174" t="s">
        <v>212</v>
      </c>
      <c r="F1033" s="176">
        <v>1</v>
      </c>
      <c r="G1033" s="296">
        <v>1398.79</v>
      </c>
      <c r="H1033" s="296">
        <v>1398.79</v>
      </c>
      <c r="I1033" s="296">
        <v>1398.79</v>
      </c>
      <c r="J1033" s="296">
        <v>7</v>
      </c>
      <c r="K1033" s="175"/>
      <c r="L1033" s="176">
        <v>1</v>
      </c>
      <c r="M1033" s="296"/>
      <c r="N1033" s="296"/>
      <c r="O1033" s="210"/>
      <c r="P1033" s="296"/>
      <c r="Q1033" s="296"/>
      <c r="R1033" s="176">
        <v>1</v>
      </c>
      <c r="S1033" s="296">
        <v>1398.79</v>
      </c>
      <c r="T1033" s="296">
        <v>1398.79</v>
      </c>
      <c r="V1033" s="10"/>
      <c r="W1033" s="10"/>
      <c r="X1033" s="10"/>
      <c r="Y1033" s="10"/>
      <c r="Z1033" s="10"/>
      <c r="AA1033" s="10"/>
      <c r="AB1033" s="10"/>
      <c r="AC1033" s="10"/>
      <c r="AD1033" s="10"/>
    </row>
    <row r="1034" spans="1:30" x14ac:dyDescent="0.25">
      <c r="A1034" s="55"/>
      <c r="B1034" s="10"/>
      <c r="C1034" s="174" t="s">
        <v>144</v>
      </c>
      <c r="D1034" s="174"/>
      <c r="E1034" s="174" t="s">
        <v>145</v>
      </c>
      <c r="F1034" s="176">
        <v>12</v>
      </c>
      <c r="G1034" s="296">
        <v>1367.3836363636401</v>
      </c>
      <c r="H1034" s="296">
        <v>15041.22</v>
      </c>
      <c r="I1034" s="296">
        <v>1253.4349999999999</v>
      </c>
      <c r="J1034" s="296">
        <v>12.75</v>
      </c>
      <c r="K1034" s="175"/>
      <c r="L1034" s="176">
        <v>11</v>
      </c>
      <c r="M1034" s="296">
        <v>608.02</v>
      </c>
      <c r="N1034" s="296">
        <v>608.02</v>
      </c>
      <c r="O1034" s="210"/>
      <c r="P1034" s="296"/>
      <c r="Q1034" s="296"/>
      <c r="R1034" s="176">
        <v>12</v>
      </c>
      <c r="S1034" s="296">
        <v>15041.22</v>
      </c>
      <c r="T1034" s="296">
        <v>1253.4349999999999</v>
      </c>
      <c r="V1034" s="10"/>
      <c r="W1034" s="10"/>
      <c r="X1034" s="10"/>
      <c r="Y1034" s="10"/>
      <c r="Z1034" s="10"/>
      <c r="AA1034" s="10"/>
      <c r="AB1034" s="10"/>
      <c r="AC1034" s="10"/>
      <c r="AD1034" s="10"/>
    </row>
    <row r="1035" spans="1:30" x14ac:dyDescent="0.25">
      <c r="A1035" s="55"/>
      <c r="B1035" s="10"/>
      <c r="C1035" s="174" t="s">
        <v>550</v>
      </c>
      <c r="D1035" s="174"/>
      <c r="E1035" s="174" t="s">
        <v>88</v>
      </c>
      <c r="F1035" s="176">
        <v>2</v>
      </c>
      <c r="G1035" s="296">
        <v>1330.16</v>
      </c>
      <c r="H1035" s="296">
        <v>1330.16</v>
      </c>
      <c r="I1035" s="296">
        <v>665.08</v>
      </c>
      <c r="J1035" s="296">
        <v>10</v>
      </c>
      <c r="K1035" s="175"/>
      <c r="L1035" s="176">
        <v>1</v>
      </c>
      <c r="M1035" s="296">
        <v>996.38</v>
      </c>
      <c r="N1035" s="296">
        <v>996.38</v>
      </c>
      <c r="O1035" s="210"/>
      <c r="P1035" s="296"/>
      <c r="Q1035" s="296"/>
      <c r="R1035" s="176">
        <v>2</v>
      </c>
      <c r="S1035" s="296">
        <v>1330.16</v>
      </c>
      <c r="T1035" s="296">
        <v>665.08</v>
      </c>
      <c r="V1035" s="10"/>
      <c r="W1035" s="10"/>
      <c r="X1035" s="10"/>
      <c r="Y1035" s="10"/>
      <c r="Z1035" s="10"/>
      <c r="AA1035" s="10"/>
      <c r="AB1035" s="10"/>
      <c r="AC1035" s="10"/>
      <c r="AD1035" s="10"/>
    </row>
    <row r="1036" spans="1:30" x14ac:dyDescent="0.25">
      <c r="A1036" s="55"/>
      <c r="B1036" s="10"/>
      <c r="C1036" s="174" t="s">
        <v>378</v>
      </c>
      <c r="D1036" s="174"/>
      <c r="E1036" s="174" t="s">
        <v>105</v>
      </c>
      <c r="F1036" s="176">
        <v>4</v>
      </c>
      <c r="G1036" s="296">
        <v>1329.2325000000001</v>
      </c>
      <c r="H1036" s="296">
        <v>5316.93</v>
      </c>
      <c r="I1036" s="296">
        <v>1329.2325000000001</v>
      </c>
      <c r="J1036" s="296">
        <v>13.75</v>
      </c>
      <c r="K1036" s="175"/>
      <c r="L1036" s="176">
        <v>4</v>
      </c>
      <c r="M1036" s="296"/>
      <c r="N1036" s="296"/>
      <c r="O1036" s="210"/>
      <c r="P1036" s="296"/>
      <c r="Q1036" s="296"/>
      <c r="R1036" s="176">
        <v>4</v>
      </c>
      <c r="S1036" s="296">
        <v>5316.93</v>
      </c>
      <c r="T1036" s="296">
        <v>1329.2325000000001</v>
      </c>
      <c r="V1036" s="10"/>
      <c r="W1036" s="10"/>
      <c r="X1036" s="10"/>
      <c r="Y1036" s="10"/>
      <c r="Z1036" s="10"/>
      <c r="AA1036" s="10"/>
      <c r="AB1036" s="10"/>
      <c r="AC1036" s="10"/>
      <c r="AD1036" s="10"/>
    </row>
    <row r="1037" spans="1:30" x14ac:dyDescent="0.25">
      <c r="A1037" s="55"/>
      <c r="B1037" s="10"/>
      <c r="C1037" s="174" t="s">
        <v>197</v>
      </c>
      <c r="D1037" s="174"/>
      <c r="E1037" s="174" t="s">
        <v>380</v>
      </c>
      <c r="F1037" s="176">
        <v>2</v>
      </c>
      <c r="G1037" s="296">
        <v>1196.29</v>
      </c>
      <c r="H1037" s="296">
        <v>1196.29</v>
      </c>
      <c r="I1037" s="296">
        <v>598.14499999999998</v>
      </c>
      <c r="J1037" s="296">
        <v>9.5</v>
      </c>
      <c r="K1037" s="175"/>
      <c r="L1037" s="176">
        <v>1</v>
      </c>
      <c r="M1037" s="296">
        <v>503.72</v>
      </c>
      <c r="N1037" s="296">
        <v>503.72</v>
      </c>
      <c r="O1037" s="210"/>
      <c r="P1037" s="296"/>
      <c r="Q1037" s="296"/>
      <c r="R1037" s="176">
        <v>2</v>
      </c>
      <c r="S1037" s="296">
        <v>1196.29</v>
      </c>
      <c r="T1037" s="296">
        <v>598.14499999999998</v>
      </c>
      <c r="V1037" s="10"/>
      <c r="W1037" s="10"/>
      <c r="X1037" s="10"/>
      <c r="Y1037" s="10"/>
      <c r="Z1037" s="10"/>
      <c r="AA1037" s="10"/>
      <c r="AB1037" s="10"/>
      <c r="AC1037" s="10"/>
      <c r="AD1037" s="10"/>
    </row>
    <row r="1038" spans="1:30" x14ac:dyDescent="0.25">
      <c r="A1038" s="55"/>
      <c r="B1038" s="10"/>
      <c r="C1038" s="174" t="s">
        <v>408</v>
      </c>
      <c r="D1038" s="174"/>
      <c r="E1038" s="174" t="s">
        <v>409</v>
      </c>
      <c r="F1038" s="176">
        <v>2</v>
      </c>
      <c r="G1038" s="296">
        <v>1194.1600000000001</v>
      </c>
      <c r="H1038" s="296">
        <v>1194.1600000000001</v>
      </c>
      <c r="I1038" s="296">
        <v>597.08000000000004</v>
      </c>
      <c r="J1038" s="296">
        <v>10</v>
      </c>
      <c r="K1038" s="175"/>
      <c r="L1038" s="176">
        <v>1</v>
      </c>
      <c r="M1038" s="296">
        <v>844.72</v>
      </c>
      <c r="N1038" s="296">
        <v>844.72</v>
      </c>
      <c r="O1038" s="210"/>
      <c r="P1038" s="296"/>
      <c r="Q1038" s="296"/>
      <c r="R1038" s="176">
        <v>2</v>
      </c>
      <c r="S1038" s="296">
        <v>1194.1600000000001</v>
      </c>
      <c r="T1038" s="296">
        <v>597.08000000000004</v>
      </c>
      <c r="V1038" s="10"/>
      <c r="W1038" s="10"/>
      <c r="X1038" s="10"/>
      <c r="Y1038" s="10"/>
      <c r="Z1038" s="10"/>
      <c r="AA1038" s="10"/>
      <c r="AB1038" s="10"/>
      <c r="AC1038" s="10"/>
      <c r="AD1038" s="10"/>
    </row>
    <row r="1039" spans="1:30" x14ac:dyDescent="0.25">
      <c r="A1039" s="55"/>
      <c r="B1039" s="10"/>
      <c r="C1039" s="174" t="s">
        <v>579</v>
      </c>
      <c r="D1039" s="174"/>
      <c r="E1039" s="174" t="s">
        <v>127</v>
      </c>
      <c r="F1039" s="176">
        <v>3</v>
      </c>
      <c r="G1039" s="296">
        <v>1181.45</v>
      </c>
      <c r="H1039" s="296">
        <v>1181.45</v>
      </c>
      <c r="I1039" s="296">
        <v>393.816666666667</v>
      </c>
      <c r="J1039" s="296">
        <v>9</v>
      </c>
      <c r="K1039" s="175"/>
      <c r="L1039" s="176">
        <v>1</v>
      </c>
      <c r="M1039" s="296">
        <v>1167.9000000000001</v>
      </c>
      <c r="N1039" s="296">
        <v>583.95000000000005</v>
      </c>
      <c r="O1039" s="210"/>
      <c r="P1039" s="296"/>
      <c r="Q1039" s="296"/>
      <c r="R1039" s="176">
        <v>3</v>
      </c>
      <c r="S1039" s="296">
        <v>1181.45</v>
      </c>
      <c r="T1039" s="296">
        <v>393.816666666667</v>
      </c>
      <c r="V1039" s="10"/>
      <c r="W1039" s="10"/>
      <c r="X1039" s="10"/>
      <c r="Y1039" s="10"/>
      <c r="Z1039" s="10"/>
      <c r="AA1039" s="10"/>
      <c r="AB1039" s="10"/>
      <c r="AC1039" s="10"/>
      <c r="AD1039" s="10"/>
    </row>
    <row r="1040" spans="1:30" x14ac:dyDescent="0.25">
      <c r="A1040" s="55"/>
      <c r="B1040" s="10"/>
      <c r="C1040" s="174" t="s">
        <v>433</v>
      </c>
      <c r="D1040" s="174"/>
      <c r="E1040" s="174" t="s">
        <v>368</v>
      </c>
      <c r="F1040" s="176">
        <v>3</v>
      </c>
      <c r="G1040" s="296">
        <v>997.01333333333298</v>
      </c>
      <c r="H1040" s="296">
        <v>2991.04</v>
      </c>
      <c r="I1040" s="296">
        <v>997.01333333333298</v>
      </c>
      <c r="J1040" s="296">
        <v>12.3333333333333</v>
      </c>
      <c r="K1040" s="175"/>
      <c r="L1040" s="176">
        <v>3</v>
      </c>
      <c r="M1040" s="296"/>
      <c r="N1040" s="296"/>
      <c r="O1040" s="210"/>
      <c r="P1040" s="296"/>
      <c r="Q1040" s="296"/>
      <c r="R1040" s="176">
        <v>3</v>
      </c>
      <c r="S1040" s="296">
        <v>2991.04</v>
      </c>
      <c r="T1040" s="296">
        <v>997.01333333333298</v>
      </c>
      <c r="V1040" s="10"/>
      <c r="W1040" s="10"/>
      <c r="X1040" s="10"/>
      <c r="Y1040" s="10"/>
      <c r="Z1040" s="10"/>
      <c r="AA1040" s="10"/>
      <c r="AB1040" s="10"/>
      <c r="AC1040" s="10"/>
      <c r="AD1040" s="10"/>
    </row>
    <row r="1041" spans="1:30" x14ac:dyDescent="0.25">
      <c r="A1041" s="55"/>
      <c r="B1041" s="10"/>
      <c r="C1041" s="174" t="s">
        <v>571</v>
      </c>
      <c r="D1041" s="174"/>
      <c r="E1041" s="174" t="s">
        <v>572</v>
      </c>
      <c r="F1041" s="176">
        <v>1</v>
      </c>
      <c r="G1041" s="296">
        <v>883.97</v>
      </c>
      <c r="H1041" s="296">
        <v>883.97</v>
      </c>
      <c r="I1041" s="296">
        <v>883.97</v>
      </c>
      <c r="J1041" s="296">
        <v>6</v>
      </c>
      <c r="K1041" s="175"/>
      <c r="L1041" s="176">
        <v>1</v>
      </c>
      <c r="M1041" s="296"/>
      <c r="N1041" s="296"/>
      <c r="O1041" s="210"/>
      <c r="P1041" s="296"/>
      <c r="Q1041" s="296"/>
      <c r="R1041" s="176">
        <v>1</v>
      </c>
      <c r="S1041" s="296">
        <v>883.97</v>
      </c>
      <c r="T1041" s="296">
        <v>883.97</v>
      </c>
      <c r="V1041" s="10"/>
      <c r="W1041" s="10"/>
      <c r="X1041" s="10"/>
      <c r="Y1041" s="10"/>
      <c r="Z1041" s="10"/>
      <c r="AA1041" s="10"/>
      <c r="AB1041" s="10"/>
      <c r="AC1041" s="10"/>
      <c r="AD1041" s="10"/>
    </row>
    <row r="1042" spans="1:30" x14ac:dyDescent="0.25">
      <c r="A1042" s="55"/>
      <c r="B1042" s="10"/>
      <c r="C1042" s="174" t="s">
        <v>420</v>
      </c>
      <c r="D1042" s="174"/>
      <c r="E1042" s="174" t="s">
        <v>110</v>
      </c>
      <c r="F1042" s="176">
        <v>1</v>
      </c>
      <c r="G1042" s="296">
        <v>854.96</v>
      </c>
      <c r="H1042" s="296">
        <v>854.96</v>
      </c>
      <c r="I1042" s="296">
        <v>854.96</v>
      </c>
      <c r="J1042" s="296">
        <v>7</v>
      </c>
      <c r="K1042" s="175"/>
      <c r="L1042" s="176">
        <v>1</v>
      </c>
      <c r="M1042" s="296"/>
      <c r="N1042" s="296"/>
      <c r="O1042" s="210"/>
      <c r="P1042" s="296"/>
      <c r="Q1042" s="296"/>
      <c r="R1042" s="176">
        <v>1</v>
      </c>
      <c r="S1042" s="296">
        <v>854.96</v>
      </c>
      <c r="T1042" s="296">
        <v>854.96</v>
      </c>
      <c r="V1042" s="10"/>
      <c r="W1042" s="10"/>
      <c r="X1042" s="10"/>
      <c r="Y1042" s="10"/>
      <c r="Z1042" s="10"/>
      <c r="AA1042" s="10"/>
      <c r="AB1042" s="10"/>
      <c r="AC1042" s="10"/>
      <c r="AD1042" s="10"/>
    </row>
    <row r="1043" spans="1:30" x14ac:dyDescent="0.25">
      <c r="A1043" s="55"/>
      <c r="B1043" s="10"/>
      <c r="C1043" s="174" t="s">
        <v>284</v>
      </c>
      <c r="D1043" s="174"/>
      <c r="E1043" s="174" t="s">
        <v>285</v>
      </c>
      <c r="F1043" s="176">
        <v>1</v>
      </c>
      <c r="G1043" s="296">
        <v>834.07</v>
      </c>
      <c r="H1043" s="296">
        <v>834.07</v>
      </c>
      <c r="I1043" s="296">
        <v>834.07</v>
      </c>
      <c r="J1043" s="296">
        <v>12</v>
      </c>
      <c r="K1043" s="175"/>
      <c r="L1043" s="176">
        <v>1</v>
      </c>
      <c r="M1043" s="296"/>
      <c r="N1043" s="296"/>
      <c r="O1043" s="210"/>
      <c r="P1043" s="296"/>
      <c r="Q1043" s="296"/>
      <c r="R1043" s="176">
        <v>1</v>
      </c>
      <c r="S1043" s="296">
        <v>834.07</v>
      </c>
      <c r="T1043" s="296">
        <v>834.07</v>
      </c>
      <c r="V1043" s="10"/>
      <c r="W1043" s="10"/>
      <c r="X1043" s="10"/>
      <c r="Y1043" s="10"/>
      <c r="Z1043" s="10"/>
      <c r="AA1043" s="10"/>
      <c r="AB1043" s="10"/>
      <c r="AC1043" s="10"/>
      <c r="AD1043" s="10"/>
    </row>
    <row r="1044" spans="1:30" x14ac:dyDescent="0.25">
      <c r="A1044" s="55"/>
      <c r="B1044" s="10"/>
      <c r="C1044" s="174" t="s">
        <v>71</v>
      </c>
      <c r="D1044" s="174"/>
      <c r="E1044" s="174" t="s">
        <v>72</v>
      </c>
      <c r="F1044" s="176">
        <v>2</v>
      </c>
      <c r="G1044" s="296">
        <v>796.6</v>
      </c>
      <c r="H1044" s="296">
        <v>796.6</v>
      </c>
      <c r="I1044" s="296">
        <v>398.3</v>
      </c>
      <c r="J1044" s="296">
        <v>9.5</v>
      </c>
      <c r="K1044" s="175"/>
      <c r="L1044" s="176">
        <v>1</v>
      </c>
      <c r="M1044" s="296">
        <v>415.35</v>
      </c>
      <c r="N1044" s="296">
        <v>415.35</v>
      </c>
      <c r="O1044" s="210"/>
      <c r="P1044" s="296"/>
      <c r="Q1044" s="296"/>
      <c r="R1044" s="176">
        <v>2</v>
      </c>
      <c r="S1044" s="296">
        <v>796.6</v>
      </c>
      <c r="T1044" s="296">
        <v>398.3</v>
      </c>
      <c r="V1044" s="10"/>
      <c r="W1044" s="10"/>
      <c r="X1044" s="10"/>
      <c r="Y1044" s="10"/>
      <c r="Z1044" s="10"/>
      <c r="AA1044" s="10"/>
      <c r="AB1044" s="10"/>
      <c r="AC1044" s="10"/>
      <c r="AD1044" s="10"/>
    </row>
    <row r="1045" spans="1:30" x14ac:dyDescent="0.25">
      <c r="A1045" s="55"/>
      <c r="B1045" s="10"/>
      <c r="C1045" s="174" t="s">
        <v>135</v>
      </c>
      <c r="D1045" s="174"/>
      <c r="E1045" s="174" t="s">
        <v>131</v>
      </c>
      <c r="F1045" s="176">
        <v>1</v>
      </c>
      <c r="G1045" s="296">
        <v>761.4</v>
      </c>
      <c r="H1045" s="296">
        <v>761.4</v>
      </c>
      <c r="I1045" s="296">
        <v>761.4</v>
      </c>
      <c r="J1045" s="296">
        <v>13</v>
      </c>
      <c r="K1045" s="175"/>
      <c r="L1045" s="176">
        <v>1</v>
      </c>
      <c r="M1045" s="296"/>
      <c r="N1045" s="296"/>
      <c r="O1045" s="210"/>
      <c r="P1045" s="296"/>
      <c r="Q1045" s="296"/>
      <c r="R1045" s="176">
        <v>1</v>
      </c>
      <c r="S1045" s="296">
        <v>761.4</v>
      </c>
      <c r="T1045" s="296">
        <v>761.4</v>
      </c>
      <c r="V1045" s="10"/>
      <c r="W1045" s="10"/>
      <c r="X1045" s="10"/>
      <c r="Y1045" s="10"/>
      <c r="Z1045" s="10"/>
      <c r="AA1045" s="10"/>
      <c r="AB1045" s="10"/>
      <c r="AC1045" s="10"/>
      <c r="AD1045" s="10"/>
    </row>
    <row r="1046" spans="1:30" x14ac:dyDescent="0.25">
      <c r="A1046" s="55"/>
      <c r="B1046" s="10"/>
      <c r="C1046" s="174" t="s">
        <v>525</v>
      </c>
      <c r="D1046" s="174"/>
      <c r="E1046" s="174" t="s">
        <v>77</v>
      </c>
      <c r="F1046" s="176">
        <v>1</v>
      </c>
      <c r="G1046" s="296">
        <v>751.89</v>
      </c>
      <c r="H1046" s="296">
        <v>751.89</v>
      </c>
      <c r="I1046" s="296">
        <v>751.89</v>
      </c>
      <c r="J1046" s="296">
        <v>13</v>
      </c>
      <c r="K1046" s="175"/>
      <c r="L1046" s="176">
        <v>1</v>
      </c>
      <c r="M1046" s="296"/>
      <c r="N1046" s="296"/>
      <c r="O1046" s="210"/>
      <c r="P1046" s="296"/>
      <c r="Q1046" s="296"/>
      <c r="R1046" s="176">
        <v>1</v>
      </c>
      <c r="S1046" s="296">
        <v>751.89</v>
      </c>
      <c r="T1046" s="296">
        <v>751.89</v>
      </c>
      <c r="V1046" s="10"/>
      <c r="W1046" s="10"/>
      <c r="X1046" s="10"/>
      <c r="Y1046" s="10"/>
      <c r="Z1046" s="10"/>
      <c r="AA1046" s="10"/>
      <c r="AB1046" s="10"/>
      <c r="AC1046" s="10"/>
      <c r="AD1046" s="10"/>
    </row>
    <row r="1047" spans="1:30" x14ac:dyDescent="0.25">
      <c r="A1047" s="55"/>
      <c r="B1047" s="10"/>
      <c r="C1047" s="174" t="s">
        <v>484</v>
      </c>
      <c r="D1047" s="174"/>
      <c r="E1047" s="174" t="s">
        <v>156</v>
      </c>
      <c r="F1047" s="176">
        <v>1</v>
      </c>
      <c r="G1047" s="296">
        <v>739.47</v>
      </c>
      <c r="H1047" s="296">
        <v>739.47</v>
      </c>
      <c r="I1047" s="296">
        <v>739.47</v>
      </c>
      <c r="J1047" s="296">
        <v>12</v>
      </c>
      <c r="K1047" s="175"/>
      <c r="L1047" s="176">
        <v>1</v>
      </c>
      <c r="M1047" s="296"/>
      <c r="N1047" s="296"/>
      <c r="O1047" s="210"/>
      <c r="P1047" s="296"/>
      <c r="Q1047" s="296"/>
      <c r="R1047" s="176">
        <v>1</v>
      </c>
      <c r="S1047" s="296">
        <v>739.47</v>
      </c>
      <c r="T1047" s="296">
        <v>739.47</v>
      </c>
      <c r="V1047" s="10"/>
      <c r="W1047" s="10"/>
      <c r="X1047" s="10"/>
      <c r="Y1047" s="10"/>
      <c r="Z1047" s="10"/>
      <c r="AA1047" s="10"/>
      <c r="AB1047" s="10"/>
      <c r="AC1047" s="10"/>
      <c r="AD1047" s="10"/>
    </row>
    <row r="1048" spans="1:30" x14ac:dyDescent="0.25">
      <c r="A1048" s="55"/>
      <c r="B1048" s="10"/>
      <c r="C1048" s="174" t="s">
        <v>126</v>
      </c>
      <c r="D1048" s="174"/>
      <c r="E1048" s="174" t="s">
        <v>127</v>
      </c>
      <c r="F1048" s="176">
        <v>1</v>
      </c>
      <c r="G1048" s="296">
        <v>516.05999999999995</v>
      </c>
      <c r="H1048" s="296">
        <v>516.05999999999995</v>
      </c>
      <c r="I1048" s="296">
        <v>516.05999999999995</v>
      </c>
      <c r="J1048" s="296">
        <v>12</v>
      </c>
      <c r="K1048" s="175"/>
      <c r="L1048" s="176">
        <v>1</v>
      </c>
      <c r="M1048" s="296"/>
      <c r="N1048" s="296"/>
      <c r="O1048" s="210"/>
      <c r="P1048" s="296"/>
      <c r="Q1048" s="296"/>
      <c r="R1048" s="176">
        <v>1</v>
      </c>
      <c r="S1048" s="296">
        <v>516.05999999999995</v>
      </c>
      <c r="T1048" s="296">
        <v>516.05999999999995</v>
      </c>
      <c r="V1048" s="10"/>
      <c r="W1048" s="10"/>
      <c r="X1048" s="10"/>
      <c r="Y1048" s="10"/>
      <c r="Z1048" s="10"/>
      <c r="AA1048" s="10"/>
      <c r="AB1048" s="10"/>
      <c r="AC1048" s="10"/>
      <c r="AD1048" s="10"/>
    </row>
    <row r="1049" spans="1:30" x14ac:dyDescent="0.25">
      <c r="A1049" s="55"/>
      <c r="B1049" s="10"/>
      <c r="C1049" s="174" t="s">
        <v>467</v>
      </c>
      <c r="D1049" s="174"/>
      <c r="E1049" s="174" t="s">
        <v>468</v>
      </c>
      <c r="F1049" s="176">
        <v>1</v>
      </c>
      <c r="G1049" s="296">
        <v>473.98</v>
      </c>
      <c r="H1049" s="296">
        <v>473.98</v>
      </c>
      <c r="I1049" s="296">
        <v>473.98</v>
      </c>
      <c r="J1049" s="296">
        <v>12</v>
      </c>
      <c r="K1049" s="175"/>
      <c r="L1049" s="176">
        <v>1</v>
      </c>
      <c r="M1049" s="296"/>
      <c r="N1049" s="296"/>
      <c r="O1049" s="210"/>
      <c r="P1049" s="296"/>
      <c r="Q1049" s="296"/>
      <c r="R1049" s="176">
        <v>1</v>
      </c>
      <c r="S1049" s="296">
        <v>473.98</v>
      </c>
      <c r="T1049" s="296">
        <v>473.98</v>
      </c>
      <c r="V1049" s="10"/>
      <c r="W1049" s="10"/>
      <c r="X1049" s="10"/>
      <c r="Y1049" s="10"/>
      <c r="Z1049" s="10"/>
      <c r="AA1049" s="10"/>
      <c r="AB1049" s="10"/>
      <c r="AC1049" s="10"/>
      <c r="AD1049" s="10"/>
    </row>
    <row r="1050" spans="1:30" x14ac:dyDescent="0.25">
      <c r="A1050" s="55"/>
      <c r="B1050" s="10"/>
      <c r="C1050" s="174" t="s">
        <v>268</v>
      </c>
      <c r="D1050" s="174"/>
      <c r="E1050" s="174" t="s">
        <v>269</v>
      </c>
      <c r="F1050" s="176">
        <v>1</v>
      </c>
      <c r="G1050" s="296">
        <v>356.27</v>
      </c>
      <c r="H1050" s="296">
        <v>356.27</v>
      </c>
      <c r="I1050" s="296">
        <v>356.27</v>
      </c>
      <c r="J1050" s="296">
        <v>13</v>
      </c>
      <c r="K1050" s="175"/>
      <c r="L1050" s="176">
        <v>1</v>
      </c>
      <c r="M1050" s="296"/>
      <c r="N1050" s="296"/>
      <c r="O1050" s="210"/>
      <c r="P1050" s="296"/>
      <c r="Q1050" s="296"/>
      <c r="R1050" s="176">
        <v>1</v>
      </c>
      <c r="S1050" s="296">
        <v>356.27</v>
      </c>
      <c r="T1050" s="296">
        <v>356.27</v>
      </c>
      <c r="V1050" s="10"/>
      <c r="W1050" s="10"/>
      <c r="X1050" s="10"/>
      <c r="Y1050" s="10"/>
      <c r="Z1050" s="10"/>
      <c r="AA1050" s="10"/>
      <c r="AB1050" s="10"/>
      <c r="AC1050" s="10"/>
      <c r="AD1050" s="10"/>
    </row>
    <row r="1051" spans="1:30" x14ac:dyDescent="0.25">
      <c r="A1051" s="55"/>
      <c r="B1051" s="10"/>
      <c r="C1051" s="174" t="s">
        <v>400</v>
      </c>
      <c r="D1051" s="174"/>
      <c r="E1051" s="174" t="s">
        <v>77</v>
      </c>
      <c r="F1051" s="176">
        <v>1</v>
      </c>
      <c r="G1051" s="296">
        <v>342.6</v>
      </c>
      <c r="H1051" s="296">
        <v>342.6</v>
      </c>
      <c r="I1051" s="296">
        <v>342.6</v>
      </c>
      <c r="J1051" s="296">
        <v>12</v>
      </c>
      <c r="K1051" s="175"/>
      <c r="L1051" s="176">
        <v>1</v>
      </c>
      <c r="M1051" s="296"/>
      <c r="N1051" s="296"/>
      <c r="O1051" s="210"/>
      <c r="P1051" s="296"/>
      <c r="Q1051" s="296"/>
      <c r="R1051" s="176">
        <v>1</v>
      </c>
      <c r="S1051" s="296">
        <v>342.6</v>
      </c>
      <c r="T1051" s="296">
        <v>342.6</v>
      </c>
      <c r="V1051" s="10"/>
      <c r="W1051" s="10"/>
      <c r="X1051" s="10"/>
      <c r="Y1051" s="10"/>
      <c r="Z1051" s="10"/>
      <c r="AA1051" s="10"/>
      <c r="AB1051" s="10"/>
      <c r="AC1051" s="10"/>
      <c r="AD1051" s="10"/>
    </row>
    <row r="1052" spans="1:30" x14ac:dyDescent="0.25">
      <c r="A1052" s="55"/>
      <c r="B1052" s="10"/>
      <c r="C1052" s="174" t="s">
        <v>171</v>
      </c>
      <c r="D1052" s="174"/>
      <c r="E1052" s="174" t="s">
        <v>64</v>
      </c>
      <c r="F1052" s="176">
        <v>1</v>
      </c>
      <c r="G1052" s="296">
        <v>324.83999999999997</v>
      </c>
      <c r="H1052" s="296">
        <v>324.83999999999997</v>
      </c>
      <c r="I1052" s="296">
        <v>324.83999999999997</v>
      </c>
      <c r="J1052" s="296">
        <v>13</v>
      </c>
      <c r="K1052" s="175"/>
      <c r="L1052" s="176">
        <v>1</v>
      </c>
      <c r="M1052" s="296"/>
      <c r="N1052" s="296"/>
      <c r="O1052" s="210"/>
      <c r="P1052" s="296"/>
      <c r="Q1052" s="296"/>
      <c r="R1052" s="176">
        <v>1</v>
      </c>
      <c r="S1052" s="296">
        <v>324.83999999999997</v>
      </c>
      <c r="T1052" s="296">
        <v>324.83999999999997</v>
      </c>
      <c r="V1052" s="10"/>
      <c r="W1052" s="10"/>
      <c r="X1052" s="10"/>
      <c r="Y1052" s="10"/>
      <c r="Z1052" s="10"/>
      <c r="AA1052" s="10"/>
      <c r="AB1052" s="10"/>
      <c r="AC1052" s="10"/>
      <c r="AD1052" s="10"/>
    </row>
    <row r="1053" spans="1:30" x14ac:dyDescent="0.25">
      <c r="A1053" s="55"/>
      <c r="B1053" s="10"/>
      <c r="C1053" s="174" t="s">
        <v>184</v>
      </c>
      <c r="D1053" s="174"/>
      <c r="E1053" s="174" t="s">
        <v>185</v>
      </c>
      <c r="F1053" s="176">
        <v>3</v>
      </c>
      <c r="G1053" s="296">
        <v>305.94333333333299</v>
      </c>
      <c r="H1053" s="296">
        <v>917.83</v>
      </c>
      <c r="I1053" s="296">
        <v>305.94333333333299</v>
      </c>
      <c r="J1053" s="296">
        <v>10.3333333333333</v>
      </c>
      <c r="K1053" s="175"/>
      <c r="L1053" s="176">
        <v>3</v>
      </c>
      <c r="M1053" s="296"/>
      <c r="N1053" s="296"/>
      <c r="O1053" s="210"/>
      <c r="P1053" s="296"/>
      <c r="Q1053" s="296"/>
      <c r="R1053" s="176">
        <v>3</v>
      </c>
      <c r="S1053" s="296">
        <v>917.83</v>
      </c>
      <c r="T1053" s="296">
        <v>305.94333333333299</v>
      </c>
      <c r="V1053" s="10"/>
      <c r="W1053" s="10"/>
      <c r="X1053" s="10"/>
      <c r="Y1053" s="10"/>
      <c r="Z1053" s="10"/>
      <c r="AA1053" s="10"/>
      <c r="AB1053" s="10"/>
      <c r="AC1053" s="10"/>
      <c r="AD1053" s="10"/>
    </row>
    <row r="1054" spans="1:30" x14ac:dyDescent="0.25">
      <c r="A1054" s="55"/>
      <c r="B1054" s="10"/>
      <c r="C1054" s="174" t="s">
        <v>576</v>
      </c>
      <c r="D1054" s="174"/>
      <c r="E1054" s="174" t="s">
        <v>287</v>
      </c>
      <c r="F1054" s="176">
        <v>1</v>
      </c>
      <c r="G1054" s="296">
        <v>243.96</v>
      </c>
      <c r="H1054" s="296">
        <v>243.96</v>
      </c>
      <c r="I1054" s="296">
        <v>243.96</v>
      </c>
      <c r="J1054" s="296">
        <v>12</v>
      </c>
      <c r="K1054" s="175"/>
      <c r="L1054" s="176">
        <v>1</v>
      </c>
      <c r="M1054" s="296"/>
      <c r="N1054" s="296"/>
      <c r="O1054" s="210"/>
      <c r="P1054" s="296"/>
      <c r="Q1054" s="296"/>
      <c r="R1054" s="176">
        <v>1</v>
      </c>
      <c r="S1054" s="296">
        <v>243.96</v>
      </c>
      <c r="T1054" s="296">
        <v>243.96</v>
      </c>
      <c r="V1054" s="10"/>
      <c r="W1054" s="10"/>
      <c r="X1054" s="10"/>
      <c r="Y1054" s="10"/>
      <c r="Z1054" s="10"/>
      <c r="AA1054" s="10"/>
      <c r="AB1054" s="10"/>
      <c r="AC1054" s="10"/>
      <c r="AD1054" s="10"/>
    </row>
    <row r="1055" spans="1:30" x14ac:dyDescent="0.25">
      <c r="A1055" s="55"/>
      <c r="B1055" s="10"/>
      <c r="C1055" s="174" t="s">
        <v>566</v>
      </c>
      <c r="D1055" s="174"/>
      <c r="E1055" s="174" t="s">
        <v>86</v>
      </c>
      <c r="F1055" s="176">
        <v>1</v>
      </c>
      <c r="G1055" s="296">
        <v>231.18</v>
      </c>
      <c r="H1055" s="296">
        <v>231.18</v>
      </c>
      <c r="I1055" s="296">
        <v>231.18</v>
      </c>
      <c r="J1055" s="296">
        <v>7</v>
      </c>
      <c r="K1055" s="175"/>
      <c r="L1055" s="176">
        <v>1</v>
      </c>
      <c r="M1055" s="296"/>
      <c r="N1055" s="296"/>
      <c r="O1055" s="210"/>
      <c r="P1055" s="296"/>
      <c r="Q1055" s="296"/>
      <c r="R1055" s="176">
        <v>1</v>
      </c>
      <c r="S1055" s="296">
        <v>231.18</v>
      </c>
      <c r="T1055" s="296">
        <v>231.18</v>
      </c>
      <c r="V1055" s="10"/>
      <c r="W1055" s="10"/>
      <c r="X1055" s="10"/>
      <c r="Y1055" s="10"/>
      <c r="Z1055" s="10"/>
      <c r="AA1055" s="10"/>
      <c r="AB1055" s="10"/>
      <c r="AC1055" s="10"/>
      <c r="AD1055" s="10"/>
    </row>
    <row r="1056" spans="1:30" x14ac:dyDescent="0.25">
      <c r="A1056" s="55"/>
      <c r="B1056" s="10"/>
      <c r="C1056" s="174" t="s">
        <v>291</v>
      </c>
      <c r="D1056" s="174"/>
      <c r="E1056" s="174" t="s">
        <v>65</v>
      </c>
      <c r="F1056" s="176">
        <v>1</v>
      </c>
      <c r="G1056" s="296">
        <v>196.22</v>
      </c>
      <c r="H1056" s="296">
        <v>196.22</v>
      </c>
      <c r="I1056" s="296">
        <v>196.22</v>
      </c>
      <c r="J1056" s="296">
        <v>13</v>
      </c>
      <c r="K1056" s="175"/>
      <c r="L1056" s="176">
        <v>1</v>
      </c>
      <c r="M1056" s="296"/>
      <c r="N1056" s="296"/>
      <c r="O1056" s="210"/>
      <c r="P1056" s="296"/>
      <c r="Q1056" s="296"/>
      <c r="R1056" s="176">
        <v>1</v>
      </c>
      <c r="S1056" s="296">
        <v>196.22</v>
      </c>
      <c r="T1056" s="296">
        <v>196.22</v>
      </c>
      <c r="V1056" s="10"/>
      <c r="W1056" s="10"/>
      <c r="X1056" s="10"/>
      <c r="Y1056" s="10"/>
      <c r="Z1056" s="10"/>
      <c r="AA1056" s="10"/>
      <c r="AB1056" s="10"/>
      <c r="AC1056" s="10"/>
      <c r="AD1056" s="10"/>
    </row>
    <row r="1057" spans="1:30" x14ac:dyDescent="0.25">
      <c r="A1057" s="55"/>
      <c r="B1057" s="10"/>
      <c r="C1057" s="174" t="s">
        <v>490</v>
      </c>
      <c r="D1057" s="174"/>
      <c r="E1057" s="174" t="s">
        <v>79</v>
      </c>
      <c r="F1057" s="176">
        <v>1</v>
      </c>
      <c r="G1057" s="296">
        <v>180.17</v>
      </c>
      <c r="H1057" s="296">
        <v>180.17</v>
      </c>
      <c r="I1057" s="296">
        <v>180.17</v>
      </c>
      <c r="J1057" s="296">
        <v>12</v>
      </c>
      <c r="K1057" s="175"/>
      <c r="L1057" s="176">
        <v>1</v>
      </c>
      <c r="M1057" s="296"/>
      <c r="N1057" s="296"/>
      <c r="O1057" s="210"/>
      <c r="P1057" s="296"/>
      <c r="Q1057" s="296"/>
      <c r="R1057" s="176">
        <v>1</v>
      </c>
      <c r="S1057" s="296">
        <v>180.17</v>
      </c>
      <c r="T1057" s="296">
        <v>180.17</v>
      </c>
      <c r="V1057" s="10"/>
      <c r="W1057" s="10"/>
      <c r="X1057" s="10"/>
      <c r="Y1057" s="10"/>
      <c r="Z1057" s="10"/>
      <c r="AA1057" s="10"/>
      <c r="AB1057" s="10"/>
      <c r="AC1057" s="10"/>
      <c r="AD1057" s="10"/>
    </row>
    <row r="1058" spans="1:30" x14ac:dyDescent="0.25">
      <c r="A1058" s="55"/>
      <c r="B1058" s="10"/>
      <c r="C1058" s="174" t="s">
        <v>376</v>
      </c>
      <c r="D1058" s="174"/>
      <c r="E1058" s="174" t="s">
        <v>212</v>
      </c>
      <c r="F1058" s="176">
        <v>1</v>
      </c>
      <c r="G1058" s="296">
        <v>145.41</v>
      </c>
      <c r="H1058" s="296">
        <v>145.41</v>
      </c>
      <c r="I1058" s="296">
        <v>145.41</v>
      </c>
      <c r="J1058" s="296">
        <v>13</v>
      </c>
      <c r="K1058" s="175"/>
      <c r="L1058" s="176">
        <v>1</v>
      </c>
      <c r="M1058" s="296"/>
      <c r="N1058" s="296"/>
      <c r="O1058" s="210"/>
      <c r="P1058" s="296"/>
      <c r="Q1058" s="296"/>
      <c r="R1058" s="176">
        <v>1</v>
      </c>
      <c r="S1058" s="296">
        <v>145.41</v>
      </c>
      <c r="T1058" s="296">
        <v>145.41</v>
      </c>
      <c r="V1058" s="10"/>
      <c r="W1058" s="10"/>
      <c r="X1058" s="10"/>
      <c r="Y1058" s="10"/>
      <c r="Z1058" s="10"/>
      <c r="AA1058" s="10"/>
      <c r="AB1058" s="10"/>
      <c r="AC1058" s="10"/>
      <c r="AD1058" s="10"/>
    </row>
    <row r="1059" spans="1:30" x14ac:dyDescent="0.25">
      <c r="A1059" s="55"/>
      <c r="B1059" s="10"/>
      <c r="C1059" s="174" t="s">
        <v>570</v>
      </c>
      <c r="D1059" s="174"/>
      <c r="E1059" s="174" t="s">
        <v>120</v>
      </c>
      <c r="F1059" s="176">
        <v>1</v>
      </c>
      <c r="G1059" s="296">
        <v>45.57</v>
      </c>
      <c r="H1059" s="296">
        <v>45.57</v>
      </c>
      <c r="I1059" s="296">
        <v>45.57</v>
      </c>
      <c r="J1059" s="296">
        <v>12</v>
      </c>
      <c r="K1059" s="175"/>
      <c r="L1059" s="176">
        <v>1</v>
      </c>
      <c r="M1059" s="296"/>
      <c r="N1059" s="296"/>
      <c r="O1059" s="210"/>
      <c r="P1059" s="296"/>
      <c r="Q1059" s="296"/>
      <c r="R1059" s="176">
        <v>1</v>
      </c>
      <c r="S1059" s="296">
        <v>45.57</v>
      </c>
      <c r="T1059" s="296">
        <v>45.57</v>
      </c>
      <c r="V1059" s="10"/>
      <c r="W1059" s="10"/>
      <c r="X1059" s="10"/>
      <c r="Y1059" s="10"/>
      <c r="Z1059" s="10"/>
      <c r="AA1059" s="10"/>
      <c r="AB1059" s="10"/>
      <c r="AC1059" s="10"/>
      <c r="AD1059" s="10"/>
    </row>
    <row r="1060" spans="1:30" x14ac:dyDescent="0.25">
      <c r="A1060" s="55"/>
      <c r="B1060" s="10"/>
      <c r="C1060" s="174" t="s">
        <v>497</v>
      </c>
      <c r="D1060" s="174"/>
      <c r="E1060" s="174" t="s">
        <v>148</v>
      </c>
      <c r="F1060" s="176">
        <v>1</v>
      </c>
      <c r="G1060" s="296">
        <v>44.83</v>
      </c>
      <c r="H1060" s="296">
        <v>44.83</v>
      </c>
      <c r="I1060" s="296">
        <v>44.83</v>
      </c>
      <c r="J1060" s="296">
        <v>12</v>
      </c>
      <c r="K1060" s="175"/>
      <c r="L1060" s="176">
        <v>1</v>
      </c>
      <c r="M1060" s="296"/>
      <c r="N1060" s="296"/>
      <c r="O1060" s="210"/>
      <c r="P1060" s="296"/>
      <c r="Q1060" s="296"/>
      <c r="R1060" s="176">
        <v>1</v>
      </c>
      <c r="S1060" s="296">
        <v>44.83</v>
      </c>
      <c r="T1060" s="296">
        <v>44.83</v>
      </c>
      <c r="V1060" s="10"/>
      <c r="W1060" s="10"/>
      <c r="X1060" s="10"/>
      <c r="Y1060" s="10"/>
      <c r="Z1060" s="10"/>
      <c r="AA1060" s="10"/>
      <c r="AB1060" s="10"/>
      <c r="AC1060" s="10"/>
      <c r="AD1060" s="10"/>
    </row>
    <row r="1061" spans="1:30" x14ac:dyDescent="0.25">
      <c r="A1061" s="55"/>
      <c r="B1061" s="10"/>
      <c r="C1061" s="174" t="s">
        <v>82</v>
      </c>
      <c r="D1061" s="174"/>
      <c r="E1061" s="174" t="s">
        <v>100</v>
      </c>
      <c r="F1061" s="176">
        <v>1</v>
      </c>
      <c r="G1061" s="296"/>
      <c r="H1061" s="296">
        <v>1246.45</v>
      </c>
      <c r="I1061" s="296">
        <v>1246.45</v>
      </c>
      <c r="J1061" s="296">
        <v>13</v>
      </c>
      <c r="K1061" s="175"/>
      <c r="L1061" s="176"/>
      <c r="M1061" s="296">
        <v>1246.45</v>
      </c>
      <c r="N1061" s="296">
        <v>1246.45</v>
      </c>
      <c r="O1061" s="210"/>
      <c r="P1061" s="296"/>
      <c r="Q1061" s="296"/>
      <c r="R1061" s="176">
        <v>1</v>
      </c>
      <c r="S1061" s="296">
        <v>1246.45</v>
      </c>
      <c r="T1061" s="296">
        <v>1246.45</v>
      </c>
      <c r="V1061" s="10"/>
      <c r="W1061" s="10"/>
      <c r="X1061" s="10"/>
      <c r="Y1061" s="10"/>
      <c r="Z1061" s="10"/>
      <c r="AA1061" s="10"/>
      <c r="AB1061" s="10"/>
      <c r="AC1061" s="10"/>
      <c r="AD1061" s="10"/>
    </row>
    <row r="1062" spans="1:30" x14ac:dyDescent="0.25">
      <c r="A1062" s="55"/>
      <c r="B1062" s="10"/>
      <c r="C1062" s="174" t="s">
        <v>94</v>
      </c>
      <c r="D1062" s="174"/>
      <c r="E1062" s="174" t="s">
        <v>96</v>
      </c>
      <c r="F1062" s="176">
        <v>1</v>
      </c>
      <c r="G1062" s="296"/>
      <c r="H1062" s="296">
        <v>939.49</v>
      </c>
      <c r="I1062" s="296">
        <v>939.49</v>
      </c>
      <c r="J1062" s="296">
        <v>7</v>
      </c>
      <c r="K1062" s="175"/>
      <c r="L1062" s="176"/>
      <c r="M1062" s="296">
        <v>939.49</v>
      </c>
      <c r="N1062" s="296">
        <v>939.49</v>
      </c>
      <c r="O1062" s="210"/>
      <c r="P1062" s="296"/>
      <c r="Q1062" s="296"/>
      <c r="R1062" s="176">
        <v>1</v>
      </c>
      <c r="S1062" s="296">
        <v>939.49</v>
      </c>
      <c r="T1062" s="296">
        <v>939.49</v>
      </c>
      <c r="V1062" s="10"/>
      <c r="W1062" s="10"/>
      <c r="X1062" s="10"/>
      <c r="Y1062" s="10"/>
      <c r="Z1062" s="10"/>
      <c r="AA1062" s="10"/>
      <c r="AB1062" s="10"/>
      <c r="AC1062" s="10"/>
      <c r="AD1062" s="10"/>
    </row>
    <row r="1063" spans="1:30" x14ac:dyDescent="0.25">
      <c r="A1063" s="55"/>
      <c r="B1063" s="10"/>
      <c r="C1063" s="174" t="s">
        <v>125</v>
      </c>
      <c r="D1063" s="174"/>
      <c r="E1063" s="174" t="s">
        <v>120</v>
      </c>
      <c r="F1063" s="176">
        <v>1</v>
      </c>
      <c r="G1063" s="296"/>
      <c r="H1063" s="296">
        <v>3637.02</v>
      </c>
      <c r="I1063" s="296">
        <v>3637.02</v>
      </c>
      <c r="J1063" s="296">
        <v>12</v>
      </c>
      <c r="K1063" s="175"/>
      <c r="L1063" s="176"/>
      <c r="M1063" s="296">
        <v>3637.02</v>
      </c>
      <c r="N1063" s="296">
        <v>3637.02</v>
      </c>
      <c r="O1063" s="210"/>
      <c r="P1063" s="296"/>
      <c r="Q1063" s="296"/>
      <c r="R1063" s="176">
        <v>1</v>
      </c>
      <c r="S1063" s="296">
        <v>3637.02</v>
      </c>
      <c r="T1063" s="296">
        <v>3637.02</v>
      </c>
      <c r="V1063" s="10"/>
      <c r="W1063" s="10"/>
      <c r="X1063" s="10"/>
      <c r="Y1063" s="10"/>
      <c r="Z1063" s="10"/>
      <c r="AA1063" s="10"/>
      <c r="AB1063" s="10"/>
      <c r="AC1063" s="10"/>
      <c r="AD1063" s="10"/>
    </row>
    <row r="1064" spans="1:30" x14ac:dyDescent="0.25">
      <c r="A1064" s="55"/>
      <c r="B1064" s="10"/>
      <c r="C1064" s="174" t="s">
        <v>142</v>
      </c>
      <c r="D1064" s="174"/>
      <c r="E1064" s="174" t="s">
        <v>143</v>
      </c>
      <c r="F1064" s="176">
        <v>1</v>
      </c>
      <c r="G1064" s="296"/>
      <c r="H1064" s="296">
        <v>1056.0899999999999</v>
      </c>
      <c r="I1064" s="296">
        <v>1056.0899999999999</v>
      </c>
      <c r="J1064" s="296">
        <v>6</v>
      </c>
      <c r="K1064" s="175"/>
      <c r="L1064" s="176"/>
      <c r="M1064" s="296">
        <v>1056.0899999999999</v>
      </c>
      <c r="N1064" s="296">
        <v>1056.0899999999999</v>
      </c>
      <c r="O1064" s="210"/>
      <c r="P1064" s="296"/>
      <c r="Q1064" s="296"/>
      <c r="R1064" s="176">
        <v>1</v>
      </c>
      <c r="S1064" s="296">
        <v>1056.0899999999999</v>
      </c>
      <c r="T1064" s="296">
        <v>1056.0899999999999</v>
      </c>
      <c r="V1064" s="10"/>
      <c r="W1064" s="10"/>
      <c r="X1064" s="10"/>
      <c r="Y1064" s="10"/>
      <c r="Z1064" s="10"/>
      <c r="AA1064" s="10"/>
      <c r="AB1064" s="10"/>
      <c r="AC1064" s="10"/>
      <c r="AD1064" s="10"/>
    </row>
    <row r="1065" spans="1:30" x14ac:dyDescent="0.25">
      <c r="A1065" s="55"/>
      <c r="B1065" s="10"/>
      <c r="C1065" s="174" t="s">
        <v>174</v>
      </c>
      <c r="D1065" s="174"/>
      <c r="E1065" s="174" t="s">
        <v>175</v>
      </c>
      <c r="F1065" s="176">
        <v>1</v>
      </c>
      <c r="G1065" s="296"/>
      <c r="H1065" s="296">
        <v>1550</v>
      </c>
      <c r="I1065" s="296">
        <v>1550</v>
      </c>
      <c r="J1065" s="296">
        <v>12</v>
      </c>
      <c r="K1065" s="175"/>
      <c r="L1065" s="176"/>
      <c r="M1065" s="296">
        <v>1550</v>
      </c>
      <c r="N1065" s="296">
        <v>1550</v>
      </c>
      <c r="O1065" s="210"/>
      <c r="P1065" s="296"/>
      <c r="Q1065" s="296"/>
      <c r="R1065" s="176">
        <v>1</v>
      </c>
      <c r="S1065" s="296">
        <v>1550</v>
      </c>
      <c r="T1065" s="296">
        <v>1550</v>
      </c>
      <c r="V1065" s="10"/>
      <c r="W1065" s="10"/>
      <c r="X1065" s="10"/>
      <c r="Y1065" s="10"/>
      <c r="Z1065" s="10"/>
      <c r="AA1065" s="10"/>
      <c r="AB1065" s="10"/>
      <c r="AC1065" s="10"/>
      <c r="AD1065" s="10"/>
    </row>
    <row r="1066" spans="1:30" x14ac:dyDescent="0.25">
      <c r="A1066" s="55"/>
      <c r="B1066" s="10"/>
      <c r="C1066" s="174" t="s">
        <v>176</v>
      </c>
      <c r="D1066" s="174"/>
      <c r="E1066" s="174" t="s">
        <v>177</v>
      </c>
      <c r="F1066" s="176">
        <v>1</v>
      </c>
      <c r="G1066" s="296"/>
      <c r="H1066" s="296">
        <v>775.19</v>
      </c>
      <c r="I1066" s="296">
        <v>775.19</v>
      </c>
      <c r="J1066" s="296">
        <v>7</v>
      </c>
      <c r="K1066" s="175"/>
      <c r="L1066" s="176"/>
      <c r="M1066" s="296">
        <v>775.19</v>
      </c>
      <c r="N1066" s="296">
        <v>775.19</v>
      </c>
      <c r="O1066" s="210"/>
      <c r="P1066" s="296"/>
      <c r="Q1066" s="296"/>
      <c r="R1066" s="176">
        <v>1</v>
      </c>
      <c r="S1066" s="296">
        <v>775.19</v>
      </c>
      <c r="T1066" s="296">
        <v>775.19</v>
      </c>
      <c r="V1066" s="10"/>
      <c r="W1066" s="10"/>
      <c r="X1066" s="10"/>
      <c r="Y1066" s="10"/>
      <c r="Z1066" s="10"/>
      <c r="AA1066" s="10"/>
      <c r="AB1066" s="10"/>
      <c r="AC1066" s="10"/>
      <c r="AD1066" s="10"/>
    </row>
    <row r="1067" spans="1:30" x14ac:dyDescent="0.25">
      <c r="A1067" s="55"/>
      <c r="B1067" s="10"/>
      <c r="C1067" s="174" t="s">
        <v>178</v>
      </c>
      <c r="D1067" s="174"/>
      <c r="E1067" s="174" t="s">
        <v>179</v>
      </c>
      <c r="F1067" s="176">
        <v>1</v>
      </c>
      <c r="G1067" s="296"/>
      <c r="H1067" s="296">
        <v>6045.12</v>
      </c>
      <c r="I1067" s="296">
        <v>6045.12</v>
      </c>
      <c r="J1067" s="296">
        <v>13</v>
      </c>
      <c r="K1067" s="175"/>
      <c r="L1067" s="176"/>
      <c r="M1067" s="296">
        <v>6045.12</v>
      </c>
      <c r="N1067" s="296">
        <v>6045.12</v>
      </c>
      <c r="O1067" s="210">
        <v>1</v>
      </c>
      <c r="P1067" s="296">
        <v>6045.12</v>
      </c>
      <c r="Q1067" s="296">
        <v>6045.12</v>
      </c>
      <c r="R1067" s="176"/>
      <c r="S1067" s="296"/>
      <c r="T1067" s="296"/>
      <c r="V1067" s="10"/>
      <c r="W1067" s="10"/>
      <c r="X1067" s="10"/>
      <c r="Y1067" s="10"/>
      <c r="Z1067" s="10"/>
      <c r="AA1067" s="10"/>
      <c r="AB1067" s="10"/>
      <c r="AC1067" s="10"/>
      <c r="AD1067" s="10"/>
    </row>
    <row r="1068" spans="1:30" x14ac:dyDescent="0.25">
      <c r="A1068" s="55"/>
      <c r="B1068" s="10"/>
      <c r="C1068" s="174" t="s">
        <v>191</v>
      </c>
      <c r="D1068" s="174"/>
      <c r="E1068" s="174" t="s">
        <v>192</v>
      </c>
      <c r="F1068" s="176">
        <v>1</v>
      </c>
      <c r="G1068" s="296"/>
      <c r="H1068" s="296">
        <v>245.98</v>
      </c>
      <c r="I1068" s="296">
        <v>245.98</v>
      </c>
      <c r="J1068" s="296">
        <v>6</v>
      </c>
      <c r="K1068" s="175"/>
      <c r="L1068" s="176"/>
      <c r="M1068" s="296">
        <v>245.98</v>
      </c>
      <c r="N1068" s="296">
        <v>245.98</v>
      </c>
      <c r="O1068" s="210"/>
      <c r="P1068" s="296"/>
      <c r="Q1068" s="296"/>
      <c r="R1068" s="176">
        <v>1</v>
      </c>
      <c r="S1068" s="296">
        <v>245.98</v>
      </c>
      <c r="T1068" s="296">
        <v>245.98</v>
      </c>
      <c r="V1068" s="10"/>
      <c r="W1068" s="10"/>
      <c r="X1068" s="10"/>
      <c r="Y1068" s="10"/>
      <c r="Z1068" s="10"/>
      <c r="AA1068" s="10"/>
      <c r="AB1068" s="10"/>
      <c r="AC1068" s="10"/>
      <c r="AD1068" s="10"/>
    </row>
    <row r="1069" spans="1:30" x14ac:dyDescent="0.25">
      <c r="A1069" s="55"/>
      <c r="B1069" s="10"/>
      <c r="C1069" s="174" t="s">
        <v>231</v>
      </c>
      <c r="D1069" s="174"/>
      <c r="E1069" s="174" t="s">
        <v>212</v>
      </c>
      <c r="F1069" s="176">
        <v>2</v>
      </c>
      <c r="G1069" s="296"/>
      <c r="H1069" s="296">
        <v>1507.28</v>
      </c>
      <c r="I1069" s="296">
        <v>753.64</v>
      </c>
      <c r="J1069" s="296">
        <v>4.5</v>
      </c>
      <c r="K1069" s="175"/>
      <c r="L1069" s="176"/>
      <c r="M1069" s="296">
        <v>1507.28</v>
      </c>
      <c r="N1069" s="296">
        <v>753.64</v>
      </c>
      <c r="O1069" s="210"/>
      <c r="P1069" s="296"/>
      <c r="Q1069" s="296"/>
      <c r="R1069" s="176">
        <v>2</v>
      </c>
      <c r="S1069" s="296">
        <v>1507.28</v>
      </c>
      <c r="T1069" s="296">
        <v>753.64</v>
      </c>
      <c r="V1069" s="10"/>
      <c r="W1069" s="10"/>
      <c r="X1069" s="10"/>
      <c r="Y1069" s="10"/>
      <c r="Z1069" s="10"/>
      <c r="AA1069" s="10"/>
      <c r="AB1069" s="10"/>
      <c r="AC1069" s="10"/>
      <c r="AD1069" s="10"/>
    </row>
    <row r="1070" spans="1:30" x14ac:dyDescent="0.25">
      <c r="A1070" s="55"/>
      <c r="B1070" s="10"/>
      <c r="C1070" s="174" t="s">
        <v>251</v>
      </c>
      <c r="D1070" s="174"/>
      <c r="E1070" s="174" t="s">
        <v>79</v>
      </c>
      <c r="F1070" s="176">
        <v>1</v>
      </c>
      <c r="G1070" s="296"/>
      <c r="H1070" s="296">
        <v>1345.06</v>
      </c>
      <c r="I1070" s="296">
        <v>1345.06</v>
      </c>
      <c r="J1070" s="296">
        <v>7</v>
      </c>
      <c r="K1070" s="175"/>
      <c r="L1070" s="176"/>
      <c r="M1070" s="296">
        <v>1345.06</v>
      </c>
      <c r="N1070" s="296">
        <v>1345.06</v>
      </c>
      <c r="O1070" s="210"/>
      <c r="P1070" s="296"/>
      <c r="Q1070" s="296"/>
      <c r="R1070" s="176">
        <v>1</v>
      </c>
      <c r="S1070" s="296">
        <v>1345.06</v>
      </c>
      <c r="T1070" s="296">
        <v>1345.06</v>
      </c>
      <c r="V1070" s="10"/>
      <c r="W1070" s="10"/>
      <c r="X1070" s="10"/>
      <c r="Y1070" s="10"/>
      <c r="Z1070" s="10"/>
      <c r="AA1070" s="10"/>
      <c r="AB1070" s="10"/>
      <c r="AC1070" s="10"/>
      <c r="AD1070" s="10"/>
    </row>
    <row r="1071" spans="1:30" x14ac:dyDescent="0.25">
      <c r="A1071" s="55"/>
      <c r="B1071" s="10"/>
      <c r="C1071" s="174" t="s">
        <v>255</v>
      </c>
      <c r="D1071" s="174"/>
      <c r="E1071" s="174" t="s">
        <v>256</v>
      </c>
      <c r="F1071" s="176">
        <v>1</v>
      </c>
      <c r="G1071" s="296"/>
      <c r="H1071" s="296">
        <v>20519.3</v>
      </c>
      <c r="I1071" s="296">
        <v>20519.3</v>
      </c>
      <c r="J1071" s="296">
        <v>37</v>
      </c>
      <c r="K1071" s="175"/>
      <c r="L1071" s="176"/>
      <c r="M1071" s="296">
        <v>20519.3</v>
      </c>
      <c r="N1071" s="296">
        <v>20519.3</v>
      </c>
      <c r="O1071" s="210"/>
      <c r="P1071" s="296"/>
      <c r="Q1071" s="296"/>
      <c r="R1071" s="176">
        <v>1</v>
      </c>
      <c r="S1071" s="296">
        <v>20519.3</v>
      </c>
      <c r="T1071" s="296">
        <v>20519.3</v>
      </c>
      <c r="V1071" s="10"/>
      <c r="W1071" s="10"/>
      <c r="X1071" s="10"/>
      <c r="Y1071" s="10"/>
      <c r="Z1071" s="10"/>
      <c r="AA1071" s="10"/>
      <c r="AB1071" s="10"/>
      <c r="AC1071" s="10"/>
      <c r="AD1071" s="10"/>
    </row>
    <row r="1072" spans="1:30" x14ac:dyDescent="0.25">
      <c r="A1072" s="55"/>
      <c r="B1072" s="10"/>
      <c r="C1072" s="174" t="s">
        <v>282</v>
      </c>
      <c r="D1072" s="174"/>
      <c r="E1072" s="174" t="s">
        <v>79</v>
      </c>
      <c r="F1072" s="176">
        <v>3</v>
      </c>
      <c r="G1072" s="296"/>
      <c r="H1072" s="296">
        <v>1976.06</v>
      </c>
      <c r="I1072" s="296">
        <v>658.68666666666695</v>
      </c>
      <c r="J1072" s="296">
        <v>2</v>
      </c>
      <c r="K1072" s="175"/>
      <c r="L1072" s="176"/>
      <c r="M1072" s="296">
        <v>1976.06</v>
      </c>
      <c r="N1072" s="296">
        <v>658.68666666666695</v>
      </c>
      <c r="O1072" s="210"/>
      <c r="P1072" s="296"/>
      <c r="Q1072" s="296"/>
      <c r="R1072" s="176">
        <v>3</v>
      </c>
      <c r="S1072" s="296">
        <v>1976.06</v>
      </c>
      <c r="T1072" s="296">
        <v>658.68666666666695</v>
      </c>
      <c r="V1072" s="10"/>
      <c r="W1072" s="10"/>
      <c r="X1072" s="10"/>
      <c r="Y1072" s="10"/>
      <c r="Z1072" s="10"/>
      <c r="AA1072" s="10"/>
      <c r="AB1072" s="10"/>
      <c r="AC1072" s="10"/>
      <c r="AD1072" s="10"/>
    </row>
    <row r="1073" spans="1:30" x14ac:dyDescent="0.25">
      <c r="A1073" s="55"/>
      <c r="B1073" s="10"/>
      <c r="C1073" s="174" t="s">
        <v>325</v>
      </c>
      <c r="D1073" s="174"/>
      <c r="E1073" s="174" t="s">
        <v>326</v>
      </c>
      <c r="F1073" s="176">
        <v>1</v>
      </c>
      <c r="G1073" s="296"/>
      <c r="H1073" s="296">
        <v>10347.16</v>
      </c>
      <c r="I1073" s="296">
        <v>10347.16</v>
      </c>
      <c r="J1073" s="296">
        <v>13</v>
      </c>
      <c r="K1073" s="175"/>
      <c r="L1073" s="176"/>
      <c r="M1073" s="296">
        <v>10347.16</v>
      </c>
      <c r="N1073" s="296">
        <v>10347.16</v>
      </c>
      <c r="O1073" s="210"/>
      <c r="P1073" s="296"/>
      <c r="Q1073" s="296"/>
      <c r="R1073" s="176">
        <v>1</v>
      </c>
      <c r="S1073" s="296">
        <v>10347.16</v>
      </c>
      <c r="T1073" s="296">
        <v>10347.16</v>
      </c>
      <c r="V1073" s="10"/>
      <c r="W1073" s="10"/>
      <c r="X1073" s="10"/>
      <c r="Y1073" s="10"/>
      <c r="Z1073" s="10"/>
      <c r="AA1073" s="10"/>
      <c r="AB1073" s="10"/>
      <c r="AC1073" s="10"/>
      <c r="AD1073" s="10"/>
    </row>
    <row r="1074" spans="1:30" x14ac:dyDescent="0.25">
      <c r="A1074" s="55"/>
      <c r="B1074" s="10"/>
      <c r="C1074" s="174" t="s">
        <v>348</v>
      </c>
      <c r="D1074" s="174"/>
      <c r="E1074" s="174" t="s">
        <v>349</v>
      </c>
      <c r="F1074" s="176">
        <v>1</v>
      </c>
      <c r="G1074" s="296"/>
      <c r="H1074" s="296">
        <v>896.07</v>
      </c>
      <c r="I1074" s="296">
        <v>896.07</v>
      </c>
      <c r="J1074" s="296">
        <v>13</v>
      </c>
      <c r="K1074" s="175"/>
      <c r="L1074" s="176"/>
      <c r="M1074" s="296">
        <v>896.07</v>
      </c>
      <c r="N1074" s="296">
        <v>896.07</v>
      </c>
      <c r="O1074" s="210"/>
      <c r="P1074" s="296"/>
      <c r="Q1074" s="296"/>
      <c r="R1074" s="176">
        <v>1</v>
      </c>
      <c r="S1074" s="296">
        <v>896.07</v>
      </c>
      <c r="T1074" s="296">
        <v>896.07</v>
      </c>
      <c r="V1074" s="10"/>
      <c r="W1074" s="10"/>
      <c r="X1074" s="10"/>
      <c r="Y1074" s="10"/>
      <c r="Z1074" s="10"/>
      <c r="AA1074" s="10"/>
      <c r="AB1074" s="10"/>
      <c r="AC1074" s="10"/>
      <c r="AD1074" s="10"/>
    </row>
    <row r="1075" spans="1:30" x14ac:dyDescent="0.25">
      <c r="A1075" s="55"/>
      <c r="B1075" s="10"/>
      <c r="C1075" s="174" t="s">
        <v>377</v>
      </c>
      <c r="D1075" s="174"/>
      <c r="E1075" s="174" t="s">
        <v>302</v>
      </c>
      <c r="F1075" s="176">
        <v>2</v>
      </c>
      <c r="G1075" s="296"/>
      <c r="H1075" s="296">
        <v>606.74</v>
      </c>
      <c r="I1075" s="296">
        <v>303.37</v>
      </c>
      <c r="J1075" s="296">
        <v>16</v>
      </c>
      <c r="K1075" s="175"/>
      <c r="L1075" s="176"/>
      <c r="M1075" s="296">
        <v>4525.3999999999996</v>
      </c>
      <c r="N1075" s="296">
        <v>2262.6999999999998</v>
      </c>
      <c r="O1075" s="210"/>
      <c r="P1075" s="296"/>
      <c r="Q1075" s="296"/>
      <c r="R1075" s="176">
        <v>2</v>
      </c>
      <c r="S1075" s="296">
        <v>606.74</v>
      </c>
      <c r="T1075" s="296">
        <v>303.37</v>
      </c>
      <c r="V1075" s="10"/>
      <c r="W1075" s="10"/>
      <c r="X1075" s="10"/>
      <c r="Y1075" s="10"/>
      <c r="Z1075" s="10"/>
      <c r="AA1075" s="10"/>
      <c r="AB1075" s="10"/>
      <c r="AC1075" s="10"/>
      <c r="AD1075" s="10"/>
    </row>
    <row r="1076" spans="1:30" x14ac:dyDescent="0.25">
      <c r="A1076" s="55"/>
      <c r="B1076" s="10"/>
      <c r="C1076" s="174" t="s">
        <v>439</v>
      </c>
      <c r="D1076" s="174"/>
      <c r="E1076" s="174" t="s">
        <v>225</v>
      </c>
      <c r="F1076" s="176">
        <v>1</v>
      </c>
      <c r="G1076" s="296"/>
      <c r="H1076" s="296">
        <v>617.65</v>
      </c>
      <c r="I1076" s="296">
        <v>617.65</v>
      </c>
      <c r="J1076" s="296">
        <v>7</v>
      </c>
      <c r="K1076" s="175"/>
      <c r="L1076" s="176"/>
      <c r="M1076" s="296">
        <v>617.65</v>
      </c>
      <c r="N1076" s="296">
        <v>617.65</v>
      </c>
      <c r="O1076" s="210"/>
      <c r="P1076" s="296"/>
      <c r="Q1076" s="296"/>
      <c r="R1076" s="176">
        <v>1</v>
      </c>
      <c r="S1076" s="296">
        <v>617.65</v>
      </c>
      <c r="T1076" s="296">
        <v>617.65</v>
      </c>
      <c r="V1076" s="10"/>
      <c r="W1076" s="10"/>
      <c r="X1076" s="10"/>
      <c r="Y1076" s="10"/>
      <c r="Z1076" s="10"/>
      <c r="AA1076" s="10"/>
      <c r="AB1076" s="10"/>
      <c r="AC1076" s="10"/>
      <c r="AD1076" s="10"/>
    </row>
    <row r="1077" spans="1:30" x14ac:dyDescent="0.25">
      <c r="A1077" s="55"/>
      <c r="B1077" s="10"/>
      <c r="C1077" s="174" t="s">
        <v>462</v>
      </c>
      <c r="D1077" s="174"/>
      <c r="E1077" s="174" t="s">
        <v>204</v>
      </c>
      <c r="F1077" s="176">
        <v>1</v>
      </c>
      <c r="G1077" s="296"/>
      <c r="H1077" s="296">
        <v>3374.81</v>
      </c>
      <c r="I1077" s="296">
        <v>3374.81</v>
      </c>
      <c r="J1077" s="296">
        <v>7</v>
      </c>
      <c r="K1077" s="175"/>
      <c r="L1077" s="176"/>
      <c r="M1077" s="296">
        <v>3374.81</v>
      </c>
      <c r="N1077" s="296">
        <v>3374.81</v>
      </c>
      <c r="O1077" s="210"/>
      <c r="P1077" s="296"/>
      <c r="Q1077" s="296"/>
      <c r="R1077" s="176">
        <v>1</v>
      </c>
      <c r="S1077" s="296">
        <v>3374.81</v>
      </c>
      <c r="T1077" s="296">
        <v>3374.81</v>
      </c>
      <c r="V1077" s="10"/>
      <c r="W1077" s="10"/>
      <c r="X1077" s="10"/>
      <c r="Y1077" s="10"/>
      <c r="Z1077" s="10"/>
      <c r="AA1077" s="10"/>
      <c r="AB1077" s="10"/>
      <c r="AC1077" s="10"/>
      <c r="AD1077" s="10"/>
    </row>
    <row r="1078" spans="1:30" x14ac:dyDescent="0.25">
      <c r="A1078" s="55"/>
      <c r="B1078" s="10"/>
      <c r="C1078" s="174" t="s">
        <v>473</v>
      </c>
      <c r="D1078" s="174"/>
      <c r="E1078" s="174" t="s">
        <v>293</v>
      </c>
      <c r="F1078" s="176">
        <v>1</v>
      </c>
      <c r="G1078" s="296"/>
      <c r="H1078" s="296">
        <v>1759.15</v>
      </c>
      <c r="I1078" s="296">
        <v>1759.15</v>
      </c>
      <c r="J1078" s="296">
        <v>13</v>
      </c>
      <c r="K1078" s="175"/>
      <c r="L1078" s="176"/>
      <c r="M1078" s="296">
        <v>1759.15</v>
      </c>
      <c r="N1078" s="296">
        <v>1759.15</v>
      </c>
      <c r="O1078" s="210"/>
      <c r="P1078" s="296"/>
      <c r="Q1078" s="296"/>
      <c r="R1078" s="176">
        <v>1</v>
      </c>
      <c r="S1078" s="296">
        <v>1759.15</v>
      </c>
      <c r="T1078" s="296">
        <v>1759.15</v>
      </c>
      <c r="V1078" s="10"/>
      <c r="W1078" s="10"/>
      <c r="X1078" s="10"/>
      <c r="Y1078" s="10"/>
      <c r="Z1078" s="10"/>
      <c r="AA1078" s="10"/>
      <c r="AB1078" s="10"/>
      <c r="AC1078" s="10"/>
      <c r="AD1078" s="10"/>
    </row>
    <row r="1079" spans="1:30" x14ac:dyDescent="0.25">
      <c r="A1079" s="55"/>
      <c r="B1079" s="10"/>
      <c r="C1079" s="174" t="s">
        <v>487</v>
      </c>
      <c r="D1079" s="174"/>
      <c r="E1079" s="174" t="s">
        <v>246</v>
      </c>
      <c r="F1079" s="176">
        <v>4</v>
      </c>
      <c r="G1079" s="296"/>
      <c r="H1079" s="296">
        <v>13743.75</v>
      </c>
      <c r="I1079" s="296">
        <v>3435.9375</v>
      </c>
      <c r="J1079" s="296">
        <v>11</v>
      </c>
      <c r="K1079" s="175"/>
      <c r="L1079" s="176"/>
      <c r="M1079" s="296">
        <v>13743.75</v>
      </c>
      <c r="N1079" s="296">
        <v>3435.9375</v>
      </c>
      <c r="O1079" s="210"/>
      <c r="P1079" s="296"/>
      <c r="Q1079" s="296"/>
      <c r="R1079" s="176">
        <v>4</v>
      </c>
      <c r="S1079" s="296">
        <v>13743.75</v>
      </c>
      <c r="T1079" s="296">
        <v>3435.9375</v>
      </c>
      <c r="V1079" s="10"/>
      <c r="W1079" s="10"/>
      <c r="X1079" s="10"/>
      <c r="Y1079" s="10"/>
      <c r="Z1079" s="10"/>
      <c r="AA1079" s="10"/>
      <c r="AB1079" s="10"/>
      <c r="AC1079" s="10"/>
      <c r="AD1079" s="10"/>
    </row>
    <row r="1080" spans="1:30" x14ac:dyDescent="0.25">
      <c r="A1080" s="55"/>
      <c r="B1080" s="10"/>
      <c r="C1080" s="174" t="s">
        <v>491</v>
      </c>
      <c r="D1080" s="174"/>
      <c r="E1080" s="174" t="s">
        <v>220</v>
      </c>
      <c r="F1080" s="176">
        <v>1</v>
      </c>
      <c r="G1080" s="296"/>
      <c r="H1080" s="296">
        <v>609.25</v>
      </c>
      <c r="I1080" s="296">
        <v>609.25</v>
      </c>
      <c r="J1080" s="296">
        <v>5</v>
      </c>
      <c r="K1080" s="175"/>
      <c r="L1080" s="176"/>
      <c r="M1080" s="296">
        <v>609.25</v>
      </c>
      <c r="N1080" s="296">
        <v>609.25</v>
      </c>
      <c r="O1080" s="210"/>
      <c r="P1080" s="296"/>
      <c r="Q1080" s="296"/>
      <c r="R1080" s="176">
        <v>1</v>
      </c>
      <c r="S1080" s="296">
        <v>609.25</v>
      </c>
      <c r="T1080" s="296">
        <v>609.25</v>
      </c>
      <c r="V1080" s="10"/>
      <c r="W1080" s="10"/>
      <c r="X1080" s="10"/>
      <c r="Y1080" s="10"/>
      <c r="Z1080" s="10"/>
      <c r="AA1080" s="10"/>
      <c r="AB1080" s="10"/>
      <c r="AC1080" s="10"/>
      <c r="AD1080" s="10"/>
    </row>
    <row r="1081" spans="1:30" x14ac:dyDescent="0.25">
      <c r="A1081" s="55"/>
      <c r="B1081" s="10"/>
      <c r="C1081" s="174" t="s">
        <v>512</v>
      </c>
      <c r="D1081" s="174"/>
      <c r="E1081" s="174" t="s">
        <v>333</v>
      </c>
      <c r="F1081" s="176">
        <v>1</v>
      </c>
      <c r="G1081" s="296"/>
      <c r="H1081" s="296">
        <v>1594.25</v>
      </c>
      <c r="I1081" s="296">
        <v>1594.25</v>
      </c>
      <c r="J1081" s="296">
        <v>2</v>
      </c>
      <c r="K1081" s="175"/>
      <c r="L1081" s="176"/>
      <c r="M1081" s="296">
        <v>1594.25</v>
      </c>
      <c r="N1081" s="296">
        <v>1594.25</v>
      </c>
      <c r="O1081" s="210"/>
      <c r="P1081" s="296"/>
      <c r="Q1081" s="296"/>
      <c r="R1081" s="176">
        <v>1</v>
      </c>
      <c r="S1081" s="296">
        <v>1594.25</v>
      </c>
      <c r="T1081" s="296">
        <v>1594.25</v>
      </c>
      <c r="V1081" s="10"/>
      <c r="W1081" s="10"/>
      <c r="X1081" s="10"/>
      <c r="Y1081" s="10"/>
      <c r="Z1081" s="10"/>
      <c r="AA1081" s="10"/>
      <c r="AB1081" s="10"/>
      <c r="AC1081" s="10"/>
      <c r="AD1081" s="10"/>
    </row>
    <row r="1082" spans="1:30" x14ac:dyDescent="0.25">
      <c r="A1082" s="55"/>
      <c r="B1082" s="10"/>
      <c r="C1082" s="174" t="s">
        <v>523</v>
      </c>
      <c r="D1082" s="174"/>
      <c r="E1082" s="174" t="s">
        <v>86</v>
      </c>
      <c r="F1082" s="176">
        <v>1</v>
      </c>
      <c r="G1082" s="296"/>
      <c r="H1082" s="296">
        <v>3953.57</v>
      </c>
      <c r="I1082" s="296">
        <v>3953.57</v>
      </c>
      <c r="J1082" s="296">
        <v>7</v>
      </c>
      <c r="K1082" s="175"/>
      <c r="L1082" s="176"/>
      <c r="M1082" s="296">
        <v>3953.57</v>
      </c>
      <c r="N1082" s="296">
        <v>3953.57</v>
      </c>
      <c r="O1082" s="210"/>
      <c r="P1082" s="296"/>
      <c r="Q1082" s="296"/>
      <c r="R1082" s="176">
        <v>1</v>
      </c>
      <c r="S1082" s="296">
        <v>3953.57</v>
      </c>
      <c r="T1082" s="296">
        <v>3953.57</v>
      </c>
      <c r="V1082" s="10"/>
      <c r="W1082" s="10"/>
      <c r="X1082" s="10"/>
      <c r="Y1082" s="10"/>
      <c r="Z1082" s="10"/>
      <c r="AA1082" s="10"/>
      <c r="AB1082" s="10"/>
      <c r="AC1082" s="10"/>
      <c r="AD1082" s="10"/>
    </row>
    <row r="1083" spans="1:30" x14ac:dyDescent="0.25">
      <c r="A1083" s="55"/>
      <c r="B1083" s="10"/>
      <c r="C1083" s="174" t="s">
        <v>534</v>
      </c>
      <c r="D1083" s="174"/>
      <c r="E1083" s="174" t="s">
        <v>90</v>
      </c>
      <c r="F1083" s="176">
        <v>2</v>
      </c>
      <c r="G1083" s="296"/>
      <c r="H1083" s="296">
        <v>1324.87</v>
      </c>
      <c r="I1083" s="296">
        <v>662.43499999999995</v>
      </c>
      <c r="J1083" s="296">
        <v>7</v>
      </c>
      <c r="K1083" s="175"/>
      <c r="L1083" s="176"/>
      <c r="M1083" s="296">
        <v>1324.87</v>
      </c>
      <c r="N1083" s="296">
        <v>662.43499999999995</v>
      </c>
      <c r="O1083" s="210"/>
      <c r="P1083" s="296"/>
      <c r="Q1083" s="296"/>
      <c r="R1083" s="176">
        <v>2</v>
      </c>
      <c r="S1083" s="296">
        <v>1324.87</v>
      </c>
      <c r="T1083" s="296">
        <v>662.43499999999995</v>
      </c>
      <c r="V1083" s="10"/>
      <c r="W1083" s="10"/>
      <c r="X1083" s="10"/>
      <c r="Y1083" s="10"/>
      <c r="Z1083" s="10"/>
      <c r="AA1083" s="10"/>
      <c r="AB1083" s="10"/>
      <c r="AC1083" s="10"/>
      <c r="AD1083" s="10"/>
    </row>
    <row r="1084" spans="1:30" x14ac:dyDescent="0.25">
      <c r="A1084" s="55"/>
      <c r="B1084" s="10"/>
      <c r="C1084" s="174" t="s">
        <v>543</v>
      </c>
      <c r="D1084" s="174"/>
      <c r="E1084" s="174" t="s">
        <v>109</v>
      </c>
      <c r="F1084" s="176">
        <v>2</v>
      </c>
      <c r="G1084" s="296"/>
      <c r="H1084" s="296">
        <v>1371.11</v>
      </c>
      <c r="I1084" s="296">
        <v>685.55499999999995</v>
      </c>
      <c r="J1084" s="296">
        <v>5.5</v>
      </c>
      <c r="K1084" s="175"/>
      <c r="L1084" s="176"/>
      <c r="M1084" s="296">
        <v>1371.11</v>
      </c>
      <c r="N1084" s="296">
        <v>685.55499999999995</v>
      </c>
      <c r="O1084" s="210"/>
      <c r="P1084" s="296"/>
      <c r="Q1084" s="296"/>
      <c r="R1084" s="176">
        <v>2</v>
      </c>
      <c r="S1084" s="296">
        <v>1371.11</v>
      </c>
      <c r="T1084" s="296">
        <v>685.55499999999995</v>
      </c>
      <c r="V1084" s="10"/>
      <c r="W1084" s="10"/>
      <c r="X1084" s="10"/>
      <c r="Y1084" s="10"/>
      <c r="Z1084" s="10"/>
      <c r="AA1084" s="10"/>
      <c r="AB1084" s="10"/>
      <c r="AC1084" s="10"/>
      <c r="AD1084" s="10"/>
    </row>
    <row r="1085" spans="1:30" x14ac:dyDescent="0.25">
      <c r="A1085" s="55"/>
      <c r="B1085" s="10"/>
      <c r="C1085" s="174" t="s">
        <v>551</v>
      </c>
      <c r="D1085" s="174"/>
      <c r="E1085" s="174" t="s">
        <v>157</v>
      </c>
      <c r="F1085" s="176">
        <v>1</v>
      </c>
      <c r="G1085" s="296"/>
      <c r="H1085" s="296">
        <v>643.12</v>
      </c>
      <c r="I1085" s="296">
        <v>643.12</v>
      </c>
      <c r="J1085" s="296">
        <v>3</v>
      </c>
      <c r="K1085" s="175"/>
      <c r="L1085" s="176"/>
      <c r="M1085" s="296">
        <v>643.12</v>
      </c>
      <c r="N1085" s="296">
        <v>643.12</v>
      </c>
      <c r="O1085" s="210"/>
      <c r="P1085" s="296"/>
      <c r="Q1085" s="296"/>
      <c r="R1085" s="176">
        <v>1</v>
      </c>
      <c r="S1085" s="296">
        <v>643.12</v>
      </c>
      <c r="T1085" s="296">
        <v>643.12</v>
      </c>
      <c r="V1085" s="10"/>
      <c r="W1085" s="10"/>
      <c r="X1085" s="10"/>
      <c r="Y1085" s="10"/>
      <c r="Z1085" s="10"/>
      <c r="AA1085" s="10"/>
      <c r="AB1085" s="10"/>
      <c r="AC1085" s="10"/>
      <c r="AD1085" s="10"/>
    </row>
    <row r="1086" spans="1:30" x14ac:dyDescent="0.25">
      <c r="A1086" s="55"/>
      <c r="B1086" s="10"/>
      <c r="C1086" s="174" t="s">
        <v>583</v>
      </c>
      <c r="D1086" s="174"/>
      <c r="E1086" s="174" t="s">
        <v>461</v>
      </c>
      <c r="F1086" s="176">
        <v>4</v>
      </c>
      <c r="G1086" s="296"/>
      <c r="H1086" s="296">
        <v>4694.12</v>
      </c>
      <c r="I1086" s="296">
        <v>1173.53</v>
      </c>
      <c r="J1086" s="296">
        <v>9</v>
      </c>
      <c r="K1086" s="175"/>
      <c r="L1086" s="176"/>
      <c r="M1086" s="296">
        <v>5245.53</v>
      </c>
      <c r="N1086" s="296">
        <v>1311.3824999999999</v>
      </c>
      <c r="O1086" s="210"/>
      <c r="P1086" s="296"/>
      <c r="Q1086" s="296"/>
      <c r="R1086" s="176">
        <v>4</v>
      </c>
      <c r="S1086" s="296">
        <v>4694.12</v>
      </c>
      <c r="T1086" s="296">
        <v>1173.53</v>
      </c>
      <c r="V1086" s="10"/>
      <c r="W1086" s="10"/>
      <c r="X1086" s="10"/>
      <c r="Y1086" s="10"/>
      <c r="Z1086" s="10"/>
      <c r="AA1086" s="10"/>
      <c r="AB1086" s="10"/>
      <c r="AC1086" s="10"/>
      <c r="AD1086" s="10"/>
    </row>
    <row r="1087" spans="1:30" x14ac:dyDescent="0.25">
      <c r="A1087" s="55"/>
      <c r="B1087" s="10"/>
      <c r="C1087" s="174" t="s">
        <v>728</v>
      </c>
      <c r="D1087" s="174"/>
      <c r="E1087" s="174" t="s">
        <v>90</v>
      </c>
      <c r="F1087" s="176">
        <v>1</v>
      </c>
      <c r="G1087" s="296"/>
      <c r="H1087" s="296">
        <v>1603.88</v>
      </c>
      <c r="I1087" s="296">
        <v>1603.88</v>
      </c>
      <c r="J1087" s="296">
        <v>13</v>
      </c>
      <c r="K1087" s="175"/>
      <c r="L1087" s="176"/>
      <c r="M1087" s="296">
        <v>1603.88</v>
      </c>
      <c r="N1087" s="296">
        <v>1603.88</v>
      </c>
      <c r="O1087" s="210"/>
      <c r="P1087" s="296"/>
      <c r="Q1087" s="296"/>
      <c r="R1087" s="176">
        <v>1</v>
      </c>
      <c r="S1087" s="296">
        <v>1603.88</v>
      </c>
      <c r="T1087" s="296">
        <v>1603.88</v>
      </c>
      <c r="V1087" s="10"/>
      <c r="W1087" s="10"/>
      <c r="X1087" s="10"/>
      <c r="Y1087" s="10"/>
      <c r="Z1087" s="10"/>
      <c r="AA1087" s="10"/>
      <c r="AB1087" s="10"/>
      <c r="AC1087" s="10"/>
      <c r="AD1087" s="10"/>
    </row>
    <row r="1088" spans="1:30" x14ac:dyDescent="0.25">
      <c r="A1088" s="55"/>
      <c r="B1088" s="10"/>
      <c r="C1088" s="174"/>
      <c r="D1088" s="174"/>
      <c r="E1088" s="174"/>
      <c r="F1088" s="176"/>
      <c r="G1088" s="296"/>
      <c r="H1088" s="296"/>
      <c r="I1088" s="296"/>
      <c r="J1088" s="296"/>
      <c r="K1088" s="175"/>
      <c r="L1088" s="176"/>
      <c r="M1088" s="296"/>
      <c r="N1088" s="296"/>
      <c r="O1088" s="210"/>
      <c r="P1088" s="296"/>
      <c r="Q1088" s="296"/>
      <c r="R1088" s="176"/>
      <c r="S1088" s="296"/>
      <c r="T1088" s="296"/>
      <c r="V1088" s="10"/>
      <c r="W1088" s="10"/>
      <c r="X1088" s="10"/>
      <c r="Y1088" s="10"/>
      <c r="Z1088" s="10"/>
      <c r="AA1088" s="10"/>
      <c r="AB1088" s="10"/>
      <c r="AC1088" s="10"/>
      <c r="AD1088" s="10"/>
    </row>
    <row r="1089" spans="1:30" ht="15.75" thickBot="1" x14ac:dyDescent="0.3">
      <c r="A1089" s="55"/>
      <c r="B1089" s="10"/>
      <c r="C1089" s="174"/>
      <c r="D1089" s="174"/>
      <c r="E1089" s="174"/>
      <c r="F1089" s="176"/>
      <c r="G1089" s="296"/>
      <c r="H1089" s="296"/>
      <c r="I1089" s="296"/>
      <c r="J1089" s="296"/>
      <c r="K1089" s="175"/>
      <c r="L1089" s="176"/>
      <c r="M1089" s="296"/>
      <c r="N1089" s="296"/>
      <c r="O1089" s="210"/>
      <c r="P1089" s="296"/>
      <c r="Q1089" s="296"/>
      <c r="R1089" s="176"/>
      <c r="S1089" s="296"/>
      <c r="T1089" s="296"/>
      <c r="V1089" s="92"/>
      <c r="W1089" s="92"/>
      <c r="X1089" s="92"/>
      <c r="Y1089" s="10"/>
      <c r="Z1089" s="10"/>
      <c r="AA1089" s="10"/>
      <c r="AB1089" s="10"/>
      <c r="AC1089" s="10"/>
      <c r="AD1089" s="10"/>
    </row>
    <row r="1090" spans="1:30" x14ac:dyDescent="0.25">
      <c r="A1090" s="55"/>
      <c r="B1090" s="93" t="s">
        <v>586</v>
      </c>
      <c r="C1090" s="100"/>
      <c r="D1090" s="100"/>
      <c r="E1090" s="100"/>
      <c r="F1090" s="176">
        <f>SUM(F985:F1089)</f>
        <v>324</v>
      </c>
      <c r="G1090" s="302">
        <f>AVERAGE(G985:G1089)</f>
        <v>3669.5726036113001</v>
      </c>
      <c r="H1090" s="302">
        <f>SUM(H985:H1089)</f>
        <v>827073.36000000022</v>
      </c>
      <c r="I1090" s="302">
        <f>AVERAGE(I985:I1089)</f>
        <v>2413.1155172893446</v>
      </c>
      <c r="J1090" s="296">
        <f>AVERAGE(J985:J1089)</f>
        <v>11.679264923318318</v>
      </c>
      <c r="K1090" s="178"/>
      <c r="L1090" s="176">
        <f>SUM(L985:L1089)</f>
        <v>190</v>
      </c>
      <c r="M1090" s="302">
        <f>SUM(M985:M1089)</f>
        <v>366180.19999999995</v>
      </c>
      <c r="N1090" s="302">
        <f>AVERAGE(N985:N1089)</f>
        <v>3101.2698039215693</v>
      </c>
      <c r="O1090" s="210">
        <f>SUM(O985:O1089)</f>
        <v>5</v>
      </c>
      <c r="P1090" s="302">
        <f>SUM(P985:P1089)</f>
        <v>17912.27</v>
      </c>
      <c r="Q1090" s="297">
        <f>AVERAGE(Q985:Q1089)</f>
        <v>3582.4540000000002</v>
      </c>
      <c r="R1090" s="176">
        <f>SUM(R985:R1089)</f>
        <v>319</v>
      </c>
      <c r="S1090" s="302">
        <f>SUM(S985:S1089)</f>
        <v>809161.0900000002</v>
      </c>
      <c r="T1090" s="297">
        <f>AVERAGE(T985:T1089)</f>
        <v>2376.393730407664</v>
      </c>
      <c r="V1090" s="390">
        <v>246</v>
      </c>
      <c r="W1090" s="389">
        <v>2903.31</v>
      </c>
      <c r="X1090" s="373">
        <f>+W1090/V1090</f>
        <v>11.802073170731708</v>
      </c>
      <c r="Y1090" s="374"/>
      <c r="Z1090" s="95"/>
      <c r="AA1090" s="99" t="s">
        <v>587</v>
      </c>
      <c r="AB1090" s="95"/>
      <c r="AC1090" s="95"/>
      <c r="AD1090" s="102" t="s">
        <v>587</v>
      </c>
    </row>
    <row r="1091" spans="1:30" x14ac:dyDescent="0.25">
      <c r="B1091" s="3"/>
      <c r="C1091" s="3"/>
      <c r="D1091" s="3"/>
      <c r="E1091" s="3"/>
      <c r="F1091" s="177"/>
      <c r="G1091" s="270"/>
      <c r="H1091" s="270"/>
      <c r="I1091" s="270"/>
      <c r="J1091" s="270"/>
      <c r="L1091" s="219"/>
      <c r="M1091" s="270"/>
      <c r="N1091" s="270"/>
      <c r="O1091" s="268"/>
      <c r="P1091" s="270"/>
      <c r="Q1091" s="270"/>
      <c r="R1091" s="177"/>
      <c r="S1091" s="270"/>
      <c r="T1091" s="270"/>
      <c r="V1091" s="50"/>
      <c r="W1091" s="3"/>
      <c r="X1091" s="3"/>
      <c r="Y1091" s="3"/>
      <c r="Z1091" s="3"/>
      <c r="AA1091" s="3"/>
      <c r="AB1091" s="3"/>
      <c r="AC1091" s="3"/>
      <c r="AD1091" s="3"/>
    </row>
    <row r="1092" spans="1:30" x14ac:dyDescent="0.25">
      <c r="A1092" s="55"/>
      <c r="B1092" s="3"/>
      <c r="C1092" s="3"/>
      <c r="D1092" s="3"/>
      <c r="E1092" s="3"/>
      <c r="F1092" s="177"/>
      <c r="G1092" s="270"/>
      <c r="H1092" s="270"/>
      <c r="I1092" s="270"/>
      <c r="J1092" s="270"/>
      <c r="L1092" s="219"/>
      <c r="M1092" s="270"/>
      <c r="N1092" s="270"/>
      <c r="O1092" s="268"/>
      <c r="P1092" s="270"/>
      <c r="Q1092" s="270"/>
      <c r="R1092" s="177"/>
      <c r="S1092" s="270"/>
      <c r="T1092" s="270"/>
      <c r="V1092" s="50"/>
      <c r="W1092" s="3"/>
      <c r="X1092" s="3"/>
      <c r="Y1092" s="3"/>
      <c r="Z1092" s="3"/>
      <c r="AA1092" s="3"/>
      <c r="AB1092" s="3"/>
      <c r="AC1092" s="3"/>
      <c r="AD1092" s="3"/>
    </row>
    <row r="1093" spans="1:30" ht="76.5" x14ac:dyDescent="0.25">
      <c r="A1093" s="55" t="s">
        <v>902</v>
      </c>
      <c r="B1093" s="56" t="s">
        <v>592</v>
      </c>
      <c r="C1093" s="56" t="s">
        <v>44</v>
      </c>
      <c r="D1093" s="56" t="s">
        <v>45</v>
      </c>
      <c r="E1093" s="56" t="s">
        <v>46</v>
      </c>
      <c r="F1093" s="223" t="s">
        <v>899</v>
      </c>
      <c r="G1093" s="303" t="s">
        <v>877</v>
      </c>
      <c r="H1093" s="303" t="s">
        <v>900</v>
      </c>
      <c r="I1093" s="303" t="s">
        <v>879</v>
      </c>
      <c r="J1093" s="303" t="s">
        <v>880</v>
      </c>
      <c r="K1093" s="70"/>
      <c r="L1093" s="223" t="s">
        <v>881</v>
      </c>
      <c r="M1093" s="303" t="s">
        <v>901</v>
      </c>
      <c r="N1093" s="303" t="s">
        <v>883</v>
      </c>
      <c r="O1093" s="292" t="s">
        <v>884</v>
      </c>
      <c r="P1093" s="303" t="s">
        <v>885</v>
      </c>
      <c r="Q1093" s="303" t="s">
        <v>886</v>
      </c>
      <c r="R1093" s="232" t="s">
        <v>887</v>
      </c>
      <c r="S1093" s="299" t="s">
        <v>888</v>
      </c>
      <c r="T1093" s="299" t="s">
        <v>889</v>
      </c>
      <c r="U1093" s="72"/>
      <c r="V1093" s="57" t="s">
        <v>890</v>
      </c>
      <c r="W1093" s="57" t="s">
        <v>891</v>
      </c>
      <c r="X1093" s="57" t="s">
        <v>892</v>
      </c>
      <c r="Y1093" s="57" t="s">
        <v>893</v>
      </c>
      <c r="Z1093" s="57" t="s">
        <v>894</v>
      </c>
      <c r="AA1093" s="57" t="s">
        <v>895</v>
      </c>
      <c r="AB1093" s="57" t="s">
        <v>896</v>
      </c>
      <c r="AC1093" s="57" t="s">
        <v>897</v>
      </c>
      <c r="AD1093" s="57" t="s">
        <v>898</v>
      </c>
    </row>
    <row r="1094" spans="1:30" x14ac:dyDescent="0.25">
      <c r="A1094" s="55"/>
      <c r="B1094" s="10"/>
      <c r="C1094" s="174" t="s">
        <v>62</v>
      </c>
      <c r="D1094" s="174"/>
      <c r="E1094" s="174" t="s">
        <v>63</v>
      </c>
      <c r="F1094" s="176">
        <v>2</v>
      </c>
      <c r="G1094" s="296">
        <v>3675.2</v>
      </c>
      <c r="H1094" s="296">
        <v>7350.4</v>
      </c>
      <c r="I1094" s="296">
        <v>3675.2</v>
      </c>
      <c r="J1094" s="296">
        <v>10</v>
      </c>
      <c r="K1094" s="175"/>
      <c r="L1094" s="176">
        <v>2</v>
      </c>
      <c r="M1094" s="296"/>
      <c r="N1094" s="296"/>
      <c r="O1094" s="210"/>
      <c r="P1094" s="296"/>
      <c r="Q1094" s="296"/>
      <c r="R1094" s="176">
        <v>2</v>
      </c>
      <c r="S1094" s="296">
        <v>7350.4</v>
      </c>
      <c r="T1094" s="296">
        <v>3675.2</v>
      </c>
      <c r="V1094" s="10"/>
      <c r="W1094" s="10"/>
      <c r="X1094" s="10"/>
      <c r="Y1094" s="10"/>
      <c r="Z1094" s="10"/>
      <c r="AA1094" s="10"/>
      <c r="AB1094" s="10"/>
      <c r="AC1094" s="10"/>
      <c r="AD1094" s="10"/>
    </row>
    <row r="1095" spans="1:30" x14ac:dyDescent="0.25">
      <c r="A1095" s="55"/>
      <c r="B1095" s="10"/>
      <c r="C1095" s="174" t="s">
        <v>62</v>
      </c>
      <c r="D1095" s="174"/>
      <c r="E1095" s="174" t="s">
        <v>65</v>
      </c>
      <c r="F1095" s="176">
        <v>2</v>
      </c>
      <c r="G1095" s="296"/>
      <c r="H1095" s="296">
        <v>1312.88</v>
      </c>
      <c r="I1095" s="296">
        <v>656.44</v>
      </c>
      <c r="J1095" s="296">
        <v>10</v>
      </c>
      <c r="K1095" s="175"/>
      <c r="L1095" s="176"/>
      <c r="M1095" s="296">
        <v>1312.88</v>
      </c>
      <c r="N1095" s="296">
        <v>656.44</v>
      </c>
      <c r="O1095" s="210"/>
      <c r="P1095" s="296"/>
      <c r="Q1095" s="296"/>
      <c r="R1095" s="176">
        <v>2</v>
      </c>
      <c r="S1095" s="296">
        <v>1312.88</v>
      </c>
      <c r="T1095" s="296">
        <v>656.44</v>
      </c>
      <c r="V1095" s="10"/>
      <c r="W1095" s="10"/>
      <c r="X1095" s="10"/>
      <c r="Y1095" s="10"/>
      <c r="Z1095" s="10"/>
      <c r="AA1095" s="10"/>
      <c r="AB1095" s="10"/>
      <c r="AC1095" s="10"/>
      <c r="AD1095" s="10"/>
    </row>
    <row r="1096" spans="1:30" x14ac:dyDescent="0.25">
      <c r="A1096" s="55"/>
      <c r="B1096" s="10"/>
      <c r="C1096" s="174" t="s">
        <v>80</v>
      </c>
      <c r="D1096" s="174"/>
      <c r="E1096" s="174" t="s">
        <v>81</v>
      </c>
      <c r="F1096" s="176">
        <v>2</v>
      </c>
      <c r="G1096" s="296">
        <v>13230.97</v>
      </c>
      <c r="H1096" s="296">
        <v>13230.97</v>
      </c>
      <c r="I1096" s="296">
        <v>6615.4849999999997</v>
      </c>
      <c r="J1096" s="296">
        <v>7</v>
      </c>
      <c r="K1096" s="175"/>
      <c r="L1096" s="176">
        <v>1</v>
      </c>
      <c r="M1096" s="296">
        <v>12396.16</v>
      </c>
      <c r="N1096" s="296">
        <v>12396.16</v>
      </c>
      <c r="O1096" s="210"/>
      <c r="P1096" s="296"/>
      <c r="Q1096" s="296"/>
      <c r="R1096" s="176">
        <v>2</v>
      </c>
      <c r="S1096" s="296">
        <v>13230.97</v>
      </c>
      <c r="T1096" s="296">
        <v>6615.4849999999997</v>
      </c>
      <c r="V1096" s="10"/>
      <c r="W1096" s="10"/>
      <c r="X1096" s="10"/>
      <c r="Y1096" s="10"/>
      <c r="Z1096" s="10"/>
      <c r="AA1096" s="10"/>
      <c r="AB1096" s="10"/>
      <c r="AC1096" s="10"/>
      <c r="AD1096" s="10"/>
    </row>
    <row r="1097" spans="1:30" x14ac:dyDescent="0.25">
      <c r="A1097" s="55"/>
      <c r="B1097" s="10"/>
      <c r="C1097" s="174" t="s">
        <v>82</v>
      </c>
      <c r="D1097" s="174"/>
      <c r="E1097" s="174" t="s">
        <v>83</v>
      </c>
      <c r="F1097" s="176">
        <v>21</v>
      </c>
      <c r="G1097" s="296">
        <v>3440.4524999999999</v>
      </c>
      <c r="H1097" s="296">
        <v>41285.43</v>
      </c>
      <c r="I1097" s="296">
        <v>1965.97285714286</v>
      </c>
      <c r="J1097" s="296">
        <v>11.4285714285714</v>
      </c>
      <c r="K1097" s="175"/>
      <c r="L1097" s="176">
        <v>12</v>
      </c>
      <c r="M1097" s="296">
        <v>15117.62</v>
      </c>
      <c r="N1097" s="296">
        <v>1679.73555555556</v>
      </c>
      <c r="O1097" s="210"/>
      <c r="P1097" s="296"/>
      <c r="Q1097" s="296"/>
      <c r="R1097" s="176">
        <v>21</v>
      </c>
      <c r="S1097" s="296">
        <v>41285.43</v>
      </c>
      <c r="T1097" s="296">
        <v>1965.97285714286</v>
      </c>
      <c r="V1097" s="10"/>
      <c r="W1097" s="10"/>
      <c r="X1097" s="10"/>
      <c r="Y1097" s="10"/>
      <c r="Z1097" s="10"/>
      <c r="AA1097" s="10"/>
      <c r="AB1097" s="10"/>
      <c r="AC1097" s="10"/>
      <c r="AD1097" s="10"/>
    </row>
    <row r="1098" spans="1:30" x14ac:dyDescent="0.25">
      <c r="A1098" s="55"/>
      <c r="B1098" s="10"/>
      <c r="C1098" s="174" t="s">
        <v>99</v>
      </c>
      <c r="D1098" s="174"/>
      <c r="E1098" s="174" t="s">
        <v>77</v>
      </c>
      <c r="F1098" s="176">
        <v>1</v>
      </c>
      <c r="G1098" s="296">
        <v>161.38</v>
      </c>
      <c r="H1098" s="296">
        <v>161.38</v>
      </c>
      <c r="I1098" s="296">
        <v>161.38</v>
      </c>
      <c r="J1098" s="296">
        <v>2</v>
      </c>
      <c r="K1098" s="175"/>
      <c r="L1098" s="176">
        <v>1</v>
      </c>
      <c r="M1098" s="296"/>
      <c r="N1098" s="296"/>
      <c r="O1098" s="210"/>
      <c r="P1098" s="296"/>
      <c r="Q1098" s="296"/>
      <c r="R1098" s="176">
        <v>1</v>
      </c>
      <c r="S1098" s="296">
        <v>161.38</v>
      </c>
      <c r="T1098" s="296">
        <v>161.38</v>
      </c>
      <c r="V1098" s="10"/>
      <c r="W1098" s="10"/>
      <c r="X1098" s="10"/>
      <c r="Y1098" s="10"/>
      <c r="Z1098" s="10"/>
      <c r="AA1098" s="10"/>
      <c r="AB1098" s="10"/>
      <c r="AC1098" s="10"/>
      <c r="AD1098" s="10"/>
    </row>
    <row r="1099" spans="1:30" x14ac:dyDescent="0.25">
      <c r="A1099" s="55"/>
      <c r="B1099" s="10"/>
      <c r="C1099" s="174" t="s">
        <v>101</v>
      </c>
      <c r="D1099" s="174"/>
      <c r="E1099" s="174" t="s">
        <v>103</v>
      </c>
      <c r="F1099" s="176">
        <v>1</v>
      </c>
      <c r="G1099" s="296">
        <v>511.76</v>
      </c>
      <c r="H1099" s="296">
        <v>511.76</v>
      </c>
      <c r="I1099" s="296">
        <v>511.76</v>
      </c>
      <c r="J1099" s="296">
        <v>12</v>
      </c>
      <c r="K1099" s="175"/>
      <c r="L1099" s="176">
        <v>1</v>
      </c>
      <c r="M1099" s="296"/>
      <c r="N1099" s="296"/>
      <c r="O1099" s="210"/>
      <c r="P1099" s="296"/>
      <c r="Q1099" s="296"/>
      <c r="R1099" s="176">
        <v>1</v>
      </c>
      <c r="S1099" s="296">
        <v>511.76</v>
      </c>
      <c r="T1099" s="296">
        <v>511.76</v>
      </c>
      <c r="V1099" s="10"/>
      <c r="W1099" s="10"/>
      <c r="X1099" s="10"/>
      <c r="Y1099" s="10"/>
      <c r="Z1099" s="10"/>
      <c r="AA1099" s="10"/>
      <c r="AB1099" s="10"/>
      <c r="AC1099" s="10"/>
      <c r="AD1099" s="10"/>
    </row>
    <row r="1100" spans="1:30" x14ac:dyDescent="0.25">
      <c r="A1100" s="55"/>
      <c r="B1100" s="10"/>
      <c r="C1100" s="174" t="s">
        <v>113</v>
      </c>
      <c r="D1100" s="174"/>
      <c r="E1100" s="174" t="s">
        <v>104</v>
      </c>
      <c r="F1100" s="176">
        <v>3</v>
      </c>
      <c r="G1100" s="296">
        <v>791.59</v>
      </c>
      <c r="H1100" s="296">
        <v>2374.77</v>
      </c>
      <c r="I1100" s="296">
        <v>791.59</v>
      </c>
      <c r="J1100" s="296">
        <v>13</v>
      </c>
      <c r="K1100" s="175"/>
      <c r="L1100" s="176">
        <v>3</v>
      </c>
      <c r="M1100" s="296"/>
      <c r="N1100" s="296"/>
      <c r="O1100" s="210"/>
      <c r="P1100" s="296"/>
      <c r="Q1100" s="296"/>
      <c r="R1100" s="176">
        <v>3</v>
      </c>
      <c r="S1100" s="296">
        <v>2374.77</v>
      </c>
      <c r="T1100" s="296">
        <v>791.59</v>
      </c>
      <c r="V1100" s="10"/>
      <c r="W1100" s="10"/>
      <c r="X1100" s="10"/>
      <c r="Y1100" s="10"/>
      <c r="Z1100" s="10"/>
      <c r="AA1100" s="10"/>
      <c r="AB1100" s="10"/>
      <c r="AC1100" s="10"/>
      <c r="AD1100" s="10"/>
    </row>
    <row r="1101" spans="1:30" x14ac:dyDescent="0.25">
      <c r="A1101" s="55"/>
      <c r="B1101" s="10"/>
      <c r="C1101" s="174" t="s">
        <v>128</v>
      </c>
      <c r="D1101" s="174"/>
      <c r="E1101" s="174" t="s">
        <v>68</v>
      </c>
      <c r="F1101" s="176">
        <v>12</v>
      </c>
      <c r="G1101" s="296">
        <v>2032.63333333333</v>
      </c>
      <c r="H1101" s="296">
        <v>12195.8</v>
      </c>
      <c r="I1101" s="296">
        <v>1016.31666666667</v>
      </c>
      <c r="J1101" s="296">
        <v>11.75</v>
      </c>
      <c r="K1101" s="175"/>
      <c r="L1101" s="176">
        <v>6</v>
      </c>
      <c r="M1101" s="296">
        <v>6693.06</v>
      </c>
      <c r="N1101" s="296">
        <v>1115.51</v>
      </c>
      <c r="O1101" s="210">
        <v>2</v>
      </c>
      <c r="P1101" s="296">
        <v>2156.08</v>
      </c>
      <c r="Q1101" s="296">
        <v>1078.04</v>
      </c>
      <c r="R1101" s="176">
        <v>10</v>
      </c>
      <c r="S1101" s="296">
        <v>10039.719999999999</v>
      </c>
      <c r="T1101" s="296">
        <v>1003.972</v>
      </c>
      <c r="V1101" s="10"/>
      <c r="W1101" s="10"/>
      <c r="X1101" s="10"/>
      <c r="Y1101" s="10"/>
      <c r="Z1101" s="10"/>
      <c r="AA1101" s="10"/>
      <c r="AB1101" s="10"/>
      <c r="AC1101" s="10"/>
      <c r="AD1101" s="10"/>
    </row>
    <row r="1102" spans="1:30" x14ac:dyDescent="0.25">
      <c r="A1102" s="55"/>
      <c r="B1102" s="10"/>
      <c r="C1102" s="174" t="s">
        <v>144</v>
      </c>
      <c r="D1102" s="174"/>
      <c r="E1102" s="174" t="s">
        <v>145</v>
      </c>
      <c r="F1102" s="176">
        <v>13</v>
      </c>
      <c r="G1102" s="296">
        <v>1763.81</v>
      </c>
      <c r="H1102" s="296">
        <v>14110.48</v>
      </c>
      <c r="I1102" s="296">
        <v>1085.42153846154</v>
      </c>
      <c r="J1102" s="296">
        <v>11.384615384615399</v>
      </c>
      <c r="K1102" s="175"/>
      <c r="L1102" s="176">
        <v>8</v>
      </c>
      <c r="M1102" s="296">
        <v>11377.54</v>
      </c>
      <c r="N1102" s="296">
        <v>2275.5079999999998</v>
      </c>
      <c r="O1102" s="210"/>
      <c r="P1102" s="296"/>
      <c r="Q1102" s="296"/>
      <c r="R1102" s="176">
        <v>13</v>
      </c>
      <c r="S1102" s="296">
        <v>14110.48</v>
      </c>
      <c r="T1102" s="296">
        <v>1085.42153846154</v>
      </c>
      <c r="V1102" s="10"/>
      <c r="W1102" s="10"/>
      <c r="X1102" s="10"/>
      <c r="Y1102" s="10"/>
      <c r="Z1102" s="10"/>
      <c r="AA1102" s="10"/>
      <c r="AB1102" s="10"/>
      <c r="AC1102" s="10"/>
      <c r="AD1102" s="10"/>
    </row>
    <row r="1103" spans="1:30" x14ac:dyDescent="0.25">
      <c r="A1103" s="55"/>
      <c r="B1103" s="10"/>
      <c r="C1103" s="174" t="s">
        <v>152</v>
      </c>
      <c r="D1103" s="174"/>
      <c r="E1103" s="174" t="s">
        <v>153</v>
      </c>
      <c r="F1103" s="176">
        <v>1</v>
      </c>
      <c r="G1103" s="296"/>
      <c r="H1103" s="296">
        <v>921.13</v>
      </c>
      <c r="I1103" s="296">
        <v>921.13</v>
      </c>
      <c r="J1103" s="296">
        <v>13</v>
      </c>
      <c r="K1103" s="175"/>
      <c r="L1103" s="176"/>
      <c r="M1103" s="296">
        <v>921.13</v>
      </c>
      <c r="N1103" s="296">
        <v>921.13</v>
      </c>
      <c r="O1103" s="210"/>
      <c r="P1103" s="296"/>
      <c r="Q1103" s="296"/>
      <c r="R1103" s="176">
        <v>1</v>
      </c>
      <c r="S1103" s="296">
        <v>921.13</v>
      </c>
      <c r="T1103" s="296">
        <v>921.13</v>
      </c>
      <c r="V1103" s="10"/>
      <c r="W1103" s="10"/>
      <c r="X1103" s="10"/>
      <c r="Y1103" s="10"/>
      <c r="Z1103" s="10"/>
      <c r="AA1103" s="10"/>
      <c r="AB1103" s="10"/>
      <c r="AC1103" s="10"/>
      <c r="AD1103" s="10"/>
    </row>
    <row r="1104" spans="1:30" x14ac:dyDescent="0.25">
      <c r="A1104" s="55"/>
      <c r="B1104" s="10"/>
      <c r="C1104" s="174" t="s">
        <v>165</v>
      </c>
      <c r="D1104" s="174"/>
      <c r="E1104" s="174" t="s">
        <v>64</v>
      </c>
      <c r="F1104" s="176">
        <v>1</v>
      </c>
      <c r="G1104" s="296"/>
      <c r="H1104" s="296">
        <v>656.66</v>
      </c>
      <c r="I1104" s="296">
        <v>656.66</v>
      </c>
      <c r="J1104" s="296">
        <v>7</v>
      </c>
      <c r="K1104" s="175"/>
      <c r="L1104" s="176"/>
      <c r="M1104" s="296">
        <v>656.66</v>
      </c>
      <c r="N1104" s="296">
        <v>656.66</v>
      </c>
      <c r="O1104" s="210"/>
      <c r="P1104" s="296"/>
      <c r="Q1104" s="296"/>
      <c r="R1104" s="176">
        <v>1</v>
      </c>
      <c r="S1104" s="296">
        <v>656.66</v>
      </c>
      <c r="T1104" s="296">
        <v>656.66</v>
      </c>
      <c r="V1104" s="10"/>
      <c r="W1104" s="10"/>
      <c r="X1104" s="10"/>
      <c r="Y1104" s="10"/>
      <c r="Z1104" s="10"/>
      <c r="AA1104" s="10"/>
      <c r="AB1104" s="10"/>
      <c r="AC1104" s="10"/>
      <c r="AD1104" s="10"/>
    </row>
    <row r="1105" spans="1:30" x14ac:dyDescent="0.25">
      <c r="A1105" s="55"/>
      <c r="B1105" s="10"/>
      <c r="C1105" s="174" t="s">
        <v>171</v>
      </c>
      <c r="D1105" s="174"/>
      <c r="E1105" s="174" t="s">
        <v>97</v>
      </c>
      <c r="F1105" s="176">
        <v>4</v>
      </c>
      <c r="G1105" s="296">
        <v>4158.2749999999996</v>
      </c>
      <c r="H1105" s="296">
        <v>8316.5499999999993</v>
      </c>
      <c r="I1105" s="296">
        <v>2079.1374999999998</v>
      </c>
      <c r="J1105" s="296">
        <v>16</v>
      </c>
      <c r="K1105" s="175"/>
      <c r="L1105" s="176">
        <v>2</v>
      </c>
      <c r="M1105" s="296">
        <v>5905.49</v>
      </c>
      <c r="N1105" s="296">
        <v>2952.7449999999999</v>
      </c>
      <c r="O1105" s="210"/>
      <c r="P1105" s="296"/>
      <c r="Q1105" s="296"/>
      <c r="R1105" s="176">
        <v>4</v>
      </c>
      <c r="S1105" s="296">
        <v>8316.5499999999993</v>
      </c>
      <c r="T1105" s="296">
        <v>2079.1374999999998</v>
      </c>
      <c r="V1105" s="10"/>
      <c r="W1105" s="10"/>
      <c r="X1105" s="10"/>
      <c r="Y1105" s="10"/>
      <c r="Z1105" s="10"/>
      <c r="AA1105" s="10"/>
      <c r="AB1105" s="10"/>
      <c r="AC1105" s="10"/>
      <c r="AD1105" s="10"/>
    </row>
    <row r="1106" spans="1:30" x14ac:dyDescent="0.25">
      <c r="A1106" s="55"/>
      <c r="B1106" s="10"/>
      <c r="C1106" s="174" t="s">
        <v>174</v>
      </c>
      <c r="D1106" s="174"/>
      <c r="E1106" s="174" t="s">
        <v>175</v>
      </c>
      <c r="F1106" s="176">
        <v>1</v>
      </c>
      <c r="G1106" s="296">
        <v>947.55</v>
      </c>
      <c r="H1106" s="296">
        <v>947.55</v>
      </c>
      <c r="I1106" s="296">
        <v>947.55</v>
      </c>
      <c r="J1106" s="296">
        <v>13</v>
      </c>
      <c r="K1106" s="175"/>
      <c r="L1106" s="176">
        <v>1</v>
      </c>
      <c r="M1106" s="296"/>
      <c r="N1106" s="296"/>
      <c r="O1106" s="210"/>
      <c r="P1106" s="296"/>
      <c r="Q1106" s="296"/>
      <c r="R1106" s="176">
        <v>1</v>
      </c>
      <c r="S1106" s="296">
        <v>947.55</v>
      </c>
      <c r="T1106" s="296">
        <v>947.55</v>
      </c>
      <c r="V1106" s="10"/>
      <c r="W1106" s="10"/>
      <c r="X1106" s="10"/>
      <c r="Y1106" s="10"/>
      <c r="Z1106" s="10"/>
      <c r="AA1106" s="10"/>
      <c r="AB1106" s="10"/>
      <c r="AC1106" s="10"/>
      <c r="AD1106" s="10"/>
    </row>
    <row r="1107" spans="1:30" x14ac:dyDescent="0.25">
      <c r="A1107" s="55"/>
      <c r="B1107" s="10"/>
      <c r="C1107" s="174" t="s">
        <v>176</v>
      </c>
      <c r="D1107" s="174"/>
      <c r="E1107" s="174" t="s">
        <v>177</v>
      </c>
      <c r="F1107" s="176">
        <v>2</v>
      </c>
      <c r="G1107" s="296">
        <v>17820.150000000001</v>
      </c>
      <c r="H1107" s="296">
        <v>17820.150000000001</v>
      </c>
      <c r="I1107" s="296">
        <v>8910.0750000000007</v>
      </c>
      <c r="J1107" s="296">
        <v>13</v>
      </c>
      <c r="K1107" s="175"/>
      <c r="L1107" s="176">
        <v>1</v>
      </c>
      <c r="M1107" s="296">
        <v>5717.35</v>
      </c>
      <c r="N1107" s="296">
        <v>5717.35</v>
      </c>
      <c r="O1107" s="210"/>
      <c r="P1107" s="296"/>
      <c r="Q1107" s="296"/>
      <c r="R1107" s="176">
        <v>2</v>
      </c>
      <c r="S1107" s="296">
        <v>17820.150000000001</v>
      </c>
      <c r="T1107" s="296">
        <v>8910.0750000000007</v>
      </c>
      <c r="V1107" s="10"/>
      <c r="W1107" s="10"/>
      <c r="X1107" s="10"/>
      <c r="Y1107" s="10"/>
      <c r="Z1107" s="10"/>
      <c r="AA1107" s="10"/>
      <c r="AB1107" s="10"/>
      <c r="AC1107" s="10"/>
      <c r="AD1107" s="10"/>
    </row>
    <row r="1108" spans="1:30" x14ac:dyDescent="0.25">
      <c r="A1108" s="55"/>
      <c r="B1108" s="10"/>
      <c r="C1108" s="174" t="s">
        <v>178</v>
      </c>
      <c r="D1108" s="174"/>
      <c r="E1108" s="174" t="s">
        <v>179</v>
      </c>
      <c r="F1108" s="176">
        <v>1</v>
      </c>
      <c r="G1108" s="296"/>
      <c r="H1108" s="296">
        <v>306.92</v>
      </c>
      <c r="I1108" s="296">
        <v>306.92</v>
      </c>
      <c r="J1108" s="296">
        <v>3</v>
      </c>
      <c r="K1108" s="175"/>
      <c r="L1108" s="176"/>
      <c r="M1108" s="296">
        <v>306.92</v>
      </c>
      <c r="N1108" s="296">
        <v>306.92</v>
      </c>
      <c r="O1108" s="210"/>
      <c r="P1108" s="296"/>
      <c r="Q1108" s="296"/>
      <c r="R1108" s="176">
        <v>1</v>
      </c>
      <c r="S1108" s="296">
        <v>306.92</v>
      </c>
      <c r="T1108" s="296">
        <v>306.92</v>
      </c>
      <c r="V1108" s="10"/>
      <c r="W1108" s="10"/>
      <c r="X1108" s="10"/>
      <c r="Y1108" s="10"/>
      <c r="Z1108" s="10"/>
      <c r="AA1108" s="10"/>
      <c r="AB1108" s="10"/>
      <c r="AC1108" s="10"/>
      <c r="AD1108" s="10"/>
    </row>
    <row r="1109" spans="1:30" x14ac:dyDescent="0.25">
      <c r="A1109" s="55"/>
      <c r="B1109" s="10"/>
      <c r="C1109" s="174" t="s">
        <v>181</v>
      </c>
      <c r="D1109" s="174"/>
      <c r="E1109" s="174" t="s">
        <v>68</v>
      </c>
      <c r="F1109" s="176">
        <v>1</v>
      </c>
      <c r="G1109" s="296">
        <v>1184.49</v>
      </c>
      <c r="H1109" s="296">
        <v>1184.49</v>
      </c>
      <c r="I1109" s="296">
        <v>1184.49</v>
      </c>
      <c r="J1109" s="296">
        <v>19</v>
      </c>
      <c r="K1109" s="175"/>
      <c r="L1109" s="176">
        <v>1</v>
      </c>
      <c r="M1109" s="296"/>
      <c r="N1109" s="296"/>
      <c r="O1109" s="210"/>
      <c r="P1109" s="296"/>
      <c r="Q1109" s="296"/>
      <c r="R1109" s="176">
        <v>1</v>
      </c>
      <c r="S1109" s="296">
        <v>1184.49</v>
      </c>
      <c r="T1109" s="296">
        <v>1184.49</v>
      </c>
      <c r="V1109" s="10"/>
      <c r="W1109" s="10"/>
      <c r="X1109" s="10"/>
      <c r="Y1109" s="10"/>
      <c r="Z1109" s="10"/>
      <c r="AA1109" s="10"/>
      <c r="AB1109" s="10"/>
      <c r="AC1109" s="10"/>
      <c r="AD1109" s="10"/>
    </row>
    <row r="1110" spans="1:30" x14ac:dyDescent="0.25">
      <c r="A1110" s="55"/>
      <c r="B1110" s="10"/>
      <c r="C1110" s="174" t="s">
        <v>181</v>
      </c>
      <c r="D1110" s="174"/>
      <c r="E1110" s="174" t="s">
        <v>182</v>
      </c>
      <c r="F1110" s="176">
        <v>2</v>
      </c>
      <c r="G1110" s="296"/>
      <c r="H1110" s="296">
        <v>2215.19</v>
      </c>
      <c r="I1110" s="296">
        <v>1107.595</v>
      </c>
      <c r="J1110" s="296">
        <v>6</v>
      </c>
      <c r="K1110" s="175"/>
      <c r="L1110" s="176"/>
      <c r="M1110" s="296">
        <v>2215.19</v>
      </c>
      <c r="N1110" s="296">
        <v>1107.595</v>
      </c>
      <c r="O1110" s="210"/>
      <c r="P1110" s="296"/>
      <c r="Q1110" s="296"/>
      <c r="R1110" s="176">
        <v>2</v>
      </c>
      <c r="S1110" s="296">
        <v>2215.19</v>
      </c>
      <c r="T1110" s="296">
        <v>1107.595</v>
      </c>
      <c r="V1110" s="10"/>
      <c r="W1110" s="10"/>
      <c r="X1110" s="10"/>
      <c r="Y1110" s="10"/>
      <c r="Z1110" s="10"/>
      <c r="AA1110" s="10"/>
      <c r="AB1110" s="10"/>
      <c r="AC1110" s="10"/>
      <c r="AD1110" s="10"/>
    </row>
    <row r="1111" spans="1:30" x14ac:dyDescent="0.25">
      <c r="A1111" s="55"/>
      <c r="B1111" s="10"/>
      <c r="C1111" s="174" t="s">
        <v>184</v>
      </c>
      <c r="D1111" s="174"/>
      <c r="E1111" s="174" t="s">
        <v>185</v>
      </c>
      <c r="F1111" s="176">
        <v>1</v>
      </c>
      <c r="G1111" s="296"/>
      <c r="H1111" s="296">
        <v>135.66999999999999</v>
      </c>
      <c r="I1111" s="296">
        <v>135.66999999999999</v>
      </c>
      <c r="J1111" s="296">
        <v>13</v>
      </c>
      <c r="K1111" s="175"/>
      <c r="L1111" s="176"/>
      <c r="M1111" s="296">
        <v>135.66999999999999</v>
      </c>
      <c r="N1111" s="296">
        <v>135.66999999999999</v>
      </c>
      <c r="O1111" s="210"/>
      <c r="P1111" s="296"/>
      <c r="Q1111" s="296"/>
      <c r="R1111" s="176">
        <v>1</v>
      </c>
      <c r="S1111" s="296">
        <v>135.66999999999999</v>
      </c>
      <c r="T1111" s="296">
        <v>135.66999999999999</v>
      </c>
      <c r="V1111" s="10"/>
      <c r="W1111" s="10"/>
      <c r="X1111" s="10"/>
      <c r="Y1111" s="10"/>
      <c r="Z1111" s="10"/>
      <c r="AA1111" s="10"/>
      <c r="AB1111" s="10"/>
      <c r="AC1111" s="10"/>
      <c r="AD1111" s="10"/>
    </row>
    <row r="1112" spans="1:30" x14ac:dyDescent="0.25">
      <c r="A1112" s="55"/>
      <c r="B1112" s="10"/>
      <c r="C1112" s="174" t="s">
        <v>200</v>
      </c>
      <c r="D1112" s="174"/>
      <c r="E1112" s="174" t="s">
        <v>644</v>
      </c>
      <c r="F1112" s="176">
        <v>1</v>
      </c>
      <c r="G1112" s="296"/>
      <c r="H1112" s="296">
        <v>510.7</v>
      </c>
      <c r="I1112" s="296">
        <v>510.7</v>
      </c>
      <c r="J1112" s="296">
        <v>13</v>
      </c>
      <c r="K1112" s="175"/>
      <c r="L1112" s="176"/>
      <c r="M1112" s="296">
        <v>510.7</v>
      </c>
      <c r="N1112" s="296">
        <v>510.7</v>
      </c>
      <c r="O1112" s="210"/>
      <c r="P1112" s="296"/>
      <c r="Q1112" s="296"/>
      <c r="R1112" s="176">
        <v>1</v>
      </c>
      <c r="S1112" s="296">
        <v>510.7</v>
      </c>
      <c r="T1112" s="296">
        <v>510.7</v>
      </c>
      <c r="V1112" s="10"/>
      <c r="W1112" s="10"/>
      <c r="X1112" s="10"/>
      <c r="Y1112" s="10"/>
      <c r="Z1112" s="10"/>
      <c r="AA1112" s="10"/>
      <c r="AB1112" s="10"/>
      <c r="AC1112" s="10"/>
      <c r="AD1112" s="10"/>
    </row>
    <row r="1113" spans="1:30" x14ac:dyDescent="0.25">
      <c r="A1113" s="55"/>
      <c r="B1113" s="10"/>
      <c r="C1113" s="174" t="s">
        <v>203</v>
      </c>
      <c r="D1113" s="174"/>
      <c r="E1113" s="174" t="s">
        <v>204</v>
      </c>
      <c r="F1113" s="176">
        <v>5</v>
      </c>
      <c r="G1113" s="296">
        <v>2576.96</v>
      </c>
      <c r="H1113" s="296">
        <v>7730.88</v>
      </c>
      <c r="I1113" s="296">
        <v>1546.1759999999999</v>
      </c>
      <c r="J1113" s="296">
        <v>9.4</v>
      </c>
      <c r="K1113" s="175"/>
      <c r="L1113" s="176">
        <v>3</v>
      </c>
      <c r="M1113" s="296">
        <v>3981.72</v>
      </c>
      <c r="N1113" s="296">
        <v>1990.86</v>
      </c>
      <c r="O1113" s="210">
        <v>1</v>
      </c>
      <c r="P1113" s="296">
        <v>2811.96</v>
      </c>
      <c r="Q1113" s="296">
        <v>2811.96</v>
      </c>
      <c r="R1113" s="176">
        <v>4</v>
      </c>
      <c r="S1113" s="296">
        <v>4918.92</v>
      </c>
      <c r="T1113" s="296">
        <v>1229.73</v>
      </c>
      <c r="V1113" s="10"/>
      <c r="W1113" s="10"/>
      <c r="X1113" s="10"/>
      <c r="Y1113" s="10"/>
      <c r="Z1113" s="10"/>
      <c r="AA1113" s="10"/>
      <c r="AB1113" s="10"/>
      <c r="AC1113" s="10"/>
      <c r="AD1113" s="10"/>
    </row>
    <row r="1114" spans="1:30" x14ac:dyDescent="0.25">
      <c r="A1114" s="55"/>
      <c r="B1114" s="10"/>
      <c r="C1114" s="174" t="s">
        <v>209</v>
      </c>
      <c r="D1114" s="174"/>
      <c r="E1114" s="174" t="s">
        <v>179</v>
      </c>
      <c r="F1114" s="176">
        <v>1</v>
      </c>
      <c r="G1114" s="296"/>
      <c r="H1114" s="296">
        <v>942.93</v>
      </c>
      <c r="I1114" s="296">
        <v>942.93</v>
      </c>
      <c r="J1114" s="296">
        <v>13</v>
      </c>
      <c r="K1114" s="175"/>
      <c r="L1114" s="176"/>
      <c r="M1114" s="296">
        <v>942.93</v>
      </c>
      <c r="N1114" s="296">
        <v>942.93</v>
      </c>
      <c r="O1114" s="210"/>
      <c r="P1114" s="296"/>
      <c r="Q1114" s="296"/>
      <c r="R1114" s="176">
        <v>1</v>
      </c>
      <c r="S1114" s="296">
        <v>942.93</v>
      </c>
      <c r="T1114" s="296">
        <v>942.93</v>
      </c>
      <c r="V1114" s="10"/>
      <c r="W1114" s="10"/>
      <c r="X1114" s="10"/>
      <c r="Y1114" s="10"/>
      <c r="Z1114" s="10"/>
      <c r="AA1114" s="10"/>
      <c r="AB1114" s="10"/>
      <c r="AC1114" s="10"/>
      <c r="AD1114" s="10"/>
    </row>
    <row r="1115" spans="1:30" x14ac:dyDescent="0.25">
      <c r="A1115" s="55"/>
      <c r="B1115" s="10"/>
      <c r="C1115" s="174" t="s">
        <v>221</v>
      </c>
      <c r="D1115" s="174"/>
      <c r="E1115" s="174" t="s">
        <v>170</v>
      </c>
      <c r="F1115" s="176">
        <v>1</v>
      </c>
      <c r="G1115" s="296">
        <v>392.14</v>
      </c>
      <c r="H1115" s="296">
        <v>392.14</v>
      </c>
      <c r="I1115" s="296">
        <v>392.14</v>
      </c>
      <c r="J1115" s="296">
        <v>12</v>
      </c>
      <c r="K1115" s="175"/>
      <c r="L1115" s="176">
        <v>1</v>
      </c>
      <c r="M1115" s="296"/>
      <c r="N1115" s="296"/>
      <c r="O1115" s="210"/>
      <c r="P1115" s="296"/>
      <c r="Q1115" s="296"/>
      <c r="R1115" s="176">
        <v>1</v>
      </c>
      <c r="S1115" s="296">
        <v>392.14</v>
      </c>
      <c r="T1115" s="296">
        <v>392.14</v>
      </c>
      <c r="V1115" s="10"/>
      <c r="W1115" s="10"/>
      <c r="X1115" s="10"/>
      <c r="Y1115" s="10"/>
      <c r="Z1115" s="10"/>
      <c r="AA1115" s="10"/>
      <c r="AB1115" s="10"/>
      <c r="AC1115" s="10"/>
      <c r="AD1115" s="10"/>
    </row>
    <row r="1116" spans="1:30" x14ac:dyDescent="0.25">
      <c r="A1116" s="55"/>
      <c r="B1116" s="10"/>
      <c r="C1116" s="174" t="s">
        <v>231</v>
      </c>
      <c r="D1116" s="174"/>
      <c r="E1116" s="174" t="s">
        <v>212</v>
      </c>
      <c r="F1116" s="176">
        <v>1</v>
      </c>
      <c r="G1116" s="296"/>
      <c r="H1116" s="296">
        <v>9011.1</v>
      </c>
      <c r="I1116" s="296">
        <v>9011.1</v>
      </c>
      <c r="J1116" s="296">
        <v>13</v>
      </c>
      <c r="K1116" s="175"/>
      <c r="L1116" s="176"/>
      <c r="M1116" s="296">
        <v>9011.1</v>
      </c>
      <c r="N1116" s="296">
        <v>9011.1</v>
      </c>
      <c r="O1116" s="210"/>
      <c r="P1116" s="296"/>
      <c r="Q1116" s="296"/>
      <c r="R1116" s="176">
        <v>1</v>
      </c>
      <c r="S1116" s="296">
        <v>9011.1</v>
      </c>
      <c r="T1116" s="296">
        <v>9011.1</v>
      </c>
      <c r="V1116" s="10"/>
      <c r="W1116" s="10"/>
      <c r="X1116" s="10"/>
      <c r="Y1116" s="10"/>
      <c r="Z1116" s="10"/>
      <c r="AA1116" s="10"/>
      <c r="AB1116" s="10"/>
      <c r="AC1116" s="10"/>
      <c r="AD1116" s="10"/>
    </row>
    <row r="1117" spans="1:30" x14ac:dyDescent="0.25">
      <c r="A1117" s="55"/>
      <c r="B1117" s="10"/>
      <c r="C1117" s="174" t="s">
        <v>707</v>
      </c>
      <c r="D1117" s="174"/>
      <c r="E1117" s="174" t="s">
        <v>212</v>
      </c>
      <c r="F1117" s="176">
        <v>6</v>
      </c>
      <c r="G1117" s="296">
        <v>2827.2060000000001</v>
      </c>
      <c r="H1117" s="296">
        <v>14136.03</v>
      </c>
      <c r="I1117" s="296">
        <v>2356.0050000000001</v>
      </c>
      <c r="J1117" s="296">
        <v>9.6666666666666696</v>
      </c>
      <c r="K1117" s="175"/>
      <c r="L1117" s="176">
        <v>5</v>
      </c>
      <c r="M1117" s="296">
        <v>2141.46</v>
      </c>
      <c r="N1117" s="296">
        <v>2141.46</v>
      </c>
      <c r="O1117" s="210"/>
      <c r="P1117" s="296"/>
      <c r="Q1117" s="296"/>
      <c r="R1117" s="176">
        <v>6</v>
      </c>
      <c r="S1117" s="296">
        <v>14136.03</v>
      </c>
      <c r="T1117" s="296">
        <v>2356.0050000000001</v>
      </c>
      <c r="V1117" s="10"/>
      <c r="W1117" s="10"/>
      <c r="X1117" s="10"/>
      <c r="Y1117" s="10"/>
      <c r="Z1117" s="10"/>
      <c r="AA1117" s="10"/>
      <c r="AB1117" s="10"/>
      <c r="AC1117" s="10"/>
      <c r="AD1117" s="10"/>
    </row>
    <row r="1118" spans="1:30" x14ac:dyDescent="0.25">
      <c r="A1118" s="55"/>
      <c r="B1118" s="10"/>
      <c r="C1118" s="174" t="s">
        <v>708</v>
      </c>
      <c r="D1118" s="174"/>
      <c r="E1118" s="174" t="s">
        <v>77</v>
      </c>
      <c r="F1118" s="176">
        <v>3</v>
      </c>
      <c r="G1118" s="296">
        <v>19208.4633333333</v>
      </c>
      <c r="H1118" s="296">
        <v>57625.39</v>
      </c>
      <c r="I1118" s="296">
        <v>19208.4633333333</v>
      </c>
      <c r="J1118" s="296">
        <v>34.6666666666667</v>
      </c>
      <c r="K1118" s="175"/>
      <c r="L1118" s="176">
        <v>3</v>
      </c>
      <c r="M1118" s="296"/>
      <c r="N1118" s="296"/>
      <c r="O1118" s="210"/>
      <c r="P1118" s="296"/>
      <c r="Q1118" s="296"/>
      <c r="R1118" s="176">
        <v>3</v>
      </c>
      <c r="S1118" s="296">
        <v>57625.39</v>
      </c>
      <c r="T1118" s="296">
        <v>19208.4633333333</v>
      </c>
      <c r="V1118" s="10"/>
      <c r="W1118" s="10"/>
      <c r="X1118" s="10"/>
      <c r="Y1118" s="10"/>
      <c r="Z1118" s="10"/>
      <c r="AA1118" s="10"/>
      <c r="AB1118" s="10"/>
      <c r="AC1118" s="10"/>
      <c r="AD1118" s="10"/>
    </row>
    <row r="1119" spans="1:30" x14ac:dyDescent="0.25">
      <c r="A1119" s="55"/>
      <c r="B1119" s="10"/>
      <c r="C1119" s="174" t="s">
        <v>251</v>
      </c>
      <c r="D1119" s="174"/>
      <c r="E1119" s="174" t="s">
        <v>79</v>
      </c>
      <c r="F1119" s="176">
        <v>1</v>
      </c>
      <c r="G1119" s="296"/>
      <c r="H1119" s="296">
        <v>191.88</v>
      </c>
      <c r="I1119" s="296">
        <v>191.88</v>
      </c>
      <c r="J1119" s="296">
        <v>7</v>
      </c>
      <c r="K1119" s="175"/>
      <c r="L1119" s="176"/>
      <c r="M1119" s="296">
        <v>191.88</v>
      </c>
      <c r="N1119" s="296">
        <v>191.88</v>
      </c>
      <c r="O1119" s="210"/>
      <c r="P1119" s="296"/>
      <c r="Q1119" s="296"/>
      <c r="R1119" s="176">
        <v>1</v>
      </c>
      <c r="S1119" s="296">
        <v>191.88</v>
      </c>
      <c r="T1119" s="296">
        <v>191.88</v>
      </c>
      <c r="V1119" s="10"/>
      <c r="W1119" s="10"/>
      <c r="X1119" s="10"/>
      <c r="Y1119" s="10"/>
      <c r="Z1119" s="10"/>
      <c r="AA1119" s="10"/>
      <c r="AB1119" s="10"/>
      <c r="AC1119" s="10"/>
      <c r="AD1119" s="10"/>
    </row>
    <row r="1120" spans="1:30" x14ac:dyDescent="0.25">
      <c r="A1120" s="55"/>
      <c r="B1120" s="10"/>
      <c r="C1120" s="174" t="s">
        <v>252</v>
      </c>
      <c r="D1120" s="174"/>
      <c r="E1120" s="174" t="s">
        <v>70</v>
      </c>
      <c r="F1120" s="176">
        <v>6</v>
      </c>
      <c r="G1120" s="296">
        <v>1192.28</v>
      </c>
      <c r="H1120" s="296">
        <v>4769.12</v>
      </c>
      <c r="I1120" s="296">
        <v>794.85333333333301</v>
      </c>
      <c r="J1120" s="296">
        <v>8.8333333333333304</v>
      </c>
      <c r="K1120" s="175"/>
      <c r="L1120" s="176">
        <v>4</v>
      </c>
      <c r="M1120" s="296">
        <v>3586.62</v>
      </c>
      <c r="N1120" s="296">
        <v>1793.31</v>
      </c>
      <c r="O1120" s="210"/>
      <c r="P1120" s="296"/>
      <c r="Q1120" s="296"/>
      <c r="R1120" s="176">
        <v>6</v>
      </c>
      <c r="S1120" s="296">
        <v>4769.12</v>
      </c>
      <c r="T1120" s="296">
        <v>794.85333333333301</v>
      </c>
      <c r="V1120" s="10"/>
      <c r="W1120" s="10"/>
      <c r="X1120" s="10"/>
      <c r="Y1120" s="10"/>
      <c r="Z1120" s="10"/>
      <c r="AA1120" s="10"/>
      <c r="AB1120" s="10"/>
      <c r="AC1120" s="10"/>
      <c r="AD1120" s="10"/>
    </row>
    <row r="1121" spans="1:30" x14ac:dyDescent="0.25">
      <c r="A1121" s="55"/>
      <c r="B1121" s="10"/>
      <c r="C1121" s="174" t="s">
        <v>264</v>
      </c>
      <c r="D1121" s="174"/>
      <c r="E1121" s="174" t="s">
        <v>64</v>
      </c>
      <c r="F1121" s="176">
        <v>2</v>
      </c>
      <c r="G1121" s="296"/>
      <c r="H1121" s="296">
        <v>241.96</v>
      </c>
      <c r="I1121" s="296">
        <v>120.98</v>
      </c>
      <c r="J1121" s="296">
        <v>2</v>
      </c>
      <c r="K1121" s="175"/>
      <c r="L1121" s="176"/>
      <c r="M1121" s="296">
        <v>241.96</v>
      </c>
      <c r="N1121" s="296">
        <v>120.98</v>
      </c>
      <c r="O1121" s="210"/>
      <c r="P1121" s="296"/>
      <c r="Q1121" s="296"/>
      <c r="R1121" s="176">
        <v>2</v>
      </c>
      <c r="S1121" s="296">
        <v>241.96</v>
      </c>
      <c r="T1121" s="296">
        <v>120.98</v>
      </c>
      <c r="V1121" s="10"/>
      <c r="W1121" s="10"/>
      <c r="X1121" s="10"/>
      <c r="Y1121" s="10"/>
      <c r="Z1121" s="10"/>
      <c r="AA1121" s="10"/>
      <c r="AB1121" s="10"/>
      <c r="AC1121" s="10"/>
      <c r="AD1121" s="10"/>
    </row>
    <row r="1122" spans="1:30" x14ac:dyDescent="0.25">
      <c r="A1122" s="55"/>
      <c r="B1122" s="10"/>
      <c r="C1122" s="174" t="s">
        <v>268</v>
      </c>
      <c r="D1122" s="174"/>
      <c r="E1122" s="174" t="s">
        <v>269</v>
      </c>
      <c r="F1122" s="176">
        <v>1</v>
      </c>
      <c r="G1122" s="296"/>
      <c r="H1122" s="296">
        <v>80.41</v>
      </c>
      <c r="I1122" s="296">
        <v>80.41</v>
      </c>
      <c r="J1122" s="296">
        <v>13</v>
      </c>
      <c r="K1122" s="175"/>
      <c r="L1122" s="176"/>
      <c r="M1122" s="296">
        <v>716.05</v>
      </c>
      <c r="N1122" s="296">
        <v>716.05</v>
      </c>
      <c r="O1122" s="210"/>
      <c r="P1122" s="296"/>
      <c r="Q1122" s="296"/>
      <c r="R1122" s="176">
        <v>1</v>
      </c>
      <c r="S1122" s="296">
        <v>80.41</v>
      </c>
      <c r="T1122" s="296">
        <v>80.41</v>
      </c>
      <c r="V1122" s="10"/>
      <c r="W1122" s="10"/>
      <c r="X1122" s="10"/>
      <c r="Y1122" s="10"/>
      <c r="Z1122" s="10"/>
      <c r="AA1122" s="10"/>
      <c r="AB1122" s="10"/>
      <c r="AC1122" s="10"/>
      <c r="AD1122" s="10"/>
    </row>
    <row r="1123" spans="1:30" x14ac:dyDescent="0.25">
      <c r="A1123" s="55"/>
      <c r="B1123" s="10"/>
      <c r="C1123" s="174" t="s">
        <v>284</v>
      </c>
      <c r="D1123" s="174"/>
      <c r="E1123" s="174" t="s">
        <v>285</v>
      </c>
      <c r="F1123" s="176">
        <v>1</v>
      </c>
      <c r="G1123" s="296">
        <v>247.53</v>
      </c>
      <c r="H1123" s="296">
        <v>247.53</v>
      </c>
      <c r="I1123" s="296">
        <v>247.53</v>
      </c>
      <c r="J1123" s="296">
        <v>7</v>
      </c>
      <c r="K1123" s="175"/>
      <c r="L1123" s="176">
        <v>1</v>
      </c>
      <c r="M1123" s="296"/>
      <c r="N1123" s="296"/>
      <c r="O1123" s="210"/>
      <c r="P1123" s="296"/>
      <c r="Q1123" s="296"/>
      <c r="R1123" s="176">
        <v>1</v>
      </c>
      <c r="S1123" s="296">
        <v>247.53</v>
      </c>
      <c r="T1123" s="296">
        <v>247.53</v>
      </c>
      <c r="V1123" s="10"/>
      <c r="W1123" s="10"/>
      <c r="X1123" s="10"/>
      <c r="Y1123" s="10"/>
      <c r="Z1123" s="10"/>
      <c r="AA1123" s="10"/>
      <c r="AB1123" s="10"/>
      <c r="AC1123" s="10"/>
      <c r="AD1123" s="10"/>
    </row>
    <row r="1124" spans="1:30" x14ac:dyDescent="0.25">
      <c r="A1124" s="55"/>
      <c r="B1124" s="10"/>
      <c r="C1124" s="174" t="s">
        <v>289</v>
      </c>
      <c r="D1124" s="174"/>
      <c r="E1124" s="174" t="s">
        <v>202</v>
      </c>
      <c r="F1124" s="176">
        <v>3</v>
      </c>
      <c r="G1124" s="296">
        <v>1759.45</v>
      </c>
      <c r="H1124" s="296">
        <v>3518.9</v>
      </c>
      <c r="I1124" s="296">
        <v>1172.9666666666701</v>
      </c>
      <c r="J1124" s="296">
        <v>13</v>
      </c>
      <c r="K1124" s="175"/>
      <c r="L1124" s="176">
        <v>2</v>
      </c>
      <c r="M1124" s="296">
        <v>375.03</v>
      </c>
      <c r="N1124" s="296">
        <v>375.03</v>
      </c>
      <c r="O1124" s="210"/>
      <c r="P1124" s="296"/>
      <c r="Q1124" s="296"/>
      <c r="R1124" s="176">
        <v>3</v>
      </c>
      <c r="S1124" s="296">
        <v>3518.9</v>
      </c>
      <c r="T1124" s="296">
        <v>1172.9666666666701</v>
      </c>
      <c r="V1124" s="10"/>
      <c r="W1124" s="10"/>
      <c r="X1124" s="10"/>
      <c r="Y1124" s="10"/>
      <c r="Z1124" s="10"/>
      <c r="AA1124" s="10"/>
      <c r="AB1124" s="10"/>
      <c r="AC1124" s="10"/>
      <c r="AD1124" s="10"/>
    </row>
    <row r="1125" spans="1:30" x14ac:dyDescent="0.25">
      <c r="A1125" s="55"/>
      <c r="B1125" s="10"/>
      <c r="C1125" s="174" t="s">
        <v>296</v>
      </c>
      <c r="D1125" s="174"/>
      <c r="E1125" s="174" t="s">
        <v>212</v>
      </c>
      <c r="F1125" s="176">
        <v>5</v>
      </c>
      <c r="G1125" s="296">
        <v>1206.2349999999999</v>
      </c>
      <c r="H1125" s="296">
        <v>4824.9399999999996</v>
      </c>
      <c r="I1125" s="296">
        <v>964.98800000000006</v>
      </c>
      <c r="J1125" s="296">
        <v>9.4</v>
      </c>
      <c r="K1125" s="175"/>
      <c r="L1125" s="176">
        <v>4</v>
      </c>
      <c r="M1125" s="296">
        <v>158.74</v>
      </c>
      <c r="N1125" s="296">
        <v>158.74</v>
      </c>
      <c r="O1125" s="210"/>
      <c r="P1125" s="296"/>
      <c r="Q1125" s="296"/>
      <c r="R1125" s="176">
        <v>5</v>
      </c>
      <c r="S1125" s="296">
        <v>4824.9399999999996</v>
      </c>
      <c r="T1125" s="296">
        <v>964.98800000000006</v>
      </c>
      <c r="V1125" s="10"/>
      <c r="W1125" s="10"/>
      <c r="X1125" s="10"/>
      <c r="Y1125" s="10"/>
      <c r="Z1125" s="10"/>
      <c r="AA1125" s="10"/>
      <c r="AB1125" s="10"/>
      <c r="AC1125" s="10"/>
      <c r="AD1125" s="10"/>
    </row>
    <row r="1126" spans="1:30" x14ac:dyDescent="0.25">
      <c r="A1126" s="55"/>
      <c r="B1126" s="10"/>
      <c r="C1126" s="174" t="s">
        <v>299</v>
      </c>
      <c r="D1126" s="174"/>
      <c r="E1126" s="174" t="s">
        <v>300</v>
      </c>
      <c r="F1126" s="176">
        <v>1</v>
      </c>
      <c r="G1126" s="296"/>
      <c r="H1126" s="296">
        <v>1255.96</v>
      </c>
      <c r="I1126" s="296">
        <v>1255.96</v>
      </c>
      <c r="J1126" s="296">
        <v>13</v>
      </c>
      <c r="K1126" s="175"/>
      <c r="L1126" s="176"/>
      <c r="M1126" s="296">
        <v>1255.96</v>
      </c>
      <c r="N1126" s="296">
        <v>1255.96</v>
      </c>
      <c r="O1126" s="210"/>
      <c r="P1126" s="296"/>
      <c r="Q1126" s="296"/>
      <c r="R1126" s="176">
        <v>1</v>
      </c>
      <c r="S1126" s="296">
        <v>1255.96</v>
      </c>
      <c r="T1126" s="296">
        <v>1255.96</v>
      </c>
      <c r="V1126" s="10"/>
      <c r="W1126" s="10"/>
      <c r="X1126" s="10"/>
      <c r="Y1126" s="10"/>
      <c r="Z1126" s="10"/>
      <c r="AA1126" s="10"/>
      <c r="AB1126" s="10"/>
      <c r="AC1126" s="10"/>
      <c r="AD1126" s="10"/>
    </row>
    <row r="1127" spans="1:30" x14ac:dyDescent="0.25">
      <c r="A1127" s="55"/>
      <c r="B1127" s="10"/>
      <c r="C1127" s="174" t="s">
        <v>301</v>
      </c>
      <c r="D1127" s="174"/>
      <c r="E1127" s="174" t="s">
        <v>92</v>
      </c>
      <c r="F1127" s="176">
        <v>9</v>
      </c>
      <c r="G1127" s="296">
        <v>9468.52</v>
      </c>
      <c r="H1127" s="296">
        <v>9468.52</v>
      </c>
      <c r="I1127" s="296">
        <v>1052.0577777777801</v>
      </c>
      <c r="J1127" s="296">
        <v>6.7777777777777803</v>
      </c>
      <c r="K1127" s="175"/>
      <c r="L1127" s="176">
        <v>1</v>
      </c>
      <c r="M1127" s="296">
        <v>7711.2</v>
      </c>
      <c r="N1127" s="296">
        <v>963.9</v>
      </c>
      <c r="O1127" s="210"/>
      <c r="P1127" s="296"/>
      <c r="Q1127" s="296"/>
      <c r="R1127" s="176">
        <v>9</v>
      </c>
      <c r="S1127" s="296">
        <v>9468.52</v>
      </c>
      <c r="T1127" s="296">
        <v>1052.0577777777801</v>
      </c>
      <c r="V1127" s="10"/>
      <c r="W1127" s="10"/>
      <c r="X1127" s="10"/>
      <c r="Y1127" s="10"/>
      <c r="Z1127" s="10"/>
      <c r="AA1127" s="10"/>
      <c r="AB1127" s="10"/>
      <c r="AC1127" s="10"/>
      <c r="AD1127" s="10"/>
    </row>
    <row r="1128" spans="1:30" x14ac:dyDescent="0.25">
      <c r="A1128" s="55"/>
      <c r="B1128" s="10"/>
      <c r="C1128" s="174" t="s">
        <v>317</v>
      </c>
      <c r="D1128" s="174"/>
      <c r="E1128" s="174" t="s">
        <v>79</v>
      </c>
      <c r="F1128" s="176">
        <v>7</v>
      </c>
      <c r="G1128" s="296">
        <v>1033.0775000000001</v>
      </c>
      <c r="H1128" s="296">
        <v>4132.3100000000004</v>
      </c>
      <c r="I1128" s="296">
        <v>590.33000000000004</v>
      </c>
      <c r="J1128" s="296">
        <v>8.5714285714285694</v>
      </c>
      <c r="K1128" s="175"/>
      <c r="L1128" s="176">
        <v>4</v>
      </c>
      <c r="M1128" s="296">
        <v>2073.92</v>
      </c>
      <c r="N1128" s="296">
        <v>691.30666666666696</v>
      </c>
      <c r="O1128" s="210"/>
      <c r="P1128" s="296"/>
      <c r="Q1128" s="296"/>
      <c r="R1128" s="176">
        <v>7</v>
      </c>
      <c r="S1128" s="296">
        <v>4132.3100000000004</v>
      </c>
      <c r="T1128" s="296">
        <v>590.33000000000004</v>
      </c>
      <c r="V1128" s="10"/>
      <c r="W1128" s="10"/>
      <c r="X1128" s="10"/>
      <c r="Y1128" s="10"/>
      <c r="Z1128" s="10"/>
      <c r="AA1128" s="10"/>
      <c r="AB1128" s="10"/>
      <c r="AC1128" s="10"/>
      <c r="AD1128" s="10"/>
    </row>
    <row r="1129" spans="1:30" x14ac:dyDescent="0.25">
      <c r="A1129" s="55"/>
      <c r="B1129" s="10"/>
      <c r="C1129" s="174" t="s">
        <v>341</v>
      </c>
      <c r="D1129" s="174"/>
      <c r="E1129" s="174" t="s">
        <v>88</v>
      </c>
      <c r="F1129" s="176">
        <v>1</v>
      </c>
      <c r="G1129" s="296">
        <v>39.229999999999997</v>
      </c>
      <c r="H1129" s="296">
        <v>39.229999999999997</v>
      </c>
      <c r="I1129" s="296">
        <v>39.229999999999997</v>
      </c>
      <c r="J1129" s="296">
        <v>13</v>
      </c>
      <c r="K1129" s="175"/>
      <c r="L1129" s="176">
        <v>1</v>
      </c>
      <c r="M1129" s="296"/>
      <c r="N1129" s="296"/>
      <c r="O1129" s="210"/>
      <c r="P1129" s="296"/>
      <c r="Q1129" s="296"/>
      <c r="R1129" s="176">
        <v>1</v>
      </c>
      <c r="S1129" s="296">
        <v>39.229999999999997</v>
      </c>
      <c r="T1129" s="296">
        <v>39.229999999999997</v>
      </c>
      <c r="V1129" s="10"/>
      <c r="W1129" s="10"/>
      <c r="X1129" s="10"/>
      <c r="Y1129" s="10"/>
      <c r="Z1129" s="10"/>
      <c r="AA1129" s="10"/>
      <c r="AB1129" s="10"/>
      <c r="AC1129" s="10"/>
      <c r="AD1129" s="10"/>
    </row>
    <row r="1130" spans="1:30" x14ac:dyDescent="0.25">
      <c r="A1130" s="55"/>
      <c r="B1130" s="10"/>
      <c r="C1130" s="174" t="s">
        <v>348</v>
      </c>
      <c r="D1130" s="174"/>
      <c r="E1130" s="174" t="s">
        <v>349</v>
      </c>
      <c r="F1130" s="176">
        <v>4</v>
      </c>
      <c r="G1130" s="296">
        <v>8541.3700000000008</v>
      </c>
      <c r="H1130" s="296">
        <v>8541.3700000000008</v>
      </c>
      <c r="I1130" s="296">
        <v>2135.3425000000002</v>
      </c>
      <c r="J1130" s="296">
        <v>11</v>
      </c>
      <c r="K1130" s="175"/>
      <c r="L1130" s="176">
        <v>1</v>
      </c>
      <c r="M1130" s="296">
        <v>8209.9</v>
      </c>
      <c r="N1130" s="296">
        <v>2736.63333333333</v>
      </c>
      <c r="O1130" s="210"/>
      <c r="P1130" s="296"/>
      <c r="Q1130" s="296"/>
      <c r="R1130" s="176">
        <v>4</v>
      </c>
      <c r="S1130" s="296">
        <v>8541.3700000000008</v>
      </c>
      <c r="T1130" s="296">
        <v>2135.3425000000002</v>
      </c>
      <c r="V1130" s="10"/>
      <c r="W1130" s="10"/>
      <c r="X1130" s="10"/>
      <c r="Y1130" s="10"/>
      <c r="Z1130" s="10"/>
      <c r="AA1130" s="10"/>
      <c r="AB1130" s="10"/>
      <c r="AC1130" s="10"/>
      <c r="AD1130" s="10"/>
    </row>
    <row r="1131" spans="1:30" x14ac:dyDescent="0.25">
      <c r="A1131" s="55"/>
      <c r="B1131" s="10"/>
      <c r="C1131" s="174" t="s">
        <v>354</v>
      </c>
      <c r="D1131" s="174"/>
      <c r="E1131" s="174" t="s">
        <v>154</v>
      </c>
      <c r="F1131" s="176">
        <v>2</v>
      </c>
      <c r="G1131" s="296"/>
      <c r="H1131" s="296">
        <v>35946.14</v>
      </c>
      <c r="I1131" s="296">
        <v>17973.07</v>
      </c>
      <c r="J1131" s="296">
        <v>13</v>
      </c>
      <c r="K1131" s="175"/>
      <c r="L1131" s="176"/>
      <c r="M1131" s="296">
        <v>35946.14</v>
      </c>
      <c r="N1131" s="296">
        <v>17973.07</v>
      </c>
      <c r="O1131" s="210"/>
      <c r="P1131" s="296"/>
      <c r="Q1131" s="296"/>
      <c r="R1131" s="176">
        <v>2</v>
      </c>
      <c r="S1131" s="296">
        <v>35946.14</v>
      </c>
      <c r="T1131" s="296">
        <v>17973.07</v>
      </c>
      <c r="V1131" s="10"/>
      <c r="W1131" s="10"/>
      <c r="X1131" s="10"/>
      <c r="Y1131" s="10"/>
      <c r="Z1131" s="10"/>
      <c r="AA1131" s="10"/>
      <c r="AB1131" s="10"/>
      <c r="AC1131" s="10"/>
      <c r="AD1131" s="10"/>
    </row>
    <row r="1132" spans="1:30" x14ac:dyDescent="0.25">
      <c r="A1132" s="55"/>
      <c r="B1132" s="10"/>
      <c r="C1132" s="174" t="s">
        <v>355</v>
      </c>
      <c r="D1132" s="174"/>
      <c r="E1132" s="174" t="s">
        <v>175</v>
      </c>
      <c r="F1132" s="176">
        <v>1</v>
      </c>
      <c r="G1132" s="296"/>
      <c r="H1132" s="296">
        <v>189.92</v>
      </c>
      <c r="I1132" s="296">
        <v>189.92</v>
      </c>
      <c r="J1132" s="296">
        <v>13</v>
      </c>
      <c r="K1132" s="175"/>
      <c r="L1132" s="176"/>
      <c r="M1132" s="296">
        <v>1022.45</v>
      </c>
      <c r="N1132" s="296">
        <v>1022.45</v>
      </c>
      <c r="O1132" s="210"/>
      <c r="P1132" s="296"/>
      <c r="Q1132" s="296"/>
      <c r="R1132" s="176">
        <v>1</v>
      </c>
      <c r="S1132" s="296">
        <v>189.92</v>
      </c>
      <c r="T1132" s="296">
        <v>189.92</v>
      </c>
      <c r="V1132" s="10"/>
      <c r="W1132" s="10"/>
      <c r="X1132" s="10"/>
      <c r="Y1132" s="10"/>
      <c r="Z1132" s="10"/>
      <c r="AA1132" s="10"/>
      <c r="AB1132" s="10"/>
      <c r="AC1132" s="10"/>
      <c r="AD1132" s="10"/>
    </row>
    <row r="1133" spans="1:30" x14ac:dyDescent="0.25">
      <c r="A1133" s="55"/>
      <c r="B1133" s="10"/>
      <c r="C1133" s="174" t="s">
        <v>364</v>
      </c>
      <c r="D1133" s="174"/>
      <c r="E1133" s="174" t="s">
        <v>204</v>
      </c>
      <c r="F1133" s="176">
        <v>6</v>
      </c>
      <c r="G1133" s="296">
        <v>7919.15333333333</v>
      </c>
      <c r="H1133" s="296">
        <v>23757.46</v>
      </c>
      <c r="I1133" s="296">
        <v>3959.57666666667</v>
      </c>
      <c r="J1133" s="296">
        <v>10</v>
      </c>
      <c r="K1133" s="175"/>
      <c r="L1133" s="176">
        <v>3</v>
      </c>
      <c r="M1133" s="296">
        <v>19270.16</v>
      </c>
      <c r="N1133" s="296">
        <v>6423.38666666667</v>
      </c>
      <c r="O1133" s="210"/>
      <c r="P1133" s="296"/>
      <c r="Q1133" s="296"/>
      <c r="R1133" s="176">
        <v>6</v>
      </c>
      <c r="S1133" s="296">
        <v>23757.46</v>
      </c>
      <c r="T1133" s="296">
        <v>3959.57666666667</v>
      </c>
      <c r="V1133" s="10"/>
      <c r="W1133" s="10"/>
      <c r="X1133" s="10"/>
      <c r="Y1133" s="10"/>
      <c r="Z1133" s="10"/>
      <c r="AA1133" s="10"/>
      <c r="AB1133" s="10"/>
      <c r="AC1133" s="10"/>
      <c r="AD1133" s="10"/>
    </row>
    <row r="1134" spans="1:30" x14ac:dyDescent="0.25">
      <c r="A1134" s="55"/>
      <c r="B1134" s="10"/>
      <c r="C1134" s="174" t="s">
        <v>372</v>
      </c>
      <c r="D1134" s="174"/>
      <c r="E1134" s="174" t="s">
        <v>104</v>
      </c>
      <c r="F1134" s="176">
        <v>1</v>
      </c>
      <c r="G1134" s="296">
        <v>343.54</v>
      </c>
      <c r="H1134" s="296">
        <v>343.54</v>
      </c>
      <c r="I1134" s="296">
        <v>343.54</v>
      </c>
      <c r="J1134" s="296">
        <v>6</v>
      </c>
      <c r="K1134" s="175"/>
      <c r="L1134" s="176">
        <v>1</v>
      </c>
      <c r="M1134" s="296"/>
      <c r="N1134" s="296"/>
      <c r="O1134" s="210"/>
      <c r="P1134" s="296"/>
      <c r="Q1134" s="296"/>
      <c r="R1134" s="176">
        <v>1</v>
      </c>
      <c r="S1134" s="296">
        <v>343.54</v>
      </c>
      <c r="T1134" s="296">
        <v>343.54</v>
      </c>
      <c r="V1134" s="10"/>
      <c r="W1134" s="10"/>
      <c r="X1134" s="10"/>
      <c r="Y1134" s="10"/>
      <c r="Z1134" s="10"/>
      <c r="AA1134" s="10"/>
      <c r="AB1134" s="10"/>
      <c r="AC1134" s="10"/>
      <c r="AD1134" s="10"/>
    </row>
    <row r="1135" spans="1:30" x14ac:dyDescent="0.25">
      <c r="A1135" s="55"/>
      <c r="B1135" s="10"/>
      <c r="C1135" s="174" t="s">
        <v>373</v>
      </c>
      <c r="D1135" s="174"/>
      <c r="E1135" s="174" t="s">
        <v>374</v>
      </c>
      <c r="F1135" s="176">
        <v>1</v>
      </c>
      <c r="G1135" s="296">
        <v>2088.83</v>
      </c>
      <c r="H1135" s="296">
        <v>2088.83</v>
      </c>
      <c r="I1135" s="296">
        <v>2088.83</v>
      </c>
      <c r="J1135" s="296">
        <v>13</v>
      </c>
      <c r="K1135" s="175"/>
      <c r="L1135" s="176">
        <v>1</v>
      </c>
      <c r="M1135" s="296"/>
      <c r="N1135" s="296"/>
      <c r="O1135" s="210"/>
      <c r="P1135" s="296"/>
      <c r="Q1135" s="296"/>
      <c r="R1135" s="176">
        <v>1</v>
      </c>
      <c r="S1135" s="296">
        <v>2088.83</v>
      </c>
      <c r="T1135" s="296">
        <v>2088.83</v>
      </c>
      <c r="V1135" s="10"/>
      <c r="W1135" s="10"/>
      <c r="X1135" s="10"/>
      <c r="Y1135" s="10"/>
      <c r="Z1135" s="10"/>
      <c r="AA1135" s="10"/>
      <c r="AB1135" s="10"/>
      <c r="AC1135" s="10"/>
      <c r="AD1135" s="10"/>
    </row>
    <row r="1136" spans="1:30" x14ac:dyDescent="0.25">
      <c r="A1136" s="55"/>
      <c r="B1136" s="10"/>
      <c r="C1136" s="174" t="s">
        <v>377</v>
      </c>
      <c r="D1136" s="174"/>
      <c r="E1136" s="174" t="s">
        <v>302</v>
      </c>
      <c r="F1136" s="176">
        <v>1</v>
      </c>
      <c r="G1136" s="296">
        <v>936.13</v>
      </c>
      <c r="H1136" s="296">
        <v>936.13</v>
      </c>
      <c r="I1136" s="296">
        <v>936.13</v>
      </c>
      <c r="J1136" s="296">
        <v>25</v>
      </c>
      <c r="K1136" s="175"/>
      <c r="L1136" s="176">
        <v>1</v>
      </c>
      <c r="M1136" s="296"/>
      <c r="N1136" s="296"/>
      <c r="O1136" s="210"/>
      <c r="P1136" s="296"/>
      <c r="Q1136" s="296"/>
      <c r="R1136" s="176">
        <v>1</v>
      </c>
      <c r="S1136" s="296">
        <v>936.13</v>
      </c>
      <c r="T1136" s="296">
        <v>936.13</v>
      </c>
      <c r="V1136" s="10"/>
      <c r="W1136" s="10"/>
      <c r="X1136" s="10"/>
      <c r="Y1136" s="10"/>
      <c r="Z1136" s="10"/>
      <c r="AA1136" s="10"/>
      <c r="AB1136" s="10"/>
      <c r="AC1136" s="10"/>
      <c r="AD1136" s="10"/>
    </row>
    <row r="1137" spans="1:30" x14ac:dyDescent="0.25">
      <c r="A1137" s="55"/>
      <c r="B1137" s="10"/>
      <c r="C1137" s="174" t="s">
        <v>378</v>
      </c>
      <c r="D1137" s="174"/>
      <c r="E1137" s="174" t="s">
        <v>105</v>
      </c>
      <c r="F1137" s="176">
        <v>3</v>
      </c>
      <c r="G1137" s="296">
        <v>2919.23</v>
      </c>
      <c r="H1137" s="296">
        <v>2919.23</v>
      </c>
      <c r="I1137" s="296">
        <v>973.07666666666705</v>
      </c>
      <c r="J1137" s="296">
        <v>11</v>
      </c>
      <c r="K1137" s="175"/>
      <c r="L1137" s="176">
        <v>1</v>
      </c>
      <c r="M1137" s="296">
        <v>2608.06</v>
      </c>
      <c r="N1137" s="296">
        <v>1304.03</v>
      </c>
      <c r="O1137" s="210"/>
      <c r="P1137" s="296"/>
      <c r="Q1137" s="296"/>
      <c r="R1137" s="176">
        <v>3</v>
      </c>
      <c r="S1137" s="296">
        <v>2919.23</v>
      </c>
      <c r="T1137" s="296">
        <v>973.07666666666705</v>
      </c>
      <c r="V1137" s="10"/>
      <c r="W1137" s="10"/>
      <c r="X1137" s="10"/>
      <c r="Y1137" s="10"/>
      <c r="Z1137" s="10"/>
      <c r="AA1137" s="10"/>
      <c r="AB1137" s="10"/>
      <c r="AC1137" s="10"/>
      <c r="AD1137" s="10"/>
    </row>
    <row r="1138" spans="1:30" x14ac:dyDescent="0.25">
      <c r="A1138" s="55"/>
      <c r="B1138" s="10"/>
      <c r="C1138" s="174" t="s">
        <v>382</v>
      </c>
      <c r="D1138" s="174"/>
      <c r="E1138" s="174" t="s">
        <v>107</v>
      </c>
      <c r="F1138" s="176">
        <v>1</v>
      </c>
      <c r="G1138" s="296"/>
      <c r="H1138" s="296">
        <v>763.9</v>
      </c>
      <c r="I1138" s="296">
        <v>763.9</v>
      </c>
      <c r="J1138" s="296">
        <v>13</v>
      </c>
      <c r="K1138" s="175"/>
      <c r="L1138" s="176"/>
      <c r="M1138" s="296">
        <v>763.9</v>
      </c>
      <c r="N1138" s="296">
        <v>763.9</v>
      </c>
      <c r="O1138" s="210"/>
      <c r="P1138" s="296"/>
      <c r="Q1138" s="296"/>
      <c r="R1138" s="176">
        <v>1</v>
      </c>
      <c r="S1138" s="296">
        <v>763.9</v>
      </c>
      <c r="T1138" s="296">
        <v>763.9</v>
      </c>
      <c r="V1138" s="10"/>
      <c r="W1138" s="10"/>
      <c r="X1138" s="10"/>
      <c r="Y1138" s="10"/>
      <c r="Z1138" s="10"/>
      <c r="AA1138" s="10"/>
      <c r="AB1138" s="10"/>
      <c r="AC1138" s="10"/>
      <c r="AD1138" s="10"/>
    </row>
    <row r="1139" spans="1:30" x14ac:dyDescent="0.25">
      <c r="A1139" s="55"/>
      <c r="B1139" s="10"/>
      <c r="C1139" s="174" t="s">
        <v>714</v>
      </c>
      <c r="D1139" s="174"/>
      <c r="E1139" s="174" t="s">
        <v>84</v>
      </c>
      <c r="F1139" s="176">
        <v>1</v>
      </c>
      <c r="G1139" s="296">
        <v>1040.94</v>
      </c>
      <c r="H1139" s="296">
        <v>1040.94</v>
      </c>
      <c r="I1139" s="296">
        <v>1040.94</v>
      </c>
      <c r="J1139" s="296">
        <v>13</v>
      </c>
      <c r="K1139" s="175"/>
      <c r="L1139" s="176">
        <v>1</v>
      </c>
      <c r="M1139" s="296"/>
      <c r="N1139" s="296"/>
      <c r="O1139" s="210"/>
      <c r="P1139" s="296"/>
      <c r="Q1139" s="296"/>
      <c r="R1139" s="176">
        <v>1</v>
      </c>
      <c r="S1139" s="296">
        <v>1040.94</v>
      </c>
      <c r="T1139" s="296">
        <v>1040.94</v>
      </c>
      <c r="V1139" s="10"/>
      <c r="W1139" s="10"/>
      <c r="X1139" s="10"/>
      <c r="Y1139" s="10"/>
      <c r="Z1139" s="10"/>
      <c r="AA1139" s="10"/>
      <c r="AB1139" s="10"/>
      <c r="AC1139" s="10"/>
      <c r="AD1139" s="10"/>
    </row>
    <row r="1140" spans="1:30" x14ac:dyDescent="0.25">
      <c r="A1140" s="55"/>
      <c r="B1140" s="10"/>
      <c r="C1140" s="174" t="s">
        <v>398</v>
      </c>
      <c r="D1140" s="174"/>
      <c r="E1140" s="174" t="s">
        <v>120</v>
      </c>
      <c r="F1140" s="176">
        <v>6</v>
      </c>
      <c r="G1140" s="296">
        <v>1189.4649999999999</v>
      </c>
      <c r="H1140" s="296">
        <v>4757.8599999999997</v>
      </c>
      <c r="I1140" s="296">
        <v>792.97666666666703</v>
      </c>
      <c r="J1140" s="296">
        <v>16</v>
      </c>
      <c r="K1140" s="175"/>
      <c r="L1140" s="176">
        <v>4</v>
      </c>
      <c r="M1140" s="296">
        <v>1394.03</v>
      </c>
      <c r="N1140" s="296">
        <v>697.01499999999999</v>
      </c>
      <c r="O1140" s="210"/>
      <c r="P1140" s="296"/>
      <c r="Q1140" s="296"/>
      <c r="R1140" s="176">
        <v>6</v>
      </c>
      <c r="S1140" s="296">
        <v>4757.8599999999997</v>
      </c>
      <c r="T1140" s="296">
        <v>792.97666666666703</v>
      </c>
      <c r="V1140" s="10"/>
      <c r="W1140" s="10"/>
      <c r="X1140" s="10"/>
      <c r="Y1140" s="10"/>
      <c r="Z1140" s="10"/>
      <c r="AA1140" s="10"/>
      <c r="AB1140" s="10"/>
      <c r="AC1140" s="10"/>
      <c r="AD1140" s="10"/>
    </row>
    <row r="1141" spans="1:30" x14ac:dyDescent="0.25">
      <c r="A1141" s="55"/>
      <c r="B1141" s="10"/>
      <c r="C1141" s="174" t="s">
        <v>400</v>
      </c>
      <c r="D1141" s="174"/>
      <c r="E1141" s="174" t="s">
        <v>77</v>
      </c>
      <c r="F1141" s="176">
        <v>1</v>
      </c>
      <c r="G1141" s="296"/>
      <c r="H1141" s="296">
        <v>6018.63</v>
      </c>
      <c r="I1141" s="296">
        <v>6018.63</v>
      </c>
      <c r="J1141" s="296">
        <v>13</v>
      </c>
      <c r="K1141" s="175"/>
      <c r="L1141" s="176"/>
      <c r="M1141" s="296">
        <v>6018.63</v>
      </c>
      <c r="N1141" s="296">
        <v>6018.63</v>
      </c>
      <c r="O1141" s="210"/>
      <c r="P1141" s="296"/>
      <c r="Q1141" s="296"/>
      <c r="R1141" s="176">
        <v>1</v>
      </c>
      <c r="S1141" s="296">
        <v>6018.63</v>
      </c>
      <c r="T1141" s="296">
        <v>6018.63</v>
      </c>
      <c r="V1141" s="10"/>
      <c r="W1141" s="10"/>
      <c r="X1141" s="10"/>
      <c r="Y1141" s="10"/>
      <c r="Z1141" s="10"/>
      <c r="AA1141" s="10"/>
      <c r="AB1141" s="10"/>
      <c r="AC1141" s="10"/>
      <c r="AD1141" s="10"/>
    </row>
    <row r="1142" spans="1:30" x14ac:dyDescent="0.25">
      <c r="A1142" s="55"/>
      <c r="B1142" s="10"/>
      <c r="C1142" s="174" t="s">
        <v>403</v>
      </c>
      <c r="D1142" s="174"/>
      <c r="E1142" s="174" t="s">
        <v>384</v>
      </c>
      <c r="F1142" s="176">
        <v>2</v>
      </c>
      <c r="G1142" s="296">
        <v>735.37</v>
      </c>
      <c r="H1142" s="296">
        <v>735.37</v>
      </c>
      <c r="I1142" s="296">
        <v>367.685</v>
      </c>
      <c r="J1142" s="296">
        <v>10</v>
      </c>
      <c r="K1142" s="175"/>
      <c r="L1142" s="176">
        <v>1</v>
      </c>
      <c r="M1142" s="296">
        <v>539.79999999999995</v>
      </c>
      <c r="N1142" s="296">
        <v>539.79999999999995</v>
      </c>
      <c r="O1142" s="210"/>
      <c r="P1142" s="296"/>
      <c r="Q1142" s="296"/>
      <c r="R1142" s="176">
        <v>2</v>
      </c>
      <c r="S1142" s="296">
        <v>735.37</v>
      </c>
      <c r="T1142" s="296">
        <v>367.685</v>
      </c>
      <c r="V1142" s="10"/>
      <c r="W1142" s="10"/>
      <c r="X1142" s="10"/>
      <c r="Y1142" s="10"/>
      <c r="Z1142" s="10"/>
      <c r="AA1142" s="10"/>
      <c r="AB1142" s="10"/>
      <c r="AC1142" s="10"/>
      <c r="AD1142" s="10"/>
    </row>
    <row r="1143" spans="1:30" x14ac:dyDescent="0.25">
      <c r="A1143" s="55"/>
      <c r="B1143" s="10"/>
      <c r="C1143" s="174" t="s">
        <v>404</v>
      </c>
      <c r="D1143" s="174"/>
      <c r="E1143" s="174" t="s">
        <v>175</v>
      </c>
      <c r="F1143" s="176">
        <v>9</v>
      </c>
      <c r="G1143" s="296">
        <v>12789.535</v>
      </c>
      <c r="H1143" s="296">
        <v>51158.14</v>
      </c>
      <c r="I1143" s="296">
        <v>5684.2377777777801</v>
      </c>
      <c r="J1143" s="296">
        <v>13.1111111111111</v>
      </c>
      <c r="K1143" s="175"/>
      <c r="L1143" s="176">
        <v>4</v>
      </c>
      <c r="M1143" s="296">
        <v>6142.05</v>
      </c>
      <c r="N1143" s="296">
        <v>1228.4100000000001</v>
      </c>
      <c r="O1143" s="210"/>
      <c r="P1143" s="296"/>
      <c r="Q1143" s="296"/>
      <c r="R1143" s="176">
        <v>9</v>
      </c>
      <c r="S1143" s="296">
        <v>51158.14</v>
      </c>
      <c r="T1143" s="296">
        <v>5684.2377777777801</v>
      </c>
      <c r="V1143" s="10"/>
      <c r="W1143" s="10"/>
      <c r="X1143" s="10"/>
      <c r="Y1143" s="10"/>
      <c r="Z1143" s="10"/>
      <c r="AA1143" s="10"/>
      <c r="AB1143" s="10"/>
      <c r="AC1143" s="10"/>
      <c r="AD1143" s="10"/>
    </row>
    <row r="1144" spans="1:30" x14ac:dyDescent="0.25">
      <c r="A1144" s="55"/>
      <c r="B1144" s="10"/>
      <c r="C1144" s="174" t="s">
        <v>411</v>
      </c>
      <c r="D1144" s="174"/>
      <c r="E1144" s="174" t="s">
        <v>93</v>
      </c>
      <c r="F1144" s="176">
        <v>2</v>
      </c>
      <c r="G1144" s="296">
        <v>178.86</v>
      </c>
      <c r="H1144" s="296">
        <v>357.72</v>
      </c>
      <c r="I1144" s="296">
        <v>178.86</v>
      </c>
      <c r="J1144" s="296">
        <v>12</v>
      </c>
      <c r="K1144" s="175"/>
      <c r="L1144" s="176">
        <v>2</v>
      </c>
      <c r="M1144" s="296"/>
      <c r="N1144" s="296"/>
      <c r="O1144" s="210"/>
      <c r="P1144" s="296"/>
      <c r="Q1144" s="296"/>
      <c r="R1144" s="176">
        <v>2</v>
      </c>
      <c r="S1144" s="296">
        <v>357.72</v>
      </c>
      <c r="T1144" s="296">
        <v>178.86</v>
      </c>
      <c r="V1144" s="10"/>
      <c r="W1144" s="10"/>
      <c r="X1144" s="10"/>
      <c r="Y1144" s="10"/>
      <c r="Z1144" s="10"/>
      <c r="AA1144" s="10"/>
      <c r="AB1144" s="10"/>
      <c r="AC1144" s="10"/>
      <c r="AD1144" s="10"/>
    </row>
    <row r="1145" spans="1:30" x14ac:dyDescent="0.25">
      <c r="A1145" s="55"/>
      <c r="B1145" s="10"/>
      <c r="C1145" s="174" t="s">
        <v>421</v>
      </c>
      <c r="D1145" s="174"/>
      <c r="E1145" s="174" t="s">
        <v>287</v>
      </c>
      <c r="F1145" s="176">
        <v>1</v>
      </c>
      <c r="G1145" s="296">
        <v>1255.01</v>
      </c>
      <c r="H1145" s="296">
        <v>1255.01</v>
      </c>
      <c r="I1145" s="296">
        <v>1255.01</v>
      </c>
      <c r="J1145" s="296">
        <v>13</v>
      </c>
      <c r="K1145" s="175"/>
      <c r="L1145" s="176">
        <v>1</v>
      </c>
      <c r="M1145" s="296"/>
      <c r="N1145" s="296"/>
      <c r="O1145" s="210"/>
      <c r="P1145" s="296"/>
      <c r="Q1145" s="296"/>
      <c r="R1145" s="176">
        <v>1</v>
      </c>
      <c r="S1145" s="296">
        <v>1255.01</v>
      </c>
      <c r="T1145" s="296">
        <v>1255.01</v>
      </c>
      <c r="V1145" s="10"/>
      <c r="W1145" s="10"/>
      <c r="X1145" s="10"/>
      <c r="Y1145" s="10"/>
      <c r="Z1145" s="10"/>
      <c r="AA1145" s="10"/>
      <c r="AB1145" s="10"/>
      <c r="AC1145" s="10"/>
      <c r="AD1145" s="10"/>
    </row>
    <row r="1146" spans="1:30" x14ac:dyDescent="0.25">
      <c r="A1146" s="55"/>
      <c r="B1146" s="10"/>
      <c r="C1146" s="174" t="s">
        <v>425</v>
      </c>
      <c r="D1146" s="174"/>
      <c r="E1146" s="174" t="s">
        <v>426</v>
      </c>
      <c r="F1146" s="176">
        <v>2</v>
      </c>
      <c r="G1146" s="296">
        <v>429.9</v>
      </c>
      <c r="H1146" s="296">
        <v>429.9</v>
      </c>
      <c r="I1146" s="296">
        <v>214.95</v>
      </c>
      <c r="J1146" s="296">
        <v>10</v>
      </c>
      <c r="K1146" s="175"/>
      <c r="L1146" s="176">
        <v>1</v>
      </c>
      <c r="M1146" s="296">
        <v>354.68</v>
      </c>
      <c r="N1146" s="296">
        <v>354.68</v>
      </c>
      <c r="O1146" s="210"/>
      <c r="P1146" s="296"/>
      <c r="Q1146" s="296"/>
      <c r="R1146" s="176">
        <v>2</v>
      </c>
      <c r="S1146" s="296">
        <v>429.9</v>
      </c>
      <c r="T1146" s="296">
        <v>214.95</v>
      </c>
      <c r="V1146" s="10"/>
      <c r="W1146" s="10"/>
      <c r="X1146" s="10"/>
      <c r="Y1146" s="10"/>
      <c r="Z1146" s="10"/>
      <c r="AA1146" s="10"/>
      <c r="AB1146" s="10"/>
      <c r="AC1146" s="10"/>
      <c r="AD1146" s="10"/>
    </row>
    <row r="1147" spans="1:30" x14ac:dyDescent="0.25">
      <c r="A1147" s="55"/>
      <c r="B1147" s="10"/>
      <c r="C1147" s="174" t="s">
        <v>433</v>
      </c>
      <c r="D1147" s="174"/>
      <c r="E1147" s="174" t="s">
        <v>368</v>
      </c>
      <c r="F1147" s="176">
        <v>4</v>
      </c>
      <c r="G1147" s="296">
        <v>2510.61666666667</v>
      </c>
      <c r="H1147" s="296">
        <v>7531.85</v>
      </c>
      <c r="I1147" s="296">
        <v>1882.9625000000001</v>
      </c>
      <c r="J1147" s="296">
        <v>11.5</v>
      </c>
      <c r="K1147" s="175"/>
      <c r="L1147" s="176">
        <v>3</v>
      </c>
      <c r="M1147" s="296">
        <v>2096.08</v>
      </c>
      <c r="N1147" s="296">
        <v>2096.08</v>
      </c>
      <c r="O1147" s="210"/>
      <c r="P1147" s="296"/>
      <c r="Q1147" s="296"/>
      <c r="R1147" s="176">
        <v>4</v>
      </c>
      <c r="S1147" s="296">
        <v>7531.85</v>
      </c>
      <c r="T1147" s="296">
        <v>1882.9625000000001</v>
      </c>
      <c r="V1147" s="10"/>
      <c r="W1147" s="10"/>
      <c r="X1147" s="10"/>
      <c r="Y1147" s="10"/>
      <c r="Z1147" s="10"/>
      <c r="AA1147" s="10"/>
      <c r="AB1147" s="10"/>
      <c r="AC1147" s="10"/>
      <c r="AD1147" s="10"/>
    </row>
    <row r="1148" spans="1:30" x14ac:dyDescent="0.25">
      <c r="A1148" s="55"/>
      <c r="B1148" s="10"/>
      <c r="C1148" s="174" t="s">
        <v>437</v>
      </c>
      <c r="D1148" s="174"/>
      <c r="E1148" s="174" t="s">
        <v>391</v>
      </c>
      <c r="F1148" s="176">
        <v>7</v>
      </c>
      <c r="G1148" s="296">
        <v>2355.3733333333298</v>
      </c>
      <c r="H1148" s="296">
        <v>14132.24</v>
      </c>
      <c r="I1148" s="296">
        <v>2018.89142857143</v>
      </c>
      <c r="J1148" s="296">
        <v>17.571428571428601</v>
      </c>
      <c r="K1148" s="175"/>
      <c r="L1148" s="176">
        <v>6</v>
      </c>
      <c r="M1148" s="296">
        <v>6482.95</v>
      </c>
      <c r="N1148" s="296">
        <v>6482.95</v>
      </c>
      <c r="O1148" s="210"/>
      <c r="P1148" s="296"/>
      <c r="Q1148" s="296"/>
      <c r="R1148" s="176">
        <v>7</v>
      </c>
      <c r="S1148" s="296">
        <v>14132.24</v>
      </c>
      <c r="T1148" s="296">
        <v>2018.89142857143</v>
      </c>
      <c r="V1148" s="10"/>
      <c r="W1148" s="10"/>
      <c r="X1148" s="10"/>
      <c r="Y1148" s="10"/>
      <c r="Z1148" s="10"/>
      <c r="AA1148" s="10"/>
      <c r="AB1148" s="10"/>
      <c r="AC1148" s="10"/>
      <c r="AD1148" s="10"/>
    </row>
    <row r="1149" spans="1:30" x14ac:dyDescent="0.25">
      <c r="A1149" s="55"/>
      <c r="B1149" s="10"/>
      <c r="C1149" s="174" t="s">
        <v>439</v>
      </c>
      <c r="D1149" s="174"/>
      <c r="E1149" s="174" t="s">
        <v>225</v>
      </c>
      <c r="F1149" s="176">
        <v>27</v>
      </c>
      <c r="G1149" s="296"/>
      <c r="H1149" s="296">
        <v>18672.78</v>
      </c>
      <c r="I1149" s="296">
        <v>691.58444444444399</v>
      </c>
      <c r="J1149" s="296">
        <v>6</v>
      </c>
      <c r="K1149" s="175"/>
      <c r="L1149" s="176"/>
      <c r="M1149" s="296">
        <v>18672.78</v>
      </c>
      <c r="N1149" s="296">
        <v>691.58444444444399</v>
      </c>
      <c r="O1149" s="210"/>
      <c r="P1149" s="296"/>
      <c r="Q1149" s="296"/>
      <c r="R1149" s="176">
        <v>27</v>
      </c>
      <c r="S1149" s="296">
        <v>18672.78</v>
      </c>
      <c r="T1149" s="296">
        <v>691.58444444444399</v>
      </c>
      <c r="V1149" s="10"/>
      <c r="W1149" s="10"/>
      <c r="X1149" s="10"/>
      <c r="Y1149" s="10"/>
      <c r="Z1149" s="10"/>
      <c r="AA1149" s="10"/>
      <c r="AB1149" s="10"/>
      <c r="AC1149" s="10"/>
      <c r="AD1149" s="10"/>
    </row>
    <row r="1150" spans="1:30" x14ac:dyDescent="0.25">
      <c r="A1150" s="55"/>
      <c r="B1150" s="10"/>
      <c r="C1150" s="174" t="s">
        <v>446</v>
      </c>
      <c r="D1150" s="174"/>
      <c r="E1150" s="174" t="s">
        <v>124</v>
      </c>
      <c r="F1150" s="176">
        <v>1</v>
      </c>
      <c r="G1150" s="296">
        <v>2470.86</v>
      </c>
      <c r="H1150" s="296">
        <v>2470.86</v>
      </c>
      <c r="I1150" s="296">
        <v>2470.86</v>
      </c>
      <c r="J1150" s="296">
        <v>13</v>
      </c>
      <c r="K1150" s="175"/>
      <c r="L1150" s="176">
        <v>1</v>
      </c>
      <c r="M1150" s="296"/>
      <c r="N1150" s="296"/>
      <c r="O1150" s="210"/>
      <c r="P1150" s="296"/>
      <c r="Q1150" s="296"/>
      <c r="R1150" s="176">
        <v>1</v>
      </c>
      <c r="S1150" s="296">
        <v>2470.86</v>
      </c>
      <c r="T1150" s="296">
        <v>2470.86</v>
      </c>
      <c r="V1150" s="10"/>
      <c r="W1150" s="10"/>
      <c r="X1150" s="10"/>
      <c r="Y1150" s="10"/>
      <c r="Z1150" s="10"/>
      <c r="AA1150" s="10"/>
      <c r="AB1150" s="10"/>
      <c r="AC1150" s="10"/>
      <c r="AD1150" s="10"/>
    </row>
    <row r="1151" spans="1:30" x14ac:dyDescent="0.25">
      <c r="A1151" s="55"/>
      <c r="B1151" s="10"/>
      <c r="C1151" s="174" t="s">
        <v>447</v>
      </c>
      <c r="D1151" s="174"/>
      <c r="E1151" s="174" t="s">
        <v>109</v>
      </c>
      <c r="F1151" s="176">
        <v>2</v>
      </c>
      <c r="G1151" s="296">
        <v>2383.6999999999998</v>
      </c>
      <c r="H1151" s="296">
        <v>2383.6999999999998</v>
      </c>
      <c r="I1151" s="296">
        <v>1191.8499999999999</v>
      </c>
      <c r="J1151" s="296">
        <v>22</v>
      </c>
      <c r="K1151" s="175"/>
      <c r="L1151" s="176">
        <v>1</v>
      </c>
      <c r="M1151" s="296">
        <v>1525.56</v>
      </c>
      <c r="N1151" s="296">
        <v>1525.56</v>
      </c>
      <c r="O1151" s="210"/>
      <c r="P1151" s="296"/>
      <c r="Q1151" s="296"/>
      <c r="R1151" s="176">
        <v>2</v>
      </c>
      <c r="S1151" s="296">
        <v>2383.6999999999998</v>
      </c>
      <c r="T1151" s="296">
        <v>1191.8499999999999</v>
      </c>
      <c r="V1151" s="10"/>
      <c r="W1151" s="10"/>
      <c r="X1151" s="10"/>
      <c r="Y1151" s="10"/>
      <c r="Z1151" s="10"/>
      <c r="AA1151" s="10"/>
      <c r="AB1151" s="10"/>
      <c r="AC1151" s="10"/>
      <c r="AD1151" s="10"/>
    </row>
    <row r="1152" spans="1:30" x14ac:dyDescent="0.25">
      <c r="A1152" s="55"/>
      <c r="B1152" s="10"/>
      <c r="C1152" s="174" t="s">
        <v>449</v>
      </c>
      <c r="D1152" s="174"/>
      <c r="E1152" s="174" t="s">
        <v>450</v>
      </c>
      <c r="F1152" s="176">
        <v>1</v>
      </c>
      <c r="G1152" s="296"/>
      <c r="H1152" s="296">
        <v>1278.17</v>
      </c>
      <c r="I1152" s="296">
        <v>1278.17</v>
      </c>
      <c r="J1152" s="296">
        <v>12</v>
      </c>
      <c r="K1152" s="175"/>
      <c r="L1152" s="176"/>
      <c r="M1152" s="296">
        <v>1278.17</v>
      </c>
      <c r="N1152" s="296">
        <v>1278.17</v>
      </c>
      <c r="O1152" s="210"/>
      <c r="P1152" s="296"/>
      <c r="Q1152" s="296"/>
      <c r="R1152" s="176">
        <v>1</v>
      </c>
      <c r="S1152" s="296">
        <v>1278.17</v>
      </c>
      <c r="T1152" s="296">
        <v>1278.17</v>
      </c>
      <c r="V1152" s="10"/>
      <c r="W1152" s="10"/>
      <c r="X1152" s="10"/>
      <c r="Y1152" s="10"/>
      <c r="Z1152" s="10"/>
      <c r="AA1152" s="10"/>
      <c r="AB1152" s="10"/>
      <c r="AC1152" s="10"/>
      <c r="AD1152" s="10"/>
    </row>
    <row r="1153" spans="1:30" x14ac:dyDescent="0.25">
      <c r="A1153" s="55"/>
      <c r="B1153" s="10"/>
      <c r="C1153" s="174" t="s">
        <v>454</v>
      </c>
      <c r="D1153" s="174"/>
      <c r="E1153" s="174" t="s">
        <v>177</v>
      </c>
      <c r="F1153" s="176">
        <v>7</v>
      </c>
      <c r="G1153" s="296">
        <v>9684.33</v>
      </c>
      <c r="H1153" s="296">
        <v>29052.99</v>
      </c>
      <c r="I1153" s="296">
        <v>4150.4271428571401</v>
      </c>
      <c r="J1153" s="296">
        <v>12.4285714285714</v>
      </c>
      <c r="K1153" s="175"/>
      <c r="L1153" s="176">
        <v>3</v>
      </c>
      <c r="M1153" s="296">
        <v>26829.77</v>
      </c>
      <c r="N1153" s="296">
        <v>6707.4425000000001</v>
      </c>
      <c r="O1153" s="210"/>
      <c r="P1153" s="296"/>
      <c r="Q1153" s="296"/>
      <c r="R1153" s="176">
        <v>7</v>
      </c>
      <c r="S1153" s="296">
        <v>29052.99</v>
      </c>
      <c r="T1153" s="296">
        <v>4150.4271428571401</v>
      </c>
      <c r="V1153" s="10"/>
      <c r="W1153" s="10"/>
      <c r="X1153" s="10"/>
      <c r="Y1153" s="10"/>
      <c r="Z1153" s="10"/>
      <c r="AA1153" s="10"/>
      <c r="AB1153" s="10"/>
      <c r="AC1153" s="10"/>
      <c r="AD1153" s="10"/>
    </row>
    <row r="1154" spans="1:30" x14ac:dyDescent="0.25">
      <c r="A1154" s="55"/>
      <c r="B1154" s="10"/>
      <c r="C1154" s="174" t="s">
        <v>455</v>
      </c>
      <c r="D1154" s="174"/>
      <c r="E1154" s="174" t="s">
        <v>456</v>
      </c>
      <c r="F1154" s="176">
        <v>1</v>
      </c>
      <c r="G1154" s="296">
        <v>425.22</v>
      </c>
      <c r="H1154" s="296">
        <v>425.22</v>
      </c>
      <c r="I1154" s="296">
        <v>425.22</v>
      </c>
      <c r="J1154" s="296">
        <v>12</v>
      </c>
      <c r="K1154" s="175"/>
      <c r="L1154" s="176">
        <v>1</v>
      </c>
      <c r="M1154" s="296"/>
      <c r="N1154" s="296"/>
      <c r="O1154" s="210"/>
      <c r="P1154" s="296"/>
      <c r="Q1154" s="296"/>
      <c r="R1154" s="176">
        <v>1</v>
      </c>
      <c r="S1154" s="296">
        <v>425.22</v>
      </c>
      <c r="T1154" s="296">
        <v>425.22</v>
      </c>
      <c r="V1154" s="10"/>
      <c r="W1154" s="10"/>
      <c r="X1154" s="10"/>
      <c r="Y1154" s="10"/>
      <c r="Z1154" s="10"/>
      <c r="AA1154" s="10"/>
      <c r="AB1154" s="10"/>
      <c r="AC1154" s="10"/>
      <c r="AD1154" s="10"/>
    </row>
    <row r="1155" spans="1:30" x14ac:dyDescent="0.25">
      <c r="A1155" s="55"/>
      <c r="B1155" s="10"/>
      <c r="C1155" s="174" t="s">
        <v>467</v>
      </c>
      <c r="D1155" s="174"/>
      <c r="E1155" s="174" t="s">
        <v>468</v>
      </c>
      <c r="F1155" s="176">
        <v>2</v>
      </c>
      <c r="G1155" s="296">
        <v>2922.66</v>
      </c>
      <c r="H1155" s="296">
        <v>2922.66</v>
      </c>
      <c r="I1155" s="296">
        <v>1461.33</v>
      </c>
      <c r="J1155" s="296">
        <v>5.5</v>
      </c>
      <c r="K1155" s="175"/>
      <c r="L1155" s="176">
        <v>1</v>
      </c>
      <c r="M1155" s="296">
        <v>2627.84</v>
      </c>
      <c r="N1155" s="296">
        <v>2627.84</v>
      </c>
      <c r="O1155" s="210"/>
      <c r="P1155" s="296"/>
      <c r="Q1155" s="296"/>
      <c r="R1155" s="176">
        <v>2</v>
      </c>
      <c r="S1155" s="296">
        <v>2922.66</v>
      </c>
      <c r="T1155" s="296">
        <v>1461.33</v>
      </c>
      <c r="V1155" s="10"/>
      <c r="W1155" s="10"/>
      <c r="X1155" s="10"/>
      <c r="Y1155" s="10"/>
      <c r="Z1155" s="10"/>
      <c r="AA1155" s="10"/>
      <c r="AB1155" s="10"/>
      <c r="AC1155" s="10"/>
      <c r="AD1155" s="10"/>
    </row>
    <row r="1156" spans="1:30" x14ac:dyDescent="0.25">
      <c r="A1156" s="55"/>
      <c r="B1156" s="10"/>
      <c r="C1156" s="174" t="s">
        <v>471</v>
      </c>
      <c r="D1156" s="174"/>
      <c r="E1156" s="174" t="s">
        <v>100</v>
      </c>
      <c r="F1156" s="176">
        <v>14</v>
      </c>
      <c r="G1156" s="296">
        <v>5135.1271428571399</v>
      </c>
      <c r="H1156" s="296">
        <v>35945.89</v>
      </c>
      <c r="I1156" s="296">
        <v>2567.56357142857</v>
      </c>
      <c r="J1156" s="296">
        <v>11.6428571428571</v>
      </c>
      <c r="K1156" s="175"/>
      <c r="L1156" s="176">
        <v>7</v>
      </c>
      <c r="M1156" s="296">
        <v>32502.52</v>
      </c>
      <c r="N1156" s="296">
        <v>4643.2171428571401</v>
      </c>
      <c r="O1156" s="210"/>
      <c r="P1156" s="296"/>
      <c r="Q1156" s="296"/>
      <c r="R1156" s="176">
        <v>14</v>
      </c>
      <c r="S1156" s="296">
        <v>35945.89</v>
      </c>
      <c r="T1156" s="296">
        <v>2567.56357142857</v>
      </c>
      <c r="V1156" s="10"/>
      <c r="W1156" s="10"/>
      <c r="X1156" s="10"/>
      <c r="Y1156" s="10"/>
      <c r="Z1156" s="10"/>
      <c r="AA1156" s="10"/>
      <c r="AB1156" s="10"/>
      <c r="AC1156" s="10"/>
      <c r="AD1156" s="10"/>
    </row>
    <row r="1157" spans="1:30" x14ac:dyDescent="0.25">
      <c r="A1157" s="55"/>
      <c r="B1157" s="10"/>
      <c r="C1157" s="174" t="s">
        <v>473</v>
      </c>
      <c r="D1157" s="174"/>
      <c r="E1157" s="174" t="s">
        <v>293</v>
      </c>
      <c r="F1157" s="176">
        <v>1</v>
      </c>
      <c r="G1157" s="296">
        <v>246.35</v>
      </c>
      <c r="H1157" s="296">
        <v>246.35</v>
      </c>
      <c r="I1157" s="296">
        <v>246.35</v>
      </c>
      <c r="J1157" s="296">
        <v>19</v>
      </c>
      <c r="K1157" s="175"/>
      <c r="L1157" s="176">
        <v>1</v>
      </c>
      <c r="M1157" s="296"/>
      <c r="N1157" s="296"/>
      <c r="O1157" s="210"/>
      <c r="P1157" s="296"/>
      <c r="Q1157" s="296"/>
      <c r="R1157" s="176">
        <v>1</v>
      </c>
      <c r="S1157" s="296">
        <v>246.35</v>
      </c>
      <c r="T1157" s="296">
        <v>246.35</v>
      </c>
      <c r="V1157" s="10"/>
      <c r="W1157" s="10"/>
      <c r="X1157" s="10"/>
      <c r="Y1157" s="10"/>
      <c r="Z1157" s="10"/>
      <c r="AA1157" s="10"/>
      <c r="AB1157" s="10"/>
      <c r="AC1157" s="10"/>
      <c r="AD1157" s="10"/>
    </row>
    <row r="1158" spans="1:30" x14ac:dyDescent="0.25">
      <c r="A1158" s="55"/>
      <c r="B1158" s="10"/>
      <c r="C1158" s="174" t="s">
        <v>477</v>
      </c>
      <c r="D1158" s="174"/>
      <c r="E1158" s="174" t="s">
        <v>134</v>
      </c>
      <c r="F1158" s="176">
        <v>1</v>
      </c>
      <c r="G1158" s="296">
        <v>817.54</v>
      </c>
      <c r="H1158" s="296">
        <v>817.54</v>
      </c>
      <c r="I1158" s="296">
        <v>817.54</v>
      </c>
      <c r="J1158" s="296">
        <v>7</v>
      </c>
      <c r="K1158" s="175"/>
      <c r="L1158" s="176">
        <v>1</v>
      </c>
      <c r="M1158" s="296"/>
      <c r="N1158" s="296"/>
      <c r="O1158" s="210"/>
      <c r="P1158" s="296"/>
      <c r="Q1158" s="296"/>
      <c r="R1158" s="176">
        <v>1</v>
      </c>
      <c r="S1158" s="296">
        <v>817.54</v>
      </c>
      <c r="T1158" s="296">
        <v>817.54</v>
      </c>
      <c r="V1158" s="10"/>
      <c r="W1158" s="10"/>
      <c r="X1158" s="10"/>
      <c r="Y1158" s="10"/>
      <c r="Z1158" s="10"/>
      <c r="AA1158" s="10"/>
      <c r="AB1158" s="10"/>
      <c r="AC1158" s="10"/>
      <c r="AD1158" s="10"/>
    </row>
    <row r="1159" spans="1:30" x14ac:dyDescent="0.25">
      <c r="A1159" s="55"/>
      <c r="B1159" s="10"/>
      <c r="C1159" s="174" t="s">
        <v>703</v>
      </c>
      <c r="D1159" s="174"/>
      <c r="E1159" s="174" t="s">
        <v>480</v>
      </c>
      <c r="F1159" s="176">
        <v>1</v>
      </c>
      <c r="G1159" s="296">
        <v>3354.44</v>
      </c>
      <c r="H1159" s="296">
        <v>3354.44</v>
      </c>
      <c r="I1159" s="296">
        <v>3354.44</v>
      </c>
      <c r="J1159" s="296">
        <v>12</v>
      </c>
      <c r="K1159" s="175"/>
      <c r="L1159" s="176">
        <v>1</v>
      </c>
      <c r="M1159" s="296"/>
      <c r="N1159" s="296"/>
      <c r="O1159" s="210"/>
      <c r="P1159" s="296"/>
      <c r="Q1159" s="296"/>
      <c r="R1159" s="176">
        <v>1</v>
      </c>
      <c r="S1159" s="296">
        <v>3354.44</v>
      </c>
      <c r="T1159" s="296">
        <v>3354.44</v>
      </c>
      <c r="V1159" s="10"/>
      <c r="W1159" s="10"/>
      <c r="X1159" s="10"/>
      <c r="Y1159" s="10"/>
      <c r="Z1159" s="10"/>
      <c r="AA1159" s="10"/>
      <c r="AB1159" s="10"/>
      <c r="AC1159" s="10"/>
      <c r="AD1159" s="10"/>
    </row>
    <row r="1160" spans="1:30" x14ac:dyDescent="0.25">
      <c r="A1160" s="55"/>
      <c r="B1160" s="10"/>
      <c r="C1160" s="174" t="s">
        <v>487</v>
      </c>
      <c r="D1160" s="174"/>
      <c r="E1160" s="174" t="s">
        <v>246</v>
      </c>
      <c r="F1160" s="176">
        <v>1</v>
      </c>
      <c r="G1160" s="296"/>
      <c r="H1160" s="296">
        <v>11076.63</v>
      </c>
      <c r="I1160" s="296">
        <v>11076.63</v>
      </c>
      <c r="J1160" s="296">
        <v>13</v>
      </c>
      <c r="K1160" s="175"/>
      <c r="L1160" s="176"/>
      <c r="M1160" s="296">
        <v>11076.63</v>
      </c>
      <c r="N1160" s="296">
        <v>11076.63</v>
      </c>
      <c r="O1160" s="210"/>
      <c r="P1160" s="296"/>
      <c r="Q1160" s="296"/>
      <c r="R1160" s="176">
        <v>1</v>
      </c>
      <c r="S1160" s="296">
        <v>11076.63</v>
      </c>
      <c r="T1160" s="296">
        <v>11076.63</v>
      </c>
      <c r="V1160" s="10"/>
      <c r="W1160" s="10"/>
      <c r="X1160" s="10"/>
      <c r="Y1160" s="10"/>
      <c r="Z1160" s="10"/>
      <c r="AA1160" s="10"/>
      <c r="AB1160" s="10"/>
      <c r="AC1160" s="10"/>
      <c r="AD1160" s="10"/>
    </row>
    <row r="1161" spans="1:30" x14ac:dyDescent="0.25">
      <c r="A1161" s="55"/>
      <c r="B1161" s="10"/>
      <c r="C1161" s="174" t="s">
        <v>491</v>
      </c>
      <c r="D1161" s="174"/>
      <c r="E1161" s="174" t="s">
        <v>220</v>
      </c>
      <c r="F1161" s="176">
        <v>1</v>
      </c>
      <c r="G1161" s="296">
        <v>1158.75</v>
      </c>
      <c r="H1161" s="296">
        <v>1158.75</v>
      </c>
      <c r="I1161" s="296">
        <v>1158.75</v>
      </c>
      <c r="J1161" s="296">
        <v>13</v>
      </c>
      <c r="K1161" s="175"/>
      <c r="L1161" s="176">
        <v>1</v>
      </c>
      <c r="M1161" s="296"/>
      <c r="N1161" s="296"/>
      <c r="O1161" s="210"/>
      <c r="P1161" s="296"/>
      <c r="Q1161" s="296"/>
      <c r="R1161" s="176">
        <v>1</v>
      </c>
      <c r="S1161" s="296">
        <v>1158.75</v>
      </c>
      <c r="T1161" s="296">
        <v>1158.75</v>
      </c>
      <c r="V1161" s="10"/>
      <c r="W1161" s="10"/>
      <c r="X1161" s="10"/>
      <c r="Y1161" s="10"/>
      <c r="Z1161" s="10"/>
      <c r="AA1161" s="10"/>
      <c r="AB1161" s="10"/>
      <c r="AC1161" s="10"/>
      <c r="AD1161" s="10"/>
    </row>
    <row r="1162" spans="1:30" x14ac:dyDescent="0.25">
      <c r="A1162" s="55"/>
      <c r="B1162" s="10"/>
      <c r="C1162" s="174" t="s">
        <v>492</v>
      </c>
      <c r="D1162" s="174"/>
      <c r="E1162" s="174" t="s">
        <v>164</v>
      </c>
      <c r="F1162" s="176">
        <v>2</v>
      </c>
      <c r="G1162" s="296">
        <v>1691.3</v>
      </c>
      <c r="H1162" s="296">
        <v>1691.3</v>
      </c>
      <c r="I1162" s="296">
        <v>845.65</v>
      </c>
      <c r="J1162" s="296">
        <v>13</v>
      </c>
      <c r="K1162" s="175"/>
      <c r="L1162" s="176">
        <v>1</v>
      </c>
      <c r="M1162" s="296">
        <v>539.61</v>
      </c>
      <c r="N1162" s="296">
        <v>539.61</v>
      </c>
      <c r="O1162" s="210"/>
      <c r="P1162" s="296"/>
      <c r="Q1162" s="296"/>
      <c r="R1162" s="176">
        <v>2</v>
      </c>
      <c r="S1162" s="296">
        <v>1691.3</v>
      </c>
      <c r="T1162" s="296">
        <v>845.65</v>
      </c>
      <c r="V1162" s="10"/>
      <c r="W1162" s="10"/>
      <c r="X1162" s="10"/>
      <c r="Y1162" s="10"/>
      <c r="Z1162" s="10"/>
      <c r="AA1162" s="10"/>
      <c r="AB1162" s="10"/>
      <c r="AC1162" s="10"/>
      <c r="AD1162" s="10"/>
    </row>
    <row r="1163" spans="1:30" x14ac:dyDescent="0.25">
      <c r="A1163" s="55"/>
      <c r="B1163" s="10"/>
      <c r="C1163" s="174" t="s">
        <v>497</v>
      </c>
      <c r="D1163" s="174"/>
      <c r="E1163" s="174" t="s">
        <v>440</v>
      </c>
      <c r="F1163" s="176">
        <v>1</v>
      </c>
      <c r="G1163" s="296">
        <v>592.25</v>
      </c>
      <c r="H1163" s="296">
        <v>592.25</v>
      </c>
      <c r="I1163" s="296">
        <v>592.25</v>
      </c>
      <c r="J1163" s="296">
        <v>13</v>
      </c>
      <c r="K1163" s="175"/>
      <c r="L1163" s="176">
        <v>1</v>
      </c>
      <c r="M1163" s="296"/>
      <c r="N1163" s="296"/>
      <c r="O1163" s="210"/>
      <c r="P1163" s="296"/>
      <c r="Q1163" s="296"/>
      <c r="R1163" s="176">
        <v>1</v>
      </c>
      <c r="S1163" s="296">
        <v>592.25</v>
      </c>
      <c r="T1163" s="296">
        <v>592.25</v>
      </c>
      <c r="V1163" s="10"/>
      <c r="W1163" s="10"/>
      <c r="X1163" s="10"/>
      <c r="Y1163" s="10"/>
      <c r="Z1163" s="10"/>
      <c r="AA1163" s="10"/>
      <c r="AB1163" s="10"/>
      <c r="AC1163" s="10"/>
      <c r="AD1163" s="10"/>
    </row>
    <row r="1164" spans="1:30" x14ac:dyDescent="0.25">
      <c r="A1164" s="55"/>
      <c r="B1164" s="10"/>
      <c r="C1164" s="174" t="s">
        <v>501</v>
      </c>
      <c r="D1164" s="174"/>
      <c r="E1164" s="174" t="s">
        <v>107</v>
      </c>
      <c r="F1164" s="176">
        <v>1</v>
      </c>
      <c r="G1164" s="296"/>
      <c r="H1164" s="296">
        <v>810.1</v>
      </c>
      <c r="I1164" s="296">
        <v>810.1</v>
      </c>
      <c r="J1164" s="296">
        <v>7</v>
      </c>
      <c r="K1164" s="175"/>
      <c r="L1164" s="176"/>
      <c r="M1164" s="296">
        <v>810.1</v>
      </c>
      <c r="N1164" s="296">
        <v>810.1</v>
      </c>
      <c r="O1164" s="210"/>
      <c r="P1164" s="296"/>
      <c r="Q1164" s="296"/>
      <c r="R1164" s="176">
        <v>1</v>
      </c>
      <c r="S1164" s="296">
        <v>810.1</v>
      </c>
      <c r="T1164" s="296">
        <v>810.1</v>
      </c>
      <c r="V1164" s="10"/>
      <c r="W1164" s="10"/>
      <c r="X1164" s="10"/>
      <c r="Y1164" s="10"/>
      <c r="Z1164" s="10"/>
      <c r="AA1164" s="10"/>
      <c r="AB1164" s="10"/>
      <c r="AC1164" s="10"/>
      <c r="AD1164" s="10"/>
    </row>
    <row r="1165" spans="1:30" x14ac:dyDescent="0.25">
      <c r="A1165" s="55"/>
      <c r="B1165" s="10"/>
      <c r="C1165" s="174" t="s">
        <v>508</v>
      </c>
      <c r="D1165" s="174"/>
      <c r="E1165" s="174" t="s">
        <v>104</v>
      </c>
      <c r="F1165" s="176">
        <v>3</v>
      </c>
      <c r="G1165" s="296">
        <v>467.96333333333303</v>
      </c>
      <c r="H1165" s="296">
        <v>1403.89</v>
      </c>
      <c r="I1165" s="296">
        <v>467.96333333333303</v>
      </c>
      <c r="J1165" s="296">
        <v>12.6666666666667</v>
      </c>
      <c r="K1165" s="175"/>
      <c r="L1165" s="176">
        <v>3</v>
      </c>
      <c r="M1165" s="296"/>
      <c r="N1165" s="296"/>
      <c r="O1165" s="210"/>
      <c r="P1165" s="296"/>
      <c r="Q1165" s="296"/>
      <c r="R1165" s="176">
        <v>3</v>
      </c>
      <c r="S1165" s="296">
        <v>1403.89</v>
      </c>
      <c r="T1165" s="296">
        <v>467.96333333333303</v>
      </c>
      <c r="V1165" s="10"/>
      <c r="W1165" s="10"/>
      <c r="X1165" s="10"/>
      <c r="Y1165" s="10"/>
      <c r="Z1165" s="10"/>
      <c r="AA1165" s="10"/>
      <c r="AB1165" s="10"/>
      <c r="AC1165" s="10"/>
      <c r="AD1165" s="10"/>
    </row>
    <row r="1166" spans="1:30" x14ac:dyDescent="0.25">
      <c r="A1166" s="55"/>
      <c r="B1166" s="10"/>
      <c r="C1166" s="174" t="s">
        <v>510</v>
      </c>
      <c r="D1166" s="174"/>
      <c r="E1166" s="174" t="s">
        <v>73</v>
      </c>
      <c r="F1166" s="176">
        <v>5</v>
      </c>
      <c r="G1166" s="296">
        <v>688.64</v>
      </c>
      <c r="H1166" s="296">
        <v>2754.56</v>
      </c>
      <c r="I1166" s="296">
        <v>550.91200000000003</v>
      </c>
      <c r="J1166" s="296">
        <v>10.6</v>
      </c>
      <c r="K1166" s="175"/>
      <c r="L1166" s="176">
        <v>4</v>
      </c>
      <c r="M1166" s="296">
        <v>842.5</v>
      </c>
      <c r="N1166" s="296">
        <v>842.5</v>
      </c>
      <c r="O1166" s="210"/>
      <c r="P1166" s="296"/>
      <c r="Q1166" s="296"/>
      <c r="R1166" s="176">
        <v>5</v>
      </c>
      <c r="S1166" s="296">
        <v>2754.56</v>
      </c>
      <c r="T1166" s="296">
        <v>550.91200000000003</v>
      </c>
      <c r="V1166" s="10"/>
      <c r="W1166" s="10"/>
      <c r="X1166" s="10"/>
      <c r="Y1166" s="10"/>
      <c r="Z1166" s="10"/>
      <c r="AA1166" s="10"/>
      <c r="AB1166" s="10"/>
      <c r="AC1166" s="10"/>
      <c r="AD1166" s="10"/>
    </row>
    <row r="1167" spans="1:30" x14ac:dyDescent="0.25">
      <c r="A1167" s="55"/>
      <c r="B1167" s="10"/>
      <c r="C1167" s="174" t="s">
        <v>511</v>
      </c>
      <c r="D1167" s="174"/>
      <c r="E1167" s="174" t="s">
        <v>65</v>
      </c>
      <c r="F1167" s="176">
        <v>1</v>
      </c>
      <c r="G1167" s="296"/>
      <c r="H1167" s="296">
        <v>374.12</v>
      </c>
      <c r="I1167" s="296">
        <v>374.12</v>
      </c>
      <c r="J1167" s="296">
        <v>6</v>
      </c>
      <c r="K1167" s="175"/>
      <c r="L1167" s="176"/>
      <c r="M1167" s="296">
        <v>374.12</v>
      </c>
      <c r="N1167" s="296">
        <v>374.12</v>
      </c>
      <c r="O1167" s="210"/>
      <c r="P1167" s="296"/>
      <c r="Q1167" s="296"/>
      <c r="R1167" s="176">
        <v>1</v>
      </c>
      <c r="S1167" s="296">
        <v>374.12</v>
      </c>
      <c r="T1167" s="296">
        <v>374.12</v>
      </c>
      <c r="V1167" s="10"/>
      <c r="W1167" s="10"/>
      <c r="X1167" s="10"/>
      <c r="Y1167" s="10"/>
      <c r="Z1167" s="10"/>
      <c r="AA1167" s="10"/>
      <c r="AB1167" s="10"/>
      <c r="AC1167" s="10"/>
      <c r="AD1167" s="10"/>
    </row>
    <row r="1168" spans="1:30" x14ac:dyDescent="0.25">
      <c r="A1168" s="55"/>
      <c r="B1168" s="10"/>
      <c r="C1168" s="174" t="s">
        <v>512</v>
      </c>
      <c r="D1168" s="174"/>
      <c r="E1168" s="174" t="s">
        <v>333</v>
      </c>
      <c r="F1168" s="176">
        <v>1</v>
      </c>
      <c r="G1168" s="296">
        <v>257.58999999999997</v>
      </c>
      <c r="H1168" s="296">
        <v>257.58999999999997</v>
      </c>
      <c r="I1168" s="296">
        <v>257.58999999999997</v>
      </c>
      <c r="J1168" s="296">
        <v>7</v>
      </c>
      <c r="K1168" s="175"/>
      <c r="L1168" s="176">
        <v>1</v>
      </c>
      <c r="M1168" s="296"/>
      <c r="N1168" s="296"/>
      <c r="O1168" s="210"/>
      <c r="P1168" s="296"/>
      <c r="Q1168" s="296"/>
      <c r="R1168" s="176">
        <v>1</v>
      </c>
      <c r="S1168" s="296">
        <v>257.58999999999997</v>
      </c>
      <c r="T1168" s="296">
        <v>257.58999999999997</v>
      </c>
      <c r="V1168" s="10"/>
      <c r="W1168" s="10"/>
      <c r="X1168" s="10"/>
      <c r="Y1168" s="10"/>
      <c r="Z1168" s="10"/>
      <c r="AA1168" s="10"/>
      <c r="AB1168" s="10"/>
      <c r="AC1168" s="10"/>
      <c r="AD1168" s="10"/>
    </row>
    <row r="1169" spans="1:30" x14ac:dyDescent="0.25">
      <c r="A1169" s="55"/>
      <c r="B1169" s="10"/>
      <c r="C1169" s="174" t="s">
        <v>529</v>
      </c>
      <c r="D1169" s="174"/>
      <c r="E1169" s="174" t="s">
        <v>502</v>
      </c>
      <c r="F1169" s="176">
        <v>2</v>
      </c>
      <c r="G1169" s="296">
        <v>1041.4100000000001</v>
      </c>
      <c r="H1169" s="296">
        <v>1041.4100000000001</v>
      </c>
      <c r="I1169" s="296">
        <v>520.70500000000004</v>
      </c>
      <c r="J1169" s="296">
        <v>9.5</v>
      </c>
      <c r="K1169" s="175"/>
      <c r="L1169" s="176">
        <v>1</v>
      </c>
      <c r="M1169" s="296">
        <v>464</v>
      </c>
      <c r="N1169" s="296">
        <v>464</v>
      </c>
      <c r="O1169" s="210"/>
      <c r="P1169" s="296"/>
      <c r="Q1169" s="296"/>
      <c r="R1169" s="176">
        <v>2</v>
      </c>
      <c r="S1169" s="296">
        <v>1041.4100000000001</v>
      </c>
      <c r="T1169" s="296">
        <v>520.70500000000004</v>
      </c>
      <c r="V1169" s="10"/>
      <c r="W1169" s="10"/>
      <c r="X1169" s="10"/>
      <c r="Y1169" s="10"/>
      <c r="Z1169" s="10"/>
      <c r="AA1169" s="10"/>
      <c r="AB1169" s="10"/>
      <c r="AC1169" s="10"/>
      <c r="AD1169" s="10"/>
    </row>
    <row r="1170" spans="1:30" x14ac:dyDescent="0.25">
      <c r="A1170" s="55"/>
      <c r="B1170" s="10"/>
      <c r="C1170" s="174" t="s">
        <v>534</v>
      </c>
      <c r="D1170" s="174"/>
      <c r="E1170" s="174" t="s">
        <v>90</v>
      </c>
      <c r="F1170" s="176">
        <v>2</v>
      </c>
      <c r="G1170" s="296">
        <v>2616.73</v>
      </c>
      <c r="H1170" s="296">
        <v>2616.73</v>
      </c>
      <c r="I1170" s="296">
        <v>1308.365</v>
      </c>
      <c r="J1170" s="296">
        <v>7.5</v>
      </c>
      <c r="K1170" s="175"/>
      <c r="L1170" s="176">
        <v>1</v>
      </c>
      <c r="M1170" s="296">
        <v>2006.59</v>
      </c>
      <c r="N1170" s="296">
        <v>2006.59</v>
      </c>
      <c r="O1170" s="210"/>
      <c r="P1170" s="296"/>
      <c r="Q1170" s="296"/>
      <c r="R1170" s="176">
        <v>2</v>
      </c>
      <c r="S1170" s="296">
        <v>2616.73</v>
      </c>
      <c r="T1170" s="296">
        <v>1308.365</v>
      </c>
      <c r="V1170" s="10"/>
      <c r="W1170" s="10"/>
      <c r="X1170" s="10"/>
      <c r="Y1170" s="10"/>
      <c r="Z1170" s="10"/>
      <c r="AA1170" s="10"/>
      <c r="AB1170" s="10"/>
      <c r="AC1170" s="10"/>
      <c r="AD1170" s="10"/>
    </row>
    <row r="1171" spans="1:30" x14ac:dyDescent="0.25">
      <c r="A1171" s="55"/>
      <c r="B1171" s="10"/>
      <c r="C1171" s="174" t="s">
        <v>537</v>
      </c>
      <c r="D1171" s="174"/>
      <c r="E1171" s="174" t="s">
        <v>68</v>
      </c>
      <c r="F1171" s="176">
        <v>1</v>
      </c>
      <c r="G1171" s="296">
        <v>7721.86</v>
      </c>
      <c r="H1171" s="296">
        <v>7721.86</v>
      </c>
      <c r="I1171" s="296">
        <v>7721.86</v>
      </c>
      <c r="J1171" s="296">
        <v>24</v>
      </c>
      <c r="K1171" s="175"/>
      <c r="L1171" s="176">
        <v>1</v>
      </c>
      <c r="M1171" s="296"/>
      <c r="N1171" s="296"/>
      <c r="O1171" s="210"/>
      <c r="P1171" s="296"/>
      <c r="Q1171" s="296"/>
      <c r="R1171" s="176">
        <v>1</v>
      </c>
      <c r="S1171" s="296">
        <v>7721.86</v>
      </c>
      <c r="T1171" s="296">
        <v>7721.86</v>
      </c>
      <c r="V1171" s="10"/>
      <c r="W1171" s="10"/>
      <c r="X1171" s="10"/>
      <c r="Y1171" s="10"/>
      <c r="Z1171" s="10"/>
      <c r="AA1171" s="10"/>
      <c r="AB1171" s="10"/>
      <c r="AC1171" s="10"/>
      <c r="AD1171" s="10"/>
    </row>
    <row r="1172" spans="1:30" x14ac:dyDescent="0.25">
      <c r="A1172" s="55"/>
      <c r="B1172" s="10"/>
      <c r="C1172" s="174" t="s">
        <v>543</v>
      </c>
      <c r="D1172" s="174"/>
      <c r="E1172" s="174" t="s">
        <v>109</v>
      </c>
      <c r="F1172" s="176">
        <v>3</v>
      </c>
      <c r="G1172" s="296">
        <v>887.8</v>
      </c>
      <c r="H1172" s="296">
        <v>887.8</v>
      </c>
      <c r="I1172" s="296">
        <v>295.933333333333</v>
      </c>
      <c r="J1172" s="296">
        <v>8.6666666666666696</v>
      </c>
      <c r="K1172" s="175"/>
      <c r="L1172" s="176">
        <v>1</v>
      </c>
      <c r="M1172" s="296">
        <v>654.77</v>
      </c>
      <c r="N1172" s="296">
        <v>327.38499999999999</v>
      </c>
      <c r="O1172" s="210"/>
      <c r="P1172" s="296"/>
      <c r="Q1172" s="296"/>
      <c r="R1172" s="176">
        <v>3</v>
      </c>
      <c r="S1172" s="296">
        <v>887.8</v>
      </c>
      <c r="T1172" s="296">
        <v>295.933333333333</v>
      </c>
      <c r="V1172" s="10"/>
      <c r="W1172" s="10"/>
      <c r="X1172" s="10"/>
      <c r="Y1172" s="10"/>
      <c r="Z1172" s="10"/>
      <c r="AA1172" s="10"/>
      <c r="AB1172" s="10"/>
      <c r="AC1172" s="10"/>
      <c r="AD1172" s="10"/>
    </row>
    <row r="1173" spans="1:30" x14ac:dyDescent="0.25">
      <c r="A1173" s="55"/>
      <c r="B1173" s="10"/>
      <c r="C1173" s="174" t="s">
        <v>544</v>
      </c>
      <c r="D1173" s="174"/>
      <c r="E1173" s="174" t="s">
        <v>131</v>
      </c>
      <c r="F1173" s="176">
        <v>11</v>
      </c>
      <c r="G1173" s="296">
        <v>2210.5562500000001</v>
      </c>
      <c r="H1173" s="296">
        <v>17684.45</v>
      </c>
      <c r="I1173" s="296">
        <v>1607.6772727272701</v>
      </c>
      <c r="J1173" s="296">
        <v>9.2727272727272698</v>
      </c>
      <c r="K1173" s="175"/>
      <c r="L1173" s="176">
        <v>8</v>
      </c>
      <c r="M1173" s="296">
        <v>6983.9</v>
      </c>
      <c r="N1173" s="296">
        <v>2327.9666666666699</v>
      </c>
      <c r="O1173" s="210"/>
      <c r="P1173" s="296"/>
      <c r="Q1173" s="296"/>
      <c r="R1173" s="176">
        <v>11</v>
      </c>
      <c r="S1173" s="296">
        <v>17684.45</v>
      </c>
      <c r="T1173" s="296">
        <v>1607.6772727272701</v>
      </c>
      <c r="V1173" s="10"/>
      <c r="W1173" s="10"/>
      <c r="X1173" s="10"/>
      <c r="Y1173" s="10"/>
      <c r="Z1173" s="10"/>
      <c r="AA1173" s="10"/>
      <c r="AB1173" s="10"/>
      <c r="AC1173" s="10"/>
      <c r="AD1173" s="10"/>
    </row>
    <row r="1174" spans="1:30" x14ac:dyDescent="0.25">
      <c r="A1174" s="55"/>
      <c r="B1174" s="10"/>
      <c r="C1174" s="174" t="s">
        <v>548</v>
      </c>
      <c r="D1174" s="174"/>
      <c r="E1174" s="174" t="s">
        <v>386</v>
      </c>
      <c r="F1174" s="176">
        <v>2</v>
      </c>
      <c r="G1174" s="296">
        <v>1005.15</v>
      </c>
      <c r="H1174" s="296">
        <v>1005.15</v>
      </c>
      <c r="I1174" s="296">
        <v>502.57499999999999</v>
      </c>
      <c r="J1174" s="296">
        <v>16</v>
      </c>
      <c r="K1174" s="175"/>
      <c r="L1174" s="176">
        <v>1</v>
      </c>
      <c r="M1174" s="296">
        <v>259</v>
      </c>
      <c r="N1174" s="296">
        <v>259</v>
      </c>
      <c r="O1174" s="210"/>
      <c r="P1174" s="296"/>
      <c r="Q1174" s="296"/>
      <c r="R1174" s="176">
        <v>2</v>
      </c>
      <c r="S1174" s="296">
        <v>1005.15</v>
      </c>
      <c r="T1174" s="296">
        <v>502.57499999999999</v>
      </c>
      <c r="V1174" s="10"/>
      <c r="W1174" s="10"/>
      <c r="X1174" s="10"/>
      <c r="Y1174" s="10"/>
      <c r="Z1174" s="10"/>
      <c r="AA1174" s="10"/>
      <c r="AB1174" s="10"/>
      <c r="AC1174" s="10"/>
      <c r="AD1174" s="10"/>
    </row>
    <row r="1175" spans="1:30" x14ac:dyDescent="0.25">
      <c r="A1175" s="55"/>
      <c r="B1175" s="10"/>
      <c r="C1175" s="174" t="s">
        <v>549</v>
      </c>
      <c r="D1175" s="174"/>
      <c r="E1175" s="174" t="s">
        <v>170</v>
      </c>
      <c r="F1175" s="176">
        <v>2</v>
      </c>
      <c r="G1175" s="296">
        <v>1528.28</v>
      </c>
      <c r="H1175" s="296">
        <v>1528.28</v>
      </c>
      <c r="I1175" s="296">
        <v>764.14</v>
      </c>
      <c r="J1175" s="296">
        <v>13</v>
      </c>
      <c r="K1175" s="175"/>
      <c r="L1175" s="176">
        <v>1</v>
      </c>
      <c r="M1175" s="296">
        <v>352.04</v>
      </c>
      <c r="N1175" s="296">
        <v>352.04</v>
      </c>
      <c r="O1175" s="210"/>
      <c r="P1175" s="296"/>
      <c r="Q1175" s="296"/>
      <c r="R1175" s="176">
        <v>2</v>
      </c>
      <c r="S1175" s="296">
        <v>1528.28</v>
      </c>
      <c r="T1175" s="296">
        <v>764.14</v>
      </c>
      <c r="V1175" s="10"/>
      <c r="W1175" s="10"/>
      <c r="X1175" s="10"/>
      <c r="Y1175" s="10"/>
      <c r="Z1175" s="10"/>
      <c r="AA1175" s="10"/>
      <c r="AB1175" s="10"/>
      <c r="AC1175" s="10"/>
      <c r="AD1175" s="10"/>
    </row>
    <row r="1176" spans="1:30" x14ac:dyDescent="0.25">
      <c r="A1176" s="55"/>
      <c r="B1176" s="10"/>
      <c r="C1176" s="174" t="s">
        <v>550</v>
      </c>
      <c r="D1176" s="174"/>
      <c r="E1176" s="174" t="s">
        <v>88</v>
      </c>
      <c r="F1176" s="176">
        <v>3</v>
      </c>
      <c r="G1176" s="296">
        <v>151.11666666666699</v>
      </c>
      <c r="H1176" s="296">
        <v>453.35</v>
      </c>
      <c r="I1176" s="296">
        <v>151.11666666666699</v>
      </c>
      <c r="J1176" s="296">
        <v>12.6666666666667</v>
      </c>
      <c r="K1176" s="175"/>
      <c r="L1176" s="176">
        <v>3</v>
      </c>
      <c r="M1176" s="296"/>
      <c r="N1176" s="296"/>
      <c r="O1176" s="210"/>
      <c r="P1176" s="296"/>
      <c r="Q1176" s="296"/>
      <c r="R1176" s="176">
        <v>3</v>
      </c>
      <c r="S1176" s="296">
        <v>453.35</v>
      </c>
      <c r="T1176" s="296">
        <v>151.11666666666699</v>
      </c>
      <c r="V1176" s="10"/>
      <c r="W1176" s="10"/>
      <c r="X1176" s="10"/>
      <c r="Y1176" s="10"/>
      <c r="Z1176" s="10"/>
      <c r="AA1176" s="10"/>
      <c r="AB1176" s="10"/>
      <c r="AC1176" s="10"/>
      <c r="AD1176" s="10"/>
    </row>
    <row r="1177" spans="1:30" x14ac:dyDescent="0.25">
      <c r="A1177" s="55"/>
      <c r="B1177" s="10"/>
      <c r="C1177" s="174" t="s">
        <v>552</v>
      </c>
      <c r="D1177" s="174"/>
      <c r="E1177" s="174" t="s">
        <v>349</v>
      </c>
      <c r="F1177" s="176">
        <v>1</v>
      </c>
      <c r="G1177" s="296"/>
      <c r="H1177" s="296">
        <v>2823.57</v>
      </c>
      <c r="I1177" s="296">
        <v>2823.57</v>
      </c>
      <c r="J1177" s="296">
        <v>7</v>
      </c>
      <c r="K1177" s="175"/>
      <c r="L1177" s="176"/>
      <c r="M1177" s="296">
        <v>2823.57</v>
      </c>
      <c r="N1177" s="296">
        <v>2823.57</v>
      </c>
      <c r="O1177" s="210"/>
      <c r="P1177" s="296"/>
      <c r="Q1177" s="296"/>
      <c r="R1177" s="176">
        <v>1</v>
      </c>
      <c r="S1177" s="296">
        <v>2823.57</v>
      </c>
      <c r="T1177" s="296">
        <v>2823.57</v>
      </c>
      <c r="V1177" s="10"/>
      <c r="W1177" s="10"/>
      <c r="X1177" s="10"/>
      <c r="Y1177" s="10"/>
      <c r="Z1177" s="10"/>
      <c r="AA1177" s="10"/>
      <c r="AB1177" s="10"/>
      <c r="AC1177" s="10"/>
      <c r="AD1177" s="10"/>
    </row>
    <row r="1178" spans="1:30" x14ac:dyDescent="0.25">
      <c r="A1178" s="55"/>
      <c r="B1178" s="10"/>
      <c r="C1178" s="174" t="s">
        <v>561</v>
      </c>
      <c r="D1178" s="174"/>
      <c r="E1178" s="174" t="s">
        <v>228</v>
      </c>
      <c r="F1178" s="176">
        <v>1</v>
      </c>
      <c r="G1178" s="296">
        <v>750.1</v>
      </c>
      <c r="H1178" s="296">
        <v>750.1</v>
      </c>
      <c r="I1178" s="296">
        <v>750.1</v>
      </c>
      <c r="J1178" s="296">
        <v>7</v>
      </c>
      <c r="K1178" s="175"/>
      <c r="L1178" s="176">
        <v>1</v>
      </c>
      <c r="M1178" s="296"/>
      <c r="N1178" s="296"/>
      <c r="O1178" s="210"/>
      <c r="P1178" s="296"/>
      <c r="Q1178" s="296"/>
      <c r="R1178" s="176">
        <v>1</v>
      </c>
      <c r="S1178" s="296">
        <v>750.1</v>
      </c>
      <c r="T1178" s="296">
        <v>750.1</v>
      </c>
      <c r="V1178" s="10"/>
      <c r="W1178" s="10"/>
      <c r="X1178" s="10"/>
      <c r="Y1178" s="10"/>
      <c r="Z1178" s="10"/>
      <c r="AA1178" s="10"/>
      <c r="AB1178" s="10"/>
      <c r="AC1178" s="10"/>
      <c r="AD1178" s="10"/>
    </row>
    <row r="1179" spans="1:30" x14ac:dyDescent="0.25">
      <c r="A1179" s="55"/>
      <c r="B1179" s="10"/>
      <c r="C1179" s="174" t="s">
        <v>564</v>
      </c>
      <c r="D1179" s="174"/>
      <c r="E1179" s="174" t="s">
        <v>75</v>
      </c>
      <c r="F1179" s="176">
        <v>4</v>
      </c>
      <c r="G1179" s="296">
        <v>3964.42</v>
      </c>
      <c r="H1179" s="296">
        <v>3964.42</v>
      </c>
      <c r="I1179" s="296">
        <v>991.10500000000002</v>
      </c>
      <c r="J1179" s="296">
        <v>9.75</v>
      </c>
      <c r="K1179" s="175"/>
      <c r="L1179" s="176">
        <v>1</v>
      </c>
      <c r="M1179" s="296">
        <v>3323.34</v>
      </c>
      <c r="N1179" s="296">
        <v>1107.78</v>
      </c>
      <c r="O1179" s="210"/>
      <c r="P1179" s="296"/>
      <c r="Q1179" s="296"/>
      <c r="R1179" s="176">
        <v>4</v>
      </c>
      <c r="S1179" s="296">
        <v>3964.42</v>
      </c>
      <c r="T1179" s="296">
        <v>991.10500000000002</v>
      </c>
      <c r="V1179" s="10"/>
      <c r="W1179" s="10"/>
      <c r="X1179" s="10"/>
      <c r="Y1179" s="10"/>
      <c r="Z1179" s="10"/>
      <c r="AA1179" s="10"/>
      <c r="AB1179" s="10"/>
      <c r="AC1179" s="10"/>
      <c r="AD1179" s="10"/>
    </row>
    <row r="1180" spans="1:30" x14ac:dyDescent="0.25">
      <c r="A1180" s="55"/>
      <c r="B1180" s="10"/>
      <c r="C1180" s="174" t="s">
        <v>566</v>
      </c>
      <c r="D1180" s="174"/>
      <c r="E1180" s="174" t="s">
        <v>86</v>
      </c>
      <c r="F1180" s="176">
        <v>1</v>
      </c>
      <c r="G1180" s="296">
        <v>1462.61</v>
      </c>
      <c r="H1180" s="296">
        <v>1462.61</v>
      </c>
      <c r="I1180" s="296">
        <v>1462.61</v>
      </c>
      <c r="J1180" s="296">
        <v>13</v>
      </c>
      <c r="K1180" s="175"/>
      <c r="L1180" s="176">
        <v>1</v>
      </c>
      <c r="M1180" s="296"/>
      <c r="N1180" s="296"/>
      <c r="O1180" s="210"/>
      <c r="P1180" s="296"/>
      <c r="Q1180" s="296"/>
      <c r="R1180" s="176">
        <v>1</v>
      </c>
      <c r="S1180" s="296">
        <v>1462.61</v>
      </c>
      <c r="T1180" s="296">
        <v>1462.61</v>
      </c>
      <c r="V1180" s="10"/>
      <c r="W1180" s="10"/>
      <c r="X1180" s="10"/>
      <c r="Y1180" s="10"/>
      <c r="Z1180" s="10"/>
      <c r="AA1180" s="10"/>
      <c r="AB1180" s="10"/>
      <c r="AC1180" s="10"/>
      <c r="AD1180" s="10"/>
    </row>
    <row r="1181" spans="1:30" x14ac:dyDescent="0.25">
      <c r="A1181" s="55"/>
      <c r="B1181" s="10"/>
      <c r="C1181" s="174" t="s">
        <v>570</v>
      </c>
      <c r="D1181" s="174"/>
      <c r="E1181" s="174" t="s">
        <v>120</v>
      </c>
      <c r="F1181" s="176">
        <v>1</v>
      </c>
      <c r="G1181" s="296"/>
      <c r="H1181" s="296">
        <v>2944.61</v>
      </c>
      <c r="I1181" s="296">
        <v>2944.61</v>
      </c>
      <c r="J1181" s="296">
        <v>13</v>
      </c>
      <c r="K1181" s="175"/>
      <c r="L1181" s="176"/>
      <c r="M1181" s="296">
        <v>2944.61</v>
      </c>
      <c r="N1181" s="296">
        <v>2944.61</v>
      </c>
      <c r="O1181" s="210"/>
      <c r="P1181" s="296"/>
      <c r="Q1181" s="296"/>
      <c r="R1181" s="176">
        <v>1</v>
      </c>
      <c r="S1181" s="296">
        <v>2944.61</v>
      </c>
      <c r="T1181" s="296">
        <v>2944.61</v>
      </c>
      <c r="V1181" s="10"/>
      <c r="W1181" s="10"/>
      <c r="X1181" s="10"/>
      <c r="Y1181" s="10"/>
      <c r="Z1181" s="10"/>
      <c r="AA1181" s="10"/>
      <c r="AB1181" s="10"/>
      <c r="AC1181" s="10"/>
      <c r="AD1181" s="10"/>
    </row>
    <row r="1182" spans="1:30" x14ac:dyDescent="0.25">
      <c r="A1182" s="55"/>
      <c r="B1182" s="10"/>
      <c r="C1182" s="174" t="s">
        <v>571</v>
      </c>
      <c r="D1182" s="174"/>
      <c r="E1182" s="174" t="s">
        <v>572</v>
      </c>
      <c r="F1182" s="176">
        <v>1</v>
      </c>
      <c r="G1182" s="296"/>
      <c r="H1182" s="296">
        <v>893.72</v>
      </c>
      <c r="I1182" s="296">
        <v>893.72</v>
      </c>
      <c r="J1182" s="296">
        <v>13</v>
      </c>
      <c r="K1182" s="175"/>
      <c r="L1182" s="176"/>
      <c r="M1182" s="296">
        <v>893.72</v>
      </c>
      <c r="N1182" s="296">
        <v>893.72</v>
      </c>
      <c r="O1182" s="210"/>
      <c r="P1182" s="296"/>
      <c r="Q1182" s="296"/>
      <c r="R1182" s="176">
        <v>1</v>
      </c>
      <c r="S1182" s="296">
        <v>893.72</v>
      </c>
      <c r="T1182" s="296">
        <v>893.72</v>
      </c>
      <c r="V1182" s="10"/>
      <c r="W1182" s="10"/>
      <c r="X1182" s="10"/>
      <c r="Y1182" s="10"/>
      <c r="Z1182" s="10"/>
      <c r="AA1182" s="10"/>
      <c r="AB1182" s="10"/>
      <c r="AC1182" s="10"/>
      <c r="AD1182" s="10"/>
    </row>
    <row r="1183" spans="1:30" x14ac:dyDescent="0.25">
      <c r="A1183" s="55"/>
      <c r="B1183" s="10"/>
      <c r="C1183" s="174" t="s">
        <v>573</v>
      </c>
      <c r="D1183" s="174"/>
      <c r="E1183" s="174" t="s">
        <v>167</v>
      </c>
      <c r="F1183" s="176">
        <v>7</v>
      </c>
      <c r="G1183" s="296">
        <v>12627.82</v>
      </c>
      <c r="H1183" s="296">
        <v>25255.64</v>
      </c>
      <c r="I1183" s="296">
        <v>3607.9485714285702</v>
      </c>
      <c r="J1183" s="296">
        <v>13</v>
      </c>
      <c r="K1183" s="175"/>
      <c r="L1183" s="176">
        <v>2</v>
      </c>
      <c r="M1183" s="296">
        <v>7040.1</v>
      </c>
      <c r="N1183" s="296">
        <v>1408.02</v>
      </c>
      <c r="O1183" s="210"/>
      <c r="P1183" s="296"/>
      <c r="Q1183" s="296"/>
      <c r="R1183" s="176">
        <v>7</v>
      </c>
      <c r="S1183" s="296">
        <v>25255.64</v>
      </c>
      <c r="T1183" s="296">
        <v>3607.9485714285702</v>
      </c>
      <c r="V1183" s="10"/>
      <c r="W1183" s="10"/>
      <c r="X1183" s="10"/>
      <c r="Y1183" s="10"/>
      <c r="Z1183" s="10"/>
      <c r="AA1183" s="10"/>
      <c r="AB1183" s="10"/>
      <c r="AC1183" s="10"/>
      <c r="AD1183" s="10"/>
    </row>
    <row r="1184" spans="1:30" x14ac:dyDescent="0.25">
      <c r="A1184" s="55"/>
      <c r="B1184" s="10"/>
      <c r="C1184" s="174" t="s">
        <v>575</v>
      </c>
      <c r="D1184" s="174"/>
      <c r="E1184" s="174" t="s">
        <v>179</v>
      </c>
      <c r="F1184" s="176">
        <v>7</v>
      </c>
      <c r="G1184" s="296">
        <v>1865.28</v>
      </c>
      <c r="H1184" s="296">
        <v>3730.56</v>
      </c>
      <c r="I1184" s="296">
        <v>532.93714285714304</v>
      </c>
      <c r="J1184" s="296">
        <v>9</v>
      </c>
      <c r="K1184" s="175"/>
      <c r="L1184" s="176">
        <v>2</v>
      </c>
      <c r="M1184" s="296">
        <v>2971.07</v>
      </c>
      <c r="N1184" s="296">
        <v>594.21400000000006</v>
      </c>
      <c r="O1184" s="210"/>
      <c r="P1184" s="296"/>
      <c r="Q1184" s="296"/>
      <c r="R1184" s="176">
        <v>7</v>
      </c>
      <c r="S1184" s="296">
        <v>3730.56</v>
      </c>
      <c r="T1184" s="296">
        <v>532.93714285714304</v>
      </c>
      <c r="V1184" s="10"/>
      <c r="W1184" s="10"/>
      <c r="X1184" s="10"/>
      <c r="Y1184" s="10"/>
      <c r="Z1184" s="10"/>
      <c r="AA1184" s="10"/>
      <c r="AB1184" s="10"/>
      <c r="AC1184" s="10"/>
      <c r="AD1184" s="10"/>
    </row>
    <row r="1185" spans="1:30" x14ac:dyDescent="0.25">
      <c r="A1185" s="55"/>
      <c r="B1185" s="10"/>
      <c r="C1185" s="174" t="s">
        <v>579</v>
      </c>
      <c r="D1185" s="174"/>
      <c r="E1185" s="174" t="s">
        <v>127</v>
      </c>
      <c r="F1185" s="176">
        <v>1</v>
      </c>
      <c r="G1185" s="296"/>
      <c r="H1185" s="296">
        <v>1641.58</v>
      </c>
      <c r="I1185" s="296">
        <v>1641.58</v>
      </c>
      <c r="J1185" s="296">
        <v>13</v>
      </c>
      <c r="K1185" s="175"/>
      <c r="L1185" s="176"/>
      <c r="M1185" s="296">
        <v>1641.58</v>
      </c>
      <c r="N1185" s="296">
        <v>1641.58</v>
      </c>
      <c r="O1185" s="210"/>
      <c r="P1185" s="296"/>
      <c r="Q1185" s="296"/>
      <c r="R1185" s="176">
        <v>1</v>
      </c>
      <c r="S1185" s="296">
        <v>1641.58</v>
      </c>
      <c r="T1185" s="296">
        <v>1641.58</v>
      </c>
      <c r="V1185" s="10"/>
      <c r="W1185" s="10"/>
      <c r="X1185" s="10"/>
      <c r="Y1185" s="10"/>
      <c r="Z1185" s="10"/>
      <c r="AA1185" s="10"/>
      <c r="AB1185" s="10"/>
      <c r="AC1185" s="10"/>
      <c r="AD1185" s="10"/>
    </row>
    <row r="1186" spans="1:30" ht="15.75" thickBot="1" x14ac:dyDescent="0.3">
      <c r="A1186" s="55"/>
      <c r="B1186" s="10"/>
      <c r="C1186" s="174"/>
      <c r="D1186" s="174"/>
      <c r="E1186" s="174"/>
      <c r="F1186" s="176"/>
      <c r="G1186" s="296"/>
      <c r="H1186" s="296"/>
      <c r="I1186" s="296"/>
      <c r="J1186" s="296"/>
      <c r="K1186" s="175"/>
      <c r="L1186" s="176"/>
      <c r="M1186" s="296"/>
      <c r="N1186" s="296"/>
      <c r="O1186" s="210"/>
      <c r="P1186" s="296"/>
      <c r="Q1186" s="296"/>
      <c r="R1186" s="176"/>
      <c r="S1186" s="296"/>
      <c r="T1186" s="296"/>
      <c r="V1186" s="10"/>
      <c r="W1186" s="10"/>
      <c r="X1186" s="10"/>
      <c r="Y1186" s="10"/>
      <c r="Z1186" s="10"/>
      <c r="AA1186" s="10"/>
      <c r="AB1186" s="10"/>
      <c r="AC1186" s="10"/>
      <c r="AD1186" s="10"/>
    </row>
    <row r="1187" spans="1:30" ht="15.75" thickBot="1" x14ac:dyDescent="0.3">
      <c r="A1187" s="4" t="s">
        <v>903</v>
      </c>
      <c r="B1187" s="93" t="s">
        <v>586</v>
      </c>
      <c r="C1187" s="100"/>
      <c r="D1187" s="100"/>
      <c r="E1187" s="100"/>
      <c r="F1187" s="176">
        <f>SUM(F1094:F1186)</f>
        <v>305</v>
      </c>
      <c r="G1187" s="302">
        <f>AVERAGE(G1094:G1186)</f>
        <v>3106.5534756493494</v>
      </c>
      <c r="H1187" s="302">
        <f>SUM(H1094:H1186)</f>
        <v>601157.91999999981</v>
      </c>
      <c r="I1187" s="302">
        <f>AVERAGE(I1094:I1186)</f>
        <v>2014.5203952044324</v>
      </c>
      <c r="J1187" s="296">
        <f>AVERAGE(J1094:J1186)</f>
        <v>11.611475601692993</v>
      </c>
      <c r="K1187" s="178"/>
      <c r="L1187" s="176">
        <f>SUM(L1094:L1186)</f>
        <v>151</v>
      </c>
      <c r="M1187" s="302">
        <f>SUM(M1094:M1186)</f>
        <v>315941.65999999997</v>
      </c>
      <c r="N1187" s="302">
        <f>AVERAGE(N1094:N1186)</f>
        <v>2328.4748408919127</v>
      </c>
      <c r="O1187" s="210">
        <f>SUM(O1094:O1186)</f>
        <v>3</v>
      </c>
      <c r="P1187" s="302">
        <f>SUM(P1094:P1186)</f>
        <v>4968.04</v>
      </c>
      <c r="Q1187" s="297">
        <f>AVERAGE(Q1094:Q1186)</f>
        <v>1945</v>
      </c>
      <c r="R1187" s="176">
        <f>SUM(R1094:R1186)</f>
        <v>302</v>
      </c>
      <c r="S1187" s="302">
        <f>SUM(S1094:S1186)</f>
        <v>596189.87999999977</v>
      </c>
      <c r="T1187" s="297">
        <f>AVERAGE(T1094:T1186)</f>
        <v>2010.9465836102295</v>
      </c>
      <c r="V1187" s="390">
        <v>1553</v>
      </c>
      <c r="W1187" s="389">
        <v>27983.91</v>
      </c>
      <c r="X1187" s="200">
        <f>+W1187/V1187</f>
        <v>18.019259497746297</v>
      </c>
      <c r="Y1187" s="95"/>
      <c r="Z1187" s="95"/>
      <c r="AA1187" s="99" t="s">
        <v>587</v>
      </c>
      <c r="AB1187" s="95"/>
      <c r="AC1187" s="95"/>
      <c r="AD1187" s="102" t="s">
        <v>587</v>
      </c>
    </row>
    <row r="1188" spans="1:30" x14ac:dyDescent="0.25">
      <c r="A1188" s="55"/>
      <c r="B1188" s="10"/>
      <c r="C1188" s="10"/>
      <c r="D1188" s="10"/>
      <c r="E1188" s="10"/>
      <c r="F1188" s="176"/>
      <c r="G1188" s="296"/>
      <c r="H1188" s="296"/>
      <c r="I1188" s="296"/>
      <c r="J1188" s="296"/>
      <c r="L1188" s="176"/>
      <c r="M1188" s="296"/>
      <c r="N1188" s="296"/>
      <c r="O1188" s="210"/>
      <c r="P1188" s="296"/>
      <c r="Q1188" s="296"/>
      <c r="R1188" s="176"/>
      <c r="S1188" s="296"/>
      <c r="T1188" s="296"/>
      <c r="V1188" s="201"/>
      <c r="W1188" s="201"/>
      <c r="X1188" s="10"/>
      <c r="Y1188" s="10"/>
      <c r="Z1188" s="10"/>
      <c r="AA1188" s="10"/>
      <c r="AB1188" s="10"/>
      <c r="AC1188" s="10"/>
      <c r="AD1188" s="10"/>
    </row>
    <row r="1189" spans="1:30" x14ac:dyDescent="0.25">
      <c r="A1189" s="55"/>
      <c r="B1189" s="10"/>
      <c r="C1189" s="10"/>
      <c r="D1189" s="10"/>
      <c r="E1189" s="10"/>
      <c r="F1189" s="176"/>
      <c r="G1189" s="296"/>
      <c r="H1189" s="296"/>
      <c r="I1189" s="296"/>
      <c r="J1189" s="296"/>
      <c r="L1189" s="176"/>
      <c r="M1189" s="296"/>
      <c r="N1189" s="296"/>
      <c r="O1189" s="210"/>
      <c r="P1189" s="296"/>
      <c r="Q1189" s="296"/>
      <c r="R1189" s="176"/>
      <c r="S1189" s="296"/>
      <c r="T1189" s="296"/>
      <c r="V1189" s="10"/>
      <c r="W1189" s="10"/>
      <c r="X1189" s="10"/>
      <c r="Y1189" s="10"/>
      <c r="Z1189" s="10"/>
      <c r="AA1189" s="10"/>
      <c r="AB1189" s="10"/>
      <c r="AC1189" s="10"/>
      <c r="AD1189" s="10"/>
    </row>
    <row r="1190" spans="1:30" x14ac:dyDescent="0.25">
      <c r="A1190" s="55"/>
      <c r="B1190" s="10"/>
      <c r="C1190" s="10"/>
      <c r="D1190" s="10"/>
      <c r="E1190" s="10"/>
      <c r="F1190" s="176"/>
      <c r="G1190" s="296"/>
      <c r="H1190" s="296"/>
      <c r="I1190" s="296"/>
      <c r="J1190" s="296"/>
      <c r="L1190" s="176"/>
      <c r="M1190" s="296"/>
      <c r="N1190" s="296"/>
      <c r="O1190" s="210"/>
      <c r="P1190" s="296"/>
      <c r="Q1190" s="296"/>
      <c r="R1190" s="176"/>
      <c r="S1190" s="296"/>
      <c r="T1190" s="296"/>
      <c r="V1190" s="10"/>
      <c r="W1190" s="10"/>
      <c r="X1190" s="10"/>
      <c r="Y1190" s="10"/>
      <c r="Z1190" s="10"/>
      <c r="AA1190" s="10"/>
      <c r="AB1190" s="10"/>
      <c r="AC1190" s="10"/>
      <c r="AD1190" s="10"/>
    </row>
    <row r="1191" spans="1:30" x14ac:dyDescent="0.25">
      <c r="A1191" s="55"/>
      <c r="B1191" s="10"/>
      <c r="C1191" s="10"/>
      <c r="D1191" s="10"/>
      <c r="E1191" s="10"/>
      <c r="F1191" s="176"/>
      <c r="G1191" s="296"/>
      <c r="H1191" s="296"/>
      <c r="I1191" s="296"/>
      <c r="J1191" s="296"/>
      <c r="L1191" s="176"/>
      <c r="M1191" s="296"/>
      <c r="N1191" s="296"/>
      <c r="O1191" s="210"/>
      <c r="P1191" s="296"/>
      <c r="Q1191" s="296"/>
      <c r="R1191" s="176"/>
      <c r="S1191" s="296"/>
      <c r="T1191" s="296"/>
      <c r="V1191" s="10"/>
      <c r="W1191" s="10"/>
      <c r="X1191" s="10"/>
      <c r="Y1191" s="10"/>
      <c r="Z1191" s="10"/>
      <c r="AA1191" s="10"/>
      <c r="AB1191" s="10"/>
      <c r="AC1191" s="10"/>
      <c r="AD1191" s="10"/>
    </row>
    <row r="1192" spans="1:30" x14ac:dyDescent="0.25">
      <c r="A1192" s="55"/>
      <c r="B1192" s="10"/>
      <c r="C1192" s="10"/>
      <c r="D1192" s="10"/>
      <c r="E1192" s="10"/>
      <c r="F1192" s="176"/>
      <c r="G1192" s="296"/>
      <c r="H1192" s="296"/>
      <c r="I1192" s="296"/>
      <c r="J1192" s="296"/>
      <c r="L1192" s="176"/>
      <c r="M1192" s="296"/>
      <c r="N1192" s="296"/>
      <c r="O1192" s="210"/>
      <c r="P1192" s="296"/>
      <c r="Q1192" s="296"/>
      <c r="R1192" s="176"/>
      <c r="S1192" s="296"/>
      <c r="T1192" s="296"/>
      <c r="V1192" s="10"/>
      <c r="W1192" s="10"/>
      <c r="X1192" s="10"/>
      <c r="Y1192" s="10"/>
      <c r="Z1192" s="10"/>
      <c r="AA1192" s="10"/>
      <c r="AB1192" s="10"/>
      <c r="AC1192" s="10"/>
      <c r="AD1192" s="10"/>
    </row>
    <row r="1193" spans="1:30" x14ac:dyDescent="0.25">
      <c r="A1193" s="55"/>
      <c r="B1193" s="10"/>
      <c r="C1193" s="10"/>
      <c r="D1193" s="10"/>
      <c r="E1193" s="10"/>
      <c r="F1193" s="176"/>
      <c r="G1193" s="296"/>
      <c r="H1193" s="296"/>
      <c r="I1193" s="296"/>
      <c r="J1193" s="296"/>
      <c r="L1193" s="176"/>
      <c r="M1193" s="296"/>
      <c r="N1193" s="296"/>
      <c r="O1193" s="210"/>
      <c r="P1193" s="296"/>
      <c r="Q1193" s="296"/>
      <c r="R1193" s="176"/>
      <c r="S1193" s="296"/>
      <c r="T1193" s="296"/>
      <c r="V1193" s="10"/>
      <c r="W1193" s="10"/>
      <c r="X1193" s="10"/>
      <c r="Y1193" s="10"/>
      <c r="Z1193" s="10"/>
      <c r="AA1193" s="10"/>
      <c r="AB1193" s="10"/>
      <c r="AC1193" s="10"/>
      <c r="AD1193" s="10"/>
    </row>
    <row r="1194" spans="1:30" x14ac:dyDescent="0.25">
      <c r="A1194" s="55"/>
      <c r="B1194" s="10"/>
      <c r="C1194" s="10"/>
      <c r="D1194" s="10"/>
      <c r="E1194" s="10"/>
      <c r="F1194" s="176"/>
      <c r="G1194" s="296"/>
      <c r="H1194" s="296"/>
      <c r="I1194" s="296"/>
      <c r="J1194" s="296"/>
      <c r="L1194" s="176"/>
      <c r="M1194" s="296"/>
      <c r="N1194" s="296"/>
      <c r="O1194" s="210"/>
      <c r="P1194" s="296"/>
      <c r="Q1194" s="296"/>
      <c r="R1194" s="176"/>
      <c r="S1194" s="296"/>
      <c r="T1194" s="296"/>
      <c r="V1194" s="10"/>
      <c r="W1194" s="10"/>
      <c r="X1194" s="10"/>
      <c r="Y1194" s="10"/>
      <c r="Z1194" s="10"/>
      <c r="AA1194" s="10"/>
      <c r="AB1194" s="10"/>
      <c r="AC1194" s="10"/>
      <c r="AD1194" s="10"/>
    </row>
    <row r="1195" spans="1:30" x14ac:dyDescent="0.25">
      <c r="A1195" s="55"/>
      <c r="B1195" s="10"/>
      <c r="C1195" s="10"/>
      <c r="D1195" s="10"/>
      <c r="E1195" s="10"/>
      <c r="F1195" s="176"/>
      <c r="G1195" s="296"/>
      <c r="H1195" s="296"/>
      <c r="I1195" s="296"/>
      <c r="J1195" s="296"/>
      <c r="L1195" s="176"/>
      <c r="M1195" s="296"/>
      <c r="N1195" s="296"/>
      <c r="O1195" s="210"/>
      <c r="P1195" s="296"/>
      <c r="Q1195" s="296"/>
      <c r="R1195" s="176"/>
      <c r="S1195" s="296"/>
      <c r="T1195" s="296"/>
      <c r="V1195" s="10"/>
      <c r="W1195" s="10"/>
      <c r="X1195" s="10"/>
      <c r="Y1195" s="10"/>
      <c r="Z1195" s="10"/>
      <c r="AA1195" s="10"/>
      <c r="AB1195" s="10"/>
      <c r="AC1195" s="10"/>
      <c r="AD1195" s="10"/>
    </row>
    <row r="1196" spans="1:30" x14ac:dyDescent="0.25">
      <c r="A1196" s="55"/>
      <c r="B1196" s="10"/>
      <c r="C1196" s="10"/>
      <c r="D1196" s="10"/>
      <c r="E1196" s="10"/>
      <c r="F1196" s="176"/>
      <c r="G1196" s="296"/>
      <c r="H1196" s="296"/>
      <c r="I1196" s="296"/>
      <c r="J1196" s="296"/>
      <c r="L1196" s="176"/>
      <c r="M1196" s="296"/>
      <c r="N1196" s="296"/>
      <c r="O1196" s="210"/>
      <c r="P1196" s="296"/>
      <c r="Q1196" s="296"/>
      <c r="R1196" s="176"/>
      <c r="S1196" s="296"/>
      <c r="T1196" s="296"/>
      <c r="V1196" s="10"/>
      <c r="W1196" s="10"/>
      <c r="X1196" s="10"/>
      <c r="Y1196" s="10"/>
      <c r="Z1196" s="10"/>
      <c r="AA1196" s="10"/>
      <c r="AB1196" s="10"/>
      <c r="AC1196" s="10"/>
      <c r="AD1196" s="10"/>
    </row>
    <row r="1197" spans="1:30" x14ac:dyDescent="0.25">
      <c r="A1197" s="55"/>
      <c r="B1197" s="10"/>
      <c r="C1197" s="10"/>
      <c r="D1197" s="10"/>
      <c r="E1197" s="10"/>
      <c r="F1197" s="176"/>
      <c r="G1197" s="296"/>
      <c r="H1197" s="296"/>
      <c r="I1197" s="296"/>
      <c r="J1197" s="296"/>
      <c r="L1197" s="176"/>
      <c r="M1197" s="296"/>
      <c r="N1197" s="296"/>
      <c r="O1197" s="210"/>
      <c r="P1197" s="296"/>
      <c r="Q1197" s="296"/>
      <c r="R1197" s="176"/>
      <c r="S1197" s="296"/>
      <c r="T1197" s="296"/>
      <c r="V1197" s="10"/>
      <c r="W1197" s="10"/>
      <c r="X1197" s="10"/>
      <c r="Y1197" s="10"/>
      <c r="Z1197" s="10"/>
      <c r="AA1197" s="10"/>
      <c r="AB1197" s="10"/>
      <c r="AC1197" s="10"/>
      <c r="AD1197" s="10"/>
    </row>
    <row r="1198" spans="1:30" x14ac:dyDescent="0.25">
      <c r="A1198" s="55"/>
      <c r="B1198" s="10"/>
      <c r="C1198" s="10"/>
      <c r="D1198" s="10"/>
      <c r="E1198" s="10"/>
      <c r="F1198" s="176"/>
      <c r="G1198" s="296"/>
      <c r="H1198" s="296"/>
      <c r="I1198" s="296"/>
      <c r="J1198" s="296"/>
      <c r="L1198" s="176"/>
      <c r="M1198" s="296"/>
      <c r="N1198" s="296"/>
      <c r="O1198" s="210"/>
      <c r="P1198" s="296"/>
      <c r="Q1198" s="296"/>
      <c r="R1198" s="176"/>
      <c r="S1198" s="296"/>
      <c r="T1198" s="296"/>
      <c r="V1198" s="10"/>
      <c r="W1198" s="10"/>
      <c r="X1198" s="10"/>
      <c r="Y1198" s="10"/>
      <c r="Z1198" s="10"/>
      <c r="AA1198" s="10"/>
      <c r="AB1198" s="10"/>
      <c r="AC1198" s="10"/>
      <c r="AD1198" s="10"/>
    </row>
    <row r="1199" spans="1:30" x14ac:dyDescent="0.25">
      <c r="A1199" s="55"/>
      <c r="B1199" s="10"/>
      <c r="C1199" s="10"/>
      <c r="D1199" s="10"/>
      <c r="E1199" s="10"/>
      <c r="F1199" s="176"/>
      <c r="G1199" s="296"/>
      <c r="H1199" s="296"/>
      <c r="I1199" s="296"/>
      <c r="J1199" s="296"/>
      <c r="L1199" s="176"/>
      <c r="M1199" s="296"/>
      <c r="N1199" s="296"/>
      <c r="O1199" s="210"/>
      <c r="P1199" s="296"/>
      <c r="Q1199" s="296"/>
      <c r="R1199" s="176"/>
      <c r="S1199" s="296"/>
      <c r="T1199" s="296"/>
      <c r="V1199" s="10"/>
      <c r="W1199" s="10"/>
      <c r="X1199" s="10"/>
      <c r="Y1199" s="10"/>
      <c r="Z1199" s="10"/>
      <c r="AA1199" s="10"/>
      <c r="AB1199" s="10"/>
      <c r="AC1199" s="10"/>
      <c r="AD1199" s="10"/>
    </row>
    <row r="1200" spans="1:30" x14ac:dyDescent="0.25">
      <c r="A1200" s="55"/>
      <c r="B1200" s="10"/>
      <c r="C1200" s="10"/>
      <c r="D1200" s="10"/>
      <c r="E1200" s="10"/>
      <c r="F1200" s="176"/>
      <c r="G1200" s="296"/>
      <c r="H1200" s="296"/>
      <c r="I1200" s="296"/>
      <c r="J1200" s="296"/>
      <c r="L1200" s="176"/>
      <c r="M1200" s="296"/>
      <c r="N1200" s="296"/>
      <c r="O1200" s="210"/>
      <c r="P1200" s="296"/>
      <c r="Q1200" s="296"/>
      <c r="R1200" s="176"/>
      <c r="S1200" s="296"/>
      <c r="T1200" s="296"/>
      <c r="V1200" s="10"/>
      <c r="W1200" s="10"/>
      <c r="X1200" s="10"/>
      <c r="Y1200" s="10"/>
      <c r="Z1200" s="10"/>
      <c r="AA1200" s="10"/>
      <c r="AB1200" s="10"/>
      <c r="AC1200" s="10"/>
      <c r="AD1200" s="10"/>
    </row>
    <row r="1201" spans="1:30" x14ac:dyDescent="0.25">
      <c r="A1201" s="55"/>
      <c r="B1201" s="10"/>
      <c r="C1201" s="10"/>
      <c r="D1201" s="10"/>
      <c r="E1201" s="10"/>
      <c r="F1201" s="176"/>
      <c r="G1201" s="296"/>
      <c r="H1201" s="296"/>
      <c r="I1201" s="296"/>
      <c r="J1201" s="296"/>
      <c r="L1201" s="176"/>
      <c r="M1201" s="296"/>
      <c r="N1201" s="296"/>
      <c r="O1201" s="210"/>
      <c r="P1201" s="296"/>
      <c r="Q1201" s="296"/>
      <c r="R1201" s="176"/>
      <c r="S1201" s="296"/>
      <c r="T1201" s="296"/>
      <c r="V1201" s="10"/>
      <c r="W1201" s="10"/>
      <c r="X1201" s="10"/>
      <c r="Y1201" s="10"/>
      <c r="Z1201" s="10"/>
      <c r="AA1201" s="10"/>
      <c r="AB1201" s="10"/>
      <c r="AC1201" s="10"/>
      <c r="AD1201" s="10"/>
    </row>
    <row r="1202" spans="1:30" x14ac:dyDescent="0.25">
      <c r="A1202" s="55"/>
      <c r="B1202" s="10"/>
      <c r="C1202" s="10"/>
      <c r="D1202" s="10"/>
      <c r="E1202" s="10"/>
      <c r="F1202" s="176"/>
      <c r="G1202" s="296"/>
      <c r="H1202" s="296"/>
      <c r="I1202" s="296"/>
      <c r="J1202" s="296"/>
      <c r="L1202" s="176"/>
      <c r="M1202" s="296"/>
      <c r="N1202" s="296"/>
      <c r="O1202" s="210"/>
      <c r="P1202" s="296"/>
      <c r="Q1202" s="296"/>
      <c r="R1202" s="176"/>
      <c r="S1202" s="296"/>
      <c r="T1202" s="296"/>
      <c r="V1202" s="10"/>
      <c r="W1202" s="10"/>
      <c r="X1202" s="10"/>
      <c r="Y1202" s="10"/>
      <c r="Z1202" s="10"/>
      <c r="AA1202" s="10"/>
      <c r="AB1202" s="10"/>
      <c r="AC1202" s="10"/>
      <c r="AD1202" s="10"/>
    </row>
    <row r="1203" spans="1:30" x14ac:dyDescent="0.25">
      <c r="A1203" s="55"/>
      <c r="B1203" s="10"/>
      <c r="C1203" s="10"/>
      <c r="D1203" s="10"/>
      <c r="E1203" s="10"/>
      <c r="F1203" s="176"/>
      <c r="G1203" s="296"/>
      <c r="H1203" s="296"/>
      <c r="I1203" s="296"/>
      <c r="J1203" s="296"/>
      <c r="L1203" s="176"/>
      <c r="M1203" s="296"/>
      <c r="N1203" s="296"/>
      <c r="O1203" s="210"/>
      <c r="P1203" s="296"/>
      <c r="Q1203" s="296"/>
      <c r="R1203" s="176"/>
      <c r="S1203" s="296"/>
      <c r="T1203" s="296"/>
      <c r="V1203" s="10"/>
      <c r="W1203" s="10"/>
      <c r="X1203" s="10"/>
      <c r="Y1203" s="10"/>
      <c r="Z1203" s="10"/>
      <c r="AA1203" s="10"/>
      <c r="AB1203" s="10"/>
      <c r="AC1203" s="10"/>
      <c r="AD1203" s="10"/>
    </row>
    <row r="1204" spans="1:30" x14ac:dyDescent="0.25">
      <c r="A1204" s="55"/>
      <c r="B1204" s="10"/>
      <c r="C1204" s="10"/>
      <c r="D1204" s="10"/>
      <c r="E1204" s="10"/>
      <c r="F1204" s="176"/>
      <c r="G1204" s="296"/>
      <c r="H1204" s="296"/>
      <c r="I1204" s="296"/>
      <c r="J1204" s="296"/>
      <c r="L1204" s="176"/>
      <c r="M1204" s="296"/>
      <c r="N1204" s="296"/>
      <c r="O1204" s="210"/>
      <c r="P1204" s="296"/>
      <c r="Q1204" s="296"/>
      <c r="R1204" s="176"/>
      <c r="S1204" s="296"/>
      <c r="T1204" s="296"/>
      <c r="V1204" s="10"/>
      <c r="W1204" s="10"/>
      <c r="X1204" s="10"/>
      <c r="Y1204" s="10"/>
      <c r="Z1204" s="10"/>
      <c r="AA1204" s="10"/>
      <c r="AB1204" s="10"/>
      <c r="AC1204" s="10"/>
      <c r="AD1204" s="10"/>
    </row>
    <row r="1205" spans="1:30" x14ac:dyDescent="0.25">
      <c r="A1205" s="55"/>
      <c r="B1205" s="10"/>
      <c r="C1205" s="10"/>
      <c r="D1205" s="10"/>
      <c r="E1205" s="10"/>
      <c r="F1205" s="176"/>
      <c r="G1205" s="296"/>
      <c r="H1205" s="296"/>
      <c r="I1205" s="296"/>
      <c r="J1205" s="296"/>
      <c r="L1205" s="176"/>
      <c r="M1205" s="296"/>
      <c r="N1205" s="296"/>
      <c r="O1205" s="210"/>
      <c r="P1205" s="296"/>
      <c r="Q1205" s="296"/>
      <c r="R1205" s="176"/>
      <c r="S1205" s="296"/>
      <c r="T1205" s="296"/>
      <c r="V1205" s="10"/>
      <c r="W1205" s="10"/>
      <c r="X1205" s="10"/>
      <c r="Y1205" s="10"/>
      <c r="Z1205" s="10"/>
      <c r="AA1205" s="10"/>
      <c r="AB1205" s="10"/>
      <c r="AC1205" s="10"/>
      <c r="AD1205" s="10"/>
    </row>
    <row r="1206" spans="1:30" x14ac:dyDescent="0.25">
      <c r="A1206" s="55"/>
      <c r="B1206" s="10"/>
      <c r="C1206" s="10"/>
      <c r="D1206" s="10"/>
      <c r="E1206" s="10"/>
      <c r="F1206" s="176"/>
      <c r="G1206" s="296"/>
      <c r="H1206" s="296"/>
      <c r="I1206" s="296"/>
      <c r="J1206" s="296"/>
      <c r="L1206" s="176"/>
      <c r="M1206" s="296"/>
      <c r="N1206" s="296"/>
      <c r="O1206" s="210"/>
      <c r="P1206" s="296"/>
      <c r="Q1206" s="296"/>
      <c r="R1206" s="176"/>
      <c r="S1206" s="296"/>
      <c r="T1206" s="296"/>
      <c r="V1206" s="10"/>
      <c r="W1206" s="10"/>
      <c r="X1206" s="10"/>
      <c r="Y1206" s="10"/>
      <c r="Z1206" s="10"/>
      <c r="AA1206" s="10"/>
      <c r="AB1206" s="10"/>
      <c r="AC1206" s="10"/>
      <c r="AD1206" s="10"/>
    </row>
    <row r="1207" spans="1:30" x14ac:dyDescent="0.25">
      <c r="A1207" s="55"/>
      <c r="B1207" s="10"/>
      <c r="C1207" s="10"/>
      <c r="D1207" s="10"/>
      <c r="E1207" s="10"/>
      <c r="F1207" s="176"/>
      <c r="G1207" s="296"/>
      <c r="H1207" s="296"/>
      <c r="I1207" s="296"/>
      <c r="J1207" s="296"/>
      <c r="L1207" s="176"/>
      <c r="M1207" s="296"/>
      <c r="N1207" s="296"/>
      <c r="O1207" s="210"/>
      <c r="P1207" s="296"/>
      <c r="Q1207" s="296"/>
      <c r="R1207" s="176"/>
      <c r="S1207" s="296"/>
      <c r="T1207" s="296"/>
      <c r="V1207" s="10"/>
      <c r="W1207" s="10"/>
      <c r="X1207" s="10"/>
      <c r="Y1207" s="10"/>
      <c r="Z1207" s="10"/>
      <c r="AA1207" s="10"/>
      <c r="AB1207" s="10"/>
      <c r="AC1207" s="10"/>
      <c r="AD1207" s="10"/>
    </row>
    <row r="1208" spans="1:30" x14ac:dyDescent="0.25">
      <c r="A1208" s="55"/>
      <c r="B1208" s="10"/>
      <c r="C1208" s="10"/>
      <c r="D1208" s="10"/>
      <c r="E1208" s="10"/>
      <c r="F1208" s="176"/>
      <c r="G1208" s="296"/>
      <c r="H1208" s="296"/>
      <c r="I1208" s="296"/>
      <c r="J1208" s="296"/>
      <c r="L1208" s="176"/>
      <c r="M1208" s="296"/>
      <c r="N1208" s="296"/>
      <c r="O1208" s="210"/>
      <c r="P1208" s="296"/>
      <c r="Q1208" s="296"/>
      <c r="R1208" s="176"/>
      <c r="S1208" s="296"/>
      <c r="T1208" s="296"/>
      <c r="V1208" s="10"/>
      <c r="W1208" s="10"/>
      <c r="X1208" s="10"/>
      <c r="Y1208" s="10"/>
      <c r="Z1208" s="10"/>
      <c r="AA1208" s="10"/>
      <c r="AB1208" s="10"/>
      <c r="AC1208" s="10"/>
      <c r="AD1208" s="10"/>
    </row>
    <row r="1209" spans="1:30" x14ac:dyDescent="0.25">
      <c r="A1209" s="55"/>
      <c r="B1209" s="10"/>
      <c r="C1209" s="10"/>
      <c r="D1209" s="10"/>
      <c r="E1209" s="10"/>
      <c r="F1209" s="176"/>
      <c r="G1209" s="296"/>
      <c r="H1209" s="296"/>
      <c r="I1209" s="296"/>
      <c r="J1209" s="296"/>
      <c r="L1209" s="176"/>
      <c r="M1209" s="296"/>
      <c r="N1209" s="296"/>
      <c r="O1209" s="210"/>
      <c r="P1209" s="296"/>
      <c r="Q1209" s="296"/>
      <c r="R1209" s="176"/>
      <c r="S1209" s="296"/>
      <c r="T1209" s="296"/>
      <c r="V1209" s="10"/>
      <c r="W1209" s="10"/>
      <c r="X1209" s="10"/>
      <c r="Y1209" s="10"/>
      <c r="Z1209" s="10"/>
      <c r="AA1209" s="10"/>
      <c r="AB1209" s="10"/>
      <c r="AC1209" s="10"/>
      <c r="AD1209" s="10"/>
    </row>
    <row r="1210" spans="1:30" x14ac:dyDescent="0.25">
      <c r="A1210" s="55"/>
      <c r="B1210" s="10"/>
      <c r="C1210" s="10"/>
      <c r="D1210" s="10"/>
      <c r="E1210" s="10"/>
      <c r="F1210" s="176"/>
      <c r="G1210" s="296"/>
      <c r="H1210" s="296"/>
      <c r="I1210" s="296"/>
      <c r="J1210" s="296"/>
      <c r="L1210" s="176"/>
      <c r="M1210" s="296"/>
      <c r="N1210" s="296"/>
      <c r="O1210" s="210"/>
      <c r="P1210" s="296"/>
      <c r="Q1210" s="296"/>
      <c r="R1210" s="176"/>
      <c r="S1210" s="296"/>
      <c r="T1210" s="296"/>
      <c r="V1210" s="10"/>
      <c r="W1210" s="10"/>
      <c r="X1210" s="10"/>
      <c r="Y1210" s="10"/>
      <c r="Z1210" s="10"/>
      <c r="AA1210" s="10"/>
      <c r="AB1210" s="10"/>
      <c r="AC1210" s="10"/>
      <c r="AD1210" s="10"/>
    </row>
    <row r="1211" spans="1:30" x14ac:dyDescent="0.25">
      <c r="A1211" s="55"/>
      <c r="B1211" s="10"/>
      <c r="C1211" s="10"/>
      <c r="D1211" s="10"/>
      <c r="E1211" s="10"/>
      <c r="F1211" s="176"/>
      <c r="G1211" s="296"/>
      <c r="H1211" s="296"/>
      <c r="I1211" s="296"/>
      <c r="J1211" s="296"/>
      <c r="L1211" s="176"/>
      <c r="M1211" s="296"/>
      <c r="N1211" s="296"/>
      <c r="O1211" s="210"/>
      <c r="P1211" s="296"/>
      <c r="Q1211" s="296"/>
      <c r="R1211" s="176"/>
      <c r="S1211" s="296"/>
      <c r="T1211" s="296"/>
      <c r="V1211" s="10"/>
      <c r="W1211" s="10"/>
      <c r="X1211" s="10"/>
      <c r="Y1211" s="10"/>
      <c r="Z1211" s="10"/>
      <c r="AA1211" s="10"/>
      <c r="AB1211" s="10"/>
      <c r="AC1211" s="10"/>
      <c r="AD1211" s="10"/>
    </row>
    <row r="1212" spans="1:30" x14ac:dyDescent="0.25">
      <c r="A1212" s="55"/>
      <c r="B1212" s="10"/>
      <c r="C1212" s="10"/>
      <c r="D1212" s="10"/>
      <c r="E1212" s="10"/>
      <c r="F1212" s="176"/>
      <c r="G1212" s="296"/>
      <c r="H1212" s="296"/>
      <c r="I1212" s="296"/>
      <c r="J1212" s="296"/>
      <c r="L1212" s="176"/>
      <c r="M1212" s="296"/>
      <c r="N1212" s="296"/>
      <c r="O1212" s="210"/>
      <c r="P1212" s="296"/>
      <c r="Q1212" s="296"/>
      <c r="R1212" s="176"/>
      <c r="S1212" s="296"/>
      <c r="T1212" s="296"/>
      <c r="V1212" s="10"/>
      <c r="W1212" s="10"/>
      <c r="X1212" s="10"/>
      <c r="Y1212" s="10"/>
      <c r="Z1212" s="10"/>
      <c r="AA1212" s="10"/>
      <c r="AB1212" s="10"/>
      <c r="AC1212" s="10"/>
      <c r="AD1212" s="10"/>
    </row>
    <row r="1213" spans="1:30" x14ac:dyDescent="0.25">
      <c r="A1213" s="55"/>
      <c r="B1213" s="10"/>
      <c r="C1213" s="10"/>
      <c r="D1213" s="10"/>
      <c r="E1213" s="10"/>
      <c r="F1213" s="176"/>
      <c r="G1213" s="296"/>
      <c r="H1213" s="296"/>
      <c r="I1213" s="296"/>
      <c r="J1213" s="296"/>
      <c r="L1213" s="176"/>
      <c r="M1213" s="296"/>
      <c r="N1213" s="296"/>
      <c r="O1213" s="210"/>
      <c r="P1213" s="296"/>
      <c r="Q1213" s="296"/>
      <c r="R1213" s="176"/>
      <c r="S1213" s="296"/>
      <c r="T1213" s="296"/>
      <c r="V1213" s="10"/>
      <c r="W1213" s="10"/>
      <c r="X1213" s="10"/>
      <c r="Y1213" s="10"/>
      <c r="Z1213" s="10"/>
      <c r="AA1213" s="10"/>
      <c r="AB1213" s="10"/>
      <c r="AC1213" s="10"/>
      <c r="AD1213" s="10"/>
    </row>
    <row r="1214" spans="1:30" x14ac:dyDescent="0.25">
      <c r="A1214" s="55"/>
      <c r="B1214" s="10"/>
      <c r="C1214" s="10"/>
      <c r="D1214" s="10"/>
      <c r="E1214" s="10"/>
      <c r="F1214" s="176"/>
      <c r="G1214" s="296"/>
      <c r="H1214" s="296"/>
      <c r="I1214" s="296"/>
      <c r="J1214" s="296"/>
      <c r="L1214" s="176"/>
      <c r="M1214" s="296"/>
      <c r="N1214" s="296"/>
      <c r="O1214" s="210"/>
      <c r="P1214" s="296"/>
      <c r="Q1214" s="296"/>
      <c r="R1214" s="176"/>
      <c r="S1214" s="296"/>
      <c r="T1214" s="296"/>
      <c r="V1214" s="10"/>
      <c r="W1214" s="10"/>
      <c r="X1214" s="10"/>
      <c r="Y1214" s="10"/>
      <c r="Z1214" s="10"/>
      <c r="AA1214" s="10"/>
      <c r="AB1214" s="10"/>
      <c r="AC1214" s="10"/>
      <c r="AD1214" s="10"/>
    </row>
    <row r="1215" spans="1:30" x14ac:dyDescent="0.25">
      <c r="A1215" s="55"/>
      <c r="B1215" s="10"/>
      <c r="C1215" s="10"/>
      <c r="D1215" s="10"/>
      <c r="E1215" s="10"/>
      <c r="F1215" s="176"/>
      <c r="G1215" s="296"/>
      <c r="H1215" s="296"/>
      <c r="I1215" s="296"/>
      <c r="J1215" s="296"/>
      <c r="L1215" s="176"/>
      <c r="M1215" s="296"/>
      <c r="N1215" s="296"/>
      <c r="O1215" s="210"/>
      <c r="P1215" s="296"/>
      <c r="Q1215" s="296"/>
      <c r="R1215" s="176"/>
      <c r="S1215" s="296"/>
      <c r="T1215" s="296"/>
      <c r="V1215" s="10"/>
      <c r="W1215" s="10"/>
      <c r="X1215" s="10"/>
      <c r="Y1215" s="10"/>
      <c r="Z1215" s="10"/>
      <c r="AA1215" s="10"/>
      <c r="AB1215" s="10"/>
      <c r="AC1215" s="10"/>
      <c r="AD1215" s="10"/>
    </row>
    <row r="1216" spans="1:30" x14ac:dyDescent="0.25">
      <c r="A1216" s="55"/>
      <c r="B1216" s="10"/>
      <c r="C1216" s="10"/>
      <c r="D1216" s="10"/>
      <c r="E1216" s="10"/>
      <c r="F1216" s="176"/>
      <c r="G1216" s="296"/>
      <c r="H1216" s="296"/>
      <c r="I1216" s="296"/>
      <c r="J1216" s="296"/>
      <c r="L1216" s="176"/>
      <c r="M1216" s="296"/>
      <c r="N1216" s="296"/>
      <c r="O1216" s="210"/>
      <c r="P1216" s="296"/>
      <c r="Q1216" s="296"/>
      <c r="R1216" s="176"/>
      <c r="S1216" s="296"/>
      <c r="T1216" s="296"/>
      <c r="V1216" s="10"/>
      <c r="W1216" s="10"/>
      <c r="X1216" s="10"/>
      <c r="Y1216" s="10"/>
      <c r="Z1216" s="10"/>
      <c r="AA1216" s="10"/>
      <c r="AB1216" s="10"/>
      <c r="AC1216" s="10"/>
      <c r="AD1216" s="10"/>
    </row>
    <row r="1217" spans="1:30" x14ac:dyDescent="0.25">
      <c r="A1217" s="55"/>
      <c r="B1217" s="10"/>
      <c r="C1217" s="10"/>
      <c r="D1217" s="10"/>
      <c r="E1217" s="10"/>
      <c r="F1217" s="176"/>
      <c r="G1217" s="296"/>
      <c r="H1217" s="296"/>
      <c r="I1217" s="296"/>
      <c r="J1217" s="296"/>
      <c r="L1217" s="176"/>
      <c r="M1217" s="296"/>
      <c r="N1217" s="296"/>
      <c r="O1217" s="210"/>
      <c r="P1217" s="296"/>
      <c r="Q1217" s="296"/>
      <c r="R1217" s="176"/>
      <c r="S1217" s="296"/>
      <c r="T1217" s="296"/>
      <c r="V1217" s="10"/>
      <c r="W1217" s="10"/>
      <c r="X1217" s="10"/>
      <c r="Y1217" s="10"/>
      <c r="Z1217" s="10"/>
      <c r="AA1217" s="10"/>
      <c r="AB1217" s="10"/>
      <c r="AC1217" s="10"/>
      <c r="AD1217" s="10"/>
    </row>
    <row r="1218" spans="1:30" x14ac:dyDescent="0.25">
      <c r="A1218" s="55"/>
      <c r="B1218" s="10"/>
      <c r="C1218" s="10"/>
      <c r="D1218" s="10"/>
      <c r="E1218" s="10"/>
      <c r="F1218" s="176"/>
      <c r="G1218" s="296"/>
      <c r="H1218" s="296"/>
      <c r="I1218" s="296"/>
      <c r="J1218" s="296"/>
      <c r="L1218" s="176"/>
      <c r="M1218" s="296"/>
      <c r="N1218" s="296"/>
      <c r="O1218" s="210"/>
      <c r="P1218" s="296"/>
      <c r="Q1218" s="296"/>
      <c r="R1218" s="176"/>
      <c r="S1218" s="296"/>
      <c r="T1218" s="296"/>
      <c r="V1218" s="10"/>
      <c r="W1218" s="10"/>
      <c r="X1218" s="10"/>
      <c r="Y1218" s="10"/>
      <c r="Z1218" s="10"/>
      <c r="AA1218" s="10"/>
      <c r="AB1218" s="10"/>
      <c r="AC1218" s="10"/>
      <c r="AD1218" s="10"/>
    </row>
    <row r="1219" spans="1:30" x14ac:dyDescent="0.25">
      <c r="A1219" s="55"/>
      <c r="B1219" s="10"/>
      <c r="C1219" s="10"/>
      <c r="D1219" s="10"/>
      <c r="E1219" s="10"/>
      <c r="F1219" s="176"/>
      <c r="G1219" s="296"/>
      <c r="H1219" s="296"/>
      <c r="I1219" s="296"/>
      <c r="J1219" s="296"/>
      <c r="L1219" s="176"/>
      <c r="M1219" s="296"/>
      <c r="N1219" s="296"/>
      <c r="O1219" s="210"/>
      <c r="P1219" s="296"/>
      <c r="Q1219" s="296"/>
      <c r="R1219" s="176"/>
      <c r="S1219" s="296"/>
      <c r="T1219" s="296"/>
      <c r="V1219" s="10"/>
      <c r="W1219" s="10"/>
      <c r="X1219" s="10"/>
      <c r="Y1219" s="10"/>
      <c r="Z1219" s="10"/>
      <c r="AA1219" s="10"/>
      <c r="AB1219" s="10"/>
      <c r="AC1219" s="10"/>
      <c r="AD1219" s="10"/>
    </row>
    <row r="1220" spans="1:30" x14ac:dyDescent="0.25">
      <c r="A1220" s="55"/>
      <c r="B1220" s="10"/>
      <c r="C1220" s="10"/>
      <c r="D1220" s="10"/>
      <c r="E1220" s="10"/>
      <c r="F1220" s="176"/>
      <c r="G1220" s="296"/>
      <c r="H1220" s="296"/>
      <c r="I1220" s="296"/>
      <c r="J1220" s="296"/>
      <c r="L1220" s="176"/>
      <c r="M1220" s="296"/>
      <c r="N1220" s="296"/>
      <c r="O1220" s="210"/>
      <c r="P1220" s="296"/>
      <c r="Q1220" s="296"/>
      <c r="R1220" s="176"/>
      <c r="S1220" s="296"/>
      <c r="T1220" s="296"/>
      <c r="V1220" s="10"/>
      <c r="W1220" s="10"/>
      <c r="X1220" s="10"/>
      <c r="Y1220" s="10"/>
      <c r="Z1220" s="10"/>
      <c r="AA1220" s="10"/>
      <c r="AB1220" s="10"/>
      <c r="AC1220" s="10"/>
      <c r="AD1220" s="10"/>
    </row>
    <row r="1221" spans="1:30" x14ac:dyDescent="0.25">
      <c r="A1221" s="55"/>
      <c r="B1221" s="10"/>
      <c r="C1221" s="10"/>
      <c r="D1221" s="10"/>
      <c r="E1221" s="10"/>
      <c r="F1221" s="176"/>
      <c r="G1221" s="296"/>
      <c r="H1221" s="296"/>
      <c r="I1221" s="296"/>
      <c r="J1221" s="296"/>
      <c r="L1221" s="176"/>
      <c r="M1221" s="296"/>
      <c r="N1221" s="296"/>
      <c r="O1221" s="210"/>
      <c r="P1221" s="296"/>
      <c r="Q1221" s="296"/>
      <c r="R1221" s="176"/>
      <c r="S1221" s="296"/>
      <c r="T1221" s="296"/>
      <c r="V1221" s="10"/>
      <c r="W1221" s="10"/>
      <c r="X1221" s="10"/>
      <c r="Y1221" s="10"/>
      <c r="Z1221" s="10"/>
      <c r="AA1221" s="10"/>
      <c r="AB1221" s="10"/>
      <c r="AC1221" s="10"/>
      <c r="AD1221" s="10"/>
    </row>
    <row r="1222" spans="1:30" x14ac:dyDescent="0.25">
      <c r="A1222" s="55"/>
      <c r="B1222" s="10"/>
      <c r="C1222" s="10"/>
      <c r="D1222" s="10"/>
      <c r="E1222" s="10"/>
      <c r="F1222" s="176"/>
      <c r="G1222" s="296"/>
      <c r="H1222" s="296"/>
      <c r="I1222" s="296"/>
      <c r="J1222" s="296"/>
      <c r="L1222" s="176"/>
      <c r="M1222" s="296"/>
      <c r="N1222" s="296"/>
      <c r="O1222" s="210"/>
      <c r="P1222" s="296"/>
      <c r="Q1222" s="296"/>
      <c r="R1222" s="176"/>
      <c r="S1222" s="296"/>
      <c r="T1222" s="296"/>
      <c r="V1222" s="10"/>
      <c r="W1222" s="10"/>
      <c r="X1222" s="10"/>
      <c r="Y1222" s="10"/>
      <c r="Z1222" s="10"/>
      <c r="AA1222" s="10"/>
      <c r="AB1222" s="10"/>
      <c r="AC1222" s="10"/>
      <c r="AD1222" s="10"/>
    </row>
    <row r="1223" spans="1:30" x14ac:dyDescent="0.25">
      <c r="A1223" s="55"/>
      <c r="B1223" s="10"/>
      <c r="C1223" s="10"/>
      <c r="D1223" s="10"/>
      <c r="E1223" s="10"/>
      <c r="F1223" s="176"/>
      <c r="G1223" s="296"/>
      <c r="H1223" s="296"/>
      <c r="I1223" s="296"/>
      <c r="J1223" s="296"/>
      <c r="L1223" s="176"/>
      <c r="M1223" s="296"/>
      <c r="N1223" s="296"/>
      <c r="O1223" s="210"/>
      <c r="P1223" s="296"/>
      <c r="Q1223" s="296"/>
      <c r="R1223" s="176"/>
      <c r="S1223" s="296"/>
      <c r="T1223" s="296"/>
      <c r="V1223" s="10"/>
      <c r="W1223" s="10"/>
      <c r="X1223" s="10"/>
      <c r="Y1223" s="10"/>
      <c r="Z1223" s="10"/>
      <c r="AA1223" s="10"/>
      <c r="AB1223" s="10"/>
      <c r="AC1223" s="10"/>
      <c r="AD1223" s="10"/>
    </row>
    <row r="1224" spans="1:30" x14ac:dyDescent="0.25">
      <c r="A1224" s="55"/>
      <c r="B1224" s="10"/>
      <c r="C1224" s="10"/>
      <c r="D1224" s="10"/>
      <c r="E1224" s="10"/>
      <c r="F1224" s="176"/>
      <c r="G1224" s="296"/>
      <c r="H1224" s="296"/>
      <c r="I1224" s="296"/>
      <c r="J1224" s="296"/>
      <c r="L1224" s="176"/>
      <c r="M1224" s="296"/>
      <c r="N1224" s="296"/>
      <c r="O1224" s="210"/>
      <c r="P1224" s="296"/>
      <c r="Q1224" s="296"/>
      <c r="R1224" s="176"/>
      <c r="S1224" s="296"/>
      <c r="T1224" s="296"/>
      <c r="V1224" s="10"/>
      <c r="W1224" s="10"/>
      <c r="X1224" s="10"/>
      <c r="Y1224" s="10"/>
      <c r="Z1224" s="10"/>
      <c r="AA1224" s="10"/>
      <c r="AB1224" s="10"/>
      <c r="AC1224" s="10"/>
      <c r="AD1224" s="10"/>
    </row>
    <row r="1225" spans="1:30" x14ac:dyDescent="0.25">
      <c r="A1225" s="55"/>
      <c r="B1225" s="10"/>
      <c r="C1225" s="10"/>
      <c r="D1225" s="10"/>
      <c r="E1225" s="10"/>
      <c r="F1225" s="176"/>
      <c r="G1225" s="296"/>
      <c r="H1225" s="296"/>
      <c r="I1225" s="296"/>
      <c r="J1225" s="296"/>
      <c r="L1225" s="176"/>
      <c r="M1225" s="296"/>
      <c r="N1225" s="296"/>
      <c r="O1225" s="210"/>
      <c r="P1225" s="296"/>
      <c r="Q1225" s="296"/>
      <c r="R1225" s="176"/>
      <c r="S1225" s="296"/>
      <c r="T1225" s="296"/>
      <c r="V1225" s="10"/>
      <c r="W1225" s="10"/>
      <c r="X1225" s="10"/>
      <c r="Y1225" s="10"/>
      <c r="Z1225" s="10"/>
      <c r="AA1225" s="10"/>
      <c r="AB1225" s="10"/>
      <c r="AC1225" s="10"/>
      <c r="AD1225" s="10"/>
    </row>
    <row r="1226" spans="1:30" x14ac:dyDescent="0.25">
      <c r="A1226" s="55"/>
      <c r="B1226" s="10"/>
      <c r="C1226" s="10"/>
      <c r="D1226" s="10"/>
      <c r="E1226" s="10"/>
      <c r="F1226" s="176"/>
      <c r="G1226" s="296"/>
      <c r="H1226" s="296"/>
      <c r="I1226" s="296"/>
      <c r="J1226" s="296"/>
      <c r="L1226" s="176"/>
      <c r="M1226" s="296"/>
      <c r="N1226" s="296"/>
      <c r="O1226" s="210"/>
      <c r="P1226" s="296"/>
      <c r="Q1226" s="296"/>
      <c r="R1226" s="176"/>
      <c r="S1226" s="296"/>
      <c r="T1226" s="296"/>
      <c r="V1226" s="10"/>
      <c r="W1226" s="10"/>
      <c r="X1226" s="10"/>
      <c r="Y1226" s="10"/>
      <c r="Z1226" s="10"/>
      <c r="AA1226" s="10"/>
      <c r="AB1226" s="10"/>
      <c r="AC1226" s="10"/>
      <c r="AD1226" s="10"/>
    </row>
    <row r="1227" spans="1:30" x14ac:dyDescent="0.25">
      <c r="A1227" s="55"/>
      <c r="B1227" s="10"/>
      <c r="C1227" s="10"/>
      <c r="D1227" s="10"/>
      <c r="E1227" s="10"/>
      <c r="F1227" s="176"/>
      <c r="G1227" s="296"/>
      <c r="H1227" s="296"/>
      <c r="I1227" s="296"/>
      <c r="J1227" s="296"/>
      <c r="L1227" s="176"/>
      <c r="M1227" s="296"/>
      <c r="N1227" s="296"/>
      <c r="O1227" s="210"/>
      <c r="P1227" s="296"/>
      <c r="Q1227" s="296"/>
      <c r="R1227" s="176"/>
      <c r="S1227" s="296"/>
      <c r="T1227" s="296"/>
      <c r="V1227" s="10"/>
      <c r="W1227" s="10"/>
      <c r="X1227" s="10"/>
      <c r="Y1227" s="10"/>
      <c r="Z1227" s="10"/>
      <c r="AA1227" s="10"/>
      <c r="AB1227" s="10"/>
      <c r="AC1227" s="10"/>
      <c r="AD1227" s="10"/>
    </row>
    <row r="1228" spans="1:30" x14ac:dyDescent="0.25">
      <c r="A1228" s="55"/>
      <c r="B1228" s="10"/>
      <c r="C1228" s="10"/>
      <c r="D1228" s="10"/>
      <c r="E1228" s="10"/>
      <c r="F1228" s="176"/>
      <c r="G1228" s="296"/>
      <c r="H1228" s="296"/>
      <c r="I1228" s="296"/>
      <c r="J1228" s="296"/>
      <c r="L1228" s="176"/>
      <c r="M1228" s="296"/>
      <c r="N1228" s="296"/>
      <c r="O1228" s="210"/>
      <c r="P1228" s="296"/>
      <c r="Q1228" s="296"/>
      <c r="R1228" s="176"/>
      <c r="S1228" s="296"/>
      <c r="T1228" s="296"/>
      <c r="V1228" s="10"/>
      <c r="W1228" s="10"/>
      <c r="X1228" s="10"/>
      <c r="Y1228" s="10"/>
      <c r="Z1228" s="10"/>
      <c r="AA1228" s="10"/>
      <c r="AB1228" s="10"/>
      <c r="AC1228" s="10"/>
      <c r="AD1228" s="10"/>
    </row>
    <row r="1229" spans="1:30" x14ac:dyDescent="0.25">
      <c r="A1229" s="55"/>
      <c r="B1229" s="10"/>
      <c r="C1229" s="10"/>
      <c r="D1229" s="10"/>
      <c r="E1229" s="10"/>
      <c r="F1229" s="176"/>
      <c r="G1229" s="296"/>
      <c r="H1229" s="296"/>
      <c r="I1229" s="296"/>
      <c r="J1229" s="296"/>
      <c r="L1229" s="176"/>
      <c r="M1229" s="296"/>
      <c r="N1229" s="296"/>
      <c r="O1229" s="210"/>
      <c r="P1229" s="296"/>
      <c r="Q1229" s="296"/>
      <c r="R1229" s="176"/>
      <c r="S1229" s="296"/>
      <c r="T1229" s="296"/>
      <c r="V1229" s="10"/>
      <c r="W1229" s="10"/>
      <c r="X1229" s="10"/>
      <c r="Y1229" s="10"/>
      <c r="Z1229" s="10"/>
      <c r="AA1229" s="10"/>
      <c r="AB1229" s="10"/>
      <c r="AC1229" s="10"/>
      <c r="AD1229" s="10"/>
    </row>
    <row r="1230" spans="1:30" x14ac:dyDescent="0.25">
      <c r="A1230" s="55"/>
      <c r="B1230" s="10"/>
      <c r="C1230" s="10"/>
      <c r="D1230" s="10"/>
      <c r="E1230" s="10"/>
      <c r="F1230" s="176"/>
      <c r="G1230" s="296"/>
      <c r="H1230" s="296"/>
      <c r="I1230" s="296"/>
      <c r="J1230" s="296"/>
      <c r="L1230" s="176"/>
      <c r="M1230" s="296"/>
      <c r="N1230" s="296"/>
      <c r="O1230" s="210"/>
      <c r="P1230" s="296"/>
      <c r="Q1230" s="296"/>
      <c r="R1230" s="176"/>
      <c r="S1230" s="296"/>
      <c r="T1230" s="296"/>
      <c r="V1230" s="10"/>
      <c r="W1230" s="10"/>
      <c r="X1230" s="10"/>
      <c r="Y1230" s="10"/>
      <c r="Z1230" s="10"/>
      <c r="AA1230" s="10"/>
      <c r="AB1230" s="10"/>
      <c r="AC1230" s="10"/>
      <c r="AD1230" s="10"/>
    </row>
    <row r="1231" spans="1:30" x14ac:dyDescent="0.25">
      <c r="A1231" s="55"/>
      <c r="B1231" s="10"/>
      <c r="C1231" s="10"/>
      <c r="D1231" s="10"/>
      <c r="E1231" s="10"/>
      <c r="F1231" s="176"/>
      <c r="G1231" s="296"/>
      <c r="H1231" s="296"/>
      <c r="I1231" s="296"/>
      <c r="J1231" s="296"/>
      <c r="L1231" s="176"/>
      <c r="M1231" s="296"/>
      <c r="N1231" s="296"/>
      <c r="O1231" s="210"/>
      <c r="P1231" s="296"/>
      <c r="Q1231" s="296"/>
      <c r="R1231" s="176"/>
      <c r="S1231" s="296"/>
      <c r="T1231" s="296"/>
      <c r="V1231" s="10"/>
      <c r="W1231" s="10"/>
      <c r="X1231" s="10"/>
      <c r="Y1231" s="10"/>
      <c r="Z1231" s="10"/>
      <c r="AA1231" s="10"/>
      <c r="AB1231" s="10"/>
      <c r="AC1231" s="10"/>
      <c r="AD1231" s="10"/>
    </row>
    <row r="1232" spans="1:30" x14ac:dyDescent="0.25">
      <c r="A1232" s="55"/>
      <c r="B1232" s="10"/>
      <c r="C1232" s="10"/>
      <c r="D1232" s="10"/>
      <c r="E1232" s="10"/>
      <c r="F1232" s="176"/>
      <c r="G1232" s="296"/>
      <c r="H1232" s="296"/>
      <c r="I1232" s="296"/>
      <c r="J1232" s="296"/>
      <c r="L1232" s="176"/>
      <c r="M1232" s="296"/>
      <c r="N1232" s="296"/>
      <c r="O1232" s="210"/>
      <c r="P1232" s="296"/>
      <c r="Q1232" s="296"/>
      <c r="R1232" s="176"/>
      <c r="S1232" s="296"/>
      <c r="T1232" s="296"/>
      <c r="V1232" s="10"/>
      <c r="W1232" s="10"/>
      <c r="X1232" s="10"/>
      <c r="Y1232" s="10"/>
      <c r="Z1232" s="10"/>
      <c r="AA1232" s="10"/>
      <c r="AB1232" s="10"/>
      <c r="AC1232" s="10"/>
      <c r="AD1232" s="10"/>
    </row>
    <row r="1233" spans="1:30" x14ac:dyDescent="0.25">
      <c r="A1233" s="55"/>
      <c r="B1233" s="10"/>
      <c r="C1233" s="10"/>
      <c r="D1233" s="10"/>
      <c r="E1233" s="10"/>
      <c r="F1233" s="176"/>
      <c r="G1233" s="296"/>
      <c r="H1233" s="296"/>
      <c r="I1233" s="296"/>
      <c r="J1233" s="296"/>
      <c r="L1233" s="176"/>
      <c r="M1233" s="296"/>
      <c r="N1233" s="296"/>
      <c r="O1233" s="210"/>
      <c r="P1233" s="296"/>
      <c r="Q1233" s="296"/>
      <c r="R1233" s="176"/>
      <c r="S1233" s="296"/>
      <c r="T1233" s="296"/>
      <c r="V1233" s="10"/>
      <c r="W1233" s="10"/>
      <c r="X1233" s="10"/>
      <c r="Y1233" s="10"/>
      <c r="Z1233" s="10"/>
      <c r="AA1233" s="10"/>
      <c r="AB1233" s="10"/>
      <c r="AC1233" s="10"/>
      <c r="AD1233" s="10"/>
    </row>
    <row r="1234" spans="1:30" x14ac:dyDescent="0.25">
      <c r="A1234" s="55"/>
      <c r="B1234" s="10"/>
      <c r="C1234" s="10"/>
      <c r="D1234" s="10"/>
      <c r="E1234" s="10"/>
      <c r="F1234" s="176"/>
      <c r="G1234" s="296"/>
      <c r="H1234" s="296"/>
      <c r="I1234" s="296"/>
      <c r="J1234" s="296"/>
      <c r="L1234" s="176"/>
      <c r="M1234" s="296"/>
      <c r="N1234" s="296"/>
      <c r="O1234" s="210"/>
      <c r="P1234" s="296"/>
      <c r="Q1234" s="296"/>
      <c r="R1234" s="176"/>
      <c r="S1234" s="296"/>
      <c r="T1234" s="296"/>
      <c r="V1234" s="10"/>
      <c r="W1234" s="10"/>
      <c r="X1234" s="10"/>
      <c r="Y1234" s="10"/>
      <c r="Z1234" s="10"/>
      <c r="AA1234" s="10"/>
      <c r="AB1234" s="10"/>
      <c r="AC1234" s="10"/>
      <c r="AD1234" s="10"/>
    </row>
    <row r="1235" spans="1:30" x14ac:dyDescent="0.25">
      <c r="A1235" s="55"/>
      <c r="B1235" s="10"/>
      <c r="C1235" s="10"/>
      <c r="D1235" s="10"/>
      <c r="E1235" s="10"/>
      <c r="F1235" s="176"/>
      <c r="G1235" s="296"/>
      <c r="H1235" s="296"/>
      <c r="I1235" s="296"/>
      <c r="J1235" s="296"/>
      <c r="L1235" s="176"/>
      <c r="M1235" s="296"/>
      <c r="N1235" s="296"/>
      <c r="O1235" s="210"/>
      <c r="P1235" s="296"/>
      <c r="Q1235" s="296"/>
      <c r="R1235" s="176"/>
      <c r="S1235" s="296"/>
      <c r="T1235" s="296"/>
      <c r="V1235" s="10"/>
      <c r="W1235" s="10"/>
      <c r="X1235" s="10"/>
      <c r="Y1235" s="10"/>
      <c r="Z1235" s="10"/>
      <c r="AA1235" s="10"/>
      <c r="AB1235" s="10"/>
      <c r="AC1235" s="10"/>
      <c r="AD1235" s="10"/>
    </row>
    <row r="1236" spans="1:30" x14ac:dyDescent="0.25">
      <c r="A1236" s="55"/>
      <c r="B1236" s="10"/>
      <c r="C1236" s="10"/>
      <c r="D1236" s="10"/>
      <c r="E1236" s="10"/>
      <c r="F1236" s="176"/>
      <c r="G1236" s="296"/>
      <c r="H1236" s="296"/>
      <c r="I1236" s="296"/>
      <c r="J1236" s="296"/>
      <c r="L1236" s="176"/>
      <c r="M1236" s="296"/>
      <c r="N1236" s="296"/>
      <c r="O1236" s="210"/>
      <c r="P1236" s="296"/>
      <c r="Q1236" s="296"/>
      <c r="R1236" s="176"/>
      <c r="S1236" s="296"/>
      <c r="T1236" s="296"/>
      <c r="V1236" s="10"/>
      <c r="W1236" s="10"/>
      <c r="X1236" s="10"/>
      <c r="Y1236" s="10"/>
      <c r="Z1236" s="10"/>
      <c r="AA1236" s="10"/>
      <c r="AB1236" s="10"/>
      <c r="AC1236" s="10"/>
      <c r="AD1236" s="10"/>
    </row>
    <row r="1237" spans="1:30" x14ac:dyDescent="0.25">
      <c r="A1237" s="55"/>
      <c r="B1237" s="10"/>
      <c r="C1237" s="10"/>
      <c r="D1237" s="10"/>
      <c r="E1237" s="10"/>
      <c r="F1237" s="176"/>
      <c r="G1237" s="296"/>
      <c r="H1237" s="296"/>
      <c r="I1237" s="296"/>
      <c r="J1237" s="296"/>
      <c r="L1237" s="176"/>
      <c r="M1237" s="296"/>
      <c r="N1237" s="296"/>
      <c r="O1237" s="210"/>
      <c r="P1237" s="296"/>
      <c r="Q1237" s="296"/>
      <c r="R1237" s="176"/>
      <c r="S1237" s="296"/>
      <c r="T1237" s="296"/>
      <c r="V1237" s="10"/>
      <c r="W1237" s="10"/>
      <c r="X1237" s="10"/>
      <c r="Y1237" s="10"/>
      <c r="Z1237" s="10"/>
      <c r="AA1237" s="10"/>
      <c r="AB1237" s="10"/>
      <c r="AC1237" s="10"/>
      <c r="AD1237" s="10"/>
    </row>
    <row r="1238" spans="1:30" x14ac:dyDescent="0.25">
      <c r="A1238" s="55"/>
      <c r="B1238" s="10"/>
      <c r="C1238" s="10"/>
      <c r="D1238" s="10"/>
      <c r="E1238" s="10"/>
      <c r="F1238" s="176"/>
      <c r="G1238" s="296"/>
      <c r="H1238" s="296"/>
      <c r="I1238" s="296"/>
      <c r="J1238" s="296"/>
      <c r="L1238" s="176"/>
      <c r="M1238" s="296"/>
      <c r="N1238" s="296"/>
      <c r="O1238" s="210"/>
      <c r="P1238" s="296"/>
      <c r="Q1238" s="296"/>
      <c r="R1238" s="176"/>
      <c r="S1238" s="296"/>
      <c r="T1238" s="296"/>
      <c r="V1238" s="10"/>
      <c r="W1238" s="10"/>
      <c r="X1238" s="10"/>
      <c r="Y1238" s="10"/>
      <c r="Z1238" s="10"/>
      <c r="AA1238" s="10"/>
      <c r="AB1238" s="10"/>
      <c r="AC1238" s="10"/>
      <c r="AD1238" s="10"/>
    </row>
    <row r="1239" spans="1:30" x14ac:dyDescent="0.25">
      <c r="A1239" s="55"/>
      <c r="B1239" s="10"/>
      <c r="C1239" s="10"/>
      <c r="D1239" s="10"/>
      <c r="E1239" s="10"/>
      <c r="F1239" s="176"/>
      <c r="G1239" s="296"/>
      <c r="H1239" s="296"/>
      <c r="I1239" s="296"/>
      <c r="J1239" s="296"/>
      <c r="L1239" s="176"/>
      <c r="M1239" s="296"/>
      <c r="N1239" s="296"/>
      <c r="O1239" s="210"/>
      <c r="P1239" s="296"/>
      <c r="Q1239" s="296"/>
      <c r="R1239" s="176"/>
      <c r="S1239" s="296"/>
      <c r="T1239" s="296"/>
      <c r="V1239" s="10"/>
      <c r="W1239" s="10"/>
      <c r="X1239" s="10"/>
      <c r="Y1239" s="10"/>
      <c r="Z1239" s="10"/>
      <c r="AA1239" s="10"/>
      <c r="AB1239" s="10"/>
      <c r="AC1239" s="10"/>
      <c r="AD1239" s="10"/>
    </row>
    <row r="1240" spans="1:30" x14ac:dyDescent="0.25">
      <c r="A1240" s="55"/>
      <c r="B1240" s="10"/>
      <c r="C1240" s="10"/>
      <c r="D1240" s="10"/>
      <c r="E1240" s="10"/>
      <c r="F1240" s="176"/>
      <c r="G1240" s="296"/>
      <c r="H1240" s="296"/>
      <c r="I1240" s="296"/>
      <c r="J1240" s="296"/>
      <c r="L1240" s="176"/>
      <c r="M1240" s="296"/>
      <c r="N1240" s="296"/>
      <c r="O1240" s="210"/>
      <c r="P1240" s="296"/>
      <c r="Q1240" s="296"/>
      <c r="R1240" s="176"/>
      <c r="S1240" s="296"/>
      <c r="T1240" s="296"/>
      <c r="V1240" s="10"/>
      <c r="W1240" s="10"/>
      <c r="X1240" s="10"/>
      <c r="Y1240" s="10"/>
      <c r="Z1240" s="10"/>
      <c r="AA1240" s="10"/>
      <c r="AB1240" s="10"/>
      <c r="AC1240" s="10"/>
      <c r="AD1240" s="10"/>
    </row>
    <row r="1241" spans="1:30" x14ac:dyDescent="0.25">
      <c r="A1241" s="55"/>
      <c r="B1241" s="10"/>
      <c r="C1241" s="10"/>
      <c r="D1241" s="10"/>
      <c r="E1241" s="10"/>
      <c r="F1241" s="176"/>
      <c r="G1241" s="296"/>
      <c r="H1241" s="296"/>
      <c r="I1241" s="296"/>
      <c r="J1241" s="296"/>
      <c r="L1241" s="176"/>
      <c r="M1241" s="296"/>
      <c r="N1241" s="296"/>
      <c r="O1241" s="210"/>
      <c r="P1241" s="296"/>
      <c r="Q1241" s="296"/>
      <c r="R1241" s="176"/>
      <c r="S1241" s="296"/>
      <c r="T1241" s="296"/>
      <c r="V1241" s="10"/>
      <c r="W1241" s="10"/>
      <c r="X1241" s="10"/>
      <c r="Y1241" s="10"/>
      <c r="Z1241" s="10"/>
      <c r="AA1241" s="10"/>
      <c r="AB1241" s="10"/>
      <c r="AC1241" s="10"/>
      <c r="AD1241" s="10"/>
    </row>
    <row r="1242" spans="1:30" x14ac:dyDescent="0.25">
      <c r="A1242" s="55"/>
      <c r="B1242" s="10"/>
      <c r="C1242" s="10"/>
      <c r="D1242" s="10"/>
      <c r="E1242" s="10"/>
      <c r="F1242" s="176"/>
      <c r="G1242" s="296"/>
      <c r="H1242" s="296"/>
      <c r="I1242" s="296"/>
      <c r="J1242" s="296"/>
      <c r="L1242" s="176"/>
      <c r="M1242" s="296"/>
      <c r="N1242" s="296"/>
      <c r="O1242" s="210"/>
      <c r="P1242" s="296"/>
      <c r="Q1242" s="296"/>
      <c r="R1242" s="176"/>
      <c r="S1242" s="296"/>
      <c r="T1242" s="296"/>
      <c r="V1242" s="10"/>
      <c r="W1242" s="10"/>
      <c r="X1242" s="10"/>
      <c r="Y1242" s="10"/>
      <c r="Z1242" s="10"/>
      <c r="AA1242" s="10"/>
      <c r="AB1242" s="10"/>
      <c r="AC1242" s="10"/>
      <c r="AD1242" s="10"/>
    </row>
    <row r="1243" spans="1:30" x14ac:dyDescent="0.25">
      <c r="A1243" s="55"/>
      <c r="B1243" s="10"/>
      <c r="C1243" s="10"/>
      <c r="D1243" s="10"/>
      <c r="E1243" s="10"/>
      <c r="F1243" s="176"/>
      <c r="G1243" s="296"/>
      <c r="H1243" s="296"/>
      <c r="I1243" s="296"/>
      <c r="J1243" s="296"/>
      <c r="L1243" s="176"/>
      <c r="M1243" s="296"/>
      <c r="N1243" s="296"/>
      <c r="O1243" s="210"/>
      <c r="P1243" s="296"/>
      <c r="Q1243" s="296"/>
      <c r="R1243" s="176"/>
      <c r="S1243" s="296"/>
      <c r="T1243" s="296"/>
      <c r="V1243" s="10"/>
      <c r="W1243" s="10"/>
      <c r="X1243" s="10"/>
      <c r="Y1243" s="10"/>
      <c r="Z1243" s="10"/>
      <c r="AA1243" s="10"/>
      <c r="AB1243" s="10"/>
      <c r="AC1243" s="10"/>
      <c r="AD1243" s="10"/>
    </row>
    <row r="1244" spans="1:30" x14ac:dyDescent="0.25">
      <c r="A1244" s="55"/>
      <c r="B1244" s="10"/>
      <c r="C1244" s="10"/>
      <c r="D1244" s="10"/>
      <c r="E1244" s="10"/>
      <c r="F1244" s="176"/>
      <c r="G1244" s="296"/>
      <c r="H1244" s="296"/>
      <c r="I1244" s="296"/>
      <c r="J1244" s="296"/>
      <c r="L1244" s="176"/>
      <c r="M1244" s="296"/>
      <c r="N1244" s="296"/>
      <c r="O1244" s="210"/>
      <c r="P1244" s="296"/>
      <c r="Q1244" s="296"/>
      <c r="R1244" s="176"/>
      <c r="S1244" s="296"/>
      <c r="T1244" s="296"/>
      <c r="V1244" s="10"/>
      <c r="W1244" s="10"/>
      <c r="X1244" s="10"/>
      <c r="Y1244" s="10"/>
      <c r="Z1244" s="10"/>
      <c r="AA1244" s="10"/>
      <c r="AB1244" s="10"/>
      <c r="AC1244" s="10"/>
      <c r="AD1244" s="10"/>
    </row>
    <row r="1245" spans="1:30" x14ac:dyDescent="0.25">
      <c r="A1245" s="55"/>
      <c r="B1245" s="10"/>
      <c r="C1245" s="10"/>
      <c r="D1245" s="10"/>
      <c r="E1245" s="10"/>
      <c r="F1245" s="176"/>
      <c r="G1245" s="296"/>
      <c r="H1245" s="296"/>
      <c r="I1245" s="296"/>
      <c r="J1245" s="296"/>
      <c r="L1245" s="176"/>
      <c r="M1245" s="296"/>
      <c r="N1245" s="296"/>
      <c r="O1245" s="210"/>
      <c r="P1245" s="296"/>
      <c r="Q1245" s="296"/>
      <c r="R1245" s="176"/>
      <c r="S1245" s="296"/>
      <c r="T1245" s="296"/>
      <c r="V1245" s="10"/>
      <c r="W1245" s="10"/>
      <c r="X1245" s="10"/>
      <c r="Y1245" s="10"/>
      <c r="Z1245" s="10"/>
      <c r="AA1245" s="10"/>
      <c r="AB1245" s="10"/>
      <c r="AC1245" s="10"/>
      <c r="AD1245" s="10"/>
    </row>
    <row r="1246" spans="1:30" x14ac:dyDescent="0.25">
      <c r="A1246" s="55"/>
      <c r="B1246" s="10"/>
      <c r="C1246" s="10"/>
      <c r="D1246" s="10"/>
      <c r="E1246" s="10"/>
      <c r="F1246" s="176"/>
      <c r="G1246" s="296"/>
      <c r="H1246" s="296"/>
      <c r="I1246" s="296"/>
      <c r="J1246" s="296"/>
      <c r="L1246" s="176"/>
      <c r="M1246" s="296"/>
      <c r="N1246" s="296"/>
      <c r="O1246" s="210"/>
      <c r="P1246" s="296"/>
      <c r="Q1246" s="296"/>
      <c r="R1246" s="176"/>
      <c r="S1246" s="296"/>
      <c r="T1246" s="296"/>
      <c r="V1246" s="10"/>
      <c r="W1246" s="10"/>
      <c r="X1246" s="10"/>
      <c r="Y1246" s="10"/>
      <c r="Z1246" s="10"/>
      <c r="AA1246" s="10"/>
      <c r="AB1246" s="10"/>
      <c r="AC1246" s="10"/>
      <c r="AD1246" s="10"/>
    </row>
    <row r="1247" spans="1:30" x14ac:dyDescent="0.25">
      <c r="A1247" s="55"/>
      <c r="B1247" s="10"/>
      <c r="C1247" s="10"/>
      <c r="D1247" s="10"/>
      <c r="E1247" s="10"/>
      <c r="F1247" s="176"/>
      <c r="G1247" s="296"/>
      <c r="H1247" s="296"/>
      <c r="I1247" s="296"/>
      <c r="J1247" s="296"/>
      <c r="L1247" s="176"/>
      <c r="M1247" s="296"/>
      <c r="N1247" s="296"/>
      <c r="O1247" s="210"/>
      <c r="P1247" s="296"/>
      <c r="Q1247" s="296"/>
      <c r="R1247" s="176"/>
      <c r="S1247" s="296"/>
      <c r="T1247" s="296"/>
      <c r="V1247" s="10"/>
      <c r="W1247" s="10"/>
      <c r="X1247" s="10"/>
      <c r="Y1247" s="10"/>
      <c r="Z1247" s="10"/>
      <c r="AA1247" s="10"/>
      <c r="AB1247" s="10"/>
      <c r="AC1247" s="10"/>
      <c r="AD1247" s="10"/>
    </row>
    <row r="1248" spans="1:30" x14ac:dyDescent="0.25">
      <c r="A1248" s="55"/>
      <c r="B1248" s="10"/>
      <c r="C1248" s="10"/>
      <c r="D1248" s="10"/>
      <c r="E1248" s="10"/>
      <c r="F1248" s="176"/>
      <c r="G1248" s="296"/>
      <c r="H1248" s="296"/>
      <c r="I1248" s="296"/>
      <c r="J1248" s="296"/>
      <c r="L1248" s="176"/>
      <c r="M1248" s="296"/>
      <c r="N1248" s="296"/>
      <c r="O1248" s="210"/>
      <c r="P1248" s="296"/>
      <c r="Q1248" s="296"/>
      <c r="R1248" s="176"/>
      <c r="S1248" s="296"/>
      <c r="T1248" s="296"/>
      <c r="V1248" s="10"/>
      <c r="W1248" s="10"/>
      <c r="X1248" s="10"/>
      <c r="Y1248" s="10"/>
      <c r="Z1248" s="10"/>
      <c r="AA1248" s="10"/>
      <c r="AB1248" s="10"/>
      <c r="AC1248" s="10"/>
      <c r="AD1248" s="10"/>
    </row>
    <row r="1249" spans="1:30" x14ac:dyDescent="0.25">
      <c r="A1249" s="55"/>
      <c r="B1249" s="10"/>
      <c r="C1249" s="10"/>
      <c r="D1249" s="10"/>
      <c r="E1249" s="10"/>
      <c r="F1249" s="176"/>
      <c r="G1249" s="296"/>
      <c r="H1249" s="296"/>
      <c r="I1249" s="296"/>
      <c r="J1249" s="296"/>
      <c r="L1249" s="176"/>
      <c r="M1249" s="296"/>
      <c r="N1249" s="296"/>
      <c r="O1249" s="210"/>
      <c r="P1249" s="296"/>
      <c r="Q1249" s="296"/>
      <c r="R1249" s="176"/>
      <c r="S1249" s="296"/>
      <c r="T1249" s="296"/>
      <c r="V1249" s="10"/>
      <c r="W1249" s="10"/>
      <c r="X1249" s="10"/>
      <c r="Y1249" s="10"/>
      <c r="Z1249" s="10"/>
      <c r="AA1249" s="10"/>
      <c r="AB1249" s="10"/>
      <c r="AC1249" s="10"/>
      <c r="AD1249" s="10"/>
    </row>
    <row r="1250" spans="1:30" x14ac:dyDescent="0.25">
      <c r="A1250" s="55"/>
      <c r="B1250" s="10"/>
      <c r="C1250" s="10"/>
      <c r="D1250" s="10"/>
      <c r="E1250" s="10"/>
      <c r="F1250" s="176"/>
      <c r="G1250" s="296"/>
      <c r="H1250" s="296"/>
      <c r="I1250" s="296"/>
      <c r="J1250" s="296"/>
      <c r="L1250" s="176"/>
      <c r="M1250" s="296"/>
      <c r="N1250" s="296"/>
      <c r="O1250" s="210"/>
      <c r="P1250" s="296"/>
      <c r="Q1250" s="296"/>
      <c r="R1250" s="176"/>
      <c r="S1250" s="296"/>
      <c r="T1250" s="296"/>
      <c r="V1250" s="10"/>
      <c r="W1250" s="10"/>
      <c r="X1250" s="10"/>
      <c r="Y1250" s="10"/>
      <c r="Z1250" s="10"/>
      <c r="AA1250" s="10"/>
      <c r="AB1250" s="10"/>
      <c r="AC1250" s="10"/>
      <c r="AD1250" s="10"/>
    </row>
    <row r="1251" spans="1:30" x14ac:dyDescent="0.25">
      <c r="A1251" s="55"/>
      <c r="B1251" s="10"/>
      <c r="C1251" s="10"/>
      <c r="D1251" s="10"/>
      <c r="E1251" s="10"/>
      <c r="F1251" s="176"/>
      <c r="G1251" s="296"/>
      <c r="H1251" s="296"/>
      <c r="I1251" s="296"/>
      <c r="J1251" s="296"/>
      <c r="L1251" s="176"/>
      <c r="M1251" s="296"/>
      <c r="N1251" s="296"/>
      <c r="O1251" s="210"/>
      <c r="P1251" s="296"/>
      <c r="Q1251" s="296"/>
      <c r="R1251" s="176"/>
      <c r="S1251" s="296"/>
      <c r="T1251" s="296"/>
      <c r="V1251" s="10"/>
      <c r="W1251" s="10"/>
      <c r="X1251" s="10"/>
      <c r="Y1251" s="10"/>
      <c r="Z1251" s="10"/>
      <c r="AA1251" s="10"/>
      <c r="AB1251" s="10"/>
      <c r="AC1251" s="10"/>
      <c r="AD1251" s="10"/>
    </row>
    <row r="1252" spans="1:30" x14ac:dyDescent="0.25">
      <c r="A1252" s="55"/>
      <c r="B1252" s="10"/>
      <c r="C1252" s="10"/>
      <c r="D1252" s="10"/>
      <c r="E1252" s="10"/>
      <c r="F1252" s="176"/>
      <c r="G1252" s="296"/>
      <c r="H1252" s="296"/>
      <c r="I1252" s="296"/>
      <c r="J1252" s="296"/>
      <c r="L1252" s="176"/>
      <c r="M1252" s="296"/>
      <c r="N1252" s="296"/>
      <c r="O1252" s="210"/>
      <c r="P1252" s="296"/>
      <c r="Q1252" s="296"/>
      <c r="R1252" s="176"/>
      <c r="S1252" s="296"/>
      <c r="T1252" s="296"/>
      <c r="V1252" s="10"/>
      <c r="W1252" s="10"/>
      <c r="X1252" s="10"/>
      <c r="Y1252" s="10"/>
      <c r="Z1252" s="10"/>
      <c r="AA1252" s="10"/>
      <c r="AB1252" s="10"/>
      <c r="AC1252" s="10"/>
      <c r="AD1252" s="10"/>
    </row>
    <row r="1253" spans="1:30" x14ac:dyDescent="0.25">
      <c r="A1253" s="55"/>
      <c r="B1253" s="10"/>
      <c r="C1253" s="10"/>
      <c r="D1253" s="10"/>
      <c r="E1253" s="10"/>
      <c r="F1253" s="176"/>
      <c r="G1253" s="296"/>
      <c r="H1253" s="296"/>
      <c r="I1253" s="296"/>
      <c r="J1253" s="296"/>
      <c r="L1253" s="176"/>
      <c r="M1253" s="296"/>
      <c r="N1253" s="296"/>
      <c r="O1253" s="210"/>
      <c r="P1253" s="296"/>
      <c r="Q1253" s="296"/>
      <c r="R1253" s="176"/>
      <c r="S1253" s="296"/>
      <c r="T1253" s="296"/>
      <c r="V1253" s="10"/>
      <c r="W1253" s="10"/>
      <c r="X1253" s="10"/>
      <c r="Y1253" s="10"/>
      <c r="Z1253" s="10"/>
      <c r="AA1253" s="10"/>
      <c r="AB1253" s="10"/>
      <c r="AC1253" s="10"/>
      <c r="AD1253" s="10"/>
    </row>
    <row r="1254" spans="1:30" x14ac:dyDescent="0.25">
      <c r="A1254" s="55"/>
      <c r="B1254" s="10"/>
      <c r="C1254" s="10"/>
      <c r="D1254" s="10"/>
      <c r="E1254" s="10"/>
      <c r="F1254" s="176"/>
      <c r="G1254" s="296"/>
      <c r="H1254" s="296"/>
      <c r="I1254" s="296"/>
      <c r="J1254" s="296"/>
      <c r="L1254" s="176"/>
      <c r="M1254" s="296"/>
      <c r="N1254" s="296"/>
      <c r="O1254" s="210"/>
      <c r="P1254" s="296"/>
      <c r="Q1254" s="296"/>
      <c r="R1254" s="176"/>
      <c r="S1254" s="296"/>
      <c r="T1254" s="296"/>
      <c r="V1254" s="10"/>
      <c r="W1254" s="10"/>
      <c r="X1254" s="10"/>
      <c r="Y1254" s="10"/>
      <c r="Z1254" s="10"/>
      <c r="AA1254" s="10"/>
      <c r="AB1254" s="10"/>
      <c r="AC1254" s="10"/>
      <c r="AD1254" s="10"/>
    </row>
    <row r="1255" spans="1:30" x14ac:dyDescent="0.25">
      <c r="A1255" s="55"/>
      <c r="B1255" s="10"/>
      <c r="C1255" s="10"/>
      <c r="D1255" s="10"/>
      <c r="E1255" s="10"/>
      <c r="F1255" s="176"/>
      <c r="G1255" s="296"/>
      <c r="H1255" s="296"/>
      <c r="I1255" s="296"/>
      <c r="J1255" s="296"/>
      <c r="L1255" s="176"/>
      <c r="M1255" s="296"/>
      <c r="N1255" s="296"/>
      <c r="O1255" s="210"/>
      <c r="P1255" s="296"/>
      <c r="Q1255" s="296"/>
      <c r="R1255" s="176"/>
      <c r="S1255" s="296"/>
      <c r="T1255" s="296"/>
      <c r="V1255" s="10"/>
      <c r="W1255" s="10"/>
      <c r="X1255" s="10"/>
      <c r="Y1255" s="10"/>
      <c r="Z1255" s="10"/>
      <c r="AA1255" s="10"/>
      <c r="AB1255" s="10"/>
      <c r="AC1255" s="10"/>
      <c r="AD1255" s="10"/>
    </row>
    <row r="1256" spans="1:30" x14ac:dyDescent="0.25">
      <c r="A1256" s="55"/>
      <c r="B1256" s="10"/>
      <c r="C1256" s="10"/>
      <c r="D1256" s="10"/>
      <c r="E1256" s="10"/>
      <c r="F1256" s="176"/>
      <c r="G1256" s="296"/>
      <c r="H1256" s="296"/>
      <c r="I1256" s="296"/>
      <c r="J1256" s="296"/>
      <c r="L1256" s="176"/>
      <c r="M1256" s="296"/>
      <c r="N1256" s="296"/>
      <c r="O1256" s="210"/>
      <c r="P1256" s="296"/>
      <c r="Q1256" s="296"/>
      <c r="R1256" s="176"/>
      <c r="S1256" s="296"/>
      <c r="T1256" s="296"/>
      <c r="V1256" s="10"/>
      <c r="W1256" s="10"/>
      <c r="X1256" s="10"/>
      <c r="Y1256" s="10"/>
      <c r="Z1256" s="10"/>
      <c r="AA1256" s="10"/>
      <c r="AB1256" s="10"/>
      <c r="AC1256" s="10"/>
      <c r="AD1256" s="10"/>
    </row>
    <row r="1257" spans="1:30" x14ac:dyDescent="0.25">
      <c r="A1257" s="55"/>
      <c r="B1257" s="10"/>
      <c r="C1257" s="10"/>
      <c r="D1257" s="10"/>
      <c r="E1257" s="10"/>
      <c r="F1257" s="176"/>
      <c r="G1257" s="296"/>
      <c r="H1257" s="296"/>
      <c r="I1257" s="296"/>
      <c r="J1257" s="296"/>
      <c r="L1257" s="176"/>
      <c r="M1257" s="296"/>
      <c r="N1257" s="296"/>
      <c r="O1257" s="210"/>
      <c r="P1257" s="296"/>
      <c r="Q1257" s="296"/>
      <c r="R1257" s="176"/>
      <c r="S1257" s="296"/>
      <c r="T1257" s="296"/>
      <c r="V1257" s="10"/>
      <c r="W1257" s="10"/>
      <c r="X1257" s="10"/>
      <c r="Y1257" s="10"/>
      <c r="Z1257" s="10"/>
      <c r="AA1257" s="10"/>
      <c r="AB1257" s="10"/>
      <c r="AC1257" s="10"/>
      <c r="AD1257" s="10"/>
    </row>
    <row r="1258" spans="1:30" x14ac:dyDescent="0.25">
      <c r="A1258" s="55"/>
      <c r="B1258" s="10"/>
      <c r="C1258" s="10"/>
      <c r="D1258" s="10"/>
      <c r="E1258" s="10"/>
      <c r="F1258" s="176"/>
      <c r="G1258" s="296"/>
      <c r="H1258" s="296"/>
      <c r="I1258" s="296"/>
      <c r="J1258" s="296"/>
      <c r="L1258" s="176"/>
      <c r="M1258" s="296"/>
      <c r="N1258" s="296"/>
      <c r="O1258" s="210"/>
      <c r="P1258" s="296"/>
      <c r="Q1258" s="296"/>
      <c r="R1258" s="176"/>
      <c r="S1258" s="296"/>
      <c r="T1258" s="296"/>
      <c r="V1258" s="10"/>
      <c r="W1258" s="10"/>
      <c r="X1258" s="10"/>
      <c r="Y1258" s="10"/>
      <c r="Z1258" s="10"/>
      <c r="AA1258" s="10"/>
      <c r="AB1258" s="10"/>
      <c r="AC1258" s="10"/>
      <c r="AD1258" s="10"/>
    </row>
    <row r="1259" spans="1:30" x14ac:dyDescent="0.25">
      <c r="A1259" s="55"/>
      <c r="B1259" s="10"/>
      <c r="C1259" s="10"/>
      <c r="D1259" s="10"/>
      <c r="E1259" s="10"/>
      <c r="F1259" s="176"/>
      <c r="G1259" s="296"/>
      <c r="H1259" s="296"/>
      <c r="I1259" s="296"/>
      <c r="J1259" s="296"/>
      <c r="L1259" s="176"/>
      <c r="M1259" s="296"/>
      <c r="N1259" s="296"/>
      <c r="O1259" s="210"/>
      <c r="P1259" s="296"/>
      <c r="Q1259" s="296"/>
      <c r="R1259" s="176"/>
      <c r="S1259" s="296"/>
      <c r="T1259" s="296"/>
      <c r="V1259" s="10"/>
      <c r="W1259" s="10"/>
      <c r="X1259" s="10"/>
      <c r="Y1259" s="10"/>
      <c r="Z1259" s="10"/>
      <c r="AA1259" s="10"/>
      <c r="AB1259" s="10"/>
      <c r="AC1259" s="10"/>
      <c r="AD1259" s="10"/>
    </row>
    <row r="1260" spans="1:30" x14ac:dyDescent="0.25">
      <c r="A1260" s="55"/>
      <c r="B1260" s="10"/>
      <c r="C1260" s="10"/>
      <c r="D1260" s="10"/>
      <c r="E1260" s="10"/>
      <c r="F1260" s="176"/>
      <c r="G1260" s="296"/>
      <c r="H1260" s="296"/>
      <c r="I1260" s="296"/>
      <c r="J1260" s="296"/>
      <c r="L1260" s="176"/>
      <c r="M1260" s="296"/>
      <c r="N1260" s="296"/>
      <c r="O1260" s="210"/>
      <c r="P1260" s="296"/>
      <c r="Q1260" s="296"/>
      <c r="R1260" s="176"/>
      <c r="S1260" s="296"/>
      <c r="T1260" s="296"/>
      <c r="V1260" s="10"/>
      <c r="W1260" s="10"/>
      <c r="X1260" s="10"/>
      <c r="Y1260" s="10"/>
      <c r="Z1260" s="10"/>
      <c r="AA1260" s="10"/>
      <c r="AB1260" s="10"/>
      <c r="AC1260" s="10"/>
      <c r="AD1260" s="10"/>
    </row>
    <row r="1261" spans="1:30" x14ac:dyDescent="0.25">
      <c r="A1261" s="55"/>
      <c r="B1261" s="10"/>
      <c r="C1261" s="10"/>
      <c r="D1261" s="10"/>
      <c r="E1261" s="10"/>
      <c r="F1261" s="176"/>
      <c r="G1261" s="296"/>
      <c r="H1261" s="296"/>
      <c r="I1261" s="296"/>
      <c r="J1261" s="296"/>
      <c r="L1261" s="176"/>
      <c r="M1261" s="296"/>
      <c r="N1261" s="296"/>
      <c r="O1261" s="210"/>
      <c r="P1261" s="296"/>
      <c r="Q1261" s="296"/>
      <c r="R1261" s="176"/>
      <c r="S1261" s="296"/>
      <c r="T1261" s="296"/>
      <c r="V1261" s="10"/>
      <c r="W1261" s="10"/>
      <c r="X1261" s="10"/>
      <c r="Y1261" s="10"/>
      <c r="Z1261" s="10"/>
      <c r="AA1261" s="10"/>
      <c r="AB1261" s="10"/>
      <c r="AC1261" s="10"/>
      <c r="AD1261" s="10"/>
    </row>
    <row r="1262" spans="1:30" x14ac:dyDescent="0.25">
      <c r="A1262" s="55"/>
      <c r="B1262" s="10"/>
      <c r="C1262" s="10"/>
      <c r="D1262" s="10"/>
      <c r="E1262" s="10"/>
      <c r="F1262" s="176"/>
      <c r="G1262" s="296"/>
      <c r="H1262" s="296"/>
      <c r="I1262" s="296"/>
      <c r="J1262" s="296"/>
      <c r="L1262" s="176"/>
      <c r="M1262" s="296"/>
      <c r="N1262" s="296"/>
      <c r="O1262" s="210"/>
      <c r="P1262" s="296"/>
      <c r="Q1262" s="296"/>
      <c r="R1262" s="176"/>
      <c r="S1262" s="296"/>
      <c r="T1262" s="296"/>
      <c r="V1262" s="10"/>
      <c r="W1262" s="10"/>
      <c r="X1262" s="10"/>
      <c r="Y1262" s="10"/>
      <c r="Z1262" s="10"/>
      <c r="AA1262" s="10"/>
      <c r="AB1262" s="10"/>
      <c r="AC1262" s="10"/>
      <c r="AD1262" s="10"/>
    </row>
    <row r="1263" spans="1:30" x14ac:dyDescent="0.25">
      <c r="A1263" s="55"/>
      <c r="B1263" s="10"/>
      <c r="C1263" s="10"/>
      <c r="D1263" s="10"/>
      <c r="E1263" s="10"/>
      <c r="F1263" s="176"/>
      <c r="G1263" s="296"/>
      <c r="H1263" s="296"/>
      <c r="I1263" s="296"/>
      <c r="J1263" s="296"/>
      <c r="L1263" s="176"/>
      <c r="M1263" s="296"/>
      <c r="N1263" s="296"/>
      <c r="O1263" s="210"/>
      <c r="P1263" s="296"/>
      <c r="Q1263" s="296"/>
      <c r="R1263" s="176"/>
      <c r="S1263" s="296"/>
      <c r="T1263" s="296"/>
      <c r="V1263" s="10"/>
      <c r="W1263" s="10"/>
      <c r="X1263" s="10"/>
      <c r="Y1263" s="10"/>
      <c r="Z1263" s="10"/>
      <c r="AA1263" s="10"/>
      <c r="AB1263" s="10"/>
      <c r="AC1263" s="10"/>
      <c r="AD1263" s="10"/>
    </row>
    <row r="1264" spans="1:30" x14ac:dyDescent="0.25">
      <c r="A1264" s="55"/>
      <c r="B1264" s="10"/>
      <c r="C1264" s="10"/>
      <c r="D1264" s="10"/>
      <c r="E1264" s="10"/>
      <c r="F1264" s="176"/>
      <c r="G1264" s="296"/>
      <c r="H1264" s="296"/>
      <c r="I1264" s="296"/>
      <c r="J1264" s="296"/>
      <c r="L1264" s="176"/>
      <c r="M1264" s="296"/>
      <c r="N1264" s="296"/>
      <c r="O1264" s="210"/>
      <c r="P1264" s="296"/>
      <c r="Q1264" s="296"/>
      <c r="R1264" s="176"/>
      <c r="S1264" s="296"/>
      <c r="T1264" s="296"/>
      <c r="V1264" s="10"/>
      <c r="W1264" s="10"/>
      <c r="X1264" s="10"/>
      <c r="Y1264" s="10"/>
      <c r="Z1264" s="10"/>
      <c r="AA1264" s="10"/>
      <c r="AB1264" s="10"/>
      <c r="AC1264" s="10"/>
      <c r="AD1264" s="10"/>
    </row>
    <row r="1265" spans="1:30" x14ac:dyDescent="0.25">
      <c r="A1265" s="55"/>
      <c r="B1265" s="10"/>
      <c r="C1265" s="10"/>
      <c r="D1265" s="10"/>
      <c r="E1265" s="10"/>
      <c r="F1265" s="176"/>
      <c r="G1265" s="296"/>
      <c r="H1265" s="296"/>
      <c r="I1265" s="296"/>
      <c r="J1265" s="296"/>
      <c r="L1265" s="176"/>
      <c r="M1265" s="296"/>
      <c r="N1265" s="296"/>
      <c r="O1265" s="210"/>
      <c r="P1265" s="296"/>
      <c r="Q1265" s="296"/>
      <c r="R1265" s="176"/>
      <c r="S1265" s="296"/>
      <c r="T1265" s="296"/>
      <c r="V1265" s="10"/>
      <c r="W1265" s="10"/>
      <c r="X1265" s="10"/>
      <c r="Y1265" s="10"/>
      <c r="Z1265" s="10"/>
      <c r="AA1265" s="10"/>
      <c r="AB1265" s="10"/>
      <c r="AC1265" s="10"/>
      <c r="AD1265" s="10"/>
    </row>
    <row r="1266" spans="1:30" x14ac:dyDescent="0.25">
      <c r="A1266" s="55"/>
      <c r="B1266" s="10"/>
      <c r="C1266" s="10"/>
      <c r="D1266" s="10"/>
      <c r="E1266" s="10"/>
      <c r="F1266" s="176"/>
      <c r="G1266" s="296"/>
      <c r="H1266" s="296"/>
      <c r="I1266" s="296"/>
      <c r="J1266" s="296"/>
      <c r="L1266" s="176"/>
      <c r="M1266" s="296"/>
      <c r="N1266" s="296"/>
      <c r="O1266" s="210"/>
      <c r="P1266" s="296"/>
      <c r="Q1266" s="296"/>
      <c r="R1266" s="176"/>
      <c r="S1266" s="296"/>
      <c r="T1266" s="296"/>
      <c r="V1266" s="10"/>
      <c r="W1266" s="10"/>
      <c r="X1266" s="10"/>
      <c r="Y1266" s="10"/>
      <c r="Z1266" s="10"/>
      <c r="AA1266" s="10"/>
      <c r="AB1266" s="10"/>
      <c r="AC1266" s="10"/>
      <c r="AD1266" s="10"/>
    </row>
    <row r="1267" spans="1:30" x14ac:dyDescent="0.25">
      <c r="A1267" s="55"/>
      <c r="B1267" s="10"/>
      <c r="C1267" s="10"/>
      <c r="D1267" s="10"/>
      <c r="E1267" s="10"/>
      <c r="F1267" s="176"/>
      <c r="G1267" s="296"/>
      <c r="H1267" s="296"/>
      <c r="I1267" s="296"/>
      <c r="J1267" s="296"/>
      <c r="L1267" s="176"/>
      <c r="M1267" s="296"/>
      <c r="N1267" s="296"/>
      <c r="O1267" s="210"/>
      <c r="P1267" s="296"/>
      <c r="Q1267" s="296"/>
      <c r="R1267" s="176"/>
      <c r="S1267" s="296"/>
      <c r="T1267" s="296"/>
      <c r="V1267" s="10"/>
      <c r="W1267" s="10"/>
      <c r="X1267" s="10"/>
      <c r="Y1267" s="10"/>
      <c r="Z1267" s="10"/>
      <c r="AA1267" s="10"/>
      <c r="AB1267" s="10"/>
      <c r="AC1267" s="10"/>
      <c r="AD1267" s="10"/>
    </row>
    <row r="1268" spans="1:30" x14ac:dyDescent="0.25">
      <c r="A1268" s="55"/>
      <c r="B1268" s="10"/>
      <c r="C1268" s="10"/>
      <c r="D1268" s="10"/>
      <c r="E1268" s="10"/>
      <c r="F1268" s="176"/>
      <c r="G1268" s="296"/>
      <c r="H1268" s="296"/>
      <c r="I1268" s="296"/>
      <c r="J1268" s="296"/>
      <c r="L1268" s="176"/>
      <c r="M1268" s="296"/>
      <c r="N1268" s="296"/>
      <c r="O1268" s="210"/>
      <c r="P1268" s="296"/>
      <c r="Q1268" s="296"/>
      <c r="R1268" s="176"/>
      <c r="S1268" s="296"/>
      <c r="T1268" s="296"/>
      <c r="V1268" s="10"/>
      <c r="W1268" s="10"/>
      <c r="X1268" s="10"/>
      <c r="Y1268" s="10"/>
      <c r="Z1268" s="10"/>
      <c r="AA1268" s="10"/>
      <c r="AB1268" s="10"/>
      <c r="AC1268" s="10"/>
      <c r="AD1268" s="10"/>
    </row>
    <row r="1269" spans="1:30" x14ac:dyDescent="0.25">
      <c r="A1269" s="55"/>
      <c r="B1269" s="10"/>
      <c r="C1269" s="10"/>
      <c r="D1269" s="10"/>
      <c r="E1269" s="10"/>
      <c r="F1269" s="176"/>
      <c r="G1269" s="296"/>
      <c r="H1269" s="296"/>
      <c r="I1269" s="296"/>
      <c r="J1269" s="296"/>
      <c r="L1269" s="176"/>
      <c r="M1269" s="296"/>
      <c r="N1269" s="296"/>
      <c r="O1269" s="210"/>
      <c r="P1269" s="296"/>
      <c r="Q1269" s="296"/>
      <c r="R1269" s="176"/>
      <c r="S1269" s="296"/>
      <c r="T1269" s="296"/>
      <c r="V1269" s="10"/>
      <c r="W1269" s="10"/>
      <c r="X1269" s="10"/>
      <c r="Y1269" s="10"/>
      <c r="Z1269" s="10"/>
      <c r="AA1269" s="10"/>
      <c r="AB1269" s="10"/>
      <c r="AC1269" s="10"/>
      <c r="AD1269" s="10"/>
    </row>
    <row r="1270" spans="1:30" x14ac:dyDescent="0.25">
      <c r="A1270" s="55"/>
      <c r="B1270" s="10"/>
      <c r="C1270" s="10"/>
      <c r="D1270" s="10"/>
      <c r="E1270" s="10"/>
      <c r="F1270" s="176"/>
      <c r="G1270" s="296"/>
      <c r="H1270" s="296"/>
      <c r="I1270" s="296"/>
      <c r="J1270" s="296"/>
      <c r="L1270" s="176"/>
      <c r="M1270" s="296"/>
      <c r="N1270" s="296"/>
      <c r="O1270" s="210"/>
      <c r="P1270" s="296"/>
      <c r="Q1270" s="296"/>
      <c r="R1270" s="176"/>
      <c r="S1270" s="296"/>
      <c r="T1270" s="296"/>
      <c r="V1270" s="10"/>
      <c r="W1270" s="10"/>
      <c r="X1270" s="10"/>
      <c r="Y1270" s="10"/>
      <c r="Z1270" s="10"/>
      <c r="AA1270" s="10"/>
      <c r="AB1270" s="10"/>
      <c r="AC1270" s="10"/>
      <c r="AD1270" s="10"/>
    </row>
    <row r="1271" spans="1:30" x14ac:dyDescent="0.25">
      <c r="A1271" s="55"/>
      <c r="B1271" s="10"/>
      <c r="C1271" s="10"/>
      <c r="D1271" s="10"/>
      <c r="E1271" s="10"/>
      <c r="F1271" s="176"/>
      <c r="G1271" s="296"/>
      <c r="H1271" s="296"/>
      <c r="I1271" s="296"/>
      <c r="J1271" s="296"/>
      <c r="L1271" s="176"/>
      <c r="M1271" s="296"/>
      <c r="N1271" s="296"/>
      <c r="O1271" s="210"/>
      <c r="P1271" s="296"/>
      <c r="Q1271" s="296"/>
      <c r="R1271" s="176"/>
      <c r="S1271" s="296"/>
      <c r="T1271" s="296"/>
      <c r="V1271" s="10"/>
      <c r="W1271" s="10"/>
      <c r="X1271" s="10"/>
      <c r="Y1271" s="10"/>
      <c r="Z1271" s="10"/>
      <c r="AA1271" s="10"/>
      <c r="AB1271" s="10"/>
      <c r="AC1271" s="10"/>
      <c r="AD1271" s="10"/>
    </row>
    <row r="1272" spans="1:30" x14ac:dyDescent="0.25">
      <c r="A1272" s="55"/>
      <c r="B1272" s="10"/>
      <c r="C1272" s="10"/>
      <c r="D1272" s="10"/>
      <c r="E1272" s="10"/>
      <c r="F1272" s="176"/>
      <c r="G1272" s="296"/>
      <c r="H1272" s="296"/>
      <c r="I1272" s="296"/>
      <c r="J1272" s="296"/>
      <c r="L1272" s="176"/>
      <c r="M1272" s="296"/>
      <c r="N1272" s="296"/>
      <c r="O1272" s="210"/>
      <c r="P1272" s="296"/>
      <c r="Q1272" s="296"/>
      <c r="R1272" s="176"/>
      <c r="S1272" s="296"/>
      <c r="T1272" s="296"/>
      <c r="V1272" s="10"/>
      <c r="W1272" s="10"/>
      <c r="X1272" s="10"/>
      <c r="Y1272" s="10"/>
      <c r="Z1272" s="10"/>
      <c r="AA1272" s="10"/>
      <c r="AB1272" s="10"/>
      <c r="AC1272" s="10"/>
      <c r="AD1272" s="10"/>
    </row>
    <row r="1273" spans="1:30" x14ac:dyDescent="0.25">
      <c r="A1273" s="55"/>
      <c r="B1273" s="10"/>
      <c r="C1273" s="10"/>
      <c r="D1273" s="10"/>
      <c r="E1273" s="10"/>
      <c r="F1273" s="176"/>
      <c r="G1273" s="296"/>
      <c r="H1273" s="296"/>
      <c r="I1273" s="296"/>
      <c r="J1273" s="296"/>
      <c r="L1273" s="176"/>
      <c r="M1273" s="296"/>
      <c r="N1273" s="296"/>
      <c r="O1273" s="210"/>
      <c r="P1273" s="296"/>
      <c r="Q1273" s="296"/>
      <c r="R1273" s="176"/>
      <c r="S1273" s="296"/>
      <c r="T1273" s="296"/>
      <c r="V1273" s="10"/>
      <c r="W1273" s="10"/>
      <c r="X1273" s="10"/>
      <c r="Y1273" s="10"/>
      <c r="Z1273" s="10"/>
      <c r="AA1273" s="10"/>
      <c r="AB1273" s="10"/>
      <c r="AC1273" s="10"/>
      <c r="AD1273" s="10"/>
    </row>
    <row r="1274" spans="1:30" x14ac:dyDescent="0.25">
      <c r="A1274" s="55"/>
      <c r="B1274" s="10"/>
      <c r="C1274" s="10"/>
      <c r="D1274" s="10"/>
      <c r="E1274" s="10"/>
      <c r="F1274" s="176"/>
      <c r="G1274" s="296"/>
      <c r="H1274" s="296"/>
      <c r="I1274" s="296"/>
      <c r="J1274" s="296"/>
      <c r="L1274" s="176"/>
      <c r="M1274" s="296"/>
      <c r="N1274" s="296"/>
      <c r="O1274" s="210"/>
      <c r="P1274" s="296"/>
      <c r="Q1274" s="296"/>
      <c r="R1274" s="176"/>
      <c r="S1274" s="296"/>
      <c r="T1274" s="296"/>
      <c r="V1274" s="10"/>
      <c r="W1274" s="10"/>
      <c r="X1274" s="10"/>
      <c r="Y1274" s="10"/>
      <c r="Z1274" s="10"/>
      <c r="AA1274" s="10"/>
      <c r="AB1274" s="10"/>
      <c r="AC1274" s="10"/>
      <c r="AD1274" s="10"/>
    </row>
    <row r="1275" spans="1:30" x14ac:dyDescent="0.25">
      <c r="A1275" s="55"/>
      <c r="B1275" s="10"/>
      <c r="C1275" s="10"/>
      <c r="D1275" s="10"/>
      <c r="E1275" s="10"/>
      <c r="F1275" s="176"/>
      <c r="G1275" s="296"/>
      <c r="H1275" s="296"/>
      <c r="I1275" s="296"/>
      <c r="J1275" s="296"/>
      <c r="L1275" s="176"/>
      <c r="M1275" s="296"/>
      <c r="N1275" s="296"/>
      <c r="O1275" s="210"/>
      <c r="P1275" s="296"/>
      <c r="Q1275" s="296"/>
      <c r="R1275" s="176"/>
      <c r="S1275" s="296"/>
      <c r="T1275" s="296"/>
      <c r="V1275" s="10"/>
      <c r="W1275" s="10"/>
      <c r="X1275" s="10"/>
      <c r="Y1275" s="10"/>
      <c r="Z1275" s="10"/>
      <c r="AA1275" s="10"/>
      <c r="AB1275" s="10"/>
      <c r="AC1275" s="10"/>
      <c r="AD1275" s="10"/>
    </row>
    <row r="1276" spans="1:30" x14ac:dyDescent="0.25">
      <c r="A1276" s="55"/>
      <c r="B1276" s="10"/>
      <c r="C1276" s="10"/>
      <c r="D1276" s="10"/>
      <c r="E1276" s="10"/>
      <c r="F1276" s="176"/>
      <c r="G1276" s="296"/>
      <c r="H1276" s="296"/>
      <c r="I1276" s="296"/>
      <c r="J1276" s="296"/>
      <c r="L1276" s="176"/>
      <c r="M1276" s="296"/>
      <c r="N1276" s="296"/>
      <c r="O1276" s="210"/>
      <c r="P1276" s="296"/>
      <c r="Q1276" s="296"/>
      <c r="R1276" s="176"/>
      <c r="S1276" s="296"/>
      <c r="T1276" s="296"/>
      <c r="V1276" s="10"/>
      <c r="W1276" s="10"/>
      <c r="X1276" s="10"/>
      <c r="Y1276" s="10"/>
      <c r="Z1276" s="10"/>
      <c r="AA1276" s="10"/>
      <c r="AB1276" s="10"/>
      <c r="AC1276" s="10"/>
      <c r="AD1276" s="10"/>
    </row>
    <row r="1277" spans="1:30" x14ac:dyDescent="0.25">
      <c r="A1277" s="55"/>
      <c r="B1277" s="10"/>
      <c r="C1277" s="10"/>
      <c r="D1277" s="10"/>
      <c r="E1277" s="10"/>
      <c r="F1277" s="176"/>
      <c r="G1277" s="296"/>
      <c r="H1277" s="296"/>
      <c r="I1277" s="296"/>
      <c r="J1277" s="296"/>
      <c r="L1277" s="176"/>
      <c r="M1277" s="296"/>
      <c r="N1277" s="296"/>
      <c r="O1277" s="210"/>
      <c r="P1277" s="296"/>
      <c r="Q1277" s="296"/>
      <c r="R1277" s="176"/>
      <c r="S1277" s="296"/>
      <c r="T1277" s="296"/>
      <c r="V1277" s="10"/>
      <c r="W1277" s="10"/>
      <c r="X1277" s="10"/>
      <c r="Y1277" s="10"/>
      <c r="Z1277" s="10"/>
      <c r="AA1277" s="10"/>
      <c r="AB1277" s="10"/>
      <c r="AC1277" s="10"/>
      <c r="AD1277" s="10"/>
    </row>
    <row r="1278" spans="1:30" x14ac:dyDescent="0.25">
      <c r="A1278" s="55"/>
      <c r="B1278" s="10"/>
      <c r="C1278" s="10"/>
      <c r="D1278" s="10"/>
      <c r="E1278" s="10"/>
      <c r="F1278" s="176"/>
      <c r="G1278" s="296"/>
      <c r="H1278" s="296"/>
      <c r="I1278" s="296"/>
      <c r="J1278" s="296"/>
      <c r="L1278" s="176"/>
      <c r="M1278" s="296"/>
      <c r="N1278" s="296"/>
      <c r="O1278" s="210"/>
      <c r="P1278" s="296"/>
      <c r="Q1278" s="296"/>
      <c r="R1278" s="176"/>
      <c r="S1278" s="296"/>
      <c r="T1278" s="296"/>
      <c r="V1278" s="10"/>
      <c r="W1278" s="10"/>
      <c r="X1278" s="10"/>
      <c r="Y1278" s="10"/>
      <c r="Z1278" s="10"/>
      <c r="AA1278" s="10"/>
      <c r="AB1278" s="10"/>
      <c r="AC1278" s="10"/>
      <c r="AD1278" s="10"/>
    </row>
    <row r="1279" spans="1:30" x14ac:dyDescent="0.25">
      <c r="A1279" s="55"/>
      <c r="B1279" s="10"/>
      <c r="C1279" s="10"/>
      <c r="D1279" s="10"/>
      <c r="E1279" s="10"/>
      <c r="F1279" s="176"/>
      <c r="G1279" s="296"/>
      <c r="H1279" s="296"/>
      <c r="I1279" s="296"/>
      <c r="J1279" s="296"/>
      <c r="L1279" s="176"/>
      <c r="M1279" s="296"/>
      <c r="N1279" s="296"/>
      <c r="O1279" s="210"/>
      <c r="P1279" s="296"/>
      <c r="Q1279" s="296"/>
      <c r="R1279" s="176"/>
      <c r="S1279" s="296"/>
      <c r="T1279" s="296"/>
      <c r="V1279" s="10"/>
      <c r="W1279" s="10"/>
      <c r="X1279" s="10"/>
      <c r="Y1279" s="10"/>
      <c r="Z1279" s="10"/>
      <c r="AA1279" s="10"/>
      <c r="AB1279" s="10"/>
      <c r="AC1279" s="10"/>
      <c r="AD1279" s="10"/>
    </row>
    <row r="1280" spans="1:30" x14ac:dyDescent="0.25">
      <c r="A1280" s="55"/>
      <c r="B1280" s="10"/>
      <c r="C1280" s="10"/>
      <c r="D1280" s="10"/>
      <c r="E1280" s="10"/>
      <c r="F1280" s="176"/>
      <c r="G1280" s="296"/>
      <c r="H1280" s="296"/>
      <c r="I1280" s="296"/>
      <c r="J1280" s="296"/>
      <c r="L1280" s="176"/>
      <c r="M1280" s="296"/>
      <c r="N1280" s="296"/>
      <c r="O1280" s="210"/>
      <c r="P1280" s="296"/>
      <c r="Q1280" s="296"/>
      <c r="R1280" s="176"/>
      <c r="S1280" s="296"/>
      <c r="T1280" s="296"/>
      <c r="V1280" s="10"/>
      <c r="W1280" s="10"/>
      <c r="X1280" s="10"/>
      <c r="Y1280" s="10"/>
      <c r="Z1280" s="10"/>
      <c r="AA1280" s="10"/>
      <c r="AB1280" s="10"/>
      <c r="AC1280" s="10"/>
      <c r="AD1280" s="10"/>
    </row>
    <row r="1281" spans="1:30" x14ac:dyDescent="0.25">
      <c r="A1281" s="55"/>
      <c r="B1281" s="10"/>
      <c r="C1281" s="10"/>
      <c r="D1281" s="10"/>
      <c r="E1281" s="10"/>
      <c r="F1281" s="176"/>
      <c r="G1281" s="296"/>
      <c r="H1281" s="296"/>
      <c r="I1281" s="296"/>
      <c r="J1281" s="296"/>
      <c r="L1281" s="176"/>
      <c r="M1281" s="296"/>
      <c r="N1281" s="296"/>
      <c r="O1281" s="210"/>
      <c r="P1281" s="296"/>
      <c r="Q1281" s="296"/>
      <c r="R1281" s="176"/>
      <c r="S1281" s="296"/>
      <c r="T1281" s="296"/>
      <c r="V1281" s="10"/>
      <c r="W1281" s="10"/>
      <c r="X1281" s="10"/>
      <c r="Y1281" s="10"/>
      <c r="Z1281" s="10"/>
      <c r="AA1281" s="10"/>
      <c r="AB1281" s="10"/>
      <c r="AC1281" s="10"/>
      <c r="AD1281" s="10"/>
    </row>
    <row r="1282" spans="1:30" x14ac:dyDescent="0.25">
      <c r="A1282" s="55"/>
      <c r="B1282" s="10"/>
      <c r="C1282" s="10"/>
      <c r="D1282" s="10"/>
      <c r="E1282" s="10"/>
      <c r="F1282" s="176"/>
      <c r="G1282" s="296"/>
      <c r="H1282" s="296"/>
      <c r="I1282" s="296"/>
      <c r="J1282" s="296"/>
      <c r="L1282" s="176"/>
      <c r="M1282" s="296"/>
      <c r="N1282" s="296"/>
      <c r="O1282" s="210"/>
      <c r="P1282" s="296"/>
      <c r="Q1282" s="296"/>
      <c r="R1282" s="176"/>
      <c r="S1282" s="296"/>
      <c r="T1282" s="296"/>
      <c r="V1282" s="10"/>
      <c r="W1282" s="10"/>
      <c r="X1282" s="10"/>
      <c r="Y1282" s="10"/>
      <c r="Z1282" s="10"/>
      <c r="AA1282" s="10"/>
      <c r="AB1282" s="10"/>
      <c r="AC1282" s="10"/>
      <c r="AD1282" s="10"/>
    </row>
    <row r="1283" spans="1:30" x14ac:dyDescent="0.25">
      <c r="A1283" s="55"/>
      <c r="B1283" s="10"/>
      <c r="C1283" s="10"/>
      <c r="D1283" s="10"/>
      <c r="E1283" s="10"/>
      <c r="F1283" s="176"/>
      <c r="G1283" s="296"/>
      <c r="H1283" s="296"/>
      <c r="I1283" s="296"/>
      <c r="J1283" s="296"/>
      <c r="L1283" s="176"/>
      <c r="M1283" s="296"/>
      <c r="N1283" s="296"/>
      <c r="O1283" s="210"/>
      <c r="P1283" s="296"/>
      <c r="Q1283" s="296"/>
      <c r="R1283" s="176"/>
      <c r="S1283" s="296"/>
      <c r="T1283" s="296"/>
      <c r="V1283" s="10"/>
      <c r="W1283" s="10"/>
      <c r="X1283" s="10"/>
      <c r="Y1283" s="10"/>
      <c r="Z1283" s="10"/>
      <c r="AA1283" s="10"/>
      <c r="AB1283" s="10"/>
      <c r="AC1283" s="10"/>
      <c r="AD1283" s="10"/>
    </row>
    <row r="1284" spans="1:30" x14ac:dyDescent="0.25">
      <c r="A1284" s="55"/>
      <c r="B1284" s="10"/>
      <c r="C1284" s="10"/>
      <c r="D1284" s="10"/>
      <c r="E1284" s="10"/>
      <c r="F1284" s="176"/>
      <c r="G1284" s="296"/>
      <c r="H1284" s="296"/>
      <c r="I1284" s="296"/>
      <c r="J1284" s="296"/>
      <c r="L1284" s="176"/>
      <c r="M1284" s="296"/>
      <c r="N1284" s="296"/>
      <c r="O1284" s="210"/>
      <c r="P1284" s="296"/>
      <c r="Q1284" s="296"/>
      <c r="R1284" s="176"/>
      <c r="S1284" s="296"/>
      <c r="T1284" s="296"/>
      <c r="V1284" s="10"/>
      <c r="W1284" s="10"/>
      <c r="X1284" s="10"/>
      <c r="Y1284" s="10"/>
      <c r="Z1284" s="10"/>
      <c r="AA1284" s="10"/>
      <c r="AB1284" s="10"/>
      <c r="AC1284" s="10"/>
      <c r="AD1284" s="10"/>
    </row>
    <row r="1285" spans="1:30" x14ac:dyDescent="0.25">
      <c r="A1285" s="55"/>
      <c r="B1285" s="10"/>
      <c r="C1285" s="10"/>
      <c r="D1285" s="10"/>
      <c r="E1285" s="10"/>
      <c r="F1285" s="176"/>
      <c r="G1285" s="296"/>
      <c r="H1285" s="296"/>
      <c r="I1285" s="296"/>
      <c r="J1285" s="296"/>
      <c r="L1285" s="176"/>
      <c r="M1285" s="296"/>
      <c r="N1285" s="296"/>
      <c r="O1285" s="210"/>
      <c r="P1285" s="296"/>
      <c r="Q1285" s="296"/>
      <c r="R1285" s="176"/>
      <c r="S1285" s="296"/>
      <c r="T1285" s="296"/>
      <c r="V1285" s="10"/>
      <c r="W1285" s="10"/>
      <c r="X1285" s="10"/>
      <c r="Y1285" s="10"/>
      <c r="Z1285" s="10"/>
      <c r="AA1285" s="10"/>
      <c r="AB1285" s="10"/>
      <c r="AC1285" s="10"/>
      <c r="AD1285" s="10"/>
    </row>
    <row r="1286" spans="1:30" x14ac:dyDescent="0.25">
      <c r="A1286" s="55"/>
      <c r="B1286" s="10"/>
      <c r="C1286" s="10"/>
      <c r="D1286" s="10"/>
      <c r="E1286" s="10"/>
      <c r="F1286" s="176"/>
      <c r="G1286" s="296"/>
      <c r="H1286" s="296"/>
      <c r="I1286" s="296"/>
      <c r="J1286" s="296"/>
      <c r="L1286" s="176"/>
      <c r="M1286" s="296"/>
      <c r="N1286" s="296"/>
      <c r="O1286" s="210"/>
      <c r="P1286" s="296"/>
      <c r="Q1286" s="296"/>
      <c r="R1286" s="176"/>
      <c r="S1286" s="296"/>
      <c r="T1286" s="296"/>
      <c r="V1286" s="10"/>
      <c r="W1286" s="10"/>
      <c r="X1286" s="10"/>
      <c r="Y1286" s="10"/>
      <c r="Z1286" s="10"/>
      <c r="AA1286" s="10"/>
      <c r="AB1286" s="10"/>
      <c r="AC1286" s="10"/>
      <c r="AD1286" s="10"/>
    </row>
    <row r="1287" spans="1:30" x14ac:dyDescent="0.25">
      <c r="A1287" s="55"/>
      <c r="B1287" s="10"/>
      <c r="C1287" s="10"/>
      <c r="D1287" s="10"/>
      <c r="E1287" s="10"/>
      <c r="F1287" s="176"/>
      <c r="G1287" s="296"/>
      <c r="H1287" s="296"/>
      <c r="I1287" s="296"/>
      <c r="J1287" s="296"/>
      <c r="L1287" s="176"/>
      <c r="M1287" s="296"/>
      <c r="N1287" s="296"/>
      <c r="O1287" s="210"/>
      <c r="P1287" s="296"/>
      <c r="Q1287" s="296"/>
      <c r="R1287" s="176"/>
      <c r="S1287" s="296"/>
      <c r="T1287" s="296"/>
      <c r="V1287" s="10"/>
      <c r="W1287" s="10"/>
      <c r="X1287" s="10"/>
      <c r="Y1287" s="10"/>
      <c r="Z1287" s="10"/>
      <c r="AA1287" s="10"/>
      <c r="AB1287" s="10"/>
      <c r="AC1287" s="10"/>
      <c r="AD1287" s="10"/>
    </row>
    <row r="1288" spans="1:30" x14ac:dyDescent="0.25">
      <c r="A1288" s="55"/>
      <c r="B1288" s="10"/>
      <c r="C1288" s="10"/>
      <c r="D1288" s="10"/>
      <c r="E1288" s="10"/>
      <c r="F1288" s="176"/>
      <c r="G1288" s="296"/>
      <c r="H1288" s="296"/>
      <c r="I1288" s="296"/>
      <c r="J1288" s="296"/>
      <c r="L1288" s="176"/>
      <c r="M1288" s="296"/>
      <c r="N1288" s="296"/>
      <c r="O1288" s="210"/>
      <c r="P1288" s="296"/>
      <c r="Q1288" s="296"/>
      <c r="R1288" s="176"/>
      <c r="S1288" s="296"/>
      <c r="T1288" s="296"/>
      <c r="V1288" s="10"/>
      <c r="W1288" s="10"/>
      <c r="X1288" s="10"/>
      <c r="Y1288" s="10"/>
      <c r="Z1288" s="10"/>
      <c r="AA1288" s="10"/>
      <c r="AB1288" s="10"/>
      <c r="AC1288" s="10"/>
      <c r="AD1288" s="10"/>
    </row>
    <row r="1289" spans="1:30" x14ac:dyDescent="0.25">
      <c r="A1289" s="55"/>
      <c r="B1289" s="10"/>
      <c r="C1289" s="10"/>
      <c r="D1289" s="10"/>
      <c r="E1289" s="10"/>
      <c r="F1289" s="176"/>
      <c r="G1289" s="296"/>
      <c r="H1289" s="296"/>
      <c r="I1289" s="296"/>
      <c r="J1289" s="296"/>
      <c r="L1289" s="176"/>
      <c r="M1289" s="296"/>
      <c r="N1289" s="296"/>
      <c r="O1289" s="210"/>
      <c r="P1289" s="296"/>
      <c r="Q1289" s="296"/>
      <c r="R1289" s="176"/>
      <c r="S1289" s="296"/>
      <c r="T1289" s="296"/>
      <c r="V1289" s="10"/>
      <c r="W1289" s="10"/>
      <c r="X1289" s="10"/>
      <c r="Y1289" s="10"/>
      <c r="Z1289" s="10"/>
      <c r="AA1289" s="10"/>
      <c r="AB1289" s="10"/>
      <c r="AC1289" s="10"/>
      <c r="AD1289" s="10"/>
    </row>
    <row r="1290" spans="1:30" x14ac:dyDescent="0.25">
      <c r="A1290" s="55"/>
      <c r="B1290" s="10"/>
      <c r="C1290" s="10"/>
      <c r="D1290" s="10"/>
      <c r="E1290" s="10"/>
      <c r="F1290" s="176"/>
      <c r="G1290" s="296"/>
      <c r="H1290" s="296"/>
      <c r="I1290" s="296"/>
      <c r="J1290" s="296"/>
      <c r="L1290" s="176"/>
      <c r="M1290" s="296"/>
      <c r="N1290" s="296"/>
      <c r="O1290" s="210"/>
      <c r="P1290" s="296"/>
      <c r="Q1290" s="296"/>
      <c r="R1290" s="176"/>
      <c r="S1290" s="296"/>
      <c r="T1290" s="296"/>
      <c r="V1290" s="10"/>
      <c r="W1290" s="10"/>
      <c r="X1290" s="10"/>
      <c r="Y1290" s="10"/>
      <c r="Z1290" s="10"/>
      <c r="AA1290" s="10"/>
      <c r="AB1290" s="10"/>
      <c r="AC1290" s="10"/>
      <c r="AD1290" s="10"/>
    </row>
    <row r="1291" spans="1:30" x14ac:dyDescent="0.25">
      <c r="A1291" s="55"/>
      <c r="B1291" s="10"/>
      <c r="C1291" s="10"/>
      <c r="D1291" s="10"/>
      <c r="E1291" s="10"/>
      <c r="F1291" s="176"/>
      <c r="G1291" s="296"/>
      <c r="H1291" s="296"/>
      <c r="I1291" s="296"/>
      <c r="J1291" s="296"/>
      <c r="L1291" s="176"/>
      <c r="M1291" s="296"/>
      <c r="N1291" s="296"/>
      <c r="O1291" s="210"/>
      <c r="P1291" s="296"/>
      <c r="Q1291" s="296"/>
      <c r="R1291" s="176"/>
      <c r="S1291" s="296"/>
      <c r="T1291" s="296"/>
      <c r="V1291" s="10"/>
      <c r="W1291" s="10"/>
      <c r="X1291" s="10"/>
      <c r="Y1291" s="10"/>
      <c r="Z1291" s="10"/>
      <c r="AA1291" s="10"/>
      <c r="AB1291" s="10"/>
      <c r="AC1291" s="10"/>
      <c r="AD1291" s="10"/>
    </row>
    <row r="1292" spans="1:30" x14ac:dyDescent="0.25">
      <c r="A1292" s="55"/>
      <c r="B1292" s="10"/>
      <c r="C1292" s="10"/>
      <c r="D1292" s="10"/>
      <c r="E1292" s="10"/>
      <c r="F1292" s="176"/>
      <c r="G1292" s="296"/>
      <c r="H1292" s="296"/>
      <c r="I1292" s="296"/>
      <c r="J1292" s="296"/>
      <c r="L1292" s="176"/>
      <c r="M1292" s="296"/>
      <c r="N1292" s="296"/>
      <c r="O1292" s="210"/>
      <c r="P1292" s="296"/>
      <c r="Q1292" s="296"/>
      <c r="R1292" s="176"/>
      <c r="S1292" s="296"/>
      <c r="T1292" s="296"/>
      <c r="V1292" s="10"/>
      <c r="W1292" s="10"/>
      <c r="X1292" s="10"/>
      <c r="Y1292" s="10"/>
      <c r="Z1292" s="10"/>
      <c r="AA1292" s="10"/>
      <c r="AB1292" s="10"/>
      <c r="AC1292" s="10"/>
      <c r="AD1292" s="10"/>
    </row>
    <row r="1293" spans="1:30" x14ac:dyDescent="0.25">
      <c r="A1293" s="55"/>
      <c r="B1293" s="10"/>
      <c r="C1293" s="10"/>
      <c r="D1293" s="10"/>
      <c r="E1293" s="10"/>
      <c r="F1293" s="176"/>
      <c r="G1293" s="296"/>
      <c r="H1293" s="296"/>
      <c r="I1293" s="296"/>
      <c r="J1293" s="296"/>
      <c r="L1293" s="176"/>
      <c r="M1293" s="296"/>
      <c r="N1293" s="296"/>
      <c r="O1293" s="210"/>
      <c r="P1293" s="296"/>
      <c r="Q1293" s="296"/>
      <c r="R1293" s="176"/>
      <c r="S1293" s="296"/>
      <c r="T1293" s="296"/>
      <c r="V1293" s="10"/>
      <c r="W1293" s="10"/>
      <c r="X1293" s="10"/>
      <c r="Y1293" s="10"/>
      <c r="Z1293" s="10"/>
      <c r="AA1293" s="10"/>
      <c r="AB1293" s="10"/>
      <c r="AC1293" s="10"/>
      <c r="AD1293" s="10"/>
    </row>
    <row r="1294" spans="1:30" x14ac:dyDescent="0.25">
      <c r="A1294" s="55"/>
      <c r="B1294" s="10"/>
      <c r="C1294" s="10"/>
      <c r="D1294" s="10"/>
      <c r="E1294" s="10"/>
      <c r="F1294" s="176"/>
      <c r="G1294" s="296"/>
      <c r="H1294" s="296"/>
      <c r="I1294" s="296"/>
      <c r="J1294" s="296"/>
      <c r="L1294" s="176"/>
      <c r="M1294" s="296"/>
      <c r="N1294" s="296"/>
      <c r="O1294" s="210"/>
      <c r="P1294" s="296"/>
      <c r="Q1294" s="296"/>
      <c r="R1294" s="176"/>
      <c r="S1294" s="296"/>
      <c r="T1294" s="296"/>
      <c r="V1294" s="10"/>
      <c r="W1294" s="10"/>
      <c r="X1294" s="10"/>
      <c r="Y1294" s="10"/>
      <c r="Z1294" s="10"/>
      <c r="AA1294" s="10"/>
      <c r="AB1294" s="10"/>
      <c r="AC1294" s="10"/>
      <c r="AD1294" s="10"/>
    </row>
    <row r="1295" spans="1:30" x14ac:dyDescent="0.25">
      <c r="A1295" s="55"/>
      <c r="B1295" s="10"/>
      <c r="C1295" s="10"/>
      <c r="D1295" s="10"/>
      <c r="E1295" s="10"/>
      <c r="F1295" s="176"/>
      <c r="G1295" s="296"/>
      <c r="H1295" s="296"/>
      <c r="I1295" s="296"/>
      <c r="J1295" s="296"/>
      <c r="L1295" s="176"/>
      <c r="M1295" s="296"/>
      <c r="N1295" s="296"/>
      <c r="O1295" s="210"/>
      <c r="P1295" s="296"/>
      <c r="Q1295" s="296"/>
      <c r="R1295" s="176"/>
      <c r="S1295" s="296"/>
      <c r="T1295" s="296"/>
      <c r="V1295" s="10"/>
      <c r="W1295" s="10"/>
      <c r="X1295" s="10"/>
      <c r="Y1295" s="10"/>
      <c r="Z1295" s="10"/>
      <c r="AA1295" s="10"/>
      <c r="AB1295" s="10"/>
      <c r="AC1295" s="10"/>
      <c r="AD1295" s="10"/>
    </row>
    <row r="1296" spans="1:30" x14ac:dyDescent="0.25">
      <c r="A1296" s="55"/>
      <c r="B1296" s="10"/>
      <c r="C1296" s="10"/>
      <c r="D1296" s="10"/>
      <c r="E1296" s="10"/>
      <c r="F1296" s="176"/>
      <c r="G1296" s="296"/>
      <c r="H1296" s="296"/>
      <c r="I1296" s="296"/>
      <c r="J1296" s="296"/>
      <c r="L1296" s="176"/>
      <c r="M1296" s="296"/>
      <c r="N1296" s="296"/>
      <c r="O1296" s="210"/>
      <c r="P1296" s="296"/>
      <c r="Q1296" s="296"/>
      <c r="R1296" s="176"/>
      <c r="S1296" s="296"/>
      <c r="T1296" s="296"/>
      <c r="V1296" s="10"/>
      <c r="W1296" s="10"/>
      <c r="X1296" s="10"/>
      <c r="Y1296" s="10"/>
      <c r="Z1296" s="10"/>
      <c r="AA1296" s="10"/>
      <c r="AB1296" s="10"/>
      <c r="AC1296" s="10"/>
      <c r="AD1296" s="10"/>
    </row>
    <row r="1297" spans="1:30" x14ac:dyDescent="0.25">
      <c r="A1297" s="55"/>
      <c r="B1297" s="10"/>
      <c r="C1297" s="10"/>
      <c r="D1297" s="10"/>
      <c r="E1297" s="10"/>
      <c r="F1297" s="176"/>
      <c r="G1297" s="296"/>
      <c r="H1297" s="296"/>
      <c r="I1297" s="296"/>
      <c r="J1297" s="296"/>
      <c r="L1297" s="176"/>
      <c r="M1297" s="296"/>
      <c r="N1297" s="296"/>
      <c r="O1297" s="210"/>
      <c r="P1297" s="296"/>
      <c r="Q1297" s="296"/>
      <c r="R1297" s="176"/>
      <c r="S1297" s="296"/>
      <c r="T1297" s="296"/>
      <c r="V1297" s="10"/>
      <c r="W1297" s="10"/>
      <c r="X1297" s="10"/>
      <c r="Y1297" s="10"/>
      <c r="Z1297" s="10"/>
      <c r="AA1297" s="10"/>
      <c r="AB1297" s="10"/>
      <c r="AC1297" s="10"/>
      <c r="AD1297" s="10"/>
    </row>
    <row r="1298" spans="1:30" x14ac:dyDescent="0.25">
      <c r="A1298" s="55"/>
      <c r="B1298" s="10"/>
      <c r="C1298" s="10"/>
      <c r="D1298" s="10"/>
      <c r="E1298" s="10"/>
      <c r="F1298" s="176"/>
      <c r="G1298" s="296"/>
      <c r="H1298" s="296"/>
      <c r="I1298" s="296"/>
      <c r="J1298" s="296"/>
      <c r="L1298" s="176"/>
      <c r="M1298" s="296"/>
      <c r="N1298" s="296"/>
      <c r="O1298" s="210"/>
      <c r="P1298" s="296"/>
      <c r="Q1298" s="296"/>
      <c r="R1298" s="176"/>
      <c r="S1298" s="296"/>
      <c r="T1298" s="296"/>
      <c r="V1298" s="10"/>
      <c r="W1298" s="10"/>
      <c r="X1298" s="10"/>
      <c r="Y1298" s="10"/>
      <c r="Z1298" s="10"/>
      <c r="AA1298" s="10"/>
      <c r="AB1298" s="10"/>
      <c r="AC1298" s="10"/>
      <c r="AD1298" s="10"/>
    </row>
    <row r="1299" spans="1:30" x14ac:dyDescent="0.25">
      <c r="A1299" s="55"/>
      <c r="B1299" s="10"/>
      <c r="C1299" s="10"/>
      <c r="D1299" s="10"/>
      <c r="E1299" s="10"/>
      <c r="F1299" s="176"/>
      <c r="G1299" s="296"/>
      <c r="H1299" s="296"/>
      <c r="I1299" s="296"/>
      <c r="J1299" s="296"/>
      <c r="L1299" s="176"/>
      <c r="M1299" s="296"/>
      <c r="N1299" s="296"/>
      <c r="O1299" s="210"/>
      <c r="P1299" s="296"/>
      <c r="Q1299" s="296"/>
      <c r="R1299" s="176"/>
      <c r="S1299" s="296"/>
      <c r="T1299" s="296"/>
      <c r="V1299" s="10"/>
      <c r="W1299" s="10"/>
      <c r="X1299" s="10"/>
      <c r="Y1299" s="10"/>
      <c r="Z1299" s="10"/>
      <c r="AA1299" s="10"/>
      <c r="AB1299" s="10"/>
      <c r="AC1299" s="10"/>
      <c r="AD1299" s="10"/>
    </row>
    <row r="1300" spans="1:30" x14ac:dyDescent="0.25">
      <c r="A1300" s="55"/>
      <c r="B1300" s="10"/>
      <c r="C1300" s="10"/>
      <c r="D1300" s="10"/>
      <c r="E1300" s="10"/>
      <c r="F1300" s="176"/>
      <c r="G1300" s="296"/>
      <c r="H1300" s="296"/>
      <c r="I1300" s="296"/>
      <c r="J1300" s="296"/>
      <c r="L1300" s="176"/>
      <c r="M1300" s="296"/>
      <c r="N1300" s="296"/>
      <c r="O1300" s="210"/>
      <c r="P1300" s="296"/>
      <c r="Q1300" s="296"/>
      <c r="R1300" s="176"/>
      <c r="S1300" s="296"/>
      <c r="T1300" s="296"/>
      <c r="V1300" s="10"/>
      <c r="W1300" s="10"/>
      <c r="X1300" s="10"/>
      <c r="Y1300" s="10"/>
      <c r="Z1300" s="10"/>
      <c r="AA1300" s="10"/>
      <c r="AB1300" s="10"/>
      <c r="AC1300" s="10"/>
      <c r="AD1300" s="10"/>
    </row>
    <row r="1301" spans="1:30" x14ac:dyDescent="0.25">
      <c r="A1301" s="55"/>
      <c r="B1301" s="10"/>
      <c r="C1301" s="10"/>
      <c r="D1301" s="10"/>
      <c r="E1301" s="10"/>
      <c r="F1301" s="176"/>
      <c r="G1301" s="296"/>
      <c r="H1301" s="296"/>
      <c r="I1301" s="296"/>
      <c r="J1301" s="296"/>
      <c r="L1301" s="176"/>
      <c r="M1301" s="296"/>
      <c r="N1301" s="296"/>
      <c r="O1301" s="210"/>
      <c r="P1301" s="296"/>
      <c r="Q1301" s="296"/>
      <c r="R1301" s="176"/>
      <c r="S1301" s="296"/>
      <c r="T1301" s="296"/>
      <c r="V1301" s="10"/>
      <c r="W1301" s="10"/>
      <c r="X1301" s="10"/>
      <c r="Y1301" s="10"/>
      <c r="Z1301" s="10"/>
      <c r="AA1301" s="10"/>
      <c r="AB1301" s="10"/>
      <c r="AC1301" s="10"/>
      <c r="AD1301" s="10"/>
    </row>
    <row r="1302" spans="1:30" x14ac:dyDescent="0.25">
      <c r="A1302" s="55"/>
      <c r="B1302" s="10"/>
      <c r="C1302" s="10"/>
      <c r="D1302" s="10"/>
      <c r="E1302" s="10"/>
      <c r="F1302" s="176"/>
      <c r="G1302" s="296"/>
      <c r="H1302" s="296"/>
      <c r="I1302" s="296"/>
      <c r="J1302" s="296"/>
      <c r="L1302" s="176"/>
      <c r="M1302" s="296"/>
      <c r="N1302" s="296"/>
      <c r="O1302" s="210"/>
      <c r="P1302" s="296"/>
      <c r="Q1302" s="296"/>
      <c r="R1302" s="176"/>
      <c r="S1302" s="296"/>
      <c r="T1302" s="296"/>
      <c r="V1302" s="10"/>
      <c r="W1302" s="10"/>
      <c r="X1302" s="10"/>
      <c r="Y1302" s="10"/>
      <c r="Z1302" s="10"/>
      <c r="AA1302" s="10"/>
      <c r="AB1302" s="10"/>
      <c r="AC1302" s="10"/>
      <c r="AD1302" s="10"/>
    </row>
    <row r="1303" spans="1:30" x14ac:dyDescent="0.25">
      <c r="A1303" s="55"/>
      <c r="B1303" s="10"/>
      <c r="C1303" s="10"/>
      <c r="D1303" s="10"/>
      <c r="E1303" s="10"/>
      <c r="F1303" s="176"/>
      <c r="G1303" s="296"/>
      <c r="H1303" s="296"/>
      <c r="I1303" s="296"/>
      <c r="J1303" s="296"/>
      <c r="L1303" s="176"/>
      <c r="M1303" s="296"/>
      <c r="N1303" s="296"/>
      <c r="O1303" s="210"/>
      <c r="P1303" s="296"/>
      <c r="Q1303" s="296"/>
      <c r="R1303" s="176"/>
      <c r="S1303" s="296"/>
      <c r="T1303" s="296"/>
      <c r="V1303" s="10"/>
      <c r="W1303" s="10"/>
      <c r="X1303" s="10"/>
      <c r="Y1303" s="10"/>
      <c r="Z1303" s="10"/>
      <c r="AA1303" s="10"/>
      <c r="AB1303" s="10"/>
      <c r="AC1303" s="10"/>
      <c r="AD1303" s="10"/>
    </row>
    <row r="1304" spans="1:30" x14ac:dyDescent="0.25">
      <c r="A1304" s="55"/>
      <c r="B1304" s="10"/>
      <c r="C1304" s="10"/>
      <c r="D1304" s="10"/>
      <c r="E1304" s="10"/>
      <c r="F1304" s="176"/>
      <c r="G1304" s="296"/>
      <c r="H1304" s="296"/>
      <c r="I1304" s="296"/>
      <c r="J1304" s="296"/>
      <c r="L1304" s="176"/>
      <c r="M1304" s="296"/>
      <c r="N1304" s="296"/>
      <c r="O1304" s="210"/>
      <c r="P1304" s="296"/>
      <c r="Q1304" s="296"/>
      <c r="R1304" s="176"/>
      <c r="S1304" s="296"/>
      <c r="T1304" s="296"/>
      <c r="V1304" s="10"/>
      <c r="W1304" s="10"/>
      <c r="X1304" s="10"/>
      <c r="Y1304" s="10"/>
      <c r="Z1304" s="10"/>
      <c r="AA1304" s="10"/>
      <c r="AB1304" s="10"/>
      <c r="AC1304" s="10"/>
      <c r="AD1304" s="10"/>
    </row>
    <row r="1305" spans="1:30" x14ac:dyDescent="0.25">
      <c r="A1305" s="55"/>
      <c r="B1305" s="10"/>
      <c r="C1305" s="10"/>
      <c r="D1305" s="10"/>
      <c r="E1305" s="10"/>
      <c r="F1305" s="176"/>
      <c r="G1305" s="296"/>
      <c r="H1305" s="296"/>
      <c r="I1305" s="296"/>
      <c r="J1305" s="296"/>
      <c r="L1305" s="176"/>
      <c r="M1305" s="296"/>
      <c r="N1305" s="296"/>
      <c r="O1305" s="210"/>
      <c r="P1305" s="296"/>
      <c r="Q1305" s="296"/>
      <c r="R1305" s="176"/>
      <c r="S1305" s="296"/>
      <c r="T1305" s="296"/>
      <c r="V1305" s="10"/>
      <c r="W1305" s="10"/>
      <c r="X1305" s="10"/>
      <c r="Y1305" s="10"/>
      <c r="Z1305" s="10"/>
      <c r="AA1305" s="10"/>
      <c r="AB1305" s="10"/>
      <c r="AC1305" s="10"/>
      <c r="AD1305" s="10"/>
    </row>
    <row r="1306" spans="1:30" x14ac:dyDescent="0.25">
      <c r="A1306" s="55"/>
      <c r="B1306" s="10"/>
      <c r="C1306" s="10"/>
      <c r="D1306" s="10"/>
      <c r="E1306" s="10"/>
      <c r="F1306" s="176"/>
      <c r="G1306" s="296"/>
      <c r="H1306" s="296"/>
      <c r="I1306" s="296"/>
      <c r="J1306" s="296"/>
      <c r="L1306" s="176"/>
      <c r="M1306" s="296"/>
      <c r="N1306" s="296"/>
      <c r="O1306" s="210"/>
      <c r="P1306" s="296"/>
      <c r="Q1306" s="296"/>
      <c r="R1306" s="176"/>
      <c r="S1306" s="296"/>
      <c r="T1306" s="296"/>
      <c r="V1306" s="10"/>
      <c r="W1306" s="10"/>
      <c r="X1306" s="10"/>
      <c r="Y1306" s="10"/>
      <c r="Z1306" s="10"/>
      <c r="AA1306" s="10"/>
      <c r="AB1306" s="10"/>
      <c r="AC1306" s="10"/>
      <c r="AD1306" s="10"/>
    </row>
    <row r="1307" spans="1:30" x14ac:dyDescent="0.25">
      <c r="A1307" s="55"/>
      <c r="B1307" s="10"/>
      <c r="C1307" s="10"/>
      <c r="D1307" s="10"/>
      <c r="E1307" s="10"/>
      <c r="F1307" s="176"/>
      <c r="G1307" s="296"/>
      <c r="H1307" s="296"/>
      <c r="I1307" s="296"/>
      <c r="J1307" s="296"/>
      <c r="L1307" s="176"/>
      <c r="M1307" s="296"/>
      <c r="N1307" s="296"/>
      <c r="O1307" s="210"/>
      <c r="P1307" s="296"/>
      <c r="Q1307" s="296"/>
      <c r="R1307" s="176"/>
      <c r="S1307" s="296"/>
      <c r="T1307" s="296"/>
      <c r="V1307" s="10"/>
      <c r="W1307" s="10"/>
      <c r="X1307" s="10"/>
      <c r="Y1307" s="10"/>
      <c r="Z1307" s="10"/>
      <c r="AA1307" s="10"/>
      <c r="AB1307" s="10"/>
      <c r="AC1307" s="10"/>
      <c r="AD1307" s="10"/>
    </row>
    <row r="1308" spans="1:30" x14ac:dyDescent="0.25">
      <c r="A1308" s="55"/>
      <c r="B1308" s="10"/>
      <c r="C1308" s="10"/>
      <c r="D1308" s="10"/>
      <c r="E1308" s="10"/>
      <c r="F1308" s="176"/>
      <c r="G1308" s="296"/>
      <c r="H1308" s="296"/>
      <c r="I1308" s="296"/>
      <c r="J1308" s="296"/>
      <c r="L1308" s="176"/>
      <c r="M1308" s="296"/>
      <c r="N1308" s="296"/>
      <c r="O1308" s="210"/>
      <c r="P1308" s="296"/>
      <c r="Q1308" s="296"/>
      <c r="R1308" s="176"/>
      <c r="S1308" s="296"/>
      <c r="T1308" s="296"/>
      <c r="V1308" s="10"/>
      <c r="W1308" s="10"/>
      <c r="X1308" s="10"/>
      <c r="Y1308" s="10"/>
      <c r="Z1308" s="10"/>
      <c r="AA1308" s="10"/>
      <c r="AB1308" s="10"/>
      <c r="AC1308" s="10"/>
      <c r="AD1308" s="10"/>
    </row>
    <row r="1309" spans="1:30" x14ac:dyDescent="0.25">
      <c r="A1309" s="55"/>
      <c r="B1309" s="10"/>
      <c r="C1309" s="10"/>
      <c r="D1309" s="10"/>
      <c r="E1309" s="10"/>
      <c r="F1309" s="176"/>
      <c r="G1309" s="296"/>
      <c r="H1309" s="296"/>
      <c r="I1309" s="296"/>
      <c r="J1309" s="296"/>
      <c r="L1309" s="176"/>
      <c r="M1309" s="296"/>
      <c r="N1309" s="296"/>
      <c r="O1309" s="210"/>
      <c r="P1309" s="296"/>
      <c r="Q1309" s="296"/>
      <c r="R1309" s="176"/>
      <c r="S1309" s="296"/>
      <c r="T1309" s="296"/>
      <c r="V1309" s="10"/>
      <c r="W1309" s="10"/>
      <c r="X1309" s="10"/>
      <c r="Y1309" s="10"/>
      <c r="Z1309" s="10"/>
      <c r="AA1309" s="10"/>
      <c r="AB1309" s="10"/>
      <c r="AC1309" s="10"/>
      <c r="AD1309" s="10"/>
    </row>
    <row r="1310" spans="1:30" x14ac:dyDescent="0.25">
      <c r="A1310" s="55"/>
      <c r="B1310" s="10"/>
      <c r="C1310" s="10"/>
      <c r="D1310" s="10"/>
      <c r="E1310" s="10"/>
      <c r="F1310" s="176"/>
      <c r="G1310" s="296"/>
      <c r="H1310" s="296"/>
      <c r="I1310" s="296"/>
      <c r="J1310" s="296"/>
      <c r="L1310" s="176"/>
      <c r="M1310" s="296"/>
      <c r="N1310" s="296"/>
      <c r="O1310" s="210"/>
      <c r="P1310" s="296"/>
      <c r="Q1310" s="296"/>
      <c r="R1310" s="176"/>
      <c r="S1310" s="296"/>
      <c r="T1310" s="296"/>
      <c r="V1310" s="10"/>
      <c r="W1310" s="10"/>
      <c r="X1310" s="10"/>
      <c r="Y1310" s="10"/>
      <c r="Z1310" s="10"/>
      <c r="AA1310" s="10"/>
      <c r="AB1310" s="10"/>
      <c r="AC1310" s="10"/>
      <c r="AD1310" s="10"/>
    </row>
    <row r="1311" spans="1:30" x14ac:dyDescent="0.25">
      <c r="A1311" s="55"/>
      <c r="B1311" s="10"/>
      <c r="C1311" s="10"/>
      <c r="D1311" s="10"/>
      <c r="E1311" s="10"/>
      <c r="F1311" s="176"/>
      <c r="G1311" s="296"/>
      <c r="H1311" s="296"/>
      <c r="I1311" s="296"/>
      <c r="J1311" s="296"/>
      <c r="L1311" s="176"/>
      <c r="M1311" s="296"/>
      <c r="N1311" s="296"/>
      <c r="O1311" s="210"/>
      <c r="P1311" s="296"/>
      <c r="Q1311" s="296"/>
      <c r="R1311" s="176"/>
      <c r="S1311" s="296"/>
      <c r="T1311" s="296"/>
      <c r="V1311" s="10"/>
      <c r="W1311" s="10"/>
      <c r="X1311" s="10"/>
      <c r="Y1311" s="10"/>
      <c r="Z1311" s="10"/>
      <c r="AA1311" s="10"/>
      <c r="AB1311" s="10"/>
      <c r="AC1311" s="10"/>
      <c r="AD1311" s="10"/>
    </row>
    <row r="1312" spans="1:30" x14ac:dyDescent="0.25">
      <c r="A1312" s="55"/>
      <c r="B1312" s="10"/>
      <c r="C1312" s="10"/>
      <c r="D1312" s="10"/>
      <c r="E1312" s="10"/>
      <c r="F1312" s="176"/>
      <c r="G1312" s="296"/>
      <c r="H1312" s="296"/>
      <c r="I1312" s="296"/>
      <c r="J1312" s="296"/>
      <c r="L1312" s="176"/>
      <c r="M1312" s="296"/>
      <c r="N1312" s="296"/>
      <c r="O1312" s="210"/>
      <c r="P1312" s="296"/>
      <c r="Q1312" s="296"/>
      <c r="R1312" s="176"/>
      <c r="S1312" s="296"/>
      <c r="T1312" s="296"/>
      <c r="V1312" s="10"/>
      <c r="W1312" s="10"/>
      <c r="X1312" s="10"/>
      <c r="Y1312" s="10"/>
      <c r="Z1312" s="10"/>
      <c r="AA1312" s="10"/>
      <c r="AB1312" s="10"/>
      <c r="AC1312" s="10"/>
      <c r="AD1312" s="10"/>
    </row>
    <row r="1313" spans="1:30" x14ac:dyDescent="0.25">
      <c r="A1313" s="55"/>
      <c r="B1313" s="10"/>
      <c r="C1313" s="10"/>
      <c r="D1313" s="10"/>
      <c r="E1313" s="10"/>
      <c r="F1313" s="176"/>
      <c r="G1313" s="296"/>
      <c r="H1313" s="296"/>
      <c r="I1313" s="296"/>
      <c r="J1313" s="296"/>
      <c r="L1313" s="176"/>
      <c r="M1313" s="296"/>
      <c r="N1313" s="296"/>
      <c r="O1313" s="210"/>
      <c r="P1313" s="296"/>
      <c r="Q1313" s="296"/>
      <c r="R1313" s="176"/>
      <c r="S1313" s="296"/>
      <c r="T1313" s="296"/>
      <c r="V1313" s="10"/>
      <c r="W1313" s="10"/>
      <c r="X1313" s="10"/>
      <c r="Y1313" s="10"/>
      <c r="Z1313" s="10"/>
      <c r="AA1313" s="10"/>
      <c r="AB1313" s="10"/>
      <c r="AC1313" s="10"/>
      <c r="AD1313" s="10"/>
    </row>
    <row r="1314" spans="1:30" x14ac:dyDescent="0.25">
      <c r="A1314" s="55"/>
      <c r="B1314" s="10"/>
      <c r="C1314" s="10"/>
      <c r="D1314" s="10"/>
      <c r="E1314" s="10"/>
      <c r="F1314" s="176"/>
      <c r="G1314" s="296"/>
      <c r="H1314" s="296"/>
      <c r="I1314" s="296"/>
      <c r="J1314" s="296"/>
      <c r="L1314" s="176"/>
      <c r="M1314" s="296"/>
      <c r="N1314" s="296"/>
      <c r="O1314" s="210"/>
      <c r="P1314" s="296"/>
      <c r="Q1314" s="296"/>
      <c r="R1314" s="176"/>
      <c r="S1314" s="296"/>
      <c r="T1314" s="296"/>
      <c r="V1314" s="10"/>
      <c r="W1314" s="10"/>
      <c r="X1314" s="10"/>
      <c r="Y1314" s="10"/>
      <c r="Z1314" s="10"/>
      <c r="AA1314" s="10"/>
      <c r="AB1314" s="10"/>
      <c r="AC1314" s="10"/>
      <c r="AD1314" s="10"/>
    </row>
    <row r="1315" spans="1:30" x14ac:dyDescent="0.25">
      <c r="A1315" s="55"/>
      <c r="B1315" s="10"/>
      <c r="C1315" s="10"/>
      <c r="D1315" s="10"/>
      <c r="E1315" s="10"/>
      <c r="F1315" s="176"/>
      <c r="G1315" s="296"/>
      <c r="H1315" s="296"/>
      <c r="I1315" s="296"/>
      <c r="J1315" s="296"/>
      <c r="L1315" s="176"/>
      <c r="M1315" s="296"/>
      <c r="N1315" s="296"/>
      <c r="O1315" s="210"/>
      <c r="P1315" s="296"/>
      <c r="Q1315" s="296"/>
      <c r="R1315" s="176"/>
      <c r="S1315" s="296"/>
      <c r="T1315" s="296"/>
      <c r="V1315" s="10"/>
      <c r="W1315" s="10"/>
      <c r="X1315" s="10"/>
      <c r="Y1315" s="10"/>
      <c r="Z1315" s="10"/>
      <c r="AA1315" s="10"/>
      <c r="AB1315" s="10"/>
      <c r="AC1315" s="10"/>
      <c r="AD1315" s="10"/>
    </row>
    <row r="1316" spans="1:30" x14ac:dyDescent="0.25">
      <c r="A1316" s="55"/>
      <c r="B1316" s="10"/>
      <c r="C1316" s="10"/>
      <c r="D1316" s="10"/>
      <c r="E1316" s="10"/>
      <c r="F1316" s="176"/>
      <c r="G1316" s="296"/>
      <c r="H1316" s="296"/>
      <c r="I1316" s="296"/>
      <c r="J1316" s="296"/>
      <c r="L1316" s="176"/>
      <c r="M1316" s="296"/>
      <c r="N1316" s="296"/>
      <c r="O1316" s="210"/>
      <c r="P1316" s="296"/>
      <c r="Q1316" s="296"/>
      <c r="R1316" s="176"/>
      <c r="S1316" s="296"/>
      <c r="T1316" s="296"/>
      <c r="V1316" s="10"/>
      <c r="W1316" s="10"/>
      <c r="X1316" s="10"/>
      <c r="Y1316" s="10"/>
      <c r="Z1316" s="10"/>
      <c r="AA1316" s="10"/>
      <c r="AB1316" s="10"/>
      <c r="AC1316" s="10"/>
      <c r="AD1316" s="10"/>
    </row>
    <row r="1317" spans="1:30" x14ac:dyDescent="0.25">
      <c r="A1317" s="55"/>
      <c r="B1317" s="10"/>
      <c r="C1317" s="10"/>
      <c r="D1317" s="10"/>
      <c r="E1317" s="10"/>
      <c r="F1317" s="176"/>
      <c r="G1317" s="296"/>
      <c r="H1317" s="296"/>
      <c r="I1317" s="296"/>
      <c r="J1317" s="296"/>
      <c r="L1317" s="176"/>
      <c r="M1317" s="296"/>
      <c r="N1317" s="296"/>
      <c r="O1317" s="210"/>
      <c r="P1317" s="296"/>
      <c r="Q1317" s="296"/>
      <c r="R1317" s="176"/>
      <c r="S1317" s="296"/>
      <c r="T1317" s="296"/>
      <c r="V1317" s="10"/>
      <c r="W1317" s="10"/>
      <c r="X1317" s="10"/>
      <c r="Y1317" s="10"/>
      <c r="Z1317" s="10"/>
      <c r="AA1317" s="10"/>
      <c r="AB1317" s="10"/>
      <c r="AC1317" s="10"/>
      <c r="AD1317" s="10"/>
    </row>
    <row r="1318" spans="1:30" x14ac:dyDescent="0.25">
      <c r="A1318" s="55"/>
      <c r="B1318" s="10"/>
      <c r="C1318" s="10"/>
      <c r="D1318" s="10"/>
      <c r="E1318" s="10"/>
      <c r="F1318" s="176"/>
      <c r="G1318" s="296"/>
      <c r="H1318" s="296"/>
      <c r="I1318" s="296"/>
      <c r="J1318" s="296"/>
      <c r="L1318" s="176"/>
      <c r="M1318" s="296"/>
      <c r="N1318" s="296"/>
      <c r="O1318" s="210"/>
      <c r="P1318" s="296"/>
      <c r="Q1318" s="296"/>
      <c r="R1318" s="176"/>
      <c r="S1318" s="296"/>
      <c r="T1318" s="296"/>
      <c r="V1318" s="10"/>
      <c r="W1318" s="10"/>
      <c r="X1318" s="10"/>
      <c r="Y1318" s="10"/>
      <c r="Z1318" s="10"/>
      <c r="AA1318" s="10"/>
      <c r="AB1318" s="10"/>
      <c r="AC1318" s="10"/>
      <c r="AD1318" s="10"/>
    </row>
    <row r="1319" spans="1:30" x14ac:dyDescent="0.25">
      <c r="A1319" s="55"/>
      <c r="B1319" s="10"/>
      <c r="C1319" s="10"/>
      <c r="D1319" s="10"/>
      <c r="E1319" s="10"/>
      <c r="F1319" s="176"/>
      <c r="G1319" s="296"/>
      <c r="H1319" s="296"/>
      <c r="I1319" s="296"/>
      <c r="J1319" s="296"/>
      <c r="L1319" s="176"/>
      <c r="M1319" s="296"/>
      <c r="N1319" s="296"/>
      <c r="O1319" s="210"/>
      <c r="P1319" s="296"/>
      <c r="Q1319" s="296"/>
      <c r="R1319" s="176"/>
      <c r="S1319" s="296"/>
      <c r="T1319" s="296"/>
      <c r="V1319" s="10"/>
      <c r="W1319" s="10"/>
      <c r="X1319" s="10"/>
      <c r="Y1319" s="10"/>
      <c r="Z1319" s="10"/>
      <c r="AA1319" s="10"/>
      <c r="AB1319" s="10"/>
      <c r="AC1319" s="10"/>
      <c r="AD1319" s="10"/>
    </row>
    <row r="1320" spans="1:30" x14ac:dyDescent="0.25">
      <c r="A1320" s="55"/>
      <c r="B1320" s="10"/>
      <c r="C1320" s="10"/>
      <c r="D1320" s="10"/>
      <c r="E1320" s="10"/>
      <c r="F1320" s="176"/>
      <c r="G1320" s="296"/>
      <c r="H1320" s="296"/>
      <c r="I1320" s="296"/>
      <c r="J1320" s="296"/>
      <c r="L1320" s="176"/>
      <c r="M1320" s="296"/>
      <c r="N1320" s="296"/>
      <c r="O1320" s="210"/>
      <c r="P1320" s="296"/>
      <c r="Q1320" s="296"/>
      <c r="R1320" s="176"/>
      <c r="S1320" s="296"/>
      <c r="T1320" s="296"/>
      <c r="V1320" s="10"/>
      <c r="W1320" s="10"/>
      <c r="X1320" s="10"/>
      <c r="Y1320" s="10"/>
      <c r="Z1320" s="10"/>
      <c r="AA1320" s="10"/>
      <c r="AB1320" s="10"/>
      <c r="AC1320" s="10"/>
      <c r="AD1320" s="10"/>
    </row>
    <row r="1321" spans="1:30" x14ac:dyDescent="0.25">
      <c r="A1321" s="55"/>
      <c r="B1321" s="10"/>
      <c r="C1321" s="10"/>
      <c r="D1321" s="10"/>
      <c r="E1321" s="10"/>
      <c r="F1321" s="176"/>
      <c r="G1321" s="296"/>
      <c r="H1321" s="296"/>
      <c r="I1321" s="296"/>
      <c r="J1321" s="296"/>
      <c r="L1321" s="176"/>
      <c r="M1321" s="296"/>
      <c r="N1321" s="296"/>
      <c r="O1321" s="210"/>
      <c r="P1321" s="296"/>
      <c r="Q1321" s="296"/>
      <c r="R1321" s="176"/>
      <c r="S1321" s="296"/>
      <c r="T1321" s="296"/>
      <c r="V1321" s="10"/>
      <c r="W1321" s="10"/>
      <c r="X1321" s="10"/>
      <c r="Y1321" s="10"/>
      <c r="Z1321" s="10"/>
      <c r="AA1321" s="10"/>
      <c r="AB1321" s="10"/>
      <c r="AC1321" s="10"/>
      <c r="AD1321" s="10"/>
    </row>
    <row r="1322" spans="1:30" x14ac:dyDescent="0.25">
      <c r="A1322" s="55"/>
      <c r="B1322" s="10"/>
      <c r="C1322" s="10"/>
      <c r="D1322" s="10"/>
      <c r="E1322" s="10"/>
      <c r="F1322" s="176"/>
      <c r="G1322" s="296"/>
      <c r="H1322" s="296"/>
      <c r="I1322" s="296"/>
      <c r="J1322" s="296"/>
      <c r="L1322" s="176"/>
      <c r="M1322" s="296"/>
      <c r="N1322" s="296"/>
      <c r="O1322" s="210"/>
      <c r="P1322" s="296"/>
      <c r="Q1322" s="296"/>
      <c r="R1322" s="176"/>
      <c r="S1322" s="296"/>
      <c r="T1322" s="296"/>
      <c r="V1322" s="10"/>
      <c r="W1322" s="10"/>
      <c r="X1322" s="10"/>
      <c r="Y1322" s="10"/>
      <c r="Z1322" s="10"/>
      <c r="AA1322" s="10"/>
      <c r="AB1322" s="10"/>
      <c r="AC1322" s="10"/>
      <c r="AD1322" s="10"/>
    </row>
    <row r="1323" spans="1:30" x14ac:dyDescent="0.25">
      <c r="A1323" s="55"/>
      <c r="B1323" s="10"/>
      <c r="C1323" s="10"/>
      <c r="D1323" s="10"/>
      <c r="E1323" s="10"/>
      <c r="F1323" s="176"/>
      <c r="G1323" s="296"/>
      <c r="H1323" s="296"/>
      <c r="I1323" s="296"/>
      <c r="J1323" s="296"/>
      <c r="L1323" s="176"/>
      <c r="M1323" s="296"/>
      <c r="N1323" s="296"/>
      <c r="O1323" s="210"/>
      <c r="P1323" s="296"/>
      <c r="Q1323" s="296"/>
      <c r="R1323" s="176"/>
      <c r="S1323" s="296"/>
      <c r="T1323" s="296"/>
      <c r="V1323" s="10"/>
      <c r="W1323" s="10"/>
      <c r="X1323" s="10"/>
      <c r="Y1323" s="10"/>
      <c r="Z1323" s="10"/>
      <c r="AA1323" s="10"/>
      <c r="AB1323" s="10"/>
      <c r="AC1323" s="10"/>
      <c r="AD1323" s="10"/>
    </row>
    <row r="1324" spans="1:30" x14ac:dyDescent="0.25">
      <c r="A1324" s="55"/>
      <c r="B1324" s="10"/>
      <c r="C1324" s="10"/>
      <c r="D1324" s="10"/>
      <c r="E1324" s="10"/>
      <c r="F1324" s="176"/>
      <c r="G1324" s="296"/>
      <c r="H1324" s="296"/>
      <c r="I1324" s="296"/>
      <c r="J1324" s="296"/>
      <c r="L1324" s="176"/>
      <c r="M1324" s="296"/>
      <c r="N1324" s="296"/>
      <c r="O1324" s="210"/>
      <c r="P1324" s="296"/>
      <c r="Q1324" s="296"/>
      <c r="R1324" s="176"/>
      <c r="S1324" s="296"/>
      <c r="T1324" s="296"/>
      <c r="V1324" s="10"/>
      <c r="W1324" s="10"/>
      <c r="X1324" s="10"/>
      <c r="Y1324" s="10"/>
      <c r="Z1324" s="10"/>
      <c r="AA1324" s="10"/>
      <c r="AB1324" s="10"/>
      <c r="AC1324" s="10"/>
      <c r="AD1324" s="10"/>
    </row>
    <row r="1325" spans="1:30" x14ac:dyDescent="0.25">
      <c r="A1325" s="55"/>
      <c r="B1325" s="10"/>
      <c r="C1325" s="10"/>
      <c r="D1325" s="10"/>
      <c r="E1325" s="10"/>
      <c r="F1325" s="176"/>
      <c r="G1325" s="296"/>
      <c r="H1325" s="296"/>
      <c r="I1325" s="296"/>
      <c r="J1325" s="296"/>
      <c r="L1325" s="176"/>
      <c r="M1325" s="296"/>
      <c r="N1325" s="296"/>
      <c r="O1325" s="210"/>
      <c r="P1325" s="296"/>
      <c r="Q1325" s="296"/>
      <c r="R1325" s="176"/>
      <c r="S1325" s="296"/>
      <c r="T1325" s="296"/>
      <c r="V1325" s="10"/>
      <c r="W1325" s="10"/>
      <c r="X1325" s="10"/>
      <c r="Y1325" s="10"/>
      <c r="Z1325" s="10"/>
      <c r="AA1325" s="10"/>
      <c r="AB1325" s="10"/>
      <c r="AC1325" s="10"/>
      <c r="AD1325" s="10"/>
    </row>
    <row r="1326" spans="1:30" x14ac:dyDescent="0.25">
      <c r="A1326" s="55"/>
      <c r="B1326" s="10"/>
      <c r="C1326" s="10"/>
      <c r="D1326" s="10"/>
      <c r="E1326" s="10"/>
      <c r="F1326" s="176"/>
      <c r="G1326" s="296"/>
      <c r="H1326" s="296"/>
      <c r="I1326" s="296"/>
      <c r="J1326" s="296"/>
      <c r="L1326" s="176"/>
      <c r="M1326" s="296"/>
      <c r="N1326" s="296"/>
      <c r="O1326" s="210"/>
      <c r="P1326" s="296"/>
      <c r="Q1326" s="296"/>
      <c r="R1326" s="176"/>
      <c r="S1326" s="296"/>
      <c r="T1326" s="296"/>
      <c r="V1326" s="10"/>
      <c r="W1326" s="10"/>
      <c r="X1326" s="10"/>
      <c r="Y1326" s="10"/>
      <c r="Z1326" s="10"/>
      <c r="AA1326" s="10"/>
      <c r="AB1326" s="10"/>
      <c r="AC1326" s="10"/>
      <c r="AD1326" s="10"/>
    </row>
    <row r="1327" spans="1:30" x14ac:dyDescent="0.25">
      <c r="A1327" s="55"/>
      <c r="B1327" s="10"/>
      <c r="C1327" s="10"/>
      <c r="D1327" s="10"/>
      <c r="E1327" s="10"/>
      <c r="F1327" s="176"/>
      <c r="G1327" s="296"/>
      <c r="H1327" s="296"/>
      <c r="I1327" s="296"/>
      <c r="J1327" s="296"/>
      <c r="L1327" s="176"/>
      <c r="M1327" s="296"/>
      <c r="N1327" s="296"/>
      <c r="O1327" s="210"/>
      <c r="P1327" s="296"/>
      <c r="Q1327" s="296"/>
      <c r="R1327" s="176"/>
      <c r="S1327" s="296"/>
      <c r="T1327" s="296"/>
      <c r="V1327" s="10"/>
      <c r="W1327" s="10"/>
      <c r="X1327" s="10"/>
      <c r="Y1327" s="10"/>
      <c r="Z1327" s="10"/>
      <c r="AA1327" s="10"/>
      <c r="AB1327" s="10"/>
      <c r="AC1327" s="10"/>
      <c r="AD1327" s="10"/>
    </row>
    <row r="1328" spans="1:30" x14ac:dyDescent="0.25">
      <c r="A1328" s="55"/>
      <c r="B1328" s="10"/>
      <c r="C1328" s="10"/>
      <c r="D1328" s="10"/>
      <c r="E1328" s="10"/>
      <c r="F1328" s="176"/>
      <c r="G1328" s="296"/>
      <c r="H1328" s="296"/>
      <c r="I1328" s="296"/>
      <c r="J1328" s="296"/>
      <c r="L1328" s="176"/>
      <c r="M1328" s="296"/>
      <c r="N1328" s="296"/>
      <c r="O1328" s="210"/>
      <c r="P1328" s="296"/>
      <c r="Q1328" s="296"/>
      <c r="R1328" s="176"/>
      <c r="S1328" s="296"/>
      <c r="T1328" s="296"/>
      <c r="V1328" s="10"/>
      <c r="W1328" s="10"/>
      <c r="X1328" s="10"/>
      <c r="Y1328" s="10"/>
      <c r="Z1328" s="10"/>
      <c r="AA1328" s="10"/>
      <c r="AB1328" s="10"/>
      <c r="AC1328" s="10"/>
      <c r="AD1328" s="10"/>
    </row>
    <row r="1329" spans="1:30" x14ac:dyDescent="0.25">
      <c r="A1329" s="55"/>
      <c r="B1329" s="10"/>
      <c r="C1329" s="10"/>
      <c r="D1329" s="10"/>
      <c r="E1329" s="10"/>
      <c r="F1329" s="176"/>
      <c r="G1329" s="296"/>
      <c r="H1329" s="296"/>
      <c r="I1329" s="296"/>
      <c r="J1329" s="296"/>
      <c r="L1329" s="176"/>
      <c r="M1329" s="296"/>
      <c r="N1329" s="296"/>
      <c r="O1329" s="210"/>
      <c r="P1329" s="296"/>
      <c r="Q1329" s="296"/>
      <c r="R1329" s="176"/>
      <c r="S1329" s="296"/>
      <c r="T1329" s="296"/>
      <c r="V1329" s="10"/>
      <c r="W1329" s="10"/>
      <c r="X1329" s="10"/>
      <c r="Y1329" s="10"/>
      <c r="Z1329" s="10"/>
      <c r="AA1329" s="10"/>
      <c r="AB1329" s="10"/>
      <c r="AC1329" s="10"/>
      <c r="AD1329" s="10"/>
    </row>
    <row r="1330" spans="1:30" x14ac:dyDescent="0.25">
      <c r="A1330" s="55"/>
      <c r="B1330" s="10"/>
      <c r="C1330" s="10"/>
      <c r="D1330" s="10"/>
      <c r="E1330" s="10"/>
      <c r="F1330" s="176"/>
      <c r="G1330" s="296"/>
      <c r="H1330" s="296"/>
      <c r="I1330" s="296"/>
      <c r="J1330" s="296"/>
      <c r="L1330" s="176"/>
      <c r="M1330" s="296"/>
      <c r="N1330" s="296"/>
      <c r="O1330" s="210"/>
      <c r="P1330" s="296"/>
      <c r="Q1330" s="296"/>
      <c r="R1330" s="176"/>
      <c r="S1330" s="296"/>
      <c r="T1330" s="296"/>
      <c r="V1330" s="10"/>
      <c r="W1330" s="10"/>
      <c r="X1330" s="10"/>
      <c r="Y1330" s="10"/>
      <c r="Z1330" s="10"/>
      <c r="AA1330" s="10"/>
      <c r="AB1330" s="10"/>
      <c r="AC1330" s="10"/>
      <c r="AD1330" s="10"/>
    </row>
    <row r="1331" spans="1:30" x14ac:dyDescent="0.25">
      <c r="A1331" s="55"/>
      <c r="B1331" s="10"/>
      <c r="C1331" s="10"/>
      <c r="D1331" s="10"/>
      <c r="E1331" s="10"/>
      <c r="F1331" s="176"/>
      <c r="G1331" s="296"/>
      <c r="H1331" s="296"/>
      <c r="I1331" s="296"/>
      <c r="J1331" s="296"/>
      <c r="L1331" s="176"/>
      <c r="M1331" s="296"/>
      <c r="N1331" s="296"/>
      <c r="O1331" s="210"/>
      <c r="P1331" s="296"/>
      <c r="Q1331" s="296"/>
      <c r="R1331" s="176"/>
      <c r="S1331" s="296"/>
      <c r="T1331" s="296"/>
      <c r="V1331" s="10"/>
      <c r="W1331" s="10"/>
      <c r="X1331" s="10"/>
      <c r="Y1331" s="10"/>
      <c r="Z1331" s="10"/>
      <c r="AA1331" s="10"/>
      <c r="AB1331" s="10"/>
      <c r="AC1331" s="10"/>
      <c r="AD1331" s="10"/>
    </row>
    <row r="1332" spans="1:30" x14ac:dyDescent="0.25">
      <c r="A1332" s="55"/>
      <c r="B1332" s="10"/>
      <c r="C1332" s="10"/>
      <c r="D1332" s="10"/>
      <c r="E1332" s="10"/>
      <c r="F1332" s="176"/>
      <c r="G1332" s="296"/>
      <c r="H1332" s="296"/>
      <c r="I1332" s="296"/>
      <c r="J1332" s="296"/>
      <c r="L1332" s="176"/>
      <c r="M1332" s="296"/>
      <c r="N1332" s="296"/>
      <c r="O1332" s="210"/>
      <c r="P1332" s="296"/>
      <c r="Q1332" s="296"/>
      <c r="R1332" s="176"/>
      <c r="S1332" s="296"/>
      <c r="T1332" s="296"/>
      <c r="V1332" s="10"/>
      <c r="W1332" s="10"/>
      <c r="X1332" s="10"/>
      <c r="Y1332" s="10"/>
      <c r="Z1332" s="10"/>
      <c r="AA1332" s="10"/>
      <c r="AB1332" s="10"/>
      <c r="AC1332" s="10"/>
      <c r="AD1332" s="10"/>
    </row>
    <row r="1333" spans="1:30" x14ac:dyDescent="0.25">
      <c r="A1333" s="55"/>
      <c r="B1333" s="10"/>
      <c r="C1333" s="10"/>
      <c r="D1333" s="10"/>
      <c r="E1333" s="10"/>
      <c r="F1333" s="176"/>
      <c r="G1333" s="296"/>
      <c r="H1333" s="296"/>
      <c r="I1333" s="296"/>
      <c r="J1333" s="296"/>
      <c r="L1333" s="176"/>
      <c r="M1333" s="296"/>
      <c r="N1333" s="296"/>
      <c r="O1333" s="210"/>
      <c r="P1333" s="296"/>
      <c r="Q1333" s="296"/>
      <c r="R1333" s="176"/>
      <c r="S1333" s="296"/>
      <c r="T1333" s="296"/>
      <c r="V1333" s="10"/>
      <c r="W1333" s="10"/>
      <c r="X1333" s="10"/>
      <c r="Y1333" s="10"/>
      <c r="Z1333" s="10"/>
      <c r="AA1333" s="10"/>
      <c r="AB1333" s="10"/>
      <c r="AC1333" s="10"/>
      <c r="AD1333" s="10"/>
    </row>
    <row r="1334" spans="1:30" x14ac:dyDescent="0.25">
      <c r="A1334" s="55"/>
      <c r="B1334" s="10"/>
      <c r="C1334" s="10"/>
      <c r="D1334" s="10"/>
      <c r="E1334" s="10"/>
      <c r="F1334" s="176"/>
      <c r="G1334" s="296"/>
      <c r="H1334" s="296"/>
      <c r="I1334" s="296"/>
      <c r="J1334" s="296"/>
      <c r="L1334" s="176"/>
      <c r="M1334" s="296"/>
      <c r="N1334" s="296"/>
      <c r="O1334" s="210"/>
      <c r="P1334" s="296"/>
      <c r="Q1334" s="296"/>
      <c r="R1334" s="176"/>
      <c r="S1334" s="296"/>
      <c r="T1334" s="296"/>
      <c r="V1334" s="10"/>
      <c r="W1334" s="10"/>
      <c r="X1334" s="10"/>
      <c r="Y1334" s="10"/>
      <c r="Z1334" s="10"/>
      <c r="AA1334" s="10"/>
      <c r="AB1334" s="10"/>
      <c r="AC1334" s="10"/>
      <c r="AD1334" s="10"/>
    </row>
    <row r="1335" spans="1:30" x14ac:dyDescent="0.25">
      <c r="A1335" s="55"/>
      <c r="B1335" s="10"/>
      <c r="C1335" s="10"/>
      <c r="D1335" s="10"/>
      <c r="E1335" s="10"/>
      <c r="F1335" s="176"/>
      <c r="G1335" s="296"/>
      <c r="H1335" s="296"/>
      <c r="I1335" s="296"/>
      <c r="J1335" s="296"/>
      <c r="L1335" s="176"/>
      <c r="M1335" s="296"/>
      <c r="N1335" s="296"/>
      <c r="O1335" s="210"/>
      <c r="P1335" s="296"/>
      <c r="Q1335" s="296"/>
      <c r="R1335" s="176"/>
      <c r="S1335" s="296"/>
      <c r="T1335" s="296"/>
      <c r="V1335" s="10"/>
      <c r="W1335" s="10"/>
      <c r="X1335" s="10"/>
      <c r="Y1335" s="10"/>
      <c r="Z1335" s="10"/>
      <c r="AA1335" s="10"/>
      <c r="AB1335" s="10"/>
      <c r="AC1335" s="10"/>
      <c r="AD1335" s="10"/>
    </row>
    <row r="1336" spans="1:30" x14ac:dyDescent="0.25">
      <c r="A1336" s="55"/>
      <c r="B1336" s="10"/>
      <c r="C1336" s="10"/>
      <c r="D1336" s="10"/>
      <c r="E1336" s="10"/>
      <c r="F1336" s="176"/>
      <c r="G1336" s="296"/>
      <c r="H1336" s="296"/>
      <c r="I1336" s="296"/>
      <c r="J1336" s="296"/>
      <c r="L1336" s="176"/>
      <c r="M1336" s="296"/>
      <c r="N1336" s="296"/>
      <c r="O1336" s="210"/>
      <c r="P1336" s="296"/>
      <c r="Q1336" s="296"/>
      <c r="R1336" s="176"/>
      <c r="S1336" s="296"/>
      <c r="T1336" s="296"/>
      <c r="V1336" s="10"/>
      <c r="W1336" s="10"/>
      <c r="X1336" s="10"/>
      <c r="Y1336" s="10"/>
      <c r="Z1336" s="10"/>
      <c r="AA1336" s="10"/>
      <c r="AB1336" s="10"/>
      <c r="AC1336" s="10"/>
      <c r="AD1336" s="10"/>
    </row>
    <row r="1337" spans="1:30" x14ac:dyDescent="0.25">
      <c r="A1337" s="55"/>
      <c r="B1337" s="10"/>
      <c r="C1337" s="10"/>
      <c r="D1337" s="10"/>
      <c r="E1337" s="10"/>
      <c r="F1337" s="176"/>
      <c r="G1337" s="296"/>
      <c r="H1337" s="296"/>
      <c r="I1337" s="296"/>
      <c r="J1337" s="296"/>
      <c r="L1337" s="176"/>
      <c r="M1337" s="296"/>
      <c r="N1337" s="296"/>
      <c r="O1337" s="210"/>
      <c r="P1337" s="296"/>
      <c r="Q1337" s="296"/>
      <c r="R1337" s="176"/>
      <c r="S1337" s="296"/>
      <c r="T1337" s="296"/>
      <c r="V1337" s="10"/>
      <c r="W1337" s="10"/>
      <c r="X1337" s="10"/>
      <c r="Y1337" s="10"/>
      <c r="Z1337" s="10"/>
      <c r="AA1337" s="10"/>
      <c r="AB1337" s="10"/>
      <c r="AC1337" s="10"/>
      <c r="AD1337" s="10"/>
    </row>
    <row r="1338" spans="1:30" x14ac:dyDescent="0.25">
      <c r="A1338" s="55"/>
      <c r="B1338" s="10"/>
      <c r="C1338" s="10"/>
      <c r="D1338" s="10"/>
      <c r="E1338" s="10"/>
      <c r="F1338" s="176"/>
      <c r="G1338" s="296"/>
      <c r="H1338" s="296"/>
      <c r="I1338" s="296"/>
      <c r="J1338" s="296"/>
      <c r="L1338" s="176"/>
      <c r="M1338" s="296"/>
      <c r="N1338" s="296"/>
      <c r="O1338" s="210"/>
      <c r="P1338" s="296"/>
      <c r="Q1338" s="296"/>
      <c r="R1338" s="176"/>
      <c r="S1338" s="296"/>
      <c r="T1338" s="296"/>
      <c r="V1338" s="10"/>
      <c r="W1338" s="10"/>
      <c r="X1338" s="10"/>
      <c r="Y1338" s="10"/>
      <c r="Z1338" s="10"/>
      <c r="AA1338" s="10"/>
      <c r="AB1338" s="10"/>
      <c r="AC1338" s="10"/>
      <c r="AD1338" s="10"/>
    </row>
    <row r="1339" spans="1:30" x14ac:dyDescent="0.25">
      <c r="A1339" s="55"/>
      <c r="B1339" s="10"/>
      <c r="C1339" s="10"/>
      <c r="D1339" s="10"/>
      <c r="E1339" s="10"/>
      <c r="F1339" s="176"/>
      <c r="G1339" s="296"/>
      <c r="H1339" s="296"/>
      <c r="I1339" s="296"/>
      <c r="J1339" s="296"/>
      <c r="L1339" s="176"/>
      <c r="M1339" s="296"/>
      <c r="N1339" s="296"/>
      <c r="O1339" s="210"/>
      <c r="P1339" s="296"/>
      <c r="Q1339" s="296"/>
      <c r="R1339" s="176"/>
      <c r="S1339" s="296"/>
      <c r="T1339" s="296"/>
      <c r="V1339" s="10"/>
      <c r="W1339" s="10"/>
      <c r="X1339" s="10"/>
      <c r="Y1339" s="10"/>
      <c r="Z1339" s="10"/>
      <c r="AA1339" s="10"/>
      <c r="AB1339" s="10"/>
      <c r="AC1339" s="10"/>
      <c r="AD1339" s="10"/>
    </row>
    <row r="1340" spans="1:30" x14ac:dyDescent="0.25">
      <c r="A1340" s="55"/>
      <c r="B1340" s="10"/>
      <c r="C1340" s="10"/>
      <c r="D1340" s="10"/>
      <c r="E1340" s="10"/>
      <c r="F1340" s="176"/>
      <c r="G1340" s="296"/>
      <c r="H1340" s="296"/>
      <c r="I1340" s="296"/>
      <c r="J1340" s="296"/>
      <c r="L1340" s="176"/>
      <c r="M1340" s="296"/>
      <c r="N1340" s="296"/>
      <c r="O1340" s="210"/>
      <c r="P1340" s="296"/>
      <c r="Q1340" s="296"/>
      <c r="R1340" s="176"/>
      <c r="S1340" s="296"/>
      <c r="T1340" s="296"/>
      <c r="V1340" s="10"/>
      <c r="W1340" s="10"/>
      <c r="X1340" s="10"/>
      <c r="Y1340" s="10"/>
      <c r="Z1340" s="10"/>
      <c r="AA1340" s="10"/>
      <c r="AB1340" s="10"/>
      <c r="AC1340" s="10"/>
      <c r="AD1340" s="10"/>
    </row>
    <row r="1341" spans="1:30" x14ac:dyDescent="0.25">
      <c r="A1341" s="55"/>
      <c r="B1341" s="10"/>
      <c r="C1341" s="10"/>
      <c r="D1341" s="10"/>
      <c r="E1341" s="10"/>
      <c r="F1341" s="176"/>
      <c r="G1341" s="296"/>
      <c r="H1341" s="296"/>
      <c r="I1341" s="296"/>
      <c r="J1341" s="296"/>
      <c r="L1341" s="176"/>
      <c r="M1341" s="296"/>
      <c r="N1341" s="296"/>
      <c r="O1341" s="210"/>
      <c r="P1341" s="296"/>
      <c r="Q1341" s="296"/>
      <c r="R1341" s="176"/>
      <c r="S1341" s="296"/>
      <c r="T1341" s="296"/>
      <c r="V1341" s="10"/>
      <c r="W1341" s="10"/>
      <c r="X1341" s="10"/>
      <c r="Y1341" s="10"/>
      <c r="Z1341" s="10"/>
      <c r="AA1341" s="10"/>
      <c r="AB1341" s="10"/>
      <c r="AC1341" s="10"/>
      <c r="AD1341" s="10"/>
    </row>
    <row r="1342" spans="1:30" x14ac:dyDescent="0.25">
      <c r="A1342" s="55"/>
      <c r="B1342" s="10"/>
      <c r="C1342" s="10"/>
      <c r="D1342" s="10"/>
      <c r="E1342" s="10"/>
      <c r="F1342" s="176"/>
      <c r="G1342" s="296"/>
      <c r="H1342" s="296"/>
      <c r="I1342" s="296"/>
      <c r="J1342" s="296"/>
      <c r="L1342" s="176"/>
      <c r="M1342" s="296"/>
      <c r="N1342" s="296"/>
      <c r="O1342" s="210"/>
      <c r="P1342" s="296"/>
      <c r="Q1342" s="296"/>
      <c r="R1342" s="176"/>
      <c r="S1342" s="296"/>
      <c r="T1342" s="296"/>
      <c r="V1342" s="10"/>
      <c r="W1342" s="10"/>
      <c r="X1342" s="10"/>
      <c r="Y1342" s="10"/>
      <c r="Z1342" s="10"/>
      <c r="AA1342" s="10"/>
      <c r="AB1342" s="10"/>
      <c r="AC1342" s="10"/>
      <c r="AD1342" s="10"/>
    </row>
    <row r="1343" spans="1:30" x14ac:dyDescent="0.25">
      <c r="A1343" s="55"/>
      <c r="B1343" s="10"/>
      <c r="C1343" s="10"/>
      <c r="D1343" s="10"/>
      <c r="E1343" s="10"/>
      <c r="F1343" s="176"/>
      <c r="G1343" s="296"/>
      <c r="H1343" s="296"/>
      <c r="I1343" s="296"/>
      <c r="J1343" s="296"/>
      <c r="L1343" s="176"/>
      <c r="M1343" s="296"/>
      <c r="N1343" s="296"/>
      <c r="O1343" s="210"/>
      <c r="P1343" s="296"/>
      <c r="Q1343" s="296"/>
      <c r="R1343" s="176"/>
      <c r="S1343" s="296"/>
      <c r="T1343" s="296"/>
      <c r="V1343" s="10"/>
      <c r="W1343" s="10"/>
      <c r="X1343" s="10"/>
      <c r="Y1343" s="10"/>
      <c r="Z1343" s="10"/>
      <c r="AA1343" s="10"/>
      <c r="AB1343" s="10"/>
      <c r="AC1343" s="10"/>
      <c r="AD1343" s="10"/>
    </row>
    <row r="1344" spans="1:30" x14ac:dyDescent="0.25">
      <c r="A1344" s="55"/>
      <c r="B1344" s="10"/>
      <c r="C1344" s="10"/>
      <c r="D1344" s="10"/>
      <c r="E1344" s="10"/>
      <c r="F1344" s="176"/>
      <c r="G1344" s="296"/>
      <c r="H1344" s="296"/>
      <c r="I1344" s="296"/>
      <c r="J1344" s="296"/>
      <c r="L1344" s="176"/>
      <c r="M1344" s="296"/>
      <c r="N1344" s="296"/>
      <c r="O1344" s="210"/>
      <c r="P1344" s="296"/>
      <c r="Q1344" s="296"/>
      <c r="R1344" s="176"/>
      <c r="S1344" s="296"/>
      <c r="T1344" s="296"/>
      <c r="V1344" s="10"/>
      <c r="W1344" s="10"/>
      <c r="X1344" s="10"/>
      <c r="Y1344" s="10"/>
      <c r="Z1344" s="10"/>
      <c r="AA1344" s="10"/>
      <c r="AB1344" s="10"/>
      <c r="AC1344" s="10"/>
      <c r="AD1344" s="10"/>
    </row>
    <row r="1345" spans="1:30" x14ac:dyDescent="0.25">
      <c r="A1345" s="55"/>
      <c r="B1345" s="10"/>
      <c r="C1345" s="10"/>
      <c r="D1345" s="10"/>
      <c r="E1345" s="10"/>
      <c r="F1345" s="176"/>
      <c r="G1345" s="296"/>
      <c r="H1345" s="296"/>
      <c r="I1345" s="296"/>
      <c r="J1345" s="296"/>
      <c r="L1345" s="176"/>
      <c r="M1345" s="296"/>
      <c r="N1345" s="296"/>
      <c r="O1345" s="210"/>
      <c r="P1345" s="296"/>
      <c r="Q1345" s="296"/>
      <c r="R1345" s="176"/>
      <c r="S1345" s="296"/>
      <c r="T1345" s="296"/>
      <c r="V1345" s="10"/>
      <c r="W1345" s="10"/>
      <c r="X1345" s="10"/>
      <c r="Y1345" s="10"/>
      <c r="Z1345" s="10"/>
      <c r="AA1345" s="10"/>
      <c r="AB1345" s="10"/>
      <c r="AC1345" s="10"/>
      <c r="AD1345" s="10"/>
    </row>
    <row r="1346" spans="1:30" x14ac:dyDescent="0.25">
      <c r="A1346" s="55"/>
      <c r="B1346" s="10"/>
      <c r="C1346" s="10"/>
      <c r="D1346" s="10"/>
      <c r="E1346" s="10"/>
      <c r="F1346" s="176"/>
      <c r="G1346" s="296"/>
      <c r="H1346" s="296"/>
      <c r="I1346" s="296"/>
      <c r="J1346" s="296"/>
      <c r="L1346" s="176"/>
      <c r="M1346" s="296"/>
      <c r="N1346" s="296"/>
      <c r="O1346" s="210"/>
      <c r="P1346" s="296"/>
      <c r="Q1346" s="296"/>
      <c r="R1346" s="176"/>
      <c r="S1346" s="296"/>
      <c r="T1346" s="296"/>
      <c r="V1346" s="10"/>
      <c r="W1346" s="10"/>
      <c r="X1346" s="10"/>
      <c r="Y1346" s="10"/>
      <c r="Z1346" s="10"/>
      <c r="AA1346" s="10"/>
      <c r="AB1346" s="10"/>
      <c r="AC1346" s="10"/>
      <c r="AD1346" s="10"/>
    </row>
    <row r="1347" spans="1:30" x14ac:dyDescent="0.25">
      <c r="A1347" s="55"/>
      <c r="B1347" s="10"/>
      <c r="C1347" s="10"/>
      <c r="D1347" s="10"/>
      <c r="E1347" s="10"/>
      <c r="F1347" s="176"/>
      <c r="G1347" s="296"/>
      <c r="H1347" s="296"/>
      <c r="I1347" s="296"/>
      <c r="J1347" s="296"/>
      <c r="L1347" s="176"/>
      <c r="M1347" s="296"/>
      <c r="N1347" s="296"/>
      <c r="O1347" s="210"/>
      <c r="P1347" s="296"/>
      <c r="Q1347" s="296"/>
      <c r="R1347" s="176"/>
      <c r="S1347" s="296"/>
      <c r="T1347" s="296"/>
      <c r="V1347" s="10"/>
      <c r="W1347" s="10"/>
      <c r="X1347" s="10"/>
      <c r="Y1347" s="10"/>
      <c r="Z1347" s="10"/>
      <c r="AA1347" s="10"/>
      <c r="AB1347" s="10"/>
      <c r="AC1347" s="10"/>
      <c r="AD1347" s="10"/>
    </row>
    <row r="1348" spans="1:30" x14ac:dyDescent="0.25">
      <c r="A1348" s="55"/>
      <c r="B1348" s="10"/>
      <c r="C1348" s="10"/>
      <c r="D1348" s="10"/>
      <c r="E1348" s="10"/>
      <c r="F1348" s="176"/>
      <c r="G1348" s="296"/>
      <c r="H1348" s="296"/>
      <c r="I1348" s="296"/>
      <c r="J1348" s="296"/>
      <c r="L1348" s="176"/>
      <c r="M1348" s="296"/>
      <c r="N1348" s="296"/>
      <c r="O1348" s="210"/>
      <c r="P1348" s="296"/>
      <c r="Q1348" s="296"/>
      <c r="R1348" s="176"/>
      <c r="S1348" s="296"/>
      <c r="T1348" s="296"/>
      <c r="V1348" s="10"/>
      <c r="W1348" s="10"/>
      <c r="X1348" s="10"/>
      <c r="Y1348" s="10"/>
      <c r="Z1348" s="10"/>
      <c r="AA1348" s="10"/>
      <c r="AB1348" s="10"/>
      <c r="AC1348" s="10"/>
      <c r="AD1348" s="10"/>
    </row>
    <row r="1349" spans="1:30" x14ac:dyDescent="0.25">
      <c r="A1349" s="55"/>
      <c r="B1349" s="10"/>
      <c r="C1349" s="10"/>
      <c r="D1349" s="10"/>
      <c r="E1349" s="10"/>
      <c r="F1349" s="176"/>
      <c r="G1349" s="296"/>
      <c r="H1349" s="296"/>
      <c r="I1349" s="296"/>
      <c r="J1349" s="296"/>
      <c r="L1349" s="176"/>
      <c r="M1349" s="296"/>
      <c r="N1349" s="296"/>
      <c r="O1349" s="210"/>
      <c r="P1349" s="296"/>
      <c r="Q1349" s="296"/>
      <c r="R1349" s="176"/>
      <c r="S1349" s="296"/>
      <c r="T1349" s="296"/>
      <c r="V1349" s="10"/>
      <c r="W1349" s="10"/>
      <c r="X1349" s="10"/>
      <c r="Y1349" s="10"/>
      <c r="Z1349" s="10"/>
      <c r="AA1349" s="10"/>
      <c r="AB1349" s="10"/>
      <c r="AC1349" s="10"/>
      <c r="AD1349" s="10"/>
    </row>
    <row r="1350" spans="1:30" x14ac:dyDescent="0.25">
      <c r="A1350" s="55"/>
      <c r="B1350" s="10"/>
      <c r="C1350" s="10"/>
      <c r="D1350" s="10"/>
      <c r="E1350" s="10"/>
      <c r="F1350" s="176"/>
      <c r="G1350" s="296"/>
      <c r="H1350" s="296"/>
      <c r="I1350" s="296"/>
      <c r="J1350" s="296"/>
      <c r="L1350" s="176"/>
      <c r="M1350" s="296"/>
      <c r="N1350" s="296"/>
      <c r="O1350" s="210"/>
      <c r="P1350" s="296"/>
      <c r="Q1350" s="296"/>
      <c r="R1350" s="176"/>
      <c r="S1350" s="296"/>
      <c r="T1350" s="296"/>
      <c r="V1350" s="10"/>
      <c r="W1350" s="10"/>
      <c r="X1350" s="10"/>
      <c r="Y1350" s="10"/>
      <c r="Z1350" s="10"/>
      <c r="AA1350" s="10"/>
      <c r="AB1350" s="10"/>
      <c r="AC1350" s="10"/>
      <c r="AD1350" s="10"/>
    </row>
    <row r="1351" spans="1:30" x14ac:dyDescent="0.25">
      <c r="A1351" s="55"/>
      <c r="B1351" s="10"/>
      <c r="C1351" s="10"/>
      <c r="D1351" s="10"/>
      <c r="E1351" s="10"/>
      <c r="F1351" s="176"/>
      <c r="G1351" s="296"/>
      <c r="H1351" s="296"/>
      <c r="I1351" s="296"/>
      <c r="J1351" s="296"/>
      <c r="L1351" s="176"/>
      <c r="M1351" s="296"/>
      <c r="N1351" s="296"/>
      <c r="O1351" s="210"/>
      <c r="P1351" s="296"/>
      <c r="Q1351" s="296"/>
      <c r="R1351" s="176"/>
      <c r="S1351" s="296"/>
      <c r="T1351" s="296"/>
      <c r="V1351" s="10"/>
      <c r="W1351" s="10"/>
      <c r="X1351" s="10"/>
      <c r="Y1351" s="10"/>
      <c r="Z1351" s="10"/>
      <c r="AA1351" s="10"/>
      <c r="AB1351" s="10"/>
      <c r="AC1351" s="10"/>
      <c r="AD1351" s="10"/>
    </row>
    <row r="1352" spans="1:30" x14ac:dyDescent="0.25">
      <c r="A1352" s="55"/>
      <c r="B1352" s="10"/>
      <c r="C1352" s="10"/>
      <c r="D1352" s="10"/>
      <c r="E1352" s="10"/>
      <c r="F1352" s="176"/>
      <c r="G1352" s="296"/>
      <c r="H1352" s="296"/>
      <c r="I1352" s="296"/>
      <c r="J1352" s="296"/>
      <c r="L1352" s="176"/>
      <c r="M1352" s="296"/>
      <c r="N1352" s="296"/>
      <c r="O1352" s="210"/>
      <c r="P1352" s="296"/>
      <c r="Q1352" s="296"/>
      <c r="R1352" s="176"/>
      <c r="S1352" s="296"/>
      <c r="T1352" s="296"/>
      <c r="V1352" s="10"/>
      <c r="W1352" s="10"/>
      <c r="X1352" s="10"/>
      <c r="Y1352" s="10"/>
      <c r="Z1352" s="10"/>
      <c r="AA1352" s="10"/>
      <c r="AB1352" s="10"/>
      <c r="AC1352" s="10"/>
      <c r="AD1352" s="10"/>
    </row>
    <row r="1353" spans="1:30" x14ac:dyDescent="0.25">
      <c r="A1353" s="55"/>
      <c r="B1353" s="10"/>
      <c r="C1353" s="10"/>
      <c r="D1353" s="10"/>
      <c r="E1353" s="10"/>
      <c r="F1353" s="176"/>
      <c r="G1353" s="296"/>
      <c r="H1353" s="296"/>
      <c r="I1353" s="296"/>
      <c r="J1353" s="296"/>
      <c r="L1353" s="176"/>
      <c r="M1353" s="296"/>
      <c r="N1353" s="296"/>
      <c r="O1353" s="210"/>
      <c r="P1353" s="296"/>
      <c r="Q1353" s="296"/>
      <c r="R1353" s="176"/>
      <c r="S1353" s="296"/>
      <c r="T1353" s="296"/>
      <c r="V1353" s="10"/>
      <c r="W1353" s="10"/>
      <c r="X1353" s="10"/>
      <c r="Y1353" s="10"/>
      <c r="Z1353" s="10"/>
      <c r="AA1353" s="10"/>
      <c r="AB1353" s="10"/>
      <c r="AC1353" s="10"/>
      <c r="AD1353" s="10"/>
    </row>
    <row r="1354" spans="1:30" x14ac:dyDescent="0.25">
      <c r="A1354" s="55"/>
      <c r="B1354" s="10"/>
      <c r="C1354" s="10"/>
      <c r="D1354" s="10"/>
      <c r="E1354" s="10"/>
      <c r="F1354" s="176"/>
      <c r="G1354" s="296"/>
      <c r="H1354" s="296"/>
      <c r="I1354" s="296"/>
      <c r="J1354" s="296"/>
      <c r="L1354" s="176"/>
      <c r="M1354" s="296"/>
      <c r="N1354" s="296"/>
      <c r="O1354" s="210"/>
      <c r="P1354" s="296"/>
      <c r="Q1354" s="296"/>
      <c r="R1354" s="176"/>
      <c r="S1354" s="296"/>
      <c r="T1354" s="296"/>
      <c r="V1354" s="10"/>
      <c r="W1354" s="10"/>
      <c r="X1354" s="10"/>
      <c r="Y1354" s="10"/>
      <c r="Z1354" s="10"/>
      <c r="AA1354" s="10"/>
      <c r="AB1354" s="10"/>
      <c r="AC1354" s="10"/>
      <c r="AD1354" s="10"/>
    </row>
    <row r="1355" spans="1:30" x14ac:dyDescent="0.25">
      <c r="A1355" s="55"/>
      <c r="B1355" s="10"/>
      <c r="C1355" s="10"/>
      <c r="D1355" s="10"/>
      <c r="E1355" s="10"/>
      <c r="F1355" s="176"/>
      <c r="G1355" s="296"/>
      <c r="H1355" s="296"/>
      <c r="I1355" s="296"/>
      <c r="J1355" s="296"/>
      <c r="L1355" s="176"/>
      <c r="M1355" s="296"/>
      <c r="N1355" s="296"/>
      <c r="O1355" s="210"/>
      <c r="P1355" s="296"/>
      <c r="Q1355" s="296"/>
      <c r="R1355" s="176"/>
      <c r="S1355" s="296"/>
      <c r="T1355" s="296"/>
      <c r="V1355" s="10"/>
      <c r="W1355" s="10"/>
      <c r="X1355" s="10"/>
      <c r="Y1355" s="10"/>
      <c r="Z1355" s="10"/>
      <c r="AA1355" s="10"/>
      <c r="AB1355" s="10"/>
      <c r="AC1355" s="10"/>
      <c r="AD1355" s="10"/>
    </row>
    <row r="1356" spans="1:30" x14ac:dyDescent="0.25">
      <c r="A1356" s="55"/>
      <c r="B1356" s="10"/>
      <c r="C1356" s="10"/>
      <c r="D1356" s="10"/>
      <c r="E1356" s="10"/>
      <c r="F1356" s="176"/>
      <c r="G1356" s="296"/>
      <c r="H1356" s="296"/>
      <c r="I1356" s="296"/>
      <c r="J1356" s="296"/>
      <c r="L1356" s="176"/>
      <c r="M1356" s="296"/>
      <c r="N1356" s="296"/>
      <c r="O1356" s="210"/>
      <c r="P1356" s="296"/>
      <c r="Q1356" s="296"/>
      <c r="R1356" s="176"/>
      <c r="S1356" s="296"/>
      <c r="T1356" s="296"/>
      <c r="V1356" s="10"/>
      <c r="W1356" s="10"/>
      <c r="X1356" s="10"/>
      <c r="Y1356" s="10"/>
      <c r="Z1356" s="10"/>
      <c r="AA1356" s="10"/>
      <c r="AB1356" s="10"/>
      <c r="AC1356" s="10"/>
      <c r="AD1356" s="10"/>
    </row>
    <row r="1357" spans="1:30" x14ac:dyDescent="0.25">
      <c r="A1357" s="55"/>
      <c r="B1357" s="10"/>
      <c r="C1357" s="10"/>
      <c r="D1357" s="10"/>
      <c r="E1357" s="10"/>
      <c r="F1357" s="176"/>
      <c r="G1357" s="296"/>
      <c r="H1357" s="296"/>
      <c r="I1357" s="296"/>
      <c r="J1357" s="296"/>
      <c r="L1357" s="176"/>
      <c r="M1357" s="296"/>
      <c r="N1357" s="296"/>
      <c r="O1357" s="210"/>
      <c r="P1357" s="296"/>
      <c r="Q1357" s="296"/>
      <c r="R1357" s="176"/>
      <c r="S1357" s="296"/>
      <c r="T1357" s="296"/>
      <c r="V1357" s="10"/>
      <c r="W1357" s="10"/>
      <c r="X1357" s="10"/>
      <c r="Y1357" s="10"/>
      <c r="Z1357" s="10"/>
      <c r="AA1357" s="10"/>
      <c r="AB1357" s="10"/>
      <c r="AC1357" s="10"/>
      <c r="AD1357" s="10"/>
    </row>
    <row r="1358" spans="1:30" x14ac:dyDescent="0.25">
      <c r="A1358" s="55"/>
      <c r="B1358" s="10"/>
      <c r="C1358" s="10"/>
      <c r="D1358" s="10"/>
      <c r="E1358" s="10"/>
      <c r="F1358" s="176"/>
      <c r="G1358" s="296"/>
      <c r="H1358" s="296"/>
      <c r="I1358" s="296"/>
      <c r="J1358" s="296"/>
      <c r="L1358" s="176"/>
      <c r="M1358" s="296"/>
      <c r="N1358" s="296"/>
      <c r="O1358" s="210"/>
      <c r="P1358" s="296"/>
      <c r="Q1358" s="296"/>
      <c r="R1358" s="176"/>
      <c r="S1358" s="296"/>
      <c r="T1358" s="296"/>
      <c r="V1358" s="10"/>
      <c r="W1358" s="10"/>
      <c r="X1358" s="10"/>
      <c r="Y1358" s="10"/>
      <c r="Z1358" s="10"/>
      <c r="AA1358" s="10"/>
      <c r="AB1358" s="10"/>
      <c r="AC1358" s="10"/>
      <c r="AD1358" s="10"/>
    </row>
    <row r="1359" spans="1:30" x14ac:dyDescent="0.25">
      <c r="A1359" s="55"/>
      <c r="B1359" s="10"/>
      <c r="C1359" s="10"/>
      <c r="D1359" s="10"/>
      <c r="E1359" s="10"/>
      <c r="F1359" s="176"/>
      <c r="G1359" s="296"/>
      <c r="H1359" s="296"/>
      <c r="I1359" s="296"/>
      <c r="J1359" s="296"/>
      <c r="L1359" s="176"/>
      <c r="M1359" s="296"/>
      <c r="N1359" s="296"/>
      <c r="O1359" s="210"/>
      <c r="P1359" s="296"/>
      <c r="Q1359" s="296"/>
      <c r="R1359" s="176"/>
      <c r="S1359" s="296"/>
      <c r="T1359" s="296"/>
      <c r="V1359" s="10"/>
      <c r="W1359" s="10"/>
      <c r="X1359" s="10"/>
      <c r="Y1359" s="10"/>
      <c r="Z1359" s="10"/>
      <c r="AA1359" s="10"/>
      <c r="AB1359" s="10"/>
      <c r="AC1359" s="10"/>
      <c r="AD1359" s="10"/>
    </row>
    <row r="1360" spans="1:30" x14ac:dyDescent="0.25">
      <c r="A1360" s="55"/>
      <c r="B1360" s="10"/>
      <c r="C1360" s="10"/>
      <c r="D1360" s="10"/>
      <c r="E1360" s="10"/>
      <c r="F1360" s="176"/>
      <c r="G1360" s="296"/>
      <c r="H1360" s="296"/>
      <c r="I1360" s="296"/>
      <c r="J1360" s="296"/>
      <c r="L1360" s="176"/>
      <c r="M1360" s="296"/>
      <c r="N1360" s="296"/>
      <c r="O1360" s="210"/>
      <c r="P1360" s="296"/>
      <c r="Q1360" s="296"/>
      <c r="R1360" s="176"/>
      <c r="S1360" s="296"/>
      <c r="T1360" s="296"/>
      <c r="V1360" s="10"/>
      <c r="W1360" s="10"/>
      <c r="X1360" s="10"/>
      <c r="Y1360" s="10"/>
      <c r="Z1360" s="10"/>
      <c r="AA1360" s="10"/>
      <c r="AB1360" s="10"/>
      <c r="AC1360" s="10"/>
      <c r="AD1360" s="10"/>
    </row>
    <row r="1361" spans="1:30" x14ac:dyDescent="0.25">
      <c r="A1361" s="55"/>
      <c r="B1361" s="10"/>
      <c r="C1361" s="10"/>
      <c r="D1361" s="10"/>
      <c r="E1361" s="10"/>
      <c r="F1361" s="176"/>
      <c r="G1361" s="296"/>
      <c r="H1361" s="296"/>
      <c r="I1361" s="296"/>
      <c r="J1361" s="296"/>
      <c r="L1361" s="176"/>
      <c r="M1361" s="296"/>
      <c r="N1361" s="296"/>
      <c r="O1361" s="210"/>
      <c r="P1361" s="296"/>
      <c r="Q1361" s="296"/>
      <c r="R1361" s="176"/>
      <c r="S1361" s="296"/>
      <c r="T1361" s="296"/>
      <c r="V1361" s="10"/>
      <c r="W1361" s="10"/>
      <c r="X1361" s="10"/>
      <c r="Y1361" s="10"/>
      <c r="Z1361" s="10"/>
      <c r="AA1361" s="10"/>
      <c r="AB1361" s="10"/>
      <c r="AC1361" s="10"/>
      <c r="AD1361" s="10"/>
    </row>
    <row r="1362" spans="1:30" x14ac:dyDescent="0.25">
      <c r="A1362" s="55"/>
      <c r="B1362" s="10"/>
      <c r="C1362" s="10"/>
      <c r="D1362" s="10"/>
      <c r="E1362" s="10"/>
      <c r="F1362" s="176"/>
      <c r="G1362" s="296"/>
      <c r="H1362" s="296"/>
      <c r="I1362" s="296"/>
      <c r="J1362" s="296"/>
      <c r="L1362" s="176"/>
      <c r="M1362" s="296"/>
      <c r="N1362" s="296"/>
      <c r="O1362" s="210"/>
      <c r="P1362" s="296"/>
      <c r="Q1362" s="296"/>
      <c r="R1362" s="176"/>
      <c r="S1362" s="296"/>
      <c r="T1362" s="296"/>
      <c r="V1362" s="10"/>
      <c r="W1362" s="10"/>
      <c r="X1362" s="10"/>
      <c r="Y1362" s="10"/>
      <c r="Z1362" s="10"/>
      <c r="AA1362" s="10"/>
      <c r="AB1362" s="10"/>
      <c r="AC1362" s="10"/>
      <c r="AD1362" s="10"/>
    </row>
    <row r="1363" spans="1:30" x14ac:dyDescent="0.25">
      <c r="A1363" s="55"/>
      <c r="B1363" s="10"/>
      <c r="C1363" s="10"/>
      <c r="D1363" s="10"/>
      <c r="E1363" s="10"/>
      <c r="F1363" s="176"/>
      <c r="G1363" s="296"/>
      <c r="H1363" s="296"/>
      <c r="I1363" s="296"/>
      <c r="J1363" s="296"/>
      <c r="L1363" s="176"/>
      <c r="M1363" s="296"/>
      <c r="N1363" s="296"/>
      <c r="O1363" s="210"/>
      <c r="P1363" s="296"/>
      <c r="Q1363" s="296"/>
      <c r="R1363" s="176"/>
      <c r="S1363" s="296"/>
      <c r="T1363" s="296"/>
      <c r="V1363" s="10"/>
      <c r="W1363" s="10"/>
      <c r="X1363" s="10"/>
      <c r="Y1363" s="10"/>
      <c r="Z1363" s="10"/>
      <c r="AA1363" s="10"/>
      <c r="AB1363" s="10"/>
      <c r="AC1363" s="10"/>
      <c r="AD1363" s="10"/>
    </row>
    <row r="1364" spans="1:30" x14ac:dyDescent="0.25">
      <c r="A1364" s="55"/>
      <c r="B1364" s="10"/>
      <c r="C1364" s="10"/>
      <c r="D1364" s="10"/>
      <c r="E1364" s="10"/>
      <c r="F1364" s="176"/>
      <c r="G1364" s="296"/>
      <c r="H1364" s="296"/>
      <c r="I1364" s="296"/>
      <c r="J1364" s="296"/>
      <c r="L1364" s="176"/>
      <c r="M1364" s="296"/>
      <c r="N1364" s="296"/>
      <c r="O1364" s="210"/>
      <c r="P1364" s="296"/>
      <c r="Q1364" s="296"/>
      <c r="R1364" s="176"/>
      <c r="S1364" s="296"/>
      <c r="T1364" s="296"/>
      <c r="V1364" s="10"/>
      <c r="W1364" s="10"/>
      <c r="X1364" s="10"/>
      <c r="Y1364" s="10"/>
      <c r="Z1364" s="10"/>
      <c r="AA1364" s="10"/>
      <c r="AB1364" s="10"/>
      <c r="AC1364" s="10"/>
      <c r="AD1364" s="10"/>
    </row>
    <row r="1365" spans="1:30" x14ac:dyDescent="0.25">
      <c r="A1365" s="55"/>
      <c r="B1365" s="10"/>
      <c r="C1365" s="10"/>
      <c r="D1365" s="10"/>
      <c r="E1365" s="10"/>
      <c r="F1365" s="176"/>
      <c r="G1365" s="296"/>
      <c r="H1365" s="296"/>
      <c r="I1365" s="296"/>
      <c r="J1365" s="296"/>
      <c r="L1365" s="176"/>
      <c r="M1365" s="296"/>
      <c r="N1365" s="296"/>
      <c r="O1365" s="210"/>
      <c r="P1365" s="296"/>
      <c r="Q1365" s="296"/>
      <c r="R1365" s="176"/>
      <c r="S1365" s="296"/>
      <c r="T1365" s="296"/>
      <c r="V1365" s="10"/>
      <c r="W1365" s="10"/>
      <c r="X1365" s="10"/>
      <c r="Y1365" s="10"/>
      <c r="Z1365" s="10"/>
      <c r="AA1365" s="10"/>
      <c r="AB1365" s="10"/>
      <c r="AC1365" s="10"/>
      <c r="AD1365" s="10"/>
    </row>
    <row r="1366" spans="1:30" x14ac:dyDescent="0.25">
      <c r="A1366" s="55"/>
      <c r="B1366" s="10"/>
      <c r="C1366" s="10"/>
      <c r="D1366" s="10"/>
      <c r="E1366" s="10"/>
      <c r="F1366" s="176"/>
      <c r="G1366" s="296"/>
      <c r="H1366" s="296"/>
      <c r="I1366" s="296"/>
      <c r="J1366" s="296"/>
      <c r="L1366" s="176"/>
      <c r="M1366" s="296"/>
      <c r="N1366" s="296"/>
      <c r="O1366" s="210"/>
      <c r="P1366" s="296"/>
      <c r="Q1366" s="296"/>
      <c r="R1366" s="176"/>
      <c r="S1366" s="296"/>
      <c r="T1366" s="296"/>
      <c r="V1366" s="10"/>
      <c r="W1366" s="10"/>
      <c r="X1366" s="10"/>
      <c r="Y1366" s="10"/>
      <c r="Z1366" s="10"/>
      <c r="AA1366" s="10"/>
      <c r="AB1366" s="10"/>
      <c r="AC1366" s="10"/>
      <c r="AD1366" s="10"/>
    </row>
    <row r="1367" spans="1:30" x14ac:dyDescent="0.25">
      <c r="A1367" s="55"/>
      <c r="B1367" s="10"/>
      <c r="C1367" s="10"/>
      <c r="D1367" s="10"/>
      <c r="E1367" s="10"/>
      <c r="F1367" s="176"/>
      <c r="G1367" s="296"/>
      <c r="H1367" s="296"/>
      <c r="I1367" s="296"/>
      <c r="J1367" s="296"/>
      <c r="L1367" s="176"/>
      <c r="M1367" s="296"/>
      <c r="N1367" s="296"/>
      <c r="O1367" s="210"/>
      <c r="P1367" s="296"/>
      <c r="Q1367" s="296"/>
      <c r="R1367" s="176"/>
      <c r="S1367" s="296"/>
      <c r="T1367" s="296"/>
      <c r="V1367" s="10"/>
      <c r="W1367" s="10"/>
      <c r="X1367" s="10"/>
      <c r="Y1367" s="10"/>
      <c r="Z1367" s="10"/>
      <c r="AA1367" s="10"/>
      <c r="AB1367" s="10"/>
      <c r="AC1367" s="10"/>
      <c r="AD1367" s="10"/>
    </row>
    <row r="1368" spans="1:30" x14ac:dyDescent="0.25">
      <c r="A1368" s="55"/>
      <c r="B1368" s="10"/>
      <c r="C1368" s="10"/>
      <c r="D1368" s="10"/>
      <c r="E1368" s="10"/>
      <c r="F1368" s="176"/>
      <c r="G1368" s="296"/>
      <c r="H1368" s="296"/>
      <c r="I1368" s="296"/>
      <c r="J1368" s="296"/>
      <c r="L1368" s="176"/>
      <c r="M1368" s="296"/>
      <c r="N1368" s="296"/>
      <c r="O1368" s="210"/>
      <c r="P1368" s="296"/>
      <c r="Q1368" s="296"/>
      <c r="R1368" s="176"/>
      <c r="S1368" s="296"/>
      <c r="T1368" s="296"/>
      <c r="V1368" s="10"/>
      <c r="W1368" s="10"/>
      <c r="X1368" s="10"/>
      <c r="Y1368" s="10"/>
      <c r="Z1368" s="10"/>
      <c r="AA1368" s="10"/>
      <c r="AB1368" s="10"/>
      <c r="AC1368" s="10"/>
      <c r="AD1368" s="10"/>
    </row>
    <row r="1369" spans="1:30" x14ac:dyDescent="0.25">
      <c r="A1369" s="55"/>
      <c r="B1369" s="10"/>
      <c r="C1369" s="10"/>
      <c r="D1369" s="10"/>
      <c r="E1369" s="10"/>
      <c r="F1369" s="176"/>
      <c r="G1369" s="296"/>
      <c r="H1369" s="296"/>
      <c r="I1369" s="296"/>
      <c r="J1369" s="296"/>
      <c r="L1369" s="176"/>
      <c r="M1369" s="296"/>
      <c r="N1369" s="296"/>
      <c r="O1369" s="210"/>
      <c r="P1369" s="296"/>
      <c r="Q1369" s="296"/>
      <c r="R1369" s="176"/>
      <c r="S1369" s="296"/>
      <c r="T1369" s="296"/>
      <c r="V1369" s="10"/>
      <c r="W1369" s="10"/>
      <c r="X1369" s="10"/>
      <c r="Y1369" s="10"/>
      <c r="Z1369" s="10"/>
      <c r="AA1369" s="10"/>
      <c r="AB1369" s="10"/>
      <c r="AC1369" s="10"/>
      <c r="AD1369" s="10"/>
    </row>
    <row r="1370" spans="1:30" x14ac:dyDescent="0.25">
      <c r="A1370" s="55"/>
      <c r="B1370" s="10"/>
      <c r="C1370" s="10"/>
      <c r="D1370" s="10"/>
      <c r="E1370" s="10"/>
      <c r="F1370" s="176"/>
      <c r="G1370" s="296"/>
      <c r="H1370" s="296"/>
      <c r="I1370" s="296"/>
      <c r="J1370" s="296"/>
      <c r="L1370" s="176"/>
      <c r="M1370" s="296"/>
      <c r="N1370" s="296"/>
      <c r="O1370" s="210"/>
      <c r="P1370" s="296"/>
      <c r="Q1370" s="296"/>
      <c r="R1370" s="176"/>
      <c r="S1370" s="296"/>
      <c r="T1370" s="296"/>
      <c r="V1370" s="10"/>
      <c r="W1370" s="10"/>
      <c r="X1370" s="10"/>
      <c r="Y1370" s="10"/>
      <c r="Z1370" s="10"/>
      <c r="AA1370" s="10"/>
      <c r="AB1370" s="10"/>
      <c r="AC1370" s="10"/>
      <c r="AD1370" s="10"/>
    </row>
    <row r="1371" spans="1:30" x14ac:dyDescent="0.25">
      <c r="A1371" s="55"/>
      <c r="B1371" s="10"/>
      <c r="C1371" s="10"/>
      <c r="D1371" s="10"/>
      <c r="E1371" s="10"/>
      <c r="F1371" s="176"/>
      <c r="G1371" s="296"/>
      <c r="H1371" s="296"/>
      <c r="I1371" s="296"/>
      <c r="J1371" s="296"/>
      <c r="L1371" s="176"/>
      <c r="M1371" s="296"/>
      <c r="N1371" s="296"/>
      <c r="O1371" s="210"/>
      <c r="P1371" s="296"/>
      <c r="Q1371" s="296"/>
      <c r="R1371" s="176"/>
      <c r="S1371" s="296"/>
      <c r="T1371" s="296"/>
      <c r="V1371" s="10"/>
      <c r="W1371" s="10"/>
      <c r="X1371" s="10"/>
      <c r="Y1371" s="10"/>
      <c r="Z1371" s="10"/>
      <c r="AA1371" s="10"/>
      <c r="AB1371" s="10"/>
      <c r="AC1371" s="10"/>
      <c r="AD1371" s="10"/>
    </row>
    <row r="1372" spans="1:30" x14ac:dyDescent="0.25">
      <c r="A1372" s="55"/>
      <c r="B1372" s="10"/>
      <c r="C1372" s="10"/>
      <c r="D1372" s="10"/>
      <c r="E1372" s="10"/>
      <c r="F1372" s="176"/>
      <c r="G1372" s="296"/>
      <c r="H1372" s="296"/>
      <c r="I1372" s="296"/>
      <c r="J1372" s="296"/>
      <c r="L1372" s="176"/>
      <c r="M1372" s="296"/>
      <c r="N1372" s="296"/>
      <c r="O1372" s="210"/>
      <c r="P1372" s="296"/>
      <c r="Q1372" s="296"/>
      <c r="R1372" s="176"/>
      <c r="S1372" s="296"/>
      <c r="T1372" s="296"/>
      <c r="V1372" s="10"/>
      <c r="W1372" s="10"/>
      <c r="X1372" s="10"/>
      <c r="Y1372" s="10"/>
      <c r="Z1372" s="10"/>
      <c r="AA1372" s="10"/>
      <c r="AB1372" s="10"/>
      <c r="AC1372" s="10"/>
      <c r="AD1372" s="10"/>
    </row>
    <row r="1373" spans="1:30" x14ac:dyDescent="0.25">
      <c r="A1373" s="55"/>
      <c r="B1373" s="10"/>
      <c r="C1373" s="10"/>
      <c r="D1373" s="10"/>
      <c r="E1373" s="10"/>
      <c r="F1373" s="176"/>
      <c r="G1373" s="296"/>
      <c r="H1373" s="296"/>
      <c r="I1373" s="296"/>
      <c r="J1373" s="296"/>
      <c r="L1373" s="176"/>
      <c r="M1373" s="296"/>
      <c r="N1373" s="296"/>
      <c r="O1373" s="210"/>
      <c r="P1373" s="296"/>
      <c r="Q1373" s="296"/>
      <c r="R1373" s="176"/>
      <c r="S1373" s="296"/>
      <c r="T1373" s="296"/>
      <c r="V1373" s="10"/>
      <c r="W1373" s="10"/>
      <c r="X1373" s="10"/>
      <c r="Y1373" s="10"/>
      <c r="Z1373" s="10"/>
      <c r="AA1373" s="10"/>
      <c r="AB1373" s="10"/>
      <c r="AC1373" s="10"/>
      <c r="AD1373" s="10"/>
    </row>
    <row r="1374" spans="1:30" x14ac:dyDescent="0.25">
      <c r="A1374" s="55"/>
      <c r="B1374" s="10"/>
      <c r="C1374" s="10"/>
      <c r="D1374" s="10"/>
      <c r="E1374" s="10"/>
      <c r="F1374" s="176"/>
      <c r="G1374" s="296"/>
      <c r="H1374" s="296"/>
      <c r="I1374" s="296"/>
      <c r="J1374" s="296"/>
      <c r="L1374" s="176"/>
      <c r="M1374" s="296"/>
      <c r="N1374" s="296"/>
      <c r="O1374" s="210"/>
      <c r="P1374" s="296"/>
      <c r="Q1374" s="296"/>
      <c r="R1374" s="176"/>
      <c r="S1374" s="296"/>
      <c r="T1374" s="296"/>
      <c r="V1374" s="10"/>
      <c r="W1374" s="10"/>
      <c r="X1374" s="10"/>
      <c r="Y1374" s="10"/>
      <c r="Z1374" s="10"/>
      <c r="AA1374" s="10"/>
      <c r="AB1374" s="10"/>
      <c r="AC1374" s="10"/>
      <c r="AD1374" s="10"/>
    </row>
    <row r="1375" spans="1:30" x14ac:dyDescent="0.25">
      <c r="A1375" s="55"/>
      <c r="B1375" s="10"/>
      <c r="C1375" s="10"/>
      <c r="D1375" s="10"/>
      <c r="E1375" s="10"/>
      <c r="F1375" s="176"/>
      <c r="G1375" s="296"/>
      <c r="H1375" s="296"/>
      <c r="I1375" s="296"/>
      <c r="J1375" s="296"/>
      <c r="L1375" s="176"/>
      <c r="M1375" s="296"/>
      <c r="N1375" s="296"/>
      <c r="O1375" s="210"/>
      <c r="P1375" s="296"/>
      <c r="Q1375" s="296"/>
      <c r="R1375" s="176"/>
      <c r="S1375" s="296"/>
      <c r="T1375" s="296"/>
      <c r="V1375" s="10"/>
      <c r="W1375" s="10"/>
      <c r="X1375" s="10"/>
      <c r="Y1375" s="10"/>
      <c r="Z1375" s="10"/>
      <c r="AA1375" s="10"/>
      <c r="AB1375" s="10"/>
      <c r="AC1375" s="10"/>
      <c r="AD1375" s="10"/>
    </row>
    <row r="1376" spans="1:30" x14ac:dyDescent="0.25">
      <c r="A1376" s="55"/>
      <c r="B1376" s="10"/>
      <c r="C1376" s="10"/>
      <c r="D1376" s="10"/>
      <c r="E1376" s="10"/>
      <c r="F1376" s="176"/>
      <c r="G1376" s="296"/>
      <c r="H1376" s="296"/>
      <c r="I1376" s="296"/>
      <c r="J1376" s="296"/>
      <c r="L1376" s="176"/>
      <c r="M1376" s="296"/>
      <c r="N1376" s="296"/>
      <c r="O1376" s="210"/>
      <c r="P1376" s="296"/>
      <c r="Q1376" s="296"/>
      <c r="R1376" s="176"/>
      <c r="S1376" s="296"/>
      <c r="T1376" s="296"/>
      <c r="V1376" s="10"/>
      <c r="W1376" s="10"/>
      <c r="X1376" s="10"/>
      <c r="Y1376" s="10"/>
      <c r="Z1376" s="10"/>
      <c r="AA1376" s="10"/>
      <c r="AB1376" s="10"/>
      <c r="AC1376" s="10"/>
      <c r="AD1376" s="10"/>
    </row>
    <row r="1377" spans="1:30" x14ac:dyDescent="0.25">
      <c r="A1377" s="55"/>
      <c r="B1377" s="10"/>
      <c r="C1377" s="10"/>
      <c r="D1377" s="10"/>
      <c r="E1377" s="10"/>
      <c r="F1377" s="176"/>
      <c r="G1377" s="296"/>
      <c r="H1377" s="296"/>
      <c r="I1377" s="296"/>
      <c r="J1377" s="296"/>
      <c r="L1377" s="176"/>
      <c r="M1377" s="296"/>
      <c r="N1377" s="296"/>
      <c r="O1377" s="210"/>
      <c r="P1377" s="296"/>
      <c r="Q1377" s="296"/>
      <c r="R1377" s="176"/>
      <c r="S1377" s="296"/>
      <c r="T1377" s="296"/>
      <c r="V1377" s="10"/>
      <c r="W1377" s="10"/>
      <c r="X1377" s="10"/>
      <c r="Y1377" s="10"/>
      <c r="Z1377" s="10"/>
      <c r="AA1377" s="10"/>
      <c r="AB1377" s="10"/>
      <c r="AC1377" s="10"/>
      <c r="AD1377" s="10"/>
    </row>
    <row r="1378" spans="1:30" x14ac:dyDescent="0.25">
      <c r="A1378" s="55"/>
      <c r="B1378" s="10"/>
      <c r="C1378" s="10"/>
      <c r="D1378" s="10"/>
      <c r="E1378" s="10"/>
      <c r="F1378" s="176"/>
      <c r="G1378" s="296"/>
      <c r="H1378" s="296"/>
      <c r="I1378" s="296"/>
      <c r="J1378" s="296"/>
      <c r="L1378" s="176"/>
      <c r="M1378" s="296"/>
      <c r="N1378" s="296"/>
      <c r="O1378" s="210"/>
      <c r="P1378" s="296"/>
      <c r="Q1378" s="296"/>
      <c r="R1378" s="176"/>
      <c r="S1378" s="296"/>
      <c r="T1378" s="296"/>
      <c r="V1378" s="10"/>
      <c r="W1378" s="10"/>
      <c r="X1378" s="10"/>
      <c r="Y1378" s="10"/>
      <c r="Z1378" s="10"/>
      <c r="AA1378" s="10"/>
      <c r="AB1378" s="10"/>
      <c r="AC1378" s="10"/>
      <c r="AD1378" s="10"/>
    </row>
    <row r="1379" spans="1:30" x14ac:dyDescent="0.25">
      <c r="A1379" s="55"/>
      <c r="B1379" s="10"/>
      <c r="C1379" s="10"/>
      <c r="D1379" s="10"/>
      <c r="E1379" s="10"/>
      <c r="F1379" s="176"/>
      <c r="G1379" s="296"/>
      <c r="H1379" s="296"/>
      <c r="I1379" s="296"/>
      <c r="J1379" s="296"/>
      <c r="L1379" s="176"/>
      <c r="M1379" s="296"/>
      <c r="N1379" s="296"/>
      <c r="O1379" s="210"/>
      <c r="P1379" s="296"/>
      <c r="Q1379" s="296"/>
      <c r="R1379" s="176"/>
      <c r="S1379" s="296"/>
      <c r="T1379" s="296"/>
      <c r="V1379" s="10"/>
      <c r="W1379" s="10"/>
      <c r="X1379" s="10"/>
      <c r="Y1379" s="10"/>
      <c r="Z1379" s="10"/>
      <c r="AA1379" s="10"/>
      <c r="AB1379" s="10"/>
      <c r="AC1379" s="10"/>
      <c r="AD1379" s="10"/>
    </row>
    <row r="1380" spans="1:30" x14ac:dyDescent="0.25">
      <c r="A1380" s="55"/>
      <c r="B1380" s="10"/>
      <c r="C1380" s="10"/>
      <c r="D1380" s="10"/>
      <c r="E1380" s="10"/>
      <c r="F1380" s="176"/>
      <c r="G1380" s="296"/>
      <c r="H1380" s="296"/>
      <c r="I1380" s="296"/>
      <c r="J1380" s="296"/>
      <c r="L1380" s="176"/>
      <c r="M1380" s="296"/>
      <c r="N1380" s="296"/>
      <c r="O1380" s="210"/>
      <c r="P1380" s="296"/>
      <c r="Q1380" s="296"/>
      <c r="R1380" s="176"/>
      <c r="S1380" s="296"/>
      <c r="T1380" s="296"/>
      <c r="V1380" s="10"/>
      <c r="W1380" s="10"/>
      <c r="X1380" s="10"/>
      <c r="Y1380" s="10"/>
      <c r="Z1380" s="10"/>
      <c r="AA1380" s="10"/>
      <c r="AB1380" s="10"/>
      <c r="AC1380" s="10"/>
      <c r="AD1380" s="10"/>
    </row>
    <row r="1381" spans="1:30" x14ac:dyDescent="0.25">
      <c r="A1381" s="55"/>
      <c r="B1381" s="10"/>
      <c r="C1381" s="10"/>
      <c r="D1381" s="10"/>
      <c r="E1381" s="10"/>
      <c r="F1381" s="176"/>
      <c r="G1381" s="296"/>
      <c r="H1381" s="296"/>
      <c r="I1381" s="296"/>
      <c r="J1381" s="296"/>
      <c r="L1381" s="176"/>
      <c r="M1381" s="296"/>
      <c r="N1381" s="296"/>
      <c r="O1381" s="210"/>
      <c r="P1381" s="296"/>
      <c r="Q1381" s="296"/>
      <c r="R1381" s="176"/>
      <c r="S1381" s="296"/>
      <c r="T1381" s="296"/>
      <c r="V1381" s="10"/>
      <c r="W1381" s="10"/>
      <c r="X1381" s="10"/>
      <c r="Y1381" s="10"/>
      <c r="Z1381" s="10"/>
      <c r="AA1381" s="10"/>
      <c r="AB1381" s="10"/>
      <c r="AC1381" s="10"/>
      <c r="AD1381" s="10"/>
    </row>
    <row r="1382" spans="1:30" x14ac:dyDescent="0.25">
      <c r="A1382" s="55"/>
      <c r="B1382" s="10"/>
      <c r="C1382" s="10"/>
      <c r="D1382" s="10"/>
      <c r="E1382" s="10"/>
      <c r="F1382" s="176"/>
      <c r="G1382" s="296"/>
      <c r="H1382" s="296"/>
      <c r="I1382" s="296"/>
      <c r="J1382" s="296"/>
      <c r="L1382" s="176"/>
      <c r="M1382" s="296"/>
      <c r="N1382" s="296"/>
      <c r="O1382" s="210"/>
      <c r="P1382" s="296"/>
      <c r="Q1382" s="296"/>
      <c r="R1382" s="176"/>
      <c r="S1382" s="296"/>
      <c r="T1382" s="296"/>
      <c r="V1382" s="10"/>
      <c r="W1382" s="10"/>
      <c r="X1382" s="10"/>
      <c r="Y1382" s="10"/>
      <c r="Z1382" s="10"/>
      <c r="AA1382" s="10"/>
      <c r="AB1382" s="10"/>
      <c r="AC1382" s="10"/>
      <c r="AD1382" s="10"/>
    </row>
    <row r="1383" spans="1:30" x14ac:dyDescent="0.25">
      <c r="A1383" s="55"/>
      <c r="B1383" s="10"/>
      <c r="C1383" s="10"/>
      <c r="D1383" s="10"/>
      <c r="E1383" s="10"/>
      <c r="F1383" s="176"/>
      <c r="G1383" s="296"/>
      <c r="H1383" s="296"/>
      <c r="I1383" s="296"/>
      <c r="J1383" s="296"/>
      <c r="L1383" s="176"/>
      <c r="M1383" s="296"/>
      <c r="N1383" s="296"/>
      <c r="O1383" s="210"/>
      <c r="P1383" s="296"/>
      <c r="Q1383" s="296"/>
      <c r="R1383" s="176"/>
      <c r="S1383" s="296"/>
      <c r="T1383" s="296"/>
      <c r="V1383" s="10"/>
      <c r="W1383" s="10"/>
      <c r="X1383" s="10"/>
      <c r="Y1383" s="10"/>
      <c r="Z1383" s="10"/>
      <c r="AA1383" s="10"/>
      <c r="AB1383" s="10"/>
      <c r="AC1383" s="10"/>
      <c r="AD1383" s="10"/>
    </row>
    <row r="1384" spans="1:30" x14ac:dyDescent="0.25">
      <c r="A1384" s="55"/>
      <c r="B1384" s="10"/>
      <c r="C1384" s="10"/>
      <c r="D1384" s="10"/>
      <c r="E1384" s="10"/>
      <c r="F1384" s="176"/>
      <c r="G1384" s="296"/>
      <c r="H1384" s="296"/>
      <c r="I1384" s="296"/>
      <c r="J1384" s="296"/>
      <c r="L1384" s="176"/>
      <c r="M1384" s="296"/>
      <c r="N1384" s="296"/>
      <c r="O1384" s="210"/>
      <c r="P1384" s="296"/>
      <c r="Q1384" s="296"/>
      <c r="R1384" s="176"/>
      <c r="S1384" s="296"/>
      <c r="T1384" s="296"/>
      <c r="V1384" s="10"/>
      <c r="W1384" s="10"/>
      <c r="X1384" s="10"/>
      <c r="Y1384" s="10"/>
      <c r="Z1384" s="10"/>
      <c r="AA1384" s="10"/>
      <c r="AB1384" s="10"/>
      <c r="AC1384" s="10"/>
      <c r="AD1384" s="10"/>
    </row>
    <row r="1385" spans="1:30" x14ac:dyDescent="0.25">
      <c r="A1385" s="55"/>
      <c r="B1385" s="10"/>
      <c r="C1385" s="10"/>
      <c r="D1385" s="10"/>
      <c r="E1385" s="10"/>
      <c r="F1385" s="176"/>
      <c r="G1385" s="296"/>
      <c r="H1385" s="296"/>
      <c r="I1385" s="296"/>
      <c r="J1385" s="296"/>
      <c r="L1385" s="176"/>
      <c r="M1385" s="296"/>
      <c r="N1385" s="296"/>
      <c r="O1385" s="210"/>
      <c r="P1385" s="296"/>
      <c r="Q1385" s="296"/>
      <c r="R1385" s="176"/>
      <c r="S1385" s="296"/>
      <c r="T1385" s="296"/>
      <c r="V1385" s="10"/>
      <c r="W1385" s="10"/>
      <c r="X1385" s="10"/>
      <c r="Y1385" s="10"/>
      <c r="Z1385" s="10"/>
      <c r="AA1385" s="10"/>
      <c r="AB1385" s="10"/>
      <c r="AC1385" s="10"/>
      <c r="AD1385" s="10"/>
    </row>
    <row r="1386" spans="1:30" x14ac:dyDescent="0.25">
      <c r="A1386" s="55"/>
      <c r="B1386" s="10"/>
      <c r="C1386" s="10"/>
      <c r="D1386" s="10"/>
      <c r="E1386" s="10"/>
      <c r="F1386" s="176"/>
      <c r="G1386" s="296"/>
      <c r="H1386" s="296"/>
      <c r="I1386" s="296"/>
      <c r="J1386" s="296"/>
      <c r="L1386" s="176"/>
      <c r="M1386" s="296"/>
      <c r="N1386" s="296"/>
      <c r="O1386" s="210"/>
      <c r="P1386" s="296"/>
      <c r="Q1386" s="296"/>
      <c r="R1386" s="176"/>
      <c r="S1386" s="296"/>
      <c r="T1386" s="296"/>
      <c r="V1386" s="10"/>
      <c r="W1386" s="10"/>
      <c r="X1386" s="10"/>
      <c r="Y1386" s="10"/>
      <c r="Z1386" s="10"/>
      <c r="AA1386" s="10"/>
      <c r="AB1386" s="10"/>
      <c r="AC1386" s="10"/>
      <c r="AD1386" s="10"/>
    </row>
    <row r="1387" spans="1:30" x14ac:dyDescent="0.25">
      <c r="A1387" s="55"/>
      <c r="B1387" s="10"/>
      <c r="C1387" s="10"/>
      <c r="D1387" s="10"/>
      <c r="E1387" s="10"/>
      <c r="F1387" s="176"/>
      <c r="G1387" s="296"/>
      <c r="H1387" s="296"/>
      <c r="I1387" s="296"/>
      <c r="J1387" s="296"/>
      <c r="L1387" s="176"/>
      <c r="M1387" s="296"/>
      <c r="N1387" s="296"/>
      <c r="O1387" s="210"/>
      <c r="P1387" s="296"/>
      <c r="Q1387" s="296"/>
      <c r="R1387" s="176"/>
      <c r="S1387" s="296"/>
      <c r="T1387" s="296"/>
      <c r="V1387" s="10"/>
      <c r="W1387" s="10"/>
      <c r="X1387" s="10"/>
      <c r="Y1387" s="10"/>
      <c r="Z1387" s="10"/>
      <c r="AA1387" s="10"/>
      <c r="AB1387" s="10"/>
      <c r="AC1387" s="10"/>
      <c r="AD1387" s="10"/>
    </row>
    <row r="1388" spans="1:30" x14ac:dyDescent="0.25">
      <c r="A1388" s="55"/>
      <c r="B1388" s="10"/>
      <c r="C1388" s="10"/>
      <c r="D1388" s="10"/>
      <c r="E1388" s="10"/>
      <c r="F1388" s="176"/>
      <c r="G1388" s="296"/>
      <c r="H1388" s="296"/>
      <c r="I1388" s="296"/>
      <c r="J1388" s="296"/>
      <c r="L1388" s="176"/>
      <c r="M1388" s="296"/>
      <c r="N1388" s="296"/>
      <c r="O1388" s="210"/>
      <c r="P1388" s="296"/>
      <c r="Q1388" s="296"/>
      <c r="R1388" s="176"/>
      <c r="S1388" s="296"/>
      <c r="T1388" s="296"/>
      <c r="V1388" s="10"/>
      <c r="W1388" s="10"/>
      <c r="X1388" s="10"/>
      <c r="Y1388" s="10"/>
      <c r="Z1388" s="10"/>
      <c r="AA1388" s="10"/>
      <c r="AB1388" s="10"/>
      <c r="AC1388" s="10"/>
      <c r="AD1388" s="10"/>
    </row>
    <row r="1389" spans="1:30" x14ac:dyDescent="0.25">
      <c r="A1389" s="55"/>
      <c r="B1389" s="10"/>
      <c r="C1389" s="10"/>
      <c r="D1389" s="10"/>
      <c r="E1389" s="10"/>
      <c r="F1389" s="176"/>
      <c r="G1389" s="296"/>
      <c r="H1389" s="296"/>
      <c r="I1389" s="296"/>
      <c r="J1389" s="296"/>
      <c r="L1389" s="176"/>
      <c r="M1389" s="296"/>
      <c r="N1389" s="296"/>
      <c r="O1389" s="210"/>
      <c r="P1389" s="296"/>
      <c r="Q1389" s="296"/>
      <c r="R1389" s="176"/>
      <c r="S1389" s="296"/>
      <c r="T1389" s="296"/>
      <c r="V1389" s="10"/>
      <c r="W1389" s="10"/>
      <c r="X1389" s="10"/>
      <c r="Y1389" s="10"/>
      <c r="Z1389" s="10"/>
      <c r="AA1389" s="10"/>
      <c r="AB1389" s="10"/>
      <c r="AC1389" s="10"/>
      <c r="AD1389" s="10"/>
    </row>
    <row r="1390" spans="1:30" x14ac:dyDescent="0.25">
      <c r="A1390" s="55"/>
      <c r="B1390" s="10"/>
      <c r="C1390" s="10"/>
      <c r="D1390" s="10"/>
      <c r="E1390" s="10"/>
      <c r="F1390" s="176"/>
      <c r="G1390" s="296"/>
      <c r="H1390" s="296"/>
      <c r="I1390" s="296"/>
      <c r="J1390" s="296"/>
      <c r="L1390" s="176"/>
      <c r="M1390" s="296"/>
      <c r="N1390" s="296"/>
      <c r="O1390" s="210"/>
      <c r="P1390" s="296"/>
      <c r="Q1390" s="296"/>
      <c r="R1390" s="176"/>
      <c r="S1390" s="296"/>
      <c r="T1390" s="296"/>
      <c r="V1390" s="10"/>
      <c r="W1390" s="10"/>
      <c r="X1390" s="10"/>
      <c r="Y1390" s="10"/>
      <c r="Z1390" s="10"/>
      <c r="AA1390" s="10"/>
      <c r="AB1390" s="10"/>
      <c r="AC1390" s="10"/>
      <c r="AD1390" s="10"/>
    </row>
    <row r="1391" spans="1:30" x14ac:dyDescent="0.25">
      <c r="A1391" s="55"/>
      <c r="B1391" s="10"/>
      <c r="C1391" s="10"/>
      <c r="D1391" s="10"/>
      <c r="E1391" s="10"/>
      <c r="F1391" s="176"/>
      <c r="G1391" s="296"/>
      <c r="H1391" s="296"/>
      <c r="I1391" s="296"/>
      <c r="J1391" s="296"/>
      <c r="L1391" s="176"/>
      <c r="M1391" s="296"/>
      <c r="N1391" s="296"/>
      <c r="O1391" s="210"/>
      <c r="P1391" s="296"/>
      <c r="Q1391" s="296"/>
      <c r="R1391" s="176"/>
      <c r="S1391" s="296"/>
      <c r="T1391" s="296"/>
      <c r="V1391" s="10"/>
      <c r="W1391" s="10"/>
      <c r="X1391" s="10"/>
      <c r="Y1391" s="10"/>
      <c r="Z1391" s="10"/>
      <c r="AA1391" s="10"/>
      <c r="AB1391" s="10"/>
      <c r="AC1391" s="10"/>
      <c r="AD1391" s="10"/>
    </row>
    <row r="1392" spans="1:30" x14ac:dyDescent="0.25">
      <c r="A1392" s="55"/>
      <c r="B1392" s="10"/>
      <c r="C1392" s="10"/>
      <c r="D1392" s="10"/>
      <c r="E1392" s="10"/>
      <c r="F1392" s="176"/>
      <c r="G1392" s="296"/>
      <c r="H1392" s="296"/>
      <c r="I1392" s="296"/>
      <c r="J1392" s="296"/>
      <c r="L1392" s="176"/>
      <c r="M1392" s="296"/>
      <c r="N1392" s="296"/>
      <c r="O1392" s="210"/>
      <c r="P1392" s="296"/>
      <c r="Q1392" s="296"/>
      <c r="R1392" s="176"/>
      <c r="S1392" s="296"/>
      <c r="T1392" s="296"/>
      <c r="V1392" s="10"/>
      <c r="W1392" s="10"/>
      <c r="X1392" s="10"/>
      <c r="Y1392" s="10"/>
      <c r="Z1392" s="10"/>
      <c r="AA1392" s="10"/>
      <c r="AB1392" s="10"/>
      <c r="AC1392" s="10"/>
      <c r="AD1392" s="10"/>
    </row>
    <row r="1393" spans="1:30" x14ac:dyDescent="0.25">
      <c r="A1393" s="55"/>
      <c r="B1393" s="10"/>
      <c r="C1393" s="10"/>
      <c r="D1393" s="10"/>
      <c r="E1393" s="10"/>
      <c r="F1393" s="176"/>
      <c r="G1393" s="296"/>
      <c r="H1393" s="296"/>
      <c r="I1393" s="296"/>
      <c r="J1393" s="296"/>
      <c r="L1393" s="176"/>
      <c r="M1393" s="296"/>
      <c r="N1393" s="296"/>
      <c r="O1393" s="210"/>
      <c r="P1393" s="296"/>
      <c r="Q1393" s="296"/>
      <c r="R1393" s="176"/>
      <c r="S1393" s="296"/>
      <c r="T1393" s="296"/>
      <c r="V1393" s="10"/>
      <c r="W1393" s="10"/>
      <c r="X1393" s="10"/>
      <c r="Y1393" s="10"/>
      <c r="Z1393" s="10"/>
      <c r="AA1393" s="10"/>
      <c r="AB1393" s="10"/>
      <c r="AC1393" s="10"/>
      <c r="AD1393" s="10"/>
    </row>
    <row r="1394" spans="1:30" x14ac:dyDescent="0.25">
      <c r="A1394" s="55"/>
      <c r="B1394" s="10"/>
      <c r="C1394" s="10"/>
      <c r="D1394" s="10"/>
      <c r="E1394" s="10"/>
      <c r="F1394" s="176"/>
      <c r="G1394" s="296"/>
      <c r="H1394" s="296"/>
      <c r="I1394" s="296"/>
      <c r="J1394" s="296"/>
      <c r="L1394" s="176"/>
      <c r="M1394" s="296"/>
      <c r="N1394" s="296"/>
      <c r="O1394" s="210"/>
      <c r="P1394" s="296"/>
      <c r="Q1394" s="296"/>
      <c r="R1394" s="176"/>
      <c r="S1394" s="296"/>
      <c r="T1394" s="296"/>
      <c r="V1394" s="10"/>
      <c r="W1394" s="10"/>
      <c r="X1394" s="10"/>
      <c r="Y1394" s="10"/>
      <c r="Z1394" s="10"/>
      <c r="AA1394" s="10"/>
      <c r="AB1394" s="10"/>
      <c r="AC1394" s="10"/>
      <c r="AD1394" s="10"/>
    </row>
    <row r="1395" spans="1:30" x14ac:dyDescent="0.25">
      <c r="A1395" s="55"/>
      <c r="B1395" s="10"/>
      <c r="C1395" s="10"/>
      <c r="D1395" s="10"/>
      <c r="E1395" s="10"/>
      <c r="F1395" s="176"/>
      <c r="G1395" s="296"/>
      <c r="H1395" s="296"/>
      <c r="I1395" s="296"/>
      <c r="J1395" s="296"/>
      <c r="L1395" s="176"/>
      <c r="M1395" s="296"/>
      <c r="N1395" s="296"/>
      <c r="O1395" s="210"/>
      <c r="P1395" s="296"/>
      <c r="Q1395" s="296"/>
      <c r="R1395" s="176"/>
      <c r="S1395" s="296"/>
      <c r="T1395" s="296"/>
      <c r="V1395" s="10"/>
      <c r="W1395" s="10"/>
      <c r="X1395" s="10"/>
      <c r="Y1395" s="10"/>
      <c r="Z1395" s="10"/>
      <c r="AA1395" s="10"/>
      <c r="AB1395" s="10"/>
      <c r="AC1395" s="10"/>
      <c r="AD1395" s="10"/>
    </row>
    <row r="1396" spans="1:30" x14ac:dyDescent="0.25">
      <c r="A1396" s="55"/>
      <c r="B1396" s="10"/>
      <c r="C1396" s="10"/>
      <c r="D1396" s="10"/>
      <c r="E1396" s="10"/>
      <c r="F1396" s="176"/>
      <c r="G1396" s="296"/>
      <c r="H1396" s="296"/>
      <c r="I1396" s="296"/>
      <c r="J1396" s="296"/>
      <c r="L1396" s="176"/>
      <c r="M1396" s="296"/>
      <c r="N1396" s="296"/>
      <c r="O1396" s="210"/>
      <c r="P1396" s="296"/>
      <c r="Q1396" s="296"/>
      <c r="R1396" s="176"/>
      <c r="S1396" s="296"/>
      <c r="T1396" s="296"/>
      <c r="V1396" s="10"/>
      <c r="W1396" s="10"/>
      <c r="X1396" s="10"/>
      <c r="Y1396" s="10"/>
      <c r="Z1396" s="10"/>
      <c r="AA1396" s="10"/>
      <c r="AB1396" s="10"/>
      <c r="AC1396" s="10"/>
      <c r="AD1396" s="10"/>
    </row>
    <row r="1397" spans="1:30" x14ac:dyDescent="0.25">
      <c r="A1397" s="55"/>
      <c r="B1397" s="10"/>
      <c r="C1397" s="10"/>
      <c r="D1397" s="10"/>
      <c r="E1397" s="10"/>
      <c r="F1397" s="176"/>
      <c r="G1397" s="296"/>
      <c r="H1397" s="296"/>
      <c r="I1397" s="296"/>
      <c r="J1397" s="296"/>
      <c r="L1397" s="176"/>
      <c r="M1397" s="296"/>
      <c r="N1397" s="296"/>
      <c r="O1397" s="210"/>
      <c r="P1397" s="296"/>
      <c r="Q1397" s="296"/>
      <c r="R1397" s="176"/>
      <c r="S1397" s="296"/>
      <c r="T1397" s="296"/>
      <c r="V1397" s="10"/>
      <c r="W1397" s="10"/>
      <c r="X1397" s="10"/>
      <c r="Y1397" s="10"/>
      <c r="Z1397" s="10"/>
      <c r="AA1397" s="10"/>
      <c r="AB1397" s="10"/>
      <c r="AC1397" s="10"/>
      <c r="AD1397" s="10"/>
    </row>
    <row r="1398" spans="1:30" x14ac:dyDescent="0.25">
      <c r="A1398" s="55"/>
      <c r="B1398" s="10"/>
      <c r="C1398" s="10"/>
      <c r="D1398" s="10"/>
      <c r="E1398" s="10"/>
      <c r="F1398" s="176"/>
      <c r="G1398" s="296"/>
      <c r="H1398" s="296"/>
      <c r="I1398" s="296"/>
      <c r="J1398" s="296"/>
      <c r="L1398" s="176"/>
      <c r="M1398" s="296"/>
      <c r="N1398" s="296"/>
      <c r="O1398" s="210"/>
      <c r="P1398" s="296"/>
      <c r="Q1398" s="296"/>
      <c r="R1398" s="176"/>
      <c r="S1398" s="296"/>
      <c r="T1398" s="296"/>
      <c r="V1398" s="10"/>
      <c r="W1398" s="10"/>
      <c r="X1398" s="10"/>
      <c r="Y1398" s="10"/>
      <c r="Z1398" s="10"/>
      <c r="AA1398" s="10"/>
      <c r="AB1398" s="10"/>
      <c r="AC1398" s="10"/>
      <c r="AD1398" s="10"/>
    </row>
    <row r="1399" spans="1:30" x14ac:dyDescent="0.25">
      <c r="A1399" s="55"/>
      <c r="B1399" s="10"/>
      <c r="C1399" s="10"/>
      <c r="D1399" s="10"/>
      <c r="E1399" s="10"/>
      <c r="F1399" s="176"/>
      <c r="G1399" s="296"/>
      <c r="H1399" s="296"/>
      <c r="I1399" s="296"/>
      <c r="J1399" s="296"/>
      <c r="L1399" s="176"/>
      <c r="M1399" s="296"/>
      <c r="N1399" s="296"/>
      <c r="O1399" s="210"/>
      <c r="P1399" s="296"/>
      <c r="Q1399" s="296"/>
      <c r="R1399" s="176"/>
      <c r="S1399" s="296"/>
      <c r="T1399" s="296"/>
      <c r="V1399" s="10"/>
      <c r="W1399" s="10"/>
      <c r="X1399" s="10"/>
      <c r="Y1399" s="10"/>
      <c r="Z1399" s="10"/>
      <c r="AA1399" s="10"/>
      <c r="AB1399" s="10"/>
      <c r="AC1399" s="10"/>
      <c r="AD1399" s="10"/>
    </row>
    <row r="1400" spans="1:30" x14ac:dyDescent="0.25">
      <c r="A1400" s="55"/>
      <c r="B1400" s="10"/>
      <c r="C1400" s="10"/>
      <c r="D1400" s="10"/>
      <c r="E1400" s="10"/>
      <c r="F1400" s="176"/>
      <c r="G1400" s="296"/>
      <c r="H1400" s="296"/>
      <c r="I1400" s="296"/>
      <c r="J1400" s="296"/>
      <c r="L1400" s="176"/>
      <c r="M1400" s="296"/>
      <c r="N1400" s="296"/>
      <c r="O1400" s="210"/>
      <c r="P1400" s="296"/>
      <c r="Q1400" s="296"/>
      <c r="R1400" s="176"/>
      <c r="S1400" s="296"/>
      <c r="T1400" s="296"/>
      <c r="V1400" s="10"/>
      <c r="W1400" s="10"/>
      <c r="X1400" s="10"/>
      <c r="Y1400" s="10"/>
      <c r="Z1400" s="10"/>
      <c r="AA1400" s="10"/>
      <c r="AB1400" s="10"/>
      <c r="AC1400" s="10"/>
      <c r="AD1400" s="10"/>
    </row>
    <row r="1401" spans="1:30" x14ac:dyDescent="0.25">
      <c r="A1401" s="55"/>
      <c r="B1401" s="10"/>
      <c r="C1401" s="10"/>
      <c r="D1401" s="10"/>
      <c r="E1401" s="10"/>
      <c r="F1401" s="176"/>
      <c r="G1401" s="296"/>
      <c r="H1401" s="296"/>
      <c r="I1401" s="296"/>
      <c r="J1401" s="296"/>
      <c r="L1401" s="176"/>
      <c r="M1401" s="296"/>
      <c r="N1401" s="296"/>
      <c r="O1401" s="210"/>
      <c r="P1401" s="296"/>
      <c r="Q1401" s="296"/>
      <c r="R1401" s="176"/>
      <c r="S1401" s="296"/>
      <c r="T1401" s="296"/>
      <c r="V1401" s="10"/>
      <c r="W1401" s="10"/>
      <c r="X1401" s="10"/>
      <c r="Y1401" s="10"/>
      <c r="Z1401" s="10"/>
      <c r="AA1401" s="10"/>
      <c r="AB1401" s="10"/>
      <c r="AC1401" s="10"/>
      <c r="AD1401" s="10"/>
    </row>
    <row r="1402" spans="1:30" x14ac:dyDescent="0.25">
      <c r="A1402" s="55"/>
      <c r="B1402" s="10"/>
      <c r="C1402" s="10"/>
      <c r="D1402" s="10"/>
      <c r="E1402" s="10"/>
      <c r="F1402" s="176"/>
      <c r="G1402" s="296"/>
      <c r="H1402" s="296"/>
      <c r="I1402" s="296"/>
      <c r="J1402" s="296"/>
      <c r="L1402" s="176"/>
      <c r="M1402" s="296"/>
      <c r="N1402" s="296"/>
      <c r="O1402" s="210"/>
      <c r="P1402" s="296"/>
      <c r="Q1402" s="296"/>
      <c r="R1402" s="176"/>
      <c r="S1402" s="296"/>
      <c r="T1402" s="296"/>
      <c r="V1402" s="10"/>
      <c r="W1402" s="10"/>
      <c r="X1402" s="10"/>
      <c r="Y1402" s="10"/>
      <c r="Z1402" s="10"/>
      <c r="AA1402" s="10"/>
      <c r="AB1402" s="10"/>
      <c r="AC1402" s="10"/>
      <c r="AD1402" s="10"/>
    </row>
    <row r="1403" spans="1:30" x14ac:dyDescent="0.25">
      <c r="A1403" s="55"/>
      <c r="B1403" s="10"/>
      <c r="C1403" s="10"/>
      <c r="D1403" s="10"/>
      <c r="E1403" s="10"/>
      <c r="F1403" s="176"/>
      <c r="G1403" s="296"/>
      <c r="H1403" s="296"/>
      <c r="I1403" s="296"/>
      <c r="J1403" s="296"/>
      <c r="L1403" s="176"/>
      <c r="M1403" s="296"/>
      <c r="N1403" s="296"/>
      <c r="O1403" s="210"/>
      <c r="P1403" s="296"/>
      <c r="Q1403" s="296"/>
      <c r="R1403" s="176"/>
      <c r="S1403" s="296"/>
      <c r="T1403" s="296"/>
      <c r="V1403" s="10"/>
      <c r="W1403" s="10"/>
      <c r="X1403" s="10"/>
      <c r="Y1403" s="10"/>
      <c r="Z1403" s="10"/>
      <c r="AA1403" s="10"/>
      <c r="AB1403" s="10"/>
      <c r="AC1403" s="10"/>
      <c r="AD1403" s="10"/>
    </row>
    <row r="1404" spans="1:30" x14ac:dyDescent="0.25">
      <c r="A1404" s="55"/>
      <c r="B1404" s="10"/>
      <c r="C1404" s="10"/>
      <c r="D1404" s="10"/>
      <c r="E1404" s="10"/>
      <c r="F1404" s="176"/>
      <c r="G1404" s="296"/>
      <c r="H1404" s="296"/>
      <c r="I1404" s="296"/>
      <c r="J1404" s="296"/>
      <c r="L1404" s="176"/>
      <c r="M1404" s="296"/>
      <c r="N1404" s="296"/>
      <c r="O1404" s="210"/>
      <c r="P1404" s="296"/>
      <c r="Q1404" s="296"/>
      <c r="R1404" s="176"/>
      <c r="S1404" s="296"/>
      <c r="T1404" s="296"/>
      <c r="V1404" s="10"/>
      <c r="W1404" s="10"/>
      <c r="X1404" s="10"/>
      <c r="Y1404" s="10"/>
      <c r="Z1404" s="10"/>
      <c r="AA1404" s="10"/>
      <c r="AB1404" s="10"/>
      <c r="AC1404" s="10"/>
      <c r="AD1404" s="10"/>
    </row>
    <row r="1405" spans="1:30" x14ac:dyDescent="0.25">
      <c r="A1405" s="55"/>
      <c r="B1405" s="10"/>
      <c r="C1405" s="10"/>
      <c r="D1405" s="10"/>
      <c r="E1405" s="10"/>
      <c r="F1405" s="176"/>
      <c r="G1405" s="296"/>
      <c r="H1405" s="296"/>
      <c r="I1405" s="296"/>
      <c r="J1405" s="296"/>
      <c r="L1405" s="176"/>
      <c r="M1405" s="296"/>
      <c r="N1405" s="296"/>
      <c r="O1405" s="210"/>
      <c r="P1405" s="296"/>
      <c r="Q1405" s="296"/>
      <c r="R1405" s="176"/>
      <c r="S1405" s="296"/>
      <c r="T1405" s="296"/>
      <c r="V1405" s="10"/>
      <c r="W1405" s="10"/>
      <c r="X1405" s="10"/>
      <c r="Y1405" s="10"/>
      <c r="Z1405" s="10"/>
      <c r="AA1405" s="10"/>
      <c r="AB1405" s="10"/>
      <c r="AC1405" s="10"/>
      <c r="AD1405" s="10"/>
    </row>
    <row r="1406" spans="1:30" x14ac:dyDescent="0.25">
      <c r="A1406" s="55"/>
      <c r="B1406" s="10"/>
      <c r="C1406" s="10"/>
      <c r="D1406" s="10"/>
      <c r="E1406" s="10"/>
      <c r="F1406" s="176"/>
      <c r="G1406" s="296"/>
      <c r="H1406" s="296"/>
      <c r="I1406" s="296"/>
      <c r="J1406" s="296"/>
      <c r="L1406" s="176"/>
      <c r="M1406" s="296"/>
      <c r="N1406" s="296"/>
      <c r="O1406" s="210"/>
      <c r="P1406" s="296"/>
      <c r="Q1406" s="296"/>
      <c r="R1406" s="176"/>
      <c r="S1406" s="296"/>
      <c r="T1406" s="296"/>
      <c r="V1406" s="10"/>
      <c r="W1406" s="10"/>
      <c r="X1406" s="10"/>
      <c r="Y1406" s="10"/>
      <c r="Z1406" s="10"/>
      <c r="AA1406" s="10"/>
      <c r="AB1406" s="10"/>
      <c r="AC1406" s="10"/>
      <c r="AD1406" s="10"/>
    </row>
    <row r="1407" spans="1:30" ht="15.75" thickBot="1" x14ac:dyDescent="0.3">
      <c r="A1407" s="55"/>
      <c r="B1407" s="10"/>
      <c r="C1407" s="10"/>
      <c r="D1407" s="10"/>
      <c r="E1407" s="10"/>
      <c r="F1407" s="176"/>
      <c r="G1407" s="296"/>
      <c r="H1407" s="296"/>
      <c r="I1407" s="296"/>
      <c r="J1407" s="296"/>
      <c r="L1407" s="176"/>
      <c r="M1407" s="296"/>
      <c r="N1407" s="296"/>
      <c r="O1407" s="210"/>
      <c r="P1407" s="296"/>
      <c r="Q1407" s="296"/>
      <c r="R1407" s="176"/>
      <c r="S1407" s="296"/>
      <c r="T1407" s="296"/>
      <c r="V1407" s="10"/>
      <c r="W1407" s="10"/>
      <c r="X1407" s="10"/>
      <c r="Y1407" s="10"/>
      <c r="Z1407" s="10"/>
      <c r="AA1407" s="10"/>
      <c r="AB1407" s="10"/>
      <c r="AC1407" s="10"/>
      <c r="AD1407" s="10"/>
    </row>
    <row r="1408" spans="1:30" ht="15.75" thickBot="1" x14ac:dyDescent="0.3">
      <c r="A1408" s="55"/>
      <c r="B1408" s="157"/>
      <c r="C1408" s="156"/>
      <c r="D1408" s="100"/>
      <c r="E1408" s="100"/>
      <c r="F1408" s="227"/>
      <c r="G1408" s="300"/>
      <c r="H1408" s="277"/>
      <c r="I1408" s="300"/>
      <c r="J1408" s="300"/>
      <c r="L1408" s="224"/>
      <c r="M1408" s="306"/>
      <c r="N1408" s="300"/>
      <c r="O1408" s="267"/>
      <c r="P1408" s="277"/>
      <c r="Q1408" s="300"/>
      <c r="R1408" s="227"/>
      <c r="S1408" s="277"/>
      <c r="T1408" s="300"/>
      <c r="V1408" s="138"/>
      <c r="W1408" s="138"/>
      <c r="X1408" s="158"/>
      <c r="Y1408" s="95"/>
      <c r="Z1408" s="95"/>
      <c r="AA1408" s="99"/>
      <c r="AB1408" s="95"/>
      <c r="AC1408" s="95"/>
      <c r="AD1408" s="102"/>
    </row>
    <row r="1409" spans="1:30" x14ac:dyDescent="0.25">
      <c r="A1409" s="55"/>
      <c r="B1409" s="3"/>
      <c r="C1409" s="3"/>
      <c r="D1409" s="3"/>
      <c r="E1409" s="3"/>
      <c r="F1409" s="177"/>
      <c r="G1409" s="270"/>
      <c r="H1409" s="270"/>
      <c r="I1409" s="270"/>
      <c r="J1409" s="270"/>
      <c r="L1409" s="177"/>
      <c r="M1409" s="270"/>
      <c r="N1409" s="270"/>
      <c r="O1409" s="268"/>
      <c r="P1409" s="270"/>
      <c r="Q1409" s="270"/>
      <c r="R1409" s="177"/>
      <c r="S1409" s="270"/>
      <c r="T1409" s="270"/>
      <c r="V1409" s="3"/>
      <c r="W1409" s="3"/>
      <c r="X1409" s="3"/>
      <c r="Y1409" s="3"/>
      <c r="Z1409" s="3"/>
      <c r="AA1409" s="3"/>
      <c r="AB1409" s="3"/>
      <c r="AC1409" s="3"/>
      <c r="AD1409" s="3"/>
    </row>
    <row r="1410" spans="1:30" x14ac:dyDescent="0.25"/>
    <row r="1411" spans="1:30" x14ac:dyDescent="0.25"/>
    <row r="1412" spans="1:30" x14ac:dyDescent="0.25"/>
    <row r="1413" spans="1:30" x14ac:dyDescent="0.25"/>
    <row r="1414" spans="1:30" x14ac:dyDescent="0.25"/>
    <row r="1415" spans="1:30" x14ac:dyDescent="0.25"/>
    <row r="1416" spans="1:30" x14ac:dyDescent="0.25"/>
    <row r="1417" spans="1:30" x14ac:dyDescent="0.25"/>
    <row r="1418" spans="1:30" x14ac:dyDescent="0.25"/>
    <row r="1419" spans="1:30" x14ac:dyDescent="0.25"/>
    <row r="1420" spans="1:30" x14ac:dyDescent="0.25"/>
    <row r="1421" spans="1:30" x14ac:dyDescent="0.25"/>
    <row r="1422" spans="1:30" x14ac:dyDescent="0.25"/>
    <row r="1423" spans="1:30" x14ac:dyDescent="0.25"/>
    <row r="1424" spans="1:30"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sheetData>
  <autoFilter ref="A1:XFB1805" xr:uid="{00000000-0001-0000-0400-000000000000}"/>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7"/>
  <sheetViews>
    <sheetView zoomScale="70" zoomScaleNormal="70" zoomScalePageLayoutView="60" workbookViewId="0"/>
  </sheetViews>
  <sheetFormatPr defaultColWidth="0" defaultRowHeight="0" customHeight="1" zeroHeight="1" x14ac:dyDescent="0.2"/>
  <cols>
    <col min="1" max="1" width="26.28515625" style="3" customWidth="1"/>
    <col min="2" max="2" width="61.7109375" style="3" bestFit="1" customWidth="1"/>
    <col min="3" max="3" width="11.5703125" style="3" bestFit="1" customWidth="1"/>
    <col min="4" max="4" width="14.28515625" style="3" customWidth="1"/>
    <col min="5" max="5" width="20.7109375" style="3" customWidth="1"/>
    <col min="6" max="6" width="20.28515625" style="3" customWidth="1"/>
    <col min="7" max="7" width="51.5703125" style="3" customWidth="1"/>
    <col min="8" max="8" width="2.7109375" style="3" customWidth="1"/>
    <col min="9" max="9" width="18.7109375" style="50" customWidth="1"/>
    <col min="10" max="10" width="18.7109375" style="3" customWidth="1"/>
    <col min="11" max="11" width="23.5703125" style="3" customWidth="1"/>
    <col min="12" max="12" width="2.28515625" style="3" customWidth="1"/>
    <col min="13" max="13" width="25.5703125" style="50" customWidth="1"/>
    <col min="14" max="14" width="30.28515625" style="3" bestFit="1" customWidth="1"/>
    <col min="15" max="15" width="2.28515625" style="3" customWidth="1"/>
    <col min="16" max="16" width="23.42578125" style="3" bestFit="1" customWidth="1"/>
    <col min="17" max="17" width="30.28515625" style="3" bestFit="1" customWidth="1"/>
    <col min="18" max="18" width="1.7109375" style="3" customWidth="1"/>
    <col min="19" max="19" width="25.28515625" style="3" bestFit="1" customWidth="1"/>
    <col min="20" max="20" width="30.28515625" style="3" bestFit="1" customWidth="1"/>
    <col min="21" max="21" width="2.5703125" style="3" customWidth="1"/>
    <col min="22" max="22" width="19.7109375" style="58" bestFit="1" customWidth="1"/>
    <col min="23" max="23" width="70.5703125" style="4" bestFit="1" customWidth="1"/>
    <col min="24" max="24" width="27.7109375" style="4" customWidth="1"/>
    <col min="25" max="25" width="21.42578125" style="4" customWidth="1"/>
    <col min="26" max="26" width="78.7109375" style="4" customWidth="1"/>
    <col min="27" max="27" width="8.7109375" style="4" customWidth="1"/>
    <col min="28" max="28" width="8.7109375" style="4" hidden="1" customWidth="1"/>
    <col min="29" max="16384" width="8.7109375" style="4" hidden="1"/>
  </cols>
  <sheetData>
    <row r="1" spans="1:39" s="3" customFormat="1" ht="13.5" thickBot="1" x14ac:dyDescent="0.25">
      <c r="A1" s="60" t="s">
        <v>904</v>
      </c>
      <c r="B1" s="16"/>
      <c r="C1" s="16"/>
      <c r="D1" s="16"/>
      <c r="I1" s="60" t="s">
        <v>905</v>
      </c>
      <c r="J1" s="16"/>
      <c r="K1" s="16"/>
      <c r="M1" s="60" t="s">
        <v>906</v>
      </c>
      <c r="N1" s="16"/>
      <c r="O1" s="16"/>
      <c r="V1" s="141" t="s">
        <v>907</v>
      </c>
      <c r="W1" s="141"/>
      <c r="X1" s="65"/>
      <c r="Y1" s="65"/>
      <c r="Z1" s="65"/>
      <c r="AA1" s="65"/>
      <c r="AB1" s="4"/>
      <c r="AC1" s="4"/>
      <c r="AD1" s="4"/>
      <c r="AE1" s="4"/>
      <c r="AF1" s="4"/>
      <c r="AG1" s="4"/>
      <c r="AH1" s="4"/>
      <c r="AI1" s="4"/>
      <c r="AJ1" s="4"/>
      <c r="AK1" s="4"/>
      <c r="AL1" s="4"/>
      <c r="AM1" s="4"/>
    </row>
    <row r="2" spans="1:39" s="3" customFormat="1" ht="68.650000000000006" customHeight="1" thickBot="1" x14ac:dyDescent="0.25">
      <c r="A2" s="537" t="s">
        <v>908</v>
      </c>
      <c r="B2" s="538"/>
      <c r="C2" s="65"/>
      <c r="D2" s="65"/>
      <c r="I2" s="534" t="s">
        <v>909</v>
      </c>
      <c r="J2" s="535"/>
      <c r="K2" s="536"/>
      <c r="M2" s="537" t="s">
        <v>910</v>
      </c>
      <c r="N2" s="538"/>
      <c r="O2" s="81"/>
      <c r="P2" s="79"/>
      <c r="Q2" s="81"/>
      <c r="R2" s="81"/>
      <c r="S2" s="81"/>
      <c r="T2" s="81"/>
      <c r="V2" s="537" t="s">
        <v>911</v>
      </c>
      <c r="W2" s="538"/>
      <c r="X2" s="65"/>
      <c r="Y2" s="65"/>
      <c r="Z2" s="65"/>
      <c r="AA2" s="65"/>
      <c r="AB2" s="4"/>
      <c r="AC2" s="4"/>
      <c r="AD2" s="4"/>
      <c r="AE2" s="4"/>
      <c r="AF2" s="4"/>
      <c r="AG2" s="4"/>
      <c r="AH2" s="4"/>
      <c r="AI2" s="4"/>
      <c r="AJ2" s="4"/>
      <c r="AK2" s="4"/>
      <c r="AL2" s="4"/>
      <c r="AM2" s="4"/>
    </row>
    <row r="3" spans="1:39" s="3" customFormat="1" ht="12.75" x14ac:dyDescent="0.2">
      <c r="B3" s="159"/>
      <c r="C3" s="160"/>
      <c r="D3" s="160"/>
      <c r="E3" s="64"/>
      <c r="F3" s="64"/>
      <c r="I3" s="50"/>
      <c r="M3" s="50"/>
      <c r="P3" s="65"/>
      <c r="Q3" s="65"/>
      <c r="R3" s="65"/>
      <c r="S3" s="65"/>
      <c r="T3" s="65"/>
      <c r="V3" s="50"/>
      <c r="W3" s="65"/>
      <c r="X3" s="65"/>
      <c r="Y3" s="65"/>
      <c r="Z3" s="65"/>
      <c r="AA3" s="65"/>
      <c r="AB3" s="4"/>
      <c r="AC3" s="4"/>
      <c r="AD3" s="4"/>
      <c r="AE3" s="4"/>
      <c r="AF3" s="4"/>
      <c r="AG3" s="4"/>
      <c r="AH3" s="4"/>
      <c r="AI3" s="4"/>
      <c r="AJ3" s="4"/>
      <c r="AK3" s="4"/>
      <c r="AL3" s="4"/>
      <c r="AM3" s="4"/>
    </row>
    <row r="4" spans="1:39" s="3" customFormat="1" ht="97.5" customHeight="1" x14ac:dyDescent="0.2">
      <c r="A4" s="539" t="s">
        <v>912</v>
      </c>
      <c r="B4" s="539"/>
      <c r="C4" s="539"/>
      <c r="D4" s="539"/>
      <c r="E4" s="539"/>
      <c r="F4" s="539"/>
      <c r="G4" s="539"/>
      <c r="I4" s="540" t="s">
        <v>913</v>
      </c>
      <c r="J4" s="540"/>
      <c r="K4" s="540"/>
      <c r="M4" s="540" t="s">
        <v>914</v>
      </c>
      <c r="N4" s="540"/>
      <c r="O4" s="540"/>
      <c r="P4" s="540"/>
      <c r="Q4" s="540"/>
      <c r="R4" s="540"/>
      <c r="S4" s="540"/>
      <c r="T4" s="540"/>
      <c r="V4" s="66"/>
      <c r="W4" s="65"/>
      <c r="X4" s="65"/>
      <c r="Y4" s="65"/>
      <c r="Z4" s="65"/>
      <c r="AA4" s="65"/>
      <c r="AB4" s="4"/>
      <c r="AC4" s="4"/>
      <c r="AD4" s="4"/>
      <c r="AE4" s="4"/>
      <c r="AF4" s="4"/>
      <c r="AG4" s="4"/>
      <c r="AH4" s="4"/>
      <c r="AI4" s="4"/>
      <c r="AJ4" s="4"/>
      <c r="AK4" s="4"/>
      <c r="AL4" s="4"/>
      <c r="AM4" s="4"/>
    </row>
    <row r="5" spans="1:39" s="3" customFormat="1" ht="12.75" x14ac:dyDescent="0.2">
      <c r="A5" s="539"/>
      <c r="B5" s="539"/>
      <c r="C5" s="539"/>
      <c r="D5" s="539"/>
      <c r="E5" s="539"/>
      <c r="F5" s="539"/>
      <c r="G5" s="539"/>
      <c r="I5" s="540"/>
      <c r="J5" s="540"/>
      <c r="K5" s="540"/>
      <c r="M5" s="540"/>
      <c r="N5" s="540"/>
      <c r="O5" s="540"/>
      <c r="P5" s="540"/>
      <c r="Q5" s="540"/>
      <c r="R5" s="540"/>
      <c r="S5" s="540"/>
      <c r="T5" s="540"/>
      <c r="V5" s="50" t="s">
        <v>915</v>
      </c>
      <c r="W5" s="65"/>
      <c r="X5" s="65"/>
      <c r="Y5" s="65"/>
      <c r="Z5" s="65"/>
      <c r="AA5" s="65"/>
      <c r="AB5" s="4"/>
      <c r="AC5" s="4"/>
      <c r="AD5" s="4"/>
      <c r="AE5" s="4"/>
      <c r="AF5" s="4"/>
      <c r="AG5" s="4"/>
      <c r="AH5" s="4"/>
      <c r="AI5" s="4"/>
      <c r="AJ5" s="4"/>
      <c r="AK5" s="4"/>
      <c r="AL5" s="4"/>
      <c r="AM5" s="4"/>
    </row>
    <row r="6" spans="1:39" s="3" customFormat="1" ht="12.75" x14ac:dyDescent="0.2">
      <c r="I6" s="540"/>
      <c r="J6" s="540"/>
      <c r="K6" s="540"/>
      <c r="M6" s="540"/>
      <c r="N6" s="540"/>
      <c r="O6" s="540"/>
      <c r="P6" s="540"/>
      <c r="Q6" s="540"/>
      <c r="R6" s="540"/>
      <c r="S6" s="540"/>
      <c r="T6" s="540"/>
      <c r="V6" s="66"/>
      <c r="W6" s="65"/>
      <c r="X6" s="65"/>
      <c r="Y6" s="65"/>
      <c r="Z6" s="65"/>
      <c r="AA6" s="65"/>
      <c r="AB6" s="4"/>
      <c r="AC6" s="4"/>
      <c r="AD6" s="4"/>
      <c r="AE6" s="4"/>
      <c r="AF6" s="4"/>
      <c r="AG6" s="4"/>
      <c r="AH6" s="4"/>
      <c r="AI6" s="4"/>
      <c r="AJ6" s="4"/>
      <c r="AK6" s="4"/>
      <c r="AL6" s="4"/>
      <c r="AM6" s="4"/>
    </row>
    <row r="7" spans="1:39" s="3" customFormat="1" ht="12.75" x14ac:dyDescent="0.2">
      <c r="I7" s="540"/>
      <c r="J7" s="540"/>
      <c r="K7" s="540"/>
      <c r="M7" s="540"/>
      <c r="N7" s="540"/>
      <c r="O7" s="540"/>
      <c r="P7" s="540"/>
      <c r="Q7" s="540"/>
      <c r="R7" s="540"/>
      <c r="S7" s="540"/>
      <c r="T7" s="540"/>
      <c r="V7" s="66"/>
      <c r="W7" s="65"/>
      <c r="X7" s="65"/>
      <c r="Y7" s="65"/>
      <c r="Z7" s="65"/>
      <c r="AA7" s="65"/>
      <c r="AB7" s="4"/>
      <c r="AC7" s="4"/>
      <c r="AD7" s="4"/>
      <c r="AE7" s="4"/>
      <c r="AF7" s="4"/>
      <c r="AG7" s="4"/>
      <c r="AH7" s="4"/>
      <c r="AI7" s="4"/>
      <c r="AJ7" s="4"/>
      <c r="AK7" s="4"/>
      <c r="AL7" s="4"/>
      <c r="AM7" s="4"/>
    </row>
    <row r="8" spans="1:39" s="3" customFormat="1" ht="12.75" x14ac:dyDescent="0.2">
      <c r="I8" s="540"/>
      <c r="J8" s="540"/>
      <c r="K8" s="540"/>
      <c r="M8" s="540"/>
      <c r="N8" s="540"/>
      <c r="O8" s="540"/>
      <c r="P8" s="540"/>
      <c r="Q8" s="540"/>
      <c r="R8" s="540"/>
      <c r="S8" s="540"/>
      <c r="T8" s="540"/>
      <c r="V8" s="66"/>
      <c r="W8" s="65"/>
      <c r="X8" s="65"/>
      <c r="Y8" s="65"/>
      <c r="Z8" s="65"/>
      <c r="AA8" s="65"/>
      <c r="AB8" s="4"/>
      <c r="AC8" s="4"/>
      <c r="AD8" s="4"/>
      <c r="AE8" s="4"/>
      <c r="AF8" s="4"/>
      <c r="AG8" s="4"/>
      <c r="AH8" s="4"/>
      <c r="AI8" s="4"/>
      <c r="AJ8" s="4"/>
      <c r="AK8" s="4"/>
      <c r="AL8" s="4"/>
      <c r="AM8" s="4"/>
    </row>
    <row r="9" spans="1:39" s="3" customFormat="1" ht="12.75" x14ac:dyDescent="0.2">
      <c r="A9" s="191" t="s">
        <v>916</v>
      </c>
      <c r="B9" s="65"/>
      <c r="C9" s="65"/>
      <c r="D9" s="65"/>
      <c r="E9" s="64"/>
      <c r="F9" s="64"/>
      <c r="G9" s="124" t="s">
        <v>38</v>
      </c>
      <c r="I9" s="540"/>
      <c r="J9" s="540"/>
      <c r="K9" s="540"/>
      <c r="M9" s="540"/>
      <c r="N9" s="540"/>
      <c r="O9" s="540"/>
      <c r="P9" s="540"/>
      <c r="Q9" s="540"/>
      <c r="R9" s="540"/>
      <c r="S9" s="540"/>
      <c r="T9" s="540"/>
      <c r="V9" s="66"/>
      <c r="W9" s="65"/>
      <c r="X9" s="65"/>
      <c r="Y9" s="65"/>
      <c r="Z9" s="65"/>
      <c r="AA9" s="65"/>
      <c r="AB9" s="4"/>
      <c r="AC9" s="4"/>
      <c r="AD9" s="4"/>
      <c r="AE9" s="4"/>
      <c r="AF9" s="4"/>
      <c r="AG9" s="4"/>
      <c r="AH9" s="4"/>
      <c r="AI9" s="4"/>
      <c r="AJ9" s="4"/>
      <c r="AK9" s="4"/>
      <c r="AL9" s="4"/>
      <c r="AM9" s="4"/>
    </row>
    <row r="10" spans="1:39" s="3" customFormat="1" ht="12.75" x14ac:dyDescent="0.2">
      <c r="A10" s="142" t="s">
        <v>1</v>
      </c>
      <c r="I10" s="541"/>
      <c r="J10" s="541"/>
      <c r="K10" s="541"/>
      <c r="M10" s="540"/>
      <c r="N10" s="540"/>
      <c r="O10" s="540"/>
      <c r="P10" s="540"/>
      <c r="Q10" s="540"/>
      <c r="R10" s="540"/>
      <c r="S10" s="540"/>
      <c r="T10" s="540"/>
      <c r="V10" s="66"/>
      <c r="W10" s="65"/>
      <c r="X10" s="65"/>
      <c r="Y10" s="65"/>
      <c r="Z10" s="65"/>
      <c r="AA10" s="65"/>
      <c r="AB10" s="4"/>
      <c r="AC10" s="4"/>
      <c r="AD10" s="4"/>
      <c r="AE10" s="4"/>
      <c r="AF10" s="4"/>
      <c r="AG10" s="4"/>
      <c r="AH10" s="4"/>
      <c r="AI10" s="4"/>
      <c r="AJ10" s="4"/>
      <c r="AK10" s="4"/>
      <c r="AL10" s="4"/>
      <c r="AM10" s="4"/>
    </row>
    <row r="11" spans="1:39" s="3" customFormat="1" ht="83.25" customHeight="1" x14ac:dyDescent="0.2">
      <c r="A11" s="78" t="s">
        <v>917</v>
      </c>
      <c r="B11" s="67" t="s">
        <v>44</v>
      </c>
      <c r="C11" s="67" t="s">
        <v>45</v>
      </c>
      <c r="D11" s="67" t="s">
        <v>46</v>
      </c>
      <c r="E11" s="67" t="s">
        <v>918</v>
      </c>
      <c r="F11" s="67" t="s">
        <v>919</v>
      </c>
      <c r="G11" s="78" t="s">
        <v>920</v>
      </c>
      <c r="I11" s="109" t="s">
        <v>921</v>
      </c>
      <c r="J11" s="110" t="s">
        <v>922</v>
      </c>
      <c r="K11" s="111" t="s">
        <v>923</v>
      </c>
      <c r="M11" s="109" t="s">
        <v>924</v>
      </c>
      <c r="N11" s="110" t="s">
        <v>925</v>
      </c>
      <c r="O11" s="70"/>
      <c r="P11" s="68" t="s">
        <v>926</v>
      </c>
      <c r="Q11" s="110" t="s">
        <v>925</v>
      </c>
      <c r="R11" s="70"/>
      <c r="S11" s="68" t="s">
        <v>927</v>
      </c>
      <c r="T11" s="110" t="s">
        <v>925</v>
      </c>
      <c r="V11" s="109" t="s">
        <v>928</v>
      </c>
      <c r="W11" s="110" t="s">
        <v>929</v>
      </c>
      <c r="X11" s="110" t="s">
        <v>930</v>
      </c>
      <c r="Y11" s="110" t="s">
        <v>931</v>
      </c>
      <c r="Z11" s="110" t="s">
        <v>932</v>
      </c>
      <c r="AA11" s="65"/>
      <c r="AB11" s="4"/>
      <c r="AC11" s="4"/>
      <c r="AD11" s="4"/>
      <c r="AE11" s="4"/>
      <c r="AF11" s="4"/>
      <c r="AG11" s="4"/>
      <c r="AH11" s="4"/>
      <c r="AI11" s="4"/>
      <c r="AJ11" s="4"/>
      <c r="AK11" s="4"/>
      <c r="AL11" s="4"/>
      <c r="AM11" s="4"/>
    </row>
    <row r="12" spans="1:39" s="3" customFormat="1" ht="15" x14ac:dyDescent="0.25">
      <c r="A12" s="362"/>
      <c r="B12" s="362"/>
      <c r="C12" s="362"/>
      <c r="D12" s="362"/>
      <c r="E12" s="363"/>
      <c r="F12" s="363"/>
      <c r="G12" s="364"/>
      <c r="I12" s="362"/>
      <c r="J12" s="365"/>
      <c r="K12" s="366"/>
      <c r="M12" s="362"/>
      <c r="N12" s="367"/>
      <c r="P12" s="368"/>
      <c r="Q12" s="365"/>
      <c r="S12" s="368"/>
      <c r="T12" s="365"/>
      <c r="V12" s="82" t="s">
        <v>933</v>
      </c>
      <c r="W12" s="192" t="s">
        <v>934</v>
      </c>
      <c r="X12" s="82" t="s">
        <v>935</v>
      </c>
      <c r="Y12" s="82" t="s">
        <v>936</v>
      </c>
      <c r="Z12" s="235" t="s">
        <v>937</v>
      </c>
      <c r="AA12" s="65"/>
      <c r="AB12" s="4"/>
      <c r="AC12" s="4"/>
      <c r="AD12" s="4"/>
      <c r="AE12" s="4"/>
      <c r="AF12" s="4"/>
      <c r="AG12" s="4"/>
      <c r="AH12" s="4"/>
      <c r="AI12" s="4"/>
      <c r="AJ12" s="4"/>
      <c r="AK12" s="4"/>
      <c r="AL12" s="4"/>
      <c r="AM12" s="4"/>
    </row>
    <row r="13" spans="1:39" s="3" customFormat="1" ht="15" x14ac:dyDescent="0.25">
      <c r="A13" s="362"/>
      <c r="B13" s="362"/>
      <c r="C13" s="362"/>
      <c r="D13" s="362"/>
      <c r="E13" s="363"/>
      <c r="F13" s="363"/>
      <c r="G13" s="364"/>
      <c r="I13" s="362"/>
      <c r="J13" s="365"/>
      <c r="K13" s="366"/>
      <c r="M13" s="362"/>
      <c r="N13" s="367"/>
      <c r="P13" s="368"/>
      <c r="Q13" s="365"/>
      <c r="S13" s="368"/>
      <c r="T13" s="365"/>
      <c r="V13" s="82" t="s">
        <v>938</v>
      </c>
      <c r="W13" s="192" t="s">
        <v>934</v>
      </c>
      <c r="X13" s="82" t="s">
        <v>935</v>
      </c>
      <c r="Y13" s="82" t="s">
        <v>936</v>
      </c>
      <c r="Z13" s="235" t="s">
        <v>937</v>
      </c>
      <c r="AA13" s="65"/>
      <c r="AB13" s="4"/>
      <c r="AC13" s="4"/>
      <c r="AD13" s="4"/>
      <c r="AE13" s="4"/>
      <c r="AF13" s="4"/>
      <c r="AG13" s="4"/>
      <c r="AH13" s="4"/>
      <c r="AI13" s="4"/>
      <c r="AJ13" s="4"/>
      <c r="AK13" s="4"/>
      <c r="AL13" s="4"/>
      <c r="AM13" s="4"/>
    </row>
    <row r="14" spans="1:39" s="3" customFormat="1" ht="15" x14ac:dyDescent="0.25">
      <c r="A14" s="362"/>
      <c r="B14" s="362"/>
      <c r="C14" s="362"/>
      <c r="D14" s="362"/>
      <c r="E14" s="363"/>
      <c r="F14" s="363"/>
      <c r="G14" s="364"/>
      <c r="I14" s="362"/>
      <c r="J14" s="365"/>
      <c r="K14" s="366"/>
      <c r="M14" s="362"/>
      <c r="N14" s="367"/>
      <c r="P14" s="368"/>
      <c r="Q14" s="365"/>
      <c r="S14" s="368"/>
      <c r="T14" s="365"/>
      <c r="V14" s="82" t="s">
        <v>938</v>
      </c>
      <c r="W14" s="192" t="s">
        <v>939</v>
      </c>
      <c r="X14" s="82" t="s">
        <v>940</v>
      </c>
      <c r="Y14" s="82"/>
      <c r="Z14" s="235" t="s">
        <v>937</v>
      </c>
      <c r="AA14" s="65"/>
      <c r="AB14" s="4"/>
      <c r="AC14" s="4"/>
      <c r="AD14" s="4"/>
      <c r="AE14" s="4"/>
      <c r="AF14" s="4"/>
      <c r="AG14" s="4"/>
      <c r="AH14" s="4"/>
      <c r="AI14" s="4"/>
      <c r="AJ14" s="4"/>
      <c r="AK14" s="4"/>
      <c r="AL14" s="4"/>
      <c r="AM14" s="4"/>
    </row>
    <row r="15" spans="1:39" s="3" customFormat="1" ht="15" x14ac:dyDescent="0.25">
      <c r="A15" s="362"/>
      <c r="B15" s="362"/>
      <c r="C15" s="362"/>
      <c r="D15" s="362"/>
      <c r="E15" s="363"/>
      <c r="F15" s="363"/>
      <c r="G15" s="364"/>
      <c r="I15" s="362"/>
      <c r="J15" s="365"/>
      <c r="K15" s="366"/>
      <c r="M15" s="362"/>
      <c r="N15" s="367"/>
      <c r="P15" s="368"/>
      <c r="Q15" s="365"/>
      <c r="S15" s="368"/>
      <c r="T15" s="365"/>
      <c r="V15" s="82" t="s">
        <v>933</v>
      </c>
      <c r="W15" s="420" t="s">
        <v>941</v>
      </c>
      <c r="X15" s="82" t="s">
        <v>940</v>
      </c>
      <c r="Y15" s="82"/>
      <c r="Z15" s="235" t="s">
        <v>937</v>
      </c>
      <c r="AA15" s="65"/>
      <c r="AB15" s="4"/>
      <c r="AC15" s="4"/>
      <c r="AD15" s="4"/>
      <c r="AE15" s="4"/>
      <c r="AF15" s="4"/>
      <c r="AG15" s="4"/>
      <c r="AH15" s="4"/>
      <c r="AI15" s="4"/>
      <c r="AJ15" s="4"/>
      <c r="AK15" s="4"/>
      <c r="AL15" s="4"/>
      <c r="AM15" s="4"/>
    </row>
    <row r="16" spans="1:39" s="3" customFormat="1" ht="15" x14ac:dyDescent="0.25">
      <c r="A16" s="362"/>
      <c r="B16" s="362"/>
      <c r="C16" s="362"/>
      <c r="D16" s="362"/>
      <c r="E16" s="363"/>
      <c r="F16" s="363"/>
      <c r="G16" s="364"/>
      <c r="I16" s="362"/>
      <c r="J16" s="365"/>
      <c r="K16" s="366"/>
      <c r="M16" s="362"/>
      <c r="N16" s="367"/>
      <c r="P16" s="368"/>
      <c r="Q16" s="365"/>
      <c r="S16" s="368"/>
      <c r="T16" s="365"/>
      <c r="V16" s="82"/>
      <c r="W16" s="192"/>
      <c r="X16" s="82"/>
      <c r="Y16" s="82"/>
      <c r="Z16" s="82"/>
      <c r="AA16" s="65"/>
      <c r="AB16" s="4"/>
      <c r="AC16" s="4"/>
      <c r="AD16" s="4"/>
      <c r="AE16" s="4"/>
      <c r="AF16" s="4"/>
      <c r="AG16" s="4"/>
      <c r="AH16" s="4"/>
      <c r="AI16" s="4"/>
      <c r="AJ16" s="4"/>
      <c r="AK16" s="4"/>
      <c r="AL16" s="4"/>
      <c r="AM16" s="4"/>
    </row>
    <row r="17" spans="1:39" s="3" customFormat="1" ht="79.5" x14ac:dyDescent="0.55000000000000004">
      <c r="A17" s="362"/>
      <c r="B17" s="424"/>
      <c r="C17" s="362"/>
      <c r="D17" s="362"/>
      <c r="E17" s="363"/>
      <c r="F17" s="363"/>
      <c r="G17" s="364"/>
      <c r="I17" s="362"/>
      <c r="J17" s="365"/>
      <c r="K17" s="366"/>
      <c r="M17" s="362"/>
      <c r="N17" s="367"/>
      <c r="P17" s="368"/>
      <c r="Q17" s="365"/>
      <c r="S17" s="368"/>
      <c r="T17" s="365"/>
      <c r="V17" s="82" t="s">
        <v>942</v>
      </c>
      <c r="W17" s="192" t="s">
        <v>943</v>
      </c>
      <c r="X17" s="82"/>
      <c r="Y17" s="82"/>
      <c r="Z17" s="82"/>
      <c r="AA17" s="65"/>
      <c r="AB17" s="4"/>
      <c r="AC17" s="4"/>
      <c r="AD17" s="4"/>
      <c r="AE17" s="4"/>
      <c r="AF17" s="4"/>
      <c r="AG17" s="4"/>
      <c r="AH17" s="4"/>
      <c r="AI17" s="4"/>
      <c r="AJ17" s="4"/>
      <c r="AK17" s="4"/>
      <c r="AL17" s="4"/>
      <c r="AM17" s="4"/>
    </row>
    <row r="18" spans="1:39" s="3" customFormat="1" ht="120" x14ac:dyDescent="0.25">
      <c r="A18" s="362"/>
      <c r="B18" s="362"/>
      <c r="C18" s="362"/>
      <c r="D18" s="362"/>
      <c r="E18" s="363"/>
      <c r="F18" s="363"/>
      <c r="G18" s="364"/>
      <c r="I18" s="362"/>
      <c r="J18" s="365"/>
      <c r="K18" s="366"/>
      <c r="M18" s="362"/>
      <c r="N18" s="367"/>
      <c r="P18" s="368"/>
      <c r="Q18" s="365"/>
      <c r="S18" s="368"/>
      <c r="T18" s="365"/>
      <c r="V18" s="82" t="s">
        <v>942</v>
      </c>
      <c r="W18" s="192" t="s">
        <v>944</v>
      </c>
      <c r="X18" s="82"/>
      <c r="Y18" s="82"/>
      <c r="Z18" s="82"/>
      <c r="AA18" s="65"/>
      <c r="AB18" s="4"/>
      <c r="AC18" s="4"/>
      <c r="AD18" s="4"/>
      <c r="AE18" s="4"/>
      <c r="AF18" s="4"/>
      <c r="AG18" s="4"/>
      <c r="AH18" s="4"/>
      <c r="AI18" s="4"/>
      <c r="AJ18" s="4"/>
      <c r="AK18" s="4"/>
      <c r="AL18" s="4"/>
      <c r="AM18" s="4"/>
    </row>
    <row r="19" spans="1:39" s="3" customFormat="1" ht="30" x14ac:dyDescent="0.25">
      <c r="A19" s="362"/>
      <c r="B19" s="362"/>
      <c r="C19" s="362"/>
      <c r="D19" s="362"/>
      <c r="E19" s="363"/>
      <c r="F19" s="363"/>
      <c r="G19" s="364"/>
      <c r="I19" s="362"/>
      <c r="J19" s="365"/>
      <c r="K19" s="366"/>
      <c r="M19" s="362"/>
      <c r="N19" s="367"/>
      <c r="P19" s="368"/>
      <c r="Q19" s="365"/>
      <c r="S19" s="368"/>
      <c r="T19" s="365"/>
      <c r="V19" s="82" t="s">
        <v>942</v>
      </c>
      <c r="W19" s="192" t="s">
        <v>945</v>
      </c>
      <c r="X19" s="82"/>
      <c r="Y19" s="82"/>
      <c r="Z19" s="82"/>
      <c r="AA19" s="65"/>
      <c r="AB19" s="4"/>
      <c r="AC19" s="4"/>
      <c r="AD19" s="4"/>
      <c r="AE19" s="4"/>
      <c r="AF19" s="4"/>
      <c r="AG19" s="4"/>
      <c r="AH19" s="4"/>
      <c r="AI19" s="4"/>
      <c r="AJ19" s="4"/>
      <c r="AK19" s="4"/>
      <c r="AL19" s="4"/>
      <c r="AM19" s="4"/>
    </row>
    <row r="20" spans="1:39" s="3" customFormat="1" ht="15" x14ac:dyDescent="0.25">
      <c r="A20" s="362"/>
      <c r="B20" s="362"/>
      <c r="C20" s="362"/>
      <c r="D20" s="362"/>
      <c r="E20" s="363"/>
      <c r="F20" s="363"/>
      <c r="G20" s="364"/>
      <c r="I20" s="362"/>
      <c r="J20" s="365"/>
      <c r="K20" s="366"/>
      <c r="M20" s="362"/>
      <c r="N20" s="367"/>
      <c r="P20" s="368"/>
      <c r="Q20" s="365"/>
      <c r="S20" s="368"/>
      <c r="T20" s="365"/>
      <c r="V20" s="82" t="s">
        <v>946</v>
      </c>
      <c r="W20" s="192" t="s">
        <v>934</v>
      </c>
      <c r="X20" s="82"/>
      <c r="Y20" s="82"/>
      <c r="Z20" s="237" t="s">
        <v>947</v>
      </c>
      <c r="AA20" s="65"/>
      <c r="AB20" s="4"/>
      <c r="AC20" s="4"/>
      <c r="AD20" s="4"/>
      <c r="AE20" s="4"/>
      <c r="AF20" s="4"/>
      <c r="AG20" s="4"/>
      <c r="AH20" s="4"/>
      <c r="AI20" s="4"/>
      <c r="AJ20" s="4"/>
      <c r="AK20" s="4"/>
      <c r="AL20" s="4"/>
      <c r="AM20" s="4"/>
    </row>
    <row r="21" spans="1:39" s="3" customFormat="1" ht="15" x14ac:dyDescent="0.25">
      <c r="A21" s="362"/>
      <c r="B21" s="362"/>
      <c r="C21" s="362"/>
      <c r="D21" s="362"/>
      <c r="E21" s="363"/>
      <c r="F21" s="363"/>
      <c r="G21" s="364"/>
      <c r="I21" s="362"/>
      <c r="J21" s="365"/>
      <c r="K21" s="366"/>
      <c r="M21" s="362"/>
      <c r="N21" s="367"/>
      <c r="P21" s="368"/>
      <c r="Q21" s="365"/>
      <c r="S21" s="368"/>
      <c r="T21" s="365"/>
      <c r="V21" s="82" t="s">
        <v>946</v>
      </c>
      <c r="W21" s="192" t="s">
        <v>948</v>
      </c>
      <c r="X21" s="82"/>
      <c r="Y21" s="82"/>
      <c r="Z21" s="237" t="s">
        <v>949</v>
      </c>
      <c r="AA21" s="65"/>
      <c r="AB21" s="4"/>
      <c r="AC21" s="4"/>
      <c r="AD21" s="4"/>
      <c r="AE21" s="4"/>
      <c r="AF21" s="4"/>
      <c r="AG21" s="4"/>
      <c r="AH21" s="4"/>
      <c r="AI21" s="4"/>
      <c r="AJ21" s="4"/>
      <c r="AK21" s="4"/>
      <c r="AL21" s="4"/>
      <c r="AM21" s="4"/>
    </row>
    <row r="22" spans="1:39" s="3" customFormat="1" ht="15" x14ac:dyDescent="0.25">
      <c r="A22" s="362"/>
      <c r="B22" s="362"/>
      <c r="C22" s="362"/>
      <c r="D22" s="362"/>
      <c r="E22" s="363"/>
      <c r="F22" s="363"/>
      <c r="G22" s="364"/>
      <c r="I22" s="362"/>
      <c r="J22" s="365"/>
      <c r="K22" s="366"/>
      <c r="M22" s="362"/>
      <c r="N22" s="367"/>
      <c r="P22" s="368"/>
      <c r="Q22" s="365"/>
      <c r="S22" s="368"/>
      <c r="T22" s="365"/>
      <c r="V22" s="82" t="s">
        <v>950</v>
      </c>
      <c r="W22" s="192" t="s">
        <v>951</v>
      </c>
      <c r="X22" s="82"/>
      <c r="Y22" s="82"/>
      <c r="Z22" s="237" t="s">
        <v>952</v>
      </c>
      <c r="AA22" s="65"/>
      <c r="AB22" s="4"/>
      <c r="AC22" s="4"/>
      <c r="AD22" s="4"/>
      <c r="AE22" s="4"/>
      <c r="AF22" s="4"/>
      <c r="AG22" s="4"/>
      <c r="AH22" s="4"/>
      <c r="AI22" s="4"/>
      <c r="AJ22" s="4"/>
      <c r="AK22" s="4"/>
      <c r="AL22" s="4"/>
      <c r="AM22" s="4"/>
    </row>
    <row r="23" spans="1:39" s="3" customFormat="1" ht="15" x14ac:dyDescent="0.25">
      <c r="A23" s="362"/>
      <c r="B23" s="362"/>
      <c r="C23" s="362"/>
      <c r="D23" s="362"/>
      <c r="E23" s="363"/>
      <c r="F23" s="363"/>
      <c r="G23" s="364"/>
      <c r="I23" s="362"/>
      <c r="J23" s="365"/>
      <c r="K23" s="366"/>
      <c r="M23" s="362"/>
      <c r="N23" s="367"/>
      <c r="P23" s="368"/>
      <c r="Q23" s="365"/>
      <c r="S23" s="368"/>
      <c r="T23" s="365"/>
      <c r="V23" s="82" t="s">
        <v>950</v>
      </c>
      <c r="W23" s="82" t="s">
        <v>953</v>
      </c>
      <c r="X23" s="82"/>
      <c r="Y23" s="237"/>
      <c r="Z23" s="237" t="s">
        <v>954</v>
      </c>
      <c r="AA23" s="236"/>
      <c r="AB23" s="4"/>
      <c r="AC23" s="4"/>
      <c r="AD23" s="4"/>
      <c r="AE23" s="4"/>
      <c r="AF23" s="4"/>
      <c r="AG23" s="4"/>
      <c r="AH23" s="4"/>
      <c r="AI23" s="4"/>
      <c r="AJ23" s="4"/>
      <c r="AK23" s="4"/>
      <c r="AL23" s="4"/>
      <c r="AM23" s="4"/>
    </row>
    <row r="24" spans="1:39" s="3" customFormat="1" ht="15" x14ac:dyDescent="0.25">
      <c r="A24" s="362"/>
      <c r="B24" s="362"/>
      <c r="C24" s="362"/>
      <c r="D24" s="362"/>
      <c r="E24" s="363"/>
      <c r="F24" s="363"/>
      <c r="G24" s="364"/>
      <c r="I24" s="362"/>
      <c r="J24" s="365"/>
      <c r="K24" s="366"/>
      <c r="M24" s="362"/>
      <c r="N24" s="367"/>
      <c r="P24" s="368"/>
      <c r="Q24" s="365"/>
      <c r="S24" s="368"/>
      <c r="T24" s="365"/>
      <c r="V24" s="82"/>
      <c r="W24" s="82"/>
      <c r="X24" s="82"/>
      <c r="Y24" s="237"/>
      <c r="Z24" s="237"/>
      <c r="AA24" s="236"/>
      <c r="AB24" s="4"/>
      <c r="AC24" s="4"/>
      <c r="AD24" s="4"/>
      <c r="AE24" s="4"/>
      <c r="AF24" s="4"/>
      <c r="AG24" s="4"/>
      <c r="AH24" s="4"/>
      <c r="AI24" s="4"/>
      <c r="AJ24" s="4"/>
      <c r="AK24" s="4"/>
      <c r="AL24" s="4"/>
      <c r="AM24" s="4"/>
    </row>
    <row r="25" spans="1:39" s="3" customFormat="1" ht="15" x14ac:dyDescent="0.25">
      <c r="A25" s="425"/>
      <c r="B25" s="425"/>
      <c r="C25" s="425"/>
      <c r="D25" s="425"/>
      <c r="E25" s="426"/>
      <c r="F25" s="426"/>
      <c r="G25" s="427"/>
      <c r="I25" s="425"/>
      <c r="J25" s="428"/>
      <c r="K25" s="429"/>
      <c r="M25" s="425"/>
      <c r="N25" s="430"/>
      <c r="P25" s="431"/>
      <c r="Q25" s="428"/>
      <c r="S25" s="431"/>
      <c r="T25" s="428"/>
      <c r="V25" s="23"/>
      <c r="W25" s="23"/>
      <c r="X25" s="23"/>
      <c r="Y25" s="23"/>
      <c r="Z25" s="23"/>
      <c r="AA25" s="236"/>
      <c r="AB25" s="4"/>
      <c r="AC25" s="4"/>
      <c r="AD25" s="4"/>
      <c r="AE25" s="4"/>
      <c r="AF25" s="4"/>
      <c r="AG25" s="4"/>
      <c r="AH25" s="4"/>
      <c r="AI25" s="4"/>
      <c r="AJ25" s="4"/>
      <c r="AK25" s="4"/>
      <c r="AL25" s="4"/>
      <c r="AM25" s="4"/>
    </row>
    <row r="26" spans="1:39" s="3" customFormat="1" ht="15" x14ac:dyDescent="0.25">
      <c r="A26" s="355" t="s">
        <v>955</v>
      </c>
      <c r="B26" s="394" t="s">
        <v>956</v>
      </c>
      <c r="C26" s="394"/>
      <c r="D26" s="394" t="s">
        <v>956</v>
      </c>
      <c r="E26" s="9" t="s">
        <v>957</v>
      </c>
      <c r="F26" s="394"/>
      <c r="G26" s="432" t="s">
        <v>958</v>
      </c>
      <c r="H26" s="396"/>
      <c r="I26" s="394"/>
      <c r="J26" s="394"/>
      <c r="K26" s="394"/>
      <c r="L26" s="396"/>
      <c r="M26" s="394"/>
      <c r="N26" s="394"/>
      <c r="O26" s="396"/>
      <c r="P26" s="394"/>
      <c r="Q26" s="394"/>
      <c r="R26" s="396"/>
      <c r="S26" s="394"/>
      <c r="T26" s="394"/>
      <c r="V26" s="82"/>
      <c r="W26" s="82"/>
      <c r="X26" s="82"/>
      <c r="Y26" s="82"/>
      <c r="Z26" s="82"/>
      <c r="AA26" s="65"/>
      <c r="AB26" s="4"/>
      <c r="AC26" s="4"/>
      <c r="AD26" s="4"/>
      <c r="AE26" s="4"/>
      <c r="AF26" s="4"/>
      <c r="AG26" s="4"/>
      <c r="AH26" s="4"/>
      <c r="AI26" s="4"/>
      <c r="AJ26" s="4"/>
      <c r="AK26" s="4"/>
      <c r="AL26" s="4"/>
      <c r="AM26" s="4"/>
    </row>
    <row r="27" spans="1:39" s="3" customFormat="1" ht="15" x14ac:dyDescent="0.25">
      <c r="A27" s="355" t="s">
        <v>955</v>
      </c>
      <c r="B27" s="355" t="s">
        <v>437</v>
      </c>
      <c r="C27" s="355"/>
      <c r="D27" s="355" t="s">
        <v>391</v>
      </c>
      <c r="E27" s="355"/>
      <c r="F27" s="355"/>
      <c r="G27" s="355"/>
      <c r="H27" s="391"/>
      <c r="I27" s="355"/>
      <c r="J27" s="355"/>
      <c r="K27" s="355"/>
      <c r="L27" s="391"/>
      <c r="M27" s="411"/>
      <c r="N27" s="411"/>
      <c r="O27" s="400"/>
      <c r="P27" s="360">
        <v>1</v>
      </c>
      <c r="Q27" s="356">
        <v>167.47</v>
      </c>
      <c r="R27" s="392"/>
      <c r="S27" s="411"/>
      <c r="T27" s="411"/>
      <c r="V27" s="82"/>
      <c r="W27" s="82"/>
      <c r="X27" s="82"/>
      <c r="Y27" s="82"/>
      <c r="Z27" s="82"/>
      <c r="AA27" s="65"/>
      <c r="AB27" s="4"/>
      <c r="AC27" s="4"/>
      <c r="AD27" s="4"/>
      <c r="AE27" s="4"/>
      <c r="AF27" s="4"/>
      <c r="AG27" s="4"/>
      <c r="AH27" s="4"/>
      <c r="AI27" s="4"/>
      <c r="AJ27" s="4"/>
      <c r="AK27" s="4"/>
      <c r="AL27" s="4"/>
      <c r="AM27" s="4"/>
    </row>
    <row r="28" spans="1:39" s="3" customFormat="1" ht="15" x14ac:dyDescent="0.25">
      <c r="A28" s="399"/>
      <c r="B28" s="399"/>
      <c r="C28" s="399"/>
      <c r="D28" s="399"/>
      <c r="E28" s="412"/>
      <c r="F28" s="412"/>
      <c r="G28" s="413"/>
      <c r="H28" s="396"/>
      <c r="I28" s="399"/>
      <c r="J28" s="414"/>
      <c r="K28" s="415"/>
      <c r="L28" s="396"/>
      <c r="M28" s="399"/>
      <c r="N28" s="416"/>
      <c r="O28" s="396"/>
      <c r="P28" s="399"/>
      <c r="Q28" s="417"/>
      <c r="R28" s="396"/>
      <c r="S28" s="399"/>
      <c r="T28" s="417"/>
      <c r="V28" s="82"/>
      <c r="W28" s="82"/>
      <c r="X28" s="82"/>
      <c r="Y28" s="82"/>
      <c r="Z28" s="82"/>
      <c r="AA28" s="65"/>
      <c r="AB28" s="4"/>
      <c r="AC28" s="4"/>
      <c r="AD28" s="4"/>
      <c r="AE28" s="4"/>
      <c r="AF28" s="4"/>
      <c r="AG28" s="4"/>
      <c r="AH28" s="4"/>
      <c r="AI28" s="4"/>
      <c r="AJ28" s="4"/>
      <c r="AK28" s="4"/>
      <c r="AL28" s="4"/>
      <c r="AM28" s="4"/>
    </row>
    <row r="29" spans="1:39" s="3" customFormat="1" ht="15" x14ac:dyDescent="0.25">
      <c r="A29" s="355" t="s">
        <v>959</v>
      </c>
      <c r="B29" s="395" t="s">
        <v>956</v>
      </c>
      <c r="C29" s="395"/>
      <c r="D29" s="395" t="s">
        <v>956</v>
      </c>
      <c r="E29" s="21" t="s">
        <v>960</v>
      </c>
      <c r="F29" s="404"/>
      <c r="G29" s="21" t="s">
        <v>961</v>
      </c>
      <c r="H29" s="396"/>
      <c r="I29" s="405"/>
      <c r="J29" s="406"/>
      <c r="K29" s="407"/>
      <c r="L29" s="396"/>
      <c r="M29" s="405"/>
      <c r="N29" s="408"/>
      <c r="O29" s="436"/>
      <c r="P29" s="409"/>
      <c r="Q29" s="410"/>
      <c r="R29" s="433"/>
      <c r="S29" s="409"/>
      <c r="T29" s="410"/>
      <c r="V29" s="82"/>
      <c r="W29" s="82"/>
      <c r="X29" s="82"/>
      <c r="Y29" s="82"/>
      <c r="Z29" s="82"/>
      <c r="AA29" s="65"/>
      <c r="AB29" s="4"/>
      <c r="AC29" s="4"/>
      <c r="AD29" s="4"/>
      <c r="AE29" s="4"/>
      <c r="AF29" s="4"/>
      <c r="AG29" s="4"/>
      <c r="AH29" s="4"/>
      <c r="AI29" s="4"/>
      <c r="AJ29" s="4"/>
      <c r="AK29" s="4"/>
      <c r="AL29" s="4"/>
      <c r="AM29" s="4"/>
    </row>
    <row r="30" spans="1:39" s="3" customFormat="1" ht="15" x14ac:dyDescent="0.25">
      <c r="A30" s="355" t="s">
        <v>959</v>
      </c>
      <c r="B30" s="355" t="s">
        <v>698</v>
      </c>
      <c r="C30" s="355"/>
      <c r="D30" s="355" t="s">
        <v>698</v>
      </c>
      <c r="E30" s="355"/>
      <c r="F30" s="355"/>
      <c r="G30" s="355"/>
      <c r="H30" s="437"/>
      <c r="I30" s="355"/>
      <c r="J30" s="355"/>
      <c r="K30" s="355"/>
      <c r="L30" s="437"/>
      <c r="M30" s="411"/>
      <c r="N30" s="411"/>
      <c r="O30" s="434"/>
      <c r="P30" s="411"/>
      <c r="Q30" s="411"/>
      <c r="R30" s="434"/>
      <c r="S30" s="411">
        <v>174</v>
      </c>
      <c r="T30" s="356">
        <v>29118.959999999999</v>
      </c>
      <c r="V30" s="82"/>
      <c r="W30" s="82"/>
      <c r="X30" s="82"/>
      <c r="Y30" s="82"/>
      <c r="Z30" s="82"/>
      <c r="AA30" s="65"/>
      <c r="AB30" s="4"/>
      <c r="AC30" s="4"/>
      <c r="AD30" s="4"/>
      <c r="AE30" s="4"/>
      <c r="AF30" s="4"/>
      <c r="AG30" s="4"/>
      <c r="AH30" s="4"/>
      <c r="AI30" s="4"/>
      <c r="AJ30" s="4"/>
      <c r="AK30" s="4"/>
      <c r="AL30" s="4"/>
      <c r="AM30" s="4"/>
    </row>
    <row r="31" spans="1:39" s="3" customFormat="1" ht="15" x14ac:dyDescent="0.25">
      <c r="A31" s="355" t="s">
        <v>959</v>
      </c>
      <c r="B31" s="355" t="s">
        <v>62</v>
      </c>
      <c r="C31" s="355"/>
      <c r="D31" s="355" t="s">
        <v>63</v>
      </c>
      <c r="E31" s="355"/>
      <c r="F31" s="355"/>
      <c r="G31" s="355"/>
      <c r="H31" s="438"/>
      <c r="I31" s="355"/>
      <c r="J31" s="355"/>
      <c r="K31" s="355"/>
      <c r="L31" s="438"/>
      <c r="M31" s="411"/>
      <c r="N31" s="411"/>
      <c r="O31" s="434"/>
      <c r="P31" s="360">
        <v>1</v>
      </c>
      <c r="Q31" s="356">
        <v>529</v>
      </c>
      <c r="R31" s="435"/>
      <c r="S31" s="360">
        <v>50</v>
      </c>
      <c r="T31" s="356">
        <v>9350</v>
      </c>
      <c r="V31" s="82"/>
      <c r="W31" s="82"/>
      <c r="X31" s="82"/>
      <c r="Y31" s="82"/>
      <c r="Z31" s="82"/>
      <c r="AA31" s="65"/>
      <c r="AB31" s="4"/>
      <c r="AC31" s="4"/>
      <c r="AD31" s="4"/>
      <c r="AE31" s="4"/>
      <c r="AF31" s="4"/>
      <c r="AG31" s="4"/>
      <c r="AH31" s="4"/>
      <c r="AI31" s="4"/>
      <c r="AJ31" s="4"/>
      <c r="AK31" s="4"/>
      <c r="AL31" s="4"/>
      <c r="AM31" s="4"/>
    </row>
    <row r="32" spans="1:39" s="3" customFormat="1" ht="15" x14ac:dyDescent="0.25">
      <c r="A32" s="355" t="s">
        <v>959</v>
      </c>
      <c r="B32" s="355" t="s">
        <v>62</v>
      </c>
      <c r="C32" s="355"/>
      <c r="D32" s="355" t="s">
        <v>65</v>
      </c>
      <c r="E32" s="355"/>
      <c r="F32" s="355"/>
      <c r="G32" s="355"/>
      <c r="H32" s="438"/>
      <c r="I32" s="355"/>
      <c r="J32" s="355"/>
      <c r="K32" s="355"/>
      <c r="L32" s="438"/>
      <c r="M32" s="411"/>
      <c r="N32" s="411"/>
      <c r="O32" s="434"/>
      <c r="P32" s="411"/>
      <c r="Q32" s="411"/>
      <c r="R32" s="434"/>
      <c r="S32" s="360">
        <v>80</v>
      </c>
      <c r="T32" s="356">
        <v>14500</v>
      </c>
      <c r="V32" s="82"/>
      <c r="W32" s="82"/>
      <c r="X32" s="82"/>
      <c r="Y32" s="82"/>
      <c r="Z32" s="82"/>
      <c r="AA32" s="65"/>
      <c r="AB32" s="4"/>
      <c r="AC32" s="4"/>
      <c r="AD32" s="4"/>
      <c r="AE32" s="4"/>
      <c r="AF32" s="4"/>
      <c r="AG32" s="4"/>
      <c r="AH32" s="4"/>
      <c r="AI32" s="4"/>
      <c r="AJ32" s="4"/>
      <c r="AK32" s="4"/>
      <c r="AL32" s="4"/>
      <c r="AM32" s="4"/>
    </row>
    <row r="33" spans="1:39" s="3" customFormat="1" ht="15" x14ac:dyDescent="0.25">
      <c r="A33" s="355" t="s">
        <v>959</v>
      </c>
      <c r="B33" s="355" t="s">
        <v>66</v>
      </c>
      <c r="C33" s="355"/>
      <c r="D33" s="355" t="s">
        <v>63</v>
      </c>
      <c r="E33" s="355"/>
      <c r="F33" s="355"/>
      <c r="G33" s="355"/>
      <c r="H33" s="438"/>
      <c r="I33" s="355"/>
      <c r="J33" s="355"/>
      <c r="K33" s="355"/>
      <c r="L33" s="438"/>
      <c r="M33" s="411"/>
      <c r="N33" s="411"/>
      <c r="O33" s="434"/>
      <c r="P33" s="411"/>
      <c r="Q33" s="411"/>
      <c r="R33" s="434"/>
      <c r="S33" s="360">
        <v>4</v>
      </c>
      <c r="T33" s="356">
        <v>725</v>
      </c>
      <c r="V33" s="82"/>
      <c r="W33" s="82"/>
      <c r="X33" s="82"/>
      <c r="Y33" s="82"/>
      <c r="Z33" s="82"/>
      <c r="AA33" s="65"/>
      <c r="AB33" s="4"/>
      <c r="AC33" s="4"/>
      <c r="AD33" s="4"/>
      <c r="AE33" s="4"/>
      <c r="AF33" s="4"/>
      <c r="AG33" s="4"/>
      <c r="AH33" s="4"/>
      <c r="AI33" s="4"/>
      <c r="AJ33" s="4"/>
      <c r="AK33" s="4"/>
      <c r="AL33" s="4"/>
      <c r="AM33" s="4"/>
    </row>
    <row r="34" spans="1:39" s="3" customFormat="1" ht="15" x14ac:dyDescent="0.25">
      <c r="A34" s="355" t="s">
        <v>959</v>
      </c>
      <c r="B34" s="355" t="s">
        <v>962</v>
      </c>
      <c r="C34" s="355"/>
      <c r="D34" s="355" t="s">
        <v>65</v>
      </c>
      <c r="E34" s="355"/>
      <c r="F34" s="355"/>
      <c r="G34" s="355"/>
      <c r="H34" s="438"/>
      <c r="I34" s="355"/>
      <c r="J34" s="355"/>
      <c r="K34" s="355"/>
      <c r="L34" s="438"/>
      <c r="M34" s="411"/>
      <c r="N34" s="411"/>
      <c r="O34" s="434"/>
      <c r="P34" s="411"/>
      <c r="Q34" s="411"/>
      <c r="R34" s="434"/>
      <c r="S34" s="360">
        <v>3</v>
      </c>
      <c r="T34" s="356">
        <v>525</v>
      </c>
      <c r="V34" s="82"/>
      <c r="W34" s="82"/>
      <c r="X34" s="82"/>
      <c r="Y34" s="82"/>
      <c r="Z34" s="82"/>
      <c r="AA34" s="65"/>
      <c r="AB34" s="4"/>
      <c r="AC34" s="4"/>
      <c r="AD34" s="4"/>
      <c r="AE34" s="4"/>
      <c r="AF34" s="4"/>
      <c r="AG34" s="4"/>
      <c r="AH34" s="4"/>
      <c r="AI34" s="4"/>
      <c r="AJ34" s="4"/>
      <c r="AK34" s="4"/>
      <c r="AL34" s="4"/>
      <c r="AM34" s="4"/>
    </row>
    <row r="35" spans="1:39" s="3" customFormat="1" ht="15" x14ac:dyDescent="0.25">
      <c r="A35" s="355" t="s">
        <v>959</v>
      </c>
      <c r="B35" s="355" t="s">
        <v>963</v>
      </c>
      <c r="C35" s="355"/>
      <c r="D35" s="355" t="s">
        <v>68</v>
      </c>
      <c r="E35" s="355"/>
      <c r="F35" s="355"/>
      <c r="G35" s="355"/>
      <c r="H35" s="438"/>
      <c r="I35" s="355"/>
      <c r="J35" s="355"/>
      <c r="K35" s="355"/>
      <c r="L35" s="438"/>
      <c r="M35" s="411"/>
      <c r="N35" s="411"/>
      <c r="O35" s="434"/>
      <c r="P35" s="411"/>
      <c r="Q35" s="411"/>
      <c r="R35" s="434"/>
      <c r="S35" s="360">
        <v>2</v>
      </c>
      <c r="T35" s="356">
        <v>350</v>
      </c>
      <c r="V35" s="82"/>
      <c r="W35" s="82"/>
      <c r="X35" s="82"/>
      <c r="Y35" s="82"/>
      <c r="Z35" s="82"/>
      <c r="AA35" s="65"/>
      <c r="AB35" s="4"/>
      <c r="AC35" s="4"/>
      <c r="AD35" s="4"/>
      <c r="AE35" s="4"/>
      <c r="AF35" s="4"/>
      <c r="AG35" s="4"/>
      <c r="AH35" s="4"/>
      <c r="AI35" s="4"/>
      <c r="AJ35" s="4"/>
      <c r="AK35" s="4"/>
      <c r="AL35" s="4"/>
      <c r="AM35" s="4"/>
    </row>
    <row r="36" spans="1:39" s="3" customFormat="1" ht="15" x14ac:dyDescent="0.25">
      <c r="A36" s="355" t="s">
        <v>959</v>
      </c>
      <c r="B36" s="355" t="s">
        <v>71</v>
      </c>
      <c r="C36" s="355"/>
      <c r="D36" s="355" t="s">
        <v>72</v>
      </c>
      <c r="E36" s="355"/>
      <c r="F36" s="355"/>
      <c r="G36" s="355"/>
      <c r="H36" s="438"/>
      <c r="I36" s="355"/>
      <c r="J36" s="355"/>
      <c r="K36" s="355"/>
      <c r="L36" s="438"/>
      <c r="M36" s="411"/>
      <c r="N36" s="411"/>
      <c r="O36" s="434"/>
      <c r="P36" s="411"/>
      <c r="Q36" s="411"/>
      <c r="R36" s="434"/>
      <c r="S36" s="360">
        <v>9</v>
      </c>
      <c r="T36" s="356">
        <v>1775</v>
      </c>
      <c r="V36" s="82"/>
      <c r="W36" s="82"/>
      <c r="X36" s="82"/>
      <c r="Y36" s="82"/>
      <c r="Z36" s="82"/>
      <c r="AA36" s="65"/>
      <c r="AB36" s="4"/>
      <c r="AC36" s="4"/>
      <c r="AD36" s="4"/>
      <c r="AE36" s="4"/>
      <c r="AF36" s="4"/>
      <c r="AG36" s="4"/>
      <c r="AH36" s="4"/>
      <c r="AI36" s="4"/>
      <c r="AJ36" s="4"/>
      <c r="AK36" s="4"/>
      <c r="AL36" s="4"/>
      <c r="AM36" s="4"/>
    </row>
    <row r="37" spans="1:39" s="3" customFormat="1" ht="15" x14ac:dyDescent="0.25">
      <c r="A37" s="355" t="s">
        <v>959</v>
      </c>
      <c r="B37" s="355" t="s">
        <v>80</v>
      </c>
      <c r="C37" s="355"/>
      <c r="D37" s="355" t="s">
        <v>81</v>
      </c>
      <c r="E37" s="355"/>
      <c r="F37" s="355"/>
      <c r="G37" s="355"/>
      <c r="H37" s="438"/>
      <c r="I37" s="355"/>
      <c r="J37" s="355"/>
      <c r="K37" s="355"/>
      <c r="L37" s="438"/>
      <c r="M37" s="411"/>
      <c r="N37" s="411"/>
      <c r="O37" s="434"/>
      <c r="P37" s="360">
        <v>1</v>
      </c>
      <c r="Q37" s="356">
        <v>529</v>
      </c>
      <c r="R37" s="435"/>
      <c r="S37" s="360">
        <v>42</v>
      </c>
      <c r="T37" s="356">
        <v>8256</v>
      </c>
      <c r="V37" s="82"/>
      <c r="W37" s="82"/>
      <c r="X37" s="82"/>
      <c r="Y37" s="82"/>
      <c r="Z37" s="82"/>
      <c r="AA37" s="65"/>
      <c r="AB37" s="4"/>
      <c r="AC37" s="4"/>
      <c r="AD37" s="4"/>
      <c r="AE37" s="4"/>
      <c r="AF37" s="4"/>
      <c r="AG37" s="4"/>
      <c r="AH37" s="4"/>
      <c r="AI37" s="4"/>
      <c r="AJ37" s="4"/>
      <c r="AK37" s="4"/>
      <c r="AL37" s="4"/>
      <c r="AM37" s="4"/>
    </row>
    <row r="38" spans="1:39" s="3" customFormat="1" ht="15" x14ac:dyDescent="0.25">
      <c r="A38" s="355" t="s">
        <v>959</v>
      </c>
      <c r="B38" s="355" t="s">
        <v>82</v>
      </c>
      <c r="C38" s="355"/>
      <c r="D38" s="355" t="s">
        <v>83</v>
      </c>
      <c r="E38" s="355"/>
      <c r="F38" s="355"/>
      <c r="G38" s="355"/>
      <c r="H38" s="438"/>
      <c r="I38" s="355"/>
      <c r="J38" s="355"/>
      <c r="K38" s="355"/>
      <c r="L38" s="438"/>
      <c r="M38" s="411"/>
      <c r="N38" s="411"/>
      <c r="O38" s="434"/>
      <c r="P38" s="360">
        <v>1</v>
      </c>
      <c r="Q38" s="356">
        <v>529</v>
      </c>
      <c r="R38" s="435"/>
      <c r="S38" s="360">
        <v>401</v>
      </c>
      <c r="T38" s="356">
        <v>81190.990000000005</v>
      </c>
      <c r="V38" s="82"/>
      <c r="W38" s="82"/>
      <c r="X38" s="82"/>
      <c r="Y38" s="82"/>
      <c r="Z38" s="82"/>
      <c r="AA38" s="65"/>
      <c r="AB38" s="4"/>
      <c r="AC38" s="4"/>
      <c r="AD38" s="4"/>
      <c r="AE38" s="4"/>
      <c r="AF38" s="4"/>
      <c r="AG38" s="4"/>
      <c r="AH38" s="4"/>
      <c r="AI38" s="4"/>
      <c r="AJ38" s="4"/>
      <c r="AK38" s="4"/>
      <c r="AL38" s="4"/>
      <c r="AM38" s="4"/>
    </row>
    <row r="39" spans="1:39" s="3" customFormat="1" ht="15" x14ac:dyDescent="0.25">
      <c r="A39" s="355" t="s">
        <v>959</v>
      </c>
      <c r="B39" s="355" t="s">
        <v>87</v>
      </c>
      <c r="C39" s="355"/>
      <c r="D39" s="355" t="s">
        <v>88</v>
      </c>
      <c r="E39" s="355"/>
      <c r="F39" s="355"/>
      <c r="G39" s="355"/>
      <c r="H39" s="438"/>
      <c r="I39" s="355"/>
      <c r="J39" s="355"/>
      <c r="K39" s="355"/>
      <c r="L39" s="438"/>
      <c r="M39" s="411"/>
      <c r="N39" s="411"/>
      <c r="O39" s="434"/>
      <c r="P39" s="411"/>
      <c r="Q39" s="411"/>
      <c r="R39" s="434"/>
      <c r="S39" s="360">
        <v>1</v>
      </c>
      <c r="T39" s="356">
        <v>175</v>
      </c>
      <c r="V39" s="82"/>
      <c r="W39" s="82"/>
      <c r="X39" s="82"/>
      <c r="Y39" s="82"/>
      <c r="Z39" s="82"/>
      <c r="AA39" s="65"/>
      <c r="AB39" s="4"/>
      <c r="AC39" s="4"/>
      <c r="AD39" s="4"/>
      <c r="AE39" s="4"/>
      <c r="AF39" s="4"/>
      <c r="AG39" s="4"/>
      <c r="AH39" s="4"/>
      <c r="AI39" s="4"/>
      <c r="AJ39" s="4"/>
      <c r="AK39" s="4"/>
      <c r="AL39" s="4"/>
      <c r="AM39" s="4"/>
    </row>
    <row r="40" spans="1:39" s="3" customFormat="1" ht="15" x14ac:dyDescent="0.25">
      <c r="A40" s="355" t="s">
        <v>959</v>
      </c>
      <c r="B40" s="355" t="s">
        <v>89</v>
      </c>
      <c r="C40" s="355"/>
      <c r="D40" s="355" t="s">
        <v>90</v>
      </c>
      <c r="E40" s="355"/>
      <c r="F40" s="355"/>
      <c r="G40" s="355"/>
      <c r="H40" s="438"/>
      <c r="I40" s="355"/>
      <c r="J40" s="355"/>
      <c r="K40" s="355"/>
      <c r="L40" s="438"/>
      <c r="M40" s="411"/>
      <c r="N40" s="411"/>
      <c r="O40" s="434"/>
      <c r="P40" s="411"/>
      <c r="Q40" s="411"/>
      <c r="R40" s="434"/>
      <c r="S40" s="360">
        <v>1</v>
      </c>
      <c r="T40" s="356">
        <v>375</v>
      </c>
      <c r="V40" s="82"/>
      <c r="W40" s="82"/>
      <c r="X40" s="82"/>
      <c r="Y40" s="82"/>
      <c r="Z40" s="82"/>
      <c r="AA40" s="65"/>
      <c r="AB40" s="4"/>
      <c r="AC40" s="4"/>
      <c r="AD40" s="4"/>
      <c r="AE40" s="4"/>
      <c r="AF40" s="4"/>
      <c r="AG40" s="4"/>
      <c r="AH40" s="4"/>
      <c r="AI40" s="4"/>
      <c r="AJ40" s="4"/>
      <c r="AK40" s="4"/>
      <c r="AL40" s="4"/>
      <c r="AM40" s="4"/>
    </row>
    <row r="41" spans="1:39" s="3" customFormat="1" ht="15" x14ac:dyDescent="0.25">
      <c r="A41" s="355" t="s">
        <v>959</v>
      </c>
      <c r="B41" s="355" t="s">
        <v>91</v>
      </c>
      <c r="C41" s="355"/>
      <c r="D41" s="355" t="s">
        <v>92</v>
      </c>
      <c r="E41" s="355"/>
      <c r="F41" s="355"/>
      <c r="G41" s="355"/>
      <c r="H41" s="438"/>
      <c r="I41" s="355"/>
      <c r="J41" s="355"/>
      <c r="K41" s="355"/>
      <c r="L41" s="438"/>
      <c r="M41" s="411"/>
      <c r="N41" s="411"/>
      <c r="O41" s="434"/>
      <c r="P41" s="411"/>
      <c r="Q41" s="411"/>
      <c r="R41" s="434"/>
      <c r="S41" s="360">
        <v>1</v>
      </c>
      <c r="T41" s="356">
        <v>175</v>
      </c>
      <c r="V41" s="82"/>
      <c r="W41" s="82"/>
      <c r="X41" s="82"/>
      <c r="Y41" s="82"/>
      <c r="Z41" s="82"/>
      <c r="AA41" s="65"/>
      <c r="AB41" s="4"/>
      <c r="AC41" s="4"/>
      <c r="AD41" s="4"/>
      <c r="AE41" s="4"/>
      <c r="AF41" s="4"/>
      <c r="AG41" s="4"/>
      <c r="AH41" s="4"/>
      <c r="AI41" s="4"/>
      <c r="AJ41" s="4"/>
      <c r="AK41" s="4"/>
      <c r="AL41" s="4"/>
      <c r="AM41" s="4"/>
    </row>
    <row r="42" spans="1:39" s="3" customFormat="1" ht="15" x14ac:dyDescent="0.25">
      <c r="A42" s="355" t="s">
        <v>959</v>
      </c>
      <c r="B42" s="355" t="s">
        <v>94</v>
      </c>
      <c r="C42" s="355"/>
      <c r="D42" s="355" t="s">
        <v>96</v>
      </c>
      <c r="E42" s="355"/>
      <c r="F42" s="355"/>
      <c r="G42" s="355"/>
      <c r="H42" s="438"/>
      <c r="I42" s="355"/>
      <c r="J42" s="355"/>
      <c r="K42" s="355"/>
      <c r="L42" s="438"/>
      <c r="M42" s="411"/>
      <c r="N42" s="411"/>
      <c r="O42" s="434"/>
      <c r="P42" s="411"/>
      <c r="Q42" s="411"/>
      <c r="R42" s="434"/>
      <c r="S42" s="360">
        <v>1</v>
      </c>
      <c r="T42" s="356">
        <v>175</v>
      </c>
      <c r="V42" s="82"/>
      <c r="W42" s="82"/>
      <c r="X42" s="82"/>
      <c r="Y42" s="82"/>
      <c r="Z42" s="82"/>
      <c r="AA42" s="65"/>
      <c r="AB42" s="4"/>
      <c r="AC42" s="4"/>
      <c r="AD42" s="4"/>
      <c r="AE42" s="4"/>
      <c r="AF42" s="4"/>
      <c r="AG42" s="4"/>
      <c r="AH42" s="4"/>
      <c r="AI42" s="4"/>
      <c r="AJ42" s="4"/>
      <c r="AK42" s="4"/>
      <c r="AL42" s="4"/>
      <c r="AM42" s="4"/>
    </row>
    <row r="43" spans="1:39" s="3" customFormat="1" ht="15" x14ac:dyDescent="0.25">
      <c r="A43" s="355" t="s">
        <v>959</v>
      </c>
      <c r="B43" s="355" t="s">
        <v>99</v>
      </c>
      <c r="C43" s="355"/>
      <c r="D43" s="355" t="s">
        <v>77</v>
      </c>
      <c r="E43" s="355"/>
      <c r="F43" s="355"/>
      <c r="G43" s="355"/>
      <c r="H43" s="438"/>
      <c r="I43" s="355"/>
      <c r="J43" s="355"/>
      <c r="K43" s="355"/>
      <c r="L43" s="438"/>
      <c r="M43" s="411"/>
      <c r="N43" s="411"/>
      <c r="O43" s="434"/>
      <c r="P43" s="411"/>
      <c r="Q43" s="411"/>
      <c r="R43" s="434"/>
      <c r="S43" s="360">
        <v>21</v>
      </c>
      <c r="T43" s="356">
        <v>3875</v>
      </c>
      <c r="V43" s="82"/>
      <c r="W43" s="82"/>
      <c r="X43" s="82"/>
      <c r="Y43" s="82"/>
      <c r="Z43" s="82"/>
      <c r="AA43" s="65"/>
      <c r="AB43" s="4"/>
      <c r="AC43" s="4"/>
      <c r="AD43" s="4"/>
      <c r="AE43" s="4"/>
      <c r="AF43" s="4"/>
      <c r="AG43" s="4"/>
      <c r="AH43" s="4"/>
      <c r="AI43" s="4"/>
      <c r="AJ43" s="4"/>
      <c r="AK43" s="4"/>
      <c r="AL43" s="4"/>
      <c r="AM43" s="4"/>
    </row>
    <row r="44" spans="1:39" s="3" customFormat="1" ht="15" x14ac:dyDescent="0.25">
      <c r="A44" s="355" t="s">
        <v>959</v>
      </c>
      <c r="B44" s="355" t="s">
        <v>101</v>
      </c>
      <c r="C44" s="355"/>
      <c r="D44" s="355" t="s">
        <v>102</v>
      </c>
      <c r="E44" s="355"/>
      <c r="F44" s="355"/>
      <c r="G44" s="355"/>
      <c r="H44" s="438"/>
      <c r="I44" s="355"/>
      <c r="J44" s="355"/>
      <c r="K44" s="355"/>
      <c r="L44" s="438"/>
      <c r="M44" s="411"/>
      <c r="N44" s="411"/>
      <c r="O44" s="434"/>
      <c r="P44" s="411"/>
      <c r="Q44" s="411"/>
      <c r="R44" s="434"/>
      <c r="S44" s="360">
        <v>45</v>
      </c>
      <c r="T44" s="356">
        <v>8100</v>
      </c>
      <c r="V44" s="82"/>
      <c r="W44" s="82"/>
      <c r="X44" s="82"/>
      <c r="Y44" s="82"/>
      <c r="Z44" s="82"/>
      <c r="AA44" s="65"/>
      <c r="AB44" s="4"/>
      <c r="AC44" s="4"/>
      <c r="AD44" s="4"/>
      <c r="AE44" s="4"/>
      <c r="AF44" s="4"/>
      <c r="AG44" s="4"/>
      <c r="AH44" s="4"/>
      <c r="AI44" s="4"/>
      <c r="AJ44" s="4"/>
      <c r="AK44" s="4"/>
      <c r="AL44" s="4"/>
      <c r="AM44" s="4"/>
    </row>
    <row r="45" spans="1:39" s="3" customFormat="1" ht="15" x14ac:dyDescent="0.25">
      <c r="A45" s="355" t="s">
        <v>959</v>
      </c>
      <c r="B45" s="355" t="s">
        <v>106</v>
      </c>
      <c r="C45" s="355"/>
      <c r="D45" s="355" t="s">
        <v>107</v>
      </c>
      <c r="E45" s="355"/>
      <c r="F45" s="355"/>
      <c r="G45" s="355"/>
      <c r="H45" s="438"/>
      <c r="I45" s="355"/>
      <c r="J45" s="355"/>
      <c r="K45" s="355"/>
      <c r="L45" s="438"/>
      <c r="M45" s="411"/>
      <c r="N45" s="411"/>
      <c r="O45" s="434"/>
      <c r="P45" s="411"/>
      <c r="Q45" s="411"/>
      <c r="R45" s="434"/>
      <c r="S45" s="360">
        <v>3</v>
      </c>
      <c r="T45" s="356">
        <v>525</v>
      </c>
      <c r="V45" s="82"/>
      <c r="W45" s="82"/>
      <c r="X45" s="82"/>
      <c r="Y45" s="82"/>
      <c r="Z45" s="82"/>
      <c r="AA45" s="65"/>
      <c r="AB45" s="4"/>
      <c r="AC45" s="4"/>
      <c r="AD45" s="4"/>
      <c r="AE45" s="4"/>
      <c r="AF45" s="4"/>
      <c r="AG45" s="4"/>
      <c r="AH45" s="4"/>
      <c r="AI45" s="4"/>
      <c r="AJ45" s="4"/>
      <c r="AK45" s="4"/>
      <c r="AL45" s="4"/>
      <c r="AM45" s="4"/>
    </row>
    <row r="46" spans="1:39" s="3" customFormat="1" ht="15" x14ac:dyDescent="0.25">
      <c r="A46" s="355" t="s">
        <v>959</v>
      </c>
      <c r="B46" s="355" t="s">
        <v>113</v>
      </c>
      <c r="C46" s="355"/>
      <c r="D46" s="355" t="s">
        <v>104</v>
      </c>
      <c r="E46" s="355"/>
      <c r="F46" s="355"/>
      <c r="G46" s="355"/>
      <c r="H46" s="438"/>
      <c r="I46" s="355"/>
      <c r="J46" s="355"/>
      <c r="K46" s="355"/>
      <c r="L46" s="438"/>
      <c r="M46" s="411"/>
      <c r="N46" s="411"/>
      <c r="O46" s="434"/>
      <c r="P46" s="411"/>
      <c r="Q46" s="411"/>
      <c r="R46" s="434"/>
      <c r="S46" s="360">
        <v>3</v>
      </c>
      <c r="T46" s="356">
        <v>525</v>
      </c>
      <c r="V46" s="82"/>
      <c r="W46" s="82"/>
      <c r="X46" s="82"/>
      <c r="Y46" s="82"/>
      <c r="Z46" s="82"/>
      <c r="AA46" s="65"/>
      <c r="AB46" s="4"/>
      <c r="AC46" s="4"/>
      <c r="AD46" s="4"/>
      <c r="AE46" s="4"/>
      <c r="AF46" s="4"/>
      <c r="AG46" s="4"/>
      <c r="AH46" s="4"/>
      <c r="AI46" s="4"/>
      <c r="AJ46" s="4"/>
      <c r="AK46" s="4"/>
      <c r="AL46" s="4"/>
      <c r="AM46" s="4"/>
    </row>
    <row r="47" spans="1:39" s="3" customFormat="1" ht="15" x14ac:dyDescent="0.25">
      <c r="A47" s="355" t="s">
        <v>959</v>
      </c>
      <c r="B47" s="355" t="s">
        <v>118</v>
      </c>
      <c r="C47" s="355"/>
      <c r="D47" s="355" t="s">
        <v>105</v>
      </c>
      <c r="E47" s="355"/>
      <c r="F47" s="355"/>
      <c r="G47" s="355"/>
      <c r="H47" s="438"/>
      <c r="I47" s="355"/>
      <c r="J47" s="355"/>
      <c r="K47" s="355"/>
      <c r="L47" s="438"/>
      <c r="M47" s="411"/>
      <c r="N47" s="411"/>
      <c r="O47" s="434"/>
      <c r="P47" s="411"/>
      <c r="Q47" s="411"/>
      <c r="R47" s="434"/>
      <c r="S47" s="360">
        <v>4</v>
      </c>
      <c r="T47" s="356">
        <v>1302</v>
      </c>
      <c r="V47" s="82"/>
      <c r="W47" s="82"/>
      <c r="X47" s="82"/>
      <c r="Y47" s="82"/>
      <c r="Z47" s="82"/>
      <c r="AA47" s="65"/>
      <c r="AB47" s="4"/>
      <c r="AC47" s="4"/>
      <c r="AD47" s="4"/>
      <c r="AE47" s="4"/>
      <c r="AF47" s="4"/>
      <c r="AG47" s="4"/>
      <c r="AH47" s="4"/>
      <c r="AI47" s="4"/>
      <c r="AJ47" s="4"/>
      <c r="AK47" s="4"/>
      <c r="AL47" s="4"/>
      <c r="AM47" s="4"/>
    </row>
    <row r="48" spans="1:39" s="3" customFormat="1" ht="15" x14ac:dyDescent="0.25">
      <c r="A48" s="355" t="s">
        <v>959</v>
      </c>
      <c r="B48" s="355" t="s">
        <v>125</v>
      </c>
      <c r="C48" s="355"/>
      <c r="D48" s="355" t="s">
        <v>120</v>
      </c>
      <c r="E48" s="355"/>
      <c r="F48" s="355"/>
      <c r="G48" s="355"/>
      <c r="H48" s="438"/>
      <c r="I48" s="355"/>
      <c r="J48" s="355"/>
      <c r="K48" s="355"/>
      <c r="L48" s="438"/>
      <c r="M48" s="411"/>
      <c r="N48" s="411"/>
      <c r="O48" s="434"/>
      <c r="P48" s="411"/>
      <c r="Q48" s="411"/>
      <c r="R48" s="434"/>
      <c r="S48" s="360">
        <v>5</v>
      </c>
      <c r="T48" s="356">
        <v>875</v>
      </c>
      <c r="V48" s="82"/>
      <c r="W48" s="82"/>
      <c r="X48" s="82"/>
      <c r="Y48" s="82"/>
      <c r="Z48" s="82"/>
      <c r="AA48" s="65"/>
      <c r="AB48" s="4"/>
      <c r="AC48" s="4"/>
      <c r="AD48" s="4"/>
      <c r="AE48" s="4"/>
      <c r="AF48" s="4"/>
      <c r="AG48" s="4"/>
      <c r="AH48" s="4"/>
      <c r="AI48" s="4"/>
      <c r="AJ48" s="4"/>
      <c r="AK48" s="4"/>
      <c r="AL48" s="4"/>
      <c r="AM48" s="4"/>
    </row>
    <row r="49" spans="1:39" s="3" customFormat="1" ht="15" x14ac:dyDescent="0.25">
      <c r="A49" s="355" t="s">
        <v>959</v>
      </c>
      <c r="B49" s="355" t="s">
        <v>126</v>
      </c>
      <c r="C49" s="355"/>
      <c r="D49" s="355" t="s">
        <v>127</v>
      </c>
      <c r="E49" s="355"/>
      <c r="F49" s="355"/>
      <c r="G49" s="355"/>
      <c r="H49" s="438"/>
      <c r="I49" s="355"/>
      <c r="J49" s="355"/>
      <c r="K49" s="355"/>
      <c r="L49" s="438"/>
      <c r="M49" s="411"/>
      <c r="N49" s="411"/>
      <c r="O49" s="434"/>
      <c r="P49" s="411"/>
      <c r="Q49" s="411"/>
      <c r="R49" s="434"/>
      <c r="S49" s="360">
        <v>2</v>
      </c>
      <c r="T49" s="356">
        <v>350</v>
      </c>
      <c r="V49" s="82"/>
      <c r="W49" s="82"/>
      <c r="X49" s="82"/>
      <c r="Y49" s="82"/>
      <c r="Z49" s="82"/>
      <c r="AA49" s="65"/>
      <c r="AB49" s="4"/>
      <c r="AC49" s="4"/>
      <c r="AD49" s="4"/>
      <c r="AE49" s="4"/>
      <c r="AF49" s="4"/>
      <c r="AG49" s="4"/>
      <c r="AH49" s="4"/>
      <c r="AI49" s="4"/>
      <c r="AJ49" s="4"/>
      <c r="AK49" s="4"/>
      <c r="AL49" s="4"/>
      <c r="AM49" s="4"/>
    </row>
    <row r="50" spans="1:39" s="3" customFormat="1" ht="15" x14ac:dyDescent="0.25">
      <c r="A50" s="355" t="s">
        <v>959</v>
      </c>
      <c r="B50" s="355" t="s">
        <v>128</v>
      </c>
      <c r="C50" s="355"/>
      <c r="D50" s="355" t="s">
        <v>68</v>
      </c>
      <c r="E50" s="355"/>
      <c r="F50" s="355"/>
      <c r="G50" s="355"/>
      <c r="H50" s="438"/>
      <c r="I50" s="355"/>
      <c r="J50" s="355"/>
      <c r="K50" s="355"/>
      <c r="L50" s="438"/>
      <c r="M50" s="411"/>
      <c r="N50" s="411"/>
      <c r="O50" s="434"/>
      <c r="P50" s="411"/>
      <c r="Q50" s="411"/>
      <c r="R50" s="434"/>
      <c r="S50" s="360">
        <v>32</v>
      </c>
      <c r="T50" s="356">
        <v>5600</v>
      </c>
      <c r="V50" s="82"/>
      <c r="W50" s="82"/>
      <c r="X50" s="82"/>
      <c r="Y50" s="82"/>
      <c r="Z50" s="82"/>
      <c r="AA50" s="65"/>
      <c r="AB50" s="4"/>
      <c r="AC50" s="4"/>
      <c r="AD50" s="4"/>
      <c r="AE50" s="4"/>
      <c r="AF50" s="4"/>
      <c r="AG50" s="4"/>
      <c r="AH50" s="4"/>
      <c r="AI50" s="4"/>
      <c r="AJ50" s="4"/>
      <c r="AK50" s="4"/>
      <c r="AL50" s="4"/>
      <c r="AM50" s="4"/>
    </row>
    <row r="51" spans="1:39" s="3" customFormat="1" ht="15" x14ac:dyDescent="0.25">
      <c r="A51" s="355" t="s">
        <v>959</v>
      </c>
      <c r="B51" s="355" t="s">
        <v>135</v>
      </c>
      <c r="C51" s="355"/>
      <c r="D51" s="355" t="s">
        <v>131</v>
      </c>
      <c r="E51" s="355"/>
      <c r="F51" s="355"/>
      <c r="G51" s="355"/>
      <c r="H51" s="438"/>
      <c r="I51" s="355"/>
      <c r="J51" s="355"/>
      <c r="K51" s="355"/>
      <c r="L51" s="438"/>
      <c r="M51" s="411"/>
      <c r="N51" s="411"/>
      <c r="O51" s="434"/>
      <c r="P51" s="360">
        <v>1</v>
      </c>
      <c r="Q51" s="356">
        <v>234</v>
      </c>
      <c r="R51" s="435"/>
      <c r="S51" s="360">
        <v>13</v>
      </c>
      <c r="T51" s="356">
        <v>2275</v>
      </c>
      <c r="V51" s="82"/>
      <c r="W51" s="82"/>
      <c r="X51" s="82"/>
      <c r="Y51" s="82"/>
      <c r="Z51" s="82"/>
      <c r="AA51" s="65"/>
      <c r="AB51" s="4"/>
      <c r="AC51" s="4"/>
      <c r="AD51" s="4"/>
      <c r="AE51" s="4"/>
      <c r="AF51" s="4"/>
      <c r="AG51" s="4"/>
      <c r="AH51" s="4"/>
      <c r="AI51" s="4"/>
      <c r="AJ51" s="4"/>
      <c r="AK51" s="4"/>
      <c r="AL51" s="4"/>
      <c r="AM51" s="4"/>
    </row>
    <row r="52" spans="1:39" s="3" customFormat="1" ht="15" x14ac:dyDescent="0.25">
      <c r="A52" s="355" t="s">
        <v>959</v>
      </c>
      <c r="B52" s="355" t="s">
        <v>964</v>
      </c>
      <c r="C52" s="355"/>
      <c r="D52" s="355" t="s">
        <v>131</v>
      </c>
      <c r="E52" s="355"/>
      <c r="F52" s="355"/>
      <c r="G52" s="355"/>
      <c r="H52" s="438"/>
      <c r="I52" s="355"/>
      <c r="J52" s="355"/>
      <c r="K52" s="355"/>
      <c r="L52" s="438"/>
      <c r="M52" s="411"/>
      <c r="N52" s="411"/>
      <c r="O52" s="434"/>
      <c r="P52" s="411"/>
      <c r="Q52" s="411"/>
      <c r="R52" s="434"/>
      <c r="S52" s="360">
        <v>4</v>
      </c>
      <c r="T52" s="356">
        <v>845</v>
      </c>
      <c r="V52" s="82"/>
      <c r="W52" s="82"/>
      <c r="X52" s="82"/>
      <c r="Y52" s="82"/>
      <c r="Z52" s="82"/>
      <c r="AA52" s="65"/>
      <c r="AB52" s="4"/>
      <c r="AC52" s="4"/>
      <c r="AD52" s="4"/>
      <c r="AE52" s="4"/>
      <c r="AF52" s="4"/>
      <c r="AG52" s="4"/>
      <c r="AH52" s="4"/>
      <c r="AI52" s="4"/>
      <c r="AJ52" s="4"/>
      <c r="AK52" s="4"/>
      <c r="AL52" s="4"/>
      <c r="AM52" s="4"/>
    </row>
    <row r="53" spans="1:39" s="3" customFormat="1" ht="15" x14ac:dyDescent="0.25">
      <c r="A53" s="355" t="s">
        <v>959</v>
      </c>
      <c r="B53" s="355" t="s">
        <v>136</v>
      </c>
      <c r="C53" s="355"/>
      <c r="D53" s="355" t="s">
        <v>79</v>
      </c>
      <c r="E53" s="355"/>
      <c r="F53" s="355"/>
      <c r="G53" s="355"/>
      <c r="H53" s="438"/>
      <c r="I53" s="355"/>
      <c r="J53" s="355"/>
      <c r="K53" s="355"/>
      <c r="L53" s="438"/>
      <c r="M53" s="411"/>
      <c r="N53" s="411"/>
      <c r="O53" s="434"/>
      <c r="P53" s="411"/>
      <c r="Q53" s="411"/>
      <c r="R53" s="434"/>
      <c r="S53" s="360">
        <v>4</v>
      </c>
      <c r="T53" s="356">
        <v>700</v>
      </c>
      <c r="V53" s="82"/>
      <c r="W53" s="82"/>
      <c r="X53" s="82"/>
      <c r="Y53" s="82"/>
      <c r="Z53" s="82"/>
      <c r="AA53" s="65"/>
      <c r="AB53" s="4"/>
      <c r="AC53" s="4"/>
      <c r="AD53" s="4"/>
      <c r="AE53" s="4"/>
      <c r="AF53" s="4"/>
      <c r="AG53" s="4"/>
      <c r="AH53" s="4"/>
      <c r="AI53" s="4"/>
      <c r="AJ53" s="4"/>
      <c r="AK53" s="4"/>
      <c r="AL53" s="4"/>
      <c r="AM53" s="4"/>
    </row>
    <row r="54" spans="1:39" s="3" customFormat="1" ht="15" x14ac:dyDescent="0.25">
      <c r="A54" s="355" t="s">
        <v>959</v>
      </c>
      <c r="B54" s="355" t="s">
        <v>142</v>
      </c>
      <c r="C54" s="355"/>
      <c r="D54" s="355" t="s">
        <v>143</v>
      </c>
      <c r="E54" s="355"/>
      <c r="F54" s="355"/>
      <c r="G54" s="355"/>
      <c r="H54" s="438"/>
      <c r="I54" s="355"/>
      <c r="J54" s="355"/>
      <c r="K54" s="355"/>
      <c r="L54" s="438"/>
      <c r="M54" s="411"/>
      <c r="N54" s="411"/>
      <c r="O54" s="434"/>
      <c r="P54" s="411"/>
      <c r="Q54" s="411"/>
      <c r="R54" s="434"/>
      <c r="S54" s="360">
        <v>6</v>
      </c>
      <c r="T54" s="356">
        <v>1050</v>
      </c>
      <c r="V54" s="82"/>
      <c r="W54" s="82"/>
      <c r="X54" s="82"/>
      <c r="Y54" s="82"/>
      <c r="Z54" s="82"/>
      <c r="AA54" s="65"/>
      <c r="AB54" s="4"/>
      <c r="AC54" s="4"/>
      <c r="AD54" s="4"/>
      <c r="AE54" s="4"/>
      <c r="AF54" s="4"/>
      <c r="AG54" s="4"/>
      <c r="AH54" s="4"/>
      <c r="AI54" s="4"/>
      <c r="AJ54" s="4"/>
      <c r="AK54" s="4"/>
      <c r="AL54" s="4"/>
      <c r="AM54" s="4"/>
    </row>
    <row r="55" spans="1:39" s="3" customFormat="1" ht="15" x14ac:dyDescent="0.25">
      <c r="A55" s="355" t="s">
        <v>959</v>
      </c>
      <c r="B55" s="355" t="s">
        <v>144</v>
      </c>
      <c r="C55" s="355"/>
      <c r="D55" s="355" t="s">
        <v>145</v>
      </c>
      <c r="E55" s="355"/>
      <c r="F55" s="355"/>
      <c r="G55" s="355"/>
      <c r="H55" s="438"/>
      <c r="I55" s="355"/>
      <c r="J55" s="355"/>
      <c r="K55" s="355"/>
      <c r="L55" s="438"/>
      <c r="M55" s="411"/>
      <c r="N55" s="411"/>
      <c r="O55" s="434"/>
      <c r="P55" s="360">
        <v>1</v>
      </c>
      <c r="Q55" s="356">
        <v>400</v>
      </c>
      <c r="R55" s="435"/>
      <c r="S55" s="360">
        <v>813</v>
      </c>
      <c r="T55" s="356">
        <v>152224</v>
      </c>
      <c r="V55" s="82"/>
      <c r="W55" s="82"/>
      <c r="X55" s="82"/>
      <c r="Y55" s="82"/>
      <c r="Z55" s="82"/>
      <c r="AA55" s="65"/>
      <c r="AB55" s="4"/>
      <c r="AC55" s="4"/>
      <c r="AD55" s="4"/>
      <c r="AE55" s="4"/>
      <c r="AF55" s="4"/>
      <c r="AG55" s="4"/>
      <c r="AH55" s="4"/>
      <c r="AI55" s="4"/>
      <c r="AJ55" s="4"/>
      <c r="AK55" s="4"/>
      <c r="AL55" s="4"/>
      <c r="AM55" s="4"/>
    </row>
    <row r="56" spans="1:39" s="3" customFormat="1" ht="15" x14ac:dyDescent="0.25">
      <c r="A56" s="355" t="s">
        <v>959</v>
      </c>
      <c r="B56" s="355" t="s">
        <v>965</v>
      </c>
      <c r="C56" s="355"/>
      <c r="D56" s="355" t="s">
        <v>145</v>
      </c>
      <c r="E56" s="355"/>
      <c r="F56" s="355"/>
      <c r="G56" s="355"/>
      <c r="H56" s="438"/>
      <c r="I56" s="355"/>
      <c r="J56" s="355"/>
      <c r="K56" s="355"/>
      <c r="L56" s="438"/>
      <c r="M56" s="411"/>
      <c r="N56" s="411"/>
      <c r="O56" s="434"/>
      <c r="P56" s="411"/>
      <c r="Q56" s="411"/>
      <c r="R56" s="434"/>
      <c r="S56" s="360">
        <v>59</v>
      </c>
      <c r="T56" s="356">
        <v>10875</v>
      </c>
      <c r="V56" s="82"/>
      <c r="W56" s="82"/>
      <c r="X56" s="82"/>
      <c r="Y56" s="82"/>
      <c r="Z56" s="82"/>
      <c r="AA56" s="65"/>
      <c r="AB56" s="4"/>
      <c r="AC56" s="4"/>
      <c r="AD56" s="4"/>
      <c r="AE56" s="4"/>
      <c r="AF56" s="4"/>
      <c r="AG56" s="4"/>
      <c r="AH56" s="4"/>
      <c r="AI56" s="4"/>
      <c r="AJ56" s="4"/>
      <c r="AK56" s="4"/>
      <c r="AL56" s="4"/>
      <c r="AM56" s="4"/>
    </row>
    <row r="57" spans="1:39" s="3" customFormat="1" ht="15" x14ac:dyDescent="0.25">
      <c r="A57" s="355" t="s">
        <v>959</v>
      </c>
      <c r="B57" s="355" t="s">
        <v>146</v>
      </c>
      <c r="C57" s="355"/>
      <c r="D57" s="355" t="s">
        <v>148</v>
      </c>
      <c r="E57" s="355"/>
      <c r="F57" s="355"/>
      <c r="G57" s="355"/>
      <c r="H57" s="438"/>
      <c r="I57" s="355"/>
      <c r="J57" s="355"/>
      <c r="K57" s="355"/>
      <c r="L57" s="438"/>
      <c r="M57" s="411"/>
      <c r="N57" s="411"/>
      <c r="O57" s="434"/>
      <c r="P57" s="411"/>
      <c r="Q57" s="411"/>
      <c r="R57" s="434"/>
      <c r="S57" s="360">
        <v>29</v>
      </c>
      <c r="T57" s="356">
        <v>5075</v>
      </c>
      <c r="V57" s="82"/>
      <c r="W57" s="82"/>
      <c r="X57" s="82"/>
      <c r="Y57" s="82"/>
      <c r="Z57" s="82"/>
      <c r="AA57" s="65"/>
      <c r="AB57" s="4"/>
      <c r="AC57" s="4"/>
      <c r="AD57" s="4"/>
      <c r="AE57" s="4"/>
      <c r="AF57" s="4"/>
      <c r="AG57" s="4"/>
      <c r="AH57" s="4"/>
      <c r="AI57" s="4"/>
      <c r="AJ57" s="4"/>
      <c r="AK57" s="4"/>
      <c r="AL57" s="4"/>
      <c r="AM57" s="4"/>
    </row>
    <row r="58" spans="1:39" s="3" customFormat="1" ht="15" x14ac:dyDescent="0.25">
      <c r="A58" s="355" t="s">
        <v>959</v>
      </c>
      <c r="B58" s="355" t="s">
        <v>152</v>
      </c>
      <c r="C58" s="355"/>
      <c r="D58" s="355" t="s">
        <v>153</v>
      </c>
      <c r="E58" s="355"/>
      <c r="F58" s="355"/>
      <c r="G58" s="355"/>
      <c r="H58" s="438"/>
      <c r="I58" s="355"/>
      <c r="J58" s="355"/>
      <c r="K58" s="355"/>
      <c r="L58" s="438"/>
      <c r="M58" s="411"/>
      <c r="N58" s="411"/>
      <c r="O58" s="434"/>
      <c r="P58" s="360">
        <v>1</v>
      </c>
      <c r="Q58" s="356">
        <v>529</v>
      </c>
      <c r="R58" s="435"/>
      <c r="S58" s="360">
        <v>25</v>
      </c>
      <c r="T58" s="356">
        <v>4375</v>
      </c>
      <c r="V58" s="82"/>
      <c r="W58" s="82"/>
      <c r="X58" s="82"/>
      <c r="Y58" s="82"/>
      <c r="Z58" s="82"/>
      <c r="AA58" s="65"/>
      <c r="AB58" s="4"/>
      <c r="AC58" s="4"/>
      <c r="AD58" s="4"/>
      <c r="AE58" s="4"/>
      <c r="AF58" s="4"/>
      <c r="AG58" s="4"/>
      <c r="AH58" s="4"/>
      <c r="AI58" s="4"/>
      <c r="AJ58" s="4"/>
      <c r="AK58" s="4"/>
      <c r="AL58" s="4"/>
      <c r="AM58" s="4"/>
    </row>
    <row r="59" spans="1:39" s="3" customFormat="1" ht="15" x14ac:dyDescent="0.25">
      <c r="A59" s="355" t="s">
        <v>959</v>
      </c>
      <c r="B59" s="355" t="s">
        <v>160</v>
      </c>
      <c r="C59" s="355"/>
      <c r="D59" s="355" t="s">
        <v>97</v>
      </c>
      <c r="E59" s="355"/>
      <c r="F59" s="355"/>
      <c r="G59" s="355"/>
      <c r="H59" s="438"/>
      <c r="I59" s="355"/>
      <c r="J59" s="355"/>
      <c r="K59" s="355"/>
      <c r="L59" s="438"/>
      <c r="M59" s="411"/>
      <c r="N59" s="411"/>
      <c r="O59" s="434"/>
      <c r="P59" s="411"/>
      <c r="Q59" s="411"/>
      <c r="R59" s="434"/>
      <c r="S59" s="360">
        <v>17</v>
      </c>
      <c r="T59" s="356">
        <v>2975</v>
      </c>
      <c r="V59" s="82"/>
      <c r="W59" s="82"/>
      <c r="X59" s="82"/>
      <c r="Y59" s="82"/>
      <c r="Z59" s="82"/>
      <c r="AA59" s="65"/>
      <c r="AB59" s="4"/>
      <c r="AC59" s="4"/>
      <c r="AD59" s="4"/>
      <c r="AE59" s="4"/>
      <c r="AF59" s="4"/>
      <c r="AG59" s="4"/>
      <c r="AH59" s="4"/>
      <c r="AI59" s="4"/>
      <c r="AJ59" s="4"/>
      <c r="AK59" s="4"/>
      <c r="AL59" s="4"/>
      <c r="AM59" s="4"/>
    </row>
    <row r="60" spans="1:39" s="3" customFormat="1" ht="15" x14ac:dyDescent="0.25">
      <c r="A60" s="355" t="s">
        <v>959</v>
      </c>
      <c r="B60" s="355" t="s">
        <v>165</v>
      </c>
      <c r="C60" s="355"/>
      <c r="D60" s="355" t="s">
        <v>64</v>
      </c>
      <c r="E60" s="355"/>
      <c r="F60" s="355"/>
      <c r="G60" s="355"/>
      <c r="H60" s="438"/>
      <c r="I60" s="355"/>
      <c r="J60" s="355"/>
      <c r="K60" s="355"/>
      <c r="L60" s="438"/>
      <c r="M60" s="411"/>
      <c r="N60" s="411"/>
      <c r="O60" s="434"/>
      <c r="P60" s="411"/>
      <c r="Q60" s="411"/>
      <c r="R60" s="434"/>
      <c r="S60" s="360">
        <v>75</v>
      </c>
      <c r="T60" s="356">
        <v>13125</v>
      </c>
      <c r="V60" s="82"/>
      <c r="W60" s="82"/>
      <c r="X60" s="82"/>
      <c r="Y60" s="82"/>
      <c r="Z60" s="82"/>
      <c r="AA60" s="65"/>
      <c r="AB60" s="4"/>
      <c r="AC60" s="4"/>
      <c r="AD60" s="4"/>
      <c r="AE60" s="4"/>
      <c r="AF60" s="4"/>
      <c r="AG60" s="4"/>
      <c r="AH60" s="4"/>
      <c r="AI60" s="4"/>
      <c r="AJ60" s="4"/>
      <c r="AK60" s="4"/>
      <c r="AL60" s="4"/>
      <c r="AM60" s="4"/>
    </row>
    <row r="61" spans="1:39" s="3" customFormat="1" ht="15" x14ac:dyDescent="0.25">
      <c r="A61" s="355" t="s">
        <v>959</v>
      </c>
      <c r="B61" s="355" t="s">
        <v>171</v>
      </c>
      <c r="C61" s="355"/>
      <c r="D61" s="355" t="s">
        <v>97</v>
      </c>
      <c r="E61" s="355"/>
      <c r="F61" s="355"/>
      <c r="G61" s="355"/>
      <c r="H61" s="438"/>
      <c r="I61" s="355"/>
      <c r="J61" s="355"/>
      <c r="K61" s="355"/>
      <c r="L61" s="438"/>
      <c r="M61" s="411"/>
      <c r="N61" s="411"/>
      <c r="O61" s="434"/>
      <c r="P61" s="360">
        <v>1</v>
      </c>
      <c r="Q61" s="356">
        <v>400</v>
      </c>
      <c r="R61" s="435"/>
      <c r="S61" s="360">
        <v>35</v>
      </c>
      <c r="T61" s="356">
        <v>6125</v>
      </c>
      <c r="V61" s="82"/>
      <c r="W61" s="82"/>
      <c r="X61" s="82"/>
      <c r="Y61" s="82"/>
      <c r="Z61" s="82"/>
      <c r="AA61" s="65"/>
      <c r="AB61" s="4"/>
      <c r="AC61" s="4"/>
      <c r="AD61" s="4"/>
      <c r="AE61" s="4"/>
      <c r="AF61" s="4"/>
      <c r="AG61" s="4"/>
      <c r="AH61" s="4"/>
      <c r="AI61" s="4"/>
      <c r="AJ61" s="4"/>
      <c r="AK61" s="4"/>
      <c r="AL61" s="4"/>
      <c r="AM61" s="4"/>
    </row>
    <row r="62" spans="1:39" s="3" customFormat="1" ht="15" x14ac:dyDescent="0.25">
      <c r="A62" s="355" t="s">
        <v>959</v>
      </c>
      <c r="B62" s="355" t="s">
        <v>966</v>
      </c>
      <c r="C62" s="355"/>
      <c r="D62" s="355" t="s">
        <v>64</v>
      </c>
      <c r="E62" s="355"/>
      <c r="F62" s="355"/>
      <c r="G62" s="355"/>
      <c r="H62" s="438"/>
      <c r="I62" s="355"/>
      <c r="J62" s="355"/>
      <c r="K62" s="355"/>
      <c r="L62" s="438"/>
      <c r="M62" s="411"/>
      <c r="N62" s="411"/>
      <c r="O62" s="434"/>
      <c r="P62" s="411"/>
      <c r="Q62" s="411"/>
      <c r="R62" s="434"/>
      <c r="S62" s="360">
        <v>6</v>
      </c>
      <c r="T62" s="356">
        <v>1050</v>
      </c>
      <c r="V62" s="82"/>
      <c r="W62" s="82"/>
      <c r="X62" s="82"/>
      <c r="Y62" s="82"/>
      <c r="Z62" s="82"/>
      <c r="AA62" s="65"/>
      <c r="AB62" s="4"/>
      <c r="AC62" s="4"/>
      <c r="AD62" s="4"/>
      <c r="AE62" s="4"/>
      <c r="AF62" s="4"/>
      <c r="AG62" s="4"/>
      <c r="AH62" s="4"/>
      <c r="AI62" s="4"/>
      <c r="AJ62" s="4"/>
      <c r="AK62" s="4"/>
      <c r="AL62" s="4"/>
      <c r="AM62" s="4"/>
    </row>
    <row r="63" spans="1:39" s="3" customFormat="1" ht="15" x14ac:dyDescent="0.25">
      <c r="A63" s="355" t="s">
        <v>959</v>
      </c>
      <c r="B63" s="355" t="s">
        <v>173</v>
      </c>
      <c r="C63" s="355"/>
      <c r="D63" s="355" t="s">
        <v>100</v>
      </c>
      <c r="E63" s="355"/>
      <c r="F63" s="355"/>
      <c r="G63" s="355"/>
      <c r="H63" s="438"/>
      <c r="I63" s="355"/>
      <c r="J63" s="355"/>
      <c r="K63" s="355"/>
      <c r="L63" s="438"/>
      <c r="M63" s="411"/>
      <c r="N63" s="411"/>
      <c r="O63" s="434"/>
      <c r="P63" s="411"/>
      <c r="Q63" s="411"/>
      <c r="R63" s="434"/>
      <c r="S63" s="360">
        <v>4</v>
      </c>
      <c r="T63" s="356">
        <v>900</v>
      </c>
      <c r="V63" s="82"/>
      <c r="W63" s="82"/>
      <c r="X63" s="82"/>
      <c r="Y63" s="82"/>
      <c r="Z63" s="82"/>
      <c r="AA63" s="65"/>
      <c r="AB63" s="4"/>
      <c r="AC63" s="4"/>
      <c r="AD63" s="4"/>
      <c r="AE63" s="4"/>
      <c r="AF63" s="4"/>
      <c r="AG63" s="4"/>
      <c r="AH63" s="4"/>
      <c r="AI63" s="4"/>
      <c r="AJ63" s="4"/>
      <c r="AK63" s="4"/>
      <c r="AL63" s="4"/>
      <c r="AM63" s="4"/>
    </row>
    <row r="64" spans="1:39" s="3" customFormat="1" ht="15" x14ac:dyDescent="0.25">
      <c r="A64" s="355" t="s">
        <v>959</v>
      </c>
      <c r="B64" s="355" t="s">
        <v>173</v>
      </c>
      <c r="C64" s="355"/>
      <c r="D64" s="355" t="s">
        <v>77</v>
      </c>
      <c r="E64" s="355"/>
      <c r="F64" s="355"/>
      <c r="G64" s="355"/>
      <c r="H64" s="438"/>
      <c r="I64" s="355"/>
      <c r="J64" s="355"/>
      <c r="K64" s="355"/>
      <c r="L64" s="438"/>
      <c r="M64" s="411"/>
      <c r="N64" s="411"/>
      <c r="O64" s="434"/>
      <c r="P64" s="411"/>
      <c r="Q64" s="411"/>
      <c r="R64" s="434"/>
      <c r="S64" s="360">
        <v>8</v>
      </c>
      <c r="T64" s="356">
        <v>1440</v>
      </c>
      <c r="V64" s="82"/>
      <c r="W64" s="82"/>
      <c r="X64" s="82"/>
      <c r="Y64" s="82"/>
      <c r="Z64" s="82"/>
      <c r="AA64" s="65"/>
      <c r="AB64" s="4"/>
      <c r="AC64" s="4"/>
      <c r="AD64" s="4"/>
      <c r="AE64" s="4"/>
      <c r="AF64" s="4"/>
      <c r="AG64" s="4"/>
      <c r="AH64" s="4"/>
      <c r="AI64" s="4"/>
      <c r="AJ64" s="4"/>
      <c r="AK64" s="4"/>
      <c r="AL64" s="4"/>
      <c r="AM64" s="4"/>
    </row>
    <row r="65" spans="1:39" s="3" customFormat="1" ht="15" x14ac:dyDescent="0.25">
      <c r="A65" s="355" t="s">
        <v>959</v>
      </c>
      <c r="B65" s="355" t="s">
        <v>174</v>
      </c>
      <c r="C65" s="355"/>
      <c r="D65" s="355" t="s">
        <v>175</v>
      </c>
      <c r="E65" s="355"/>
      <c r="F65" s="355"/>
      <c r="G65" s="355"/>
      <c r="H65" s="438"/>
      <c r="I65" s="355"/>
      <c r="J65" s="355"/>
      <c r="K65" s="355"/>
      <c r="L65" s="438"/>
      <c r="M65" s="411"/>
      <c r="N65" s="411"/>
      <c r="O65" s="434"/>
      <c r="P65" s="411"/>
      <c r="Q65" s="411"/>
      <c r="R65" s="434"/>
      <c r="S65" s="360">
        <v>5</v>
      </c>
      <c r="T65" s="356">
        <v>875</v>
      </c>
      <c r="V65" s="82"/>
      <c r="W65" s="82"/>
      <c r="X65" s="82"/>
      <c r="Y65" s="82"/>
      <c r="Z65" s="82"/>
      <c r="AA65" s="65"/>
      <c r="AB65" s="4"/>
      <c r="AC65" s="4"/>
      <c r="AD65" s="4"/>
      <c r="AE65" s="4"/>
      <c r="AF65" s="4"/>
      <c r="AG65" s="4"/>
      <c r="AH65" s="4"/>
      <c r="AI65" s="4"/>
      <c r="AJ65" s="4"/>
      <c r="AK65" s="4"/>
      <c r="AL65" s="4"/>
      <c r="AM65" s="4"/>
    </row>
    <row r="66" spans="1:39" s="3" customFormat="1" ht="15" x14ac:dyDescent="0.25">
      <c r="A66" s="355" t="s">
        <v>959</v>
      </c>
      <c r="B66" s="355" t="s">
        <v>176</v>
      </c>
      <c r="C66" s="355"/>
      <c r="D66" s="355" t="s">
        <v>177</v>
      </c>
      <c r="E66" s="355"/>
      <c r="F66" s="355"/>
      <c r="G66" s="355"/>
      <c r="H66" s="438"/>
      <c r="I66" s="355"/>
      <c r="J66" s="355"/>
      <c r="K66" s="355"/>
      <c r="L66" s="438"/>
      <c r="M66" s="411"/>
      <c r="N66" s="411"/>
      <c r="O66" s="434"/>
      <c r="P66" s="411"/>
      <c r="Q66" s="411"/>
      <c r="R66" s="434"/>
      <c r="S66" s="360">
        <v>65</v>
      </c>
      <c r="T66" s="356">
        <v>12000</v>
      </c>
      <c r="V66" s="82"/>
      <c r="W66" s="82"/>
      <c r="X66" s="82"/>
      <c r="Y66" s="82"/>
      <c r="Z66" s="82"/>
      <c r="AA66" s="65"/>
      <c r="AB66" s="4"/>
      <c r="AC66" s="4"/>
      <c r="AD66" s="4"/>
      <c r="AE66" s="4"/>
      <c r="AF66" s="4"/>
      <c r="AG66" s="4"/>
      <c r="AH66" s="4"/>
      <c r="AI66" s="4"/>
      <c r="AJ66" s="4"/>
      <c r="AK66" s="4"/>
      <c r="AL66" s="4"/>
      <c r="AM66" s="4"/>
    </row>
    <row r="67" spans="1:39" s="3" customFormat="1" ht="15" x14ac:dyDescent="0.25">
      <c r="A67" s="355" t="s">
        <v>959</v>
      </c>
      <c r="B67" s="355" t="s">
        <v>967</v>
      </c>
      <c r="C67" s="355"/>
      <c r="D67" s="355" t="s">
        <v>177</v>
      </c>
      <c r="E67" s="355"/>
      <c r="F67" s="355"/>
      <c r="G67" s="355"/>
      <c r="H67" s="438"/>
      <c r="I67" s="355"/>
      <c r="J67" s="355"/>
      <c r="K67" s="355"/>
      <c r="L67" s="438"/>
      <c r="M67" s="411"/>
      <c r="N67" s="411"/>
      <c r="O67" s="434"/>
      <c r="P67" s="411"/>
      <c r="Q67" s="411"/>
      <c r="R67" s="434"/>
      <c r="S67" s="360">
        <v>15</v>
      </c>
      <c r="T67" s="356">
        <v>2675</v>
      </c>
      <c r="V67" s="82"/>
      <c r="W67" s="82"/>
      <c r="X67" s="82"/>
      <c r="Y67" s="82"/>
      <c r="Z67" s="82"/>
      <c r="AA67" s="65"/>
      <c r="AB67" s="4"/>
      <c r="AC67" s="4"/>
      <c r="AD67" s="4"/>
      <c r="AE67" s="4"/>
      <c r="AF67" s="4"/>
      <c r="AG67" s="4"/>
      <c r="AH67" s="4"/>
      <c r="AI67" s="4"/>
      <c r="AJ67" s="4"/>
      <c r="AK67" s="4"/>
      <c r="AL67" s="4"/>
      <c r="AM67" s="4"/>
    </row>
    <row r="68" spans="1:39" s="3" customFormat="1" ht="15" x14ac:dyDescent="0.25">
      <c r="A68" s="355" t="s">
        <v>959</v>
      </c>
      <c r="B68" s="355" t="s">
        <v>178</v>
      </c>
      <c r="C68" s="355"/>
      <c r="D68" s="355" t="s">
        <v>179</v>
      </c>
      <c r="E68" s="355"/>
      <c r="F68" s="355"/>
      <c r="G68" s="355"/>
      <c r="H68" s="438"/>
      <c r="I68" s="355"/>
      <c r="J68" s="355"/>
      <c r="K68" s="355"/>
      <c r="L68" s="438"/>
      <c r="M68" s="411"/>
      <c r="N68" s="411"/>
      <c r="O68" s="434"/>
      <c r="P68" s="411"/>
      <c r="Q68" s="411"/>
      <c r="R68" s="434"/>
      <c r="S68" s="360">
        <v>5</v>
      </c>
      <c r="T68" s="356">
        <v>875</v>
      </c>
      <c r="V68" s="82"/>
      <c r="W68" s="82"/>
      <c r="X68" s="82"/>
      <c r="Y68" s="82"/>
      <c r="Z68" s="82"/>
      <c r="AA68" s="65"/>
      <c r="AB68" s="4"/>
      <c r="AC68" s="4"/>
      <c r="AD68" s="4"/>
      <c r="AE68" s="4"/>
      <c r="AF68" s="4"/>
      <c r="AG68" s="4"/>
      <c r="AH68" s="4"/>
      <c r="AI68" s="4"/>
      <c r="AJ68" s="4"/>
      <c r="AK68" s="4"/>
      <c r="AL68" s="4"/>
      <c r="AM68" s="4"/>
    </row>
    <row r="69" spans="1:39" s="3" customFormat="1" ht="15" x14ac:dyDescent="0.25">
      <c r="A69" s="355" t="s">
        <v>959</v>
      </c>
      <c r="B69" s="355" t="s">
        <v>181</v>
      </c>
      <c r="C69" s="355"/>
      <c r="D69" s="355" t="s">
        <v>182</v>
      </c>
      <c r="E69" s="355"/>
      <c r="F69" s="355"/>
      <c r="G69" s="355"/>
      <c r="H69" s="438"/>
      <c r="I69" s="355"/>
      <c r="J69" s="355"/>
      <c r="K69" s="355"/>
      <c r="L69" s="438"/>
      <c r="M69" s="411"/>
      <c r="N69" s="411"/>
      <c r="O69" s="434"/>
      <c r="P69" s="411"/>
      <c r="Q69" s="411"/>
      <c r="R69" s="434"/>
      <c r="S69" s="360">
        <v>9</v>
      </c>
      <c r="T69" s="356">
        <v>2000</v>
      </c>
      <c r="V69" s="82"/>
      <c r="W69" s="82"/>
      <c r="X69" s="82"/>
      <c r="Y69" s="82"/>
      <c r="Z69" s="82"/>
      <c r="AA69" s="65"/>
      <c r="AB69" s="4"/>
      <c r="AC69" s="4"/>
      <c r="AD69" s="4"/>
      <c r="AE69" s="4"/>
      <c r="AF69" s="4"/>
      <c r="AG69" s="4"/>
      <c r="AH69" s="4"/>
      <c r="AI69" s="4"/>
      <c r="AJ69" s="4"/>
      <c r="AK69" s="4"/>
      <c r="AL69" s="4"/>
      <c r="AM69" s="4"/>
    </row>
    <row r="70" spans="1:39" s="3" customFormat="1" ht="15" x14ac:dyDescent="0.25">
      <c r="A70" s="355" t="s">
        <v>959</v>
      </c>
      <c r="B70" s="355" t="s">
        <v>183</v>
      </c>
      <c r="C70" s="355"/>
      <c r="D70" s="355" t="s">
        <v>86</v>
      </c>
      <c r="E70" s="355"/>
      <c r="F70" s="355"/>
      <c r="G70" s="355"/>
      <c r="H70" s="438"/>
      <c r="I70" s="355"/>
      <c r="J70" s="355"/>
      <c r="K70" s="355"/>
      <c r="L70" s="438"/>
      <c r="M70" s="411"/>
      <c r="N70" s="411"/>
      <c r="O70" s="434"/>
      <c r="P70" s="411"/>
      <c r="Q70" s="411"/>
      <c r="R70" s="434"/>
      <c r="S70" s="360">
        <v>1</v>
      </c>
      <c r="T70" s="356">
        <v>175</v>
      </c>
      <c r="V70" s="82"/>
      <c r="W70" s="82"/>
      <c r="X70" s="82"/>
      <c r="Y70" s="82"/>
      <c r="Z70" s="82"/>
      <c r="AA70" s="65"/>
      <c r="AB70" s="4"/>
      <c r="AC70" s="4"/>
      <c r="AD70" s="4"/>
      <c r="AE70" s="4"/>
      <c r="AF70" s="4"/>
      <c r="AG70" s="4"/>
      <c r="AH70" s="4"/>
      <c r="AI70" s="4"/>
      <c r="AJ70" s="4"/>
      <c r="AK70" s="4"/>
      <c r="AL70" s="4"/>
      <c r="AM70" s="4"/>
    </row>
    <row r="71" spans="1:39" s="3" customFormat="1" ht="15" x14ac:dyDescent="0.25">
      <c r="A71" s="355" t="s">
        <v>959</v>
      </c>
      <c r="B71" s="355" t="s">
        <v>184</v>
      </c>
      <c r="C71" s="355"/>
      <c r="D71" s="355" t="s">
        <v>185</v>
      </c>
      <c r="E71" s="355"/>
      <c r="F71" s="355"/>
      <c r="G71" s="355"/>
      <c r="H71" s="438"/>
      <c r="I71" s="355"/>
      <c r="J71" s="355"/>
      <c r="K71" s="355"/>
      <c r="L71" s="438"/>
      <c r="M71" s="411"/>
      <c r="N71" s="411"/>
      <c r="O71" s="434"/>
      <c r="P71" s="411"/>
      <c r="Q71" s="411"/>
      <c r="R71" s="434"/>
      <c r="S71" s="360">
        <v>34</v>
      </c>
      <c r="T71" s="356">
        <v>6650</v>
      </c>
      <c r="V71" s="82"/>
      <c r="W71" s="82"/>
      <c r="X71" s="82"/>
      <c r="Y71" s="82"/>
      <c r="Z71" s="82"/>
      <c r="AA71" s="65"/>
      <c r="AB71" s="4"/>
      <c r="AC71" s="4"/>
      <c r="AD71" s="4"/>
      <c r="AE71" s="4"/>
      <c r="AF71" s="4"/>
      <c r="AG71" s="4"/>
      <c r="AH71" s="4"/>
      <c r="AI71" s="4"/>
      <c r="AJ71" s="4"/>
      <c r="AK71" s="4"/>
      <c r="AL71" s="4"/>
      <c r="AM71" s="4"/>
    </row>
    <row r="72" spans="1:39" s="3" customFormat="1" ht="15" x14ac:dyDescent="0.25">
      <c r="A72" s="355" t="s">
        <v>959</v>
      </c>
      <c r="B72" s="355" t="s">
        <v>189</v>
      </c>
      <c r="C72" s="355"/>
      <c r="D72" s="355" t="s">
        <v>70</v>
      </c>
      <c r="E72" s="355"/>
      <c r="F72" s="355"/>
      <c r="G72" s="355"/>
      <c r="H72" s="438"/>
      <c r="I72" s="355"/>
      <c r="J72" s="355"/>
      <c r="K72" s="355"/>
      <c r="L72" s="438"/>
      <c r="M72" s="411"/>
      <c r="N72" s="411"/>
      <c r="O72" s="434"/>
      <c r="P72" s="411"/>
      <c r="Q72" s="411"/>
      <c r="R72" s="434"/>
      <c r="S72" s="360">
        <v>1</v>
      </c>
      <c r="T72" s="356">
        <v>175</v>
      </c>
      <c r="V72" s="82"/>
      <c r="W72" s="82"/>
      <c r="X72" s="82"/>
      <c r="Y72" s="82"/>
      <c r="Z72" s="82"/>
      <c r="AA72" s="65"/>
      <c r="AB72" s="4"/>
      <c r="AC72" s="4"/>
      <c r="AD72" s="4"/>
      <c r="AE72" s="4"/>
      <c r="AF72" s="4"/>
      <c r="AG72" s="4"/>
      <c r="AH72" s="4"/>
      <c r="AI72" s="4"/>
      <c r="AJ72" s="4"/>
      <c r="AK72" s="4"/>
      <c r="AL72" s="4"/>
      <c r="AM72" s="4"/>
    </row>
    <row r="73" spans="1:39" s="3" customFormat="1" ht="15" x14ac:dyDescent="0.25">
      <c r="A73" s="355" t="s">
        <v>959</v>
      </c>
      <c r="B73" s="355" t="s">
        <v>193</v>
      </c>
      <c r="C73" s="355"/>
      <c r="D73" s="355" t="s">
        <v>194</v>
      </c>
      <c r="E73" s="355"/>
      <c r="F73" s="355"/>
      <c r="G73" s="355"/>
      <c r="H73" s="438"/>
      <c r="I73" s="355"/>
      <c r="J73" s="355"/>
      <c r="K73" s="355"/>
      <c r="L73" s="438"/>
      <c r="M73" s="411"/>
      <c r="N73" s="411"/>
      <c r="O73" s="434"/>
      <c r="P73" s="411"/>
      <c r="Q73" s="411"/>
      <c r="R73" s="434"/>
      <c r="S73" s="360">
        <v>17</v>
      </c>
      <c r="T73" s="356">
        <v>2975</v>
      </c>
      <c r="V73" s="82"/>
      <c r="W73" s="82"/>
      <c r="X73" s="82"/>
      <c r="Y73" s="82"/>
      <c r="Z73" s="82"/>
      <c r="AA73" s="65"/>
      <c r="AB73" s="4"/>
      <c r="AC73" s="4"/>
      <c r="AD73" s="4"/>
      <c r="AE73" s="4"/>
      <c r="AF73" s="4"/>
      <c r="AG73" s="4"/>
      <c r="AH73" s="4"/>
      <c r="AI73" s="4"/>
      <c r="AJ73" s="4"/>
      <c r="AK73" s="4"/>
      <c r="AL73" s="4"/>
      <c r="AM73" s="4"/>
    </row>
    <row r="74" spans="1:39" s="3" customFormat="1" ht="15" x14ac:dyDescent="0.25">
      <c r="A74" s="355" t="s">
        <v>959</v>
      </c>
      <c r="B74" s="355" t="s">
        <v>197</v>
      </c>
      <c r="C74" s="355"/>
      <c r="D74" s="355" t="s">
        <v>380</v>
      </c>
      <c r="E74" s="355"/>
      <c r="F74" s="355"/>
      <c r="G74" s="355"/>
      <c r="H74" s="438"/>
      <c r="I74" s="355"/>
      <c r="J74" s="355"/>
      <c r="K74" s="355"/>
      <c r="L74" s="438"/>
      <c r="M74" s="411"/>
      <c r="N74" s="411"/>
      <c r="O74" s="434"/>
      <c r="P74" s="411"/>
      <c r="Q74" s="411"/>
      <c r="R74" s="434"/>
      <c r="S74" s="360">
        <v>6</v>
      </c>
      <c r="T74" s="356">
        <v>1050</v>
      </c>
      <c r="V74" s="82"/>
      <c r="W74" s="82"/>
      <c r="X74" s="82"/>
      <c r="Y74" s="82"/>
      <c r="Z74" s="82"/>
      <c r="AA74" s="65"/>
      <c r="AB74" s="4"/>
      <c r="AC74" s="4"/>
      <c r="AD74" s="4"/>
      <c r="AE74" s="4"/>
      <c r="AF74" s="4"/>
      <c r="AG74" s="4"/>
      <c r="AH74" s="4"/>
      <c r="AI74" s="4"/>
      <c r="AJ74" s="4"/>
      <c r="AK74" s="4"/>
      <c r="AL74" s="4"/>
      <c r="AM74" s="4"/>
    </row>
    <row r="75" spans="1:39" s="3" customFormat="1" ht="15" x14ac:dyDescent="0.25">
      <c r="A75" s="355" t="s">
        <v>959</v>
      </c>
      <c r="B75" s="355" t="s">
        <v>200</v>
      </c>
      <c r="C75" s="355"/>
      <c r="D75" s="355" t="s">
        <v>644</v>
      </c>
      <c r="E75" s="355"/>
      <c r="F75" s="355"/>
      <c r="G75" s="355"/>
      <c r="H75" s="438"/>
      <c r="I75" s="355"/>
      <c r="J75" s="355"/>
      <c r="K75" s="355"/>
      <c r="L75" s="438"/>
      <c r="M75" s="411"/>
      <c r="N75" s="411"/>
      <c r="O75" s="434"/>
      <c r="P75" s="411"/>
      <c r="Q75" s="411"/>
      <c r="R75" s="434"/>
      <c r="S75" s="360">
        <v>56</v>
      </c>
      <c r="T75" s="356">
        <v>10225</v>
      </c>
      <c r="V75" s="82"/>
      <c r="W75" s="82"/>
      <c r="X75" s="82"/>
      <c r="Y75" s="82"/>
      <c r="Z75" s="82"/>
      <c r="AA75" s="65"/>
      <c r="AB75" s="4"/>
      <c r="AC75" s="4"/>
      <c r="AD75" s="4"/>
      <c r="AE75" s="4"/>
      <c r="AF75" s="4"/>
      <c r="AG75" s="4"/>
      <c r="AH75" s="4"/>
      <c r="AI75" s="4"/>
      <c r="AJ75" s="4"/>
      <c r="AK75" s="4"/>
      <c r="AL75" s="4"/>
      <c r="AM75" s="4"/>
    </row>
    <row r="76" spans="1:39" s="3" customFormat="1" ht="15" x14ac:dyDescent="0.25">
      <c r="A76" s="355" t="s">
        <v>959</v>
      </c>
      <c r="B76" s="355" t="s">
        <v>203</v>
      </c>
      <c r="C76" s="355"/>
      <c r="D76" s="355" t="s">
        <v>204</v>
      </c>
      <c r="E76" s="355"/>
      <c r="F76" s="355"/>
      <c r="G76" s="355"/>
      <c r="H76" s="438"/>
      <c r="I76" s="355"/>
      <c r="J76" s="355"/>
      <c r="K76" s="355"/>
      <c r="L76" s="438"/>
      <c r="M76" s="411"/>
      <c r="N76" s="411"/>
      <c r="O76" s="434"/>
      <c r="P76" s="360">
        <v>2</v>
      </c>
      <c r="Q76" s="356">
        <v>1058</v>
      </c>
      <c r="R76" s="435"/>
      <c r="S76" s="360">
        <v>97</v>
      </c>
      <c r="T76" s="356">
        <v>18643.14</v>
      </c>
      <c r="V76" s="82"/>
      <c r="W76" s="82"/>
      <c r="X76" s="82"/>
      <c r="Y76" s="82"/>
      <c r="Z76" s="82"/>
      <c r="AA76" s="65"/>
      <c r="AB76" s="4"/>
      <c r="AC76" s="4"/>
      <c r="AD76" s="4"/>
      <c r="AE76" s="4"/>
      <c r="AF76" s="4"/>
      <c r="AG76" s="4"/>
      <c r="AH76" s="4"/>
      <c r="AI76" s="4"/>
      <c r="AJ76" s="4"/>
      <c r="AK76" s="4"/>
      <c r="AL76" s="4"/>
      <c r="AM76" s="4"/>
    </row>
    <row r="77" spans="1:39" s="3" customFormat="1" ht="15" x14ac:dyDescent="0.25">
      <c r="A77" s="355" t="s">
        <v>959</v>
      </c>
      <c r="B77" s="355" t="s">
        <v>968</v>
      </c>
      <c r="C77" s="355"/>
      <c r="D77" s="355" t="s">
        <v>204</v>
      </c>
      <c r="E77" s="355"/>
      <c r="F77" s="355"/>
      <c r="G77" s="355"/>
      <c r="H77" s="438"/>
      <c r="I77" s="355"/>
      <c r="J77" s="355"/>
      <c r="K77" s="355"/>
      <c r="L77" s="438"/>
      <c r="M77" s="411"/>
      <c r="N77" s="411"/>
      <c r="O77" s="434"/>
      <c r="P77" s="411"/>
      <c r="Q77" s="411"/>
      <c r="R77" s="434"/>
      <c r="S77" s="360">
        <v>27</v>
      </c>
      <c r="T77" s="356">
        <v>4827.0200000000004</v>
      </c>
      <c r="V77" s="82"/>
      <c r="W77" s="82"/>
      <c r="X77" s="82"/>
      <c r="Y77" s="82"/>
      <c r="Z77" s="82"/>
      <c r="AA77" s="65"/>
      <c r="AB77" s="4"/>
      <c r="AC77" s="4"/>
      <c r="AD77" s="4"/>
      <c r="AE77" s="4"/>
      <c r="AF77" s="4"/>
      <c r="AG77" s="4"/>
      <c r="AH77" s="4"/>
      <c r="AI77" s="4"/>
      <c r="AJ77" s="4"/>
      <c r="AK77" s="4"/>
      <c r="AL77" s="4"/>
      <c r="AM77" s="4"/>
    </row>
    <row r="78" spans="1:39" s="3" customFormat="1" ht="15" x14ac:dyDescent="0.25">
      <c r="A78" s="355" t="s">
        <v>959</v>
      </c>
      <c r="B78" s="355" t="s">
        <v>205</v>
      </c>
      <c r="C78" s="355"/>
      <c r="D78" s="355" t="s">
        <v>97</v>
      </c>
      <c r="E78" s="355"/>
      <c r="F78" s="355"/>
      <c r="G78" s="355"/>
      <c r="H78" s="438"/>
      <c r="I78" s="355"/>
      <c r="J78" s="355"/>
      <c r="K78" s="355"/>
      <c r="L78" s="438"/>
      <c r="M78" s="411"/>
      <c r="N78" s="411"/>
      <c r="O78" s="434"/>
      <c r="P78" s="411"/>
      <c r="Q78" s="411"/>
      <c r="R78" s="434"/>
      <c r="S78" s="360">
        <v>4</v>
      </c>
      <c r="T78" s="356">
        <v>1127</v>
      </c>
      <c r="V78" s="82"/>
      <c r="W78" s="82"/>
      <c r="X78" s="82"/>
      <c r="Y78" s="82"/>
      <c r="Z78" s="82"/>
      <c r="AA78" s="65"/>
      <c r="AB78" s="4"/>
      <c r="AC78" s="4"/>
      <c r="AD78" s="4"/>
      <c r="AE78" s="4"/>
      <c r="AF78" s="4"/>
      <c r="AG78" s="4"/>
      <c r="AH78" s="4"/>
      <c r="AI78" s="4"/>
      <c r="AJ78" s="4"/>
      <c r="AK78" s="4"/>
      <c r="AL78" s="4"/>
      <c r="AM78" s="4"/>
    </row>
    <row r="79" spans="1:39" s="3" customFormat="1" ht="15" x14ac:dyDescent="0.25">
      <c r="A79" s="355" t="s">
        <v>959</v>
      </c>
      <c r="B79" s="355" t="s">
        <v>208</v>
      </c>
      <c r="C79" s="355"/>
      <c r="D79" s="355" t="s">
        <v>64</v>
      </c>
      <c r="E79" s="355"/>
      <c r="F79" s="355"/>
      <c r="G79" s="355"/>
      <c r="H79" s="438"/>
      <c r="I79" s="355"/>
      <c r="J79" s="355"/>
      <c r="K79" s="355"/>
      <c r="L79" s="438"/>
      <c r="M79" s="411"/>
      <c r="N79" s="411"/>
      <c r="O79" s="434"/>
      <c r="P79" s="411"/>
      <c r="Q79" s="411"/>
      <c r="R79" s="434"/>
      <c r="S79" s="360">
        <v>6</v>
      </c>
      <c r="T79" s="356">
        <v>1050</v>
      </c>
      <c r="V79" s="82"/>
      <c r="W79" s="82"/>
      <c r="X79" s="82"/>
      <c r="Y79" s="82"/>
      <c r="Z79" s="82"/>
      <c r="AA79" s="65"/>
      <c r="AB79" s="4"/>
      <c r="AC79" s="4"/>
      <c r="AD79" s="4"/>
      <c r="AE79" s="4"/>
      <c r="AF79" s="4"/>
      <c r="AG79" s="4"/>
      <c r="AH79" s="4"/>
      <c r="AI79" s="4"/>
      <c r="AJ79" s="4"/>
      <c r="AK79" s="4"/>
      <c r="AL79" s="4"/>
      <c r="AM79" s="4"/>
    </row>
    <row r="80" spans="1:39" s="3" customFormat="1" ht="15" x14ac:dyDescent="0.25">
      <c r="A80" s="355" t="s">
        <v>959</v>
      </c>
      <c r="B80" s="355" t="s">
        <v>209</v>
      </c>
      <c r="C80" s="355"/>
      <c r="D80" s="355" t="s">
        <v>179</v>
      </c>
      <c r="E80" s="355"/>
      <c r="F80" s="355"/>
      <c r="G80" s="355"/>
      <c r="H80" s="438"/>
      <c r="I80" s="355"/>
      <c r="J80" s="355"/>
      <c r="K80" s="355"/>
      <c r="L80" s="438"/>
      <c r="M80" s="411"/>
      <c r="N80" s="411"/>
      <c r="O80" s="434"/>
      <c r="P80" s="411"/>
      <c r="Q80" s="411"/>
      <c r="R80" s="434"/>
      <c r="S80" s="360">
        <v>13</v>
      </c>
      <c r="T80" s="356">
        <v>2300</v>
      </c>
      <c r="V80" s="82"/>
      <c r="W80" s="82"/>
      <c r="X80" s="82"/>
      <c r="Y80" s="82"/>
      <c r="Z80" s="82"/>
      <c r="AA80" s="65"/>
      <c r="AB80" s="4"/>
      <c r="AC80" s="4"/>
      <c r="AD80" s="4"/>
      <c r="AE80" s="4"/>
      <c r="AF80" s="4"/>
      <c r="AG80" s="4"/>
      <c r="AH80" s="4"/>
      <c r="AI80" s="4"/>
      <c r="AJ80" s="4"/>
      <c r="AK80" s="4"/>
      <c r="AL80" s="4"/>
      <c r="AM80" s="4"/>
    </row>
    <row r="81" spans="1:39" s="3" customFormat="1" ht="15" x14ac:dyDescent="0.25">
      <c r="A81" s="355" t="s">
        <v>959</v>
      </c>
      <c r="B81" s="355" t="s">
        <v>210</v>
      </c>
      <c r="C81" s="355"/>
      <c r="D81" s="355" t="s">
        <v>211</v>
      </c>
      <c r="E81" s="355"/>
      <c r="F81" s="355"/>
      <c r="G81" s="355"/>
      <c r="H81" s="438"/>
      <c r="I81" s="355"/>
      <c r="J81" s="355"/>
      <c r="K81" s="355"/>
      <c r="L81" s="438"/>
      <c r="M81" s="411"/>
      <c r="N81" s="411"/>
      <c r="O81" s="434"/>
      <c r="P81" s="411"/>
      <c r="Q81" s="411"/>
      <c r="R81" s="434"/>
      <c r="S81" s="360">
        <v>5</v>
      </c>
      <c r="T81" s="356">
        <v>875</v>
      </c>
      <c r="V81" s="82"/>
      <c r="W81" s="82"/>
      <c r="X81" s="82"/>
      <c r="Y81" s="82"/>
      <c r="Z81" s="82"/>
      <c r="AA81" s="65"/>
      <c r="AB81" s="4"/>
      <c r="AC81" s="4"/>
      <c r="AD81" s="4"/>
      <c r="AE81" s="4"/>
      <c r="AF81" s="4"/>
      <c r="AG81" s="4"/>
      <c r="AH81" s="4"/>
      <c r="AI81" s="4"/>
      <c r="AJ81" s="4"/>
      <c r="AK81" s="4"/>
      <c r="AL81" s="4"/>
      <c r="AM81" s="4"/>
    </row>
    <row r="82" spans="1:39" s="3" customFormat="1" ht="15" x14ac:dyDescent="0.25">
      <c r="A82" s="355" t="s">
        <v>959</v>
      </c>
      <c r="B82" s="355" t="s">
        <v>214</v>
      </c>
      <c r="C82" s="355"/>
      <c r="D82" s="355" t="s">
        <v>127</v>
      </c>
      <c r="E82" s="355"/>
      <c r="F82" s="355"/>
      <c r="G82" s="355"/>
      <c r="H82" s="438"/>
      <c r="I82" s="355"/>
      <c r="J82" s="355"/>
      <c r="K82" s="355"/>
      <c r="L82" s="438"/>
      <c r="M82" s="411"/>
      <c r="N82" s="411"/>
      <c r="O82" s="434"/>
      <c r="P82" s="411"/>
      <c r="Q82" s="411"/>
      <c r="R82" s="434"/>
      <c r="S82" s="360">
        <v>3</v>
      </c>
      <c r="T82" s="356">
        <v>525</v>
      </c>
      <c r="V82" s="82"/>
      <c r="W82" s="82"/>
      <c r="X82" s="82"/>
      <c r="Y82" s="82"/>
      <c r="Z82" s="82"/>
      <c r="AA82" s="65"/>
      <c r="AB82" s="4"/>
      <c r="AC82" s="4"/>
      <c r="AD82" s="4"/>
      <c r="AE82" s="4"/>
      <c r="AF82" s="4"/>
      <c r="AG82" s="4"/>
      <c r="AH82" s="4"/>
      <c r="AI82" s="4"/>
      <c r="AJ82" s="4"/>
      <c r="AK82" s="4"/>
      <c r="AL82" s="4"/>
      <c r="AM82" s="4"/>
    </row>
    <row r="83" spans="1:39" s="3" customFormat="1" ht="15" x14ac:dyDescent="0.25">
      <c r="A83" s="355" t="s">
        <v>959</v>
      </c>
      <c r="B83" s="355" t="s">
        <v>969</v>
      </c>
      <c r="C83" s="355"/>
      <c r="D83" s="355" t="s">
        <v>127</v>
      </c>
      <c r="E83" s="355"/>
      <c r="F83" s="355"/>
      <c r="G83" s="355"/>
      <c r="H83" s="438"/>
      <c r="I83" s="355"/>
      <c r="J83" s="355"/>
      <c r="K83" s="355"/>
      <c r="L83" s="438"/>
      <c r="M83" s="411"/>
      <c r="N83" s="411"/>
      <c r="O83" s="434"/>
      <c r="P83" s="411"/>
      <c r="Q83" s="411"/>
      <c r="R83" s="434"/>
      <c r="S83" s="360">
        <v>5</v>
      </c>
      <c r="T83" s="356">
        <v>875</v>
      </c>
      <c r="V83" s="82"/>
      <c r="W83" s="82"/>
      <c r="X83" s="82"/>
      <c r="Y83" s="82"/>
      <c r="Z83" s="82"/>
      <c r="AA83" s="65"/>
      <c r="AB83" s="4"/>
      <c r="AC83" s="4"/>
      <c r="AD83" s="4"/>
      <c r="AE83" s="4"/>
      <c r="AF83" s="4"/>
      <c r="AG83" s="4"/>
      <c r="AH83" s="4"/>
      <c r="AI83" s="4"/>
      <c r="AJ83" s="4"/>
      <c r="AK83" s="4"/>
      <c r="AL83" s="4"/>
      <c r="AM83" s="4"/>
    </row>
    <row r="84" spans="1:39" s="3" customFormat="1" ht="15" x14ac:dyDescent="0.25">
      <c r="A84" s="355" t="s">
        <v>959</v>
      </c>
      <c r="B84" s="355" t="s">
        <v>217</v>
      </c>
      <c r="C84" s="355"/>
      <c r="D84" s="355" t="s">
        <v>147</v>
      </c>
      <c r="E84" s="355"/>
      <c r="F84" s="355"/>
      <c r="G84" s="355"/>
      <c r="H84" s="438"/>
      <c r="I84" s="355"/>
      <c r="J84" s="355"/>
      <c r="K84" s="355"/>
      <c r="L84" s="438"/>
      <c r="M84" s="411"/>
      <c r="N84" s="411"/>
      <c r="O84" s="434"/>
      <c r="P84" s="411"/>
      <c r="Q84" s="411"/>
      <c r="R84" s="434"/>
      <c r="S84" s="360">
        <v>9</v>
      </c>
      <c r="T84" s="356">
        <v>1600</v>
      </c>
      <c r="V84" s="82"/>
      <c r="W84" s="82"/>
      <c r="X84" s="82"/>
      <c r="Y84" s="82"/>
      <c r="Z84" s="82"/>
      <c r="AA84" s="65"/>
      <c r="AB84" s="4"/>
      <c r="AC84" s="4"/>
      <c r="AD84" s="4"/>
      <c r="AE84" s="4"/>
      <c r="AF84" s="4"/>
      <c r="AG84" s="4"/>
      <c r="AH84" s="4"/>
      <c r="AI84" s="4"/>
      <c r="AJ84" s="4"/>
      <c r="AK84" s="4"/>
      <c r="AL84" s="4"/>
      <c r="AM84" s="4"/>
    </row>
    <row r="85" spans="1:39" s="3" customFormat="1" ht="15" x14ac:dyDescent="0.25">
      <c r="A85" s="355" t="s">
        <v>959</v>
      </c>
      <c r="B85" s="355" t="s">
        <v>218</v>
      </c>
      <c r="C85" s="355"/>
      <c r="D85" s="355" t="s">
        <v>219</v>
      </c>
      <c r="E85" s="355"/>
      <c r="F85" s="355"/>
      <c r="G85" s="355"/>
      <c r="H85" s="438"/>
      <c r="I85" s="355"/>
      <c r="J85" s="355"/>
      <c r="K85" s="355"/>
      <c r="L85" s="438"/>
      <c r="M85" s="411"/>
      <c r="N85" s="411"/>
      <c r="O85" s="434"/>
      <c r="P85" s="411"/>
      <c r="Q85" s="411"/>
      <c r="R85" s="434"/>
      <c r="S85" s="360">
        <v>10</v>
      </c>
      <c r="T85" s="356">
        <v>1775</v>
      </c>
      <c r="V85" s="82"/>
      <c r="W85" s="82"/>
      <c r="X85" s="82"/>
      <c r="Y85" s="82"/>
      <c r="Z85" s="82"/>
      <c r="AA85" s="65"/>
      <c r="AB85" s="4"/>
      <c r="AC85" s="4"/>
      <c r="AD85" s="4"/>
      <c r="AE85" s="4"/>
      <c r="AF85" s="4"/>
      <c r="AG85" s="4"/>
      <c r="AH85" s="4"/>
      <c r="AI85" s="4"/>
      <c r="AJ85" s="4"/>
      <c r="AK85" s="4"/>
      <c r="AL85" s="4"/>
      <c r="AM85" s="4"/>
    </row>
    <row r="86" spans="1:39" s="3" customFormat="1" ht="15" x14ac:dyDescent="0.25">
      <c r="A86" s="355" t="s">
        <v>959</v>
      </c>
      <c r="B86" s="355" t="s">
        <v>221</v>
      </c>
      <c r="C86" s="355"/>
      <c r="D86" s="355" t="s">
        <v>170</v>
      </c>
      <c r="E86" s="355"/>
      <c r="F86" s="355"/>
      <c r="G86" s="355"/>
      <c r="H86" s="438"/>
      <c r="I86" s="355"/>
      <c r="J86" s="355"/>
      <c r="K86" s="355"/>
      <c r="L86" s="438"/>
      <c r="M86" s="411"/>
      <c r="N86" s="411"/>
      <c r="O86" s="434"/>
      <c r="P86" s="411"/>
      <c r="Q86" s="411"/>
      <c r="R86" s="434"/>
      <c r="S86" s="360">
        <v>11</v>
      </c>
      <c r="T86" s="356">
        <v>1925</v>
      </c>
      <c r="V86" s="82"/>
      <c r="W86" s="82"/>
      <c r="X86" s="82"/>
      <c r="Y86" s="82"/>
      <c r="Z86" s="82"/>
      <c r="AA86" s="65"/>
      <c r="AB86" s="4"/>
      <c r="AC86" s="4"/>
      <c r="AD86" s="4"/>
      <c r="AE86" s="4"/>
      <c r="AF86" s="4"/>
      <c r="AG86" s="4"/>
      <c r="AH86" s="4"/>
      <c r="AI86" s="4"/>
      <c r="AJ86" s="4"/>
      <c r="AK86" s="4"/>
      <c r="AL86" s="4"/>
      <c r="AM86" s="4"/>
    </row>
    <row r="87" spans="1:39" s="3" customFormat="1" ht="15" x14ac:dyDescent="0.25">
      <c r="A87" s="355" t="s">
        <v>959</v>
      </c>
      <c r="B87" s="355" t="s">
        <v>970</v>
      </c>
      <c r="C87" s="355"/>
      <c r="D87" s="355" t="s">
        <v>170</v>
      </c>
      <c r="E87" s="355"/>
      <c r="F87" s="355"/>
      <c r="G87" s="355"/>
      <c r="H87" s="438"/>
      <c r="I87" s="355"/>
      <c r="J87" s="355"/>
      <c r="K87" s="355"/>
      <c r="L87" s="438"/>
      <c r="M87" s="411"/>
      <c r="N87" s="411"/>
      <c r="O87" s="434"/>
      <c r="P87" s="411"/>
      <c r="Q87" s="411"/>
      <c r="R87" s="434"/>
      <c r="S87" s="360">
        <v>5</v>
      </c>
      <c r="T87" s="356">
        <v>875</v>
      </c>
      <c r="V87" s="82"/>
      <c r="W87" s="82"/>
      <c r="X87" s="82"/>
      <c r="Y87" s="82"/>
      <c r="Z87" s="82"/>
      <c r="AA87" s="65"/>
      <c r="AB87" s="4"/>
      <c r="AC87" s="4"/>
      <c r="AD87" s="4"/>
      <c r="AE87" s="4"/>
      <c r="AF87" s="4"/>
      <c r="AG87" s="4"/>
      <c r="AH87" s="4"/>
      <c r="AI87" s="4"/>
      <c r="AJ87" s="4"/>
      <c r="AK87" s="4"/>
      <c r="AL87" s="4"/>
      <c r="AM87" s="4"/>
    </row>
    <row r="88" spans="1:39" s="3" customFormat="1" ht="15" x14ac:dyDescent="0.25">
      <c r="A88" s="355" t="s">
        <v>959</v>
      </c>
      <c r="B88" s="355" t="s">
        <v>971</v>
      </c>
      <c r="C88" s="355"/>
      <c r="D88" s="355" t="s">
        <v>223</v>
      </c>
      <c r="E88" s="355"/>
      <c r="F88" s="355"/>
      <c r="G88" s="355"/>
      <c r="H88" s="438"/>
      <c r="I88" s="355"/>
      <c r="J88" s="355"/>
      <c r="K88" s="355"/>
      <c r="L88" s="438"/>
      <c r="M88" s="411"/>
      <c r="N88" s="411"/>
      <c r="O88" s="434"/>
      <c r="P88" s="411"/>
      <c r="Q88" s="411"/>
      <c r="R88" s="434"/>
      <c r="S88" s="360">
        <v>6</v>
      </c>
      <c r="T88" s="356">
        <v>1050</v>
      </c>
      <c r="V88" s="82"/>
      <c r="W88" s="82"/>
      <c r="X88" s="82"/>
      <c r="Y88" s="82"/>
      <c r="Z88" s="82"/>
      <c r="AA88" s="65"/>
      <c r="AB88" s="4"/>
      <c r="AC88" s="4"/>
      <c r="AD88" s="4"/>
      <c r="AE88" s="4"/>
      <c r="AF88" s="4"/>
      <c r="AG88" s="4"/>
      <c r="AH88" s="4"/>
      <c r="AI88" s="4"/>
      <c r="AJ88" s="4"/>
      <c r="AK88" s="4"/>
      <c r="AL88" s="4"/>
      <c r="AM88" s="4"/>
    </row>
    <row r="89" spans="1:39" s="3" customFormat="1" ht="15" x14ac:dyDescent="0.25">
      <c r="A89" s="355" t="s">
        <v>959</v>
      </c>
      <c r="B89" s="355" t="s">
        <v>224</v>
      </c>
      <c r="C89" s="355"/>
      <c r="D89" s="355" t="s">
        <v>206</v>
      </c>
      <c r="E89" s="355"/>
      <c r="F89" s="355"/>
      <c r="G89" s="355"/>
      <c r="H89" s="438"/>
      <c r="I89" s="355"/>
      <c r="J89" s="355"/>
      <c r="K89" s="355"/>
      <c r="L89" s="438"/>
      <c r="M89" s="411"/>
      <c r="N89" s="411"/>
      <c r="O89" s="434"/>
      <c r="P89" s="360">
        <v>1</v>
      </c>
      <c r="Q89" s="356">
        <v>1529</v>
      </c>
      <c r="R89" s="435"/>
      <c r="S89" s="360">
        <v>6</v>
      </c>
      <c r="T89" s="356">
        <v>1250</v>
      </c>
      <c r="V89" s="82"/>
      <c r="W89" s="82"/>
      <c r="X89" s="82"/>
      <c r="Y89" s="82"/>
      <c r="Z89" s="82"/>
      <c r="AA89" s="65"/>
      <c r="AB89" s="4"/>
      <c r="AC89" s="4"/>
      <c r="AD89" s="4"/>
      <c r="AE89" s="4"/>
      <c r="AF89" s="4"/>
      <c r="AG89" s="4"/>
      <c r="AH89" s="4"/>
      <c r="AI89" s="4"/>
      <c r="AJ89" s="4"/>
      <c r="AK89" s="4"/>
      <c r="AL89" s="4"/>
      <c r="AM89" s="4"/>
    </row>
    <row r="90" spans="1:39" s="3" customFormat="1" ht="15" x14ac:dyDescent="0.25">
      <c r="A90" s="355" t="s">
        <v>959</v>
      </c>
      <c r="B90" s="355" t="s">
        <v>231</v>
      </c>
      <c r="C90" s="355"/>
      <c r="D90" s="355" t="s">
        <v>212</v>
      </c>
      <c r="E90" s="355"/>
      <c r="F90" s="355"/>
      <c r="G90" s="355"/>
      <c r="H90" s="438"/>
      <c r="I90" s="355"/>
      <c r="J90" s="355"/>
      <c r="K90" s="355"/>
      <c r="L90" s="438"/>
      <c r="M90" s="411"/>
      <c r="N90" s="411"/>
      <c r="O90" s="434"/>
      <c r="P90" s="411"/>
      <c r="Q90" s="411"/>
      <c r="R90" s="434"/>
      <c r="S90" s="360">
        <v>8</v>
      </c>
      <c r="T90" s="356">
        <v>1400</v>
      </c>
      <c r="V90" s="82"/>
      <c r="W90" s="82"/>
      <c r="X90" s="82"/>
      <c r="Y90" s="82"/>
      <c r="Z90" s="82"/>
      <c r="AA90" s="65"/>
      <c r="AB90" s="4"/>
      <c r="AC90" s="4"/>
      <c r="AD90" s="4"/>
      <c r="AE90" s="4"/>
      <c r="AF90" s="4"/>
      <c r="AG90" s="4"/>
      <c r="AH90" s="4"/>
      <c r="AI90" s="4"/>
      <c r="AJ90" s="4"/>
      <c r="AK90" s="4"/>
      <c r="AL90" s="4"/>
      <c r="AM90" s="4"/>
    </row>
    <row r="91" spans="1:39" s="3" customFormat="1" ht="15" x14ac:dyDescent="0.25">
      <c r="A91" s="355" t="s">
        <v>959</v>
      </c>
      <c r="B91" s="355" t="s">
        <v>234</v>
      </c>
      <c r="C91" s="355"/>
      <c r="D91" s="355" t="s">
        <v>235</v>
      </c>
      <c r="E91" s="355"/>
      <c r="F91" s="355"/>
      <c r="G91" s="355"/>
      <c r="H91" s="438"/>
      <c r="I91" s="355"/>
      <c r="J91" s="355"/>
      <c r="K91" s="355"/>
      <c r="L91" s="438"/>
      <c r="M91" s="411"/>
      <c r="N91" s="411"/>
      <c r="O91" s="434"/>
      <c r="P91" s="411"/>
      <c r="Q91" s="411"/>
      <c r="R91" s="434"/>
      <c r="S91" s="360">
        <v>6</v>
      </c>
      <c r="T91" s="356">
        <v>1050</v>
      </c>
      <c r="V91" s="82"/>
      <c r="W91" s="82"/>
      <c r="X91" s="82"/>
      <c r="Y91" s="82"/>
      <c r="Z91" s="82"/>
      <c r="AA91" s="65"/>
      <c r="AB91" s="4"/>
      <c r="AC91" s="4"/>
      <c r="AD91" s="4"/>
      <c r="AE91" s="4"/>
      <c r="AF91" s="4"/>
      <c r="AG91" s="4"/>
      <c r="AH91" s="4"/>
      <c r="AI91" s="4"/>
      <c r="AJ91" s="4"/>
      <c r="AK91" s="4"/>
      <c r="AL91" s="4"/>
      <c r="AM91" s="4"/>
    </row>
    <row r="92" spans="1:39" s="3" customFormat="1" ht="15" x14ac:dyDescent="0.25">
      <c r="A92" s="355" t="s">
        <v>959</v>
      </c>
      <c r="B92" s="355" t="s">
        <v>236</v>
      </c>
      <c r="C92" s="355"/>
      <c r="D92" s="355" t="s">
        <v>237</v>
      </c>
      <c r="E92" s="355"/>
      <c r="F92" s="355"/>
      <c r="G92" s="355"/>
      <c r="H92" s="438"/>
      <c r="I92" s="355"/>
      <c r="J92" s="355"/>
      <c r="K92" s="355"/>
      <c r="L92" s="438"/>
      <c r="M92" s="411"/>
      <c r="N92" s="411"/>
      <c r="O92" s="434"/>
      <c r="P92" s="411"/>
      <c r="Q92" s="411"/>
      <c r="R92" s="434"/>
      <c r="S92" s="360">
        <v>3</v>
      </c>
      <c r="T92" s="356">
        <v>525</v>
      </c>
      <c r="V92" s="82"/>
      <c r="W92" s="82"/>
      <c r="X92" s="82"/>
      <c r="Y92" s="82"/>
      <c r="Z92" s="82"/>
      <c r="AA92" s="65"/>
      <c r="AB92" s="4"/>
      <c r="AC92" s="4"/>
      <c r="AD92" s="4"/>
      <c r="AE92" s="4"/>
      <c r="AF92" s="4"/>
      <c r="AG92" s="4"/>
      <c r="AH92" s="4"/>
      <c r="AI92" s="4"/>
      <c r="AJ92" s="4"/>
      <c r="AK92" s="4"/>
      <c r="AL92" s="4"/>
      <c r="AM92" s="4"/>
    </row>
    <row r="93" spans="1:39" s="3" customFormat="1" ht="15" x14ac:dyDescent="0.25">
      <c r="A93" s="355" t="s">
        <v>959</v>
      </c>
      <c r="B93" s="355" t="s">
        <v>238</v>
      </c>
      <c r="C93" s="355"/>
      <c r="D93" s="355" t="s">
        <v>239</v>
      </c>
      <c r="E93" s="355"/>
      <c r="F93" s="355"/>
      <c r="G93" s="355"/>
      <c r="H93" s="438"/>
      <c r="I93" s="355"/>
      <c r="J93" s="355"/>
      <c r="K93" s="355"/>
      <c r="L93" s="438"/>
      <c r="M93" s="411"/>
      <c r="N93" s="411"/>
      <c r="O93" s="434"/>
      <c r="P93" s="411"/>
      <c r="Q93" s="411"/>
      <c r="R93" s="434"/>
      <c r="S93" s="360">
        <v>8</v>
      </c>
      <c r="T93" s="356">
        <v>1425</v>
      </c>
      <c r="V93" s="82"/>
      <c r="W93" s="82"/>
      <c r="X93" s="82"/>
      <c r="Y93" s="82"/>
      <c r="Z93" s="82"/>
      <c r="AA93" s="65"/>
      <c r="AB93" s="4"/>
      <c r="AC93" s="4"/>
      <c r="AD93" s="4"/>
      <c r="AE93" s="4"/>
      <c r="AF93" s="4"/>
      <c r="AG93" s="4"/>
      <c r="AH93" s="4"/>
      <c r="AI93" s="4"/>
      <c r="AJ93" s="4"/>
      <c r="AK93" s="4"/>
      <c r="AL93" s="4"/>
      <c r="AM93" s="4"/>
    </row>
    <row r="94" spans="1:39" s="3" customFormat="1" ht="15" x14ac:dyDescent="0.25">
      <c r="A94" s="355" t="s">
        <v>959</v>
      </c>
      <c r="B94" s="355" t="s">
        <v>247</v>
      </c>
      <c r="C94" s="355"/>
      <c r="D94" s="355" t="s">
        <v>212</v>
      </c>
      <c r="E94" s="355"/>
      <c r="F94" s="355"/>
      <c r="G94" s="355"/>
      <c r="H94" s="438"/>
      <c r="I94" s="355"/>
      <c r="J94" s="355"/>
      <c r="K94" s="355"/>
      <c r="L94" s="438"/>
      <c r="M94" s="411"/>
      <c r="N94" s="411"/>
      <c r="O94" s="434"/>
      <c r="P94" s="360">
        <v>1</v>
      </c>
      <c r="Q94" s="356">
        <v>529</v>
      </c>
      <c r="R94" s="435"/>
      <c r="S94" s="360">
        <v>129</v>
      </c>
      <c r="T94" s="356">
        <v>23275</v>
      </c>
      <c r="V94" s="82"/>
      <c r="W94" s="82"/>
      <c r="X94" s="82"/>
      <c r="Y94" s="82"/>
      <c r="Z94" s="82"/>
      <c r="AA94" s="65"/>
      <c r="AB94" s="4"/>
      <c r="AC94" s="4"/>
      <c r="AD94" s="4"/>
      <c r="AE94" s="4"/>
      <c r="AF94" s="4"/>
      <c r="AG94" s="4"/>
      <c r="AH94" s="4"/>
      <c r="AI94" s="4"/>
      <c r="AJ94" s="4"/>
      <c r="AK94" s="4"/>
      <c r="AL94" s="4"/>
      <c r="AM94" s="4"/>
    </row>
    <row r="95" spans="1:39" s="3" customFormat="1" ht="15" x14ac:dyDescent="0.25">
      <c r="A95" s="355" t="s">
        <v>959</v>
      </c>
      <c r="B95" s="355" t="s">
        <v>248</v>
      </c>
      <c r="C95" s="355"/>
      <c r="D95" s="355" t="s">
        <v>77</v>
      </c>
      <c r="E95" s="355"/>
      <c r="F95" s="355"/>
      <c r="G95" s="355"/>
      <c r="H95" s="438"/>
      <c r="I95" s="355"/>
      <c r="J95" s="355"/>
      <c r="K95" s="355"/>
      <c r="L95" s="438"/>
      <c r="M95" s="411"/>
      <c r="N95" s="411"/>
      <c r="O95" s="434"/>
      <c r="P95" s="360">
        <v>1</v>
      </c>
      <c r="Q95" s="356">
        <v>529</v>
      </c>
      <c r="R95" s="435"/>
      <c r="S95" s="360">
        <v>95</v>
      </c>
      <c r="T95" s="356">
        <v>19063</v>
      </c>
      <c r="V95" s="82"/>
      <c r="W95" s="82"/>
      <c r="X95" s="82"/>
      <c r="Y95" s="82"/>
      <c r="Z95" s="82"/>
      <c r="AA95" s="65"/>
      <c r="AB95" s="4"/>
      <c r="AC95" s="4"/>
      <c r="AD95" s="4"/>
      <c r="AE95" s="4"/>
      <c r="AF95" s="4"/>
      <c r="AG95" s="4"/>
      <c r="AH95" s="4"/>
      <c r="AI95" s="4"/>
      <c r="AJ95" s="4"/>
      <c r="AK95" s="4"/>
      <c r="AL95" s="4"/>
      <c r="AM95" s="4"/>
    </row>
    <row r="96" spans="1:39" s="3" customFormat="1" ht="15" x14ac:dyDescent="0.25">
      <c r="A96" s="355" t="s">
        <v>959</v>
      </c>
      <c r="B96" s="355" t="s">
        <v>972</v>
      </c>
      <c r="C96" s="355"/>
      <c r="D96" s="355" t="s">
        <v>127</v>
      </c>
      <c r="E96" s="355"/>
      <c r="F96" s="355"/>
      <c r="G96" s="355"/>
      <c r="H96" s="438"/>
      <c r="I96" s="355"/>
      <c r="J96" s="355"/>
      <c r="K96" s="355"/>
      <c r="L96" s="438"/>
      <c r="M96" s="411"/>
      <c r="N96" s="411"/>
      <c r="O96" s="434"/>
      <c r="P96" s="411"/>
      <c r="Q96" s="411"/>
      <c r="R96" s="434"/>
      <c r="S96" s="360">
        <v>4</v>
      </c>
      <c r="T96" s="356">
        <v>900</v>
      </c>
      <c r="V96" s="82"/>
      <c r="W96" s="82"/>
      <c r="X96" s="82"/>
      <c r="Y96" s="82"/>
      <c r="Z96" s="82"/>
      <c r="AA96" s="65"/>
      <c r="AB96" s="4"/>
      <c r="AC96" s="4"/>
      <c r="AD96" s="4"/>
      <c r="AE96" s="4"/>
      <c r="AF96" s="4"/>
      <c r="AG96" s="4"/>
      <c r="AH96" s="4"/>
      <c r="AI96" s="4"/>
      <c r="AJ96" s="4"/>
      <c r="AK96" s="4"/>
      <c r="AL96" s="4"/>
      <c r="AM96" s="4"/>
    </row>
    <row r="97" spans="1:39" s="3" customFormat="1" ht="15" x14ac:dyDescent="0.25">
      <c r="A97" s="355" t="s">
        <v>959</v>
      </c>
      <c r="B97" s="355" t="s">
        <v>251</v>
      </c>
      <c r="C97" s="355"/>
      <c r="D97" s="355" t="s">
        <v>79</v>
      </c>
      <c r="E97" s="355"/>
      <c r="F97" s="355"/>
      <c r="G97" s="355"/>
      <c r="H97" s="438"/>
      <c r="I97" s="355"/>
      <c r="J97" s="355"/>
      <c r="K97" s="355"/>
      <c r="L97" s="438"/>
      <c r="M97" s="411"/>
      <c r="N97" s="411"/>
      <c r="O97" s="434"/>
      <c r="P97" s="411"/>
      <c r="Q97" s="411"/>
      <c r="R97" s="434"/>
      <c r="S97" s="360">
        <v>12</v>
      </c>
      <c r="T97" s="356">
        <v>2300</v>
      </c>
      <c r="V97" s="82"/>
      <c r="W97" s="82"/>
      <c r="X97" s="82"/>
      <c r="Y97" s="82"/>
      <c r="Z97" s="82"/>
      <c r="AA97" s="65"/>
      <c r="AB97" s="4"/>
      <c r="AC97" s="4"/>
      <c r="AD97" s="4"/>
      <c r="AE97" s="4"/>
      <c r="AF97" s="4"/>
      <c r="AG97" s="4"/>
      <c r="AH97" s="4"/>
      <c r="AI97" s="4"/>
      <c r="AJ97" s="4"/>
      <c r="AK97" s="4"/>
      <c r="AL97" s="4"/>
      <c r="AM97" s="4"/>
    </row>
    <row r="98" spans="1:39" s="3" customFormat="1" ht="15" x14ac:dyDescent="0.25">
      <c r="A98" s="355" t="s">
        <v>959</v>
      </c>
      <c r="B98" s="355" t="s">
        <v>252</v>
      </c>
      <c r="C98" s="355"/>
      <c r="D98" s="355" t="s">
        <v>70</v>
      </c>
      <c r="E98" s="355"/>
      <c r="F98" s="355"/>
      <c r="G98" s="355"/>
      <c r="H98" s="438"/>
      <c r="I98" s="355"/>
      <c r="J98" s="355"/>
      <c r="K98" s="355"/>
      <c r="L98" s="438"/>
      <c r="M98" s="411"/>
      <c r="N98" s="411"/>
      <c r="O98" s="434"/>
      <c r="P98" s="411"/>
      <c r="Q98" s="411"/>
      <c r="R98" s="434"/>
      <c r="S98" s="360">
        <v>22</v>
      </c>
      <c r="T98" s="356">
        <v>4050</v>
      </c>
      <c r="V98" s="82"/>
      <c r="W98" s="82"/>
      <c r="X98" s="82"/>
      <c r="Y98" s="82"/>
      <c r="Z98" s="82"/>
      <c r="AA98" s="65"/>
      <c r="AB98" s="4"/>
      <c r="AC98" s="4"/>
      <c r="AD98" s="4"/>
      <c r="AE98" s="4"/>
      <c r="AF98" s="4"/>
      <c r="AG98" s="4"/>
      <c r="AH98" s="4"/>
      <c r="AI98" s="4"/>
      <c r="AJ98" s="4"/>
      <c r="AK98" s="4"/>
      <c r="AL98" s="4"/>
      <c r="AM98" s="4"/>
    </row>
    <row r="99" spans="1:39" s="3" customFormat="1" ht="15" x14ac:dyDescent="0.25">
      <c r="A99" s="355" t="s">
        <v>959</v>
      </c>
      <c r="B99" s="355" t="s">
        <v>973</v>
      </c>
      <c r="C99" s="355"/>
      <c r="D99" s="355" t="s">
        <v>70</v>
      </c>
      <c r="E99" s="355"/>
      <c r="F99" s="355"/>
      <c r="G99" s="355"/>
      <c r="H99" s="438"/>
      <c r="I99" s="355"/>
      <c r="J99" s="355"/>
      <c r="K99" s="355"/>
      <c r="L99" s="438"/>
      <c r="M99" s="411"/>
      <c r="N99" s="411"/>
      <c r="O99" s="434"/>
      <c r="P99" s="411"/>
      <c r="Q99" s="411"/>
      <c r="R99" s="434"/>
      <c r="S99" s="360">
        <v>2</v>
      </c>
      <c r="T99" s="356">
        <v>350</v>
      </c>
      <c r="V99" s="82"/>
      <c r="W99" s="82"/>
      <c r="X99" s="82"/>
      <c r="Y99" s="82"/>
      <c r="Z99" s="82"/>
      <c r="AA99" s="65"/>
      <c r="AB99" s="4"/>
      <c r="AC99" s="4"/>
      <c r="AD99" s="4"/>
      <c r="AE99" s="4"/>
      <c r="AF99" s="4"/>
      <c r="AG99" s="4"/>
      <c r="AH99" s="4"/>
      <c r="AI99" s="4"/>
      <c r="AJ99" s="4"/>
      <c r="AK99" s="4"/>
      <c r="AL99" s="4"/>
      <c r="AM99" s="4"/>
    </row>
    <row r="100" spans="1:39" s="3" customFormat="1" ht="15" x14ac:dyDescent="0.25">
      <c r="A100" s="355" t="s">
        <v>959</v>
      </c>
      <c r="B100" s="355" t="s">
        <v>255</v>
      </c>
      <c r="C100" s="355"/>
      <c r="D100" s="355" t="s">
        <v>256</v>
      </c>
      <c r="E100" s="355"/>
      <c r="F100" s="355"/>
      <c r="G100" s="355"/>
      <c r="H100" s="438"/>
      <c r="I100" s="355"/>
      <c r="J100" s="355"/>
      <c r="K100" s="355"/>
      <c r="L100" s="438"/>
      <c r="M100" s="411"/>
      <c r="N100" s="411"/>
      <c r="O100" s="434"/>
      <c r="P100" s="411"/>
      <c r="Q100" s="411"/>
      <c r="R100" s="434"/>
      <c r="S100" s="360">
        <v>8</v>
      </c>
      <c r="T100" s="356">
        <v>1400</v>
      </c>
      <c r="V100" s="82"/>
      <c r="W100" s="82"/>
      <c r="X100" s="82"/>
      <c r="Y100" s="82"/>
      <c r="Z100" s="82"/>
      <c r="AA100" s="65"/>
      <c r="AB100" s="4"/>
      <c r="AC100" s="4"/>
      <c r="AD100" s="4"/>
      <c r="AE100" s="4"/>
      <c r="AF100" s="4"/>
      <c r="AG100" s="4"/>
      <c r="AH100" s="4"/>
      <c r="AI100" s="4"/>
      <c r="AJ100" s="4"/>
      <c r="AK100" s="4"/>
      <c r="AL100" s="4"/>
      <c r="AM100" s="4"/>
    </row>
    <row r="101" spans="1:39" s="3" customFormat="1" ht="15" x14ac:dyDescent="0.25">
      <c r="A101" s="355" t="s">
        <v>959</v>
      </c>
      <c r="B101" s="355" t="s">
        <v>257</v>
      </c>
      <c r="C101" s="355"/>
      <c r="D101" s="355" t="s">
        <v>259</v>
      </c>
      <c r="E101" s="355"/>
      <c r="F101" s="355"/>
      <c r="G101" s="355"/>
      <c r="H101" s="438"/>
      <c r="I101" s="355"/>
      <c r="J101" s="355"/>
      <c r="K101" s="355"/>
      <c r="L101" s="438"/>
      <c r="M101" s="411"/>
      <c r="N101" s="411"/>
      <c r="O101" s="434"/>
      <c r="P101" s="411"/>
      <c r="Q101" s="411"/>
      <c r="R101" s="434"/>
      <c r="S101" s="360">
        <v>1</v>
      </c>
      <c r="T101" s="356">
        <v>175</v>
      </c>
      <c r="V101" s="82"/>
      <c r="W101" s="82"/>
      <c r="X101" s="82"/>
      <c r="Y101" s="82"/>
      <c r="Z101" s="82"/>
      <c r="AA101" s="65"/>
      <c r="AB101" s="4"/>
      <c r="AC101" s="4"/>
      <c r="AD101" s="4"/>
      <c r="AE101" s="4"/>
      <c r="AF101" s="4"/>
      <c r="AG101" s="4"/>
      <c r="AH101" s="4"/>
      <c r="AI101" s="4"/>
      <c r="AJ101" s="4"/>
      <c r="AK101" s="4"/>
      <c r="AL101" s="4"/>
      <c r="AM101" s="4"/>
    </row>
    <row r="102" spans="1:39" s="3" customFormat="1" ht="15" x14ac:dyDescent="0.25">
      <c r="A102" s="355" t="s">
        <v>959</v>
      </c>
      <c r="B102" s="355" t="s">
        <v>260</v>
      </c>
      <c r="C102" s="355"/>
      <c r="D102" s="355" t="s">
        <v>120</v>
      </c>
      <c r="E102" s="355"/>
      <c r="F102" s="355"/>
      <c r="G102" s="355"/>
      <c r="H102" s="438"/>
      <c r="I102" s="355"/>
      <c r="J102" s="355"/>
      <c r="K102" s="355"/>
      <c r="L102" s="438"/>
      <c r="M102" s="411"/>
      <c r="N102" s="411"/>
      <c r="O102" s="434"/>
      <c r="P102" s="411"/>
      <c r="Q102" s="411"/>
      <c r="R102" s="434"/>
      <c r="S102" s="360">
        <v>4</v>
      </c>
      <c r="T102" s="356">
        <v>700</v>
      </c>
      <c r="V102" s="82"/>
      <c r="W102" s="82"/>
      <c r="X102" s="82"/>
      <c r="Y102" s="82"/>
      <c r="Z102" s="82"/>
      <c r="AA102" s="65"/>
      <c r="AB102" s="4"/>
      <c r="AC102" s="4"/>
      <c r="AD102" s="4"/>
      <c r="AE102" s="4"/>
      <c r="AF102" s="4"/>
      <c r="AG102" s="4"/>
      <c r="AH102" s="4"/>
      <c r="AI102" s="4"/>
      <c r="AJ102" s="4"/>
      <c r="AK102" s="4"/>
      <c r="AL102" s="4"/>
      <c r="AM102" s="4"/>
    </row>
    <row r="103" spans="1:39" s="3" customFormat="1" ht="15" x14ac:dyDescent="0.25">
      <c r="A103" s="355" t="s">
        <v>959</v>
      </c>
      <c r="B103" s="355" t="s">
        <v>261</v>
      </c>
      <c r="C103" s="355"/>
      <c r="D103" s="355" t="s">
        <v>73</v>
      </c>
      <c r="E103" s="355"/>
      <c r="F103" s="355"/>
      <c r="G103" s="355"/>
      <c r="H103" s="438"/>
      <c r="I103" s="355"/>
      <c r="J103" s="355"/>
      <c r="K103" s="355"/>
      <c r="L103" s="438"/>
      <c r="M103" s="411"/>
      <c r="N103" s="411"/>
      <c r="O103" s="434"/>
      <c r="P103" s="360">
        <v>2</v>
      </c>
      <c r="Q103" s="356">
        <v>1058</v>
      </c>
      <c r="R103" s="435"/>
      <c r="S103" s="360">
        <v>77</v>
      </c>
      <c r="T103" s="356">
        <v>14302</v>
      </c>
      <c r="V103" s="82"/>
      <c r="W103" s="82"/>
      <c r="X103" s="82"/>
      <c r="Y103" s="82"/>
      <c r="Z103" s="82"/>
      <c r="AA103" s="65"/>
      <c r="AB103" s="4"/>
      <c r="AC103" s="4"/>
      <c r="AD103" s="4"/>
      <c r="AE103" s="4"/>
      <c r="AF103" s="4"/>
      <c r="AG103" s="4"/>
      <c r="AH103" s="4"/>
      <c r="AI103" s="4"/>
      <c r="AJ103" s="4"/>
      <c r="AK103" s="4"/>
      <c r="AL103" s="4"/>
      <c r="AM103" s="4"/>
    </row>
    <row r="104" spans="1:39" s="3" customFormat="1" ht="15" x14ac:dyDescent="0.25">
      <c r="A104" s="355" t="s">
        <v>959</v>
      </c>
      <c r="B104" s="355" t="s">
        <v>974</v>
      </c>
      <c r="C104" s="355"/>
      <c r="D104" s="355" t="s">
        <v>73</v>
      </c>
      <c r="E104" s="355"/>
      <c r="F104" s="355"/>
      <c r="G104" s="355"/>
      <c r="H104" s="438"/>
      <c r="I104" s="355"/>
      <c r="J104" s="355"/>
      <c r="K104" s="355"/>
      <c r="L104" s="438"/>
      <c r="M104" s="411"/>
      <c r="N104" s="411"/>
      <c r="O104" s="434"/>
      <c r="P104" s="411"/>
      <c r="Q104" s="411"/>
      <c r="R104" s="434"/>
      <c r="S104" s="360">
        <v>22</v>
      </c>
      <c r="T104" s="356">
        <v>4597</v>
      </c>
      <c r="V104" s="82"/>
      <c r="W104" s="82"/>
      <c r="X104" s="82"/>
      <c r="Y104" s="82"/>
      <c r="Z104" s="82"/>
      <c r="AA104" s="65"/>
      <c r="AB104" s="4"/>
      <c r="AC104" s="4"/>
      <c r="AD104" s="4"/>
      <c r="AE104" s="4"/>
      <c r="AF104" s="4"/>
      <c r="AG104" s="4"/>
      <c r="AH104" s="4"/>
      <c r="AI104" s="4"/>
      <c r="AJ104" s="4"/>
      <c r="AK104" s="4"/>
      <c r="AL104" s="4"/>
      <c r="AM104" s="4"/>
    </row>
    <row r="105" spans="1:39" s="3" customFormat="1" ht="15" x14ac:dyDescent="0.25">
      <c r="A105" s="355" t="s">
        <v>959</v>
      </c>
      <c r="B105" s="355" t="s">
        <v>264</v>
      </c>
      <c r="C105" s="355"/>
      <c r="D105" s="355" t="s">
        <v>64</v>
      </c>
      <c r="E105" s="355"/>
      <c r="F105" s="355"/>
      <c r="G105" s="355"/>
      <c r="H105" s="438"/>
      <c r="I105" s="355"/>
      <c r="J105" s="355"/>
      <c r="K105" s="355"/>
      <c r="L105" s="438"/>
      <c r="M105" s="411"/>
      <c r="N105" s="411"/>
      <c r="O105" s="434"/>
      <c r="P105" s="411"/>
      <c r="Q105" s="411"/>
      <c r="R105" s="434"/>
      <c r="S105" s="360">
        <v>14</v>
      </c>
      <c r="T105" s="356">
        <v>2450</v>
      </c>
      <c r="V105" s="82"/>
      <c r="W105" s="82"/>
      <c r="X105" s="82"/>
      <c r="Y105" s="82"/>
      <c r="Z105" s="82"/>
      <c r="AA105" s="65"/>
      <c r="AB105" s="4"/>
      <c r="AC105" s="4"/>
      <c r="AD105" s="4"/>
      <c r="AE105" s="4"/>
      <c r="AF105" s="4"/>
      <c r="AG105" s="4"/>
      <c r="AH105" s="4"/>
      <c r="AI105" s="4"/>
      <c r="AJ105" s="4"/>
      <c r="AK105" s="4"/>
      <c r="AL105" s="4"/>
      <c r="AM105" s="4"/>
    </row>
    <row r="106" spans="1:39" s="3" customFormat="1" ht="15" x14ac:dyDescent="0.25">
      <c r="A106" s="355" t="s">
        <v>959</v>
      </c>
      <c r="B106" s="355" t="s">
        <v>266</v>
      </c>
      <c r="C106" s="355"/>
      <c r="D106" s="355" t="s">
        <v>267</v>
      </c>
      <c r="E106" s="355"/>
      <c r="F106" s="355"/>
      <c r="G106" s="355"/>
      <c r="H106" s="438"/>
      <c r="I106" s="355"/>
      <c r="J106" s="355"/>
      <c r="K106" s="355"/>
      <c r="L106" s="438"/>
      <c r="M106" s="411"/>
      <c r="N106" s="411"/>
      <c r="O106" s="434"/>
      <c r="P106" s="411"/>
      <c r="Q106" s="411"/>
      <c r="R106" s="434"/>
      <c r="S106" s="360">
        <v>8</v>
      </c>
      <c r="T106" s="356">
        <v>1400</v>
      </c>
      <c r="V106" s="82"/>
      <c r="W106" s="82"/>
      <c r="X106" s="82"/>
      <c r="Y106" s="82"/>
      <c r="Z106" s="82"/>
      <c r="AA106" s="65"/>
      <c r="AB106" s="4"/>
      <c r="AC106" s="4"/>
      <c r="AD106" s="4"/>
      <c r="AE106" s="4"/>
      <c r="AF106" s="4"/>
      <c r="AG106" s="4"/>
      <c r="AH106" s="4"/>
      <c r="AI106" s="4"/>
      <c r="AJ106" s="4"/>
      <c r="AK106" s="4"/>
      <c r="AL106" s="4"/>
      <c r="AM106" s="4"/>
    </row>
    <row r="107" spans="1:39" s="3" customFormat="1" ht="15" x14ac:dyDescent="0.25">
      <c r="A107" s="355" t="s">
        <v>959</v>
      </c>
      <c r="B107" s="355" t="s">
        <v>268</v>
      </c>
      <c r="C107" s="355"/>
      <c r="D107" s="355" t="s">
        <v>269</v>
      </c>
      <c r="E107" s="355"/>
      <c r="F107" s="355"/>
      <c r="G107" s="355"/>
      <c r="H107" s="438"/>
      <c r="I107" s="355"/>
      <c r="J107" s="355"/>
      <c r="K107" s="355"/>
      <c r="L107" s="438"/>
      <c r="M107" s="411"/>
      <c r="N107" s="411"/>
      <c r="O107" s="434"/>
      <c r="P107" s="411"/>
      <c r="Q107" s="411"/>
      <c r="R107" s="434"/>
      <c r="S107" s="360">
        <v>1</v>
      </c>
      <c r="T107" s="356">
        <v>175</v>
      </c>
      <c r="V107" s="82"/>
      <c r="W107" s="82"/>
      <c r="X107" s="82"/>
      <c r="Y107" s="82"/>
      <c r="Z107" s="82"/>
      <c r="AA107" s="65"/>
      <c r="AB107" s="4"/>
      <c r="AC107" s="4"/>
      <c r="AD107" s="4"/>
      <c r="AE107" s="4"/>
      <c r="AF107" s="4"/>
      <c r="AG107" s="4"/>
      <c r="AH107" s="4"/>
      <c r="AI107" s="4"/>
      <c r="AJ107" s="4"/>
      <c r="AK107" s="4"/>
      <c r="AL107" s="4"/>
      <c r="AM107" s="4"/>
    </row>
    <row r="108" spans="1:39" s="3" customFormat="1" ht="15" x14ac:dyDescent="0.25">
      <c r="A108" s="355" t="s">
        <v>959</v>
      </c>
      <c r="B108" s="355" t="s">
        <v>270</v>
      </c>
      <c r="C108" s="355"/>
      <c r="D108" s="355" t="s">
        <v>145</v>
      </c>
      <c r="E108" s="355"/>
      <c r="F108" s="355"/>
      <c r="G108" s="355"/>
      <c r="H108" s="438"/>
      <c r="I108" s="355"/>
      <c r="J108" s="355"/>
      <c r="K108" s="355"/>
      <c r="L108" s="438"/>
      <c r="M108" s="411"/>
      <c r="N108" s="411"/>
      <c r="O108" s="434"/>
      <c r="P108" s="411"/>
      <c r="Q108" s="411"/>
      <c r="R108" s="434"/>
      <c r="S108" s="360">
        <v>9</v>
      </c>
      <c r="T108" s="356">
        <v>1575</v>
      </c>
      <c r="V108" s="82"/>
      <c r="W108" s="82"/>
      <c r="X108" s="82"/>
      <c r="Y108" s="82"/>
      <c r="Z108" s="82"/>
      <c r="AA108" s="65"/>
      <c r="AB108" s="4"/>
      <c r="AC108" s="4"/>
      <c r="AD108" s="4"/>
      <c r="AE108" s="4"/>
      <c r="AF108" s="4"/>
      <c r="AG108" s="4"/>
      <c r="AH108" s="4"/>
      <c r="AI108" s="4"/>
      <c r="AJ108" s="4"/>
      <c r="AK108" s="4"/>
      <c r="AL108" s="4"/>
      <c r="AM108" s="4"/>
    </row>
    <row r="109" spans="1:39" s="3" customFormat="1" ht="15" x14ac:dyDescent="0.25">
      <c r="A109" s="355" t="s">
        <v>959</v>
      </c>
      <c r="B109" s="355" t="s">
        <v>273</v>
      </c>
      <c r="C109" s="355"/>
      <c r="D109" s="355" t="s">
        <v>272</v>
      </c>
      <c r="E109" s="355"/>
      <c r="F109" s="355"/>
      <c r="G109" s="355"/>
      <c r="H109" s="438"/>
      <c r="I109" s="355"/>
      <c r="J109" s="355"/>
      <c r="K109" s="355"/>
      <c r="L109" s="438"/>
      <c r="M109" s="411"/>
      <c r="N109" s="411"/>
      <c r="O109" s="434"/>
      <c r="P109" s="411"/>
      <c r="Q109" s="411"/>
      <c r="R109" s="434"/>
      <c r="S109" s="360">
        <v>19</v>
      </c>
      <c r="T109" s="356">
        <v>3325</v>
      </c>
      <c r="V109" s="82"/>
      <c r="W109" s="82"/>
      <c r="X109" s="82"/>
      <c r="Y109" s="82"/>
      <c r="Z109" s="82"/>
      <c r="AA109" s="65"/>
      <c r="AB109" s="4"/>
      <c r="AC109" s="4"/>
      <c r="AD109" s="4"/>
      <c r="AE109" s="4"/>
      <c r="AF109" s="4"/>
      <c r="AG109" s="4"/>
      <c r="AH109" s="4"/>
      <c r="AI109" s="4"/>
      <c r="AJ109" s="4"/>
      <c r="AK109" s="4"/>
      <c r="AL109" s="4"/>
      <c r="AM109" s="4"/>
    </row>
    <row r="110" spans="1:39" s="3" customFormat="1" ht="15" x14ac:dyDescent="0.25">
      <c r="A110" s="355" t="s">
        <v>959</v>
      </c>
      <c r="B110" s="355" t="s">
        <v>275</v>
      </c>
      <c r="C110" s="355"/>
      <c r="D110" s="355" t="s">
        <v>100</v>
      </c>
      <c r="E110" s="355"/>
      <c r="F110" s="355"/>
      <c r="G110" s="355"/>
      <c r="H110" s="438"/>
      <c r="I110" s="355"/>
      <c r="J110" s="355"/>
      <c r="K110" s="355"/>
      <c r="L110" s="438"/>
      <c r="M110" s="411"/>
      <c r="N110" s="411"/>
      <c r="O110" s="434"/>
      <c r="P110" s="411"/>
      <c r="Q110" s="411"/>
      <c r="R110" s="434"/>
      <c r="S110" s="360">
        <v>1</v>
      </c>
      <c r="T110" s="356">
        <v>175</v>
      </c>
      <c r="V110" s="82"/>
      <c r="W110" s="82"/>
      <c r="X110" s="82"/>
      <c r="Y110" s="82"/>
      <c r="Z110" s="82"/>
      <c r="AA110" s="65"/>
      <c r="AB110" s="4"/>
      <c r="AC110" s="4"/>
      <c r="AD110" s="4"/>
      <c r="AE110" s="4"/>
      <c r="AF110" s="4"/>
      <c r="AG110" s="4"/>
      <c r="AH110" s="4"/>
      <c r="AI110" s="4"/>
      <c r="AJ110" s="4"/>
      <c r="AK110" s="4"/>
      <c r="AL110" s="4"/>
      <c r="AM110" s="4"/>
    </row>
    <row r="111" spans="1:39" s="3" customFormat="1" ht="15" x14ac:dyDescent="0.25">
      <c r="A111" s="355" t="s">
        <v>959</v>
      </c>
      <c r="B111" s="355" t="s">
        <v>280</v>
      </c>
      <c r="C111" s="355"/>
      <c r="D111" s="355" t="s">
        <v>64</v>
      </c>
      <c r="E111" s="355"/>
      <c r="F111" s="355"/>
      <c r="G111" s="355"/>
      <c r="H111" s="438"/>
      <c r="I111" s="355"/>
      <c r="J111" s="355"/>
      <c r="K111" s="355"/>
      <c r="L111" s="438"/>
      <c r="M111" s="411"/>
      <c r="N111" s="411"/>
      <c r="O111" s="434"/>
      <c r="P111" s="411"/>
      <c r="Q111" s="411"/>
      <c r="R111" s="434"/>
      <c r="S111" s="360">
        <v>4</v>
      </c>
      <c r="T111" s="356">
        <v>700</v>
      </c>
      <c r="V111" s="82"/>
      <c r="W111" s="82"/>
      <c r="X111" s="82"/>
      <c r="Y111" s="82"/>
      <c r="Z111" s="82"/>
      <c r="AA111" s="65"/>
      <c r="AB111" s="4"/>
      <c r="AC111" s="4"/>
      <c r="AD111" s="4"/>
      <c r="AE111" s="4"/>
      <c r="AF111" s="4"/>
      <c r="AG111" s="4"/>
      <c r="AH111" s="4"/>
      <c r="AI111" s="4"/>
      <c r="AJ111" s="4"/>
      <c r="AK111" s="4"/>
      <c r="AL111" s="4"/>
      <c r="AM111" s="4"/>
    </row>
    <row r="112" spans="1:39" s="3" customFormat="1" ht="15" x14ac:dyDescent="0.25">
      <c r="A112" s="355" t="s">
        <v>959</v>
      </c>
      <c r="B112" s="355" t="s">
        <v>280</v>
      </c>
      <c r="C112" s="355"/>
      <c r="D112" s="355" t="s">
        <v>170</v>
      </c>
      <c r="E112" s="355"/>
      <c r="F112" s="355"/>
      <c r="G112" s="355"/>
      <c r="H112" s="438"/>
      <c r="I112" s="355"/>
      <c r="J112" s="355"/>
      <c r="K112" s="355"/>
      <c r="L112" s="438"/>
      <c r="M112" s="411"/>
      <c r="N112" s="411"/>
      <c r="O112" s="434"/>
      <c r="P112" s="411"/>
      <c r="Q112" s="411"/>
      <c r="R112" s="434"/>
      <c r="S112" s="360">
        <v>1</v>
      </c>
      <c r="T112" s="356">
        <v>175</v>
      </c>
      <c r="V112" s="82"/>
      <c r="W112" s="82"/>
      <c r="X112" s="82"/>
      <c r="Y112" s="82"/>
      <c r="Z112" s="82"/>
      <c r="AA112" s="65"/>
      <c r="AB112" s="4"/>
      <c r="AC112" s="4"/>
      <c r="AD112" s="4"/>
      <c r="AE112" s="4"/>
      <c r="AF112" s="4"/>
      <c r="AG112" s="4"/>
      <c r="AH112" s="4"/>
      <c r="AI112" s="4"/>
      <c r="AJ112" s="4"/>
      <c r="AK112" s="4"/>
      <c r="AL112" s="4"/>
      <c r="AM112" s="4"/>
    </row>
    <row r="113" spans="1:39" s="3" customFormat="1" ht="15" x14ac:dyDescent="0.25">
      <c r="A113" s="355" t="s">
        <v>959</v>
      </c>
      <c r="B113" s="355" t="s">
        <v>282</v>
      </c>
      <c r="C113" s="355"/>
      <c r="D113" s="355" t="s">
        <v>79</v>
      </c>
      <c r="E113" s="355"/>
      <c r="F113" s="355"/>
      <c r="G113" s="355"/>
      <c r="H113" s="438"/>
      <c r="I113" s="355"/>
      <c r="J113" s="355"/>
      <c r="K113" s="355"/>
      <c r="L113" s="438"/>
      <c r="M113" s="411"/>
      <c r="N113" s="411"/>
      <c r="O113" s="434"/>
      <c r="P113" s="411"/>
      <c r="Q113" s="411"/>
      <c r="R113" s="434"/>
      <c r="S113" s="360">
        <v>3</v>
      </c>
      <c r="T113" s="356">
        <v>525</v>
      </c>
      <c r="V113" s="82"/>
      <c r="W113" s="82"/>
      <c r="X113" s="82"/>
      <c r="Y113" s="82"/>
      <c r="Z113" s="82"/>
      <c r="AA113" s="65"/>
      <c r="AB113" s="4"/>
      <c r="AC113" s="4"/>
      <c r="AD113" s="4"/>
      <c r="AE113" s="4"/>
      <c r="AF113" s="4"/>
      <c r="AG113" s="4"/>
      <c r="AH113" s="4"/>
      <c r="AI113" s="4"/>
      <c r="AJ113" s="4"/>
      <c r="AK113" s="4"/>
      <c r="AL113" s="4"/>
      <c r="AM113" s="4"/>
    </row>
    <row r="114" spans="1:39" s="3" customFormat="1" ht="15" x14ac:dyDescent="0.25">
      <c r="A114" s="355" t="s">
        <v>959</v>
      </c>
      <c r="B114" s="355" t="s">
        <v>284</v>
      </c>
      <c r="C114" s="355"/>
      <c r="D114" s="355" t="s">
        <v>285</v>
      </c>
      <c r="E114" s="355"/>
      <c r="F114" s="355"/>
      <c r="G114" s="355"/>
      <c r="H114" s="438"/>
      <c r="I114" s="355"/>
      <c r="J114" s="355"/>
      <c r="K114" s="355"/>
      <c r="L114" s="438"/>
      <c r="M114" s="411"/>
      <c r="N114" s="411"/>
      <c r="O114" s="434"/>
      <c r="P114" s="411"/>
      <c r="Q114" s="411"/>
      <c r="R114" s="434"/>
      <c r="S114" s="360">
        <v>5</v>
      </c>
      <c r="T114" s="356">
        <v>875</v>
      </c>
      <c r="V114" s="82"/>
      <c r="W114" s="82"/>
      <c r="X114" s="82"/>
      <c r="Y114" s="82"/>
      <c r="Z114" s="82"/>
      <c r="AA114" s="65"/>
      <c r="AB114" s="4"/>
      <c r="AC114" s="4"/>
      <c r="AD114" s="4"/>
      <c r="AE114" s="4"/>
      <c r="AF114" s="4"/>
      <c r="AG114" s="4"/>
      <c r="AH114" s="4"/>
      <c r="AI114" s="4"/>
      <c r="AJ114" s="4"/>
      <c r="AK114" s="4"/>
      <c r="AL114" s="4"/>
      <c r="AM114" s="4"/>
    </row>
    <row r="115" spans="1:39" s="3" customFormat="1" ht="15" x14ac:dyDescent="0.25">
      <c r="A115" s="355" t="s">
        <v>959</v>
      </c>
      <c r="B115" s="355" t="s">
        <v>289</v>
      </c>
      <c r="C115" s="355"/>
      <c r="D115" s="355" t="s">
        <v>202</v>
      </c>
      <c r="E115" s="355"/>
      <c r="F115" s="355"/>
      <c r="G115" s="355"/>
      <c r="H115" s="438"/>
      <c r="I115" s="355"/>
      <c r="J115" s="355"/>
      <c r="K115" s="355"/>
      <c r="L115" s="438"/>
      <c r="M115" s="411"/>
      <c r="N115" s="411"/>
      <c r="O115" s="434"/>
      <c r="P115" s="411"/>
      <c r="Q115" s="411"/>
      <c r="R115" s="434"/>
      <c r="S115" s="360">
        <v>33</v>
      </c>
      <c r="T115" s="356">
        <v>5800</v>
      </c>
      <c r="V115" s="82"/>
      <c r="W115" s="82"/>
      <c r="X115" s="82"/>
      <c r="Y115" s="82"/>
      <c r="Z115" s="82"/>
      <c r="AA115" s="65"/>
      <c r="AB115" s="4"/>
      <c r="AC115" s="4"/>
      <c r="AD115" s="4"/>
      <c r="AE115" s="4"/>
      <c r="AF115" s="4"/>
      <c r="AG115" s="4"/>
      <c r="AH115" s="4"/>
      <c r="AI115" s="4"/>
      <c r="AJ115" s="4"/>
      <c r="AK115" s="4"/>
      <c r="AL115" s="4"/>
      <c r="AM115" s="4"/>
    </row>
    <row r="116" spans="1:39" s="3" customFormat="1" ht="15" x14ac:dyDescent="0.25">
      <c r="A116" s="355" t="s">
        <v>959</v>
      </c>
      <c r="B116" s="355" t="s">
        <v>975</v>
      </c>
      <c r="C116" s="355"/>
      <c r="D116" s="355" t="s">
        <v>65</v>
      </c>
      <c r="E116" s="355"/>
      <c r="F116" s="355"/>
      <c r="G116" s="355"/>
      <c r="H116" s="438"/>
      <c r="I116" s="355"/>
      <c r="J116" s="355"/>
      <c r="K116" s="355"/>
      <c r="L116" s="438"/>
      <c r="M116" s="411"/>
      <c r="N116" s="411"/>
      <c r="O116" s="434"/>
      <c r="P116" s="411"/>
      <c r="Q116" s="411"/>
      <c r="R116" s="434"/>
      <c r="S116" s="360">
        <v>3</v>
      </c>
      <c r="T116" s="356">
        <v>525</v>
      </c>
      <c r="V116" s="82"/>
      <c r="W116" s="82"/>
      <c r="X116" s="82"/>
      <c r="Y116" s="82"/>
      <c r="Z116" s="82"/>
      <c r="AA116" s="65"/>
      <c r="AB116" s="4"/>
      <c r="AC116" s="4"/>
      <c r="AD116" s="4"/>
      <c r="AE116" s="4"/>
      <c r="AF116" s="4"/>
      <c r="AG116" s="4"/>
      <c r="AH116" s="4"/>
      <c r="AI116" s="4"/>
      <c r="AJ116" s="4"/>
      <c r="AK116" s="4"/>
      <c r="AL116" s="4"/>
      <c r="AM116" s="4"/>
    </row>
    <row r="117" spans="1:39" s="3" customFormat="1" ht="15" x14ac:dyDescent="0.25">
      <c r="A117" s="355" t="s">
        <v>959</v>
      </c>
      <c r="B117" s="355" t="s">
        <v>296</v>
      </c>
      <c r="C117" s="355"/>
      <c r="D117" s="355" t="s">
        <v>212</v>
      </c>
      <c r="E117" s="355"/>
      <c r="F117" s="355"/>
      <c r="G117" s="355"/>
      <c r="H117" s="438"/>
      <c r="I117" s="355"/>
      <c r="J117" s="355"/>
      <c r="K117" s="355"/>
      <c r="L117" s="438"/>
      <c r="M117" s="411"/>
      <c r="N117" s="411"/>
      <c r="O117" s="434"/>
      <c r="P117" s="411"/>
      <c r="Q117" s="411"/>
      <c r="R117" s="434"/>
      <c r="S117" s="360">
        <v>8</v>
      </c>
      <c r="T117" s="356">
        <v>1400</v>
      </c>
      <c r="V117" s="82"/>
      <c r="W117" s="82"/>
      <c r="X117" s="82"/>
      <c r="Y117" s="82"/>
      <c r="Z117" s="82"/>
      <c r="AA117" s="65"/>
      <c r="AB117" s="4"/>
      <c r="AC117" s="4"/>
      <c r="AD117" s="4"/>
      <c r="AE117" s="4"/>
      <c r="AF117" s="4"/>
      <c r="AG117" s="4"/>
      <c r="AH117" s="4"/>
      <c r="AI117" s="4"/>
      <c r="AJ117" s="4"/>
      <c r="AK117" s="4"/>
      <c r="AL117" s="4"/>
      <c r="AM117" s="4"/>
    </row>
    <row r="118" spans="1:39" s="3" customFormat="1" ht="15" x14ac:dyDescent="0.25">
      <c r="A118" s="355" t="s">
        <v>959</v>
      </c>
      <c r="B118" s="355" t="s">
        <v>297</v>
      </c>
      <c r="C118" s="355"/>
      <c r="D118" s="355" t="s">
        <v>298</v>
      </c>
      <c r="E118" s="355"/>
      <c r="F118" s="355"/>
      <c r="G118" s="355"/>
      <c r="H118" s="438"/>
      <c r="I118" s="355"/>
      <c r="J118" s="355"/>
      <c r="K118" s="355"/>
      <c r="L118" s="438"/>
      <c r="M118" s="411"/>
      <c r="N118" s="411"/>
      <c r="O118" s="434"/>
      <c r="P118" s="411"/>
      <c r="Q118" s="411"/>
      <c r="R118" s="434"/>
      <c r="S118" s="360">
        <v>3</v>
      </c>
      <c r="T118" s="356">
        <v>525</v>
      </c>
      <c r="V118" s="82"/>
      <c r="W118" s="82"/>
      <c r="X118" s="82"/>
      <c r="Y118" s="82"/>
      <c r="Z118" s="82"/>
      <c r="AA118" s="65"/>
      <c r="AB118" s="4"/>
      <c r="AC118" s="4"/>
      <c r="AD118" s="4"/>
      <c r="AE118" s="4"/>
      <c r="AF118" s="4"/>
      <c r="AG118" s="4"/>
      <c r="AH118" s="4"/>
      <c r="AI118" s="4"/>
      <c r="AJ118" s="4"/>
      <c r="AK118" s="4"/>
      <c r="AL118" s="4"/>
      <c r="AM118" s="4"/>
    </row>
    <row r="119" spans="1:39" s="3" customFormat="1" ht="15" x14ac:dyDescent="0.25">
      <c r="A119" s="355" t="s">
        <v>959</v>
      </c>
      <c r="B119" s="355" t="s">
        <v>299</v>
      </c>
      <c r="C119" s="355"/>
      <c r="D119" s="355" t="s">
        <v>300</v>
      </c>
      <c r="E119" s="355"/>
      <c r="F119" s="355"/>
      <c r="G119" s="355"/>
      <c r="H119" s="438"/>
      <c r="I119" s="355"/>
      <c r="J119" s="355"/>
      <c r="K119" s="355"/>
      <c r="L119" s="438"/>
      <c r="M119" s="411"/>
      <c r="N119" s="411"/>
      <c r="O119" s="434"/>
      <c r="P119" s="411"/>
      <c r="Q119" s="411"/>
      <c r="R119" s="434"/>
      <c r="S119" s="360">
        <v>22</v>
      </c>
      <c r="T119" s="356">
        <v>4050</v>
      </c>
      <c r="V119" s="82"/>
      <c r="W119" s="82"/>
      <c r="X119" s="82"/>
      <c r="Y119" s="82"/>
      <c r="Z119" s="82"/>
      <c r="AA119" s="65"/>
      <c r="AB119" s="4"/>
      <c r="AC119" s="4"/>
      <c r="AD119" s="4"/>
      <c r="AE119" s="4"/>
      <c r="AF119" s="4"/>
      <c r="AG119" s="4"/>
      <c r="AH119" s="4"/>
      <c r="AI119" s="4"/>
      <c r="AJ119" s="4"/>
      <c r="AK119" s="4"/>
      <c r="AL119" s="4"/>
      <c r="AM119" s="4"/>
    </row>
    <row r="120" spans="1:39" s="3" customFormat="1" ht="15" x14ac:dyDescent="0.25">
      <c r="A120" s="355" t="s">
        <v>959</v>
      </c>
      <c r="B120" s="355" t="s">
        <v>301</v>
      </c>
      <c r="C120" s="355"/>
      <c r="D120" s="355" t="s">
        <v>92</v>
      </c>
      <c r="E120" s="355"/>
      <c r="F120" s="355"/>
      <c r="G120" s="355"/>
      <c r="H120" s="438"/>
      <c r="I120" s="355"/>
      <c r="J120" s="355"/>
      <c r="K120" s="355"/>
      <c r="L120" s="438"/>
      <c r="M120" s="411"/>
      <c r="N120" s="411"/>
      <c r="O120" s="434"/>
      <c r="P120" s="411"/>
      <c r="Q120" s="411"/>
      <c r="R120" s="434"/>
      <c r="S120" s="360">
        <v>114</v>
      </c>
      <c r="T120" s="356">
        <v>21843</v>
      </c>
      <c r="V120" s="82"/>
      <c r="W120" s="82"/>
      <c r="X120" s="82"/>
      <c r="Y120" s="82"/>
      <c r="Z120" s="82"/>
      <c r="AA120" s="65"/>
      <c r="AB120" s="4"/>
      <c r="AC120" s="4"/>
      <c r="AD120" s="4"/>
      <c r="AE120" s="4"/>
      <c r="AF120" s="4"/>
      <c r="AG120" s="4"/>
      <c r="AH120" s="4"/>
      <c r="AI120" s="4"/>
      <c r="AJ120" s="4"/>
      <c r="AK120" s="4"/>
      <c r="AL120" s="4"/>
      <c r="AM120" s="4"/>
    </row>
    <row r="121" spans="1:39" s="3" customFormat="1" ht="15" x14ac:dyDescent="0.25">
      <c r="A121" s="355" t="s">
        <v>959</v>
      </c>
      <c r="B121" s="355" t="s">
        <v>303</v>
      </c>
      <c r="C121" s="355"/>
      <c r="D121" s="355" t="s">
        <v>304</v>
      </c>
      <c r="E121" s="355"/>
      <c r="F121" s="355"/>
      <c r="G121" s="355"/>
      <c r="H121" s="438"/>
      <c r="I121" s="355"/>
      <c r="J121" s="355"/>
      <c r="K121" s="355"/>
      <c r="L121" s="438"/>
      <c r="M121" s="411"/>
      <c r="N121" s="411"/>
      <c r="O121" s="434"/>
      <c r="P121" s="411"/>
      <c r="Q121" s="411"/>
      <c r="R121" s="434"/>
      <c r="S121" s="360">
        <v>2</v>
      </c>
      <c r="T121" s="356">
        <v>350</v>
      </c>
      <c r="V121" s="82"/>
      <c r="W121" s="82"/>
      <c r="X121" s="82"/>
      <c r="Y121" s="82"/>
      <c r="Z121" s="82"/>
      <c r="AA121" s="65"/>
      <c r="AB121" s="4"/>
      <c r="AC121" s="4"/>
      <c r="AD121" s="4"/>
      <c r="AE121" s="4"/>
      <c r="AF121" s="4"/>
      <c r="AG121" s="4"/>
      <c r="AH121" s="4"/>
      <c r="AI121" s="4"/>
      <c r="AJ121" s="4"/>
      <c r="AK121" s="4"/>
      <c r="AL121" s="4"/>
      <c r="AM121" s="4"/>
    </row>
    <row r="122" spans="1:39" s="3" customFormat="1" ht="15" x14ac:dyDescent="0.25">
      <c r="A122" s="355" t="s">
        <v>959</v>
      </c>
      <c r="B122" s="355" t="s">
        <v>307</v>
      </c>
      <c r="C122" s="355"/>
      <c r="D122" s="355" t="s">
        <v>212</v>
      </c>
      <c r="E122" s="355"/>
      <c r="F122" s="355"/>
      <c r="G122" s="355"/>
      <c r="H122" s="438"/>
      <c r="I122" s="355"/>
      <c r="J122" s="355"/>
      <c r="K122" s="355"/>
      <c r="L122" s="438"/>
      <c r="M122" s="411"/>
      <c r="N122" s="411"/>
      <c r="O122" s="434"/>
      <c r="P122" s="411"/>
      <c r="Q122" s="411"/>
      <c r="R122" s="434"/>
      <c r="S122" s="360">
        <v>1</v>
      </c>
      <c r="T122" s="356">
        <v>175</v>
      </c>
      <c r="V122" s="82"/>
      <c r="W122" s="82"/>
      <c r="X122" s="82"/>
      <c r="Y122" s="82"/>
      <c r="Z122" s="82"/>
      <c r="AA122" s="65"/>
      <c r="AB122" s="4"/>
      <c r="AC122" s="4"/>
      <c r="AD122" s="4"/>
      <c r="AE122" s="4"/>
      <c r="AF122" s="4"/>
      <c r="AG122" s="4"/>
      <c r="AH122" s="4"/>
      <c r="AI122" s="4"/>
      <c r="AJ122" s="4"/>
      <c r="AK122" s="4"/>
      <c r="AL122" s="4"/>
      <c r="AM122" s="4"/>
    </row>
    <row r="123" spans="1:39" s="3" customFormat="1" ht="15" x14ac:dyDescent="0.25">
      <c r="A123" s="355" t="s">
        <v>959</v>
      </c>
      <c r="B123" s="355" t="s">
        <v>308</v>
      </c>
      <c r="C123" s="355"/>
      <c r="D123" s="355" t="s">
        <v>309</v>
      </c>
      <c r="E123" s="355"/>
      <c r="F123" s="355"/>
      <c r="G123" s="355"/>
      <c r="H123" s="438"/>
      <c r="I123" s="355"/>
      <c r="J123" s="355"/>
      <c r="K123" s="355"/>
      <c r="L123" s="438"/>
      <c r="M123" s="411"/>
      <c r="N123" s="411"/>
      <c r="O123" s="434"/>
      <c r="P123" s="411"/>
      <c r="Q123" s="411"/>
      <c r="R123" s="434"/>
      <c r="S123" s="360">
        <v>6</v>
      </c>
      <c r="T123" s="356">
        <v>1050</v>
      </c>
      <c r="V123" s="82"/>
      <c r="W123" s="82"/>
      <c r="X123" s="82"/>
      <c r="Y123" s="82"/>
      <c r="Z123" s="82"/>
      <c r="AA123" s="65"/>
      <c r="AB123" s="4"/>
      <c r="AC123" s="4"/>
      <c r="AD123" s="4"/>
      <c r="AE123" s="4"/>
      <c r="AF123" s="4"/>
      <c r="AG123" s="4"/>
      <c r="AH123" s="4"/>
      <c r="AI123" s="4"/>
      <c r="AJ123" s="4"/>
      <c r="AK123" s="4"/>
      <c r="AL123" s="4"/>
      <c r="AM123" s="4"/>
    </row>
    <row r="124" spans="1:39" s="3" customFormat="1" ht="15" x14ac:dyDescent="0.25">
      <c r="A124" s="355" t="s">
        <v>959</v>
      </c>
      <c r="B124" s="355" t="s">
        <v>311</v>
      </c>
      <c r="C124" s="355"/>
      <c r="D124" s="355" t="s">
        <v>312</v>
      </c>
      <c r="E124" s="355"/>
      <c r="F124" s="355"/>
      <c r="G124" s="355"/>
      <c r="H124" s="438"/>
      <c r="I124" s="355"/>
      <c r="J124" s="355"/>
      <c r="K124" s="355"/>
      <c r="L124" s="438"/>
      <c r="M124" s="411"/>
      <c r="N124" s="411"/>
      <c r="O124" s="434"/>
      <c r="P124" s="411"/>
      <c r="Q124" s="411"/>
      <c r="R124" s="434"/>
      <c r="S124" s="360">
        <v>6</v>
      </c>
      <c r="T124" s="356">
        <v>1050</v>
      </c>
      <c r="V124" s="82"/>
      <c r="W124" s="82"/>
      <c r="X124" s="82"/>
      <c r="Y124" s="82"/>
      <c r="Z124" s="82"/>
      <c r="AA124" s="65"/>
      <c r="AB124" s="4"/>
      <c r="AC124" s="4"/>
      <c r="AD124" s="4"/>
      <c r="AE124" s="4"/>
      <c r="AF124" s="4"/>
      <c r="AG124" s="4"/>
      <c r="AH124" s="4"/>
      <c r="AI124" s="4"/>
      <c r="AJ124" s="4"/>
      <c r="AK124" s="4"/>
      <c r="AL124" s="4"/>
      <c r="AM124" s="4"/>
    </row>
    <row r="125" spans="1:39" s="3" customFormat="1" ht="15" x14ac:dyDescent="0.25">
      <c r="A125" s="355" t="s">
        <v>959</v>
      </c>
      <c r="B125" s="355" t="s">
        <v>313</v>
      </c>
      <c r="C125" s="355"/>
      <c r="D125" s="355" t="s">
        <v>314</v>
      </c>
      <c r="E125" s="355"/>
      <c r="F125" s="355"/>
      <c r="G125" s="355"/>
      <c r="H125" s="438"/>
      <c r="I125" s="355"/>
      <c r="J125" s="355"/>
      <c r="K125" s="355"/>
      <c r="L125" s="438"/>
      <c r="M125" s="411"/>
      <c r="N125" s="411"/>
      <c r="O125" s="434"/>
      <c r="P125" s="411"/>
      <c r="Q125" s="411"/>
      <c r="R125" s="434"/>
      <c r="S125" s="360">
        <v>3</v>
      </c>
      <c r="T125" s="356">
        <v>525</v>
      </c>
      <c r="V125" s="82"/>
      <c r="W125" s="82"/>
      <c r="X125" s="82"/>
      <c r="Y125" s="82"/>
      <c r="Z125" s="82"/>
      <c r="AA125" s="65"/>
      <c r="AB125" s="4"/>
      <c r="AC125" s="4"/>
      <c r="AD125" s="4"/>
      <c r="AE125" s="4"/>
      <c r="AF125" s="4"/>
      <c r="AG125" s="4"/>
      <c r="AH125" s="4"/>
      <c r="AI125" s="4"/>
      <c r="AJ125" s="4"/>
      <c r="AK125" s="4"/>
      <c r="AL125" s="4"/>
      <c r="AM125" s="4"/>
    </row>
    <row r="126" spans="1:39" s="3" customFormat="1" ht="15" x14ac:dyDescent="0.25">
      <c r="A126" s="355" t="s">
        <v>959</v>
      </c>
      <c r="B126" s="355" t="s">
        <v>317</v>
      </c>
      <c r="C126" s="355"/>
      <c r="D126" s="355" t="s">
        <v>79</v>
      </c>
      <c r="E126" s="355"/>
      <c r="F126" s="355"/>
      <c r="G126" s="355"/>
      <c r="H126" s="438"/>
      <c r="I126" s="355"/>
      <c r="J126" s="355"/>
      <c r="K126" s="355"/>
      <c r="L126" s="438"/>
      <c r="M126" s="411"/>
      <c r="N126" s="411"/>
      <c r="O126" s="434"/>
      <c r="P126" s="360">
        <v>1</v>
      </c>
      <c r="Q126" s="356">
        <v>529</v>
      </c>
      <c r="R126" s="435"/>
      <c r="S126" s="360">
        <v>149</v>
      </c>
      <c r="T126" s="356">
        <v>26100</v>
      </c>
      <c r="V126" s="82"/>
      <c r="W126" s="82"/>
      <c r="X126" s="82"/>
      <c r="Y126" s="82"/>
      <c r="Z126" s="82"/>
      <c r="AA126" s="65"/>
      <c r="AB126" s="4"/>
      <c r="AC126" s="4"/>
      <c r="AD126" s="4"/>
      <c r="AE126" s="4"/>
      <c r="AF126" s="4"/>
      <c r="AG126" s="4"/>
      <c r="AH126" s="4"/>
      <c r="AI126" s="4"/>
      <c r="AJ126" s="4"/>
      <c r="AK126" s="4"/>
      <c r="AL126" s="4"/>
      <c r="AM126" s="4"/>
    </row>
    <row r="127" spans="1:39" s="3" customFormat="1" ht="15" x14ac:dyDescent="0.25">
      <c r="A127" s="355" t="s">
        <v>959</v>
      </c>
      <c r="B127" s="355" t="s">
        <v>976</v>
      </c>
      <c r="C127" s="355"/>
      <c r="D127" s="355" t="s">
        <v>79</v>
      </c>
      <c r="E127" s="355"/>
      <c r="F127" s="355"/>
      <c r="G127" s="355"/>
      <c r="H127" s="438"/>
      <c r="I127" s="355"/>
      <c r="J127" s="355"/>
      <c r="K127" s="355"/>
      <c r="L127" s="438"/>
      <c r="M127" s="411"/>
      <c r="N127" s="411"/>
      <c r="O127" s="434"/>
      <c r="P127" s="411"/>
      <c r="Q127" s="411"/>
      <c r="R127" s="434"/>
      <c r="S127" s="360">
        <v>10</v>
      </c>
      <c r="T127" s="356">
        <v>1746</v>
      </c>
      <c r="V127" s="82"/>
      <c r="W127" s="82"/>
      <c r="X127" s="82"/>
      <c r="Y127" s="82"/>
      <c r="Z127" s="82"/>
      <c r="AA127" s="65"/>
      <c r="AB127" s="4"/>
      <c r="AC127" s="4"/>
      <c r="AD127" s="4"/>
      <c r="AE127" s="4"/>
      <c r="AF127" s="4"/>
      <c r="AG127" s="4"/>
      <c r="AH127" s="4"/>
      <c r="AI127" s="4"/>
      <c r="AJ127" s="4"/>
      <c r="AK127" s="4"/>
      <c r="AL127" s="4"/>
      <c r="AM127" s="4"/>
    </row>
    <row r="128" spans="1:39" s="3" customFormat="1" ht="15" x14ac:dyDescent="0.25">
      <c r="A128" s="355" t="s">
        <v>959</v>
      </c>
      <c r="B128" s="355" t="s">
        <v>325</v>
      </c>
      <c r="C128" s="355"/>
      <c r="D128" s="355" t="s">
        <v>326</v>
      </c>
      <c r="E128" s="355"/>
      <c r="F128" s="355"/>
      <c r="G128" s="355"/>
      <c r="H128" s="438"/>
      <c r="I128" s="355"/>
      <c r="J128" s="355"/>
      <c r="K128" s="355"/>
      <c r="L128" s="438"/>
      <c r="M128" s="411"/>
      <c r="N128" s="411"/>
      <c r="O128" s="434"/>
      <c r="P128" s="411"/>
      <c r="Q128" s="411"/>
      <c r="R128" s="434"/>
      <c r="S128" s="360">
        <v>2</v>
      </c>
      <c r="T128" s="356">
        <v>350</v>
      </c>
      <c r="V128" s="82"/>
      <c r="W128" s="82"/>
      <c r="X128" s="82"/>
      <c r="Y128" s="82"/>
      <c r="Z128" s="82"/>
      <c r="AA128" s="65"/>
      <c r="AB128" s="4"/>
      <c r="AC128" s="4"/>
      <c r="AD128" s="4"/>
      <c r="AE128" s="4"/>
      <c r="AF128" s="4"/>
      <c r="AG128" s="4"/>
      <c r="AH128" s="4"/>
      <c r="AI128" s="4"/>
      <c r="AJ128" s="4"/>
      <c r="AK128" s="4"/>
      <c r="AL128" s="4"/>
      <c r="AM128" s="4"/>
    </row>
    <row r="129" spans="1:39" s="3" customFormat="1" ht="15" x14ac:dyDescent="0.25">
      <c r="A129" s="355" t="s">
        <v>959</v>
      </c>
      <c r="B129" s="355" t="s">
        <v>330</v>
      </c>
      <c r="C129" s="355"/>
      <c r="D129" s="355" t="s">
        <v>331</v>
      </c>
      <c r="E129" s="355"/>
      <c r="F129" s="355"/>
      <c r="G129" s="355"/>
      <c r="H129" s="438"/>
      <c r="I129" s="355"/>
      <c r="J129" s="355"/>
      <c r="K129" s="355"/>
      <c r="L129" s="438"/>
      <c r="M129" s="411"/>
      <c r="N129" s="411"/>
      <c r="O129" s="434"/>
      <c r="P129" s="411"/>
      <c r="Q129" s="411"/>
      <c r="R129" s="434"/>
      <c r="S129" s="360">
        <v>5</v>
      </c>
      <c r="T129" s="356">
        <v>875</v>
      </c>
      <c r="V129" s="82"/>
      <c r="W129" s="82"/>
      <c r="X129" s="82"/>
      <c r="Y129" s="82"/>
      <c r="Z129" s="82"/>
      <c r="AA129" s="65"/>
      <c r="AB129" s="4"/>
      <c r="AC129" s="4"/>
      <c r="AD129" s="4"/>
      <c r="AE129" s="4"/>
      <c r="AF129" s="4"/>
      <c r="AG129" s="4"/>
      <c r="AH129" s="4"/>
      <c r="AI129" s="4"/>
      <c r="AJ129" s="4"/>
      <c r="AK129" s="4"/>
      <c r="AL129" s="4"/>
      <c r="AM129" s="4"/>
    </row>
    <row r="130" spans="1:39" s="3" customFormat="1" ht="15" x14ac:dyDescent="0.25">
      <c r="A130" s="355" t="s">
        <v>959</v>
      </c>
      <c r="B130" s="355" t="s">
        <v>332</v>
      </c>
      <c r="C130" s="355"/>
      <c r="D130" s="355" t="s">
        <v>333</v>
      </c>
      <c r="E130" s="355"/>
      <c r="F130" s="355"/>
      <c r="G130" s="355"/>
      <c r="H130" s="438"/>
      <c r="I130" s="355"/>
      <c r="J130" s="355"/>
      <c r="K130" s="355"/>
      <c r="L130" s="438"/>
      <c r="M130" s="411"/>
      <c r="N130" s="411"/>
      <c r="O130" s="434"/>
      <c r="P130" s="411"/>
      <c r="Q130" s="411"/>
      <c r="R130" s="434"/>
      <c r="S130" s="360">
        <v>3</v>
      </c>
      <c r="T130" s="356">
        <v>525</v>
      </c>
      <c r="V130" s="82"/>
      <c r="W130" s="82"/>
      <c r="X130" s="82"/>
      <c r="Y130" s="82"/>
      <c r="Z130" s="82"/>
      <c r="AA130" s="65"/>
      <c r="AB130" s="4"/>
      <c r="AC130" s="4"/>
      <c r="AD130" s="4"/>
      <c r="AE130" s="4"/>
      <c r="AF130" s="4"/>
      <c r="AG130" s="4"/>
      <c r="AH130" s="4"/>
      <c r="AI130" s="4"/>
      <c r="AJ130" s="4"/>
      <c r="AK130" s="4"/>
      <c r="AL130" s="4"/>
      <c r="AM130" s="4"/>
    </row>
    <row r="131" spans="1:39" s="3" customFormat="1" ht="15" x14ac:dyDescent="0.25">
      <c r="A131" s="355" t="s">
        <v>959</v>
      </c>
      <c r="B131" s="355" t="s">
        <v>977</v>
      </c>
      <c r="C131" s="355"/>
      <c r="D131" s="355" t="s">
        <v>145</v>
      </c>
      <c r="E131" s="355"/>
      <c r="F131" s="355"/>
      <c r="G131" s="355"/>
      <c r="H131" s="438"/>
      <c r="I131" s="355"/>
      <c r="J131" s="355"/>
      <c r="K131" s="355"/>
      <c r="L131" s="438"/>
      <c r="M131" s="411"/>
      <c r="N131" s="411"/>
      <c r="O131" s="434"/>
      <c r="P131" s="411"/>
      <c r="Q131" s="411"/>
      <c r="R131" s="434"/>
      <c r="S131" s="360">
        <v>1</v>
      </c>
      <c r="T131" s="356">
        <v>175</v>
      </c>
      <c r="V131" s="82"/>
      <c r="W131" s="82"/>
      <c r="X131" s="82"/>
      <c r="Y131" s="82"/>
      <c r="Z131" s="82"/>
      <c r="AA131" s="65"/>
      <c r="AB131" s="4"/>
      <c r="AC131" s="4"/>
      <c r="AD131" s="4"/>
      <c r="AE131" s="4"/>
      <c r="AF131" s="4"/>
      <c r="AG131" s="4"/>
      <c r="AH131" s="4"/>
      <c r="AI131" s="4"/>
      <c r="AJ131" s="4"/>
      <c r="AK131" s="4"/>
      <c r="AL131" s="4"/>
      <c r="AM131" s="4"/>
    </row>
    <row r="132" spans="1:39" s="3" customFormat="1" ht="15" x14ac:dyDescent="0.25">
      <c r="A132" s="355" t="s">
        <v>959</v>
      </c>
      <c r="B132" s="355" t="s">
        <v>341</v>
      </c>
      <c r="C132" s="355"/>
      <c r="D132" s="355" t="s">
        <v>88</v>
      </c>
      <c r="E132" s="355"/>
      <c r="F132" s="355"/>
      <c r="G132" s="355"/>
      <c r="H132" s="438"/>
      <c r="I132" s="355"/>
      <c r="J132" s="355"/>
      <c r="K132" s="355"/>
      <c r="L132" s="438"/>
      <c r="M132" s="411"/>
      <c r="N132" s="411"/>
      <c r="O132" s="434"/>
      <c r="P132" s="411"/>
      <c r="Q132" s="411"/>
      <c r="R132" s="434"/>
      <c r="S132" s="360">
        <v>16</v>
      </c>
      <c r="T132" s="356">
        <v>3025</v>
      </c>
      <c r="V132" s="82"/>
      <c r="W132" s="82"/>
      <c r="X132" s="82"/>
      <c r="Y132" s="82"/>
      <c r="Z132" s="82"/>
      <c r="AA132" s="65"/>
      <c r="AB132" s="4"/>
      <c r="AC132" s="4"/>
      <c r="AD132" s="4"/>
      <c r="AE132" s="4"/>
      <c r="AF132" s="4"/>
      <c r="AG132" s="4"/>
      <c r="AH132" s="4"/>
      <c r="AI132" s="4"/>
      <c r="AJ132" s="4"/>
      <c r="AK132" s="4"/>
      <c r="AL132" s="4"/>
      <c r="AM132" s="4"/>
    </row>
    <row r="133" spans="1:39" s="3" customFormat="1" ht="15" x14ac:dyDescent="0.25">
      <c r="A133" s="355" t="s">
        <v>959</v>
      </c>
      <c r="B133" s="355" t="s">
        <v>344</v>
      </c>
      <c r="C133" s="355"/>
      <c r="D133" s="355" t="s">
        <v>107</v>
      </c>
      <c r="E133" s="355"/>
      <c r="F133" s="355"/>
      <c r="G133" s="355"/>
      <c r="H133" s="438"/>
      <c r="I133" s="355"/>
      <c r="J133" s="355"/>
      <c r="K133" s="355"/>
      <c r="L133" s="438"/>
      <c r="M133" s="411"/>
      <c r="N133" s="411"/>
      <c r="O133" s="434"/>
      <c r="P133" s="411"/>
      <c r="Q133" s="411"/>
      <c r="R133" s="434"/>
      <c r="S133" s="360">
        <v>1</v>
      </c>
      <c r="T133" s="356">
        <v>175</v>
      </c>
      <c r="V133" s="82"/>
      <c r="W133" s="82"/>
      <c r="X133" s="82"/>
      <c r="Y133" s="82"/>
      <c r="Z133" s="82"/>
      <c r="AA133" s="65"/>
      <c r="AB133" s="4"/>
      <c r="AC133" s="4"/>
      <c r="AD133" s="4"/>
      <c r="AE133" s="4"/>
      <c r="AF133" s="4"/>
      <c r="AG133" s="4"/>
      <c r="AH133" s="4"/>
      <c r="AI133" s="4"/>
      <c r="AJ133" s="4"/>
      <c r="AK133" s="4"/>
      <c r="AL133" s="4"/>
      <c r="AM133" s="4"/>
    </row>
    <row r="134" spans="1:39" s="3" customFormat="1" ht="15" x14ac:dyDescent="0.25">
      <c r="A134" s="355" t="s">
        <v>959</v>
      </c>
      <c r="B134" s="355" t="s">
        <v>978</v>
      </c>
      <c r="C134" s="355"/>
      <c r="D134" s="355" t="s">
        <v>349</v>
      </c>
      <c r="E134" s="355"/>
      <c r="F134" s="355"/>
      <c r="G134" s="355"/>
      <c r="H134" s="438"/>
      <c r="I134" s="355"/>
      <c r="J134" s="355"/>
      <c r="K134" s="355"/>
      <c r="L134" s="438"/>
      <c r="M134" s="411"/>
      <c r="N134" s="411"/>
      <c r="O134" s="434"/>
      <c r="P134" s="411"/>
      <c r="Q134" s="411"/>
      <c r="R134" s="434"/>
      <c r="S134" s="360">
        <v>4</v>
      </c>
      <c r="T134" s="356">
        <v>700</v>
      </c>
      <c r="V134" s="82"/>
      <c r="W134" s="82"/>
      <c r="X134" s="82"/>
      <c r="Y134" s="82"/>
      <c r="Z134" s="82"/>
      <c r="AA134" s="65"/>
      <c r="AB134" s="4"/>
      <c r="AC134" s="4"/>
      <c r="AD134" s="4"/>
      <c r="AE134" s="4"/>
      <c r="AF134" s="4"/>
      <c r="AG134" s="4"/>
      <c r="AH134" s="4"/>
      <c r="AI134" s="4"/>
      <c r="AJ134" s="4"/>
      <c r="AK134" s="4"/>
      <c r="AL134" s="4"/>
      <c r="AM134" s="4"/>
    </row>
    <row r="135" spans="1:39" s="3" customFormat="1" ht="15" x14ac:dyDescent="0.25">
      <c r="A135" s="355" t="s">
        <v>959</v>
      </c>
      <c r="B135" s="355" t="s">
        <v>350</v>
      </c>
      <c r="C135" s="355"/>
      <c r="D135" s="355" t="s">
        <v>187</v>
      </c>
      <c r="E135" s="355"/>
      <c r="F135" s="355"/>
      <c r="G135" s="355"/>
      <c r="H135" s="438"/>
      <c r="I135" s="355"/>
      <c r="J135" s="355"/>
      <c r="K135" s="355"/>
      <c r="L135" s="438"/>
      <c r="M135" s="411"/>
      <c r="N135" s="411"/>
      <c r="O135" s="434"/>
      <c r="P135" s="411"/>
      <c r="Q135" s="411"/>
      <c r="R135" s="434"/>
      <c r="S135" s="360">
        <v>3</v>
      </c>
      <c r="T135" s="356">
        <v>525</v>
      </c>
      <c r="V135" s="82"/>
      <c r="W135" s="82"/>
      <c r="X135" s="82"/>
      <c r="Y135" s="82"/>
      <c r="Z135" s="82"/>
      <c r="AA135" s="65"/>
      <c r="AB135" s="4"/>
      <c r="AC135" s="4"/>
      <c r="AD135" s="4"/>
      <c r="AE135" s="4"/>
      <c r="AF135" s="4"/>
      <c r="AG135" s="4"/>
      <c r="AH135" s="4"/>
      <c r="AI135" s="4"/>
      <c r="AJ135" s="4"/>
      <c r="AK135" s="4"/>
      <c r="AL135" s="4"/>
      <c r="AM135" s="4"/>
    </row>
    <row r="136" spans="1:39" s="3" customFormat="1" ht="15" x14ac:dyDescent="0.25">
      <c r="A136" s="355" t="s">
        <v>959</v>
      </c>
      <c r="B136" s="355" t="s">
        <v>354</v>
      </c>
      <c r="C136" s="355"/>
      <c r="D136" s="355" t="s">
        <v>154</v>
      </c>
      <c r="E136" s="355"/>
      <c r="F136" s="355"/>
      <c r="G136" s="355"/>
      <c r="H136" s="438"/>
      <c r="I136" s="355"/>
      <c r="J136" s="355"/>
      <c r="K136" s="355"/>
      <c r="L136" s="438"/>
      <c r="M136" s="411"/>
      <c r="N136" s="411"/>
      <c r="O136" s="434"/>
      <c r="P136" s="411"/>
      <c r="Q136" s="411"/>
      <c r="R136" s="434"/>
      <c r="S136" s="360">
        <v>15</v>
      </c>
      <c r="T136" s="356">
        <v>2877</v>
      </c>
      <c r="V136" s="82"/>
      <c r="W136" s="82"/>
      <c r="X136" s="82"/>
      <c r="Y136" s="82"/>
      <c r="Z136" s="82"/>
      <c r="AA136" s="65"/>
      <c r="AB136" s="4"/>
      <c r="AC136" s="4"/>
      <c r="AD136" s="4"/>
      <c r="AE136" s="4"/>
      <c r="AF136" s="4"/>
      <c r="AG136" s="4"/>
      <c r="AH136" s="4"/>
      <c r="AI136" s="4"/>
      <c r="AJ136" s="4"/>
      <c r="AK136" s="4"/>
      <c r="AL136" s="4"/>
      <c r="AM136" s="4"/>
    </row>
    <row r="137" spans="1:39" s="3" customFormat="1" ht="15" x14ac:dyDescent="0.25">
      <c r="A137" s="355" t="s">
        <v>959</v>
      </c>
      <c r="B137" s="355" t="s">
        <v>355</v>
      </c>
      <c r="C137" s="355"/>
      <c r="D137" s="355" t="s">
        <v>175</v>
      </c>
      <c r="E137" s="355"/>
      <c r="F137" s="355"/>
      <c r="G137" s="355"/>
      <c r="H137" s="438"/>
      <c r="I137" s="355"/>
      <c r="J137" s="355"/>
      <c r="K137" s="355"/>
      <c r="L137" s="438"/>
      <c r="M137" s="411"/>
      <c r="N137" s="411"/>
      <c r="O137" s="434"/>
      <c r="P137" s="411"/>
      <c r="Q137" s="411"/>
      <c r="R137" s="434"/>
      <c r="S137" s="360">
        <v>93</v>
      </c>
      <c r="T137" s="356">
        <v>17581</v>
      </c>
      <c r="V137" s="82"/>
      <c r="W137" s="82"/>
      <c r="X137" s="82"/>
      <c r="Y137" s="82"/>
      <c r="Z137" s="82"/>
      <c r="AA137" s="65"/>
      <c r="AB137" s="4"/>
      <c r="AC137" s="4"/>
      <c r="AD137" s="4"/>
      <c r="AE137" s="4"/>
      <c r="AF137" s="4"/>
      <c r="AG137" s="4"/>
      <c r="AH137" s="4"/>
      <c r="AI137" s="4"/>
      <c r="AJ137" s="4"/>
      <c r="AK137" s="4"/>
      <c r="AL137" s="4"/>
      <c r="AM137" s="4"/>
    </row>
    <row r="138" spans="1:39" s="3" customFormat="1" ht="15" x14ac:dyDescent="0.25">
      <c r="A138" s="355" t="s">
        <v>959</v>
      </c>
      <c r="B138" s="355" t="s">
        <v>356</v>
      </c>
      <c r="C138" s="355"/>
      <c r="D138" s="355" t="s">
        <v>204</v>
      </c>
      <c r="E138" s="355"/>
      <c r="F138" s="355"/>
      <c r="G138" s="355"/>
      <c r="H138" s="438"/>
      <c r="I138" s="355"/>
      <c r="J138" s="355"/>
      <c r="K138" s="355"/>
      <c r="L138" s="438"/>
      <c r="M138" s="411"/>
      <c r="N138" s="411"/>
      <c r="O138" s="434"/>
      <c r="P138" s="411"/>
      <c r="Q138" s="411"/>
      <c r="R138" s="434"/>
      <c r="S138" s="360">
        <v>6</v>
      </c>
      <c r="T138" s="356">
        <v>1075</v>
      </c>
      <c r="V138" s="82"/>
      <c r="W138" s="82"/>
      <c r="X138" s="82"/>
      <c r="Y138" s="82"/>
      <c r="Z138" s="82"/>
      <c r="AA138" s="65"/>
      <c r="AB138" s="4"/>
      <c r="AC138" s="4"/>
      <c r="AD138" s="4"/>
      <c r="AE138" s="4"/>
      <c r="AF138" s="4"/>
      <c r="AG138" s="4"/>
      <c r="AH138" s="4"/>
      <c r="AI138" s="4"/>
      <c r="AJ138" s="4"/>
      <c r="AK138" s="4"/>
      <c r="AL138" s="4"/>
      <c r="AM138" s="4"/>
    </row>
    <row r="139" spans="1:39" s="3" customFormat="1" ht="15" x14ac:dyDescent="0.25">
      <c r="A139" s="355" t="s">
        <v>959</v>
      </c>
      <c r="B139" s="355" t="s">
        <v>361</v>
      </c>
      <c r="C139" s="355"/>
      <c r="D139" s="355" t="s">
        <v>363</v>
      </c>
      <c r="E139" s="355"/>
      <c r="F139" s="355"/>
      <c r="G139" s="355"/>
      <c r="H139" s="438"/>
      <c r="I139" s="355"/>
      <c r="J139" s="355"/>
      <c r="K139" s="355"/>
      <c r="L139" s="438"/>
      <c r="M139" s="411"/>
      <c r="N139" s="411"/>
      <c r="O139" s="434"/>
      <c r="P139" s="411"/>
      <c r="Q139" s="411"/>
      <c r="R139" s="434"/>
      <c r="S139" s="360">
        <v>5</v>
      </c>
      <c r="T139" s="356">
        <v>950</v>
      </c>
      <c r="V139" s="82"/>
      <c r="W139" s="82"/>
      <c r="X139" s="82"/>
      <c r="Y139" s="82"/>
      <c r="Z139" s="82"/>
      <c r="AA139" s="65"/>
      <c r="AB139" s="4"/>
      <c r="AC139" s="4"/>
      <c r="AD139" s="4"/>
      <c r="AE139" s="4"/>
      <c r="AF139" s="4"/>
      <c r="AG139" s="4"/>
      <c r="AH139" s="4"/>
      <c r="AI139" s="4"/>
      <c r="AJ139" s="4"/>
      <c r="AK139" s="4"/>
      <c r="AL139" s="4"/>
      <c r="AM139" s="4"/>
    </row>
    <row r="140" spans="1:39" s="3" customFormat="1" ht="15" x14ac:dyDescent="0.25">
      <c r="A140" s="355" t="s">
        <v>959</v>
      </c>
      <c r="B140" s="355" t="s">
        <v>364</v>
      </c>
      <c r="C140" s="355"/>
      <c r="D140" s="355" t="s">
        <v>204</v>
      </c>
      <c r="E140" s="355"/>
      <c r="F140" s="355"/>
      <c r="G140" s="355"/>
      <c r="H140" s="438"/>
      <c r="I140" s="355"/>
      <c r="J140" s="355"/>
      <c r="K140" s="355"/>
      <c r="L140" s="438"/>
      <c r="M140" s="411"/>
      <c r="N140" s="411"/>
      <c r="O140" s="434"/>
      <c r="P140" s="411"/>
      <c r="Q140" s="411"/>
      <c r="R140" s="434"/>
      <c r="S140" s="360">
        <v>167</v>
      </c>
      <c r="T140" s="356">
        <v>30833</v>
      </c>
      <c r="V140" s="82"/>
      <c r="W140" s="82"/>
      <c r="X140" s="82"/>
      <c r="Y140" s="82"/>
      <c r="Z140" s="82"/>
      <c r="AA140" s="65"/>
      <c r="AB140" s="4"/>
      <c r="AC140" s="4"/>
      <c r="AD140" s="4"/>
      <c r="AE140" s="4"/>
      <c r="AF140" s="4"/>
      <c r="AG140" s="4"/>
      <c r="AH140" s="4"/>
      <c r="AI140" s="4"/>
      <c r="AJ140" s="4"/>
      <c r="AK140" s="4"/>
      <c r="AL140" s="4"/>
      <c r="AM140" s="4"/>
    </row>
    <row r="141" spans="1:39" s="3" customFormat="1" ht="15" x14ac:dyDescent="0.25">
      <c r="A141" s="355" t="s">
        <v>959</v>
      </c>
      <c r="B141" s="355" t="s">
        <v>366</v>
      </c>
      <c r="C141" s="355"/>
      <c r="D141" s="355" t="s">
        <v>367</v>
      </c>
      <c r="E141" s="355"/>
      <c r="F141" s="355"/>
      <c r="G141" s="355"/>
      <c r="H141" s="438"/>
      <c r="I141" s="355"/>
      <c r="J141" s="355"/>
      <c r="K141" s="355"/>
      <c r="L141" s="438"/>
      <c r="M141" s="411"/>
      <c r="N141" s="411"/>
      <c r="O141" s="434"/>
      <c r="P141" s="411"/>
      <c r="Q141" s="411"/>
      <c r="R141" s="434"/>
      <c r="S141" s="360">
        <v>6</v>
      </c>
      <c r="T141" s="356">
        <v>1075</v>
      </c>
      <c r="V141" s="82"/>
      <c r="W141" s="82"/>
      <c r="X141" s="82"/>
      <c r="Y141" s="82"/>
      <c r="Z141" s="82"/>
      <c r="AA141" s="65"/>
      <c r="AB141" s="4"/>
      <c r="AC141" s="4"/>
      <c r="AD141" s="4"/>
      <c r="AE141" s="4"/>
      <c r="AF141" s="4"/>
      <c r="AG141" s="4"/>
      <c r="AH141" s="4"/>
      <c r="AI141" s="4"/>
      <c r="AJ141" s="4"/>
      <c r="AK141" s="4"/>
      <c r="AL141" s="4"/>
      <c r="AM141" s="4"/>
    </row>
    <row r="142" spans="1:39" s="3" customFormat="1" ht="15" x14ac:dyDescent="0.25">
      <c r="A142" s="355" t="s">
        <v>959</v>
      </c>
      <c r="B142" s="355" t="s">
        <v>979</v>
      </c>
      <c r="C142" s="355"/>
      <c r="D142" s="355" t="s">
        <v>109</v>
      </c>
      <c r="E142" s="355"/>
      <c r="F142" s="355"/>
      <c r="G142" s="355"/>
      <c r="H142" s="438"/>
      <c r="I142" s="355"/>
      <c r="J142" s="355"/>
      <c r="K142" s="355"/>
      <c r="L142" s="438"/>
      <c r="M142" s="411"/>
      <c r="N142" s="411"/>
      <c r="O142" s="434"/>
      <c r="P142" s="411"/>
      <c r="Q142" s="411"/>
      <c r="R142" s="434"/>
      <c r="S142" s="360">
        <v>11</v>
      </c>
      <c r="T142" s="356">
        <v>1925</v>
      </c>
      <c r="V142" s="82"/>
      <c r="W142" s="82"/>
      <c r="X142" s="82"/>
      <c r="Y142" s="82"/>
      <c r="Z142" s="82"/>
      <c r="AA142" s="65"/>
      <c r="AB142" s="4"/>
      <c r="AC142" s="4"/>
      <c r="AD142" s="4"/>
      <c r="AE142" s="4"/>
      <c r="AF142" s="4"/>
      <c r="AG142" s="4"/>
      <c r="AH142" s="4"/>
      <c r="AI142" s="4"/>
      <c r="AJ142" s="4"/>
      <c r="AK142" s="4"/>
      <c r="AL142" s="4"/>
      <c r="AM142" s="4"/>
    </row>
    <row r="143" spans="1:39" s="3" customFormat="1" ht="15" x14ac:dyDescent="0.25">
      <c r="A143" s="355" t="s">
        <v>959</v>
      </c>
      <c r="B143" s="355" t="s">
        <v>372</v>
      </c>
      <c r="C143" s="355"/>
      <c r="D143" s="355" t="s">
        <v>104</v>
      </c>
      <c r="E143" s="355"/>
      <c r="F143" s="355"/>
      <c r="G143" s="355"/>
      <c r="H143" s="438"/>
      <c r="I143" s="355"/>
      <c r="J143" s="355"/>
      <c r="K143" s="355"/>
      <c r="L143" s="438"/>
      <c r="M143" s="411"/>
      <c r="N143" s="411"/>
      <c r="O143" s="434"/>
      <c r="P143" s="411"/>
      <c r="Q143" s="411"/>
      <c r="R143" s="434"/>
      <c r="S143" s="360">
        <v>1</v>
      </c>
      <c r="T143" s="356">
        <v>175</v>
      </c>
      <c r="V143" s="82"/>
      <c r="W143" s="82"/>
      <c r="X143" s="82"/>
      <c r="Y143" s="82"/>
      <c r="Z143" s="82"/>
      <c r="AA143" s="65"/>
      <c r="AB143" s="4"/>
      <c r="AC143" s="4"/>
      <c r="AD143" s="4"/>
      <c r="AE143" s="4"/>
      <c r="AF143" s="4"/>
      <c r="AG143" s="4"/>
      <c r="AH143" s="4"/>
      <c r="AI143" s="4"/>
      <c r="AJ143" s="4"/>
      <c r="AK143" s="4"/>
      <c r="AL143" s="4"/>
      <c r="AM143" s="4"/>
    </row>
    <row r="144" spans="1:39" s="3" customFormat="1" ht="15" x14ac:dyDescent="0.25">
      <c r="A144" s="355" t="s">
        <v>959</v>
      </c>
      <c r="B144" s="355" t="s">
        <v>376</v>
      </c>
      <c r="C144" s="355"/>
      <c r="D144" s="355" t="s">
        <v>212</v>
      </c>
      <c r="E144" s="355"/>
      <c r="F144" s="355"/>
      <c r="G144" s="355"/>
      <c r="H144" s="438"/>
      <c r="I144" s="355"/>
      <c r="J144" s="355"/>
      <c r="K144" s="355"/>
      <c r="L144" s="438"/>
      <c r="M144" s="411"/>
      <c r="N144" s="411"/>
      <c r="O144" s="434"/>
      <c r="P144" s="411"/>
      <c r="Q144" s="411"/>
      <c r="R144" s="434"/>
      <c r="S144" s="360">
        <v>1</v>
      </c>
      <c r="T144" s="356">
        <v>175</v>
      </c>
      <c r="V144" s="82"/>
      <c r="W144" s="82"/>
      <c r="X144" s="82"/>
      <c r="Y144" s="82"/>
      <c r="Z144" s="82"/>
      <c r="AA144" s="65"/>
      <c r="AB144" s="4"/>
      <c r="AC144" s="4"/>
      <c r="AD144" s="4"/>
      <c r="AE144" s="4"/>
      <c r="AF144" s="4"/>
      <c r="AG144" s="4"/>
      <c r="AH144" s="4"/>
      <c r="AI144" s="4"/>
      <c r="AJ144" s="4"/>
      <c r="AK144" s="4"/>
      <c r="AL144" s="4"/>
      <c r="AM144" s="4"/>
    </row>
    <row r="145" spans="1:39" s="3" customFormat="1" ht="15" x14ac:dyDescent="0.25">
      <c r="A145" s="355" t="s">
        <v>959</v>
      </c>
      <c r="B145" s="355" t="s">
        <v>377</v>
      </c>
      <c r="C145" s="355"/>
      <c r="D145" s="355" t="s">
        <v>302</v>
      </c>
      <c r="E145" s="355"/>
      <c r="F145" s="355"/>
      <c r="G145" s="355"/>
      <c r="H145" s="438"/>
      <c r="I145" s="355"/>
      <c r="J145" s="355"/>
      <c r="K145" s="355"/>
      <c r="L145" s="438"/>
      <c r="M145" s="411"/>
      <c r="N145" s="411"/>
      <c r="O145" s="434"/>
      <c r="P145" s="411"/>
      <c r="Q145" s="411"/>
      <c r="R145" s="434"/>
      <c r="S145" s="360">
        <v>6</v>
      </c>
      <c r="T145" s="356">
        <v>1050</v>
      </c>
      <c r="V145" s="82"/>
      <c r="W145" s="82"/>
      <c r="X145" s="82"/>
      <c r="Y145" s="82"/>
      <c r="Z145" s="82"/>
      <c r="AA145" s="65"/>
      <c r="AB145" s="4"/>
      <c r="AC145" s="4"/>
      <c r="AD145" s="4"/>
      <c r="AE145" s="4"/>
      <c r="AF145" s="4"/>
      <c r="AG145" s="4"/>
      <c r="AH145" s="4"/>
      <c r="AI145" s="4"/>
      <c r="AJ145" s="4"/>
      <c r="AK145" s="4"/>
      <c r="AL145" s="4"/>
      <c r="AM145" s="4"/>
    </row>
    <row r="146" spans="1:39" s="3" customFormat="1" ht="15" x14ac:dyDescent="0.25">
      <c r="A146" s="355" t="s">
        <v>959</v>
      </c>
      <c r="B146" s="355" t="s">
        <v>378</v>
      </c>
      <c r="C146" s="355"/>
      <c r="D146" s="355" t="s">
        <v>105</v>
      </c>
      <c r="E146" s="355"/>
      <c r="F146" s="355"/>
      <c r="G146" s="355"/>
      <c r="H146" s="438"/>
      <c r="I146" s="355"/>
      <c r="J146" s="355"/>
      <c r="K146" s="355"/>
      <c r="L146" s="438"/>
      <c r="M146" s="411"/>
      <c r="N146" s="411"/>
      <c r="O146" s="434"/>
      <c r="P146" s="411"/>
      <c r="Q146" s="411"/>
      <c r="R146" s="434"/>
      <c r="S146" s="360">
        <v>93</v>
      </c>
      <c r="T146" s="356">
        <v>18194</v>
      </c>
      <c r="V146" s="82"/>
      <c r="W146" s="82"/>
      <c r="X146" s="82"/>
      <c r="Y146" s="82"/>
      <c r="Z146" s="82"/>
      <c r="AA146" s="65"/>
      <c r="AB146" s="4"/>
      <c r="AC146" s="4"/>
      <c r="AD146" s="4"/>
      <c r="AE146" s="4"/>
      <c r="AF146" s="4"/>
      <c r="AG146" s="4"/>
      <c r="AH146" s="4"/>
      <c r="AI146" s="4"/>
      <c r="AJ146" s="4"/>
      <c r="AK146" s="4"/>
      <c r="AL146" s="4"/>
      <c r="AM146" s="4"/>
    </row>
    <row r="147" spans="1:39" s="3" customFormat="1" ht="15" x14ac:dyDescent="0.25">
      <c r="A147" s="355" t="s">
        <v>959</v>
      </c>
      <c r="B147" s="355" t="s">
        <v>381</v>
      </c>
      <c r="C147" s="355"/>
      <c r="D147" s="355" t="s">
        <v>164</v>
      </c>
      <c r="E147" s="355"/>
      <c r="F147" s="355"/>
      <c r="G147" s="355"/>
      <c r="H147" s="438"/>
      <c r="I147" s="355"/>
      <c r="J147" s="355"/>
      <c r="K147" s="355"/>
      <c r="L147" s="438"/>
      <c r="M147" s="411"/>
      <c r="N147" s="411"/>
      <c r="O147" s="434"/>
      <c r="P147" s="411"/>
      <c r="Q147" s="411"/>
      <c r="R147" s="434"/>
      <c r="S147" s="360">
        <v>1</v>
      </c>
      <c r="T147" s="356">
        <v>175</v>
      </c>
      <c r="V147" s="82"/>
      <c r="W147" s="82"/>
      <c r="X147" s="82"/>
      <c r="Y147" s="82"/>
      <c r="Z147" s="82"/>
      <c r="AA147" s="65"/>
      <c r="AB147" s="4"/>
      <c r="AC147" s="4"/>
      <c r="AD147" s="4"/>
      <c r="AE147" s="4"/>
      <c r="AF147" s="4"/>
      <c r="AG147" s="4"/>
      <c r="AH147" s="4"/>
      <c r="AI147" s="4"/>
      <c r="AJ147" s="4"/>
      <c r="AK147" s="4"/>
      <c r="AL147" s="4"/>
      <c r="AM147" s="4"/>
    </row>
    <row r="148" spans="1:39" s="3" customFormat="1" ht="15" x14ac:dyDescent="0.25">
      <c r="A148" s="355" t="s">
        <v>959</v>
      </c>
      <c r="B148" s="355" t="s">
        <v>980</v>
      </c>
      <c r="C148" s="355"/>
      <c r="D148" s="355" t="s">
        <v>164</v>
      </c>
      <c r="E148" s="355"/>
      <c r="F148" s="355"/>
      <c r="G148" s="355"/>
      <c r="H148" s="438"/>
      <c r="I148" s="355"/>
      <c r="J148" s="355"/>
      <c r="K148" s="355"/>
      <c r="L148" s="438"/>
      <c r="M148" s="411"/>
      <c r="N148" s="411"/>
      <c r="O148" s="434"/>
      <c r="P148" s="411"/>
      <c r="Q148" s="411"/>
      <c r="R148" s="434"/>
      <c r="S148" s="360">
        <v>16</v>
      </c>
      <c r="T148" s="356">
        <v>3125</v>
      </c>
      <c r="V148" s="82"/>
      <c r="W148" s="82"/>
      <c r="X148" s="82"/>
      <c r="Y148" s="82"/>
      <c r="Z148" s="82"/>
      <c r="AA148" s="65"/>
      <c r="AB148" s="4"/>
      <c r="AC148" s="4"/>
      <c r="AD148" s="4"/>
      <c r="AE148" s="4"/>
      <c r="AF148" s="4"/>
      <c r="AG148" s="4"/>
      <c r="AH148" s="4"/>
      <c r="AI148" s="4"/>
      <c r="AJ148" s="4"/>
      <c r="AK148" s="4"/>
      <c r="AL148" s="4"/>
      <c r="AM148" s="4"/>
    </row>
    <row r="149" spans="1:39" s="3" customFormat="1" ht="15" x14ac:dyDescent="0.25">
      <c r="A149" s="355" t="s">
        <v>959</v>
      </c>
      <c r="B149" s="355" t="s">
        <v>382</v>
      </c>
      <c r="C149" s="355"/>
      <c r="D149" s="355" t="s">
        <v>383</v>
      </c>
      <c r="E149" s="355"/>
      <c r="F149" s="355"/>
      <c r="G149" s="355"/>
      <c r="H149" s="438"/>
      <c r="I149" s="355"/>
      <c r="J149" s="355"/>
      <c r="K149" s="355"/>
      <c r="L149" s="438"/>
      <c r="M149" s="411"/>
      <c r="N149" s="411"/>
      <c r="O149" s="434"/>
      <c r="P149" s="411"/>
      <c r="Q149" s="411"/>
      <c r="R149" s="434"/>
      <c r="S149" s="360">
        <v>87</v>
      </c>
      <c r="T149" s="356">
        <v>15866</v>
      </c>
      <c r="V149" s="82"/>
      <c r="W149" s="82"/>
      <c r="X149" s="82"/>
      <c r="Y149" s="82"/>
      <c r="Z149" s="82"/>
      <c r="AA149" s="65"/>
      <c r="AB149" s="4"/>
      <c r="AC149" s="4"/>
      <c r="AD149" s="4"/>
      <c r="AE149" s="4"/>
      <c r="AF149" s="4"/>
      <c r="AG149" s="4"/>
      <c r="AH149" s="4"/>
      <c r="AI149" s="4"/>
      <c r="AJ149" s="4"/>
      <c r="AK149" s="4"/>
      <c r="AL149" s="4"/>
      <c r="AM149" s="4"/>
    </row>
    <row r="150" spans="1:39" s="3" customFormat="1" ht="15" x14ac:dyDescent="0.25">
      <c r="A150" s="355" t="s">
        <v>959</v>
      </c>
      <c r="B150" s="355" t="s">
        <v>382</v>
      </c>
      <c r="C150" s="355"/>
      <c r="D150" s="355" t="s">
        <v>384</v>
      </c>
      <c r="E150" s="355"/>
      <c r="F150" s="355"/>
      <c r="G150" s="355"/>
      <c r="H150" s="438"/>
      <c r="I150" s="355"/>
      <c r="J150" s="355"/>
      <c r="K150" s="355"/>
      <c r="L150" s="438"/>
      <c r="M150" s="411"/>
      <c r="N150" s="411"/>
      <c r="O150" s="434"/>
      <c r="P150" s="411"/>
      <c r="Q150" s="411"/>
      <c r="R150" s="434"/>
      <c r="S150" s="360">
        <v>2</v>
      </c>
      <c r="T150" s="356">
        <v>350</v>
      </c>
      <c r="V150" s="82"/>
      <c r="W150" s="82"/>
      <c r="X150" s="82"/>
      <c r="Y150" s="82"/>
      <c r="Z150" s="82"/>
      <c r="AA150" s="65"/>
      <c r="AB150" s="4"/>
      <c r="AC150" s="4"/>
      <c r="AD150" s="4"/>
      <c r="AE150" s="4"/>
      <c r="AF150" s="4"/>
      <c r="AG150" s="4"/>
      <c r="AH150" s="4"/>
      <c r="AI150" s="4"/>
      <c r="AJ150" s="4"/>
      <c r="AK150" s="4"/>
      <c r="AL150" s="4"/>
      <c r="AM150" s="4"/>
    </row>
    <row r="151" spans="1:39" s="3" customFormat="1" ht="15" x14ac:dyDescent="0.25">
      <c r="A151" s="355" t="s">
        <v>959</v>
      </c>
      <c r="B151" s="355" t="s">
        <v>385</v>
      </c>
      <c r="C151" s="355"/>
      <c r="D151" s="355" t="s">
        <v>84</v>
      </c>
      <c r="E151" s="355"/>
      <c r="F151" s="355"/>
      <c r="G151" s="355"/>
      <c r="H151" s="438"/>
      <c r="I151" s="355"/>
      <c r="J151" s="355"/>
      <c r="K151" s="355"/>
      <c r="L151" s="438"/>
      <c r="M151" s="411"/>
      <c r="N151" s="411"/>
      <c r="O151" s="434"/>
      <c r="P151" s="411"/>
      <c r="Q151" s="411"/>
      <c r="R151" s="434"/>
      <c r="S151" s="360">
        <v>38</v>
      </c>
      <c r="T151" s="356">
        <v>6650</v>
      </c>
      <c r="V151" s="82"/>
      <c r="W151" s="82"/>
      <c r="X151" s="82"/>
      <c r="Y151" s="82"/>
      <c r="Z151" s="82"/>
      <c r="AA151" s="65"/>
      <c r="AB151" s="4"/>
      <c r="AC151" s="4"/>
      <c r="AD151" s="4"/>
      <c r="AE151" s="4"/>
      <c r="AF151" s="4"/>
      <c r="AG151" s="4"/>
      <c r="AH151" s="4"/>
      <c r="AI151" s="4"/>
      <c r="AJ151" s="4"/>
      <c r="AK151" s="4"/>
      <c r="AL151" s="4"/>
      <c r="AM151" s="4"/>
    </row>
    <row r="152" spans="1:39" s="3" customFormat="1" ht="15" x14ac:dyDescent="0.25">
      <c r="A152" s="355" t="s">
        <v>959</v>
      </c>
      <c r="B152" s="355" t="s">
        <v>981</v>
      </c>
      <c r="C152" s="355"/>
      <c r="D152" s="355" t="s">
        <v>187</v>
      </c>
      <c r="E152" s="355"/>
      <c r="F152" s="355"/>
      <c r="G152" s="355"/>
      <c r="H152" s="438"/>
      <c r="I152" s="355"/>
      <c r="J152" s="355"/>
      <c r="K152" s="355"/>
      <c r="L152" s="438"/>
      <c r="M152" s="411"/>
      <c r="N152" s="411"/>
      <c r="O152" s="434"/>
      <c r="P152" s="411"/>
      <c r="Q152" s="411"/>
      <c r="R152" s="434"/>
      <c r="S152" s="360">
        <v>12</v>
      </c>
      <c r="T152" s="356">
        <v>2630.38</v>
      </c>
      <c r="V152" s="82"/>
      <c r="W152" s="82"/>
      <c r="X152" s="82"/>
      <c r="Y152" s="82"/>
      <c r="Z152" s="82"/>
      <c r="AA152" s="65"/>
      <c r="AB152" s="4"/>
      <c r="AC152" s="4"/>
      <c r="AD152" s="4"/>
      <c r="AE152" s="4"/>
      <c r="AF152" s="4"/>
      <c r="AG152" s="4"/>
      <c r="AH152" s="4"/>
      <c r="AI152" s="4"/>
      <c r="AJ152" s="4"/>
      <c r="AK152" s="4"/>
      <c r="AL152" s="4"/>
      <c r="AM152" s="4"/>
    </row>
    <row r="153" spans="1:39" s="3" customFormat="1" ht="15" x14ac:dyDescent="0.25">
      <c r="A153" s="355" t="s">
        <v>959</v>
      </c>
      <c r="B153" s="355" t="s">
        <v>390</v>
      </c>
      <c r="C153" s="355"/>
      <c r="D153" s="355" t="s">
        <v>124</v>
      </c>
      <c r="E153" s="355"/>
      <c r="F153" s="355"/>
      <c r="G153" s="355"/>
      <c r="H153" s="438"/>
      <c r="I153" s="355"/>
      <c r="J153" s="355"/>
      <c r="K153" s="355"/>
      <c r="L153" s="438"/>
      <c r="M153" s="411"/>
      <c r="N153" s="411"/>
      <c r="O153" s="434"/>
      <c r="P153" s="411"/>
      <c r="Q153" s="411"/>
      <c r="R153" s="434"/>
      <c r="S153" s="360">
        <v>3</v>
      </c>
      <c r="T153" s="356">
        <v>525</v>
      </c>
      <c r="V153" s="82"/>
      <c r="W153" s="82"/>
      <c r="X153" s="82"/>
      <c r="Y153" s="82"/>
      <c r="Z153" s="82"/>
      <c r="AA153" s="65"/>
      <c r="AB153" s="4"/>
      <c r="AC153" s="4"/>
      <c r="AD153" s="4"/>
      <c r="AE153" s="4"/>
      <c r="AF153" s="4"/>
      <c r="AG153" s="4"/>
      <c r="AH153" s="4"/>
      <c r="AI153" s="4"/>
      <c r="AJ153" s="4"/>
      <c r="AK153" s="4"/>
      <c r="AL153" s="4"/>
      <c r="AM153" s="4"/>
    </row>
    <row r="154" spans="1:39" s="3" customFormat="1" ht="15" x14ac:dyDescent="0.25">
      <c r="A154" s="355" t="s">
        <v>959</v>
      </c>
      <c r="B154" s="355" t="s">
        <v>395</v>
      </c>
      <c r="C154" s="355"/>
      <c r="D154" s="355" t="s">
        <v>396</v>
      </c>
      <c r="E154" s="355"/>
      <c r="F154" s="355"/>
      <c r="G154" s="355"/>
      <c r="H154" s="438"/>
      <c r="I154" s="355"/>
      <c r="J154" s="355"/>
      <c r="K154" s="355"/>
      <c r="L154" s="438"/>
      <c r="M154" s="411"/>
      <c r="N154" s="411"/>
      <c r="O154" s="434"/>
      <c r="P154" s="411"/>
      <c r="Q154" s="411"/>
      <c r="R154" s="434"/>
      <c r="S154" s="360">
        <v>1</v>
      </c>
      <c r="T154" s="356">
        <v>175</v>
      </c>
      <c r="V154" s="82"/>
      <c r="W154" s="82"/>
      <c r="X154" s="82"/>
      <c r="Y154" s="82"/>
      <c r="Z154" s="82"/>
      <c r="AA154" s="65"/>
      <c r="AB154" s="4"/>
      <c r="AC154" s="4"/>
      <c r="AD154" s="4"/>
      <c r="AE154" s="4"/>
      <c r="AF154" s="4"/>
      <c r="AG154" s="4"/>
      <c r="AH154" s="4"/>
      <c r="AI154" s="4"/>
      <c r="AJ154" s="4"/>
      <c r="AK154" s="4"/>
      <c r="AL154" s="4"/>
      <c r="AM154" s="4"/>
    </row>
    <row r="155" spans="1:39" s="3" customFormat="1" ht="15" x14ac:dyDescent="0.25">
      <c r="A155" s="355" t="s">
        <v>959</v>
      </c>
      <c r="B155" s="355" t="s">
        <v>398</v>
      </c>
      <c r="C155" s="355"/>
      <c r="D155" s="355" t="s">
        <v>120</v>
      </c>
      <c r="E155" s="355"/>
      <c r="F155" s="355"/>
      <c r="G155" s="355"/>
      <c r="H155" s="438"/>
      <c r="I155" s="355"/>
      <c r="J155" s="355"/>
      <c r="K155" s="355"/>
      <c r="L155" s="438"/>
      <c r="M155" s="411"/>
      <c r="N155" s="411"/>
      <c r="O155" s="434"/>
      <c r="P155" s="360">
        <v>1</v>
      </c>
      <c r="Q155" s="356">
        <v>529</v>
      </c>
      <c r="R155" s="435"/>
      <c r="S155" s="360">
        <v>147</v>
      </c>
      <c r="T155" s="356">
        <v>31380</v>
      </c>
      <c r="V155" s="82"/>
      <c r="W155" s="82"/>
      <c r="X155" s="82"/>
      <c r="Y155" s="82"/>
      <c r="Z155" s="82"/>
      <c r="AA155" s="65"/>
      <c r="AB155" s="4"/>
      <c r="AC155" s="4"/>
      <c r="AD155" s="4"/>
      <c r="AE155" s="4"/>
      <c r="AF155" s="4"/>
      <c r="AG155" s="4"/>
      <c r="AH155" s="4"/>
      <c r="AI155" s="4"/>
      <c r="AJ155" s="4"/>
      <c r="AK155" s="4"/>
      <c r="AL155" s="4"/>
      <c r="AM155" s="4"/>
    </row>
    <row r="156" spans="1:39" s="3" customFormat="1" ht="15" x14ac:dyDescent="0.25">
      <c r="A156" s="355" t="s">
        <v>959</v>
      </c>
      <c r="B156" s="355" t="s">
        <v>399</v>
      </c>
      <c r="C156" s="355"/>
      <c r="D156" s="355" t="s">
        <v>97</v>
      </c>
      <c r="E156" s="355"/>
      <c r="F156" s="355"/>
      <c r="G156" s="355"/>
      <c r="H156" s="438"/>
      <c r="I156" s="355"/>
      <c r="J156" s="355"/>
      <c r="K156" s="355"/>
      <c r="L156" s="438"/>
      <c r="M156" s="411"/>
      <c r="N156" s="411"/>
      <c r="O156" s="434"/>
      <c r="P156" s="411"/>
      <c r="Q156" s="411"/>
      <c r="R156" s="434"/>
      <c r="S156" s="360">
        <v>10</v>
      </c>
      <c r="T156" s="356">
        <v>1750</v>
      </c>
      <c r="V156" s="82"/>
      <c r="W156" s="82"/>
      <c r="X156" s="82"/>
      <c r="Y156" s="82"/>
      <c r="Z156" s="82"/>
      <c r="AA156" s="65"/>
      <c r="AB156" s="4"/>
      <c r="AC156" s="4"/>
      <c r="AD156" s="4"/>
      <c r="AE156" s="4"/>
      <c r="AF156" s="4"/>
      <c r="AG156" s="4"/>
      <c r="AH156" s="4"/>
      <c r="AI156" s="4"/>
      <c r="AJ156" s="4"/>
      <c r="AK156" s="4"/>
      <c r="AL156" s="4"/>
      <c r="AM156" s="4"/>
    </row>
    <row r="157" spans="1:39" s="3" customFormat="1" ht="15" x14ac:dyDescent="0.25">
      <c r="A157" s="355" t="s">
        <v>959</v>
      </c>
      <c r="B157" s="355" t="s">
        <v>400</v>
      </c>
      <c r="C157" s="355"/>
      <c r="D157" s="355" t="s">
        <v>77</v>
      </c>
      <c r="E157" s="355"/>
      <c r="F157" s="355"/>
      <c r="G157" s="355"/>
      <c r="H157" s="438"/>
      <c r="I157" s="355"/>
      <c r="J157" s="355"/>
      <c r="K157" s="355"/>
      <c r="L157" s="438"/>
      <c r="M157" s="411"/>
      <c r="N157" s="411"/>
      <c r="O157" s="434"/>
      <c r="P157" s="411"/>
      <c r="Q157" s="411"/>
      <c r="R157" s="434"/>
      <c r="S157" s="360">
        <v>42</v>
      </c>
      <c r="T157" s="356">
        <v>7706</v>
      </c>
      <c r="V157" s="82"/>
      <c r="W157" s="82"/>
      <c r="X157" s="82"/>
      <c r="Y157" s="82"/>
      <c r="Z157" s="82"/>
      <c r="AA157" s="65"/>
      <c r="AB157" s="4"/>
      <c r="AC157" s="4"/>
      <c r="AD157" s="4"/>
      <c r="AE157" s="4"/>
      <c r="AF157" s="4"/>
      <c r="AG157" s="4"/>
      <c r="AH157" s="4"/>
      <c r="AI157" s="4"/>
      <c r="AJ157" s="4"/>
      <c r="AK157" s="4"/>
      <c r="AL157" s="4"/>
      <c r="AM157" s="4"/>
    </row>
    <row r="158" spans="1:39" s="3" customFormat="1" ht="15" x14ac:dyDescent="0.25">
      <c r="A158" s="355" t="s">
        <v>959</v>
      </c>
      <c r="B158" s="355" t="s">
        <v>401</v>
      </c>
      <c r="C158" s="355"/>
      <c r="D158" s="355" t="s">
        <v>389</v>
      </c>
      <c r="E158" s="355"/>
      <c r="F158" s="355"/>
      <c r="G158" s="355"/>
      <c r="H158" s="438"/>
      <c r="I158" s="355"/>
      <c r="J158" s="355"/>
      <c r="K158" s="355"/>
      <c r="L158" s="438"/>
      <c r="M158" s="411"/>
      <c r="N158" s="411"/>
      <c r="O158" s="434"/>
      <c r="P158" s="411"/>
      <c r="Q158" s="411"/>
      <c r="R158" s="434"/>
      <c r="S158" s="360">
        <v>1</v>
      </c>
      <c r="T158" s="356">
        <v>200</v>
      </c>
      <c r="V158" s="82"/>
      <c r="W158" s="82"/>
      <c r="X158" s="82"/>
      <c r="Y158" s="82"/>
      <c r="Z158" s="82"/>
      <c r="AA158" s="65"/>
      <c r="AB158" s="4"/>
      <c r="AC158" s="4"/>
      <c r="AD158" s="4"/>
      <c r="AE158" s="4"/>
      <c r="AF158" s="4"/>
      <c r="AG158" s="4"/>
      <c r="AH158" s="4"/>
      <c r="AI158" s="4"/>
      <c r="AJ158" s="4"/>
      <c r="AK158" s="4"/>
      <c r="AL158" s="4"/>
      <c r="AM158" s="4"/>
    </row>
    <row r="159" spans="1:39" s="3" customFormat="1" ht="15" x14ac:dyDescent="0.25">
      <c r="A159" s="355" t="s">
        <v>959</v>
      </c>
      <c r="B159" s="355" t="s">
        <v>403</v>
      </c>
      <c r="C159" s="355"/>
      <c r="D159" s="355" t="s">
        <v>384</v>
      </c>
      <c r="E159" s="355"/>
      <c r="F159" s="355"/>
      <c r="G159" s="355"/>
      <c r="H159" s="438"/>
      <c r="I159" s="355"/>
      <c r="J159" s="355"/>
      <c r="K159" s="355"/>
      <c r="L159" s="438"/>
      <c r="M159" s="411"/>
      <c r="N159" s="411"/>
      <c r="O159" s="434"/>
      <c r="P159" s="411"/>
      <c r="Q159" s="411"/>
      <c r="R159" s="434"/>
      <c r="S159" s="360">
        <v>2</v>
      </c>
      <c r="T159" s="356">
        <v>350</v>
      </c>
      <c r="V159" s="82"/>
      <c r="W159" s="82"/>
      <c r="X159" s="82"/>
      <c r="Y159" s="82"/>
      <c r="Z159" s="82"/>
      <c r="AA159" s="65"/>
      <c r="AB159" s="4"/>
      <c r="AC159" s="4"/>
      <c r="AD159" s="4"/>
      <c r="AE159" s="4"/>
      <c r="AF159" s="4"/>
      <c r="AG159" s="4"/>
      <c r="AH159" s="4"/>
      <c r="AI159" s="4"/>
      <c r="AJ159" s="4"/>
      <c r="AK159" s="4"/>
      <c r="AL159" s="4"/>
      <c r="AM159" s="4"/>
    </row>
    <row r="160" spans="1:39" s="3" customFormat="1" ht="15" x14ac:dyDescent="0.25">
      <c r="A160" s="355" t="s">
        <v>959</v>
      </c>
      <c r="B160" s="355" t="s">
        <v>404</v>
      </c>
      <c r="C160" s="355"/>
      <c r="D160" s="355" t="s">
        <v>175</v>
      </c>
      <c r="E160" s="355"/>
      <c r="F160" s="355"/>
      <c r="G160" s="355"/>
      <c r="H160" s="438"/>
      <c r="I160" s="355"/>
      <c r="J160" s="355"/>
      <c r="K160" s="355"/>
      <c r="L160" s="438"/>
      <c r="M160" s="411"/>
      <c r="N160" s="411"/>
      <c r="O160" s="434"/>
      <c r="P160" s="360">
        <v>1</v>
      </c>
      <c r="Q160" s="356">
        <v>529</v>
      </c>
      <c r="R160" s="435"/>
      <c r="S160" s="360">
        <v>500</v>
      </c>
      <c r="T160" s="356">
        <v>94130</v>
      </c>
      <c r="V160" s="82"/>
      <c r="W160" s="82"/>
      <c r="X160" s="82"/>
      <c r="Y160" s="82"/>
      <c r="Z160" s="82"/>
      <c r="AA160" s="65"/>
      <c r="AB160" s="4"/>
      <c r="AC160" s="4"/>
      <c r="AD160" s="4"/>
      <c r="AE160" s="4"/>
      <c r="AF160" s="4"/>
      <c r="AG160" s="4"/>
      <c r="AH160" s="4"/>
      <c r="AI160" s="4"/>
      <c r="AJ160" s="4"/>
      <c r="AK160" s="4"/>
      <c r="AL160" s="4"/>
      <c r="AM160" s="4"/>
    </row>
    <row r="161" spans="1:39" s="3" customFormat="1" ht="15" x14ac:dyDescent="0.25">
      <c r="A161" s="355" t="s">
        <v>959</v>
      </c>
      <c r="B161" s="355" t="s">
        <v>982</v>
      </c>
      <c r="C161" s="355"/>
      <c r="D161" s="355" t="s">
        <v>175</v>
      </c>
      <c r="E161" s="355"/>
      <c r="F161" s="355"/>
      <c r="G161" s="355"/>
      <c r="H161" s="438"/>
      <c r="I161" s="355"/>
      <c r="J161" s="355"/>
      <c r="K161" s="355"/>
      <c r="L161" s="438"/>
      <c r="M161" s="411"/>
      <c r="N161" s="411"/>
      <c r="O161" s="434"/>
      <c r="P161" s="411"/>
      <c r="Q161" s="411"/>
      <c r="R161" s="434"/>
      <c r="S161" s="360">
        <v>41</v>
      </c>
      <c r="T161" s="356">
        <v>8075</v>
      </c>
      <c r="V161" s="82"/>
      <c r="W161" s="82"/>
      <c r="X161" s="82"/>
      <c r="Y161" s="82"/>
      <c r="Z161" s="82"/>
      <c r="AA161" s="65"/>
      <c r="AB161" s="4"/>
      <c r="AC161" s="4"/>
      <c r="AD161" s="4"/>
      <c r="AE161" s="4"/>
      <c r="AF161" s="4"/>
      <c r="AG161" s="4"/>
      <c r="AH161" s="4"/>
      <c r="AI161" s="4"/>
      <c r="AJ161" s="4"/>
      <c r="AK161" s="4"/>
      <c r="AL161" s="4"/>
      <c r="AM161" s="4"/>
    </row>
    <row r="162" spans="1:39" s="3" customFormat="1" ht="15" x14ac:dyDescent="0.25">
      <c r="A162" s="355" t="s">
        <v>959</v>
      </c>
      <c r="B162" s="355" t="s">
        <v>983</v>
      </c>
      <c r="C162" s="355"/>
      <c r="D162" s="355" t="s">
        <v>394</v>
      </c>
      <c r="E162" s="355"/>
      <c r="F162" s="355"/>
      <c r="G162" s="355"/>
      <c r="H162" s="438"/>
      <c r="I162" s="355"/>
      <c r="J162" s="355"/>
      <c r="K162" s="355"/>
      <c r="L162" s="438"/>
      <c r="M162" s="411"/>
      <c r="N162" s="411"/>
      <c r="O162" s="434"/>
      <c r="P162" s="411"/>
      <c r="Q162" s="411"/>
      <c r="R162" s="434"/>
      <c r="S162" s="360">
        <v>7</v>
      </c>
      <c r="T162" s="356">
        <v>1250</v>
      </c>
      <c r="V162" s="82"/>
      <c r="W162" s="82"/>
      <c r="X162" s="82"/>
      <c r="Y162" s="82"/>
      <c r="Z162" s="82"/>
      <c r="AA162" s="65"/>
      <c r="AB162" s="4"/>
      <c r="AC162" s="4"/>
      <c r="AD162" s="4"/>
      <c r="AE162" s="4"/>
      <c r="AF162" s="4"/>
      <c r="AG162" s="4"/>
      <c r="AH162" s="4"/>
      <c r="AI162" s="4"/>
      <c r="AJ162" s="4"/>
      <c r="AK162" s="4"/>
      <c r="AL162" s="4"/>
      <c r="AM162" s="4"/>
    </row>
    <row r="163" spans="1:39" s="3" customFormat="1" ht="15" x14ac:dyDescent="0.25">
      <c r="A163" s="355" t="s">
        <v>959</v>
      </c>
      <c r="B163" s="355" t="s">
        <v>407</v>
      </c>
      <c r="C163" s="355"/>
      <c r="D163" s="355" t="s">
        <v>155</v>
      </c>
      <c r="E163" s="355"/>
      <c r="F163" s="355"/>
      <c r="G163" s="355"/>
      <c r="H163" s="438"/>
      <c r="I163" s="355"/>
      <c r="J163" s="355"/>
      <c r="K163" s="355"/>
      <c r="L163" s="438"/>
      <c r="M163" s="411"/>
      <c r="N163" s="411"/>
      <c r="O163" s="434"/>
      <c r="P163" s="411"/>
      <c r="Q163" s="411"/>
      <c r="R163" s="434"/>
      <c r="S163" s="360">
        <v>45</v>
      </c>
      <c r="T163" s="356">
        <v>7875</v>
      </c>
      <c r="V163" s="82"/>
      <c r="W163" s="82"/>
      <c r="X163" s="82"/>
      <c r="Y163" s="82"/>
      <c r="Z163" s="82"/>
      <c r="AA163" s="65"/>
      <c r="AB163" s="4"/>
      <c r="AC163" s="4"/>
      <c r="AD163" s="4"/>
      <c r="AE163" s="4"/>
      <c r="AF163" s="4"/>
      <c r="AG163" s="4"/>
      <c r="AH163" s="4"/>
      <c r="AI163" s="4"/>
      <c r="AJ163" s="4"/>
      <c r="AK163" s="4"/>
      <c r="AL163" s="4"/>
      <c r="AM163" s="4"/>
    </row>
    <row r="164" spans="1:39" s="3" customFormat="1" ht="15" x14ac:dyDescent="0.25">
      <c r="A164" s="355" t="s">
        <v>959</v>
      </c>
      <c r="B164" s="355" t="s">
        <v>408</v>
      </c>
      <c r="C164" s="355"/>
      <c r="D164" s="355" t="s">
        <v>409</v>
      </c>
      <c r="E164" s="355"/>
      <c r="F164" s="355"/>
      <c r="G164" s="355"/>
      <c r="H164" s="438"/>
      <c r="I164" s="355"/>
      <c r="J164" s="355"/>
      <c r="K164" s="355"/>
      <c r="L164" s="438"/>
      <c r="M164" s="411"/>
      <c r="N164" s="411"/>
      <c r="O164" s="434"/>
      <c r="P164" s="411"/>
      <c r="Q164" s="411"/>
      <c r="R164" s="434"/>
      <c r="S164" s="360">
        <v>9</v>
      </c>
      <c r="T164" s="356">
        <v>1460</v>
      </c>
      <c r="V164" s="82"/>
      <c r="W164" s="82"/>
      <c r="X164" s="82"/>
      <c r="Y164" s="82"/>
      <c r="Z164" s="82"/>
      <c r="AA164" s="65"/>
      <c r="AB164" s="4"/>
      <c r="AC164" s="4"/>
      <c r="AD164" s="4"/>
      <c r="AE164" s="4"/>
      <c r="AF164" s="4"/>
      <c r="AG164" s="4"/>
      <c r="AH164" s="4"/>
      <c r="AI164" s="4"/>
      <c r="AJ164" s="4"/>
      <c r="AK164" s="4"/>
      <c r="AL164" s="4"/>
      <c r="AM164" s="4"/>
    </row>
    <row r="165" spans="1:39" s="3" customFormat="1" ht="15" x14ac:dyDescent="0.25">
      <c r="A165" s="355" t="s">
        <v>959</v>
      </c>
      <c r="B165" s="355" t="s">
        <v>411</v>
      </c>
      <c r="C165" s="355"/>
      <c r="D165" s="355" t="s">
        <v>93</v>
      </c>
      <c r="E165" s="355"/>
      <c r="F165" s="355"/>
      <c r="G165" s="355"/>
      <c r="H165" s="438"/>
      <c r="I165" s="355"/>
      <c r="J165" s="355"/>
      <c r="K165" s="355"/>
      <c r="L165" s="438"/>
      <c r="M165" s="411"/>
      <c r="N165" s="411"/>
      <c r="O165" s="434"/>
      <c r="P165" s="411"/>
      <c r="Q165" s="411"/>
      <c r="R165" s="434"/>
      <c r="S165" s="360">
        <v>10</v>
      </c>
      <c r="T165" s="356">
        <v>1975</v>
      </c>
      <c r="V165" s="82"/>
      <c r="W165" s="82"/>
      <c r="X165" s="82"/>
      <c r="Y165" s="82"/>
      <c r="Z165" s="82"/>
      <c r="AA165" s="65"/>
      <c r="AB165" s="4"/>
      <c r="AC165" s="4"/>
      <c r="AD165" s="4"/>
      <c r="AE165" s="4"/>
      <c r="AF165" s="4"/>
      <c r="AG165" s="4"/>
      <c r="AH165" s="4"/>
      <c r="AI165" s="4"/>
      <c r="AJ165" s="4"/>
      <c r="AK165" s="4"/>
      <c r="AL165" s="4"/>
      <c r="AM165" s="4"/>
    </row>
    <row r="166" spans="1:39" s="3" customFormat="1" ht="15" x14ac:dyDescent="0.25">
      <c r="A166" s="355" t="s">
        <v>959</v>
      </c>
      <c r="B166" s="355" t="s">
        <v>413</v>
      </c>
      <c r="C166" s="355"/>
      <c r="D166" s="355" t="s">
        <v>414</v>
      </c>
      <c r="E166" s="355"/>
      <c r="F166" s="355"/>
      <c r="G166" s="355"/>
      <c r="H166" s="438"/>
      <c r="I166" s="355"/>
      <c r="J166" s="355"/>
      <c r="K166" s="355"/>
      <c r="L166" s="438"/>
      <c r="M166" s="411"/>
      <c r="N166" s="411"/>
      <c r="O166" s="434"/>
      <c r="P166" s="411"/>
      <c r="Q166" s="411"/>
      <c r="R166" s="434"/>
      <c r="S166" s="360">
        <v>10</v>
      </c>
      <c r="T166" s="356">
        <v>1750</v>
      </c>
      <c r="V166" s="82"/>
      <c r="W166" s="82"/>
      <c r="X166" s="82"/>
      <c r="Y166" s="82"/>
      <c r="Z166" s="82"/>
      <c r="AA166" s="65"/>
      <c r="AB166" s="4"/>
      <c r="AC166" s="4"/>
      <c r="AD166" s="4"/>
      <c r="AE166" s="4"/>
      <c r="AF166" s="4"/>
      <c r="AG166" s="4"/>
      <c r="AH166" s="4"/>
      <c r="AI166" s="4"/>
      <c r="AJ166" s="4"/>
      <c r="AK166" s="4"/>
      <c r="AL166" s="4"/>
      <c r="AM166" s="4"/>
    </row>
    <row r="167" spans="1:39" s="3" customFormat="1" ht="15" x14ac:dyDescent="0.25">
      <c r="A167" s="355" t="s">
        <v>959</v>
      </c>
      <c r="B167" s="355" t="s">
        <v>415</v>
      </c>
      <c r="C167" s="355"/>
      <c r="D167" s="355" t="s">
        <v>324</v>
      </c>
      <c r="E167" s="355"/>
      <c r="F167" s="355"/>
      <c r="G167" s="355"/>
      <c r="H167" s="438"/>
      <c r="I167" s="355"/>
      <c r="J167" s="355"/>
      <c r="K167" s="355"/>
      <c r="L167" s="438"/>
      <c r="M167" s="411"/>
      <c r="N167" s="411"/>
      <c r="O167" s="434"/>
      <c r="P167" s="411"/>
      <c r="Q167" s="411"/>
      <c r="R167" s="434"/>
      <c r="S167" s="360">
        <v>55</v>
      </c>
      <c r="T167" s="356">
        <v>10647</v>
      </c>
      <c r="V167" s="82"/>
      <c r="W167" s="82"/>
      <c r="X167" s="82"/>
      <c r="Y167" s="82"/>
      <c r="Z167" s="82"/>
      <c r="AA167" s="65"/>
      <c r="AB167" s="4"/>
      <c r="AC167" s="4"/>
      <c r="AD167" s="4"/>
      <c r="AE167" s="4"/>
      <c r="AF167" s="4"/>
      <c r="AG167" s="4"/>
      <c r="AH167" s="4"/>
      <c r="AI167" s="4"/>
      <c r="AJ167" s="4"/>
      <c r="AK167" s="4"/>
      <c r="AL167" s="4"/>
      <c r="AM167" s="4"/>
    </row>
    <row r="168" spans="1:39" s="3" customFormat="1" ht="15" x14ac:dyDescent="0.25">
      <c r="A168" s="355" t="s">
        <v>959</v>
      </c>
      <c r="B168" s="355" t="s">
        <v>676</v>
      </c>
      <c r="C168" s="355"/>
      <c r="D168" s="355" t="s">
        <v>109</v>
      </c>
      <c r="E168" s="355"/>
      <c r="F168" s="355"/>
      <c r="G168" s="355"/>
      <c r="H168" s="438"/>
      <c r="I168" s="355"/>
      <c r="J168" s="355"/>
      <c r="K168" s="355"/>
      <c r="L168" s="438"/>
      <c r="M168" s="411"/>
      <c r="N168" s="411"/>
      <c r="O168" s="434"/>
      <c r="P168" s="411"/>
      <c r="Q168" s="411"/>
      <c r="R168" s="434"/>
      <c r="S168" s="360">
        <v>5</v>
      </c>
      <c r="T168" s="356">
        <v>1075</v>
      </c>
      <c r="V168" s="82"/>
      <c r="W168" s="82"/>
      <c r="X168" s="82"/>
      <c r="Y168" s="82"/>
      <c r="Z168" s="82"/>
      <c r="AA168" s="65"/>
      <c r="AB168" s="4"/>
      <c r="AC168" s="4"/>
      <c r="AD168" s="4"/>
      <c r="AE168" s="4"/>
      <c r="AF168" s="4"/>
      <c r="AG168" s="4"/>
      <c r="AH168" s="4"/>
      <c r="AI168" s="4"/>
      <c r="AJ168" s="4"/>
      <c r="AK168" s="4"/>
      <c r="AL168" s="4"/>
      <c r="AM168" s="4"/>
    </row>
    <row r="169" spans="1:39" s="3" customFormat="1" ht="15" x14ac:dyDescent="0.25">
      <c r="A169" s="355" t="s">
        <v>959</v>
      </c>
      <c r="B169" s="355" t="s">
        <v>418</v>
      </c>
      <c r="C169" s="355"/>
      <c r="D169" s="355" t="s">
        <v>79</v>
      </c>
      <c r="E169" s="355"/>
      <c r="F169" s="355"/>
      <c r="G169" s="355"/>
      <c r="H169" s="438"/>
      <c r="I169" s="355"/>
      <c r="J169" s="355"/>
      <c r="K169" s="355"/>
      <c r="L169" s="438"/>
      <c r="M169" s="411"/>
      <c r="N169" s="411"/>
      <c r="O169" s="434"/>
      <c r="P169" s="411"/>
      <c r="Q169" s="411"/>
      <c r="R169" s="434"/>
      <c r="S169" s="360">
        <v>3</v>
      </c>
      <c r="T169" s="356">
        <v>525</v>
      </c>
      <c r="V169" s="82"/>
      <c r="W169" s="82"/>
      <c r="X169" s="82"/>
      <c r="Y169" s="82"/>
      <c r="Z169" s="82"/>
      <c r="AA169" s="65"/>
      <c r="AB169" s="4"/>
      <c r="AC169" s="4"/>
      <c r="AD169" s="4"/>
      <c r="AE169" s="4"/>
      <c r="AF169" s="4"/>
      <c r="AG169" s="4"/>
      <c r="AH169" s="4"/>
      <c r="AI169" s="4"/>
      <c r="AJ169" s="4"/>
      <c r="AK169" s="4"/>
      <c r="AL169" s="4"/>
      <c r="AM169" s="4"/>
    </row>
    <row r="170" spans="1:39" s="3" customFormat="1" ht="15" x14ac:dyDescent="0.25">
      <c r="A170" s="355" t="s">
        <v>959</v>
      </c>
      <c r="B170" s="355" t="s">
        <v>420</v>
      </c>
      <c r="C170" s="355"/>
      <c r="D170" s="355" t="s">
        <v>110</v>
      </c>
      <c r="E170" s="355"/>
      <c r="F170" s="355"/>
      <c r="G170" s="355"/>
      <c r="H170" s="438"/>
      <c r="I170" s="355"/>
      <c r="J170" s="355"/>
      <c r="K170" s="355"/>
      <c r="L170" s="438"/>
      <c r="M170" s="411"/>
      <c r="N170" s="411"/>
      <c r="O170" s="434"/>
      <c r="P170" s="411"/>
      <c r="Q170" s="411"/>
      <c r="R170" s="434"/>
      <c r="S170" s="360">
        <v>5</v>
      </c>
      <c r="T170" s="356">
        <v>875</v>
      </c>
      <c r="V170" s="82"/>
      <c r="W170" s="82"/>
      <c r="X170" s="82"/>
      <c r="Y170" s="82"/>
      <c r="Z170" s="82"/>
      <c r="AA170" s="65"/>
      <c r="AB170" s="4"/>
      <c r="AC170" s="4"/>
      <c r="AD170" s="4"/>
      <c r="AE170" s="4"/>
      <c r="AF170" s="4"/>
      <c r="AG170" s="4"/>
      <c r="AH170" s="4"/>
      <c r="AI170" s="4"/>
      <c r="AJ170" s="4"/>
      <c r="AK170" s="4"/>
      <c r="AL170" s="4"/>
      <c r="AM170" s="4"/>
    </row>
    <row r="171" spans="1:39" s="3" customFormat="1" ht="15" x14ac:dyDescent="0.25">
      <c r="A171" s="355" t="s">
        <v>959</v>
      </c>
      <c r="B171" s="355" t="s">
        <v>420</v>
      </c>
      <c r="C171" s="355"/>
      <c r="D171" s="355" t="s">
        <v>369</v>
      </c>
      <c r="E171" s="355"/>
      <c r="F171" s="355"/>
      <c r="G171" s="355"/>
      <c r="H171" s="438"/>
      <c r="I171" s="355"/>
      <c r="J171" s="355"/>
      <c r="K171" s="355"/>
      <c r="L171" s="438"/>
      <c r="M171" s="411"/>
      <c r="N171" s="411"/>
      <c r="O171" s="434"/>
      <c r="P171" s="411"/>
      <c r="Q171" s="411"/>
      <c r="R171" s="434"/>
      <c r="S171" s="360">
        <v>1</v>
      </c>
      <c r="T171" s="356">
        <v>175</v>
      </c>
      <c r="V171" s="82"/>
      <c r="W171" s="82"/>
      <c r="X171" s="82"/>
      <c r="Y171" s="82"/>
      <c r="Z171" s="82"/>
      <c r="AA171" s="65"/>
      <c r="AB171" s="4"/>
      <c r="AC171" s="4"/>
      <c r="AD171" s="4"/>
      <c r="AE171" s="4"/>
      <c r="AF171" s="4"/>
      <c r="AG171" s="4"/>
      <c r="AH171" s="4"/>
      <c r="AI171" s="4"/>
      <c r="AJ171" s="4"/>
      <c r="AK171" s="4"/>
      <c r="AL171" s="4"/>
      <c r="AM171" s="4"/>
    </row>
    <row r="172" spans="1:39" s="3" customFormat="1" ht="15" x14ac:dyDescent="0.25">
      <c r="A172" s="355" t="s">
        <v>959</v>
      </c>
      <c r="B172" s="355" t="s">
        <v>421</v>
      </c>
      <c r="C172" s="355"/>
      <c r="D172" s="355" t="s">
        <v>287</v>
      </c>
      <c r="E172" s="355"/>
      <c r="F172" s="355"/>
      <c r="G172" s="355"/>
      <c r="H172" s="438"/>
      <c r="I172" s="355"/>
      <c r="J172" s="355"/>
      <c r="K172" s="355"/>
      <c r="L172" s="438"/>
      <c r="M172" s="411"/>
      <c r="N172" s="411"/>
      <c r="O172" s="434"/>
      <c r="P172" s="411"/>
      <c r="Q172" s="411"/>
      <c r="R172" s="434"/>
      <c r="S172" s="360">
        <v>36</v>
      </c>
      <c r="T172" s="356">
        <v>6900</v>
      </c>
      <c r="V172" s="82"/>
      <c r="W172" s="82"/>
      <c r="X172" s="82"/>
      <c r="Y172" s="82"/>
      <c r="Z172" s="82"/>
      <c r="AA172" s="65"/>
      <c r="AB172" s="4"/>
      <c r="AC172" s="4"/>
      <c r="AD172" s="4"/>
      <c r="AE172" s="4"/>
      <c r="AF172" s="4"/>
      <c r="AG172" s="4"/>
      <c r="AH172" s="4"/>
      <c r="AI172" s="4"/>
      <c r="AJ172" s="4"/>
      <c r="AK172" s="4"/>
      <c r="AL172" s="4"/>
      <c r="AM172" s="4"/>
    </row>
    <row r="173" spans="1:39" s="3" customFormat="1" ht="15" x14ac:dyDescent="0.25">
      <c r="A173" s="355" t="s">
        <v>959</v>
      </c>
      <c r="B173" s="355" t="s">
        <v>422</v>
      </c>
      <c r="C173" s="355"/>
      <c r="D173" s="355" t="s">
        <v>295</v>
      </c>
      <c r="E173" s="355"/>
      <c r="F173" s="355"/>
      <c r="G173" s="355"/>
      <c r="H173" s="438"/>
      <c r="I173" s="355"/>
      <c r="J173" s="355"/>
      <c r="K173" s="355"/>
      <c r="L173" s="438"/>
      <c r="M173" s="411"/>
      <c r="N173" s="411"/>
      <c r="O173" s="434"/>
      <c r="P173" s="411"/>
      <c r="Q173" s="411"/>
      <c r="R173" s="434"/>
      <c r="S173" s="360">
        <v>9</v>
      </c>
      <c r="T173" s="356">
        <v>1575</v>
      </c>
      <c r="V173" s="82"/>
      <c r="W173" s="82"/>
      <c r="X173" s="82"/>
      <c r="Y173" s="82"/>
      <c r="Z173" s="82"/>
      <c r="AA173" s="65"/>
      <c r="AB173" s="4"/>
      <c r="AC173" s="4"/>
      <c r="AD173" s="4"/>
      <c r="AE173" s="4"/>
      <c r="AF173" s="4"/>
      <c r="AG173" s="4"/>
      <c r="AH173" s="4"/>
      <c r="AI173" s="4"/>
      <c r="AJ173" s="4"/>
      <c r="AK173" s="4"/>
      <c r="AL173" s="4"/>
      <c r="AM173" s="4"/>
    </row>
    <row r="174" spans="1:39" s="3" customFormat="1" ht="15" x14ac:dyDescent="0.25">
      <c r="A174" s="355" t="s">
        <v>959</v>
      </c>
      <c r="B174" s="355" t="s">
        <v>423</v>
      </c>
      <c r="C174" s="355"/>
      <c r="D174" s="355" t="s">
        <v>410</v>
      </c>
      <c r="E174" s="355"/>
      <c r="F174" s="355"/>
      <c r="G174" s="355"/>
      <c r="H174" s="438"/>
      <c r="I174" s="355"/>
      <c r="J174" s="355"/>
      <c r="K174" s="355"/>
      <c r="L174" s="438"/>
      <c r="M174" s="411"/>
      <c r="N174" s="411"/>
      <c r="O174" s="434"/>
      <c r="P174" s="411"/>
      <c r="Q174" s="411"/>
      <c r="R174" s="434"/>
      <c r="S174" s="360">
        <v>15</v>
      </c>
      <c r="T174" s="356">
        <v>3050</v>
      </c>
      <c r="V174" s="82"/>
      <c r="W174" s="82"/>
      <c r="X174" s="82"/>
      <c r="Y174" s="82"/>
      <c r="Z174" s="82"/>
      <c r="AA174" s="65"/>
      <c r="AB174" s="4"/>
      <c r="AC174" s="4"/>
      <c r="AD174" s="4"/>
      <c r="AE174" s="4"/>
      <c r="AF174" s="4"/>
      <c r="AG174" s="4"/>
      <c r="AH174" s="4"/>
      <c r="AI174" s="4"/>
      <c r="AJ174" s="4"/>
      <c r="AK174" s="4"/>
      <c r="AL174" s="4"/>
      <c r="AM174" s="4"/>
    </row>
    <row r="175" spans="1:39" s="3" customFormat="1" ht="15" x14ac:dyDescent="0.25">
      <c r="A175" s="355" t="s">
        <v>959</v>
      </c>
      <c r="B175" s="355" t="s">
        <v>425</v>
      </c>
      <c r="C175" s="355"/>
      <c r="D175" s="355" t="s">
        <v>426</v>
      </c>
      <c r="E175" s="355"/>
      <c r="F175" s="355"/>
      <c r="G175" s="355"/>
      <c r="H175" s="438"/>
      <c r="I175" s="355"/>
      <c r="J175" s="355"/>
      <c r="K175" s="355"/>
      <c r="L175" s="438"/>
      <c r="M175" s="411"/>
      <c r="N175" s="411"/>
      <c r="O175" s="434"/>
      <c r="P175" s="411"/>
      <c r="Q175" s="411"/>
      <c r="R175" s="434"/>
      <c r="S175" s="360">
        <v>7</v>
      </c>
      <c r="T175" s="356">
        <v>1225</v>
      </c>
      <c r="V175" s="82"/>
      <c r="W175" s="82"/>
      <c r="X175" s="82"/>
      <c r="Y175" s="82"/>
      <c r="Z175" s="82"/>
      <c r="AA175" s="65"/>
      <c r="AB175" s="4"/>
      <c r="AC175" s="4"/>
      <c r="AD175" s="4"/>
      <c r="AE175" s="4"/>
      <c r="AF175" s="4"/>
      <c r="AG175" s="4"/>
      <c r="AH175" s="4"/>
      <c r="AI175" s="4"/>
      <c r="AJ175" s="4"/>
      <c r="AK175" s="4"/>
      <c r="AL175" s="4"/>
      <c r="AM175" s="4"/>
    </row>
    <row r="176" spans="1:39" s="3" customFormat="1" ht="15" x14ac:dyDescent="0.25">
      <c r="A176" s="355" t="s">
        <v>959</v>
      </c>
      <c r="B176" s="355" t="s">
        <v>429</v>
      </c>
      <c r="C176" s="355"/>
      <c r="D176" s="355" t="s">
        <v>64</v>
      </c>
      <c r="E176" s="355"/>
      <c r="F176" s="355"/>
      <c r="G176" s="355"/>
      <c r="H176" s="438"/>
      <c r="I176" s="355"/>
      <c r="J176" s="355"/>
      <c r="K176" s="355"/>
      <c r="L176" s="438"/>
      <c r="M176" s="411"/>
      <c r="N176" s="411"/>
      <c r="O176" s="434"/>
      <c r="P176" s="360">
        <v>1</v>
      </c>
      <c r="Q176" s="356">
        <v>529</v>
      </c>
      <c r="R176" s="435"/>
      <c r="S176" s="360">
        <v>5</v>
      </c>
      <c r="T176" s="356">
        <v>875</v>
      </c>
      <c r="V176" s="82"/>
      <c r="W176" s="82"/>
      <c r="X176" s="82"/>
      <c r="Y176" s="82"/>
      <c r="Z176" s="82"/>
      <c r="AA176" s="65"/>
      <c r="AB176" s="4"/>
      <c r="AC176" s="4"/>
      <c r="AD176" s="4"/>
      <c r="AE176" s="4"/>
      <c r="AF176" s="4"/>
      <c r="AG176" s="4"/>
      <c r="AH176" s="4"/>
      <c r="AI176" s="4"/>
      <c r="AJ176" s="4"/>
      <c r="AK176" s="4"/>
      <c r="AL176" s="4"/>
      <c r="AM176" s="4"/>
    </row>
    <row r="177" spans="1:39" s="3" customFormat="1" ht="15" x14ac:dyDescent="0.25">
      <c r="A177" s="355" t="s">
        <v>959</v>
      </c>
      <c r="B177" s="355" t="s">
        <v>431</v>
      </c>
      <c r="C177" s="355"/>
      <c r="D177" s="355" t="s">
        <v>167</v>
      </c>
      <c r="E177" s="355"/>
      <c r="F177" s="355"/>
      <c r="G177" s="355"/>
      <c r="H177" s="438"/>
      <c r="I177" s="355"/>
      <c r="J177" s="355"/>
      <c r="K177" s="355"/>
      <c r="L177" s="438"/>
      <c r="M177" s="411"/>
      <c r="N177" s="411"/>
      <c r="O177" s="434"/>
      <c r="P177" s="411"/>
      <c r="Q177" s="411"/>
      <c r="R177" s="434"/>
      <c r="S177" s="360">
        <v>1</v>
      </c>
      <c r="T177" s="356">
        <v>175</v>
      </c>
      <c r="V177" s="82"/>
      <c r="W177" s="82"/>
      <c r="X177" s="82"/>
      <c r="Y177" s="82"/>
      <c r="Z177" s="82"/>
      <c r="AA177" s="65"/>
      <c r="AB177" s="4"/>
      <c r="AC177" s="4"/>
      <c r="AD177" s="4"/>
      <c r="AE177" s="4"/>
      <c r="AF177" s="4"/>
      <c r="AG177" s="4"/>
      <c r="AH177" s="4"/>
      <c r="AI177" s="4"/>
      <c r="AJ177" s="4"/>
      <c r="AK177" s="4"/>
      <c r="AL177" s="4"/>
      <c r="AM177" s="4"/>
    </row>
    <row r="178" spans="1:39" s="3" customFormat="1" ht="15" x14ac:dyDescent="0.25">
      <c r="A178" s="355" t="s">
        <v>959</v>
      </c>
      <c r="B178" s="355" t="s">
        <v>433</v>
      </c>
      <c r="C178" s="355"/>
      <c r="D178" s="355" t="s">
        <v>368</v>
      </c>
      <c r="E178" s="355"/>
      <c r="F178" s="355"/>
      <c r="G178" s="355"/>
      <c r="H178" s="438"/>
      <c r="I178" s="355"/>
      <c r="J178" s="355"/>
      <c r="K178" s="355"/>
      <c r="L178" s="438"/>
      <c r="M178" s="411"/>
      <c r="N178" s="411"/>
      <c r="O178" s="434"/>
      <c r="P178" s="411"/>
      <c r="Q178" s="411"/>
      <c r="R178" s="434"/>
      <c r="S178" s="360">
        <v>24</v>
      </c>
      <c r="T178" s="356">
        <v>4225</v>
      </c>
      <c r="V178" s="82"/>
      <c r="W178" s="82"/>
      <c r="X178" s="82"/>
      <c r="Y178" s="82"/>
      <c r="Z178" s="82"/>
      <c r="AA178" s="65"/>
      <c r="AB178" s="4"/>
      <c r="AC178" s="4"/>
      <c r="AD178" s="4"/>
      <c r="AE178" s="4"/>
      <c r="AF178" s="4"/>
      <c r="AG178" s="4"/>
      <c r="AH178" s="4"/>
      <c r="AI178" s="4"/>
      <c r="AJ178" s="4"/>
      <c r="AK178" s="4"/>
      <c r="AL178" s="4"/>
      <c r="AM178" s="4"/>
    </row>
    <row r="179" spans="1:39" s="3" customFormat="1" ht="15" x14ac:dyDescent="0.25">
      <c r="A179" s="355" t="s">
        <v>959</v>
      </c>
      <c r="B179" s="355" t="s">
        <v>984</v>
      </c>
      <c r="C179" s="355"/>
      <c r="D179" s="355" t="s">
        <v>391</v>
      </c>
      <c r="E179" s="355"/>
      <c r="F179" s="355"/>
      <c r="G179" s="355"/>
      <c r="H179" s="438"/>
      <c r="I179" s="355"/>
      <c r="J179" s="355"/>
      <c r="K179" s="355"/>
      <c r="L179" s="438"/>
      <c r="M179" s="411"/>
      <c r="N179" s="411"/>
      <c r="O179" s="434"/>
      <c r="P179" s="411"/>
      <c r="Q179" s="411"/>
      <c r="R179" s="434"/>
      <c r="S179" s="360">
        <v>51</v>
      </c>
      <c r="T179" s="356">
        <v>9350</v>
      </c>
      <c r="V179" s="82"/>
      <c r="W179" s="82"/>
      <c r="X179" s="82"/>
      <c r="Y179" s="82"/>
      <c r="Z179" s="82"/>
      <c r="AA179" s="65"/>
      <c r="AB179" s="4"/>
      <c r="AC179" s="4"/>
      <c r="AD179" s="4"/>
      <c r="AE179" s="4"/>
      <c r="AF179" s="4"/>
      <c r="AG179" s="4"/>
      <c r="AH179" s="4"/>
      <c r="AI179" s="4"/>
      <c r="AJ179" s="4"/>
      <c r="AK179" s="4"/>
      <c r="AL179" s="4"/>
      <c r="AM179" s="4"/>
    </row>
    <row r="180" spans="1:39" s="3" customFormat="1" ht="15" x14ac:dyDescent="0.25">
      <c r="A180" s="355" t="s">
        <v>959</v>
      </c>
      <c r="B180" s="355" t="s">
        <v>439</v>
      </c>
      <c r="C180" s="355"/>
      <c r="D180" s="355" t="s">
        <v>225</v>
      </c>
      <c r="E180" s="355"/>
      <c r="F180" s="355"/>
      <c r="G180" s="355"/>
      <c r="H180" s="438"/>
      <c r="I180" s="355"/>
      <c r="J180" s="355"/>
      <c r="K180" s="355"/>
      <c r="L180" s="438"/>
      <c r="M180" s="411"/>
      <c r="N180" s="411"/>
      <c r="O180" s="434"/>
      <c r="P180" s="411"/>
      <c r="Q180" s="411"/>
      <c r="R180" s="434"/>
      <c r="S180" s="360">
        <v>4</v>
      </c>
      <c r="T180" s="356">
        <v>700</v>
      </c>
      <c r="V180" s="82"/>
      <c r="W180" s="82"/>
      <c r="X180" s="82"/>
      <c r="Y180" s="82"/>
      <c r="Z180" s="82"/>
      <c r="AA180" s="65"/>
      <c r="AB180" s="4"/>
      <c r="AC180" s="4"/>
      <c r="AD180" s="4"/>
      <c r="AE180" s="4"/>
      <c r="AF180" s="4"/>
      <c r="AG180" s="4"/>
      <c r="AH180" s="4"/>
      <c r="AI180" s="4"/>
      <c r="AJ180" s="4"/>
      <c r="AK180" s="4"/>
      <c r="AL180" s="4"/>
      <c r="AM180" s="4"/>
    </row>
    <row r="181" spans="1:39" s="3" customFormat="1" ht="15" x14ac:dyDescent="0.25">
      <c r="A181" s="355" t="s">
        <v>959</v>
      </c>
      <c r="B181" s="355" t="s">
        <v>441</v>
      </c>
      <c r="C181" s="355"/>
      <c r="D181" s="355" t="s">
        <v>292</v>
      </c>
      <c r="E181" s="355"/>
      <c r="F181" s="355"/>
      <c r="G181" s="355"/>
      <c r="H181" s="438"/>
      <c r="I181" s="355"/>
      <c r="J181" s="355"/>
      <c r="K181" s="355"/>
      <c r="L181" s="438"/>
      <c r="M181" s="411"/>
      <c r="N181" s="411"/>
      <c r="O181" s="434"/>
      <c r="P181" s="411"/>
      <c r="Q181" s="411"/>
      <c r="R181" s="434"/>
      <c r="S181" s="360">
        <v>3</v>
      </c>
      <c r="T181" s="356">
        <v>525</v>
      </c>
      <c r="V181" s="82"/>
      <c r="W181" s="82"/>
      <c r="X181" s="82"/>
      <c r="Y181" s="82"/>
      <c r="Z181" s="82"/>
      <c r="AA181" s="65"/>
      <c r="AB181" s="4"/>
      <c r="AC181" s="4"/>
      <c r="AD181" s="4"/>
      <c r="AE181" s="4"/>
      <c r="AF181" s="4"/>
      <c r="AG181" s="4"/>
      <c r="AH181" s="4"/>
      <c r="AI181" s="4"/>
      <c r="AJ181" s="4"/>
      <c r="AK181" s="4"/>
      <c r="AL181" s="4"/>
      <c r="AM181" s="4"/>
    </row>
    <row r="182" spans="1:39" s="3" customFormat="1" ht="15" x14ac:dyDescent="0.25">
      <c r="A182" s="355" t="s">
        <v>959</v>
      </c>
      <c r="B182" s="355" t="s">
        <v>446</v>
      </c>
      <c r="C182" s="355"/>
      <c r="D182" s="355" t="s">
        <v>124</v>
      </c>
      <c r="E182" s="355"/>
      <c r="F182" s="355"/>
      <c r="G182" s="355"/>
      <c r="H182" s="438"/>
      <c r="I182" s="355"/>
      <c r="J182" s="355"/>
      <c r="K182" s="355"/>
      <c r="L182" s="438"/>
      <c r="M182" s="411"/>
      <c r="N182" s="411"/>
      <c r="O182" s="434"/>
      <c r="P182" s="411"/>
      <c r="Q182" s="411"/>
      <c r="R182" s="434"/>
      <c r="S182" s="360">
        <v>12</v>
      </c>
      <c r="T182" s="356">
        <v>2100</v>
      </c>
      <c r="V182" s="82"/>
      <c r="W182" s="82"/>
      <c r="X182" s="82"/>
      <c r="Y182" s="82"/>
      <c r="Z182" s="82"/>
      <c r="AA182" s="65"/>
      <c r="AB182" s="4"/>
      <c r="AC182" s="4"/>
      <c r="AD182" s="4"/>
      <c r="AE182" s="4"/>
      <c r="AF182" s="4"/>
      <c r="AG182" s="4"/>
      <c r="AH182" s="4"/>
      <c r="AI182" s="4"/>
      <c r="AJ182" s="4"/>
      <c r="AK182" s="4"/>
      <c r="AL182" s="4"/>
      <c r="AM182" s="4"/>
    </row>
    <row r="183" spans="1:39" s="3" customFormat="1" ht="15" x14ac:dyDescent="0.25">
      <c r="A183" s="355" t="s">
        <v>959</v>
      </c>
      <c r="B183" s="355" t="s">
        <v>447</v>
      </c>
      <c r="C183" s="355"/>
      <c r="D183" s="355" t="s">
        <v>109</v>
      </c>
      <c r="E183" s="355"/>
      <c r="F183" s="355"/>
      <c r="G183" s="355"/>
      <c r="H183" s="438"/>
      <c r="I183" s="355"/>
      <c r="J183" s="355"/>
      <c r="K183" s="355"/>
      <c r="L183" s="438"/>
      <c r="M183" s="411"/>
      <c r="N183" s="411"/>
      <c r="O183" s="434"/>
      <c r="P183" s="411"/>
      <c r="Q183" s="411"/>
      <c r="R183" s="434"/>
      <c r="S183" s="360">
        <v>7</v>
      </c>
      <c r="T183" s="356">
        <v>1370</v>
      </c>
      <c r="V183" s="82"/>
      <c r="W183" s="82"/>
      <c r="X183" s="82"/>
      <c r="Y183" s="82"/>
      <c r="Z183" s="82"/>
      <c r="AA183" s="65"/>
      <c r="AB183" s="4"/>
      <c r="AC183" s="4"/>
      <c r="AD183" s="4"/>
      <c r="AE183" s="4"/>
      <c r="AF183" s="4"/>
      <c r="AG183" s="4"/>
      <c r="AH183" s="4"/>
      <c r="AI183" s="4"/>
      <c r="AJ183" s="4"/>
      <c r="AK183" s="4"/>
      <c r="AL183" s="4"/>
      <c r="AM183" s="4"/>
    </row>
    <row r="184" spans="1:39" s="3" customFormat="1" ht="15" x14ac:dyDescent="0.25">
      <c r="A184" s="355" t="s">
        <v>959</v>
      </c>
      <c r="B184" s="355" t="s">
        <v>449</v>
      </c>
      <c r="C184" s="355"/>
      <c r="D184" s="355" t="s">
        <v>450</v>
      </c>
      <c r="E184" s="355"/>
      <c r="F184" s="355"/>
      <c r="G184" s="355"/>
      <c r="H184" s="438"/>
      <c r="I184" s="355"/>
      <c r="J184" s="355"/>
      <c r="K184" s="355"/>
      <c r="L184" s="438"/>
      <c r="M184" s="411"/>
      <c r="N184" s="411"/>
      <c r="O184" s="434"/>
      <c r="P184" s="360">
        <v>1</v>
      </c>
      <c r="Q184" s="356">
        <v>400</v>
      </c>
      <c r="R184" s="435"/>
      <c r="S184" s="360">
        <v>128</v>
      </c>
      <c r="T184" s="356">
        <v>23025</v>
      </c>
      <c r="V184" s="82"/>
      <c r="W184" s="82"/>
      <c r="X184" s="82"/>
      <c r="Y184" s="82"/>
      <c r="Z184" s="82"/>
      <c r="AA184" s="65"/>
      <c r="AB184" s="4"/>
      <c r="AC184" s="4"/>
      <c r="AD184" s="4"/>
      <c r="AE184" s="4"/>
      <c r="AF184" s="4"/>
      <c r="AG184" s="4"/>
      <c r="AH184" s="4"/>
      <c r="AI184" s="4"/>
      <c r="AJ184" s="4"/>
      <c r="AK184" s="4"/>
      <c r="AL184" s="4"/>
      <c r="AM184" s="4"/>
    </row>
    <row r="185" spans="1:39" s="3" customFormat="1" ht="15" x14ac:dyDescent="0.25">
      <c r="A185" s="355" t="s">
        <v>959</v>
      </c>
      <c r="B185" s="355" t="s">
        <v>451</v>
      </c>
      <c r="C185" s="355"/>
      <c r="D185" s="355" t="s">
        <v>452</v>
      </c>
      <c r="E185" s="355"/>
      <c r="F185" s="355"/>
      <c r="G185" s="355"/>
      <c r="H185" s="438"/>
      <c r="I185" s="355"/>
      <c r="J185" s="355"/>
      <c r="K185" s="355"/>
      <c r="L185" s="438"/>
      <c r="M185" s="411"/>
      <c r="N185" s="411"/>
      <c r="O185" s="434"/>
      <c r="P185" s="411"/>
      <c r="Q185" s="411"/>
      <c r="R185" s="434"/>
      <c r="S185" s="360">
        <v>3</v>
      </c>
      <c r="T185" s="356">
        <v>423.51</v>
      </c>
      <c r="V185" s="82"/>
      <c r="W185" s="82"/>
      <c r="X185" s="82"/>
      <c r="Y185" s="82"/>
      <c r="Z185" s="82"/>
      <c r="AA185" s="65"/>
      <c r="AB185" s="4"/>
      <c r="AC185" s="4"/>
      <c r="AD185" s="4"/>
      <c r="AE185" s="4"/>
      <c r="AF185" s="4"/>
      <c r="AG185" s="4"/>
      <c r="AH185" s="4"/>
      <c r="AI185" s="4"/>
      <c r="AJ185" s="4"/>
      <c r="AK185" s="4"/>
      <c r="AL185" s="4"/>
      <c r="AM185" s="4"/>
    </row>
    <row r="186" spans="1:39" s="3" customFormat="1" ht="15" x14ac:dyDescent="0.25">
      <c r="A186" s="355" t="s">
        <v>959</v>
      </c>
      <c r="B186" s="355" t="s">
        <v>454</v>
      </c>
      <c r="C186" s="355"/>
      <c r="D186" s="355" t="s">
        <v>177</v>
      </c>
      <c r="E186" s="355"/>
      <c r="F186" s="355"/>
      <c r="G186" s="355"/>
      <c r="H186" s="438"/>
      <c r="I186" s="355"/>
      <c r="J186" s="355"/>
      <c r="K186" s="355"/>
      <c r="L186" s="438"/>
      <c r="M186" s="411"/>
      <c r="N186" s="411"/>
      <c r="O186" s="434"/>
      <c r="P186" s="411"/>
      <c r="Q186" s="411"/>
      <c r="R186" s="434"/>
      <c r="S186" s="360">
        <v>107</v>
      </c>
      <c r="T186" s="356">
        <v>19925</v>
      </c>
      <c r="V186" s="82"/>
      <c r="W186" s="82"/>
      <c r="X186" s="82"/>
      <c r="Y186" s="82"/>
      <c r="Z186" s="82"/>
      <c r="AA186" s="65"/>
      <c r="AB186" s="4"/>
      <c r="AC186" s="4"/>
      <c r="AD186" s="4"/>
      <c r="AE186" s="4"/>
      <c r="AF186" s="4"/>
      <c r="AG186" s="4"/>
      <c r="AH186" s="4"/>
      <c r="AI186" s="4"/>
      <c r="AJ186" s="4"/>
      <c r="AK186" s="4"/>
      <c r="AL186" s="4"/>
      <c r="AM186" s="4"/>
    </row>
    <row r="187" spans="1:39" s="3" customFormat="1" ht="15" x14ac:dyDescent="0.25">
      <c r="A187" s="355" t="s">
        <v>959</v>
      </c>
      <c r="B187" s="355" t="s">
        <v>455</v>
      </c>
      <c r="C187" s="355"/>
      <c r="D187" s="355" t="s">
        <v>456</v>
      </c>
      <c r="E187" s="355"/>
      <c r="F187" s="355"/>
      <c r="G187" s="355"/>
      <c r="H187" s="438"/>
      <c r="I187" s="355"/>
      <c r="J187" s="355"/>
      <c r="K187" s="355"/>
      <c r="L187" s="438"/>
      <c r="M187" s="411"/>
      <c r="N187" s="411"/>
      <c r="O187" s="434"/>
      <c r="P187" s="411"/>
      <c r="Q187" s="411"/>
      <c r="R187" s="434"/>
      <c r="S187" s="360">
        <v>174</v>
      </c>
      <c r="T187" s="356">
        <v>31740</v>
      </c>
      <c r="V187" s="82"/>
      <c r="W187" s="82"/>
      <c r="X187" s="82"/>
      <c r="Y187" s="82"/>
      <c r="Z187" s="82"/>
      <c r="AA187" s="65"/>
      <c r="AB187" s="4"/>
      <c r="AC187" s="4"/>
      <c r="AD187" s="4"/>
      <c r="AE187" s="4"/>
      <c r="AF187" s="4"/>
      <c r="AG187" s="4"/>
      <c r="AH187" s="4"/>
      <c r="AI187" s="4"/>
      <c r="AJ187" s="4"/>
      <c r="AK187" s="4"/>
      <c r="AL187" s="4"/>
      <c r="AM187" s="4"/>
    </row>
    <row r="188" spans="1:39" s="3" customFormat="1" ht="15" x14ac:dyDescent="0.25">
      <c r="A188" s="355" t="s">
        <v>959</v>
      </c>
      <c r="B188" s="355" t="s">
        <v>458</v>
      </c>
      <c r="C188" s="355"/>
      <c r="D188" s="355" t="s">
        <v>127</v>
      </c>
      <c r="E188" s="355"/>
      <c r="F188" s="355"/>
      <c r="G188" s="355"/>
      <c r="H188" s="438"/>
      <c r="I188" s="355"/>
      <c r="J188" s="355"/>
      <c r="K188" s="355"/>
      <c r="L188" s="438"/>
      <c r="M188" s="411"/>
      <c r="N188" s="411"/>
      <c r="O188" s="434"/>
      <c r="P188" s="411"/>
      <c r="Q188" s="411"/>
      <c r="R188" s="434"/>
      <c r="S188" s="360">
        <v>1</v>
      </c>
      <c r="T188" s="356">
        <v>175</v>
      </c>
      <c r="V188" s="82"/>
      <c r="W188" s="82"/>
      <c r="X188" s="82"/>
      <c r="Y188" s="82"/>
      <c r="Z188" s="82"/>
      <c r="AA188" s="65"/>
      <c r="AB188" s="4"/>
      <c r="AC188" s="4"/>
      <c r="AD188" s="4"/>
      <c r="AE188" s="4"/>
      <c r="AF188" s="4"/>
      <c r="AG188" s="4"/>
      <c r="AH188" s="4"/>
      <c r="AI188" s="4"/>
      <c r="AJ188" s="4"/>
      <c r="AK188" s="4"/>
      <c r="AL188" s="4"/>
      <c r="AM188" s="4"/>
    </row>
    <row r="189" spans="1:39" s="3" customFormat="1" ht="15" x14ac:dyDescent="0.25">
      <c r="A189" s="355" t="s">
        <v>959</v>
      </c>
      <c r="B189" s="355" t="s">
        <v>460</v>
      </c>
      <c r="C189" s="355"/>
      <c r="D189" s="355" t="s">
        <v>461</v>
      </c>
      <c r="E189" s="355"/>
      <c r="F189" s="355"/>
      <c r="G189" s="355"/>
      <c r="H189" s="438"/>
      <c r="I189" s="355"/>
      <c r="J189" s="355"/>
      <c r="K189" s="355"/>
      <c r="L189" s="438"/>
      <c r="M189" s="411"/>
      <c r="N189" s="411"/>
      <c r="O189" s="434"/>
      <c r="P189" s="411"/>
      <c r="Q189" s="411"/>
      <c r="R189" s="434"/>
      <c r="S189" s="360">
        <v>1</v>
      </c>
      <c r="T189" s="356">
        <v>175</v>
      </c>
      <c r="V189" s="82"/>
      <c r="W189" s="82"/>
      <c r="X189" s="82"/>
      <c r="Y189" s="82"/>
      <c r="Z189" s="82"/>
      <c r="AA189" s="65"/>
      <c r="AB189" s="4"/>
      <c r="AC189" s="4"/>
      <c r="AD189" s="4"/>
      <c r="AE189" s="4"/>
      <c r="AF189" s="4"/>
      <c r="AG189" s="4"/>
      <c r="AH189" s="4"/>
      <c r="AI189" s="4"/>
      <c r="AJ189" s="4"/>
      <c r="AK189" s="4"/>
      <c r="AL189" s="4"/>
      <c r="AM189" s="4"/>
    </row>
    <row r="190" spans="1:39" s="3" customFormat="1" ht="15" x14ac:dyDescent="0.25">
      <c r="A190" s="355" t="s">
        <v>959</v>
      </c>
      <c r="B190" s="355" t="s">
        <v>462</v>
      </c>
      <c r="C190" s="355"/>
      <c r="D190" s="355" t="s">
        <v>204</v>
      </c>
      <c r="E190" s="355"/>
      <c r="F190" s="355"/>
      <c r="G190" s="355"/>
      <c r="H190" s="438"/>
      <c r="I190" s="355"/>
      <c r="J190" s="355"/>
      <c r="K190" s="355"/>
      <c r="L190" s="438"/>
      <c r="M190" s="411"/>
      <c r="N190" s="411"/>
      <c r="O190" s="434"/>
      <c r="P190" s="360">
        <v>1</v>
      </c>
      <c r="Q190" s="356">
        <v>529</v>
      </c>
      <c r="R190" s="435"/>
      <c r="S190" s="360">
        <v>114</v>
      </c>
      <c r="T190" s="356">
        <v>20400</v>
      </c>
      <c r="V190" s="82"/>
      <c r="W190" s="82"/>
      <c r="X190" s="82"/>
      <c r="Y190" s="82"/>
      <c r="Z190" s="82"/>
      <c r="AA190" s="65"/>
      <c r="AB190" s="4"/>
      <c r="AC190" s="4"/>
      <c r="AD190" s="4"/>
      <c r="AE190" s="4"/>
      <c r="AF190" s="4"/>
      <c r="AG190" s="4"/>
      <c r="AH190" s="4"/>
      <c r="AI190" s="4"/>
      <c r="AJ190" s="4"/>
      <c r="AK190" s="4"/>
      <c r="AL190" s="4"/>
      <c r="AM190" s="4"/>
    </row>
    <row r="191" spans="1:39" s="3" customFormat="1" ht="15" x14ac:dyDescent="0.25">
      <c r="A191" s="355" t="s">
        <v>959</v>
      </c>
      <c r="B191" s="355" t="s">
        <v>465</v>
      </c>
      <c r="C191" s="355"/>
      <c r="D191" s="355" t="s">
        <v>63</v>
      </c>
      <c r="E191" s="355"/>
      <c r="F191" s="355"/>
      <c r="G191" s="355"/>
      <c r="H191" s="438"/>
      <c r="I191" s="355"/>
      <c r="J191" s="355"/>
      <c r="K191" s="355"/>
      <c r="L191" s="438"/>
      <c r="M191" s="411"/>
      <c r="N191" s="411"/>
      <c r="O191" s="434"/>
      <c r="P191" s="411"/>
      <c r="Q191" s="411"/>
      <c r="R191" s="434"/>
      <c r="S191" s="360">
        <v>1</v>
      </c>
      <c r="T191" s="356">
        <v>175</v>
      </c>
      <c r="V191" s="82"/>
      <c r="W191" s="82"/>
      <c r="X191" s="82"/>
      <c r="Y191" s="82"/>
      <c r="Z191" s="82"/>
      <c r="AA191" s="65"/>
      <c r="AB191" s="4"/>
      <c r="AC191" s="4"/>
      <c r="AD191" s="4"/>
      <c r="AE191" s="4"/>
      <c r="AF191" s="4"/>
      <c r="AG191" s="4"/>
      <c r="AH191" s="4"/>
      <c r="AI191" s="4"/>
      <c r="AJ191" s="4"/>
      <c r="AK191" s="4"/>
      <c r="AL191" s="4"/>
      <c r="AM191" s="4"/>
    </row>
    <row r="192" spans="1:39" s="3" customFormat="1" ht="15" x14ac:dyDescent="0.25">
      <c r="A192" s="355" t="s">
        <v>959</v>
      </c>
      <c r="B192" s="355" t="s">
        <v>467</v>
      </c>
      <c r="C192" s="355"/>
      <c r="D192" s="355" t="s">
        <v>468</v>
      </c>
      <c r="E192" s="355"/>
      <c r="F192" s="355"/>
      <c r="G192" s="355"/>
      <c r="H192" s="438"/>
      <c r="I192" s="355"/>
      <c r="J192" s="355"/>
      <c r="K192" s="355"/>
      <c r="L192" s="438"/>
      <c r="M192" s="411"/>
      <c r="N192" s="411"/>
      <c r="O192" s="434"/>
      <c r="P192" s="360">
        <v>1</v>
      </c>
      <c r="Q192" s="356">
        <v>400</v>
      </c>
      <c r="R192" s="435"/>
      <c r="S192" s="360">
        <v>20</v>
      </c>
      <c r="T192" s="356">
        <v>3346.77</v>
      </c>
      <c r="V192" s="82"/>
      <c r="W192" s="82"/>
      <c r="X192" s="82"/>
      <c r="Y192" s="82"/>
      <c r="Z192" s="82"/>
      <c r="AA192" s="65"/>
      <c r="AB192" s="4"/>
      <c r="AC192" s="4"/>
      <c r="AD192" s="4"/>
      <c r="AE192" s="4"/>
      <c r="AF192" s="4"/>
      <c r="AG192" s="4"/>
      <c r="AH192" s="4"/>
      <c r="AI192" s="4"/>
      <c r="AJ192" s="4"/>
      <c r="AK192" s="4"/>
      <c r="AL192" s="4"/>
      <c r="AM192" s="4"/>
    </row>
    <row r="193" spans="1:39" s="3" customFormat="1" ht="15" x14ac:dyDescent="0.25">
      <c r="A193" s="355" t="s">
        <v>959</v>
      </c>
      <c r="B193" s="355" t="s">
        <v>985</v>
      </c>
      <c r="C193" s="355"/>
      <c r="D193" s="355" t="s">
        <v>100</v>
      </c>
      <c r="E193" s="355"/>
      <c r="F193" s="355"/>
      <c r="G193" s="355"/>
      <c r="H193" s="438"/>
      <c r="I193" s="355"/>
      <c r="J193" s="355"/>
      <c r="K193" s="355"/>
      <c r="L193" s="438"/>
      <c r="M193" s="411"/>
      <c r="N193" s="411"/>
      <c r="O193" s="434"/>
      <c r="P193" s="411"/>
      <c r="Q193" s="411"/>
      <c r="R193" s="434"/>
      <c r="S193" s="360">
        <v>200</v>
      </c>
      <c r="T193" s="356">
        <v>36897</v>
      </c>
      <c r="V193" s="82"/>
      <c r="W193" s="82"/>
      <c r="X193" s="82"/>
      <c r="Y193" s="82"/>
      <c r="Z193" s="82"/>
      <c r="AA193" s="65"/>
      <c r="AB193" s="4"/>
      <c r="AC193" s="4"/>
      <c r="AD193" s="4"/>
      <c r="AE193" s="4"/>
      <c r="AF193" s="4"/>
      <c r="AG193" s="4"/>
      <c r="AH193" s="4"/>
      <c r="AI193" s="4"/>
      <c r="AJ193" s="4"/>
      <c r="AK193" s="4"/>
      <c r="AL193" s="4"/>
      <c r="AM193" s="4"/>
    </row>
    <row r="194" spans="1:39" s="3" customFormat="1" ht="15" x14ac:dyDescent="0.25">
      <c r="A194" s="355" t="s">
        <v>959</v>
      </c>
      <c r="B194" s="355" t="s">
        <v>473</v>
      </c>
      <c r="C194" s="355"/>
      <c r="D194" s="355" t="s">
        <v>293</v>
      </c>
      <c r="E194" s="355"/>
      <c r="F194" s="355"/>
      <c r="G194" s="355"/>
      <c r="H194" s="438"/>
      <c r="I194" s="355"/>
      <c r="J194" s="355"/>
      <c r="K194" s="355"/>
      <c r="L194" s="438"/>
      <c r="M194" s="411"/>
      <c r="N194" s="411"/>
      <c r="O194" s="434"/>
      <c r="P194" s="411"/>
      <c r="Q194" s="411"/>
      <c r="R194" s="434"/>
      <c r="S194" s="360">
        <v>13</v>
      </c>
      <c r="T194" s="356">
        <v>2675</v>
      </c>
      <c r="V194" s="82"/>
      <c r="W194" s="82"/>
      <c r="X194" s="82"/>
      <c r="Y194" s="82"/>
      <c r="Z194" s="82"/>
      <c r="AA194" s="65"/>
      <c r="AB194" s="4"/>
      <c r="AC194" s="4"/>
      <c r="AD194" s="4"/>
      <c r="AE194" s="4"/>
      <c r="AF194" s="4"/>
      <c r="AG194" s="4"/>
      <c r="AH194" s="4"/>
      <c r="AI194" s="4"/>
      <c r="AJ194" s="4"/>
      <c r="AK194" s="4"/>
      <c r="AL194" s="4"/>
      <c r="AM194" s="4"/>
    </row>
    <row r="195" spans="1:39" s="3" customFormat="1" ht="15" x14ac:dyDescent="0.25">
      <c r="A195" s="355" t="s">
        <v>959</v>
      </c>
      <c r="B195" s="355" t="s">
        <v>475</v>
      </c>
      <c r="C195" s="355"/>
      <c r="D195" s="355" t="s">
        <v>476</v>
      </c>
      <c r="E195" s="355"/>
      <c r="F195" s="355"/>
      <c r="G195" s="355"/>
      <c r="H195" s="438"/>
      <c r="I195" s="355"/>
      <c r="J195" s="355"/>
      <c r="K195" s="355"/>
      <c r="L195" s="438"/>
      <c r="M195" s="411"/>
      <c r="N195" s="411"/>
      <c r="O195" s="434"/>
      <c r="P195" s="411"/>
      <c r="Q195" s="411"/>
      <c r="R195" s="434"/>
      <c r="S195" s="360">
        <v>2</v>
      </c>
      <c r="T195" s="356">
        <v>350</v>
      </c>
      <c r="V195" s="82"/>
      <c r="W195" s="82"/>
      <c r="X195" s="82"/>
      <c r="Y195" s="82"/>
      <c r="Z195" s="82"/>
      <c r="AA195" s="65"/>
      <c r="AB195" s="4"/>
      <c r="AC195" s="4"/>
      <c r="AD195" s="4"/>
      <c r="AE195" s="4"/>
      <c r="AF195" s="4"/>
      <c r="AG195" s="4"/>
      <c r="AH195" s="4"/>
      <c r="AI195" s="4"/>
      <c r="AJ195" s="4"/>
      <c r="AK195" s="4"/>
      <c r="AL195" s="4"/>
      <c r="AM195" s="4"/>
    </row>
    <row r="196" spans="1:39" s="3" customFormat="1" ht="15" x14ac:dyDescent="0.25">
      <c r="A196" s="355" t="s">
        <v>959</v>
      </c>
      <c r="B196" s="355" t="s">
        <v>986</v>
      </c>
      <c r="C196" s="355"/>
      <c r="D196" s="355" t="s">
        <v>134</v>
      </c>
      <c r="E196" s="355"/>
      <c r="F196" s="355"/>
      <c r="G196" s="355"/>
      <c r="H196" s="438"/>
      <c r="I196" s="355"/>
      <c r="J196" s="355"/>
      <c r="K196" s="355"/>
      <c r="L196" s="438"/>
      <c r="M196" s="411"/>
      <c r="N196" s="411"/>
      <c r="O196" s="434"/>
      <c r="P196" s="360">
        <v>1</v>
      </c>
      <c r="Q196" s="356">
        <v>400</v>
      </c>
      <c r="R196" s="435"/>
      <c r="S196" s="360">
        <v>40</v>
      </c>
      <c r="T196" s="356">
        <v>8025</v>
      </c>
      <c r="V196" s="82"/>
      <c r="W196" s="82"/>
      <c r="X196" s="82"/>
      <c r="Y196" s="82"/>
      <c r="Z196" s="82"/>
      <c r="AA196" s="65"/>
      <c r="AB196" s="4"/>
      <c r="AC196" s="4"/>
      <c r="AD196" s="4"/>
      <c r="AE196" s="4"/>
      <c r="AF196" s="4"/>
      <c r="AG196" s="4"/>
      <c r="AH196" s="4"/>
      <c r="AI196" s="4"/>
      <c r="AJ196" s="4"/>
      <c r="AK196" s="4"/>
      <c r="AL196" s="4"/>
      <c r="AM196" s="4"/>
    </row>
    <row r="197" spans="1:39" s="3" customFormat="1" ht="15" x14ac:dyDescent="0.25">
      <c r="A197" s="355" t="s">
        <v>959</v>
      </c>
      <c r="B197" s="355" t="s">
        <v>987</v>
      </c>
      <c r="C197" s="355"/>
      <c r="D197" s="355" t="s">
        <v>196</v>
      </c>
      <c r="E197" s="355"/>
      <c r="F197" s="355"/>
      <c r="G197" s="355"/>
      <c r="H197" s="438"/>
      <c r="I197" s="355"/>
      <c r="J197" s="355"/>
      <c r="K197" s="355"/>
      <c r="L197" s="438"/>
      <c r="M197" s="411"/>
      <c r="N197" s="411"/>
      <c r="O197" s="434"/>
      <c r="P197" s="411"/>
      <c r="Q197" s="411"/>
      <c r="R197" s="434"/>
      <c r="S197" s="360">
        <v>3</v>
      </c>
      <c r="T197" s="356">
        <v>525</v>
      </c>
      <c r="V197" s="82"/>
      <c r="W197" s="82"/>
      <c r="X197" s="82"/>
      <c r="Y197" s="82"/>
      <c r="Z197" s="82"/>
      <c r="AA197" s="65"/>
      <c r="AB197" s="4"/>
      <c r="AC197" s="4"/>
      <c r="AD197" s="4"/>
      <c r="AE197" s="4"/>
      <c r="AF197" s="4"/>
      <c r="AG197" s="4"/>
      <c r="AH197" s="4"/>
      <c r="AI197" s="4"/>
      <c r="AJ197" s="4"/>
      <c r="AK197" s="4"/>
      <c r="AL197" s="4"/>
      <c r="AM197" s="4"/>
    </row>
    <row r="198" spans="1:39" s="3" customFormat="1" ht="15" x14ac:dyDescent="0.25">
      <c r="A198" s="355" t="s">
        <v>959</v>
      </c>
      <c r="B198" s="355" t="s">
        <v>703</v>
      </c>
      <c r="C198" s="355"/>
      <c r="D198" s="355" t="s">
        <v>480</v>
      </c>
      <c r="E198" s="355"/>
      <c r="F198" s="355"/>
      <c r="G198" s="355"/>
      <c r="H198" s="438"/>
      <c r="I198" s="355"/>
      <c r="J198" s="355"/>
      <c r="K198" s="355"/>
      <c r="L198" s="438"/>
      <c r="M198" s="411"/>
      <c r="N198" s="411"/>
      <c r="O198" s="434"/>
      <c r="P198" s="411"/>
      <c r="Q198" s="411"/>
      <c r="R198" s="434"/>
      <c r="S198" s="360">
        <v>13</v>
      </c>
      <c r="T198" s="356">
        <v>3039</v>
      </c>
      <c r="V198" s="82"/>
      <c r="W198" s="82"/>
      <c r="X198" s="82"/>
      <c r="Y198" s="82"/>
      <c r="Z198" s="82"/>
      <c r="AA198" s="65"/>
      <c r="AB198" s="4"/>
      <c r="AC198" s="4"/>
      <c r="AD198" s="4"/>
      <c r="AE198" s="4"/>
      <c r="AF198" s="4"/>
      <c r="AG198" s="4"/>
      <c r="AH198" s="4"/>
      <c r="AI198" s="4"/>
      <c r="AJ198" s="4"/>
      <c r="AK198" s="4"/>
      <c r="AL198" s="4"/>
      <c r="AM198" s="4"/>
    </row>
    <row r="199" spans="1:39" s="3" customFormat="1" ht="15" x14ac:dyDescent="0.25">
      <c r="A199" s="355" t="s">
        <v>959</v>
      </c>
      <c r="B199" s="355" t="s">
        <v>484</v>
      </c>
      <c r="C199" s="355"/>
      <c r="D199" s="355" t="s">
        <v>68</v>
      </c>
      <c r="E199" s="355"/>
      <c r="F199" s="355"/>
      <c r="G199" s="355"/>
      <c r="H199" s="438"/>
      <c r="I199" s="355"/>
      <c r="J199" s="355"/>
      <c r="K199" s="355"/>
      <c r="L199" s="438"/>
      <c r="M199" s="411"/>
      <c r="N199" s="411"/>
      <c r="O199" s="434"/>
      <c r="P199" s="411"/>
      <c r="Q199" s="411"/>
      <c r="R199" s="434"/>
      <c r="S199" s="360">
        <v>1</v>
      </c>
      <c r="T199" s="356">
        <v>175</v>
      </c>
      <c r="V199" s="82"/>
      <c r="W199" s="82"/>
      <c r="X199" s="82"/>
      <c r="Y199" s="82"/>
      <c r="Z199" s="82"/>
      <c r="AA199" s="65"/>
      <c r="AB199" s="4"/>
      <c r="AC199" s="4"/>
      <c r="AD199" s="4"/>
      <c r="AE199" s="4"/>
      <c r="AF199" s="4"/>
      <c r="AG199" s="4"/>
      <c r="AH199" s="4"/>
      <c r="AI199" s="4"/>
      <c r="AJ199" s="4"/>
      <c r="AK199" s="4"/>
      <c r="AL199" s="4"/>
      <c r="AM199" s="4"/>
    </row>
    <row r="200" spans="1:39" s="3" customFormat="1" ht="15" x14ac:dyDescent="0.25">
      <c r="A200" s="355" t="s">
        <v>959</v>
      </c>
      <c r="B200" s="355" t="s">
        <v>484</v>
      </c>
      <c r="C200" s="355"/>
      <c r="D200" s="355" t="s">
        <v>156</v>
      </c>
      <c r="E200" s="355"/>
      <c r="F200" s="355"/>
      <c r="G200" s="355"/>
      <c r="H200" s="438"/>
      <c r="I200" s="355"/>
      <c r="J200" s="355"/>
      <c r="K200" s="355"/>
      <c r="L200" s="438"/>
      <c r="M200" s="411"/>
      <c r="N200" s="411"/>
      <c r="O200" s="434"/>
      <c r="P200" s="411"/>
      <c r="Q200" s="411"/>
      <c r="R200" s="434"/>
      <c r="S200" s="360">
        <v>2</v>
      </c>
      <c r="T200" s="356">
        <v>350</v>
      </c>
      <c r="V200" s="82"/>
      <c r="W200" s="82"/>
      <c r="X200" s="82"/>
      <c r="Y200" s="82"/>
      <c r="Z200" s="82"/>
      <c r="AA200" s="65"/>
      <c r="AB200" s="4"/>
      <c r="AC200" s="4"/>
      <c r="AD200" s="4"/>
      <c r="AE200" s="4"/>
      <c r="AF200" s="4"/>
      <c r="AG200" s="4"/>
      <c r="AH200" s="4"/>
      <c r="AI200" s="4"/>
      <c r="AJ200" s="4"/>
      <c r="AK200" s="4"/>
      <c r="AL200" s="4"/>
      <c r="AM200" s="4"/>
    </row>
    <row r="201" spans="1:39" s="3" customFormat="1" ht="15" x14ac:dyDescent="0.25">
      <c r="A201" s="355" t="s">
        <v>959</v>
      </c>
      <c r="B201" s="355" t="s">
        <v>487</v>
      </c>
      <c r="C201" s="355"/>
      <c r="D201" s="355" t="s">
        <v>246</v>
      </c>
      <c r="E201" s="355"/>
      <c r="F201" s="355"/>
      <c r="G201" s="355"/>
      <c r="H201" s="438"/>
      <c r="I201" s="355"/>
      <c r="J201" s="355"/>
      <c r="K201" s="355"/>
      <c r="L201" s="438"/>
      <c r="M201" s="411"/>
      <c r="N201" s="411"/>
      <c r="O201" s="434"/>
      <c r="P201" s="360">
        <v>1</v>
      </c>
      <c r="Q201" s="356">
        <v>400</v>
      </c>
      <c r="R201" s="435"/>
      <c r="S201" s="360">
        <v>66</v>
      </c>
      <c r="T201" s="356">
        <v>11550</v>
      </c>
      <c r="V201" s="82"/>
      <c r="W201" s="82"/>
      <c r="X201" s="82"/>
      <c r="Y201" s="82"/>
      <c r="Z201" s="82"/>
      <c r="AA201" s="65"/>
      <c r="AB201" s="4"/>
      <c r="AC201" s="4"/>
      <c r="AD201" s="4"/>
      <c r="AE201" s="4"/>
      <c r="AF201" s="4"/>
      <c r="AG201" s="4"/>
      <c r="AH201" s="4"/>
      <c r="AI201" s="4"/>
      <c r="AJ201" s="4"/>
      <c r="AK201" s="4"/>
      <c r="AL201" s="4"/>
      <c r="AM201" s="4"/>
    </row>
    <row r="202" spans="1:39" s="3" customFormat="1" ht="15" x14ac:dyDescent="0.25">
      <c r="A202" s="355" t="s">
        <v>959</v>
      </c>
      <c r="B202" s="355" t="s">
        <v>491</v>
      </c>
      <c r="C202" s="355"/>
      <c r="D202" s="355" t="s">
        <v>220</v>
      </c>
      <c r="E202" s="355"/>
      <c r="F202" s="355"/>
      <c r="G202" s="355"/>
      <c r="H202" s="438"/>
      <c r="I202" s="355"/>
      <c r="J202" s="355"/>
      <c r="K202" s="355"/>
      <c r="L202" s="438"/>
      <c r="M202" s="411"/>
      <c r="N202" s="411"/>
      <c r="O202" s="434"/>
      <c r="P202" s="411"/>
      <c r="Q202" s="411"/>
      <c r="R202" s="434"/>
      <c r="S202" s="360">
        <v>19</v>
      </c>
      <c r="T202" s="356">
        <v>3350</v>
      </c>
      <c r="V202" s="82"/>
      <c r="W202" s="82"/>
      <c r="X202" s="82"/>
      <c r="Y202" s="82"/>
      <c r="Z202" s="82"/>
      <c r="AA202" s="65"/>
      <c r="AB202" s="4"/>
      <c r="AC202" s="4"/>
      <c r="AD202" s="4"/>
      <c r="AE202" s="4"/>
      <c r="AF202" s="4"/>
      <c r="AG202" s="4"/>
      <c r="AH202" s="4"/>
      <c r="AI202" s="4"/>
      <c r="AJ202" s="4"/>
      <c r="AK202" s="4"/>
      <c r="AL202" s="4"/>
      <c r="AM202" s="4"/>
    </row>
    <row r="203" spans="1:39" s="3" customFormat="1" ht="15" x14ac:dyDescent="0.25">
      <c r="A203" s="355" t="s">
        <v>959</v>
      </c>
      <c r="B203" s="355" t="s">
        <v>492</v>
      </c>
      <c r="C203" s="355"/>
      <c r="D203" s="355" t="s">
        <v>164</v>
      </c>
      <c r="E203" s="355"/>
      <c r="F203" s="355"/>
      <c r="G203" s="355"/>
      <c r="H203" s="438"/>
      <c r="I203" s="355"/>
      <c r="J203" s="355"/>
      <c r="K203" s="355"/>
      <c r="L203" s="438"/>
      <c r="M203" s="411"/>
      <c r="N203" s="411"/>
      <c r="O203" s="434"/>
      <c r="P203" s="411"/>
      <c r="Q203" s="411"/>
      <c r="R203" s="434"/>
      <c r="S203" s="360">
        <v>159</v>
      </c>
      <c r="T203" s="356">
        <v>29847.98</v>
      </c>
      <c r="V203" s="82"/>
      <c r="W203" s="82"/>
      <c r="X203" s="82"/>
      <c r="Y203" s="82"/>
      <c r="Z203" s="82"/>
      <c r="AA203" s="65"/>
      <c r="AB203" s="4"/>
      <c r="AC203" s="4"/>
      <c r="AD203" s="4"/>
      <c r="AE203" s="4"/>
      <c r="AF203" s="4"/>
      <c r="AG203" s="4"/>
      <c r="AH203" s="4"/>
      <c r="AI203" s="4"/>
      <c r="AJ203" s="4"/>
      <c r="AK203" s="4"/>
      <c r="AL203" s="4"/>
      <c r="AM203" s="4"/>
    </row>
    <row r="204" spans="1:39" s="3" customFormat="1" ht="15" x14ac:dyDescent="0.25">
      <c r="A204" s="355" t="s">
        <v>959</v>
      </c>
      <c r="B204" s="355" t="s">
        <v>494</v>
      </c>
      <c r="C204" s="355"/>
      <c r="D204" s="355" t="s">
        <v>495</v>
      </c>
      <c r="E204" s="355"/>
      <c r="F204" s="355"/>
      <c r="G204" s="355"/>
      <c r="H204" s="438"/>
      <c r="I204" s="355"/>
      <c r="J204" s="355"/>
      <c r="K204" s="355"/>
      <c r="L204" s="438"/>
      <c r="M204" s="411"/>
      <c r="N204" s="411"/>
      <c r="O204" s="434"/>
      <c r="P204" s="411"/>
      <c r="Q204" s="411"/>
      <c r="R204" s="434"/>
      <c r="S204" s="360">
        <v>4</v>
      </c>
      <c r="T204" s="356">
        <v>700</v>
      </c>
      <c r="V204" s="82"/>
      <c r="W204" s="82"/>
      <c r="X204" s="82"/>
      <c r="Y204" s="82"/>
      <c r="Z204" s="82"/>
      <c r="AA204" s="65"/>
      <c r="AB204" s="4"/>
      <c r="AC204" s="4"/>
      <c r="AD204" s="4"/>
      <c r="AE204" s="4"/>
      <c r="AF204" s="4"/>
      <c r="AG204" s="4"/>
      <c r="AH204" s="4"/>
      <c r="AI204" s="4"/>
      <c r="AJ204" s="4"/>
      <c r="AK204" s="4"/>
      <c r="AL204" s="4"/>
      <c r="AM204" s="4"/>
    </row>
    <row r="205" spans="1:39" s="3" customFormat="1" ht="15" x14ac:dyDescent="0.25">
      <c r="A205" s="355" t="s">
        <v>959</v>
      </c>
      <c r="B205" s="355" t="s">
        <v>494</v>
      </c>
      <c r="C205" s="355"/>
      <c r="D205" s="355" t="s">
        <v>120</v>
      </c>
      <c r="E205" s="355"/>
      <c r="F205" s="355"/>
      <c r="G205" s="355"/>
      <c r="H205" s="438"/>
      <c r="I205" s="355"/>
      <c r="J205" s="355"/>
      <c r="K205" s="355"/>
      <c r="L205" s="438"/>
      <c r="M205" s="411"/>
      <c r="N205" s="411"/>
      <c r="O205" s="434"/>
      <c r="P205" s="411"/>
      <c r="Q205" s="411"/>
      <c r="R205" s="434"/>
      <c r="S205" s="360">
        <v>1</v>
      </c>
      <c r="T205" s="356">
        <v>175</v>
      </c>
      <c r="V205" s="82"/>
      <c r="W205" s="82"/>
      <c r="X205" s="82"/>
      <c r="Y205" s="82"/>
      <c r="Z205" s="82"/>
      <c r="AA205" s="65"/>
      <c r="AB205" s="4"/>
      <c r="AC205" s="4"/>
      <c r="AD205" s="4"/>
      <c r="AE205" s="4"/>
      <c r="AF205" s="4"/>
      <c r="AG205" s="4"/>
      <c r="AH205" s="4"/>
      <c r="AI205" s="4"/>
      <c r="AJ205" s="4"/>
      <c r="AK205" s="4"/>
      <c r="AL205" s="4"/>
      <c r="AM205" s="4"/>
    </row>
    <row r="206" spans="1:39" s="3" customFormat="1" ht="15" x14ac:dyDescent="0.25">
      <c r="A206" s="355" t="s">
        <v>959</v>
      </c>
      <c r="B206" s="355" t="s">
        <v>497</v>
      </c>
      <c r="C206" s="355"/>
      <c r="D206" s="355" t="s">
        <v>440</v>
      </c>
      <c r="E206" s="355"/>
      <c r="F206" s="355"/>
      <c r="G206" s="355"/>
      <c r="H206" s="438"/>
      <c r="I206" s="355"/>
      <c r="J206" s="355"/>
      <c r="K206" s="355"/>
      <c r="L206" s="438"/>
      <c r="M206" s="411"/>
      <c r="N206" s="411"/>
      <c r="O206" s="434"/>
      <c r="P206" s="411"/>
      <c r="Q206" s="411"/>
      <c r="R206" s="434"/>
      <c r="S206" s="360">
        <v>3</v>
      </c>
      <c r="T206" s="356">
        <v>525</v>
      </c>
      <c r="V206" s="82"/>
      <c r="W206" s="82"/>
      <c r="X206" s="82"/>
      <c r="Y206" s="82"/>
      <c r="Z206" s="82"/>
      <c r="AA206" s="65"/>
      <c r="AB206" s="4"/>
      <c r="AC206" s="4"/>
      <c r="AD206" s="4"/>
      <c r="AE206" s="4"/>
      <c r="AF206" s="4"/>
      <c r="AG206" s="4"/>
      <c r="AH206" s="4"/>
      <c r="AI206" s="4"/>
      <c r="AJ206" s="4"/>
      <c r="AK206" s="4"/>
      <c r="AL206" s="4"/>
      <c r="AM206" s="4"/>
    </row>
    <row r="207" spans="1:39" s="3" customFormat="1" ht="15" x14ac:dyDescent="0.25">
      <c r="A207" s="355" t="s">
        <v>959</v>
      </c>
      <c r="B207" s="355" t="s">
        <v>988</v>
      </c>
      <c r="C207" s="355"/>
      <c r="D207" s="355" t="s">
        <v>440</v>
      </c>
      <c r="E207" s="355"/>
      <c r="F207" s="355"/>
      <c r="G207" s="355"/>
      <c r="H207" s="438"/>
      <c r="I207" s="355"/>
      <c r="J207" s="355"/>
      <c r="K207" s="355"/>
      <c r="L207" s="438"/>
      <c r="M207" s="411"/>
      <c r="N207" s="411"/>
      <c r="O207" s="434"/>
      <c r="P207" s="411"/>
      <c r="Q207" s="411"/>
      <c r="R207" s="434"/>
      <c r="S207" s="360">
        <v>1</v>
      </c>
      <c r="T207" s="356">
        <v>175</v>
      </c>
      <c r="V207" s="82"/>
      <c r="W207" s="82"/>
      <c r="X207" s="82"/>
      <c r="Y207" s="82"/>
      <c r="Z207" s="82"/>
      <c r="AA207" s="65"/>
      <c r="AB207" s="4"/>
      <c r="AC207" s="4"/>
      <c r="AD207" s="4"/>
      <c r="AE207" s="4"/>
      <c r="AF207" s="4"/>
      <c r="AG207" s="4"/>
      <c r="AH207" s="4"/>
      <c r="AI207" s="4"/>
      <c r="AJ207" s="4"/>
      <c r="AK207" s="4"/>
      <c r="AL207" s="4"/>
      <c r="AM207" s="4"/>
    </row>
    <row r="208" spans="1:39" s="3" customFormat="1" ht="15" x14ac:dyDescent="0.25">
      <c r="A208" s="355" t="s">
        <v>959</v>
      </c>
      <c r="B208" s="355" t="s">
        <v>498</v>
      </c>
      <c r="C208" s="355"/>
      <c r="D208" s="355" t="s">
        <v>145</v>
      </c>
      <c r="E208" s="355"/>
      <c r="F208" s="355"/>
      <c r="G208" s="355"/>
      <c r="H208" s="438"/>
      <c r="I208" s="355"/>
      <c r="J208" s="355"/>
      <c r="K208" s="355"/>
      <c r="L208" s="438"/>
      <c r="M208" s="411"/>
      <c r="N208" s="411"/>
      <c r="O208" s="434"/>
      <c r="P208" s="411"/>
      <c r="Q208" s="411"/>
      <c r="R208" s="434"/>
      <c r="S208" s="360">
        <v>1</v>
      </c>
      <c r="T208" s="356">
        <v>175</v>
      </c>
      <c r="V208" s="82"/>
      <c r="W208" s="82"/>
      <c r="X208" s="82"/>
      <c r="Y208" s="82"/>
      <c r="Z208" s="82"/>
      <c r="AA208" s="65"/>
      <c r="AB208" s="4"/>
      <c r="AC208" s="4"/>
      <c r="AD208" s="4"/>
      <c r="AE208" s="4"/>
      <c r="AF208" s="4"/>
      <c r="AG208" s="4"/>
      <c r="AH208" s="4"/>
      <c r="AI208" s="4"/>
      <c r="AJ208" s="4"/>
      <c r="AK208" s="4"/>
      <c r="AL208" s="4"/>
      <c r="AM208" s="4"/>
    </row>
    <row r="209" spans="1:39" s="3" customFormat="1" ht="15" x14ac:dyDescent="0.25">
      <c r="A209" s="355" t="s">
        <v>959</v>
      </c>
      <c r="B209" s="355" t="s">
        <v>500</v>
      </c>
      <c r="C209" s="355"/>
      <c r="D209" s="355" t="s">
        <v>225</v>
      </c>
      <c r="E209" s="355"/>
      <c r="F209" s="355"/>
      <c r="G209" s="355"/>
      <c r="H209" s="438"/>
      <c r="I209" s="355"/>
      <c r="J209" s="355"/>
      <c r="K209" s="355"/>
      <c r="L209" s="438"/>
      <c r="M209" s="411"/>
      <c r="N209" s="411"/>
      <c r="O209" s="434"/>
      <c r="P209" s="411"/>
      <c r="Q209" s="411"/>
      <c r="R209" s="434"/>
      <c r="S209" s="360">
        <v>3</v>
      </c>
      <c r="T209" s="356">
        <v>525</v>
      </c>
      <c r="V209" s="82"/>
      <c r="W209" s="82"/>
      <c r="X209" s="82"/>
      <c r="Y209" s="82"/>
      <c r="Z209" s="82"/>
      <c r="AA209" s="65"/>
      <c r="AB209" s="4"/>
      <c r="AC209" s="4"/>
      <c r="AD209" s="4"/>
      <c r="AE209" s="4"/>
      <c r="AF209" s="4"/>
      <c r="AG209" s="4"/>
      <c r="AH209" s="4"/>
      <c r="AI209" s="4"/>
      <c r="AJ209" s="4"/>
      <c r="AK209" s="4"/>
      <c r="AL209" s="4"/>
      <c r="AM209" s="4"/>
    </row>
    <row r="210" spans="1:39" s="3" customFormat="1" ht="15" x14ac:dyDescent="0.25">
      <c r="A210" s="355" t="s">
        <v>959</v>
      </c>
      <c r="B210" s="355" t="s">
        <v>989</v>
      </c>
      <c r="C210" s="355"/>
      <c r="D210" s="355" t="s">
        <v>107</v>
      </c>
      <c r="E210" s="355"/>
      <c r="F210" s="355"/>
      <c r="G210" s="355"/>
      <c r="H210" s="438"/>
      <c r="I210" s="355"/>
      <c r="J210" s="355"/>
      <c r="K210" s="355"/>
      <c r="L210" s="438"/>
      <c r="M210" s="411"/>
      <c r="N210" s="411"/>
      <c r="O210" s="434"/>
      <c r="P210" s="411"/>
      <c r="Q210" s="411"/>
      <c r="R210" s="434"/>
      <c r="S210" s="360">
        <v>47</v>
      </c>
      <c r="T210" s="356">
        <v>8425</v>
      </c>
      <c r="V210" s="82"/>
      <c r="W210" s="82"/>
      <c r="X210" s="82"/>
      <c r="Y210" s="82"/>
      <c r="Z210" s="82"/>
      <c r="AA210" s="65"/>
      <c r="AB210" s="4"/>
      <c r="AC210" s="4"/>
      <c r="AD210" s="4"/>
      <c r="AE210" s="4"/>
      <c r="AF210" s="4"/>
      <c r="AG210" s="4"/>
      <c r="AH210" s="4"/>
      <c r="AI210" s="4"/>
      <c r="AJ210" s="4"/>
      <c r="AK210" s="4"/>
      <c r="AL210" s="4"/>
      <c r="AM210" s="4"/>
    </row>
    <row r="211" spans="1:39" s="3" customFormat="1" ht="15" x14ac:dyDescent="0.25">
      <c r="A211" s="355" t="s">
        <v>959</v>
      </c>
      <c r="B211" s="355" t="s">
        <v>504</v>
      </c>
      <c r="C211" s="355"/>
      <c r="D211" s="355" t="s">
        <v>461</v>
      </c>
      <c r="E211" s="355"/>
      <c r="F211" s="355"/>
      <c r="G211" s="355"/>
      <c r="H211" s="438"/>
      <c r="I211" s="355"/>
      <c r="J211" s="355"/>
      <c r="K211" s="355"/>
      <c r="L211" s="438"/>
      <c r="M211" s="411"/>
      <c r="N211" s="411"/>
      <c r="O211" s="434"/>
      <c r="P211" s="411"/>
      <c r="Q211" s="411"/>
      <c r="R211" s="434"/>
      <c r="S211" s="360">
        <v>1</v>
      </c>
      <c r="T211" s="356">
        <v>175</v>
      </c>
      <c r="V211" s="82"/>
      <c r="W211" s="82"/>
      <c r="X211" s="82"/>
      <c r="Y211" s="82"/>
      <c r="Z211" s="82"/>
      <c r="AA211" s="65"/>
      <c r="AB211" s="4"/>
      <c r="AC211" s="4"/>
      <c r="AD211" s="4"/>
      <c r="AE211" s="4"/>
      <c r="AF211" s="4"/>
      <c r="AG211" s="4"/>
      <c r="AH211" s="4"/>
      <c r="AI211" s="4"/>
      <c r="AJ211" s="4"/>
      <c r="AK211" s="4"/>
      <c r="AL211" s="4"/>
      <c r="AM211" s="4"/>
    </row>
    <row r="212" spans="1:39" s="3" customFormat="1" ht="15" x14ac:dyDescent="0.25">
      <c r="A212" s="355" t="s">
        <v>959</v>
      </c>
      <c r="B212" s="355" t="s">
        <v>990</v>
      </c>
      <c r="C212" s="355"/>
      <c r="D212" s="355" t="s">
        <v>507</v>
      </c>
      <c r="E212" s="355"/>
      <c r="F212" s="355"/>
      <c r="G212" s="355"/>
      <c r="H212" s="438"/>
      <c r="I212" s="355"/>
      <c r="J212" s="355"/>
      <c r="K212" s="355"/>
      <c r="L212" s="438"/>
      <c r="M212" s="411"/>
      <c r="N212" s="411"/>
      <c r="O212" s="434"/>
      <c r="P212" s="411"/>
      <c r="Q212" s="411"/>
      <c r="R212" s="434"/>
      <c r="S212" s="360">
        <v>7</v>
      </c>
      <c r="T212" s="356">
        <v>1250</v>
      </c>
      <c r="V212" s="82"/>
      <c r="W212" s="82"/>
      <c r="X212" s="82"/>
      <c r="Y212" s="82"/>
      <c r="Z212" s="82"/>
      <c r="AA212" s="65"/>
      <c r="AB212" s="4"/>
      <c r="AC212" s="4"/>
      <c r="AD212" s="4"/>
      <c r="AE212" s="4"/>
      <c r="AF212" s="4"/>
      <c r="AG212" s="4"/>
      <c r="AH212" s="4"/>
      <c r="AI212" s="4"/>
      <c r="AJ212" s="4"/>
      <c r="AK212" s="4"/>
      <c r="AL212" s="4"/>
      <c r="AM212" s="4"/>
    </row>
    <row r="213" spans="1:39" s="3" customFormat="1" ht="15" x14ac:dyDescent="0.25">
      <c r="A213" s="355" t="s">
        <v>959</v>
      </c>
      <c r="B213" s="355" t="s">
        <v>510</v>
      </c>
      <c r="C213" s="355"/>
      <c r="D213" s="355" t="s">
        <v>73</v>
      </c>
      <c r="E213" s="355"/>
      <c r="F213" s="355"/>
      <c r="G213" s="355"/>
      <c r="H213" s="438"/>
      <c r="I213" s="355"/>
      <c r="J213" s="355"/>
      <c r="K213" s="355"/>
      <c r="L213" s="438"/>
      <c r="M213" s="411"/>
      <c r="N213" s="411"/>
      <c r="O213" s="434"/>
      <c r="P213" s="360">
        <v>2</v>
      </c>
      <c r="Q213" s="356">
        <v>1058</v>
      </c>
      <c r="R213" s="435"/>
      <c r="S213" s="360">
        <v>181</v>
      </c>
      <c r="T213" s="356">
        <v>33486</v>
      </c>
      <c r="V213" s="82"/>
      <c r="W213" s="82"/>
      <c r="X213" s="82"/>
      <c r="Y213" s="82"/>
      <c r="Z213" s="82"/>
      <c r="AA213" s="65"/>
      <c r="AB213" s="4"/>
      <c r="AC213" s="4"/>
      <c r="AD213" s="4"/>
      <c r="AE213" s="4"/>
      <c r="AF213" s="4"/>
      <c r="AG213" s="4"/>
      <c r="AH213" s="4"/>
      <c r="AI213" s="4"/>
      <c r="AJ213" s="4"/>
      <c r="AK213" s="4"/>
      <c r="AL213" s="4"/>
      <c r="AM213" s="4"/>
    </row>
    <row r="214" spans="1:39" s="3" customFormat="1" ht="15" x14ac:dyDescent="0.25">
      <c r="A214" s="355" t="s">
        <v>959</v>
      </c>
      <c r="B214" s="355" t="s">
        <v>511</v>
      </c>
      <c r="C214" s="355"/>
      <c r="D214" s="355" t="s">
        <v>65</v>
      </c>
      <c r="E214" s="355"/>
      <c r="F214" s="355"/>
      <c r="G214" s="355"/>
      <c r="H214" s="438"/>
      <c r="I214" s="355"/>
      <c r="J214" s="355"/>
      <c r="K214" s="355"/>
      <c r="L214" s="438"/>
      <c r="M214" s="411"/>
      <c r="N214" s="411"/>
      <c r="O214" s="434"/>
      <c r="P214" s="411"/>
      <c r="Q214" s="411"/>
      <c r="R214" s="434"/>
      <c r="S214" s="360">
        <v>22</v>
      </c>
      <c r="T214" s="356">
        <v>3875</v>
      </c>
      <c r="V214" s="82"/>
      <c r="W214" s="82"/>
      <c r="X214" s="82"/>
      <c r="Y214" s="82"/>
      <c r="Z214" s="82"/>
      <c r="AA214" s="65"/>
      <c r="AB214" s="4"/>
      <c r="AC214" s="4"/>
      <c r="AD214" s="4"/>
      <c r="AE214" s="4"/>
      <c r="AF214" s="4"/>
      <c r="AG214" s="4"/>
      <c r="AH214" s="4"/>
      <c r="AI214" s="4"/>
      <c r="AJ214" s="4"/>
      <c r="AK214" s="4"/>
      <c r="AL214" s="4"/>
      <c r="AM214" s="4"/>
    </row>
    <row r="215" spans="1:39" s="3" customFormat="1" ht="15" x14ac:dyDescent="0.25">
      <c r="A215" s="355" t="s">
        <v>959</v>
      </c>
      <c r="B215" s="355" t="s">
        <v>512</v>
      </c>
      <c r="C215" s="355"/>
      <c r="D215" s="355" t="s">
        <v>333</v>
      </c>
      <c r="E215" s="355"/>
      <c r="F215" s="355"/>
      <c r="G215" s="355"/>
      <c r="H215" s="438"/>
      <c r="I215" s="355"/>
      <c r="J215" s="355"/>
      <c r="K215" s="355"/>
      <c r="L215" s="438"/>
      <c r="M215" s="411"/>
      <c r="N215" s="411"/>
      <c r="O215" s="434"/>
      <c r="P215" s="411"/>
      <c r="Q215" s="411"/>
      <c r="R215" s="434"/>
      <c r="S215" s="360">
        <v>1</v>
      </c>
      <c r="T215" s="356">
        <v>175</v>
      </c>
      <c r="V215" s="82"/>
      <c r="W215" s="82"/>
      <c r="X215" s="82"/>
      <c r="Y215" s="82"/>
      <c r="Z215" s="82"/>
      <c r="AA215" s="65"/>
      <c r="AB215" s="4"/>
      <c r="AC215" s="4"/>
      <c r="AD215" s="4"/>
      <c r="AE215" s="4"/>
      <c r="AF215" s="4"/>
      <c r="AG215" s="4"/>
      <c r="AH215" s="4"/>
      <c r="AI215" s="4"/>
      <c r="AJ215" s="4"/>
      <c r="AK215" s="4"/>
      <c r="AL215" s="4"/>
      <c r="AM215" s="4"/>
    </row>
    <row r="216" spans="1:39" s="3" customFormat="1" ht="15" x14ac:dyDescent="0.25">
      <c r="A216" s="355" t="s">
        <v>959</v>
      </c>
      <c r="B216" s="355" t="s">
        <v>513</v>
      </c>
      <c r="C216" s="355"/>
      <c r="D216" s="355" t="s">
        <v>369</v>
      </c>
      <c r="E216" s="355"/>
      <c r="F216" s="355"/>
      <c r="G216" s="355"/>
      <c r="H216" s="438"/>
      <c r="I216" s="355"/>
      <c r="J216" s="355"/>
      <c r="K216" s="355"/>
      <c r="L216" s="438"/>
      <c r="M216" s="411"/>
      <c r="N216" s="411"/>
      <c r="O216" s="434"/>
      <c r="P216" s="411"/>
      <c r="Q216" s="411"/>
      <c r="R216" s="434"/>
      <c r="S216" s="360">
        <v>41</v>
      </c>
      <c r="T216" s="356">
        <v>7575</v>
      </c>
      <c r="V216" s="82"/>
      <c r="W216" s="82"/>
      <c r="X216" s="82"/>
      <c r="Y216" s="82"/>
      <c r="Z216" s="82"/>
      <c r="AA216" s="65"/>
      <c r="AB216" s="4"/>
      <c r="AC216" s="4"/>
      <c r="AD216" s="4"/>
      <c r="AE216" s="4"/>
      <c r="AF216" s="4"/>
      <c r="AG216" s="4"/>
      <c r="AH216" s="4"/>
      <c r="AI216" s="4"/>
      <c r="AJ216" s="4"/>
      <c r="AK216" s="4"/>
      <c r="AL216" s="4"/>
      <c r="AM216" s="4"/>
    </row>
    <row r="217" spans="1:39" s="3" customFormat="1" ht="15" x14ac:dyDescent="0.25">
      <c r="A217" s="355" t="s">
        <v>959</v>
      </c>
      <c r="B217" s="355" t="s">
        <v>515</v>
      </c>
      <c r="C217" s="355"/>
      <c r="D217" s="355" t="s">
        <v>516</v>
      </c>
      <c r="E217" s="355"/>
      <c r="F217" s="355"/>
      <c r="G217" s="355"/>
      <c r="H217" s="438"/>
      <c r="I217" s="355"/>
      <c r="J217" s="355"/>
      <c r="K217" s="355"/>
      <c r="L217" s="438"/>
      <c r="M217" s="411"/>
      <c r="N217" s="411"/>
      <c r="O217" s="434"/>
      <c r="P217" s="411"/>
      <c r="Q217" s="411"/>
      <c r="R217" s="434"/>
      <c r="S217" s="360">
        <v>3</v>
      </c>
      <c r="T217" s="356">
        <v>525</v>
      </c>
      <c r="V217" s="82"/>
      <c r="W217" s="82"/>
      <c r="X217" s="82"/>
      <c r="Y217" s="82"/>
      <c r="Z217" s="82"/>
      <c r="AA217" s="65"/>
      <c r="AB217" s="4"/>
      <c r="AC217" s="4"/>
      <c r="AD217" s="4"/>
      <c r="AE217" s="4"/>
      <c r="AF217" s="4"/>
      <c r="AG217" s="4"/>
      <c r="AH217" s="4"/>
      <c r="AI217" s="4"/>
      <c r="AJ217" s="4"/>
      <c r="AK217" s="4"/>
      <c r="AL217" s="4"/>
      <c r="AM217" s="4"/>
    </row>
    <row r="218" spans="1:39" s="3" customFormat="1" ht="15" x14ac:dyDescent="0.25">
      <c r="A218" s="355" t="s">
        <v>959</v>
      </c>
      <c r="B218" s="355" t="s">
        <v>517</v>
      </c>
      <c r="C218" s="355"/>
      <c r="D218" s="355" t="s">
        <v>212</v>
      </c>
      <c r="E218" s="355"/>
      <c r="F218" s="355"/>
      <c r="G218" s="355"/>
      <c r="H218" s="438"/>
      <c r="I218" s="355"/>
      <c r="J218" s="355"/>
      <c r="K218" s="355"/>
      <c r="L218" s="438"/>
      <c r="M218" s="411"/>
      <c r="N218" s="411"/>
      <c r="O218" s="434"/>
      <c r="P218" s="411"/>
      <c r="Q218" s="411"/>
      <c r="R218" s="434"/>
      <c r="S218" s="360">
        <v>3</v>
      </c>
      <c r="T218" s="356">
        <v>525</v>
      </c>
      <c r="V218" s="82"/>
      <c r="W218" s="82"/>
      <c r="X218" s="82"/>
      <c r="Y218" s="82"/>
      <c r="Z218" s="82"/>
      <c r="AA218" s="65"/>
      <c r="AB218" s="4"/>
      <c r="AC218" s="4"/>
      <c r="AD218" s="4"/>
      <c r="AE218" s="4"/>
      <c r="AF218" s="4"/>
      <c r="AG218" s="4"/>
      <c r="AH218" s="4"/>
      <c r="AI218" s="4"/>
      <c r="AJ218" s="4"/>
      <c r="AK218" s="4"/>
      <c r="AL218" s="4"/>
      <c r="AM218" s="4"/>
    </row>
    <row r="219" spans="1:39" s="3" customFormat="1" ht="15" x14ac:dyDescent="0.25">
      <c r="A219" s="355" t="s">
        <v>959</v>
      </c>
      <c r="B219" s="355" t="s">
        <v>520</v>
      </c>
      <c r="C219" s="355"/>
      <c r="D219" s="355" t="s">
        <v>226</v>
      </c>
      <c r="E219" s="355"/>
      <c r="F219" s="355"/>
      <c r="G219" s="355"/>
      <c r="H219" s="438"/>
      <c r="I219" s="355"/>
      <c r="J219" s="355"/>
      <c r="K219" s="355"/>
      <c r="L219" s="438"/>
      <c r="M219" s="411"/>
      <c r="N219" s="411"/>
      <c r="O219" s="434"/>
      <c r="P219" s="411"/>
      <c r="Q219" s="411"/>
      <c r="R219" s="434"/>
      <c r="S219" s="360">
        <v>6</v>
      </c>
      <c r="T219" s="356">
        <v>1050</v>
      </c>
      <c r="V219" s="82"/>
      <c r="W219" s="82"/>
      <c r="X219" s="82"/>
      <c r="Y219" s="82"/>
      <c r="Z219" s="82"/>
      <c r="AA219" s="65"/>
      <c r="AB219" s="4"/>
      <c r="AC219" s="4"/>
      <c r="AD219" s="4"/>
      <c r="AE219" s="4"/>
      <c r="AF219" s="4"/>
      <c r="AG219" s="4"/>
      <c r="AH219" s="4"/>
      <c r="AI219" s="4"/>
      <c r="AJ219" s="4"/>
      <c r="AK219" s="4"/>
      <c r="AL219" s="4"/>
      <c r="AM219" s="4"/>
    </row>
    <row r="220" spans="1:39" s="3" customFormat="1" ht="15" x14ac:dyDescent="0.25">
      <c r="A220" s="355" t="s">
        <v>959</v>
      </c>
      <c r="B220" s="355" t="s">
        <v>684</v>
      </c>
      <c r="C220" s="355"/>
      <c r="D220" s="355" t="s">
        <v>88</v>
      </c>
      <c r="E220" s="355"/>
      <c r="F220" s="355"/>
      <c r="G220" s="355"/>
      <c r="H220" s="438"/>
      <c r="I220" s="355"/>
      <c r="J220" s="355"/>
      <c r="K220" s="355"/>
      <c r="L220" s="438"/>
      <c r="M220" s="411"/>
      <c r="N220" s="411"/>
      <c r="O220" s="434"/>
      <c r="P220" s="411"/>
      <c r="Q220" s="411"/>
      <c r="R220" s="434"/>
      <c r="S220" s="360">
        <v>1</v>
      </c>
      <c r="T220" s="356">
        <v>175</v>
      </c>
      <c r="V220" s="82"/>
      <c r="W220" s="82"/>
      <c r="X220" s="82"/>
      <c r="Y220" s="82"/>
      <c r="Z220" s="82"/>
      <c r="AA220" s="65"/>
      <c r="AB220" s="4"/>
      <c r="AC220" s="4"/>
      <c r="AD220" s="4"/>
      <c r="AE220" s="4"/>
      <c r="AF220" s="4"/>
      <c r="AG220" s="4"/>
      <c r="AH220" s="4"/>
      <c r="AI220" s="4"/>
      <c r="AJ220" s="4"/>
      <c r="AK220" s="4"/>
      <c r="AL220" s="4"/>
      <c r="AM220" s="4"/>
    </row>
    <row r="221" spans="1:39" s="3" customFormat="1" ht="15" x14ac:dyDescent="0.25">
      <c r="A221" s="355" t="s">
        <v>959</v>
      </c>
      <c r="B221" s="355" t="s">
        <v>991</v>
      </c>
      <c r="C221" s="355"/>
      <c r="D221" s="355" t="s">
        <v>88</v>
      </c>
      <c r="E221" s="355"/>
      <c r="F221" s="355"/>
      <c r="G221" s="355"/>
      <c r="H221" s="438"/>
      <c r="I221" s="355"/>
      <c r="J221" s="355"/>
      <c r="K221" s="355"/>
      <c r="L221" s="438"/>
      <c r="M221" s="411"/>
      <c r="N221" s="411"/>
      <c r="O221" s="434"/>
      <c r="P221" s="411"/>
      <c r="Q221" s="411"/>
      <c r="R221" s="434"/>
      <c r="S221" s="360">
        <v>1</v>
      </c>
      <c r="T221" s="356">
        <v>175</v>
      </c>
      <c r="V221" s="82"/>
      <c r="W221" s="82"/>
      <c r="X221" s="82"/>
      <c r="Y221" s="82"/>
      <c r="Z221" s="82"/>
      <c r="AA221" s="65"/>
      <c r="AB221" s="4"/>
      <c r="AC221" s="4"/>
      <c r="AD221" s="4"/>
      <c r="AE221" s="4"/>
      <c r="AF221" s="4"/>
      <c r="AG221" s="4"/>
      <c r="AH221" s="4"/>
      <c r="AI221" s="4"/>
      <c r="AJ221" s="4"/>
      <c r="AK221" s="4"/>
      <c r="AL221" s="4"/>
      <c r="AM221" s="4"/>
    </row>
    <row r="222" spans="1:39" s="3" customFormat="1" ht="15" x14ac:dyDescent="0.25">
      <c r="A222" s="355" t="s">
        <v>959</v>
      </c>
      <c r="B222" s="355" t="s">
        <v>525</v>
      </c>
      <c r="C222" s="355"/>
      <c r="D222" s="355" t="s">
        <v>77</v>
      </c>
      <c r="E222" s="355"/>
      <c r="F222" s="355"/>
      <c r="G222" s="355"/>
      <c r="H222" s="438"/>
      <c r="I222" s="355"/>
      <c r="J222" s="355"/>
      <c r="K222" s="355"/>
      <c r="L222" s="438"/>
      <c r="M222" s="411"/>
      <c r="N222" s="411"/>
      <c r="O222" s="434"/>
      <c r="P222" s="411"/>
      <c r="Q222" s="411"/>
      <c r="R222" s="434"/>
      <c r="S222" s="360">
        <v>4</v>
      </c>
      <c r="T222" s="356">
        <v>900</v>
      </c>
      <c r="V222" s="82"/>
      <c r="W222" s="82"/>
      <c r="X222" s="82"/>
      <c r="Y222" s="82"/>
      <c r="Z222" s="82"/>
      <c r="AA222" s="65"/>
      <c r="AB222" s="4"/>
      <c r="AC222" s="4"/>
      <c r="AD222" s="4"/>
      <c r="AE222" s="4"/>
      <c r="AF222" s="4"/>
      <c r="AG222" s="4"/>
      <c r="AH222" s="4"/>
      <c r="AI222" s="4"/>
      <c r="AJ222" s="4"/>
      <c r="AK222" s="4"/>
      <c r="AL222" s="4"/>
      <c r="AM222" s="4"/>
    </row>
    <row r="223" spans="1:39" s="3" customFormat="1" ht="15" x14ac:dyDescent="0.25">
      <c r="A223" s="355" t="s">
        <v>959</v>
      </c>
      <c r="B223" s="355" t="s">
        <v>529</v>
      </c>
      <c r="C223" s="355"/>
      <c r="D223" s="355" t="s">
        <v>502</v>
      </c>
      <c r="E223" s="355"/>
      <c r="F223" s="355"/>
      <c r="G223" s="355"/>
      <c r="H223" s="438"/>
      <c r="I223" s="355"/>
      <c r="J223" s="355"/>
      <c r="K223" s="355"/>
      <c r="L223" s="438"/>
      <c r="M223" s="411"/>
      <c r="N223" s="411"/>
      <c r="O223" s="434"/>
      <c r="P223" s="411"/>
      <c r="Q223" s="411"/>
      <c r="R223" s="434"/>
      <c r="S223" s="360">
        <v>15</v>
      </c>
      <c r="T223" s="356">
        <v>2825</v>
      </c>
      <c r="V223" s="82"/>
      <c r="W223" s="82"/>
      <c r="X223" s="82"/>
      <c r="Y223" s="82"/>
      <c r="Z223" s="82"/>
      <c r="AA223" s="65"/>
      <c r="AB223" s="4"/>
      <c r="AC223" s="4"/>
      <c r="AD223" s="4"/>
      <c r="AE223" s="4"/>
      <c r="AF223" s="4"/>
      <c r="AG223" s="4"/>
      <c r="AH223" s="4"/>
      <c r="AI223" s="4"/>
      <c r="AJ223" s="4"/>
      <c r="AK223" s="4"/>
      <c r="AL223" s="4"/>
      <c r="AM223" s="4"/>
    </row>
    <row r="224" spans="1:39" s="3" customFormat="1" ht="15" x14ac:dyDescent="0.25">
      <c r="A224" s="355" t="s">
        <v>959</v>
      </c>
      <c r="B224" s="355" t="s">
        <v>532</v>
      </c>
      <c r="C224" s="355"/>
      <c r="D224" s="355" t="s">
        <v>104</v>
      </c>
      <c r="E224" s="355"/>
      <c r="F224" s="355"/>
      <c r="G224" s="355"/>
      <c r="H224" s="438"/>
      <c r="I224" s="355"/>
      <c r="J224" s="355"/>
      <c r="K224" s="355"/>
      <c r="L224" s="438"/>
      <c r="M224" s="411"/>
      <c r="N224" s="411"/>
      <c r="O224" s="434"/>
      <c r="P224" s="411"/>
      <c r="Q224" s="411"/>
      <c r="R224" s="434"/>
      <c r="S224" s="360">
        <v>1</v>
      </c>
      <c r="T224" s="356">
        <v>175</v>
      </c>
      <c r="V224" s="82"/>
      <c r="W224" s="82"/>
      <c r="X224" s="82"/>
      <c r="Y224" s="82"/>
      <c r="Z224" s="82"/>
      <c r="AA224" s="65"/>
      <c r="AB224" s="4"/>
      <c r="AC224" s="4"/>
      <c r="AD224" s="4"/>
      <c r="AE224" s="4"/>
      <c r="AF224" s="4"/>
      <c r="AG224" s="4"/>
      <c r="AH224" s="4"/>
      <c r="AI224" s="4"/>
      <c r="AJ224" s="4"/>
      <c r="AK224" s="4"/>
      <c r="AL224" s="4"/>
      <c r="AM224" s="4"/>
    </row>
    <row r="225" spans="1:39" s="3" customFormat="1" ht="15" x14ac:dyDescent="0.25">
      <c r="A225" s="355" t="s">
        <v>959</v>
      </c>
      <c r="B225" s="355" t="s">
        <v>533</v>
      </c>
      <c r="C225" s="355"/>
      <c r="D225" s="355" t="s">
        <v>97</v>
      </c>
      <c r="E225" s="355"/>
      <c r="F225" s="355"/>
      <c r="G225" s="355"/>
      <c r="H225" s="438"/>
      <c r="I225" s="355"/>
      <c r="J225" s="355"/>
      <c r="K225" s="355"/>
      <c r="L225" s="438"/>
      <c r="M225" s="411"/>
      <c r="N225" s="411"/>
      <c r="O225" s="434"/>
      <c r="P225" s="411"/>
      <c r="Q225" s="411"/>
      <c r="R225" s="434"/>
      <c r="S225" s="360">
        <v>2</v>
      </c>
      <c r="T225" s="356">
        <v>550</v>
      </c>
      <c r="V225" s="82"/>
      <c r="W225" s="82"/>
      <c r="X225" s="82"/>
      <c r="Y225" s="82"/>
      <c r="Z225" s="82"/>
      <c r="AA225" s="65"/>
      <c r="AB225" s="4"/>
      <c r="AC225" s="4"/>
      <c r="AD225" s="4"/>
      <c r="AE225" s="4"/>
      <c r="AF225" s="4"/>
      <c r="AG225" s="4"/>
      <c r="AH225" s="4"/>
      <c r="AI225" s="4"/>
      <c r="AJ225" s="4"/>
      <c r="AK225" s="4"/>
      <c r="AL225" s="4"/>
      <c r="AM225" s="4"/>
    </row>
    <row r="226" spans="1:39" s="3" customFormat="1" ht="15" x14ac:dyDescent="0.25">
      <c r="A226" s="355" t="s">
        <v>959</v>
      </c>
      <c r="B226" s="355" t="s">
        <v>534</v>
      </c>
      <c r="C226" s="355"/>
      <c r="D226" s="355" t="s">
        <v>90</v>
      </c>
      <c r="E226" s="355"/>
      <c r="F226" s="355"/>
      <c r="G226" s="355"/>
      <c r="H226" s="438"/>
      <c r="I226" s="355"/>
      <c r="J226" s="355"/>
      <c r="K226" s="355"/>
      <c r="L226" s="438"/>
      <c r="M226" s="411"/>
      <c r="N226" s="411"/>
      <c r="O226" s="434"/>
      <c r="P226" s="411"/>
      <c r="Q226" s="411"/>
      <c r="R226" s="434"/>
      <c r="S226" s="360">
        <v>48</v>
      </c>
      <c r="T226" s="356">
        <v>9181</v>
      </c>
      <c r="V226" s="82"/>
      <c r="W226" s="82"/>
      <c r="X226" s="82"/>
      <c r="Y226" s="82"/>
      <c r="Z226" s="82"/>
      <c r="AA226" s="65"/>
      <c r="AB226" s="4"/>
      <c r="AC226" s="4"/>
      <c r="AD226" s="4"/>
      <c r="AE226" s="4"/>
      <c r="AF226" s="4"/>
      <c r="AG226" s="4"/>
      <c r="AH226" s="4"/>
      <c r="AI226" s="4"/>
      <c r="AJ226" s="4"/>
      <c r="AK226" s="4"/>
      <c r="AL226" s="4"/>
      <c r="AM226" s="4"/>
    </row>
    <row r="227" spans="1:39" s="3" customFormat="1" ht="15" x14ac:dyDescent="0.25">
      <c r="A227" s="355" t="s">
        <v>959</v>
      </c>
      <c r="B227" s="355" t="s">
        <v>535</v>
      </c>
      <c r="C227" s="355"/>
      <c r="D227" s="355" t="s">
        <v>79</v>
      </c>
      <c r="E227" s="355"/>
      <c r="F227" s="355"/>
      <c r="G227" s="355"/>
      <c r="H227" s="438"/>
      <c r="I227" s="355"/>
      <c r="J227" s="355"/>
      <c r="K227" s="355"/>
      <c r="L227" s="438"/>
      <c r="M227" s="411"/>
      <c r="N227" s="411"/>
      <c r="O227" s="434"/>
      <c r="P227" s="411"/>
      <c r="Q227" s="411"/>
      <c r="R227" s="434"/>
      <c r="S227" s="360">
        <v>5</v>
      </c>
      <c r="T227" s="356">
        <v>875</v>
      </c>
      <c r="V227" s="82"/>
      <c r="W227" s="82"/>
      <c r="X227" s="82"/>
      <c r="Y227" s="82"/>
      <c r="Z227" s="82"/>
      <c r="AA227" s="65"/>
      <c r="AB227" s="4"/>
      <c r="AC227" s="4"/>
      <c r="AD227" s="4"/>
      <c r="AE227" s="4"/>
      <c r="AF227" s="4"/>
      <c r="AG227" s="4"/>
      <c r="AH227" s="4"/>
      <c r="AI227" s="4"/>
      <c r="AJ227" s="4"/>
      <c r="AK227" s="4"/>
      <c r="AL227" s="4"/>
      <c r="AM227" s="4"/>
    </row>
    <row r="228" spans="1:39" s="3" customFormat="1" ht="15" x14ac:dyDescent="0.25">
      <c r="A228" s="355" t="s">
        <v>959</v>
      </c>
      <c r="B228" s="355" t="s">
        <v>537</v>
      </c>
      <c r="C228" s="355"/>
      <c r="D228" s="355" t="s">
        <v>68</v>
      </c>
      <c r="E228" s="355"/>
      <c r="F228" s="355"/>
      <c r="G228" s="355"/>
      <c r="H228" s="438"/>
      <c r="I228" s="355"/>
      <c r="J228" s="355"/>
      <c r="K228" s="355"/>
      <c r="L228" s="438"/>
      <c r="M228" s="411"/>
      <c r="N228" s="411"/>
      <c r="O228" s="434"/>
      <c r="P228" s="411"/>
      <c r="Q228" s="411"/>
      <c r="R228" s="434"/>
      <c r="S228" s="360">
        <v>7</v>
      </c>
      <c r="T228" s="356">
        <v>1225</v>
      </c>
      <c r="V228" s="82"/>
      <c r="W228" s="82"/>
      <c r="X228" s="82"/>
      <c r="Y228" s="82"/>
      <c r="Z228" s="82"/>
      <c r="AA228" s="65"/>
      <c r="AB228" s="4"/>
      <c r="AC228" s="4"/>
      <c r="AD228" s="4"/>
      <c r="AE228" s="4"/>
      <c r="AF228" s="4"/>
      <c r="AG228" s="4"/>
      <c r="AH228" s="4"/>
      <c r="AI228" s="4"/>
      <c r="AJ228" s="4"/>
      <c r="AK228" s="4"/>
      <c r="AL228" s="4"/>
      <c r="AM228" s="4"/>
    </row>
    <row r="229" spans="1:39" s="3" customFormat="1" ht="15" x14ac:dyDescent="0.25">
      <c r="A229" s="355" t="s">
        <v>959</v>
      </c>
      <c r="B229" s="355" t="s">
        <v>541</v>
      </c>
      <c r="C229" s="355"/>
      <c r="D229" s="355" t="s">
        <v>542</v>
      </c>
      <c r="E229" s="355"/>
      <c r="F229" s="355"/>
      <c r="G229" s="355"/>
      <c r="H229" s="438"/>
      <c r="I229" s="355"/>
      <c r="J229" s="355"/>
      <c r="K229" s="355"/>
      <c r="L229" s="438"/>
      <c r="M229" s="411"/>
      <c r="N229" s="411"/>
      <c r="O229" s="434"/>
      <c r="P229" s="411"/>
      <c r="Q229" s="411"/>
      <c r="R229" s="434"/>
      <c r="S229" s="360">
        <v>3</v>
      </c>
      <c r="T229" s="356">
        <v>525</v>
      </c>
      <c r="V229" s="82"/>
      <c r="W229" s="82"/>
      <c r="X229" s="82"/>
      <c r="Y229" s="82"/>
      <c r="Z229" s="82"/>
      <c r="AA229" s="65"/>
      <c r="AB229" s="4"/>
      <c r="AC229" s="4"/>
      <c r="AD229" s="4"/>
      <c r="AE229" s="4"/>
      <c r="AF229" s="4"/>
      <c r="AG229" s="4"/>
      <c r="AH229" s="4"/>
      <c r="AI229" s="4"/>
      <c r="AJ229" s="4"/>
      <c r="AK229" s="4"/>
      <c r="AL229" s="4"/>
      <c r="AM229" s="4"/>
    </row>
    <row r="230" spans="1:39" s="3" customFormat="1" ht="15" x14ac:dyDescent="0.25">
      <c r="A230" s="355" t="s">
        <v>959</v>
      </c>
      <c r="B230" s="355" t="s">
        <v>543</v>
      </c>
      <c r="C230" s="355"/>
      <c r="D230" s="355" t="s">
        <v>109</v>
      </c>
      <c r="E230" s="355"/>
      <c r="F230" s="355"/>
      <c r="G230" s="355"/>
      <c r="H230" s="438"/>
      <c r="I230" s="355"/>
      <c r="J230" s="355"/>
      <c r="K230" s="355"/>
      <c r="L230" s="438"/>
      <c r="M230" s="411"/>
      <c r="N230" s="411"/>
      <c r="O230" s="434"/>
      <c r="P230" s="360">
        <v>1</v>
      </c>
      <c r="Q230" s="356">
        <v>529</v>
      </c>
      <c r="R230" s="435"/>
      <c r="S230" s="360">
        <v>108</v>
      </c>
      <c r="T230" s="356">
        <v>19725</v>
      </c>
      <c r="V230" s="82"/>
      <c r="W230" s="82"/>
      <c r="X230" s="82"/>
      <c r="Y230" s="82"/>
      <c r="Z230" s="82"/>
      <c r="AA230" s="65"/>
      <c r="AB230" s="4"/>
      <c r="AC230" s="4"/>
      <c r="AD230" s="4"/>
      <c r="AE230" s="4"/>
      <c r="AF230" s="4"/>
      <c r="AG230" s="4"/>
      <c r="AH230" s="4"/>
      <c r="AI230" s="4"/>
      <c r="AJ230" s="4"/>
      <c r="AK230" s="4"/>
      <c r="AL230" s="4"/>
      <c r="AM230" s="4"/>
    </row>
    <row r="231" spans="1:39" s="3" customFormat="1" ht="15" x14ac:dyDescent="0.25">
      <c r="A231" s="355" t="s">
        <v>959</v>
      </c>
      <c r="B231" s="355" t="s">
        <v>544</v>
      </c>
      <c r="C231" s="355"/>
      <c r="D231" s="355" t="s">
        <v>131</v>
      </c>
      <c r="E231" s="355"/>
      <c r="F231" s="355"/>
      <c r="G231" s="355"/>
      <c r="H231" s="438"/>
      <c r="I231" s="355"/>
      <c r="J231" s="355"/>
      <c r="K231" s="355"/>
      <c r="L231" s="438"/>
      <c r="M231" s="411"/>
      <c r="N231" s="411"/>
      <c r="O231" s="434"/>
      <c r="P231" s="360">
        <v>1</v>
      </c>
      <c r="Q231" s="356">
        <v>529</v>
      </c>
      <c r="R231" s="435"/>
      <c r="S231" s="360">
        <v>67</v>
      </c>
      <c r="T231" s="356">
        <v>12550</v>
      </c>
      <c r="V231" s="82"/>
      <c r="W231" s="82"/>
      <c r="X231" s="82"/>
      <c r="Y231" s="82"/>
      <c r="Z231" s="82"/>
      <c r="AA231" s="65"/>
      <c r="AB231" s="4"/>
      <c r="AC231" s="4"/>
      <c r="AD231" s="4"/>
      <c r="AE231" s="4"/>
      <c r="AF231" s="4"/>
      <c r="AG231" s="4"/>
      <c r="AH231" s="4"/>
      <c r="AI231" s="4"/>
      <c r="AJ231" s="4"/>
      <c r="AK231" s="4"/>
      <c r="AL231" s="4"/>
      <c r="AM231" s="4"/>
    </row>
    <row r="232" spans="1:39" s="3" customFormat="1" ht="15" x14ac:dyDescent="0.25">
      <c r="A232" s="355" t="s">
        <v>959</v>
      </c>
      <c r="B232" s="355" t="s">
        <v>548</v>
      </c>
      <c r="C232" s="355"/>
      <c r="D232" s="355" t="s">
        <v>386</v>
      </c>
      <c r="E232" s="355"/>
      <c r="F232" s="355"/>
      <c r="G232" s="355"/>
      <c r="H232" s="438"/>
      <c r="I232" s="355"/>
      <c r="J232" s="355"/>
      <c r="K232" s="355"/>
      <c r="L232" s="438"/>
      <c r="M232" s="411"/>
      <c r="N232" s="411"/>
      <c r="O232" s="434"/>
      <c r="P232" s="411"/>
      <c r="Q232" s="411"/>
      <c r="R232" s="434"/>
      <c r="S232" s="360">
        <v>90</v>
      </c>
      <c r="T232" s="356">
        <v>16322</v>
      </c>
      <c r="V232" s="82"/>
      <c r="W232" s="82"/>
      <c r="X232" s="82"/>
      <c r="Y232" s="82"/>
      <c r="Z232" s="82"/>
      <c r="AA232" s="65"/>
      <c r="AB232" s="4"/>
      <c r="AC232" s="4"/>
      <c r="AD232" s="4"/>
      <c r="AE232" s="4"/>
      <c r="AF232" s="4"/>
      <c r="AG232" s="4"/>
      <c r="AH232" s="4"/>
      <c r="AI232" s="4"/>
      <c r="AJ232" s="4"/>
      <c r="AK232" s="4"/>
      <c r="AL232" s="4"/>
      <c r="AM232" s="4"/>
    </row>
    <row r="233" spans="1:39" s="3" customFormat="1" ht="15" x14ac:dyDescent="0.25">
      <c r="A233" s="355" t="s">
        <v>959</v>
      </c>
      <c r="B233" s="355" t="s">
        <v>549</v>
      </c>
      <c r="C233" s="355"/>
      <c r="D233" s="355" t="s">
        <v>170</v>
      </c>
      <c r="E233" s="355"/>
      <c r="F233" s="355"/>
      <c r="G233" s="355"/>
      <c r="H233" s="438"/>
      <c r="I233" s="355"/>
      <c r="J233" s="355"/>
      <c r="K233" s="355"/>
      <c r="L233" s="438"/>
      <c r="M233" s="411"/>
      <c r="N233" s="411"/>
      <c r="O233" s="434"/>
      <c r="P233" s="360">
        <v>1</v>
      </c>
      <c r="Q233" s="356">
        <v>400</v>
      </c>
      <c r="R233" s="435"/>
      <c r="S233" s="360">
        <v>98</v>
      </c>
      <c r="T233" s="356">
        <v>17603</v>
      </c>
      <c r="V233" s="82"/>
      <c r="W233" s="82"/>
      <c r="X233" s="82"/>
      <c r="Y233" s="82"/>
      <c r="Z233" s="82"/>
      <c r="AA233" s="65"/>
      <c r="AB233" s="4"/>
      <c r="AC233" s="4"/>
      <c r="AD233" s="4"/>
      <c r="AE233" s="4"/>
      <c r="AF233" s="4"/>
      <c r="AG233" s="4"/>
      <c r="AH233" s="4"/>
      <c r="AI233" s="4"/>
      <c r="AJ233" s="4"/>
      <c r="AK233" s="4"/>
      <c r="AL233" s="4"/>
      <c r="AM233" s="4"/>
    </row>
    <row r="234" spans="1:39" s="3" customFormat="1" ht="15" x14ac:dyDescent="0.25">
      <c r="A234" s="355" t="s">
        <v>959</v>
      </c>
      <c r="B234" s="355" t="s">
        <v>550</v>
      </c>
      <c r="C234" s="355"/>
      <c r="D234" s="355" t="s">
        <v>88</v>
      </c>
      <c r="E234" s="355"/>
      <c r="F234" s="355"/>
      <c r="G234" s="355"/>
      <c r="H234" s="438"/>
      <c r="I234" s="355"/>
      <c r="J234" s="355"/>
      <c r="K234" s="355"/>
      <c r="L234" s="438"/>
      <c r="M234" s="411"/>
      <c r="N234" s="411"/>
      <c r="O234" s="434"/>
      <c r="P234" s="411"/>
      <c r="Q234" s="411"/>
      <c r="R234" s="434"/>
      <c r="S234" s="360">
        <v>17</v>
      </c>
      <c r="T234" s="356">
        <v>2975</v>
      </c>
      <c r="V234" s="82"/>
      <c r="W234" s="82"/>
      <c r="X234" s="82"/>
      <c r="Y234" s="82"/>
      <c r="Z234" s="82"/>
      <c r="AA234" s="65"/>
      <c r="AB234" s="4"/>
      <c r="AC234" s="4"/>
      <c r="AD234" s="4"/>
      <c r="AE234" s="4"/>
      <c r="AF234" s="4"/>
      <c r="AG234" s="4"/>
      <c r="AH234" s="4"/>
      <c r="AI234" s="4"/>
      <c r="AJ234" s="4"/>
      <c r="AK234" s="4"/>
      <c r="AL234" s="4"/>
      <c r="AM234" s="4"/>
    </row>
    <row r="235" spans="1:39" s="3" customFormat="1" ht="15" x14ac:dyDescent="0.25">
      <c r="A235" s="355" t="s">
        <v>959</v>
      </c>
      <c r="B235" s="355" t="s">
        <v>551</v>
      </c>
      <c r="C235" s="355"/>
      <c r="D235" s="355" t="s">
        <v>157</v>
      </c>
      <c r="E235" s="355"/>
      <c r="F235" s="355"/>
      <c r="G235" s="355"/>
      <c r="H235" s="438"/>
      <c r="I235" s="355"/>
      <c r="J235" s="355"/>
      <c r="K235" s="355"/>
      <c r="L235" s="438"/>
      <c r="M235" s="411"/>
      <c r="N235" s="411"/>
      <c r="O235" s="434"/>
      <c r="P235" s="411"/>
      <c r="Q235" s="411"/>
      <c r="R235" s="434"/>
      <c r="S235" s="360">
        <v>3</v>
      </c>
      <c r="T235" s="356">
        <v>525</v>
      </c>
      <c r="V235" s="82"/>
      <c r="W235" s="82"/>
      <c r="X235" s="82"/>
      <c r="Y235" s="82"/>
      <c r="Z235" s="82"/>
      <c r="AA235" s="65"/>
      <c r="AB235" s="4"/>
      <c r="AC235" s="4"/>
      <c r="AD235" s="4"/>
      <c r="AE235" s="4"/>
      <c r="AF235" s="4"/>
      <c r="AG235" s="4"/>
      <c r="AH235" s="4"/>
      <c r="AI235" s="4"/>
      <c r="AJ235" s="4"/>
      <c r="AK235" s="4"/>
      <c r="AL235" s="4"/>
      <c r="AM235" s="4"/>
    </row>
    <row r="236" spans="1:39" s="3" customFormat="1" ht="15" x14ac:dyDescent="0.25">
      <c r="A236" s="355" t="s">
        <v>959</v>
      </c>
      <c r="B236" s="355" t="s">
        <v>558</v>
      </c>
      <c r="C236" s="355"/>
      <c r="D236" s="355" t="s">
        <v>194</v>
      </c>
      <c r="E236" s="355"/>
      <c r="F236" s="355"/>
      <c r="G236" s="355"/>
      <c r="H236" s="438"/>
      <c r="I236" s="355"/>
      <c r="J236" s="355"/>
      <c r="K236" s="355"/>
      <c r="L236" s="438"/>
      <c r="M236" s="411"/>
      <c r="N236" s="411"/>
      <c r="O236" s="434"/>
      <c r="P236" s="411"/>
      <c r="Q236" s="411"/>
      <c r="R236" s="434"/>
      <c r="S236" s="360">
        <v>5</v>
      </c>
      <c r="T236" s="356">
        <v>875</v>
      </c>
      <c r="V236" s="82"/>
      <c r="W236" s="82"/>
      <c r="X236" s="82"/>
      <c r="Y236" s="82"/>
      <c r="Z236" s="82"/>
      <c r="AA236" s="65"/>
      <c r="AB236" s="4"/>
      <c r="AC236" s="4"/>
      <c r="AD236" s="4"/>
      <c r="AE236" s="4"/>
      <c r="AF236" s="4"/>
      <c r="AG236" s="4"/>
      <c r="AH236" s="4"/>
      <c r="AI236" s="4"/>
      <c r="AJ236" s="4"/>
      <c r="AK236" s="4"/>
      <c r="AL236" s="4"/>
      <c r="AM236" s="4"/>
    </row>
    <row r="237" spans="1:39" s="3" customFormat="1" ht="15" x14ac:dyDescent="0.25">
      <c r="A237" s="355" t="s">
        <v>959</v>
      </c>
      <c r="B237" s="355" t="s">
        <v>560</v>
      </c>
      <c r="C237" s="355"/>
      <c r="D237" s="355" t="s">
        <v>212</v>
      </c>
      <c r="E237" s="355"/>
      <c r="F237" s="355"/>
      <c r="G237" s="355"/>
      <c r="H237" s="438"/>
      <c r="I237" s="355"/>
      <c r="J237" s="355"/>
      <c r="K237" s="355"/>
      <c r="L237" s="438"/>
      <c r="M237" s="411"/>
      <c r="N237" s="411"/>
      <c r="O237" s="434"/>
      <c r="P237" s="411"/>
      <c r="Q237" s="411"/>
      <c r="R237" s="434"/>
      <c r="S237" s="360">
        <v>1</v>
      </c>
      <c r="T237" s="356">
        <v>175</v>
      </c>
      <c r="V237" s="82"/>
      <c r="W237" s="82"/>
      <c r="X237" s="82"/>
      <c r="Y237" s="82"/>
      <c r="Z237" s="82"/>
      <c r="AA237" s="65"/>
      <c r="AB237" s="4"/>
      <c r="AC237" s="4"/>
      <c r="AD237" s="4"/>
      <c r="AE237" s="4"/>
      <c r="AF237" s="4"/>
      <c r="AG237" s="4"/>
      <c r="AH237" s="4"/>
      <c r="AI237" s="4"/>
      <c r="AJ237" s="4"/>
      <c r="AK237" s="4"/>
      <c r="AL237" s="4"/>
      <c r="AM237" s="4"/>
    </row>
    <row r="238" spans="1:39" s="3" customFormat="1" ht="15" x14ac:dyDescent="0.25">
      <c r="A238" s="355" t="s">
        <v>959</v>
      </c>
      <c r="B238" s="355" t="s">
        <v>561</v>
      </c>
      <c r="C238" s="355"/>
      <c r="D238" s="355" t="s">
        <v>228</v>
      </c>
      <c r="E238" s="355"/>
      <c r="F238" s="355"/>
      <c r="G238" s="355"/>
      <c r="H238" s="438"/>
      <c r="I238" s="355"/>
      <c r="J238" s="355"/>
      <c r="K238" s="355"/>
      <c r="L238" s="438"/>
      <c r="M238" s="411"/>
      <c r="N238" s="411"/>
      <c r="O238" s="434"/>
      <c r="P238" s="411"/>
      <c r="Q238" s="411"/>
      <c r="R238" s="434"/>
      <c r="S238" s="360">
        <v>30</v>
      </c>
      <c r="T238" s="356">
        <v>5475</v>
      </c>
      <c r="V238" s="82"/>
      <c r="W238" s="82"/>
      <c r="X238" s="82"/>
      <c r="Y238" s="82"/>
      <c r="Z238" s="82"/>
      <c r="AA238" s="65"/>
      <c r="AB238" s="4"/>
      <c r="AC238" s="4"/>
      <c r="AD238" s="4"/>
      <c r="AE238" s="4"/>
      <c r="AF238" s="4"/>
      <c r="AG238" s="4"/>
      <c r="AH238" s="4"/>
      <c r="AI238" s="4"/>
      <c r="AJ238" s="4"/>
      <c r="AK238" s="4"/>
      <c r="AL238" s="4"/>
      <c r="AM238" s="4"/>
    </row>
    <row r="239" spans="1:39" s="3" customFormat="1" ht="15" x14ac:dyDescent="0.25">
      <c r="A239" s="355" t="s">
        <v>959</v>
      </c>
      <c r="B239" s="355" t="s">
        <v>992</v>
      </c>
      <c r="C239" s="355"/>
      <c r="D239" s="355" t="s">
        <v>75</v>
      </c>
      <c r="E239" s="355"/>
      <c r="F239" s="355"/>
      <c r="G239" s="355"/>
      <c r="H239" s="438"/>
      <c r="I239" s="355"/>
      <c r="J239" s="355"/>
      <c r="K239" s="355"/>
      <c r="L239" s="438"/>
      <c r="M239" s="411"/>
      <c r="N239" s="411"/>
      <c r="O239" s="434"/>
      <c r="P239" s="411"/>
      <c r="Q239" s="411"/>
      <c r="R239" s="434"/>
      <c r="S239" s="360">
        <v>22</v>
      </c>
      <c r="T239" s="356">
        <v>3875</v>
      </c>
      <c r="V239" s="82"/>
      <c r="W239" s="82"/>
      <c r="X239" s="82"/>
      <c r="Y239" s="82"/>
      <c r="Z239" s="82"/>
      <c r="AA239" s="65"/>
      <c r="AB239" s="4"/>
      <c r="AC239" s="4"/>
      <c r="AD239" s="4"/>
      <c r="AE239" s="4"/>
      <c r="AF239" s="4"/>
      <c r="AG239" s="4"/>
      <c r="AH239" s="4"/>
      <c r="AI239" s="4"/>
      <c r="AJ239" s="4"/>
      <c r="AK239" s="4"/>
      <c r="AL239" s="4"/>
      <c r="AM239" s="4"/>
    </row>
    <row r="240" spans="1:39" s="3" customFormat="1" ht="15" x14ac:dyDescent="0.25">
      <c r="A240" s="355" t="s">
        <v>959</v>
      </c>
      <c r="B240" s="355" t="s">
        <v>566</v>
      </c>
      <c r="C240" s="355"/>
      <c r="D240" s="355" t="s">
        <v>86</v>
      </c>
      <c r="E240" s="355"/>
      <c r="F240" s="355"/>
      <c r="G240" s="355"/>
      <c r="H240" s="438"/>
      <c r="I240" s="355"/>
      <c r="J240" s="355"/>
      <c r="K240" s="355"/>
      <c r="L240" s="438"/>
      <c r="M240" s="411"/>
      <c r="N240" s="411"/>
      <c r="O240" s="434"/>
      <c r="P240" s="411"/>
      <c r="Q240" s="411"/>
      <c r="R240" s="434"/>
      <c r="S240" s="360">
        <v>23</v>
      </c>
      <c r="T240" s="356">
        <v>4025</v>
      </c>
      <c r="V240" s="82"/>
      <c r="W240" s="82"/>
      <c r="X240" s="82"/>
      <c r="Y240" s="82"/>
      <c r="Z240" s="82"/>
      <c r="AA240" s="65"/>
      <c r="AB240" s="4"/>
      <c r="AC240" s="4"/>
      <c r="AD240" s="4"/>
      <c r="AE240" s="4"/>
      <c r="AF240" s="4"/>
      <c r="AG240" s="4"/>
      <c r="AH240" s="4"/>
      <c r="AI240" s="4"/>
      <c r="AJ240" s="4"/>
      <c r="AK240" s="4"/>
      <c r="AL240" s="4"/>
      <c r="AM240" s="4"/>
    </row>
    <row r="241" spans="1:39" s="3" customFormat="1" ht="15" x14ac:dyDescent="0.25">
      <c r="A241" s="355" t="s">
        <v>959</v>
      </c>
      <c r="B241" s="355" t="s">
        <v>569</v>
      </c>
      <c r="C241" s="355"/>
      <c r="D241" s="355" t="s">
        <v>167</v>
      </c>
      <c r="E241" s="355"/>
      <c r="F241" s="355"/>
      <c r="G241" s="355"/>
      <c r="H241" s="438"/>
      <c r="I241" s="355"/>
      <c r="J241" s="355"/>
      <c r="K241" s="355"/>
      <c r="L241" s="438"/>
      <c r="M241" s="411"/>
      <c r="N241" s="411"/>
      <c r="O241" s="434"/>
      <c r="P241" s="411"/>
      <c r="Q241" s="411"/>
      <c r="R241" s="434"/>
      <c r="S241" s="360">
        <v>1</v>
      </c>
      <c r="T241" s="356">
        <v>175</v>
      </c>
      <c r="V241" s="82"/>
      <c r="W241" s="82"/>
      <c r="X241" s="82"/>
      <c r="Y241" s="82"/>
      <c r="Z241" s="82"/>
      <c r="AA241" s="65"/>
      <c r="AB241" s="4"/>
      <c r="AC241" s="4"/>
      <c r="AD241" s="4"/>
      <c r="AE241" s="4"/>
      <c r="AF241" s="4"/>
      <c r="AG241" s="4"/>
      <c r="AH241" s="4"/>
      <c r="AI241" s="4"/>
      <c r="AJ241" s="4"/>
      <c r="AK241" s="4"/>
      <c r="AL241" s="4"/>
      <c r="AM241" s="4"/>
    </row>
    <row r="242" spans="1:39" s="3" customFormat="1" ht="15" x14ac:dyDescent="0.25">
      <c r="A242" s="355" t="s">
        <v>959</v>
      </c>
      <c r="B242" s="355" t="s">
        <v>570</v>
      </c>
      <c r="C242" s="355"/>
      <c r="D242" s="355" t="s">
        <v>120</v>
      </c>
      <c r="E242" s="355"/>
      <c r="F242" s="355"/>
      <c r="G242" s="355"/>
      <c r="H242" s="438"/>
      <c r="I242" s="355"/>
      <c r="J242" s="355"/>
      <c r="K242" s="355"/>
      <c r="L242" s="438"/>
      <c r="M242" s="411"/>
      <c r="N242" s="411"/>
      <c r="O242" s="434"/>
      <c r="P242" s="411"/>
      <c r="Q242" s="411"/>
      <c r="R242" s="434"/>
      <c r="S242" s="360">
        <v>4</v>
      </c>
      <c r="T242" s="356">
        <v>700</v>
      </c>
      <c r="V242" s="82"/>
      <c r="W242" s="82"/>
      <c r="X242" s="82"/>
      <c r="Y242" s="82"/>
      <c r="Z242" s="82"/>
      <c r="AA242" s="65"/>
      <c r="AB242" s="4"/>
      <c r="AC242" s="4"/>
      <c r="AD242" s="4"/>
      <c r="AE242" s="4"/>
      <c r="AF242" s="4"/>
      <c r="AG242" s="4"/>
      <c r="AH242" s="4"/>
      <c r="AI242" s="4"/>
      <c r="AJ242" s="4"/>
      <c r="AK242" s="4"/>
      <c r="AL242" s="4"/>
      <c r="AM242" s="4"/>
    </row>
    <row r="243" spans="1:39" s="3" customFormat="1" ht="15" x14ac:dyDescent="0.25">
      <c r="A243" s="355" t="s">
        <v>959</v>
      </c>
      <c r="B243" s="355" t="s">
        <v>571</v>
      </c>
      <c r="C243" s="355"/>
      <c r="D243" s="355" t="s">
        <v>572</v>
      </c>
      <c r="E243" s="355"/>
      <c r="F243" s="355"/>
      <c r="G243" s="355"/>
      <c r="H243" s="438"/>
      <c r="I243" s="355"/>
      <c r="J243" s="355"/>
      <c r="K243" s="355"/>
      <c r="L243" s="438"/>
      <c r="M243" s="411"/>
      <c r="N243" s="411"/>
      <c r="O243" s="434"/>
      <c r="P243" s="411"/>
      <c r="Q243" s="411"/>
      <c r="R243" s="434"/>
      <c r="S243" s="360">
        <v>18</v>
      </c>
      <c r="T243" s="356">
        <v>3350</v>
      </c>
      <c r="V243" s="82"/>
      <c r="W243" s="82"/>
      <c r="X243" s="82"/>
      <c r="Y243" s="82"/>
      <c r="Z243" s="82"/>
      <c r="AA243" s="65"/>
      <c r="AB243" s="4"/>
      <c r="AC243" s="4"/>
      <c r="AD243" s="4"/>
      <c r="AE243" s="4"/>
      <c r="AF243" s="4"/>
      <c r="AG243" s="4"/>
      <c r="AH243" s="4"/>
      <c r="AI243" s="4"/>
      <c r="AJ243" s="4"/>
      <c r="AK243" s="4"/>
      <c r="AL243" s="4"/>
      <c r="AM243" s="4"/>
    </row>
    <row r="244" spans="1:39" s="3" customFormat="1" ht="15" x14ac:dyDescent="0.25">
      <c r="A244" s="355" t="s">
        <v>959</v>
      </c>
      <c r="B244" s="355" t="s">
        <v>573</v>
      </c>
      <c r="C244" s="355"/>
      <c r="D244" s="355" t="s">
        <v>167</v>
      </c>
      <c r="E244" s="355"/>
      <c r="F244" s="355"/>
      <c r="G244" s="355"/>
      <c r="H244" s="438"/>
      <c r="I244" s="355"/>
      <c r="J244" s="355"/>
      <c r="K244" s="355"/>
      <c r="L244" s="438"/>
      <c r="M244" s="411"/>
      <c r="N244" s="411"/>
      <c r="O244" s="434"/>
      <c r="P244" s="360">
        <v>1</v>
      </c>
      <c r="Q244" s="356">
        <v>722.57</v>
      </c>
      <c r="R244" s="435"/>
      <c r="S244" s="360">
        <v>92</v>
      </c>
      <c r="T244" s="356">
        <v>17606</v>
      </c>
      <c r="V244" s="82"/>
      <c r="W244" s="82"/>
      <c r="X244" s="82"/>
      <c r="Y244" s="82"/>
      <c r="Z244" s="82"/>
      <c r="AA244" s="65"/>
      <c r="AB244" s="4"/>
      <c r="AC244" s="4"/>
      <c r="AD244" s="4"/>
      <c r="AE244" s="4"/>
      <c r="AF244" s="4"/>
      <c r="AG244" s="4"/>
      <c r="AH244" s="4"/>
      <c r="AI244" s="4"/>
      <c r="AJ244" s="4"/>
      <c r="AK244" s="4"/>
      <c r="AL244" s="4"/>
      <c r="AM244" s="4"/>
    </row>
    <row r="245" spans="1:39" s="3" customFormat="1" ht="15" x14ac:dyDescent="0.25">
      <c r="A245" s="355" t="s">
        <v>959</v>
      </c>
      <c r="B245" s="355" t="s">
        <v>574</v>
      </c>
      <c r="C245" s="355"/>
      <c r="D245" s="355" t="s">
        <v>167</v>
      </c>
      <c r="E245" s="355"/>
      <c r="F245" s="355"/>
      <c r="G245" s="355"/>
      <c r="H245" s="438"/>
      <c r="I245" s="355"/>
      <c r="J245" s="355"/>
      <c r="K245" s="355"/>
      <c r="L245" s="438"/>
      <c r="M245" s="411"/>
      <c r="N245" s="411"/>
      <c r="O245" s="434"/>
      <c r="P245" s="411"/>
      <c r="Q245" s="411"/>
      <c r="R245" s="434"/>
      <c r="S245" s="360">
        <v>20</v>
      </c>
      <c r="T245" s="356">
        <v>3500</v>
      </c>
      <c r="V245" s="82"/>
      <c r="W245" s="82"/>
      <c r="X245" s="82"/>
      <c r="Y245" s="82"/>
      <c r="Z245" s="82"/>
      <c r="AA245" s="65"/>
      <c r="AB245" s="4"/>
      <c r="AC245" s="4"/>
      <c r="AD245" s="4"/>
      <c r="AE245" s="4"/>
      <c r="AF245" s="4"/>
      <c r="AG245" s="4"/>
      <c r="AH245" s="4"/>
      <c r="AI245" s="4"/>
      <c r="AJ245" s="4"/>
      <c r="AK245" s="4"/>
      <c r="AL245" s="4"/>
      <c r="AM245" s="4"/>
    </row>
    <row r="246" spans="1:39" s="3" customFormat="1" ht="15" x14ac:dyDescent="0.25">
      <c r="A246" s="355" t="s">
        <v>959</v>
      </c>
      <c r="B246" s="355" t="s">
        <v>993</v>
      </c>
      <c r="C246" s="355"/>
      <c r="D246" s="355" t="s">
        <v>167</v>
      </c>
      <c r="E246" s="355"/>
      <c r="F246" s="355"/>
      <c r="G246" s="355"/>
      <c r="H246" s="438"/>
      <c r="I246" s="355"/>
      <c r="J246" s="355"/>
      <c r="K246" s="355"/>
      <c r="L246" s="438"/>
      <c r="M246" s="411"/>
      <c r="N246" s="411"/>
      <c r="O246" s="434"/>
      <c r="P246" s="411"/>
      <c r="Q246" s="411"/>
      <c r="R246" s="434"/>
      <c r="S246" s="360">
        <v>22</v>
      </c>
      <c r="T246" s="356">
        <v>4505</v>
      </c>
      <c r="V246" s="82"/>
      <c r="W246" s="82"/>
      <c r="X246" s="82"/>
      <c r="Y246" s="82"/>
      <c r="Z246" s="82"/>
      <c r="AA246" s="65"/>
      <c r="AB246" s="4"/>
      <c r="AC246" s="4"/>
      <c r="AD246" s="4"/>
      <c r="AE246" s="4"/>
      <c r="AF246" s="4"/>
      <c r="AG246" s="4"/>
      <c r="AH246" s="4"/>
      <c r="AI246" s="4"/>
      <c r="AJ246" s="4"/>
      <c r="AK246" s="4"/>
      <c r="AL246" s="4"/>
      <c r="AM246" s="4"/>
    </row>
    <row r="247" spans="1:39" s="3" customFormat="1" ht="15" x14ac:dyDescent="0.25">
      <c r="A247" s="355" t="s">
        <v>959</v>
      </c>
      <c r="B247" s="355" t="s">
        <v>575</v>
      </c>
      <c r="C247" s="355"/>
      <c r="D247" s="355" t="s">
        <v>179</v>
      </c>
      <c r="E247" s="355"/>
      <c r="F247" s="355"/>
      <c r="G247" s="355"/>
      <c r="H247" s="438"/>
      <c r="I247" s="355"/>
      <c r="J247" s="355"/>
      <c r="K247" s="355"/>
      <c r="L247" s="438"/>
      <c r="M247" s="411"/>
      <c r="N247" s="411"/>
      <c r="O247" s="434"/>
      <c r="P247" s="360">
        <v>1</v>
      </c>
      <c r="Q247" s="356">
        <v>400</v>
      </c>
      <c r="R247" s="435"/>
      <c r="S247" s="360">
        <v>156</v>
      </c>
      <c r="T247" s="356">
        <v>27925</v>
      </c>
      <c r="V247" s="82"/>
      <c r="W247" s="82"/>
      <c r="X247" s="82"/>
      <c r="Y247" s="82"/>
      <c r="Z247" s="82"/>
      <c r="AA247" s="65"/>
      <c r="AB247" s="4"/>
      <c r="AC247" s="4"/>
      <c r="AD247" s="4"/>
      <c r="AE247" s="4"/>
      <c r="AF247" s="4"/>
      <c r="AG247" s="4"/>
      <c r="AH247" s="4"/>
      <c r="AI247" s="4"/>
      <c r="AJ247" s="4"/>
      <c r="AK247" s="4"/>
      <c r="AL247" s="4"/>
      <c r="AM247" s="4"/>
    </row>
    <row r="248" spans="1:39" s="3" customFormat="1" ht="15" x14ac:dyDescent="0.25">
      <c r="A248" s="355" t="s">
        <v>959</v>
      </c>
      <c r="B248" s="355" t="s">
        <v>994</v>
      </c>
      <c r="C248" s="355"/>
      <c r="D248" s="355" t="s">
        <v>179</v>
      </c>
      <c r="E248" s="355"/>
      <c r="F248" s="355"/>
      <c r="G248" s="355"/>
      <c r="H248" s="438"/>
      <c r="I248" s="355"/>
      <c r="J248" s="355"/>
      <c r="K248" s="355"/>
      <c r="L248" s="438"/>
      <c r="M248" s="411"/>
      <c r="N248" s="411"/>
      <c r="O248" s="434"/>
      <c r="P248" s="411"/>
      <c r="Q248" s="411"/>
      <c r="R248" s="434"/>
      <c r="S248" s="360">
        <v>14</v>
      </c>
      <c r="T248" s="356">
        <v>2450</v>
      </c>
      <c r="V248" s="82"/>
      <c r="W248" s="82"/>
      <c r="X248" s="82"/>
      <c r="Y248" s="82"/>
      <c r="Z248" s="82"/>
      <c r="AA248" s="65"/>
      <c r="AB248" s="4"/>
      <c r="AC248" s="4"/>
      <c r="AD248" s="4"/>
      <c r="AE248" s="4"/>
      <c r="AF248" s="4"/>
      <c r="AG248" s="4"/>
      <c r="AH248" s="4"/>
      <c r="AI248" s="4"/>
      <c r="AJ248" s="4"/>
      <c r="AK248" s="4"/>
      <c r="AL248" s="4"/>
      <c r="AM248" s="4"/>
    </row>
    <row r="249" spans="1:39" s="3" customFormat="1" ht="15" x14ac:dyDescent="0.25">
      <c r="A249" s="355" t="s">
        <v>959</v>
      </c>
      <c r="B249" s="355" t="s">
        <v>576</v>
      </c>
      <c r="C249" s="355"/>
      <c r="D249" s="355" t="s">
        <v>287</v>
      </c>
      <c r="E249" s="355"/>
      <c r="F249" s="355"/>
      <c r="G249" s="355"/>
      <c r="H249" s="438"/>
      <c r="I249" s="355"/>
      <c r="J249" s="355"/>
      <c r="K249" s="355"/>
      <c r="L249" s="438"/>
      <c r="M249" s="411"/>
      <c r="N249" s="411"/>
      <c r="O249" s="434"/>
      <c r="P249" s="411"/>
      <c r="Q249" s="411"/>
      <c r="R249" s="434"/>
      <c r="S249" s="360">
        <v>4</v>
      </c>
      <c r="T249" s="356">
        <v>900</v>
      </c>
      <c r="V249" s="82"/>
      <c r="W249" s="82"/>
      <c r="X249" s="82"/>
      <c r="Y249" s="82"/>
      <c r="Z249" s="82"/>
      <c r="AA249" s="65"/>
      <c r="AB249" s="4"/>
      <c r="AC249" s="4"/>
      <c r="AD249" s="4"/>
      <c r="AE249" s="4"/>
      <c r="AF249" s="4"/>
      <c r="AG249" s="4"/>
      <c r="AH249" s="4"/>
      <c r="AI249" s="4"/>
      <c r="AJ249" s="4"/>
      <c r="AK249" s="4"/>
      <c r="AL249" s="4"/>
      <c r="AM249" s="4"/>
    </row>
    <row r="250" spans="1:39" s="3" customFormat="1" ht="15" x14ac:dyDescent="0.25">
      <c r="A250" s="355" t="s">
        <v>959</v>
      </c>
      <c r="B250" s="355" t="s">
        <v>696</v>
      </c>
      <c r="C250" s="355"/>
      <c r="D250" s="355" t="s">
        <v>578</v>
      </c>
      <c r="E250" s="355"/>
      <c r="F250" s="355"/>
      <c r="G250" s="355"/>
      <c r="H250" s="438"/>
      <c r="I250" s="355"/>
      <c r="J250" s="355"/>
      <c r="K250" s="355"/>
      <c r="L250" s="438"/>
      <c r="M250" s="411"/>
      <c r="N250" s="411"/>
      <c r="O250" s="434"/>
      <c r="P250" s="411"/>
      <c r="Q250" s="411"/>
      <c r="R250" s="434"/>
      <c r="S250" s="360">
        <v>3</v>
      </c>
      <c r="T250" s="356">
        <v>525</v>
      </c>
      <c r="V250" s="82"/>
      <c r="W250" s="82"/>
      <c r="X250" s="82"/>
      <c r="Y250" s="82"/>
      <c r="Z250" s="82"/>
      <c r="AA250" s="65"/>
      <c r="AB250" s="4"/>
      <c r="AC250" s="4"/>
      <c r="AD250" s="4"/>
      <c r="AE250" s="4"/>
      <c r="AF250" s="4"/>
      <c r="AG250" s="4"/>
      <c r="AH250" s="4"/>
      <c r="AI250" s="4"/>
      <c r="AJ250" s="4"/>
      <c r="AK250" s="4"/>
      <c r="AL250" s="4"/>
      <c r="AM250" s="4"/>
    </row>
    <row r="251" spans="1:39" s="3" customFormat="1" ht="15" x14ac:dyDescent="0.25">
      <c r="A251" s="355" t="s">
        <v>959</v>
      </c>
      <c r="B251" s="355" t="s">
        <v>579</v>
      </c>
      <c r="C251" s="355"/>
      <c r="D251" s="355" t="s">
        <v>127</v>
      </c>
      <c r="E251" s="355"/>
      <c r="F251" s="355"/>
      <c r="G251" s="355"/>
      <c r="H251" s="438"/>
      <c r="I251" s="355"/>
      <c r="J251" s="355"/>
      <c r="K251" s="355"/>
      <c r="L251" s="438"/>
      <c r="M251" s="411"/>
      <c r="N251" s="411"/>
      <c r="O251" s="434"/>
      <c r="P251" s="360">
        <v>1</v>
      </c>
      <c r="Q251" s="356">
        <v>400</v>
      </c>
      <c r="R251" s="435"/>
      <c r="S251" s="360">
        <v>34</v>
      </c>
      <c r="T251" s="356">
        <v>6350</v>
      </c>
      <c r="V251" s="82"/>
      <c r="W251" s="82"/>
      <c r="X251" s="82"/>
      <c r="Y251" s="82"/>
      <c r="Z251" s="82"/>
      <c r="AA251" s="65"/>
      <c r="AB251" s="4"/>
      <c r="AC251" s="4"/>
      <c r="AD251" s="4"/>
      <c r="AE251" s="4"/>
      <c r="AF251" s="4"/>
      <c r="AG251" s="4"/>
      <c r="AH251" s="4"/>
      <c r="AI251" s="4"/>
      <c r="AJ251" s="4"/>
      <c r="AK251" s="4"/>
      <c r="AL251" s="4"/>
      <c r="AM251" s="4"/>
    </row>
    <row r="252" spans="1:39" s="3" customFormat="1" ht="15" x14ac:dyDescent="0.25">
      <c r="A252" s="355" t="s">
        <v>959</v>
      </c>
      <c r="B252" s="355" t="s">
        <v>583</v>
      </c>
      <c r="C252" s="355"/>
      <c r="D252" s="355" t="s">
        <v>461</v>
      </c>
      <c r="E252" s="355"/>
      <c r="F252" s="355"/>
      <c r="G252" s="355"/>
      <c r="H252" s="438"/>
      <c r="I252" s="355"/>
      <c r="J252" s="355"/>
      <c r="K252" s="355"/>
      <c r="L252" s="438"/>
      <c r="M252" s="411"/>
      <c r="N252" s="411"/>
      <c r="O252" s="434"/>
      <c r="P252" s="411"/>
      <c r="Q252" s="411"/>
      <c r="R252" s="434"/>
      <c r="S252" s="360">
        <v>39</v>
      </c>
      <c r="T252" s="356">
        <v>7250</v>
      </c>
      <c r="V252" s="82"/>
      <c r="W252" s="82"/>
      <c r="X252" s="82"/>
      <c r="Y252" s="82"/>
      <c r="Z252" s="82"/>
      <c r="AA252" s="65"/>
      <c r="AB252" s="4"/>
      <c r="AC252" s="4"/>
      <c r="AD252" s="4"/>
      <c r="AE252" s="4"/>
      <c r="AF252" s="4"/>
      <c r="AG252" s="4"/>
      <c r="AH252" s="4"/>
      <c r="AI252" s="4"/>
      <c r="AJ252" s="4"/>
      <c r="AK252" s="4"/>
      <c r="AL252" s="4"/>
      <c r="AM252" s="4"/>
    </row>
    <row r="253" spans="1:39" s="3" customFormat="1" ht="15" x14ac:dyDescent="0.25">
      <c r="A253" s="355" t="s">
        <v>959</v>
      </c>
      <c r="B253" s="355" t="s">
        <v>995</v>
      </c>
      <c r="C253" s="355"/>
      <c r="D253" s="355" t="s">
        <v>461</v>
      </c>
      <c r="E253" s="355"/>
      <c r="F253" s="355"/>
      <c r="G253" s="355"/>
      <c r="H253" s="438"/>
      <c r="I253" s="355"/>
      <c r="J253" s="355"/>
      <c r="K253" s="355"/>
      <c r="L253" s="438"/>
      <c r="M253" s="411"/>
      <c r="N253" s="411"/>
      <c r="O253" s="434"/>
      <c r="P253" s="411"/>
      <c r="Q253" s="411"/>
      <c r="R253" s="434"/>
      <c r="S253" s="360">
        <v>4</v>
      </c>
      <c r="T253" s="356">
        <v>700</v>
      </c>
      <c r="V253" s="82"/>
      <c r="W253" s="82"/>
      <c r="X253" s="82"/>
      <c r="Y253" s="82"/>
      <c r="Z253" s="82"/>
      <c r="AA253" s="65"/>
      <c r="AB253" s="4"/>
      <c r="AC253" s="4"/>
      <c r="AD253" s="4"/>
      <c r="AE253" s="4"/>
      <c r="AF253" s="4"/>
      <c r="AG253" s="4"/>
      <c r="AH253" s="4"/>
      <c r="AI253" s="4"/>
      <c r="AJ253" s="4"/>
      <c r="AK253" s="4"/>
      <c r="AL253" s="4"/>
      <c r="AM253" s="4"/>
    </row>
    <row r="254" spans="1:39" s="3" customFormat="1" ht="15" x14ac:dyDescent="0.25">
      <c r="A254" s="399"/>
      <c r="B254" s="399"/>
      <c r="C254" s="399"/>
      <c r="D254" s="439"/>
      <c r="E254" s="394"/>
      <c r="F254" s="412"/>
      <c r="G254" s="413"/>
      <c r="H254" s="433"/>
      <c r="I254" s="399"/>
      <c r="J254" s="414"/>
      <c r="K254" s="415"/>
      <c r="L254" s="436"/>
      <c r="M254" s="399"/>
      <c r="N254" s="416"/>
      <c r="O254" s="436"/>
      <c r="P254" s="399"/>
      <c r="Q254" s="417"/>
      <c r="R254" s="433"/>
      <c r="S254" s="399"/>
      <c r="T254" s="417"/>
      <c r="V254" s="82"/>
      <c r="W254" s="82"/>
      <c r="X254" s="82"/>
      <c r="Y254" s="82"/>
      <c r="Z254" s="82"/>
      <c r="AA254" s="65"/>
      <c r="AB254" s="4"/>
      <c r="AC254" s="4"/>
      <c r="AD254" s="4"/>
      <c r="AE254" s="4"/>
      <c r="AF254" s="4"/>
      <c r="AG254" s="4"/>
      <c r="AH254" s="4"/>
      <c r="AI254" s="4"/>
      <c r="AJ254" s="4"/>
      <c r="AK254" s="4"/>
      <c r="AL254" s="4"/>
      <c r="AM254" s="4"/>
    </row>
    <row r="255" spans="1:39" s="3" customFormat="1" ht="15" x14ac:dyDescent="0.25">
      <c r="A255" s="405"/>
      <c r="B255" s="405"/>
      <c r="C255" s="405"/>
      <c r="D255" s="440"/>
      <c r="E255" s="394"/>
      <c r="F255" s="404"/>
      <c r="G255" s="394"/>
      <c r="H255" s="396"/>
      <c r="I255" s="395"/>
      <c r="J255" s="397"/>
      <c r="K255" s="398"/>
      <c r="L255" s="436"/>
      <c r="M255" s="395"/>
      <c r="N255" s="402"/>
      <c r="O255" s="396"/>
      <c r="P255" s="399"/>
      <c r="Q255" s="403"/>
      <c r="R255" s="433"/>
      <c r="S255" s="399"/>
      <c r="T255" s="403"/>
      <c r="V255" s="82"/>
      <c r="W255" s="82"/>
      <c r="X255" s="82"/>
      <c r="Y255" s="82"/>
      <c r="Z255" s="82"/>
      <c r="AA255" s="65"/>
      <c r="AB255" s="4"/>
      <c r="AC255" s="4"/>
      <c r="AD255" s="4"/>
      <c r="AE255" s="4"/>
      <c r="AF255" s="4"/>
      <c r="AG255" s="4"/>
      <c r="AH255" s="4"/>
      <c r="AI255" s="4"/>
      <c r="AJ255" s="4"/>
      <c r="AK255" s="4"/>
      <c r="AL255" s="4"/>
      <c r="AM255" s="4"/>
    </row>
    <row r="256" spans="1:39" s="3" customFormat="1" ht="15" x14ac:dyDescent="0.25">
      <c r="A256" s="355" t="s">
        <v>996</v>
      </c>
      <c r="B256" s="394" t="s">
        <v>997</v>
      </c>
      <c r="C256" s="394"/>
      <c r="D256" s="441" t="s">
        <v>997</v>
      </c>
      <c r="E256" s="9" t="s">
        <v>998</v>
      </c>
      <c r="F256" s="394"/>
      <c r="G256" s="9" t="s">
        <v>999</v>
      </c>
      <c r="H256" s="396"/>
      <c r="I256" s="405"/>
      <c r="J256" s="406"/>
      <c r="K256" s="407"/>
      <c r="L256" s="396"/>
      <c r="M256" s="405"/>
      <c r="N256" s="408"/>
      <c r="O256" s="396"/>
      <c r="P256" s="399"/>
      <c r="Q256" s="403"/>
      <c r="R256" s="433"/>
      <c r="S256" s="399"/>
      <c r="T256" s="403"/>
      <c r="V256" s="82"/>
      <c r="W256" s="82"/>
      <c r="X256" s="82"/>
      <c r="Y256" s="82"/>
      <c r="Z256" s="82"/>
      <c r="AA256" s="65"/>
      <c r="AB256" s="4"/>
      <c r="AC256" s="4"/>
      <c r="AD256" s="4"/>
      <c r="AE256" s="4"/>
      <c r="AF256" s="4"/>
      <c r="AG256" s="4"/>
      <c r="AH256" s="4"/>
      <c r="AI256" s="4"/>
      <c r="AJ256" s="4"/>
      <c r="AK256" s="4"/>
      <c r="AL256" s="4"/>
      <c r="AM256" s="4"/>
    </row>
    <row r="257" spans="1:39" s="3" customFormat="1" ht="15" x14ac:dyDescent="0.25">
      <c r="A257" s="355" t="s">
        <v>996</v>
      </c>
      <c r="B257" s="355" t="s">
        <v>200</v>
      </c>
      <c r="C257" s="355"/>
      <c r="D257" s="442" t="s">
        <v>644</v>
      </c>
      <c r="E257" s="355"/>
      <c r="F257" s="355"/>
      <c r="G257" s="355"/>
      <c r="H257" s="393"/>
      <c r="I257" s="355"/>
      <c r="J257" s="355"/>
      <c r="K257" s="355"/>
      <c r="L257" s="393"/>
      <c r="M257" s="360">
        <v>1</v>
      </c>
      <c r="N257" s="356">
        <v>1400</v>
      </c>
      <c r="O257" s="396"/>
      <c r="P257" s="399"/>
      <c r="Q257" s="403"/>
      <c r="R257" s="396"/>
      <c r="S257" s="399"/>
      <c r="T257" s="403"/>
      <c r="V257" s="82"/>
      <c r="W257" s="82"/>
      <c r="X257" s="82"/>
      <c r="Y257" s="82"/>
      <c r="Z257" s="82"/>
      <c r="AA257" s="65"/>
      <c r="AB257" s="4"/>
      <c r="AC257" s="4"/>
      <c r="AD257" s="4"/>
      <c r="AE257" s="4"/>
      <c r="AF257" s="4"/>
      <c r="AG257" s="4"/>
      <c r="AH257" s="4"/>
      <c r="AI257" s="4"/>
      <c r="AJ257" s="4"/>
      <c r="AK257" s="4"/>
      <c r="AL257" s="4"/>
      <c r="AM257" s="4"/>
    </row>
    <row r="258" spans="1:39" s="3" customFormat="1" ht="15" x14ac:dyDescent="0.25">
      <c r="A258" s="355" t="s">
        <v>996</v>
      </c>
      <c r="B258" s="355" t="s">
        <v>203</v>
      </c>
      <c r="C258" s="355"/>
      <c r="D258" s="442" t="s">
        <v>204</v>
      </c>
      <c r="E258" s="355"/>
      <c r="F258" s="355"/>
      <c r="G258" s="355"/>
      <c r="H258" s="393"/>
      <c r="I258" s="355"/>
      <c r="J258" s="355"/>
      <c r="K258" s="355"/>
      <c r="L258" s="393"/>
      <c r="M258" s="360">
        <v>2</v>
      </c>
      <c r="N258" s="356">
        <v>2800</v>
      </c>
      <c r="O258" s="396"/>
      <c r="P258" s="399"/>
      <c r="Q258" s="403"/>
      <c r="R258" s="396"/>
      <c r="S258" s="399"/>
      <c r="T258" s="403"/>
      <c r="V258" s="82"/>
      <c r="W258" s="82"/>
      <c r="X258" s="82"/>
      <c r="Y258" s="82"/>
      <c r="Z258" s="82"/>
      <c r="AA258" s="65"/>
      <c r="AB258" s="4"/>
      <c r="AC258" s="4"/>
      <c r="AD258" s="4"/>
      <c r="AE258" s="4"/>
      <c r="AF258" s="4"/>
      <c r="AG258" s="4"/>
      <c r="AH258" s="4"/>
      <c r="AI258" s="4"/>
      <c r="AJ258" s="4"/>
      <c r="AK258" s="4"/>
      <c r="AL258" s="4"/>
      <c r="AM258" s="4"/>
    </row>
    <row r="259" spans="1:39" s="3" customFormat="1" ht="15" x14ac:dyDescent="0.25">
      <c r="A259" s="355" t="s">
        <v>996</v>
      </c>
      <c r="B259" s="355" t="s">
        <v>248</v>
      </c>
      <c r="C259" s="355"/>
      <c r="D259" s="355" t="s">
        <v>77</v>
      </c>
      <c r="E259" s="355"/>
      <c r="F259" s="355"/>
      <c r="G259" s="355"/>
      <c r="H259" s="393"/>
      <c r="I259" s="355"/>
      <c r="J259" s="355"/>
      <c r="K259" s="355"/>
      <c r="L259" s="393"/>
      <c r="M259" s="360">
        <v>1</v>
      </c>
      <c r="N259" s="356">
        <v>478</v>
      </c>
      <c r="O259" s="396"/>
      <c r="P259" s="399"/>
      <c r="Q259" s="403"/>
      <c r="R259" s="396"/>
      <c r="S259" s="399"/>
      <c r="T259" s="403"/>
      <c r="V259" s="82"/>
      <c r="W259" s="82"/>
      <c r="X259" s="82"/>
      <c r="Y259" s="82"/>
      <c r="Z259" s="82"/>
      <c r="AA259" s="65"/>
      <c r="AB259" s="4"/>
      <c r="AC259" s="4"/>
      <c r="AD259" s="4"/>
      <c r="AE259" s="4"/>
      <c r="AF259" s="4"/>
      <c r="AG259" s="4"/>
      <c r="AH259" s="4"/>
      <c r="AI259" s="4"/>
      <c r="AJ259" s="4"/>
      <c r="AK259" s="4"/>
      <c r="AL259" s="4"/>
      <c r="AM259" s="4"/>
    </row>
    <row r="260" spans="1:39" s="3" customFormat="1" ht="15" x14ac:dyDescent="0.25">
      <c r="A260" s="355" t="s">
        <v>996</v>
      </c>
      <c r="B260" s="355" t="s">
        <v>261</v>
      </c>
      <c r="C260" s="355"/>
      <c r="D260" s="355" t="s">
        <v>73</v>
      </c>
      <c r="E260" s="355"/>
      <c r="F260" s="355"/>
      <c r="G260" s="355"/>
      <c r="H260" s="393"/>
      <c r="I260" s="355"/>
      <c r="J260" s="355"/>
      <c r="K260" s="355"/>
      <c r="L260" s="393"/>
      <c r="M260" s="360">
        <v>2</v>
      </c>
      <c r="N260" s="356">
        <v>2800</v>
      </c>
      <c r="O260" s="396"/>
      <c r="P260" s="399"/>
      <c r="Q260" s="403"/>
      <c r="R260" s="396"/>
      <c r="S260" s="399"/>
      <c r="T260" s="403"/>
      <c r="V260" s="82"/>
      <c r="W260" s="82"/>
      <c r="X260" s="82"/>
      <c r="Y260" s="82"/>
      <c r="Z260" s="82"/>
      <c r="AA260" s="65"/>
      <c r="AB260" s="4"/>
      <c r="AC260" s="4"/>
      <c r="AD260" s="4"/>
      <c r="AE260" s="4"/>
      <c r="AF260" s="4"/>
      <c r="AG260" s="4"/>
      <c r="AH260" s="4"/>
      <c r="AI260" s="4"/>
      <c r="AJ260" s="4"/>
      <c r="AK260" s="4"/>
      <c r="AL260" s="4"/>
      <c r="AM260" s="4"/>
    </row>
    <row r="261" spans="1:39" s="3" customFormat="1" ht="15" x14ac:dyDescent="0.25">
      <c r="A261" s="355" t="s">
        <v>996</v>
      </c>
      <c r="B261" s="355" t="s">
        <v>289</v>
      </c>
      <c r="C261" s="355"/>
      <c r="D261" s="355" t="s">
        <v>202</v>
      </c>
      <c r="E261" s="355"/>
      <c r="F261" s="355"/>
      <c r="G261" s="355"/>
      <c r="H261" s="393"/>
      <c r="I261" s="355"/>
      <c r="J261" s="355"/>
      <c r="K261" s="355"/>
      <c r="L261" s="393"/>
      <c r="M261" s="360">
        <v>1</v>
      </c>
      <c r="N261" s="356">
        <v>1400</v>
      </c>
      <c r="O261" s="396"/>
      <c r="P261" s="399"/>
      <c r="Q261" s="403"/>
      <c r="R261" s="396"/>
      <c r="S261" s="399"/>
      <c r="T261" s="403"/>
      <c r="V261" s="82"/>
      <c r="W261" s="82"/>
      <c r="X261" s="82"/>
      <c r="Y261" s="82"/>
      <c r="Z261" s="82"/>
      <c r="AA261" s="65"/>
      <c r="AB261" s="4"/>
      <c r="AC261" s="4"/>
      <c r="AD261" s="4"/>
      <c r="AE261" s="4"/>
      <c r="AF261" s="4"/>
      <c r="AG261" s="4"/>
      <c r="AH261" s="4"/>
      <c r="AI261" s="4"/>
      <c r="AJ261" s="4"/>
      <c r="AK261" s="4"/>
      <c r="AL261" s="4"/>
      <c r="AM261" s="4"/>
    </row>
    <row r="262" spans="1:39" s="3" customFormat="1" ht="15" x14ac:dyDescent="0.25">
      <c r="A262" s="355" t="s">
        <v>996</v>
      </c>
      <c r="B262" s="355" t="s">
        <v>301</v>
      </c>
      <c r="C262" s="355"/>
      <c r="D262" s="355" t="s">
        <v>92</v>
      </c>
      <c r="E262" s="355"/>
      <c r="F262" s="355"/>
      <c r="G262" s="355"/>
      <c r="H262" s="393"/>
      <c r="I262" s="355"/>
      <c r="J262" s="355"/>
      <c r="K262" s="355"/>
      <c r="L262" s="393"/>
      <c r="M262" s="360">
        <v>2</v>
      </c>
      <c r="N262" s="356">
        <v>2800</v>
      </c>
      <c r="O262" s="396"/>
      <c r="P262" s="399"/>
      <c r="Q262" s="403"/>
      <c r="R262" s="396"/>
      <c r="S262" s="399"/>
      <c r="T262" s="403"/>
      <c r="V262" s="82"/>
      <c r="W262" s="82"/>
      <c r="X262" s="82"/>
      <c r="Y262" s="82"/>
      <c r="Z262" s="82"/>
      <c r="AA262" s="65"/>
      <c r="AB262" s="4"/>
      <c r="AC262" s="4"/>
      <c r="AD262" s="4"/>
      <c r="AE262" s="4"/>
      <c r="AF262" s="4"/>
      <c r="AG262" s="4"/>
      <c r="AH262" s="4"/>
      <c r="AI262" s="4"/>
      <c r="AJ262" s="4"/>
      <c r="AK262" s="4"/>
      <c r="AL262" s="4"/>
      <c r="AM262" s="4"/>
    </row>
    <row r="263" spans="1:39" s="3" customFormat="1" ht="15" x14ac:dyDescent="0.25">
      <c r="A263" s="355" t="s">
        <v>996</v>
      </c>
      <c r="B263" s="355" t="s">
        <v>378</v>
      </c>
      <c r="C263" s="355"/>
      <c r="D263" s="355" t="s">
        <v>105</v>
      </c>
      <c r="E263" s="355"/>
      <c r="F263" s="355"/>
      <c r="G263" s="355"/>
      <c r="H263" s="393"/>
      <c r="I263" s="355"/>
      <c r="J263" s="355"/>
      <c r="K263" s="355"/>
      <c r="L263" s="393"/>
      <c r="M263" s="360">
        <v>1</v>
      </c>
      <c r="N263" s="356">
        <v>256</v>
      </c>
      <c r="O263" s="396"/>
      <c r="P263" s="399"/>
      <c r="Q263" s="403"/>
      <c r="R263" s="396"/>
      <c r="S263" s="399"/>
      <c r="T263" s="403"/>
      <c r="V263" s="82"/>
      <c r="W263" s="82"/>
      <c r="X263" s="82"/>
      <c r="Y263" s="82"/>
      <c r="Z263" s="82"/>
      <c r="AA263" s="65"/>
      <c r="AB263" s="4"/>
      <c r="AC263" s="4"/>
      <c r="AD263" s="4"/>
      <c r="AE263" s="4"/>
      <c r="AF263" s="4"/>
      <c r="AG263" s="4"/>
      <c r="AH263" s="4"/>
      <c r="AI263" s="4"/>
      <c r="AJ263" s="4"/>
      <c r="AK263" s="4"/>
      <c r="AL263" s="4"/>
      <c r="AM263" s="4"/>
    </row>
    <row r="264" spans="1:39" s="3" customFormat="1" ht="15" x14ac:dyDescent="0.25">
      <c r="A264" s="355" t="s">
        <v>996</v>
      </c>
      <c r="B264" s="355" t="s">
        <v>449</v>
      </c>
      <c r="C264" s="355"/>
      <c r="D264" s="355" t="s">
        <v>450</v>
      </c>
      <c r="E264" s="355"/>
      <c r="F264" s="355"/>
      <c r="G264" s="355"/>
      <c r="H264" s="393"/>
      <c r="I264" s="355"/>
      <c r="J264" s="355"/>
      <c r="K264" s="355"/>
      <c r="L264" s="393"/>
      <c r="M264" s="360">
        <v>2</v>
      </c>
      <c r="N264" s="356">
        <v>2346</v>
      </c>
      <c r="O264" s="396"/>
      <c r="P264" s="399"/>
      <c r="Q264" s="403"/>
      <c r="R264" s="396"/>
      <c r="S264" s="399"/>
      <c r="T264" s="403"/>
      <c r="V264" s="82"/>
      <c r="W264" s="82"/>
      <c r="X264" s="82"/>
      <c r="Y264" s="82"/>
      <c r="Z264" s="82"/>
      <c r="AA264" s="65"/>
      <c r="AB264" s="4"/>
      <c r="AC264" s="4"/>
      <c r="AD264" s="4"/>
      <c r="AE264" s="4"/>
      <c r="AF264" s="4"/>
      <c r="AG264" s="4"/>
      <c r="AH264" s="4"/>
      <c r="AI264" s="4"/>
      <c r="AJ264" s="4"/>
      <c r="AK264" s="4"/>
      <c r="AL264" s="4"/>
      <c r="AM264" s="4"/>
    </row>
    <row r="265" spans="1:39" s="3" customFormat="1" ht="15" x14ac:dyDescent="0.25">
      <c r="A265" s="355" t="s">
        <v>996</v>
      </c>
      <c r="B265" s="355" t="s">
        <v>510</v>
      </c>
      <c r="C265" s="355"/>
      <c r="D265" s="355" t="s">
        <v>73</v>
      </c>
      <c r="E265" s="355"/>
      <c r="F265" s="355"/>
      <c r="G265" s="355"/>
      <c r="H265" s="393"/>
      <c r="I265" s="355"/>
      <c r="J265" s="355"/>
      <c r="K265" s="355"/>
      <c r="L265" s="393"/>
      <c r="M265" s="360">
        <v>1</v>
      </c>
      <c r="N265" s="356">
        <v>508</v>
      </c>
      <c r="O265" s="396"/>
      <c r="P265" s="399"/>
      <c r="Q265" s="403"/>
      <c r="R265" s="396"/>
      <c r="S265" s="399"/>
      <c r="T265" s="403"/>
      <c r="V265" s="82"/>
      <c r="W265" s="82"/>
      <c r="X265" s="82"/>
      <c r="Y265" s="82"/>
      <c r="Z265" s="82"/>
      <c r="AA265" s="65"/>
      <c r="AB265" s="4"/>
      <c r="AC265" s="4"/>
      <c r="AD265" s="4"/>
      <c r="AE265" s="4"/>
      <c r="AF265" s="4"/>
      <c r="AG265" s="4"/>
      <c r="AH265" s="4"/>
      <c r="AI265" s="4"/>
      <c r="AJ265" s="4"/>
      <c r="AK265" s="4"/>
      <c r="AL265" s="4"/>
      <c r="AM265" s="4"/>
    </row>
    <row r="266" spans="1:39" s="3" customFormat="1" ht="15" x14ac:dyDescent="0.25">
      <c r="A266" s="355" t="s">
        <v>996</v>
      </c>
      <c r="B266" s="355" t="s">
        <v>529</v>
      </c>
      <c r="C266" s="355"/>
      <c r="D266" s="355" t="s">
        <v>502</v>
      </c>
      <c r="E266" s="355"/>
      <c r="F266" s="355"/>
      <c r="G266" s="355"/>
      <c r="H266" s="393"/>
      <c r="I266" s="355"/>
      <c r="J266" s="355"/>
      <c r="K266" s="355"/>
      <c r="L266" s="393"/>
      <c r="M266" s="360">
        <v>1</v>
      </c>
      <c r="N266" s="356">
        <v>1400</v>
      </c>
      <c r="O266" s="396"/>
      <c r="P266" s="399"/>
      <c r="Q266" s="403"/>
      <c r="R266" s="396"/>
      <c r="S266" s="399"/>
      <c r="T266" s="403"/>
      <c r="V266" s="82"/>
      <c r="W266" s="82"/>
      <c r="X266" s="82"/>
      <c r="Y266" s="82"/>
      <c r="Z266" s="82"/>
      <c r="AA266" s="65"/>
      <c r="AB266" s="4"/>
      <c r="AC266" s="4"/>
      <c r="AD266" s="4"/>
      <c r="AE266" s="4"/>
      <c r="AF266" s="4"/>
      <c r="AG266" s="4"/>
      <c r="AH266" s="4"/>
      <c r="AI266" s="4"/>
      <c r="AJ266" s="4"/>
      <c r="AK266" s="4"/>
      <c r="AL266" s="4"/>
      <c r="AM266" s="4"/>
    </row>
    <row r="267" spans="1:39" s="3" customFormat="1" ht="15" x14ac:dyDescent="0.25">
      <c r="A267" s="355" t="s">
        <v>996</v>
      </c>
      <c r="B267" s="355" t="s">
        <v>534</v>
      </c>
      <c r="C267" s="355"/>
      <c r="D267" s="355" t="s">
        <v>90</v>
      </c>
      <c r="E267" s="355"/>
      <c r="F267" s="355"/>
      <c r="G267" s="355"/>
      <c r="H267" s="393"/>
      <c r="I267" s="355"/>
      <c r="J267" s="355"/>
      <c r="K267" s="355"/>
      <c r="L267" s="393"/>
      <c r="M267" s="360">
        <v>1</v>
      </c>
      <c r="N267" s="356">
        <v>1400</v>
      </c>
      <c r="O267" s="396"/>
      <c r="P267" s="399"/>
      <c r="Q267" s="403"/>
      <c r="R267" s="396"/>
      <c r="S267" s="399"/>
      <c r="T267" s="403"/>
      <c r="V267" s="82"/>
      <c r="W267" s="82"/>
      <c r="X267" s="82"/>
      <c r="Y267" s="82"/>
      <c r="Z267" s="82"/>
      <c r="AA267" s="65"/>
      <c r="AB267" s="4"/>
      <c r="AC267" s="4"/>
      <c r="AD267" s="4"/>
      <c r="AE267" s="4"/>
      <c r="AF267" s="4"/>
      <c r="AG267" s="4"/>
      <c r="AH267" s="4"/>
      <c r="AI267" s="4"/>
      <c r="AJ267" s="4"/>
      <c r="AK267" s="4"/>
      <c r="AL267" s="4"/>
      <c r="AM267" s="4"/>
    </row>
    <row r="268" spans="1:39" s="3" customFormat="1" ht="15" x14ac:dyDescent="0.25">
      <c r="A268" s="355" t="s">
        <v>996</v>
      </c>
      <c r="B268" s="355" t="s">
        <v>544</v>
      </c>
      <c r="C268" s="355"/>
      <c r="D268" s="355" t="s">
        <v>131</v>
      </c>
      <c r="E268" s="355"/>
      <c r="F268" s="355"/>
      <c r="G268" s="355"/>
      <c r="H268" s="393"/>
      <c r="I268" s="355"/>
      <c r="J268" s="355"/>
      <c r="K268" s="355"/>
      <c r="L268" s="393"/>
      <c r="M268" s="360">
        <v>1</v>
      </c>
      <c r="N268" s="356">
        <v>1400</v>
      </c>
      <c r="O268" s="396"/>
      <c r="P268" s="399"/>
      <c r="Q268" s="403"/>
      <c r="R268" s="396"/>
      <c r="S268" s="399"/>
      <c r="T268" s="403"/>
      <c r="V268" s="82"/>
      <c r="W268" s="82"/>
      <c r="X268" s="82"/>
      <c r="Y268" s="82"/>
      <c r="Z268" s="82"/>
      <c r="AA268" s="65"/>
      <c r="AB268" s="4"/>
      <c r="AC268" s="4"/>
      <c r="AD268" s="4"/>
      <c r="AE268" s="4"/>
      <c r="AF268" s="4"/>
      <c r="AG268" s="4"/>
      <c r="AH268" s="4"/>
      <c r="AI268" s="4"/>
      <c r="AJ268" s="4"/>
      <c r="AK268" s="4"/>
      <c r="AL268" s="4"/>
      <c r="AM268" s="4"/>
    </row>
    <row r="269" spans="1:39" s="3" customFormat="1" ht="15" x14ac:dyDescent="0.25">
      <c r="A269" s="355" t="s">
        <v>996</v>
      </c>
      <c r="B269" s="355" t="s">
        <v>689</v>
      </c>
      <c r="C269" s="355"/>
      <c r="D269" s="355" t="s">
        <v>145</v>
      </c>
      <c r="E269" s="355"/>
      <c r="F269" s="355"/>
      <c r="G269" s="355"/>
      <c r="H269" s="393"/>
      <c r="I269" s="355"/>
      <c r="J269" s="355"/>
      <c r="K269" s="355"/>
      <c r="L269" s="393"/>
      <c r="M269" s="360">
        <v>1</v>
      </c>
      <c r="N269" s="356">
        <v>1296</v>
      </c>
      <c r="O269" s="396"/>
      <c r="P269" s="399"/>
      <c r="Q269" s="403"/>
      <c r="R269" s="396"/>
      <c r="S269" s="399"/>
      <c r="T269" s="403"/>
      <c r="V269" s="82"/>
      <c r="W269" s="82"/>
      <c r="X269" s="82"/>
      <c r="Y269" s="82"/>
      <c r="Z269" s="82"/>
      <c r="AA269" s="65"/>
      <c r="AB269" s="4"/>
      <c r="AC269" s="4"/>
      <c r="AD269" s="4"/>
      <c r="AE269" s="4"/>
      <c r="AF269" s="4"/>
      <c r="AG269" s="4"/>
      <c r="AH269" s="4"/>
      <c r="AI269" s="4"/>
      <c r="AJ269" s="4"/>
      <c r="AK269" s="4"/>
      <c r="AL269" s="4"/>
      <c r="AM269" s="4"/>
    </row>
    <row r="270" spans="1:39" s="3" customFormat="1" ht="15" x14ac:dyDescent="0.25">
      <c r="A270" s="399"/>
      <c r="B270" s="399"/>
      <c r="C270" s="399"/>
      <c r="D270" s="399"/>
      <c r="E270" s="412"/>
      <c r="F270" s="412"/>
      <c r="G270" s="413"/>
      <c r="H270" s="396"/>
      <c r="I270" s="399"/>
      <c r="J270" s="414"/>
      <c r="K270" s="415"/>
      <c r="L270" s="396"/>
      <c r="M270" s="399"/>
      <c r="N270" s="416"/>
      <c r="O270" s="396"/>
      <c r="P270" s="399"/>
      <c r="Q270" s="403"/>
      <c r="R270" s="396"/>
      <c r="S270" s="399"/>
      <c r="T270" s="403"/>
      <c r="V270" s="82"/>
      <c r="W270" s="82"/>
      <c r="X270" s="82"/>
      <c r="Y270" s="82"/>
      <c r="Z270" s="82"/>
      <c r="AA270" s="65"/>
      <c r="AB270" s="4"/>
      <c r="AC270" s="4"/>
      <c r="AD270" s="4"/>
      <c r="AE270" s="4"/>
      <c r="AF270" s="4"/>
      <c r="AG270" s="4"/>
      <c r="AH270" s="4"/>
      <c r="AI270" s="4"/>
      <c r="AJ270" s="4"/>
      <c r="AK270" s="4"/>
      <c r="AL270" s="4"/>
      <c r="AM270" s="4"/>
    </row>
    <row r="271" spans="1:39" s="3" customFormat="1" ht="15" x14ac:dyDescent="0.25">
      <c r="A271" s="395"/>
      <c r="B271" s="395"/>
      <c r="C271" s="395"/>
      <c r="D271" s="395"/>
      <c r="E271" s="394"/>
      <c r="F271" s="394"/>
      <c r="G271" s="401"/>
      <c r="H271" s="396"/>
      <c r="I271" s="395"/>
      <c r="J271" s="397"/>
      <c r="K271" s="398"/>
      <c r="L271" s="396"/>
      <c r="M271" s="395"/>
      <c r="N271" s="402"/>
      <c r="O271" s="396"/>
      <c r="P271" s="399"/>
      <c r="Q271" s="403"/>
      <c r="R271" s="396"/>
      <c r="S271" s="399"/>
      <c r="T271" s="403"/>
      <c r="V271" s="82"/>
      <c r="W271" s="82"/>
      <c r="X271" s="82"/>
      <c r="Y271" s="82"/>
      <c r="Z271" s="82"/>
      <c r="AA271" s="65"/>
      <c r="AB271" s="4"/>
      <c r="AC271" s="4"/>
      <c r="AD271" s="4"/>
      <c r="AE271" s="4"/>
      <c r="AF271" s="4"/>
      <c r="AG271" s="4"/>
      <c r="AH271" s="4"/>
      <c r="AI271" s="4"/>
      <c r="AJ271" s="4"/>
      <c r="AK271" s="4"/>
      <c r="AL271" s="4"/>
      <c r="AM271" s="4"/>
    </row>
    <row r="272" spans="1:39" s="3" customFormat="1" ht="15" x14ac:dyDescent="0.25">
      <c r="A272" s="395" t="s">
        <v>1000</v>
      </c>
      <c r="B272" s="395" t="s">
        <v>997</v>
      </c>
      <c r="C272" s="395"/>
      <c r="D272" s="3" t="s">
        <v>997</v>
      </c>
      <c r="E272" s="21" t="s">
        <v>1001</v>
      </c>
      <c r="F272" s="394"/>
      <c r="G272" s="21" t="s">
        <v>1002</v>
      </c>
      <c r="H272" s="396"/>
      <c r="I272" s="395"/>
      <c r="J272" s="397"/>
      <c r="K272" s="398"/>
      <c r="L272" s="396"/>
      <c r="M272" s="395"/>
      <c r="N272" s="402"/>
      <c r="O272" s="396"/>
      <c r="P272" s="399"/>
      <c r="Q272" s="403"/>
      <c r="R272" s="396"/>
      <c r="S272" s="399"/>
      <c r="T272" s="403"/>
      <c r="V272" s="82"/>
      <c r="W272" s="82"/>
      <c r="X272" s="82"/>
      <c r="Y272" s="82"/>
      <c r="Z272" s="82"/>
      <c r="AA272" s="65"/>
      <c r="AB272" s="4"/>
      <c r="AC272" s="4"/>
      <c r="AD272" s="4"/>
      <c r="AE272" s="4"/>
      <c r="AF272" s="4"/>
      <c r="AG272" s="4"/>
      <c r="AH272" s="4"/>
      <c r="AI272" s="4"/>
      <c r="AJ272" s="4"/>
      <c r="AK272" s="4"/>
      <c r="AL272" s="4"/>
      <c r="AM272" s="4"/>
    </row>
    <row r="273" spans="1:39" s="3" customFormat="1" ht="15" x14ac:dyDescent="0.25">
      <c r="A273" s="395" t="s">
        <v>1000</v>
      </c>
      <c r="B273" s="395" t="s">
        <v>698</v>
      </c>
      <c r="C273" s="395"/>
      <c r="D273" s="395" t="s">
        <v>698</v>
      </c>
      <c r="E273" s="394"/>
      <c r="F273" s="394"/>
      <c r="G273" s="401"/>
      <c r="H273" s="396"/>
      <c r="I273" s="395"/>
      <c r="J273" s="397"/>
      <c r="K273" s="398"/>
      <c r="L273" s="396"/>
      <c r="M273" s="395"/>
      <c r="N273" s="402"/>
      <c r="O273" s="396"/>
      <c r="P273" s="399"/>
      <c r="Q273" s="403"/>
      <c r="R273" s="396"/>
      <c r="S273" s="399">
        <v>169</v>
      </c>
      <c r="T273" s="403">
        <v>12967.5</v>
      </c>
      <c r="V273" s="82"/>
      <c r="W273" s="82"/>
      <c r="X273" s="82"/>
      <c r="Y273" s="82"/>
      <c r="Z273" s="82"/>
      <c r="AA273" s="65"/>
      <c r="AB273" s="4"/>
      <c r="AC273" s="4"/>
      <c r="AD273" s="4"/>
      <c r="AE273" s="4"/>
      <c r="AF273" s="4"/>
      <c r="AG273" s="4"/>
      <c r="AH273" s="4"/>
      <c r="AI273" s="4"/>
      <c r="AJ273" s="4"/>
      <c r="AK273" s="4"/>
      <c r="AL273" s="4"/>
      <c r="AM273" s="4"/>
    </row>
    <row r="274" spans="1:39" s="3" customFormat="1" ht="15" x14ac:dyDescent="0.25">
      <c r="A274" s="395" t="s">
        <v>1000</v>
      </c>
      <c r="B274" s="395" t="s">
        <v>62</v>
      </c>
      <c r="C274" s="395"/>
      <c r="D274" s="395" t="s">
        <v>63</v>
      </c>
      <c r="E274" s="394"/>
      <c r="F274" s="394"/>
      <c r="G274" s="401"/>
      <c r="H274" s="396"/>
      <c r="I274" s="395"/>
      <c r="J274" s="397"/>
      <c r="K274" s="398"/>
      <c r="L274" s="396"/>
      <c r="M274" s="395">
        <v>369</v>
      </c>
      <c r="N274" s="402">
        <v>25185.279999999999</v>
      </c>
      <c r="O274" s="396"/>
      <c r="P274" s="399">
        <v>381</v>
      </c>
      <c r="Q274" s="403">
        <v>27411.25</v>
      </c>
      <c r="R274" s="396"/>
      <c r="S274" s="399">
        <v>223</v>
      </c>
      <c r="T274" s="403">
        <v>16119.82</v>
      </c>
      <c r="V274" s="82"/>
      <c r="W274" s="82"/>
      <c r="X274" s="82"/>
      <c r="Y274" s="82"/>
      <c r="Z274" s="82"/>
      <c r="AA274" s="65"/>
      <c r="AB274" s="4"/>
      <c r="AC274" s="4"/>
      <c r="AD274" s="4"/>
      <c r="AE274" s="4"/>
      <c r="AF274" s="4"/>
      <c r="AG274" s="4"/>
      <c r="AH274" s="4"/>
      <c r="AI274" s="4"/>
      <c r="AJ274" s="4"/>
      <c r="AK274" s="4"/>
      <c r="AL274" s="4"/>
      <c r="AM274" s="4"/>
    </row>
    <row r="275" spans="1:39" s="3" customFormat="1" ht="15" x14ac:dyDescent="0.25">
      <c r="A275" s="395" t="s">
        <v>1000</v>
      </c>
      <c r="B275" s="395" t="s">
        <v>62</v>
      </c>
      <c r="C275" s="395"/>
      <c r="D275" s="395" t="s">
        <v>65</v>
      </c>
      <c r="E275" s="394"/>
      <c r="F275" s="394"/>
      <c r="G275" s="401"/>
      <c r="H275" s="396"/>
      <c r="I275" s="395"/>
      <c r="J275" s="397"/>
      <c r="K275" s="398"/>
      <c r="L275" s="396"/>
      <c r="M275" s="395">
        <v>14</v>
      </c>
      <c r="N275" s="402">
        <v>1056.6199999999999</v>
      </c>
      <c r="O275" s="396"/>
      <c r="P275" s="399">
        <v>11</v>
      </c>
      <c r="Q275" s="403">
        <v>641.85</v>
      </c>
      <c r="R275" s="396"/>
      <c r="S275" s="399">
        <v>315</v>
      </c>
      <c r="T275" s="403">
        <v>20851.47</v>
      </c>
      <c r="V275" s="82"/>
      <c r="W275" s="82"/>
      <c r="X275" s="82"/>
      <c r="Y275" s="82"/>
      <c r="Z275" s="82"/>
      <c r="AA275" s="65"/>
      <c r="AB275" s="4"/>
      <c r="AC275" s="4"/>
      <c r="AD275" s="4"/>
      <c r="AE275" s="4"/>
      <c r="AF275" s="4"/>
      <c r="AG275" s="4"/>
      <c r="AH275" s="4"/>
      <c r="AI275" s="4"/>
      <c r="AJ275" s="4"/>
      <c r="AK275" s="4"/>
      <c r="AL275" s="4"/>
      <c r="AM275" s="4"/>
    </row>
    <row r="276" spans="1:39" s="3" customFormat="1" ht="15" x14ac:dyDescent="0.25">
      <c r="A276" s="395" t="s">
        <v>1000</v>
      </c>
      <c r="B276" s="395" t="s">
        <v>66</v>
      </c>
      <c r="C276" s="395"/>
      <c r="D276" s="395" t="s">
        <v>63</v>
      </c>
      <c r="E276" s="394"/>
      <c r="F276" s="394"/>
      <c r="G276" s="401"/>
      <c r="H276" s="396"/>
      <c r="I276" s="395"/>
      <c r="J276" s="397"/>
      <c r="K276" s="398"/>
      <c r="L276" s="396"/>
      <c r="M276" s="395">
        <v>56</v>
      </c>
      <c r="N276" s="402">
        <v>4212.17</v>
      </c>
      <c r="O276" s="396"/>
      <c r="P276" s="399">
        <v>42</v>
      </c>
      <c r="Q276" s="403">
        <v>3155.78</v>
      </c>
      <c r="R276" s="396"/>
      <c r="S276" s="399">
        <v>33</v>
      </c>
      <c r="T276" s="403">
        <v>2878.8</v>
      </c>
      <c r="V276" s="82"/>
      <c r="W276" s="82"/>
      <c r="X276" s="82"/>
      <c r="Y276" s="82"/>
      <c r="Z276" s="82"/>
      <c r="AA276" s="65"/>
      <c r="AB276" s="4"/>
      <c r="AC276" s="4"/>
      <c r="AD276" s="4"/>
      <c r="AE276" s="4"/>
      <c r="AF276" s="4"/>
      <c r="AG276" s="4"/>
      <c r="AH276" s="4"/>
      <c r="AI276" s="4"/>
      <c r="AJ276" s="4"/>
      <c r="AK276" s="4"/>
      <c r="AL276" s="4"/>
      <c r="AM276" s="4"/>
    </row>
    <row r="277" spans="1:39" s="3" customFormat="1" ht="15" x14ac:dyDescent="0.25">
      <c r="A277" s="395" t="s">
        <v>1000</v>
      </c>
      <c r="B277" s="395" t="s">
        <v>66</v>
      </c>
      <c r="C277" s="395"/>
      <c r="D277" s="395" t="s">
        <v>65</v>
      </c>
      <c r="E277" s="394"/>
      <c r="F277" s="394"/>
      <c r="G277" s="401"/>
      <c r="H277" s="396"/>
      <c r="I277" s="395"/>
      <c r="J277" s="397"/>
      <c r="K277" s="398"/>
      <c r="L277" s="396"/>
      <c r="M277" s="395">
        <v>1</v>
      </c>
      <c r="N277" s="402">
        <v>82.2</v>
      </c>
      <c r="O277" s="396"/>
      <c r="P277" s="399"/>
      <c r="Q277" s="403"/>
      <c r="R277" s="396"/>
      <c r="S277" s="399"/>
      <c r="T277" s="403"/>
      <c r="V277" s="82"/>
      <c r="W277" s="82"/>
      <c r="X277" s="82"/>
      <c r="Y277" s="82"/>
      <c r="Z277" s="82"/>
      <c r="AA277" s="65"/>
      <c r="AB277" s="4"/>
      <c r="AC277" s="4"/>
      <c r="AD277" s="4"/>
      <c r="AE277" s="4"/>
      <c r="AF277" s="4"/>
      <c r="AG277" s="4"/>
      <c r="AH277" s="4"/>
      <c r="AI277" s="4"/>
      <c r="AJ277" s="4"/>
      <c r="AK277" s="4"/>
      <c r="AL277" s="4"/>
      <c r="AM277" s="4"/>
    </row>
    <row r="278" spans="1:39" s="3" customFormat="1" ht="15" x14ac:dyDescent="0.25">
      <c r="A278" s="395" t="s">
        <v>1000</v>
      </c>
      <c r="B278" s="395" t="s">
        <v>962</v>
      </c>
      <c r="C278" s="395"/>
      <c r="D278" s="395" t="s">
        <v>65</v>
      </c>
      <c r="E278" s="394"/>
      <c r="F278" s="394"/>
      <c r="G278" s="401"/>
      <c r="H278" s="396"/>
      <c r="I278" s="395"/>
      <c r="J278" s="397"/>
      <c r="K278" s="398"/>
      <c r="L278" s="396"/>
      <c r="M278" s="395"/>
      <c r="N278" s="402"/>
      <c r="O278" s="396"/>
      <c r="P278" s="399"/>
      <c r="Q278" s="403"/>
      <c r="R278" s="396"/>
      <c r="S278" s="399">
        <v>31</v>
      </c>
      <c r="T278" s="403">
        <v>2579.5700000000002</v>
      </c>
      <c r="V278" s="82"/>
      <c r="W278" s="82"/>
      <c r="X278" s="82"/>
      <c r="Y278" s="82"/>
      <c r="Z278" s="82"/>
      <c r="AA278" s="65"/>
      <c r="AB278" s="4"/>
      <c r="AC278" s="4"/>
      <c r="AD278" s="4"/>
      <c r="AE278" s="4"/>
      <c r="AF278" s="4"/>
      <c r="AG278" s="4"/>
      <c r="AH278" s="4"/>
      <c r="AI278" s="4"/>
      <c r="AJ278" s="4"/>
      <c r="AK278" s="4"/>
      <c r="AL278" s="4"/>
      <c r="AM278" s="4"/>
    </row>
    <row r="279" spans="1:39" s="3" customFormat="1" ht="15" x14ac:dyDescent="0.25">
      <c r="A279" s="395" t="s">
        <v>1000</v>
      </c>
      <c r="B279" s="395" t="s">
        <v>963</v>
      </c>
      <c r="C279" s="395"/>
      <c r="D279" s="395" t="s">
        <v>68</v>
      </c>
      <c r="E279" s="394"/>
      <c r="F279" s="394"/>
      <c r="G279" s="401"/>
      <c r="H279" s="396"/>
      <c r="I279" s="395"/>
      <c r="J279" s="397"/>
      <c r="K279" s="398"/>
      <c r="L279" s="396"/>
      <c r="M279" s="395">
        <v>37</v>
      </c>
      <c r="N279" s="402">
        <v>2951.45</v>
      </c>
      <c r="O279" s="396"/>
      <c r="P279" s="399">
        <v>28</v>
      </c>
      <c r="Q279" s="403">
        <v>2571.89</v>
      </c>
      <c r="R279" s="396"/>
      <c r="S279" s="399">
        <v>18</v>
      </c>
      <c r="T279" s="403">
        <v>1407.99</v>
      </c>
      <c r="V279" s="82"/>
      <c r="W279" s="82"/>
      <c r="X279" s="82"/>
      <c r="Y279" s="82"/>
      <c r="Z279" s="82"/>
      <c r="AA279" s="65"/>
      <c r="AB279" s="4"/>
      <c r="AC279" s="4"/>
      <c r="AD279" s="4"/>
      <c r="AE279" s="4"/>
      <c r="AF279" s="4"/>
      <c r="AG279" s="4"/>
      <c r="AH279" s="4"/>
      <c r="AI279" s="4"/>
      <c r="AJ279" s="4"/>
      <c r="AK279" s="4"/>
      <c r="AL279" s="4"/>
      <c r="AM279" s="4"/>
    </row>
    <row r="280" spans="1:39" s="3" customFormat="1" ht="15" x14ac:dyDescent="0.25">
      <c r="A280" s="395" t="s">
        <v>1000</v>
      </c>
      <c r="B280" s="395" t="s">
        <v>71</v>
      </c>
      <c r="C280" s="395"/>
      <c r="D280" s="395" t="s">
        <v>72</v>
      </c>
      <c r="E280" s="394"/>
      <c r="F280" s="394"/>
      <c r="G280" s="401"/>
      <c r="H280" s="396"/>
      <c r="I280" s="395"/>
      <c r="J280" s="397"/>
      <c r="K280" s="398"/>
      <c r="L280" s="396"/>
      <c r="M280" s="395">
        <v>52</v>
      </c>
      <c r="N280" s="402">
        <v>6203.29</v>
      </c>
      <c r="O280" s="396"/>
      <c r="P280" s="399">
        <v>48</v>
      </c>
      <c r="Q280" s="403">
        <v>5357.27</v>
      </c>
      <c r="R280" s="396"/>
      <c r="S280" s="399">
        <v>31</v>
      </c>
      <c r="T280" s="403">
        <v>2900.19</v>
      </c>
      <c r="V280" s="82"/>
      <c r="W280" s="82"/>
      <c r="X280" s="82"/>
      <c r="Y280" s="82"/>
      <c r="Z280" s="82"/>
      <c r="AA280" s="65"/>
      <c r="AB280" s="4"/>
      <c r="AC280" s="4"/>
      <c r="AD280" s="4"/>
      <c r="AE280" s="4"/>
      <c r="AF280" s="4"/>
      <c r="AG280" s="4"/>
      <c r="AH280" s="4"/>
      <c r="AI280" s="4"/>
      <c r="AJ280" s="4"/>
      <c r="AK280" s="4"/>
      <c r="AL280" s="4"/>
      <c r="AM280" s="4"/>
    </row>
    <row r="281" spans="1:39" s="3" customFormat="1" ht="15" x14ac:dyDescent="0.25">
      <c r="A281" s="395" t="s">
        <v>1000</v>
      </c>
      <c r="B281" s="395" t="s">
        <v>74</v>
      </c>
      <c r="C281" s="395"/>
      <c r="D281" s="395" t="s">
        <v>75</v>
      </c>
      <c r="E281" s="394"/>
      <c r="F281" s="394"/>
      <c r="G281" s="401"/>
      <c r="H281" s="396"/>
      <c r="I281" s="395"/>
      <c r="J281" s="397"/>
      <c r="K281" s="398"/>
      <c r="L281" s="396"/>
      <c r="M281" s="395"/>
      <c r="N281" s="402"/>
      <c r="O281" s="396"/>
      <c r="P281" s="399">
        <v>1</v>
      </c>
      <c r="Q281" s="403">
        <v>89.11</v>
      </c>
      <c r="R281" s="396"/>
      <c r="S281" s="399"/>
      <c r="T281" s="403"/>
      <c r="V281" s="82"/>
      <c r="W281" s="82"/>
      <c r="X281" s="82"/>
      <c r="Y281" s="82"/>
      <c r="Z281" s="82"/>
      <c r="AA281" s="65"/>
      <c r="AB281" s="4"/>
      <c r="AC281" s="4"/>
      <c r="AD281" s="4"/>
      <c r="AE281" s="4"/>
      <c r="AF281" s="4"/>
      <c r="AG281" s="4"/>
      <c r="AH281" s="4"/>
      <c r="AI281" s="4"/>
      <c r="AJ281" s="4"/>
      <c r="AK281" s="4"/>
      <c r="AL281" s="4"/>
      <c r="AM281" s="4"/>
    </row>
    <row r="282" spans="1:39" s="3" customFormat="1" ht="15" x14ac:dyDescent="0.25">
      <c r="A282" s="395" t="s">
        <v>1000</v>
      </c>
      <c r="B282" s="395" t="s">
        <v>78</v>
      </c>
      <c r="C282" s="395"/>
      <c r="D282" s="395" t="s">
        <v>79</v>
      </c>
      <c r="E282" s="394"/>
      <c r="F282" s="394"/>
      <c r="G282" s="401"/>
      <c r="H282" s="396"/>
      <c r="I282" s="395"/>
      <c r="J282" s="397"/>
      <c r="K282" s="398"/>
      <c r="L282" s="396"/>
      <c r="M282" s="395">
        <v>1</v>
      </c>
      <c r="N282" s="402">
        <v>180</v>
      </c>
      <c r="O282" s="396"/>
      <c r="P282" s="399">
        <v>1</v>
      </c>
      <c r="Q282" s="403">
        <v>100.61</v>
      </c>
      <c r="R282" s="396"/>
      <c r="S282" s="399"/>
      <c r="T282" s="403"/>
      <c r="V282" s="82"/>
      <c r="W282" s="82"/>
      <c r="X282" s="82"/>
      <c r="Y282" s="82"/>
      <c r="Z282" s="82"/>
      <c r="AA282" s="65"/>
      <c r="AB282" s="4"/>
      <c r="AC282" s="4"/>
      <c r="AD282" s="4"/>
      <c r="AE282" s="4"/>
      <c r="AF282" s="4"/>
      <c r="AG282" s="4"/>
      <c r="AH282" s="4"/>
      <c r="AI282" s="4"/>
      <c r="AJ282" s="4"/>
      <c r="AK282" s="4"/>
      <c r="AL282" s="4"/>
      <c r="AM282" s="4"/>
    </row>
    <row r="283" spans="1:39" s="3" customFormat="1" ht="15" x14ac:dyDescent="0.25">
      <c r="A283" s="395" t="s">
        <v>1000</v>
      </c>
      <c r="B283" s="395" t="s">
        <v>80</v>
      </c>
      <c r="C283" s="395"/>
      <c r="D283" s="395" t="s">
        <v>81</v>
      </c>
      <c r="E283" s="394"/>
      <c r="F283" s="394"/>
      <c r="G283" s="401"/>
      <c r="H283" s="396"/>
      <c r="I283" s="395"/>
      <c r="J283" s="397"/>
      <c r="K283" s="398"/>
      <c r="L283" s="396"/>
      <c r="M283" s="395">
        <v>233</v>
      </c>
      <c r="N283" s="402">
        <v>22077.919999999998</v>
      </c>
      <c r="O283" s="396"/>
      <c r="P283" s="399">
        <v>201</v>
      </c>
      <c r="Q283" s="403">
        <v>20126.82</v>
      </c>
      <c r="R283" s="396"/>
      <c r="S283" s="399">
        <v>156</v>
      </c>
      <c r="T283" s="403">
        <v>14447.62</v>
      </c>
      <c r="V283" s="82"/>
      <c r="W283" s="82"/>
      <c r="X283" s="82"/>
      <c r="Y283" s="82"/>
      <c r="Z283" s="82"/>
      <c r="AA283" s="65"/>
      <c r="AB283" s="4"/>
      <c r="AC283" s="4"/>
      <c r="AD283" s="4"/>
      <c r="AE283" s="4"/>
      <c r="AF283" s="4"/>
      <c r="AG283" s="4"/>
      <c r="AH283" s="4"/>
      <c r="AI283" s="4"/>
      <c r="AJ283" s="4"/>
      <c r="AK283" s="4"/>
      <c r="AL283" s="4"/>
      <c r="AM283" s="4"/>
    </row>
    <row r="284" spans="1:39" s="3" customFormat="1" ht="15" x14ac:dyDescent="0.25">
      <c r="A284" s="395" t="s">
        <v>1000</v>
      </c>
      <c r="B284" s="395" t="s">
        <v>82</v>
      </c>
      <c r="C284" s="395"/>
      <c r="D284" s="395" t="s">
        <v>83</v>
      </c>
      <c r="E284" s="394"/>
      <c r="F284" s="394"/>
      <c r="G284" s="401"/>
      <c r="H284" s="396"/>
      <c r="I284" s="395"/>
      <c r="J284" s="397"/>
      <c r="K284" s="398"/>
      <c r="L284" s="396"/>
      <c r="M284" s="395">
        <v>2865</v>
      </c>
      <c r="N284" s="402">
        <v>166258.70000000001</v>
      </c>
      <c r="O284" s="396"/>
      <c r="P284" s="399">
        <v>2644</v>
      </c>
      <c r="Q284" s="403">
        <v>144470.06</v>
      </c>
      <c r="R284" s="396"/>
      <c r="S284" s="399">
        <v>1786</v>
      </c>
      <c r="T284" s="403">
        <v>106602.64</v>
      </c>
      <c r="V284" s="82"/>
      <c r="W284" s="82"/>
      <c r="X284" s="82"/>
      <c r="Y284" s="82"/>
      <c r="Z284" s="82"/>
      <c r="AA284" s="65"/>
      <c r="AB284" s="4"/>
      <c r="AC284" s="4"/>
      <c r="AD284" s="4"/>
      <c r="AE284" s="4"/>
      <c r="AF284" s="4"/>
      <c r="AG284" s="4"/>
      <c r="AH284" s="4"/>
      <c r="AI284" s="4"/>
      <c r="AJ284" s="4"/>
      <c r="AK284" s="4"/>
      <c r="AL284" s="4"/>
      <c r="AM284" s="4"/>
    </row>
    <row r="285" spans="1:39" s="3" customFormat="1" ht="15" x14ac:dyDescent="0.25">
      <c r="A285" s="395" t="s">
        <v>1000</v>
      </c>
      <c r="B285" s="395" t="s">
        <v>87</v>
      </c>
      <c r="C285" s="395"/>
      <c r="D285" s="395" t="s">
        <v>88</v>
      </c>
      <c r="E285" s="394"/>
      <c r="F285" s="394"/>
      <c r="G285" s="401"/>
      <c r="H285" s="396"/>
      <c r="I285" s="395"/>
      <c r="J285" s="397"/>
      <c r="K285" s="398"/>
      <c r="L285" s="396"/>
      <c r="M285" s="395">
        <v>1</v>
      </c>
      <c r="N285" s="402">
        <v>171.98</v>
      </c>
      <c r="O285" s="396"/>
      <c r="P285" s="399">
        <v>1</v>
      </c>
      <c r="Q285" s="403">
        <v>138.16</v>
      </c>
      <c r="R285" s="396"/>
      <c r="S285" s="399">
        <v>1</v>
      </c>
      <c r="T285" s="403">
        <v>150</v>
      </c>
      <c r="V285" s="82"/>
      <c r="W285" s="82"/>
      <c r="X285" s="82"/>
      <c r="Y285" s="82"/>
      <c r="Z285" s="82"/>
      <c r="AA285" s="65"/>
      <c r="AB285" s="4"/>
      <c r="AC285" s="4"/>
      <c r="AD285" s="4"/>
      <c r="AE285" s="4"/>
      <c r="AF285" s="4"/>
      <c r="AG285" s="4"/>
      <c r="AH285" s="4"/>
      <c r="AI285" s="4"/>
      <c r="AJ285" s="4"/>
      <c r="AK285" s="4"/>
      <c r="AL285" s="4"/>
      <c r="AM285" s="4"/>
    </row>
    <row r="286" spans="1:39" s="3" customFormat="1" ht="15" x14ac:dyDescent="0.25">
      <c r="A286" s="395" t="s">
        <v>1000</v>
      </c>
      <c r="B286" s="395" t="s">
        <v>89</v>
      </c>
      <c r="C286" s="395"/>
      <c r="D286" s="395" t="s">
        <v>90</v>
      </c>
      <c r="E286" s="394"/>
      <c r="F286" s="394"/>
      <c r="G286" s="401"/>
      <c r="H286" s="396"/>
      <c r="I286" s="395"/>
      <c r="J286" s="397"/>
      <c r="K286" s="398"/>
      <c r="L286" s="396"/>
      <c r="M286" s="395">
        <v>2</v>
      </c>
      <c r="N286" s="402">
        <v>156</v>
      </c>
      <c r="O286" s="396"/>
      <c r="P286" s="399">
        <v>1</v>
      </c>
      <c r="Q286" s="403">
        <v>14.46</v>
      </c>
      <c r="R286" s="396"/>
      <c r="S286" s="399">
        <v>2</v>
      </c>
      <c r="T286" s="403">
        <v>300</v>
      </c>
      <c r="V286" s="82"/>
      <c r="W286" s="82"/>
      <c r="X286" s="82"/>
      <c r="Y286" s="82"/>
      <c r="Z286" s="82"/>
      <c r="AA286" s="65"/>
      <c r="AB286" s="4"/>
      <c r="AC286" s="4"/>
      <c r="AD286" s="4"/>
      <c r="AE286" s="4"/>
      <c r="AF286" s="4"/>
      <c r="AG286" s="4"/>
      <c r="AH286" s="4"/>
      <c r="AI286" s="4"/>
      <c r="AJ286" s="4"/>
      <c r="AK286" s="4"/>
      <c r="AL286" s="4"/>
      <c r="AM286" s="4"/>
    </row>
    <row r="287" spans="1:39" s="3" customFormat="1" ht="15" x14ac:dyDescent="0.25">
      <c r="A287" s="395" t="s">
        <v>1000</v>
      </c>
      <c r="B287" s="395" t="s">
        <v>91</v>
      </c>
      <c r="C287" s="395"/>
      <c r="D287" s="395" t="s">
        <v>92</v>
      </c>
      <c r="E287" s="394"/>
      <c r="F287" s="394"/>
      <c r="G287" s="401"/>
      <c r="H287" s="396"/>
      <c r="I287" s="395"/>
      <c r="J287" s="397"/>
      <c r="K287" s="398"/>
      <c r="L287" s="396"/>
      <c r="M287" s="395">
        <v>7</v>
      </c>
      <c r="N287" s="402">
        <v>718.34</v>
      </c>
      <c r="O287" s="396"/>
      <c r="P287" s="399">
        <v>5</v>
      </c>
      <c r="Q287" s="403">
        <v>432.39</v>
      </c>
      <c r="R287" s="396"/>
      <c r="S287" s="399">
        <v>4</v>
      </c>
      <c r="T287" s="403">
        <v>436.73</v>
      </c>
      <c r="V287" s="82"/>
      <c r="W287" s="82"/>
      <c r="X287" s="82"/>
      <c r="Y287" s="82"/>
      <c r="Z287" s="82"/>
      <c r="AA287" s="65"/>
      <c r="AB287" s="4"/>
      <c r="AC287" s="4"/>
      <c r="AD287" s="4"/>
      <c r="AE287" s="4"/>
      <c r="AF287" s="4"/>
      <c r="AG287" s="4"/>
      <c r="AH287" s="4"/>
      <c r="AI287" s="4"/>
      <c r="AJ287" s="4"/>
      <c r="AK287" s="4"/>
      <c r="AL287" s="4"/>
      <c r="AM287" s="4"/>
    </row>
    <row r="288" spans="1:39" s="3" customFormat="1" ht="15" x14ac:dyDescent="0.25">
      <c r="A288" s="395" t="s">
        <v>1000</v>
      </c>
      <c r="B288" s="395" t="s">
        <v>1003</v>
      </c>
      <c r="C288" s="395"/>
      <c r="D288" s="395" t="s">
        <v>96</v>
      </c>
      <c r="E288" s="394"/>
      <c r="F288" s="394"/>
      <c r="G288" s="401"/>
      <c r="H288" s="396"/>
      <c r="I288" s="395"/>
      <c r="J288" s="397"/>
      <c r="K288" s="398"/>
      <c r="L288" s="396"/>
      <c r="M288" s="395">
        <v>7</v>
      </c>
      <c r="N288" s="402">
        <v>516.52</v>
      </c>
      <c r="O288" s="396"/>
      <c r="P288" s="399">
        <v>8</v>
      </c>
      <c r="Q288" s="403">
        <v>588.46</v>
      </c>
      <c r="R288" s="396"/>
      <c r="S288" s="399">
        <v>6</v>
      </c>
      <c r="T288" s="403">
        <v>408.61</v>
      </c>
      <c r="V288" s="82"/>
      <c r="W288" s="82"/>
      <c r="X288" s="82"/>
      <c r="Y288" s="82"/>
      <c r="Z288" s="82"/>
      <c r="AA288" s="65"/>
      <c r="AB288" s="4"/>
      <c r="AC288" s="4"/>
      <c r="AD288" s="4"/>
      <c r="AE288" s="4"/>
      <c r="AF288" s="4"/>
      <c r="AG288" s="4"/>
      <c r="AH288" s="4"/>
      <c r="AI288" s="4"/>
      <c r="AJ288" s="4"/>
      <c r="AK288" s="4"/>
      <c r="AL288" s="4"/>
      <c r="AM288" s="4"/>
    </row>
    <row r="289" spans="1:39" s="3" customFormat="1" ht="15" x14ac:dyDescent="0.25">
      <c r="A289" s="395" t="s">
        <v>1000</v>
      </c>
      <c r="B289" s="395" t="s">
        <v>99</v>
      </c>
      <c r="C289" s="395"/>
      <c r="D289" s="395" t="s">
        <v>77</v>
      </c>
      <c r="E289" s="394"/>
      <c r="F289" s="394"/>
      <c r="G289" s="401"/>
      <c r="H289" s="396"/>
      <c r="I289" s="395"/>
      <c r="J289" s="397"/>
      <c r="K289" s="398"/>
      <c r="L289" s="396"/>
      <c r="M289" s="395">
        <v>205</v>
      </c>
      <c r="N289" s="402">
        <v>17954.14</v>
      </c>
      <c r="O289" s="396"/>
      <c r="P289" s="399">
        <v>202</v>
      </c>
      <c r="Q289" s="403">
        <v>17939.23</v>
      </c>
      <c r="R289" s="396"/>
      <c r="S289" s="399">
        <v>124</v>
      </c>
      <c r="T289" s="403">
        <v>11267.15</v>
      </c>
      <c r="V289" s="82"/>
      <c r="W289" s="82"/>
      <c r="X289" s="82"/>
      <c r="Y289" s="82"/>
      <c r="Z289" s="82"/>
      <c r="AA289" s="65"/>
      <c r="AB289" s="4"/>
      <c r="AC289" s="4"/>
      <c r="AD289" s="4"/>
      <c r="AE289" s="4"/>
      <c r="AF289" s="4"/>
      <c r="AG289" s="4"/>
      <c r="AH289" s="4"/>
      <c r="AI289" s="4"/>
      <c r="AJ289" s="4"/>
      <c r="AK289" s="4"/>
      <c r="AL289" s="4"/>
      <c r="AM289" s="4"/>
    </row>
    <row r="290" spans="1:39" s="3" customFormat="1" ht="15" x14ac:dyDescent="0.25">
      <c r="A290" s="395" t="s">
        <v>1000</v>
      </c>
      <c r="B290" s="395" t="s">
        <v>101</v>
      </c>
      <c r="C290" s="395"/>
      <c r="D290" s="395" t="s">
        <v>102</v>
      </c>
      <c r="E290" s="394"/>
      <c r="F290" s="394"/>
      <c r="G290" s="401"/>
      <c r="H290" s="396"/>
      <c r="I290" s="395"/>
      <c r="J290" s="397"/>
      <c r="K290" s="398"/>
      <c r="L290" s="396"/>
      <c r="M290" s="395">
        <v>222</v>
      </c>
      <c r="N290" s="402">
        <v>16459.73</v>
      </c>
      <c r="O290" s="396"/>
      <c r="P290" s="399">
        <v>198</v>
      </c>
      <c r="Q290" s="403">
        <v>16003.12</v>
      </c>
      <c r="R290" s="396"/>
      <c r="S290" s="399">
        <v>149</v>
      </c>
      <c r="T290" s="403">
        <v>11060.72</v>
      </c>
      <c r="V290" s="82"/>
      <c r="W290" s="82"/>
      <c r="X290" s="82"/>
      <c r="Y290" s="82"/>
      <c r="Z290" s="82"/>
      <c r="AA290" s="65"/>
      <c r="AB290" s="4"/>
      <c r="AC290" s="4"/>
      <c r="AD290" s="4"/>
      <c r="AE290" s="4"/>
      <c r="AF290" s="4"/>
      <c r="AG290" s="4"/>
      <c r="AH290" s="4"/>
      <c r="AI290" s="4"/>
      <c r="AJ290" s="4"/>
      <c r="AK290" s="4"/>
      <c r="AL290" s="4"/>
      <c r="AM290" s="4"/>
    </row>
    <row r="291" spans="1:39" s="3" customFormat="1" ht="15" x14ac:dyDescent="0.25">
      <c r="A291" s="395" t="s">
        <v>1000</v>
      </c>
      <c r="B291" s="395" t="s">
        <v>101</v>
      </c>
      <c r="C291" s="395"/>
      <c r="D291" s="395" t="s">
        <v>103</v>
      </c>
      <c r="E291" s="394"/>
      <c r="F291" s="394"/>
      <c r="G291" s="401"/>
      <c r="H291" s="396"/>
      <c r="I291" s="395"/>
      <c r="J291" s="397"/>
      <c r="K291" s="398"/>
      <c r="L291" s="396"/>
      <c r="M291" s="395"/>
      <c r="N291" s="402"/>
      <c r="O291" s="396"/>
      <c r="P291" s="399"/>
      <c r="Q291" s="403"/>
      <c r="R291" s="396"/>
      <c r="S291" s="399">
        <v>1</v>
      </c>
      <c r="T291" s="403">
        <v>5.04</v>
      </c>
      <c r="V291" s="82"/>
      <c r="W291" s="82"/>
      <c r="X291" s="82"/>
      <c r="Y291" s="82"/>
      <c r="Z291" s="82"/>
      <c r="AA291" s="65"/>
      <c r="AB291" s="4"/>
      <c r="AC291" s="4"/>
      <c r="AD291" s="4"/>
      <c r="AE291" s="4"/>
      <c r="AF291" s="4"/>
      <c r="AG291" s="4"/>
      <c r="AH291" s="4"/>
      <c r="AI291" s="4"/>
      <c r="AJ291" s="4"/>
      <c r="AK291" s="4"/>
      <c r="AL291" s="4"/>
      <c r="AM291" s="4"/>
    </row>
    <row r="292" spans="1:39" s="3" customFormat="1" ht="15" x14ac:dyDescent="0.25">
      <c r="A292" s="395" t="s">
        <v>1000</v>
      </c>
      <c r="B292" s="395" t="s">
        <v>635</v>
      </c>
      <c r="C292" s="395"/>
      <c r="D292" s="395" t="s">
        <v>103</v>
      </c>
      <c r="E292" s="394"/>
      <c r="F292" s="394"/>
      <c r="G292" s="401"/>
      <c r="H292" s="396"/>
      <c r="I292" s="395"/>
      <c r="J292" s="397"/>
      <c r="K292" s="398"/>
      <c r="L292" s="396"/>
      <c r="M292" s="395">
        <v>1</v>
      </c>
      <c r="N292" s="402">
        <v>37.9</v>
      </c>
      <c r="O292" s="396"/>
      <c r="P292" s="399">
        <v>1</v>
      </c>
      <c r="Q292" s="403">
        <v>48.4</v>
      </c>
      <c r="R292" s="396"/>
      <c r="S292" s="399"/>
      <c r="T292" s="403"/>
      <c r="V292" s="82"/>
      <c r="W292" s="82"/>
      <c r="X292" s="82"/>
      <c r="Y292" s="82"/>
      <c r="Z292" s="82"/>
      <c r="AA292" s="65"/>
      <c r="AB292" s="4"/>
      <c r="AC292" s="4"/>
      <c r="AD292" s="4"/>
      <c r="AE292" s="4"/>
      <c r="AF292" s="4"/>
      <c r="AG292" s="4"/>
      <c r="AH292" s="4"/>
      <c r="AI292" s="4"/>
      <c r="AJ292" s="4"/>
      <c r="AK292" s="4"/>
      <c r="AL292" s="4"/>
      <c r="AM292" s="4"/>
    </row>
    <row r="293" spans="1:39" s="3" customFormat="1" ht="15" x14ac:dyDescent="0.25">
      <c r="A293" s="395" t="s">
        <v>1000</v>
      </c>
      <c r="B293" s="395" t="s">
        <v>106</v>
      </c>
      <c r="C293" s="395"/>
      <c r="D293" s="395" t="s">
        <v>107</v>
      </c>
      <c r="E293" s="394"/>
      <c r="F293" s="394"/>
      <c r="G293" s="401"/>
      <c r="H293" s="396"/>
      <c r="I293" s="395"/>
      <c r="J293" s="397"/>
      <c r="K293" s="398"/>
      <c r="L293" s="396"/>
      <c r="M293" s="395">
        <v>19</v>
      </c>
      <c r="N293" s="402">
        <v>1940.42</v>
      </c>
      <c r="O293" s="396"/>
      <c r="P293" s="399">
        <v>18</v>
      </c>
      <c r="Q293" s="403">
        <v>2286.2800000000002</v>
      </c>
      <c r="R293" s="396"/>
      <c r="S293" s="399">
        <v>11</v>
      </c>
      <c r="T293" s="403">
        <v>966.47</v>
      </c>
      <c r="V293" s="82"/>
      <c r="W293" s="82"/>
      <c r="X293" s="82"/>
      <c r="Y293" s="82"/>
      <c r="Z293" s="82"/>
      <c r="AA293" s="65"/>
      <c r="AB293" s="4"/>
      <c r="AC293" s="4"/>
      <c r="AD293" s="4"/>
      <c r="AE293" s="4"/>
      <c r="AF293" s="4"/>
      <c r="AG293" s="4"/>
      <c r="AH293" s="4"/>
      <c r="AI293" s="4"/>
      <c r="AJ293" s="4"/>
      <c r="AK293" s="4"/>
      <c r="AL293" s="4"/>
      <c r="AM293" s="4"/>
    </row>
    <row r="294" spans="1:39" s="3" customFormat="1" ht="15" x14ac:dyDescent="0.25">
      <c r="A294" s="395" t="s">
        <v>1000</v>
      </c>
      <c r="B294" s="395" t="s">
        <v>638</v>
      </c>
      <c r="C294" s="395"/>
      <c r="D294" s="395" t="s">
        <v>79</v>
      </c>
      <c r="E294" s="394"/>
      <c r="F294" s="394"/>
      <c r="G294" s="401"/>
      <c r="H294" s="396"/>
      <c r="I294" s="395"/>
      <c r="J294" s="397"/>
      <c r="K294" s="398"/>
      <c r="L294" s="396"/>
      <c r="M294" s="395">
        <v>3</v>
      </c>
      <c r="N294" s="402">
        <v>283.73</v>
      </c>
      <c r="O294" s="396"/>
      <c r="P294" s="399">
        <v>2</v>
      </c>
      <c r="Q294" s="403">
        <v>281.77</v>
      </c>
      <c r="R294" s="396"/>
      <c r="S294" s="399"/>
      <c r="T294" s="403"/>
      <c r="V294" s="82"/>
      <c r="W294" s="82"/>
      <c r="X294" s="82"/>
      <c r="Y294" s="82"/>
      <c r="Z294" s="82"/>
      <c r="AA294" s="65"/>
      <c r="AB294" s="4"/>
      <c r="AC294" s="4"/>
      <c r="AD294" s="4"/>
      <c r="AE294" s="4"/>
      <c r="AF294" s="4"/>
      <c r="AG294" s="4"/>
      <c r="AH294" s="4"/>
      <c r="AI294" s="4"/>
      <c r="AJ294" s="4"/>
      <c r="AK294" s="4"/>
      <c r="AL294" s="4"/>
      <c r="AM294" s="4"/>
    </row>
    <row r="295" spans="1:39" s="3" customFormat="1" ht="15" x14ac:dyDescent="0.25">
      <c r="A295" s="395" t="s">
        <v>1000</v>
      </c>
      <c r="B295" s="395" t="s">
        <v>113</v>
      </c>
      <c r="C295" s="395"/>
      <c r="D295" s="395" t="s">
        <v>104</v>
      </c>
      <c r="E295" s="394"/>
      <c r="F295" s="394"/>
      <c r="G295" s="401"/>
      <c r="H295" s="396"/>
      <c r="I295" s="395"/>
      <c r="J295" s="397"/>
      <c r="K295" s="398"/>
      <c r="L295" s="396"/>
      <c r="M295" s="395">
        <v>11</v>
      </c>
      <c r="N295" s="402">
        <v>1014.72</v>
      </c>
      <c r="O295" s="396"/>
      <c r="P295" s="399">
        <v>11</v>
      </c>
      <c r="Q295" s="403">
        <v>1164.8499999999999</v>
      </c>
      <c r="R295" s="396"/>
      <c r="S295" s="399">
        <v>9</v>
      </c>
      <c r="T295" s="403">
        <v>596.95000000000005</v>
      </c>
      <c r="V295" s="82"/>
      <c r="W295" s="82"/>
      <c r="X295" s="82"/>
      <c r="Y295" s="82"/>
      <c r="Z295" s="82"/>
      <c r="AA295" s="65"/>
      <c r="AB295" s="4"/>
      <c r="AC295" s="4"/>
      <c r="AD295" s="4"/>
      <c r="AE295" s="4"/>
      <c r="AF295" s="4"/>
      <c r="AG295" s="4"/>
      <c r="AH295" s="4"/>
      <c r="AI295" s="4"/>
      <c r="AJ295" s="4"/>
      <c r="AK295" s="4"/>
      <c r="AL295" s="4"/>
      <c r="AM295" s="4"/>
    </row>
    <row r="296" spans="1:39" s="3" customFormat="1" ht="15" x14ac:dyDescent="0.25">
      <c r="A296" s="395" t="s">
        <v>1000</v>
      </c>
      <c r="B296" s="395" t="s">
        <v>113</v>
      </c>
      <c r="C296" s="395"/>
      <c r="D296" s="395" t="s">
        <v>105</v>
      </c>
      <c r="E296" s="394"/>
      <c r="F296" s="394"/>
      <c r="G296" s="401"/>
      <c r="H296" s="396"/>
      <c r="I296" s="395"/>
      <c r="J296" s="397"/>
      <c r="K296" s="398"/>
      <c r="L296" s="396"/>
      <c r="M296" s="395"/>
      <c r="N296" s="402"/>
      <c r="O296" s="396"/>
      <c r="P296" s="399"/>
      <c r="Q296" s="403"/>
      <c r="R296" s="396"/>
      <c r="S296" s="399">
        <v>2</v>
      </c>
      <c r="T296" s="403">
        <v>216.06</v>
      </c>
      <c r="V296" s="82"/>
      <c r="W296" s="82"/>
      <c r="X296" s="82"/>
      <c r="Y296" s="82"/>
      <c r="Z296" s="82"/>
      <c r="AA296" s="65"/>
      <c r="AB296" s="4"/>
      <c r="AC296" s="4"/>
      <c r="AD296" s="4"/>
      <c r="AE296" s="4"/>
      <c r="AF296" s="4"/>
      <c r="AG296" s="4"/>
      <c r="AH296" s="4"/>
      <c r="AI296" s="4"/>
      <c r="AJ296" s="4"/>
      <c r="AK296" s="4"/>
      <c r="AL296" s="4"/>
      <c r="AM296" s="4"/>
    </row>
    <row r="297" spans="1:39" s="3" customFormat="1" ht="15" x14ac:dyDescent="0.25">
      <c r="A297" s="395" t="s">
        <v>1000</v>
      </c>
      <c r="B297" s="395" t="s">
        <v>115</v>
      </c>
      <c r="C297" s="395"/>
      <c r="D297" s="395" t="s">
        <v>104</v>
      </c>
      <c r="E297" s="394"/>
      <c r="F297" s="394"/>
      <c r="G297" s="401"/>
      <c r="H297" s="396"/>
      <c r="I297" s="395"/>
      <c r="J297" s="397"/>
      <c r="K297" s="398"/>
      <c r="L297" s="396"/>
      <c r="M297" s="395"/>
      <c r="N297" s="402"/>
      <c r="O297" s="396"/>
      <c r="P297" s="399">
        <v>1</v>
      </c>
      <c r="Q297" s="403">
        <v>55.71</v>
      </c>
      <c r="R297" s="396"/>
      <c r="S297" s="399"/>
      <c r="T297" s="403"/>
      <c r="V297" s="82"/>
      <c r="W297" s="82"/>
      <c r="X297" s="82"/>
      <c r="Y297" s="82"/>
      <c r="Z297" s="82"/>
      <c r="AA297" s="65"/>
      <c r="AB297" s="4"/>
      <c r="AC297" s="4"/>
      <c r="AD297" s="4"/>
      <c r="AE297" s="4"/>
      <c r="AF297" s="4"/>
      <c r="AG297" s="4"/>
      <c r="AH297" s="4"/>
      <c r="AI297" s="4"/>
      <c r="AJ297" s="4"/>
      <c r="AK297" s="4"/>
      <c r="AL297" s="4"/>
      <c r="AM297" s="4"/>
    </row>
    <row r="298" spans="1:39" s="3" customFormat="1" ht="15" x14ac:dyDescent="0.25">
      <c r="A298" s="395" t="s">
        <v>1000</v>
      </c>
      <c r="B298" s="395" t="s">
        <v>118</v>
      </c>
      <c r="C298" s="395"/>
      <c r="D298" s="395" t="s">
        <v>105</v>
      </c>
      <c r="E298" s="394"/>
      <c r="F298" s="394"/>
      <c r="G298" s="401"/>
      <c r="H298" s="396"/>
      <c r="I298" s="395"/>
      <c r="J298" s="397"/>
      <c r="K298" s="398"/>
      <c r="L298" s="396"/>
      <c r="M298" s="395">
        <v>31</v>
      </c>
      <c r="N298" s="402">
        <v>2311.17</v>
      </c>
      <c r="O298" s="396"/>
      <c r="P298" s="399">
        <v>33</v>
      </c>
      <c r="Q298" s="403">
        <v>2663.94</v>
      </c>
      <c r="R298" s="396"/>
      <c r="S298" s="399">
        <v>18</v>
      </c>
      <c r="T298" s="403">
        <v>1398.45</v>
      </c>
      <c r="V298" s="82"/>
      <c r="W298" s="82"/>
      <c r="X298" s="82"/>
      <c r="Y298" s="82"/>
      <c r="Z298" s="82"/>
      <c r="AA298" s="65"/>
      <c r="AB298" s="4"/>
      <c r="AC298" s="4"/>
      <c r="AD298" s="4"/>
      <c r="AE298" s="4"/>
      <c r="AF298" s="4"/>
      <c r="AG298" s="4"/>
      <c r="AH298" s="4"/>
      <c r="AI298" s="4"/>
      <c r="AJ298" s="4"/>
      <c r="AK298" s="4"/>
      <c r="AL298" s="4"/>
      <c r="AM298" s="4"/>
    </row>
    <row r="299" spans="1:39" s="3" customFormat="1" ht="15" x14ac:dyDescent="0.25">
      <c r="A299" s="395" t="s">
        <v>1000</v>
      </c>
      <c r="B299" s="395" t="s">
        <v>122</v>
      </c>
      <c r="C299" s="395"/>
      <c r="D299" s="395" t="s">
        <v>79</v>
      </c>
      <c r="E299" s="394"/>
      <c r="F299" s="394"/>
      <c r="G299" s="401"/>
      <c r="H299" s="396"/>
      <c r="I299" s="395"/>
      <c r="J299" s="397"/>
      <c r="K299" s="398"/>
      <c r="L299" s="396"/>
      <c r="M299" s="395"/>
      <c r="N299" s="402"/>
      <c r="O299" s="396"/>
      <c r="P299" s="399">
        <v>1</v>
      </c>
      <c r="Q299" s="403">
        <v>180</v>
      </c>
      <c r="R299" s="396"/>
      <c r="S299" s="399"/>
      <c r="T299" s="403"/>
      <c r="V299" s="82"/>
      <c r="W299" s="82"/>
      <c r="X299" s="82"/>
      <c r="Y299" s="82"/>
      <c r="Z299" s="82"/>
      <c r="AA299" s="65"/>
      <c r="AB299" s="4"/>
      <c r="AC299" s="4"/>
      <c r="AD299" s="4"/>
      <c r="AE299" s="4"/>
      <c r="AF299" s="4"/>
      <c r="AG299" s="4"/>
      <c r="AH299" s="4"/>
      <c r="AI299" s="4"/>
      <c r="AJ299" s="4"/>
      <c r="AK299" s="4"/>
      <c r="AL299" s="4"/>
      <c r="AM299" s="4"/>
    </row>
    <row r="300" spans="1:39" s="3" customFormat="1" ht="15" x14ac:dyDescent="0.25">
      <c r="A300" s="395" t="s">
        <v>1000</v>
      </c>
      <c r="B300" s="395" t="s">
        <v>123</v>
      </c>
      <c r="C300" s="395"/>
      <c r="D300" s="395" t="s">
        <v>124</v>
      </c>
      <c r="E300" s="394"/>
      <c r="F300" s="394"/>
      <c r="G300" s="401"/>
      <c r="H300" s="396"/>
      <c r="I300" s="395"/>
      <c r="J300" s="397"/>
      <c r="K300" s="398"/>
      <c r="L300" s="396"/>
      <c r="M300" s="395">
        <v>13</v>
      </c>
      <c r="N300" s="402">
        <v>1272.1600000000001</v>
      </c>
      <c r="O300" s="396"/>
      <c r="P300" s="399">
        <v>10</v>
      </c>
      <c r="Q300" s="403">
        <v>747.68</v>
      </c>
      <c r="R300" s="396"/>
      <c r="S300" s="399">
        <v>2</v>
      </c>
      <c r="T300" s="403">
        <v>243.34</v>
      </c>
      <c r="V300" s="82"/>
      <c r="W300" s="82"/>
      <c r="X300" s="82"/>
      <c r="Y300" s="82"/>
      <c r="Z300" s="82"/>
      <c r="AA300" s="65"/>
      <c r="AB300" s="4"/>
      <c r="AC300" s="4"/>
      <c r="AD300" s="4"/>
      <c r="AE300" s="4"/>
      <c r="AF300" s="4"/>
      <c r="AG300" s="4"/>
      <c r="AH300" s="4"/>
      <c r="AI300" s="4"/>
      <c r="AJ300" s="4"/>
      <c r="AK300" s="4"/>
      <c r="AL300" s="4"/>
      <c r="AM300" s="4"/>
    </row>
    <row r="301" spans="1:39" s="3" customFormat="1" ht="15" x14ac:dyDescent="0.25">
      <c r="A301" s="395" t="s">
        <v>1000</v>
      </c>
      <c r="B301" s="395" t="s">
        <v>125</v>
      </c>
      <c r="C301" s="395"/>
      <c r="D301" s="395" t="s">
        <v>120</v>
      </c>
      <c r="E301" s="394"/>
      <c r="F301" s="394"/>
      <c r="G301" s="401"/>
      <c r="H301" s="396"/>
      <c r="I301" s="395"/>
      <c r="J301" s="397"/>
      <c r="K301" s="398"/>
      <c r="L301" s="396"/>
      <c r="M301" s="395">
        <v>39</v>
      </c>
      <c r="N301" s="402">
        <v>3150.63</v>
      </c>
      <c r="O301" s="396"/>
      <c r="P301" s="399">
        <v>34</v>
      </c>
      <c r="Q301" s="403">
        <v>3135.3</v>
      </c>
      <c r="R301" s="396"/>
      <c r="S301" s="399">
        <v>18</v>
      </c>
      <c r="T301" s="403">
        <v>1573.8</v>
      </c>
      <c r="V301" s="82"/>
      <c r="W301" s="82"/>
      <c r="X301" s="82"/>
      <c r="Y301" s="82"/>
      <c r="Z301" s="82"/>
      <c r="AA301" s="65"/>
      <c r="AB301" s="4"/>
      <c r="AC301" s="4"/>
      <c r="AD301" s="4"/>
      <c r="AE301" s="4"/>
      <c r="AF301" s="4"/>
      <c r="AG301" s="4"/>
      <c r="AH301" s="4"/>
      <c r="AI301" s="4"/>
      <c r="AJ301" s="4"/>
      <c r="AK301" s="4"/>
      <c r="AL301" s="4"/>
      <c r="AM301" s="4"/>
    </row>
    <row r="302" spans="1:39" s="3" customFormat="1" ht="15" x14ac:dyDescent="0.25">
      <c r="A302" s="395" t="s">
        <v>1000</v>
      </c>
      <c r="B302" s="395" t="s">
        <v>126</v>
      </c>
      <c r="C302" s="395"/>
      <c r="D302" s="395" t="s">
        <v>127</v>
      </c>
      <c r="E302" s="394"/>
      <c r="F302" s="394"/>
      <c r="G302" s="401"/>
      <c r="H302" s="396"/>
      <c r="I302" s="395"/>
      <c r="J302" s="397"/>
      <c r="K302" s="398"/>
      <c r="L302" s="396"/>
      <c r="M302" s="395">
        <v>22</v>
      </c>
      <c r="N302" s="402">
        <v>2600.67</v>
      </c>
      <c r="O302" s="396"/>
      <c r="P302" s="399">
        <v>23</v>
      </c>
      <c r="Q302" s="403">
        <v>2643.13</v>
      </c>
      <c r="R302" s="396"/>
      <c r="S302" s="399">
        <v>16</v>
      </c>
      <c r="T302" s="403">
        <v>1610.75</v>
      </c>
      <c r="V302" s="82"/>
      <c r="W302" s="82"/>
      <c r="X302" s="82"/>
      <c r="Y302" s="82"/>
      <c r="Z302" s="82"/>
      <c r="AA302" s="65"/>
      <c r="AB302" s="4"/>
      <c r="AC302" s="4"/>
      <c r="AD302" s="4"/>
      <c r="AE302" s="4"/>
      <c r="AF302" s="4"/>
      <c r="AG302" s="4"/>
      <c r="AH302" s="4"/>
      <c r="AI302" s="4"/>
      <c r="AJ302" s="4"/>
      <c r="AK302" s="4"/>
      <c r="AL302" s="4"/>
      <c r="AM302" s="4"/>
    </row>
    <row r="303" spans="1:39" s="3" customFormat="1" ht="15" x14ac:dyDescent="0.25">
      <c r="A303" s="395" t="s">
        <v>1000</v>
      </c>
      <c r="B303" s="395" t="s">
        <v>128</v>
      </c>
      <c r="C303" s="395"/>
      <c r="D303" s="395" t="s">
        <v>68</v>
      </c>
      <c r="E303" s="394"/>
      <c r="F303" s="394"/>
      <c r="G303" s="401"/>
      <c r="H303" s="396"/>
      <c r="I303" s="395"/>
      <c r="J303" s="397"/>
      <c r="K303" s="398"/>
      <c r="L303" s="396"/>
      <c r="M303" s="395">
        <v>228</v>
      </c>
      <c r="N303" s="402">
        <v>18258.509999999998</v>
      </c>
      <c r="O303" s="396"/>
      <c r="P303" s="399">
        <v>203</v>
      </c>
      <c r="Q303" s="403">
        <v>17127.02</v>
      </c>
      <c r="R303" s="396"/>
      <c r="S303" s="399">
        <v>132</v>
      </c>
      <c r="T303" s="403">
        <v>11349.85</v>
      </c>
      <c r="V303" s="82"/>
      <c r="W303" s="82"/>
      <c r="X303" s="82"/>
      <c r="Y303" s="82"/>
      <c r="Z303" s="82"/>
      <c r="AA303" s="65"/>
      <c r="AB303" s="4"/>
      <c r="AC303" s="4"/>
      <c r="AD303" s="4"/>
      <c r="AE303" s="4"/>
      <c r="AF303" s="4"/>
      <c r="AG303" s="4"/>
      <c r="AH303" s="4"/>
      <c r="AI303" s="4"/>
      <c r="AJ303" s="4"/>
      <c r="AK303" s="4"/>
      <c r="AL303" s="4"/>
      <c r="AM303" s="4"/>
    </row>
    <row r="304" spans="1:39" s="3" customFormat="1" ht="15" x14ac:dyDescent="0.25">
      <c r="A304" s="395" t="s">
        <v>1000</v>
      </c>
      <c r="B304" s="395" t="s">
        <v>130</v>
      </c>
      <c r="C304" s="395"/>
      <c r="D304" s="395" t="s">
        <v>107</v>
      </c>
      <c r="E304" s="394"/>
      <c r="F304" s="394"/>
      <c r="G304" s="401"/>
      <c r="H304" s="396"/>
      <c r="I304" s="395"/>
      <c r="J304" s="397"/>
      <c r="K304" s="398"/>
      <c r="L304" s="396"/>
      <c r="M304" s="395">
        <v>4</v>
      </c>
      <c r="N304" s="402">
        <v>303.85000000000002</v>
      </c>
      <c r="O304" s="396"/>
      <c r="P304" s="399">
        <v>2</v>
      </c>
      <c r="Q304" s="403">
        <v>185</v>
      </c>
      <c r="R304" s="396"/>
      <c r="S304" s="399">
        <v>1</v>
      </c>
      <c r="T304" s="403">
        <v>84.92</v>
      </c>
      <c r="V304" s="82"/>
      <c r="W304" s="82"/>
      <c r="X304" s="82"/>
      <c r="Y304" s="82"/>
      <c r="Z304" s="82"/>
      <c r="AA304" s="65"/>
      <c r="AB304" s="4"/>
      <c r="AC304" s="4"/>
      <c r="AD304" s="4"/>
      <c r="AE304" s="4"/>
      <c r="AF304" s="4"/>
      <c r="AG304" s="4"/>
      <c r="AH304" s="4"/>
      <c r="AI304" s="4"/>
      <c r="AJ304" s="4"/>
      <c r="AK304" s="4"/>
      <c r="AL304" s="4"/>
      <c r="AM304" s="4"/>
    </row>
    <row r="305" spans="1:39" s="3" customFormat="1" ht="15" x14ac:dyDescent="0.25">
      <c r="A305" s="395" t="s">
        <v>1000</v>
      </c>
      <c r="B305" s="395" t="s">
        <v>132</v>
      </c>
      <c r="C305" s="395"/>
      <c r="D305" s="395" t="s">
        <v>134</v>
      </c>
      <c r="E305" s="394"/>
      <c r="F305" s="394"/>
      <c r="G305" s="401"/>
      <c r="H305" s="396"/>
      <c r="I305" s="395"/>
      <c r="J305" s="397"/>
      <c r="K305" s="398"/>
      <c r="L305" s="396"/>
      <c r="M305" s="395">
        <v>1</v>
      </c>
      <c r="N305" s="402">
        <v>180</v>
      </c>
      <c r="O305" s="396"/>
      <c r="P305" s="399">
        <v>1</v>
      </c>
      <c r="Q305" s="403">
        <v>180</v>
      </c>
      <c r="R305" s="396"/>
      <c r="S305" s="399">
        <v>1</v>
      </c>
      <c r="T305" s="403">
        <v>150</v>
      </c>
      <c r="V305" s="82"/>
      <c r="W305" s="82"/>
      <c r="X305" s="82"/>
      <c r="Y305" s="82"/>
      <c r="Z305" s="82"/>
      <c r="AA305" s="65"/>
      <c r="AB305" s="4"/>
      <c r="AC305" s="4"/>
      <c r="AD305" s="4"/>
      <c r="AE305" s="4"/>
      <c r="AF305" s="4"/>
      <c r="AG305" s="4"/>
      <c r="AH305" s="4"/>
      <c r="AI305" s="4"/>
      <c r="AJ305" s="4"/>
      <c r="AK305" s="4"/>
      <c r="AL305" s="4"/>
      <c r="AM305" s="4"/>
    </row>
    <row r="306" spans="1:39" s="3" customFormat="1" ht="15" x14ac:dyDescent="0.25">
      <c r="A306" s="395" t="s">
        <v>1000</v>
      </c>
      <c r="B306" s="395" t="s">
        <v>135</v>
      </c>
      <c r="C306" s="395"/>
      <c r="D306" s="395" t="s">
        <v>131</v>
      </c>
      <c r="E306" s="394"/>
      <c r="F306" s="394"/>
      <c r="G306" s="401"/>
      <c r="H306" s="396"/>
      <c r="I306" s="395"/>
      <c r="J306" s="397"/>
      <c r="K306" s="398"/>
      <c r="L306" s="396"/>
      <c r="M306" s="395">
        <v>161</v>
      </c>
      <c r="N306" s="402">
        <v>10568.24</v>
      </c>
      <c r="O306" s="396"/>
      <c r="P306" s="399">
        <v>139</v>
      </c>
      <c r="Q306" s="403">
        <v>10413.6</v>
      </c>
      <c r="R306" s="396"/>
      <c r="S306" s="399">
        <v>70</v>
      </c>
      <c r="T306" s="403">
        <v>7024.53</v>
      </c>
      <c r="V306" s="82"/>
      <c r="W306" s="82"/>
      <c r="X306" s="82"/>
      <c r="Y306" s="82"/>
      <c r="Z306" s="82"/>
      <c r="AA306" s="65"/>
      <c r="AB306" s="4"/>
      <c r="AC306" s="4"/>
      <c r="AD306" s="4"/>
      <c r="AE306" s="4"/>
      <c r="AF306" s="4"/>
      <c r="AG306" s="4"/>
      <c r="AH306" s="4"/>
      <c r="AI306" s="4"/>
      <c r="AJ306" s="4"/>
      <c r="AK306" s="4"/>
      <c r="AL306" s="4"/>
      <c r="AM306" s="4"/>
    </row>
    <row r="307" spans="1:39" s="3" customFormat="1" ht="15" x14ac:dyDescent="0.25">
      <c r="A307" s="395" t="s">
        <v>1000</v>
      </c>
      <c r="B307" s="395" t="s">
        <v>964</v>
      </c>
      <c r="C307" s="395"/>
      <c r="D307" s="395" t="s">
        <v>131</v>
      </c>
      <c r="E307" s="394"/>
      <c r="F307" s="394"/>
      <c r="G307" s="401"/>
      <c r="H307" s="396"/>
      <c r="I307" s="395"/>
      <c r="J307" s="397"/>
      <c r="K307" s="398"/>
      <c r="L307" s="396"/>
      <c r="M307" s="395"/>
      <c r="N307" s="402"/>
      <c r="O307" s="396"/>
      <c r="P307" s="399"/>
      <c r="Q307" s="403"/>
      <c r="R307" s="396"/>
      <c r="S307" s="399">
        <v>23</v>
      </c>
      <c r="T307" s="403">
        <v>1712.59</v>
      </c>
      <c r="V307" s="82"/>
      <c r="W307" s="82"/>
      <c r="X307" s="82"/>
      <c r="Y307" s="82"/>
      <c r="Z307" s="82"/>
      <c r="AA307" s="65"/>
      <c r="AB307" s="4"/>
      <c r="AC307" s="4"/>
      <c r="AD307" s="4"/>
      <c r="AE307" s="4"/>
      <c r="AF307" s="4"/>
      <c r="AG307" s="4"/>
      <c r="AH307" s="4"/>
      <c r="AI307" s="4"/>
      <c r="AJ307" s="4"/>
      <c r="AK307" s="4"/>
      <c r="AL307" s="4"/>
      <c r="AM307" s="4"/>
    </row>
    <row r="308" spans="1:39" s="3" customFormat="1" ht="15" x14ac:dyDescent="0.25">
      <c r="A308" s="395" t="s">
        <v>1000</v>
      </c>
      <c r="B308" s="395" t="s">
        <v>136</v>
      </c>
      <c r="C308" s="395"/>
      <c r="D308" s="395" t="s">
        <v>79</v>
      </c>
      <c r="E308" s="394"/>
      <c r="F308" s="394"/>
      <c r="G308" s="401"/>
      <c r="H308" s="396"/>
      <c r="I308" s="395"/>
      <c r="J308" s="397"/>
      <c r="K308" s="398"/>
      <c r="L308" s="396"/>
      <c r="M308" s="395">
        <v>14</v>
      </c>
      <c r="N308" s="402">
        <v>1569.38</v>
      </c>
      <c r="O308" s="396"/>
      <c r="P308" s="399">
        <v>15</v>
      </c>
      <c r="Q308" s="403">
        <v>1793.87</v>
      </c>
      <c r="R308" s="396"/>
      <c r="S308" s="399">
        <v>16</v>
      </c>
      <c r="T308" s="403">
        <v>1308.03</v>
      </c>
      <c r="V308" s="82"/>
      <c r="W308" s="82"/>
      <c r="X308" s="82"/>
      <c r="Y308" s="82"/>
      <c r="Z308" s="82"/>
      <c r="AA308" s="65"/>
      <c r="AB308" s="4"/>
      <c r="AC308" s="4"/>
      <c r="AD308" s="4"/>
      <c r="AE308" s="4"/>
      <c r="AF308" s="4"/>
      <c r="AG308" s="4"/>
      <c r="AH308" s="4"/>
      <c r="AI308" s="4"/>
      <c r="AJ308" s="4"/>
      <c r="AK308" s="4"/>
      <c r="AL308" s="4"/>
      <c r="AM308" s="4"/>
    </row>
    <row r="309" spans="1:39" s="3" customFormat="1" ht="15" x14ac:dyDescent="0.25">
      <c r="A309" s="395" t="s">
        <v>1000</v>
      </c>
      <c r="B309" s="395" t="s">
        <v>138</v>
      </c>
      <c r="C309" s="395"/>
      <c r="D309" s="395" t="s">
        <v>79</v>
      </c>
      <c r="E309" s="394"/>
      <c r="F309" s="394"/>
      <c r="G309" s="401"/>
      <c r="H309" s="396"/>
      <c r="I309" s="395"/>
      <c r="J309" s="397"/>
      <c r="K309" s="398"/>
      <c r="L309" s="396"/>
      <c r="M309" s="395">
        <v>7</v>
      </c>
      <c r="N309" s="402">
        <v>820.01</v>
      </c>
      <c r="O309" s="396"/>
      <c r="P309" s="399">
        <v>10</v>
      </c>
      <c r="Q309" s="403">
        <v>892.45</v>
      </c>
      <c r="R309" s="396"/>
      <c r="S309" s="399">
        <v>4</v>
      </c>
      <c r="T309" s="403">
        <v>365.52</v>
      </c>
      <c r="V309" s="82"/>
      <c r="W309" s="82"/>
      <c r="X309" s="82"/>
      <c r="Y309" s="82"/>
      <c r="Z309" s="82"/>
      <c r="AA309" s="65"/>
      <c r="AB309" s="4"/>
      <c r="AC309" s="4"/>
      <c r="AD309" s="4"/>
      <c r="AE309" s="4"/>
      <c r="AF309" s="4"/>
      <c r="AG309" s="4"/>
      <c r="AH309" s="4"/>
      <c r="AI309" s="4"/>
      <c r="AJ309" s="4"/>
      <c r="AK309" s="4"/>
      <c r="AL309" s="4"/>
      <c r="AM309" s="4"/>
    </row>
    <row r="310" spans="1:39" s="3" customFormat="1" ht="15" x14ac:dyDescent="0.25">
      <c r="A310" s="395" t="s">
        <v>1000</v>
      </c>
      <c r="B310" s="395" t="s">
        <v>141</v>
      </c>
      <c r="C310" s="395"/>
      <c r="D310" s="395" t="s">
        <v>104</v>
      </c>
      <c r="E310" s="394"/>
      <c r="F310" s="394"/>
      <c r="G310" s="401"/>
      <c r="H310" s="396"/>
      <c r="I310" s="395"/>
      <c r="J310" s="397"/>
      <c r="K310" s="398"/>
      <c r="L310" s="396"/>
      <c r="M310" s="395">
        <v>1</v>
      </c>
      <c r="N310" s="402">
        <v>51.75</v>
      </c>
      <c r="O310" s="396"/>
      <c r="P310" s="399"/>
      <c r="Q310" s="403"/>
      <c r="R310" s="396"/>
      <c r="S310" s="399"/>
      <c r="T310" s="403"/>
      <c r="V310" s="82"/>
      <c r="W310" s="82"/>
      <c r="X310" s="82"/>
      <c r="Y310" s="82"/>
      <c r="Z310" s="82"/>
      <c r="AA310" s="65"/>
      <c r="AB310" s="4"/>
      <c r="AC310" s="4"/>
      <c r="AD310" s="4"/>
      <c r="AE310" s="4"/>
      <c r="AF310" s="4"/>
      <c r="AG310" s="4"/>
      <c r="AH310" s="4"/>
      <c r="AI310" s="4"/>
      <c r="AJ310" s="4"/>
      <c r="AK310" s="4"/>
      <c r="AL310" s="4"/>
      <c r="AM310" s="4"/>
    </row>
    <row r="311" spans="1:39" s="3" customFormat="1" ht="15" x14ac:dyDescent="0.25">
      <c r="A311" s="395" t="s">
        <v>1000</v>
      </c>
      <c r="B311" s="395" t="s">
        <v>142</v>
      </c>
      <c r="C311" s="395"/>
      <c r="D311" s="395" t="s">
        <v>143</v>
      </c>
      <c r="E311" s="394"/>
      <c r="F311" s="394"/>
      <c r="G311" s="401"/>
      <c r="H311" s="396"/>
      <c r="I311" s="395"/>
      <c r="J311" s="397"/>
      <c r="K311" s="398"/>
      <c r="L311" s="396"/>
      <c r="M311" s="395">
        <v>13</v>
      </c>
      <c r="N311" s="402">
        <v>1312.06</v>
      </c>
      <c r="O311" s="396"/>
      <c r="P311" s="399">
        <v>13</v>
      </c>
      <c r="Q311" s="403">
        <v>1342.11</v>
      </c>
      <c r="R311" s="396"/>
      <c r="S311" s="399">
        <v>12</v>
      </c>
      <c r="T311" s="403">
        <v>1160.44</v>
      </c>
      <c r="V311" s="82"/>
      <c r="W311" s="82"/>
      <c r="X311" s="82"/>
      <c r="Y311" s="82"/>
      <c r="Z311" s="82"/>
      <c r="AA311" s="65"/>
      <c r="AB311" s="4"/>
      <c r="AC311" s="4"/>
      <c r="AD311" s="4"/>
      <c r="AE311" s="4"/>
      <c r="AF311" s="4"/>
      <c r="AG311" s="4"/>
      <c r="AH311" s="4"/>
      <c r="AI311" s="4"/>
      <c r="AJ311" s="4"/>
      <c r="AK311" s="4"/>
      <c r="AL311" s="4"/>
      <c r="AM311" s="4"/>
    </row>
    <row r="312" spans="1:39" s="3" customFormat="1" ht="15" x14ac:dyDescent="0.25">
      <c r="A312" s="395" t="s">
        <v>1000</v>
      </c>
      <c r="B312" s="395" t="s">
        <v>144</v>
      </c>
      <c r="C312" s="395"/>
      <c r="D312" s="395" t="s">
        <v>145</v>
      </c>
      <c r="E312" s="394"/>
      <c r="F312" s="394"/>
      <c r="G312" s="401"/>
      <c r="H312" s="396"/>
      <c r="I312" s="395"/>
      <c r="J312" s="397"/>
      <c r="K312" s="398"/>
      <c r="L312" s="396"/>
      <c r="M312" s="395">
        <v>2337</v>
      </c>
      <c r="N312" s="402">
        <v>243977.01</v>
      </c>
      <c r="O312" s="396"/>
      <c r="P312" s="399">
        <v>2229</v>
      </c>
      <c r="Q312" s="403">
        <v>243597.13</v>
      </c>
      <c r="R312" s="396"/>
      <c r="S312" s="399">
        <v>1611</v>
      </c>
      <c r="T312" s="403">
        <v>149370.35999999999</v>
      </c>
      <c r="V312" s="82"/>
      <c r="W312" s="82"/>
      <c r="X312" s="82"/>
      <c r="Y312" s="82"/>
      <c r="Z312" s="82"/>
      <c r="AA312" s="65"/>
      <c r="AB312" s="4"/>
      <c r="AC312" s="4"/>
      <c r="AD312" s="4"/>
      <c r="AE312" s="4"/>
      <c r="AF312" s="4"/>
      <c r="AG312" s="4"/>
      <c r="AH312" s="4"/>
      <c r="AI312" s="4"/>
      <c r="AJ312" s="4"/>
      <c r="AK312" s="4"/>
      <c r="AL312" s="4"/>
      <c r="AM312" s="4"/>
    </row>
    <row r="313" spans="1:39" s="3" customFormat="1" ht="15" x14ac:dyDescent="0.25">
      <c r="A313" s="395" t="s">
        <v>1000</v>
      </c>
      <c r="B313" s="395" t="s">
        <v>965</v>
      </c>
      <c r="C313" s="395"/>
      <c r="D313" s="395" t="s">
        <v>145</v>
      </c>
      <c r="E313" s="394"/>
      <c r="F313" s="394"/>
      <c r="G313" s="401"/>
      <c r="H313" s="396"/>
      <c r="I313" s="395"/>
      <c r="J313" s="397"/>
      <c r="K313" s="398"/>
      <c r="L313" s="396"/>
      <c r="M313" s="395"/>
      <c r="N313" s="402"/>
      <c r="O313" s="396"/>
      <c r="P313" s="399"/>
      <c r="Q313" s="403"/>
      <c r="R313" s="396"/>
      <c r="S313" s="399">
        <v>141</v>
      </c>
      <c r="T313" s="403">
        <v>13141.41</v>
      </c>
      <c r="V313" s="82"/>
      <c r="W313" s="82"/>
      <c r="X313" s="82"/>
      <c r="Y313" s="82"/>
      <c r="Z313" s="82"/>
      <c r="AA313" s="65"/>
      <c r="AB313" s="4"/>
      <c r="AC313" s="4"/>
      <c r="AD313" s="4"/>
      <c r="AE313" s="4"/>
      <c r="AF313" s="4"/>
      <c r="AG313" s="4"/>
      <c r="AH313" s="4"/>
      <c r="AI313" s="4"/>
      <c r="AJ313" s="4"/>
      <c r="AK313" s="4"/>
      <c r="AL313" s="4"/>
      <c r="AM313" s="4"/>
    </row>
    <row r="314" spans="1:39" s="3" customFormat="1" ht="15" x14ac:dyDescent="0.25">
      <c r="A314" s="395" t="s">
        <v>1000</v>
      </c>
      <c r="B314" s="395" t="s">
        <v>146</v>
      </c>
      <c r="C314" s="395"/>
      <c r="D314" s="395" t="s">
        <v>148</v>
      </c>
      <c r="E314" s="394"/>
      <c r="F314" s="394"/>
      <c r="G314" s="401"/>
      <c r="H314" s="396"/>
      <c r="I314" s="395"/>
      <c r="J314" s="397"/>
      <c r="K314" s="398"/>
      <c r="L314" s="396"/>
      <c r="M314" s="395">
        <v>150</v>
      </c>
      <c r="N314" s="402">
        <v>7959.44</v>
      </c>
      <c r="O314" s="396"/>
      <c r="P314" s="399">
        <v>88</v>
      </c>
      <c r="Q314" s="403">
        <v>5401.5</v>
      </c>
      <c r="R314" s="396"/>
      <c r="S314" s="399">
        <v>141</v>
      </c>
      <c r="T314" s="403">
        <v>10990.27</v>
      </c>
      <c r="V314" s="82"/>
      <c r="W314" s="82"/>
      <c r="X314" s="82"/>
      <c r="Y314" s="82"/>
      <c r="Z314" s="82"/>
      <c r="AA314" s="65"/>
      <c r="AB314" s="4"/>
      <c r="AC314" s="4"/>
      <c r="AD314" s="4"/>
      <c r="AE314" s="4"/>
      <c r="AF314" s="4"/>
      <c r="AG314" s="4"/>
      <c r="AH314" s="4"/>
      <c r="AI314" s="4"/>
      <c r="AJ314" s="4"/>
      <c r="AK314" s="4"/>
      <c r="AL314" s="4"/>
      <c r="AM314" s="4"/>
    </row>
    <row r="315" spans="1:39" s="3" customFormat="1" ht="15" x14ac:dyDescent="0.25">
      <c r="A315" s="395" t="s">
        <v>1000</v>
      </c>
      <c r="B315" s="395" t="s">
        <v>151</v>
      </c>
      <c r="C315" s="395"/>
      <c r="D315" s="395" t="s">
        <v>145</v>
      </c>
      <c r="E315" s="394"/>
      <c r="F315" s="394"/>
      <c r="G315" s="401"/>
      <c r="H315" s="396"/>
      <c r="I315" s="395"/>
      <c r="J315" s="397"/>
      <c r="K315" s="398"/>
      <c r="L315" s="396"/>
      <c r="M315" s="395">
        <v>12</v>
      </c>
      <c r="N315" s="402">
        <v>1234.93</v>
      </c>
      <c r="O315" s="396"/>
      <c r="P315" s="399">
        <v>13</v>
      </c>
      <c r="Q315" s="403">
        <v>1561.43</v>
      </c>
      <c r="R315" s="396"/>
      <c r="S315" s="399"/>
      <c r="T315" s="403"/>
      <c r="V315" s="82"/>
      <c r="W315" s="82"/>
      <c r="X315" s="82"/>
      <c r="Y315" s="82"/>
      <c r="Z315" s="82"/>
      <c r="AA315" s="65"/>
      <c r="AB315" s="4"/>
      <c r="AC315" s="4"/>
      <c r="AD315" s="4"/>
      <c r="AE315" s="4"/>
      <c r="AF315" s="4"/>
      <c r="AG315" s="4"/>
      <c r="AH315" s="4"/>
      <c r="AI315" s="4"/>
      <c r="AJ315" s="4"/>
      <c r="AK315" s="4"/>
      <c r="AL315" s="4"/>
      <c r="AM315" s="4"/>
    </row>
    <row r="316" spans="1:39" s="3" customFormat="1" ht="15" x14ac:dyDescent="0.25">
      <c r="A316" s="395" t="s">
        <v>1000</v>
      </c>
      <c r="B316" s="395" t="s">
        <v>152</v>
      </c>
      <c r="C316" s="395"/>
      <c r="D316" s="395" t="s">
        <v>153</v>
      </c>
      <c r="E316" s="394"/>
      <c r="F316" s="394"/>
      <c r="G316" s="401"/>
      <c r="H316" s="396"/>
      <c r="I316" s="395"/>
      <c r="J316" s="397"/>
      <c r="K316" s="398"/>
      <c r="L316" s="396"/>
      <c r="M316" s="395">
        <v>98</v>
      </c>
      <c r="N316" s="402">
        <v>8444.36</v>
      </c>
      <c r="O316" s="396"/>
      <c r="P316" s="399">
        <v>91</v>
      </c>
      <c r="Q316" s="403">
        <v>7724.35</v>
      </c>
      <c r="R316" s="396"/>
      <c r="S316" s="399">
        <v>59</v>
      </c>
      <c r="T316" s="403">
        <v>5093.6099999999997</v>
      </c>
      <c r="V316" s="82"/>
      <c r="W316" s="82"/>
      <c r="X316" s="82"/>
      <c r="Y316" s="82"/>
      <c r="Z316" s="82"/>
      <c r="AA316" s="65"/>
      <c r="AB316" s="4"/>
      <c r="AC316" s="4"/>
      <c r="AD316" s="4"/>
      <c r="AE316" s="4"/>
      <c r="AF316" s="4"/>
      <c r="AG316" s="4"/>
      <c r="AH316" s="4"/>
      <c r="AI316" s="4"/>
      <c r="AJ316" s="4"/>
      <c r="AK316" s="4"/>
      <c r="AL316" s="4"/>
      <c r="AM316" s="4"/>
    </row>
    <row r="317" spans="1:39" s="3" customFormat="1" ht="15" x14ac:dyDescent="0.25">
      <c r="A317" s="395" t="s">
        <v>1000</v>
      </c>
      <c r="B317" s="395" t="s">
        <v>158</v>
      </c>
      <c r="C317" s="395"/>
      <c r="D317" s="395" t="s">
        <v>153</v>
      </c>
      <c r="E317" s="394"/>
      <c r="F317" s="394"/>
      <c r="G317" s="401"/>
      <c r="H317" s="396"/>
      <c r="I317" s="395"/>
      <c r="J317" s="397"/>
      <c r="K317" s="398"/>
      <c r="L317" s="396"/>
      <c r="M317" s="395">
        <v>1</v>
      </c>
      <c r="N317" s="402">
        <v>180</v>
      </c>
      <c r="O317" s="396"/>
      <c r="P317" s="399">
        <v>2</v>
      </c>
      <c r="Q317" s="403">
        <v>242.72</v>
      </c>
      <c r="R317" s="396"/>
      <c r="S317" s="399">
        <v>1</v>
      </c>
      <c r="T317" s="403">
        <v>46.53</v>
      </c>
      <c r="V317" s="82"/>
      <c r="W317" s="82"/>
      <c r="X317" s="82"/>
      <c r="Y317" s="82"/>
      <c r="Z317" s="82"/>
      <c r="AA317" s="65"/>
      <c r="AB317" s="4"/>
      <c r="AC317" s="4"/>
      <c r="AD317" s="4"/>
      <c r="AE317" s="4"/>
      <c r="AF317" s="4"/>
      <c r="AG317" s="4"/>
      <c r="AH317" s="4"/>
      <c r="AI317" s="4"/>
      <c r="AJ317" s="4"/>
      <c r="AK317" s="4"/>
      <c r="AL317" s="4"/>
      <c r="AM317" s="4"/>
    </row>
    <row r="318" spans="1:39" s="3" customFormat="1" ht="15" x14ac:dyDescent="0.25">
      <c r="A318" s="395" t="s">
        <v>1000</v>
      </c>
      <c r="B318" s="395" t="s">
        <v>160</v>
      </c>
      <c r="C318" s="395"/>
      <c r="D318" s="395" t="s">
        <v>97</v>
      </c>
      <c r="E318" s="394"/>
      <c r="F318" s="394"/>
      <c r="G318" s="401"/>
      <c r="H318" s="396"/>
      <c r="I318" s="395"/>
      <c r="J318" s="397"/>
      <c r="K318" s="398"/>
      <c r="L318" s="396"/>
      <c r="M318" s="395">
        <v>68</v>
      </c>
      <c r="N318" s="402">
        <v>6695.17</v>
      </c>
      <c r="O318" s="396"/>
      <c r="P318" s="399">
        <v>68</v>
      </c>
      <c r="Q318" s="403">
        <v>6530.11</v>
      </c>
      <c r="R318" s="396"/>
      <c r="S318" s="399">
        <v>55</v>
      </c>
      <c r="T318" s="403">
        <v>3978.99</v>
      </c>
      <c r="V318" s="82"/>
      <c r="W318" s="82"/>
      <c r="X318" s="82"/>
      <c r="Y318" s="82"/>
      <c r="Z318" s="82"/>
      <c r="AA318" s="65"/>
      <c r="AB318" s="4"/>
      <c r="AC318" s="4"/>
      <c r="AD318" s="4"/>
      <c r="AE318" s="4"/>
      <c r="AF318" s="4"/>
      <c r="AG318" s="4"/>
      <c r="AH318" s="4"/>
      <c r="AI318" s="4"/>
      <c r="AJ318" s="4"/>
      <c r="AK318" s="4"/>
      <c r="AL318" s="4"/>
      <c r="AM318" s="4"/>
    </row>
    <row r="319" spans="1:39" s="3" customFormat="1" ht="15" x14ac:dyDescent="0.25">
      <c r="A319" s="395" t="s">
        <v>1000</v>
      </c>
      <c r="B319" s="395" t="s">
        <v>163</v>
      </c>
      <c r="C319" s="395"/>
      <c r="D319" s="395" t="s">
        <v>164</v>
      </c>
      <c r="E319" s="394"/>
      <c r="F319" s="394"/>
      <c r="G319" s="401"/>
      <c r="H319" s="396"/>
      <c r="I319" s="395"/>
      <c r="J319" s="397"/>
      <c r="K319" s="398"/>
      <c r="L319" s="396"/>
      <c r="M319" s="395">
        <v>1</v>
      </c>
      <c r="N319" s="402">
        <v>63.27</v>
      </c>
      <c r="O319" s="396"/>
      <c r="P319" s="399">
        <v>1</v>
      </c>
      <c r="Q319" s="403">
        <v>61.49</v>
      </c>
      <c r="R319" s="396"/>
      <c r="S319" s="399"/>
      <c r="T319" s="403"/>
      <c r="V319" s="82"/>
      <c r="W319" s="82"/>
      <c r="X319" s="82"/>
      <c r="Y319" s="82"/>
      <c r="Z319" s="82"/>
      <c r="AA319" s="65"/>
      <c r="AB319" s="4"/>
      <c r="AC319" s="4"/>
      <c r="AD319" s="4"/>
      <c r="AE319" s="4"/>
      <c r="AF319" s="4"/>
      <c r="AG319" s="4"/>
      <c r="AH319" s="4"/>
      <c r="AI319" s="4"/>
      <c r="AJ319" s="4"/>
      <c r="AK319" s="4"/>
      <c r="AL319" s="4"/>
      <c r="AM319" s="4"/>
    </row>
    <row r="320" spans="1:39" s="3" customFormat="1" ht="15" x14ac:dyDescent="0.25">
      <c r="A320" s="395" t="s">
        <v>1000</v>
      </c>
      <c r="B320" s="395" t="s">
        <v>165</v>
      </c>
      <c r="C320" s="395"/>
      <c r="D320" s="395" t="s">
        <v>64</v>
      </c>
      <c r="E320" s="394"/>
      <c r="F320" s="394"/>
      <c r="G320" s="401"/>
      <c r="H320" s="396"/>
      <c r="I320" s="395"/>
      <c r="J320" s="397"/>
      <c r="K320" s="398"/>
      <c r="L320" s="396"/>
      <c r="M320" s="395">
        <v>80</v>
      </c>
      <c r="N320" s="402">
        <v>3648.34</v>
      </c>
      <c r="O320" s="396"/>
      <c r="P320" s="399">
        <v>72</v>
      </c>
      <c r="Q320" s="403">
        <v>2653.37</v>
      </c>
      <c r="R320" s="396"/>
      <c r="S320" s="399">
        <v>136</v>
      </c>
      <c r="T320" s="403">
        <v>8887.5300000000007</v>
      </c>
      <c r="V320" s="82"/>
      <c r="W320" s="82"/>
      <c r="X320" s="82"/>
      <c r="Y320" s="82"/>
      <c r="Z320" s="82"/>
      <c r="AA320" s="65"/>
      <c r="AB320" s="4"/>
      <c r="AC320" s="4"/>
      <c r="AD320" s="4"/>
      <c r="AE320" s="4"/>
      <c r="AF320" s="4"/>
      <c r="AG320" s="4"/>
      <c r="AH320" s="4"/>
      <c r="AI320" s="4"/>
      <c r="AJ320" s="4"/>
      <c r="AK320" s="4"/>
      <c r="AL320" s="4"/>
      <c r="AM320" s="4"/>
    </row>
    <row r="321" spans="1:39" s="3" customFormat="1" ht="15" x14ac:dyDescent="0.25">
      <c r="A321" s="395" t="s">
        <v>1000</v>
      </c>
      <c r="B321" s="395" t="s">
        <v>169</v>
      </c>
      <c r="C321" s="395"/>
      <c r="D321" s="395" t="s">
        <v>64</v>
      </c>
      <c r="E321" s="394"/>
      <c r="F321" s="394"/>
      <c r="G321" s="401"/>
      <c r="H321" s="396"/>
      <c r="I321" s="395"/>
      <c r="J321" s="397"/>
      <c r="K321" s="398"/>
      <c r="L321" s="396"/>
      <c r="M321" s="395">
        <v>6</v>
      </c>
      <c r="N321" s="402">
        <v>760.45</v>
      </c>
      <c r="O321" s="396"/>
      <c r="P321" s="399">
        <v>5</v>
      </c>
      <c r="Q321" s="403">
        <v>557.67999999999995</v>
      </c>
      <c r="R321" s="396"/>
      <c r="S321" s="399"/>
      <c r="T321" s="403"/>
      <c r="V321" s="82"/>
      <c r="W321" s="82"/>
      <c r="X321" s="82"/>
      <c r="Y321" s="82"/>
      <c r="Z321" s="82"/>
      <c r="AA321" s="65"/>
      <c r="AB321" s="4"/>
      <c r="AC321" s="4"/>
      <c r="AD321" s="4"/>
      <c r="AE321" s="4"/>
      <c r="AF321" s="4"/>
      <c r="AG321" s="4"/>
      <c r="AH321" s="4"/>
      <c r="AI321" s="4"/>
      <c r="AJ321" s="4"/>
      <c r="AK321" s="4"/>
      <c r="AL321" s="4"/>
      <c r="AM321" s="4"/>
    </row>
    <row r="322" spans="1:39" s="3" customFormat="1" ht="15" x14ac:dyDescent="0.25">
      <c r="A322" s="395" t="s">
        <v>1000</v>
      </c>
      <c r="B322" s="395" t="s">
        <v>171</v>
      </c>
      <c r="C322" s="395"/>
      <c r="D322" s="395" t="s">
        <v>64</v>
      </c>
      <c r="E322" s="394"/>
      <c r="F322" s="394"/>
      <c r="G322" s="401"/>
      <c r="H322" s="396"/>
      <c r="I322" s="395"/>
      <c r="J322" s="397"/>
      <c r="K322" s="398"/>
      <c r="L322" s="396"/>
      <c r="M322" s="395">
        <v>1</v>
      </c>
      <c r="N322" s="402">
        <v>14.26</v>
      </c>
      <c r="O322" s="396"/>
      <c r="P322" s="399"/>
      <c r="Q322" s="403"/>
      <c r="R322" s="396"/>
      <c r="S322" s="399"/>
      <c r="T322" s="403"/>
      <c r="V322" s="82"/>
      <c r="W322" s="82"/>
      <c r="X322" s="82"/>
      <c r="Y322" s="82"/>
      <c r="Z322" s="82"/>
      <c r="AA322" s="65"/>
      <c r="AB322" s="4"/>
      <c r="AC322" s="4"/>
      <c r="AD322" s="4"/>
      <c r="AE322" s="4"/>
      <c r="AF322" s="4"/>
      <c r="AG322" s="4"/>
      <c r="AH322" s="4"/>
      <c r="AI322" s="4"/>
      <c r="AJ322" s="4"/>
      <c r="AK322" s="4"/>
      <c r="AL322" s="4"/>
      <c r="AM322" s="4"/>
    </row>
    <row r="323" spans="1:39" s="3" customFormat="1" ht="15" x14ac:dyDescent="0.25">
      <c r="A323" s="395" t="s">
        <v>1000</v>
      </c>
      <c r="B323" s="395" t="s">
        <v>171</v>
      </c>
      <c r="C323" s="395"/>
      <c r="D323" s="395" t="s">
        <v>97</v>
      </c>
      <c r="E323" s="394"/>
      <c r="F323" s="394"/>
      <c r="G323" s="401"/>
      <c r="H323" s="396"/>
      <c r="I323" s="395"/>
      <c r="J323" s="397"/>
      <c r="K323" s="398"/>
      <c r="L323" s="396"/>
      <c r="M323" s="395">
        <v>214</v>
      </c>
      <c r="N323" s="402">
        <v>20430.439999999999</v>
      </c>
      <c r="O323" s="396"/>
      <c r="P323" s="399">
        <v>212</v>
      </c>
      <c r="Q323" s="403">
        <v>20093.18</v>
      </c>
      <c r="R323" s="396"/>
      <c r="S323" s="399">
        <v>131</v>
      </c>
      <c r="T323" s="403">
        <v>9985.6</v>
      </c>
      <c r="V323" s="82"/>
      <c r="W323" s="82"/>
      <c r="X323" s="82"/>
      <c r="Y323" s="82"/>
      <c r="Z323" s="82"/>
      <c r="AA323" s="65"/>
      <c r="AB323" s="4"/>
      <c r="AC323" s="4"/>
      <c r="AD323" s="4"/>
      <c r="AE323" s="4"/>
      <c r="AF323" s="4"/>
      <c r="AG323" s="4"/>
      <c r="AH323" s="4"/>
      <c r="AI323" s="4"/>
      <c r="AJ323" s="4"/>
      <c r="AK323" s="4"/>
      <c r="AL323" s="4"/>
      <c r="AM323" s="4"/>
    </row>
    <row r="324" spans="1:39" s="3" customFormat="1" ht="15" x14ac:dyDescent="0.25">
      <c r="A324" s="395" t="s">
        <v>1000</v>
      </c>
      <c r="B324" s="395" t="s">
        <v>172</v>
      </c>
      <c r="C324" s="395"/>
      <c r="D324" s="395" t="s">
        <v>166</v>
      </c>
      <c r="E324" s="394"/>
      <c r="F324" s="394"/>
      <c r="G324" s="401"/>
      <c r="H324" s="396"/>
      <c r="I324" s="395"/>
      <c r="J324" s="397"/>
      <c r="K324" s="398"/>
      <c r="L324" s="396"/>
      <c r="M324" s="395">
        <v>3</v>
      </c>
      <c r="N324" s="402">
        <v>173.35</v>
      </c>
      <c r="O324" s="396"/>
      <c r="P324" s="399">
        <v>3</v>
      </c>
      <c r="Q324" s="403">
        <v>165.19</v>
      </c>
      <c r="R324" s="396"/>
      <c r="S324" s="399">
        <v>2</v>
      </c>
      <c r="T324" s="403">
        <v>86.28</v>
      </c>
      <c r="V324" s="82"/>
      <c r="W324" s="82"/>
      <c r="X324" s="82"/>
      <c r="Y324" s="82"/>
      <c r="Z324" s="82"/>
      <c r="AA324" s="65"/>
      <c r="AB324" s="4"/>
      <c r="AC324" s="4"/>
      <c r="AD324" s="4"/>
      <c r="AE324" s="4"/>
      <c r="AF324" s="4"/>
      <c r="AG324" s="4"/>
      <c r="AH324" s="4"/>
      <c r="AI324" s="4"/>
      <c r="AJ324" s="4"/>
      <c r="AK324" s="4"/>
      <c r="AL324" s="4"/>
      <c r="AM324" s="4"/>
    </row>
    <row r="325" spans="1:39" s="3" customFormat="1" ht="15" x14ac:dyDescent="0.25">
      <c r="A325" s="395" t="s">
        <v>1000</v>
      </c>
      <c r="B325" s="395" t="s">
        <v>966</v>
      </c>
      <c r="C325" s="395"/>
      <c r="D325" s="395" t="s">
        <v>64</v>
      </c>
      <c r="E325" s="394"/>
      <c r="F325" s="394"/>
      <c r="G325" s="401"/>
      <c r="H325" s="396"/>
      <c r="I325" s="395"/>
      <c r="J325" s="397"/>
      <c r="K325" s="398"/>
      <c r="L325" s="396"/>
      <c r="M325" s="395"/>
      <c r="N325" s="402"/>
      <c r="O325" s="396"/>
      <c r="P325" s="399"/>
      <c r="Q325" s="403"/>
      <c r="R325" s="396"/>
      <c r="S325" s="399">
        <v>21</v>
      </c>
      <c r="T325" s="403">
        <v>1593.32</v>
      </c>
      <c r="V325" s="82"/>
      <c r="W325" s="82"/>
      <c r="X325" s="82"/>
      <c r="Y325" s="82"/>
      <c r="Z325" s="82"/>
      <c r="AA325" s="65"/>
      <c r="AB325" s="4"/>
      <c r="AC325" s="4"/>
      <c r="AD325" s="4"/>
      <c r="AE325" s="4"/>
      <c r="AF325" s="4"/>
      <c r="AG325" s="4"/>
      <c r="AH325" s="4"/>
      <c r="AI325" s="4"/>
      <c r="AJ325" s="4"/>
      <c r="AK325" s="4"/>
      <c r="AL325" s="4"/>
      <c r="AM325" s="4"/>
    </row>
    <row r="326" spans="1:39" s="3" customFormat="1" ht="15" x14ac:dyDescent="0.25">
      <c r="A326" s="395" t="s">
        <v>1000</v>
      </c>
      <c r="B326" s="395" t="s">
        <v>173</v>
      </c>
      <c r="C326" s="395"/>
      <c r="D326" s="395" t="s">
        <v>100</v>
      </c>
      <c r="E326" s="394"/>
      <c r="F326" s="394"/>
      <c r="G326" s="401"/>
      <c r="H326" s="396"/>
      <c r="I326" s="395"/>
      <c r="J326" s="397"/>
      <c r="K326" s="398"/>
      <c r="L326" s="396"/>
      <c r="M326" s="395">
        <v>23</v>
      </c>
      <c r="N326" s="402">
        <v>1451.42</v>
      </c>
      <c r="O326" s="396"/>
      <c r="P326" s="399">
        <v>22</v>
      </c>
      <c r="Q326" s="403">
        <v>1467.94</v>
      </c>
      <c r="R326" s="396"/>
      <c r="S326" s="399">
        <v>18</v>
      </c>
      <c r="T326" s="403">
        <v>1233.1400000000001</v>
      </c>
      <c r="V326" s="82"/>
      <c r="W326" s="82"/>
      <c r="X326" s="82"/>
      <c r="Y326" s="82"/>
      <c r="Z326" s="82"/>
      <c r="AA326" s="65"/>
      <c r="AB326" s="4"/>
      <c r="AC326" s="4"/>
      <c r="AD326" s="4"/>
      <c r="AE326" s="4"/>
      <c r="AF326" s="4"/>
      <c r="AG326" s="4"/>
      <c r="AH326" s="4"/>
      <c r="AI326" s="4"/>
      <c r="AJ326" s="4"/>
      <c r="AK326" s="4"/>
      <c r="AL326" s="4"/>
      <c r="AM326" s="4"/>
    </row>
    <row r="327" spans="1:39" s="3" customFormat="1" ht="15" x14ac:dyDescent="0.25">
      <c r="A327" s="395" t="s">
        <v>1000</v>
      </c>
      <c r="B327" s="395" t="s">
        <v>173</v>
      </c>
      <c r="C327" s="395"/>
      <c r="D327" s="395" t="s">
        <v>77</v>
      </c>
      <c r="E327" s="394"/>
      <c r="F327" s="394"/>
      <c r="G327" s="401"/>
      <c r="H327" s="396"/>
      <c r="I327" s="395"/>
      <c r="J327" s="397"/>
      <c r="K327" s="398"/>
      <c r="L327" s="396"/>
      <c r="M327" s="395">
        <v>47</v>
      </c>
      <c r="N327" s="402">
        <v>3510.86</v>
      </c>
      <c r="O327" s="396"/>
      <c r="P327" s="399">
        <v>46</v>
      </c>
      <c r="Q327" s="403">
        <v>3768.83</v>
      </c>
      <c r="R327" s="396"/>
      <c r="S327" s="399">
        <v>23</v>
      </c>
      <c r="T327" s="403">
        <v>1691.3</v>
      </c>
      <c r="V327" s="82"/>
      <c r="W327" s="82"/>
      <c r="X327" s="82"/>
      <c r="Y327" s="82"/>
      <c r="Z327" s="82"/>
      <c r="AA327" s="65"/>
      <c r="AB327" s="4"/>
      <c r="AC327" s="4"/>
      <c r="AD327" s="4"/>
      <c r="AE327" s="4"/>
      <c r="AF327" s="4"/>
      <c r="AG327" s="4"/>
      <c r="AH327" s="4"/>
      <c r="AI327" s="4"/>
      <c r="AJ327" s="4"/>
      <c r="AK327" s="4"/>
      <c r="AL327" s="4"/>
      <c r="AM327" s="4"/>
    </row>
    <row r="328" spans="1:39" s="3" customFormat="1" ht="15" x14ac:dyDescent="0.25">
      <c r="A328" s="395" t="s">
        <v>1000</v>
      </c>
      <c r="B328" s="395" t="s">
        <v>174</v>
      </c>
      <c r="C328" s="395"/>
      <c r="D328" s="395" t="s">
        <v>175</v>
      </c>
      <c r="E328" s="394"/>
      <c r="F328" s="394"/>
      <c r="G328" s="401"/>
      <c r="H328" s="396"/>
      <c r="I328" s="395"/>
      <c r="J328" s="397"/>
      <c r="K328" s="398"/>
      <c r="L328" s="396"/>
      <c r="M328" s="395">
        <v>14</v>
      </c>
      <c r="N328" s="402">
        <v>1544.51</v>
      </c>
      <c r="O328" s="396"/>
      <c r="P328" s="399">
        <v>11</v>
      </c>
      <c r="Q328" s="403">
        <v>1282.01</v>
      </c>
      <c r="R328" s="396"/>
      <c r="S328" s="399">
        <v>6</v>
      </c>
      <c r="T328" s="403">
        <v>730.46</v>
      </c>
      <c r="V328" s="82"/>
      <c r="W328" s="82"/>
      <c r="X328" s="82"/>
      <c r="Y328" s="82"/>
      <c r="Z328" s="82"/>
      <c r="AA328" s="65"/>
      <c r="AB328" s="4"/>
      <c r="AC328" s="4"/>
      <c r="AD328" s="4"/>
      <c r="AE328" s="4"/>
      <c r="AF328" s="4"/>
      <c r="AG328" s="4"/>
      <c r="AH328" s="4"/>
      <c r="AI328" s="4"/>
      <c r="AJ328" s="4"/>
      <c r="AK328" s="4"/>
      <c r="AL328" s="4"/>
      <c r="AM328" s="4"/>
    </row>
    <row r="329" spans="1:39" s="3" customFormat="1" ht="15" x14ac:dyDescent="0.25">
      <c r="A329" s="395" t="s">
        <v>1000</v>
      </c>
      <c r="B329" s="395" t="s">
        <v>176</v>
      </c>
      <c r="C329" s="395"/>
      <c r="D329" s="395" t="s">
        <v>177</v>
      </c>
      <c r="E329" s="394"/>
      <c r="F329" s="394"/>
      <c r="G329" s="401"/>
      <c r="H329" s="396"/>
      <c r="I329" s="395"/>
      <c r="J329" s="397"/>
      <c r="K329" s="398"/>
      <c r="L329" s="396"/>
      <c r="M329" s="395">
        <v>295</v>
      </c>
      <c r="N329" s="402">
        <v>27685.23</v>
      </c>
      <c r="O329" s="396"/>
      <c r="P329" s="399">
        <v>267</v>
      </c>
      <c r="Q329" s="403">
        <v>25612.1</v>
      </c>
      <c r="R329" s="396"/>
      <c r="S329" s="399">
        <v>190</v>
      </c>
      <c r="T329" s="403">
        <v>16228.02</v>
      </c>
      <c r="V329" s="82"/>
      <c r="W329" s="82"/>
      <c r="X329" s="82"/>
      <c r="Y329" s="82"/>
      <c r="Z329" s="82"/>
      <c r="AA329" s="65"/>
      <c r="AB329" s="4"/>
      <c r="AC329" s="4"/>
      <c r="AD329" s="4"/>
      <c r="AE329" s="4"/>
      <c r="AF329" s="4"/>
      <c r="AG329" s="4"/>
      <c r="AH329" s="4"/>
      <c r="AI329" s="4"/>
      <c r="AJ329" s="4"/>
      <c r="AK329" s="4"/>
      <c r="AL329" s="4"/>
      <c r="AM329" s="4"/>
    </row>
    <row r="330" spans="1:39" s="3" customFormat="1" ht="15" x14ac:dyDescent="0.25">
      <c r="A330" s="395" t="s">
        <v>1000</v>
      </c>
      <c r="B330" s="395" t="s">
        <v>967</v>
      </c>
      <c r="C330" s="395"/>
      <c r="D330" s="395" t="s">
        <v>177</v>
      </c>
      <c r="E330" s="394"/>
      <c r="F330" s="394"/>
      <c r="G330" s="401"/>
      <c r="H330" s="396"/>
      <c r="I330" s="395"/>
      <c r="J330" s="397"/>
      <c r="K330" s="398"/>
      <c r="L330" s="396"/>
      <c r="M330" s="395"/>
      <c r="N330" s="402"/>
      <c r="O330" s="396"/>
      <c r="P330" s="399"/>
      <c r="Q330" s="403"/>
      <c r="R330" s="396"/>
      <c r="S330" s="399">
        <v>65</v>
      </c>
      <c r="T330" s="403">
        <v>6860.76</v>
      </c>
      <c r="V330" s="82"/>
      <c r="W330" s="82"/>
      <c r="X330" s="82"/>
      <c r="Y330" s="82"/>
      <c r="Z330" s="82"/>
      <c r="AA330" s="65"/>
      <c r="AB330" s="4"/>
      <c r="AC330" s="4"/>
      <c r="AD330" s="4"/>
      <c r="AE330" s="4"/>
      <c r="AF330" s="4"/>
      <c r="AG330" s="4"/>
      <c r="AH330" s="4"/>
      <c r="AI330" s="4"/>
      <c r="AJ330" s="4"/>
      <c r="AK330" s="4"/>
      <c r="AL330" s="4"/>
      <c r="AM330" s="4"/>
    </row>
    <row r="331" spans="1:39" s="3" customFormat="1" ht="15" x14ac:dyDescent="0.25">
      <c r="A331" s="395" t="s">
        <v>1000</v>
      </c>
      <c r="B331" s="395" t="s">
        <v>178</v>
      </c>
      <c r="C331" s="395"/>
      <c r="D331" s="395" t="s">
        <v>179</v>
      </c>
      <c r="E331" s="394"/>
      <c r="F331" s="394"/>
      <c r="G331" s="401"/>
      <c r="H331" s="396"/>
      <c r="I331" s="395"/>
      <c r="J331" s="397"/>
      <c r="K331" s="398"/>
      <c r="L331" s="396"/>
      <c r="M331" s="395">
        <v>36</v>
      </c>
      <c r="N331" s="402">
        <v>3580.5</v>
      </c>
      <c r="O331" s="396"/>
      <c r="P331" s="399">
        <v>32</v>
      </c>
      <c r="Q331" s="403">
        <v>3577.54</v>
      </c>
      <c r="R331" s="396"/>
      <c r="S331" s="399">
        <v>25</v>
      </c>
      <c r="T331" s="403">
        <v>2463.0700000000002</v>
      </c>
      <c r="V331" s="82"/>
      <c r="W331" s="82"/>
      <c r="X331" s="82"/>
      <c r="Y331" s="82"/>
      <c r="Z331" s="82"/>
      <c r="AA331" s="65"/>
      <c r="AB331" s="4"/>
      <c r="AC331" s="4"/>
      <c r="AD331" s="4"/>
      <c r="AE331" s="4"/>
      <c r="AF331" s="4"/>
      <c r="AG331" s="4"/>
      <c r="AH331" s="4"/>
      <c r="AI331" s="4"/>
      <c r="AJ331" s="4"/>
      <c r="AK331" s="4"/>
      <c r="AL331" s="4"/>
      <c r="AM331" s="4"/>
    </row>
    <row r="332" spans="1:39" s="3" customFormat="1" ht="15" x14ac:dyDescent="0.25">
      <c r="A332" s="395" t="s">
        <v>1000</v>
      </c>
      <c r="B332" s="395" t="s">
        <v>181</v>
      </c>
      <c r="C332" s="395"/>
      <c r="D332" s="395" t="s">
        <v>182</v>
      </c>
      <c r="E332" s="394"/>
      <c r="F332" s="394"/>
      <c r="G332" s="401"/>
      <c r="H332" s="396"/>
      <c r="I332" s="395"/>
      <c r="J332" s="397"/>
      <c r="K332" s="398"/>
      <c r="L332" s="396"/>
      <c r="M332" s="395">
        <v>51</v>
      </c>
      <c r="N332" s="402">
        <v>6045.34</v>
      </c>
      <c r="O332" s="396"/>
      <c r="P332" s="399">
        <v>44</v>
      </c>
      <c r="Q332" s="403">
        <v>5172.8100000000004</v>
      </c>
      <c r="R332" s="396"/>
      <c r="S332" s="399">
        <v>24</v>
      </c>
      <c r="T332" s="403">
        <v>2659.96</v>
      </c>
      <c r="V332" s="82"/>
      <c r="W332" s="82"/>
      <c r="X332" s="82"/>
      <c r="Y332" s="82"/>
      <c r="Z332" s="82"/>
      <c r="AA332" s="65"/>
      <c r="AB332" s="4"/>
      <c r="AC332" s="4"/>
      <c r="AD332" s="4"/>
      <c r="AE332" s="4"/>
      <c r="AF332" s="4"/>
      <c r="AG332" s="4"/>
      <c r="AH332" s="4"/>
      <c r="AI332" s="4"/>
      <c r="AJ332" s="4"/>
      <c r="AK332" s="4"/>
      <c r="AL332" s="4"/>
      <c r="AM332" s="4"/>
    </row>
    <row r="333" spans="1:39" s="3" customFormat="1" ht="15" x14ac:dyDescent="0.25">
      <c r="A333" s="395" t="s">
        <v>1000</v>
      </c>
      <c r="B333" s="395" t="s">
        <v>183</v>
      </c>
      <c r="C333" s="395"/>
      <c r="D333" s="395" t="s">
        <v>86</v>
      </c>
      <c r="E333" s="394"/>
      <c r="F333" s="394"/>
      <c r="G333" s="401"/>
      <c r="H333" s="396"/>
      <c r="I333" s="395"/>
      <c r="J333" s="397"/>
      <c r="K333" s="398"/>
      <c r="L333" s="396"/>
      <c r="M333" s="395">
        <v>12</v>
      </c>
      <c r="N333" s="402">
        <v>861.16</v>
      </c>
      <c r="O333" s="396"/>
      <c r="P333" s="399">
        <v>13</v>
      </c>
      <c r="Q333" s="403">
        <v>999.36</v>
      </c>
      <c r="R333" s="396"/>
      <c r="S333" s="399">
        <v>9</v>
      </c>
      <c r="T333" s="403">
        <v>912.78</v>
      </c>
      <c r="V333" s="82"/>
      <c r="W333" s="82"/>
      <c r="X333" s="82"/>
      <c r="Y333" s="82"/>
      <c r="Z333" s="82"/>
      <c r="AA333" s="65"/>
      <c r="AB333" s="4"/>
      <c r="AC333" s="4"/>
      <c r="AD333" s="4"/>
      <c r="AE333" s="4"/>
      <c r="AF333" s="4"/>
      <c r="AG333" s="4"/>
      <c r="AH333" s="4"/>
      <c r="AI333" s="4"/>
      <c r="AJ333" s="4"/>
      <c r="AK333" s="4"/>
      <c r="AL333" s="4"/>
      <c r="AM333" s="4"/>
    </row>
    <row r="334" spans="1:39" s="3" customFormat="1" ht="15" x14ac:dyDescent="0.25">
      <c r="A334" s="395" t="s">
        <v>1000</v>
      </c>
      <c r="B334" s="395" t="s">
        <v>184</v>
      </c>
      <c r="C334" s="395"/>
      <c r="D334" s="395" t="s">
        <v>185</v>
      </c>
      <c r="E334" s="394"/>
      <c r="F334" s="394"/>
      <c r="G334" s="401"/>
      <c r="H334" s="396"/>
      <c r="I334" s="395"/>
      <c r="J334" s="397"/>
      <c r="K334" s="398"/>
      <c r="L334" s="396"/>
      <c r="M334" s="395">
        <v>109</v>
      </c>
      <c r="N334" s="402">
        <v>11932.88</v>
      </c>
      <c r="O334" s="396"/>
      <c r="P334" s="399">
        <v>107</v>
      </c>
      <c r="Q334" s="403">
        <v>11366.83</v>
      </c>
      <c r="R334" s="396"/>
      <c r="S334" s="399">
        <v>74</v>
      </c>
      <c r="T334" s="403">
        <v>7259.86</v>
      </c>
      <c r="V334" s="82"/>
      <c r="W334" s="82"/>
      <c r="X334" s="82"/>
      <c r="Y334" s="82"/>
      <c r="Z334" s="82"/>
      <c r="AA334" s="65"/>
      <c r="AB334" s="4"/>
      <c r="AC334" s="4"/>
      <c r="AD334" s="4"/>
      <c r="AE334" s="4"/>
      <c r="AF334" s="4"/>
      <c r="AG334" s="4"/>
      <c r="AH334" s="4"/>
      <c r="AI334" s="4"/>
      <c r="AJ334" s="4"/>
      <c r="AK334" s="4"/>
      <c r="AL334" s="4"/>
      <c r="AM334" s="4"/>
    </row>
    <row r="335" spans="1:39" s="3" customFormat="1" ht="15" x14ac:dyDescent="0.25">
      <c r="A335" s="395" t="s">
        <v>1000</v>
      </c>
      <c r="B335" s="395" t="s">
        <v>189</v>
      </c>
      <c r="C335" s="395"/>
      <c r="D335" s="395" t="s">
        <v>70</v>
      </c>
      <c r="E335" s="394"/>
      <c r="F335" s="394"/>
      <c r="G335" s="401"/>
      <c r="H335" s="396"/>
      <c r="I335" s="395"/>
      <c r="J335" s="397"/>
      <c r="K335" s="398"/>
      <c r="L335" s="396"/>
      <c r="M335" s="395">
        <v>16</v>
      </c>
      <c r="N335" s="402">
        <v>1289.07</v>
      </c>
      <c r="O335" s="396"/>
      <c r="P335" s="399">
        <v>15</v>
      </c>
      <c r="Q335" s="403">
        <v>1204.1199999999999</v>
      </c>
      <c r="R335" s="396"/>
      <c r="S335" s="399">
        <v>9</v>
      </c>
      <c r="T335" s="403">
        <v>832.92</v>
      </c>
      <c r="V335" s="82"/>
      <c r="W335" s="82"/>
      <c r="X335" s="82"/>
      <c r="Y335" s="82"/>
      <c r="Z335" s="82"/>
      <c r="AA335" s="65"/>
      <c r="AB335" s="4"/>
      <c r="AC335" s="4"/>
      <c r="AD335" s="4"/>
      <c r="AE335" s="4"/>
      <c r="AF335" s="4"/>
      <c r="AG335" s="4"/>
      <c r="AH335" s="4"/>
      <c r="AI335" s="4"/>
      <c r="AJ335" s="4"/>
      <c r="AK335" s="4"/>
      <c r="AL335" s="4"/>
      <c r="AM335" s="4"/>
    </row>
    <row r="336" spans="1:39" s="3" customFormat="1" ht="15" x14ac:dyDescent="0.25">
      <c r="A336" s="395" t="s">
        <v>1000</v>
      </c>
      <c r="B336" s="395" t="s">
        <v>191</v>
      </c>
      <c r="C336" s="395"/>
      <c r="D336" s="395" t="s">
        <v>192</v>
      </c>
      <c r="E336" s="394"/>
      <c r="F336" s="394"/>
      <c r="G336" s="401"/>
      <c r="H336" s="396"/>
      <c r="I336" s="395"/>
      <c r="J336" s="397"/>
      <c r="K336" s="398"/>
      <c r="L336" s="396"/>
      <c r="M336" s="395">
        <v>9</v>
      </c>
      <c r="N336" s="402">
        <v>1382.38</v>
      </c>
      <c r="O336" s="396"/>
      <c r="P336" s="399">
        <v>9</v>
      </c>
      <c r="Q336" s="403">
        <v>1325.49</v>
      </c>
      <c r="R336" s="396"/>
      <c r="S336" s="399">
        <v>6</v>
      </c>
      <c r="T336" s="403">
        <v>741.46</v>
      </c>
      <c r="V336" s="82"/>
      <c r="W336" s="82"/>
      <c r="X336" s="82"/>
      <c r="Y336" s="82"/>
      <c r="Z336" s="82"/>
      <c r="AA336" s="65"/>
      <c r="AB336" s="4"/>
      <c r="AC336" s="4"/>
      <c r="AD336" s="4"/>
      <c r="AE336" s="4"/>
      <c r="AF336" s="4"/>
      <c r="AG336" s="4"/>
      <c r="AH336" s="4"/>
      <c r="AI336" s="4"/>
      <c r="AJ336" s="4"/>
      <c r="AK336" s="4"/>
      <c r="AL336" s="4"/>
      <c r="AM336" s="4"/>
    </row>
    <row r="337" spans="1:39" s="3" customFormat="1" ht="15" x14ac:dyDescent="0.25">
      <c r="A337" s="395" t="s">
        <v>1000</v>
      </c>
      <c r="B337" s="395" t="s">
        <v>193</v>
      </c>
      <c r="C337" s="395"/>
      <c r="D337" s="395" t="s">
        <v>194</v>
      </c>
      <c r="E337" s="394"/>
      <c r="F337" s="394"/>
      <c r="G337" s="401"/>
      <c r="H337" s="396"/>
      <c r="I337" s="395"/>
      <c r="J337" s="397"/>
      <c r="K337" s="398"/>
      <c r="L337" s="396"/>
      <c r="M337" s="395">
        <v>78</v>
      </c>
      <c r="N337" s="402">
        <v>7532.49</v>
      </c>
      <c r="O337" s="396"/>
      <c r="P337" s="399">
        <v>78</v>
      </c>
      <c r="Q337" s="403">
        <v>7358.18</v>
      </c>
      <c r="R337" s="396"/>
      <c r="S337" s="399">
        <v>42</v>
      </c>
      <c r="T337" s="403">
        <v>3940.57</v>
      </c>
      <c r="V337" s="82"/>
      <c r="W337" s="82"/>
      <c r="X337" s="82"/>
      <c r="Y337" s="82"/>
      <c r="Z337" s="82"/>
      <c r="AA337" s="65"/>
      <c r="AB337" s="4"/>
      <c r="AC337" s="4"/>
      <c r="AD337" s="4"/>
      <c r="AE337" s="4"/>
      <c r="AF337" s="4"/>
      <c r="AG337" s="4"/>
      <c r="AH337" s="4"/>
      <c r="AI337" s="4"/>
      <c r="AJ337" s="4"/>
      <c r="AK337" s="4"/>
      <c r="AL337" s="4"/>
      <c r="AM337" s="4"/>
    </row>
    <row r="338" spans="1:39" s="3" customFormat="1" ht="15" x14ac:dyDescent="0.25">
      <c r="A338" s="395" t="s">
        <v>1000</v>
      </c>
      <c r="B338" s="395" t="s">
        <v>1004</v>
      </c>
      <c r="C338" s="395"/>
      <c r="D338" s="395" t="s">
        <v>194</v>
      </c>
      <c r="E338" s="394"/>
      <c r="F338" s="394"/>
      <c r="G338" s="401"/>
      <c r="H338" s="396"/>
      <c r="I338" s="395"/>
      <c r="J338" s="397"/>
      <c r="K338" s="398"/>
      <c r="L338" s="396"/>
      <c r="M338" s="395"/>
      <c r="N338" s="402"/>
      <c r="O338" s="396"/>
      <c r="P338" s="399"/>
      <c r="Q338" s="403"/>
      <c r="R338" s="396"/>
      <c r="S338" s="399">
        <v>8</v>
      </c>
      <c r="T338" s="403">
        <v>514.07000000000005</v>
      </c>
      <c r="V338" s="82"/>
      <c r="W338" s="82"/>
      <c r="X338" s="82"/>
      <c r="Y338" s="82"/>
      <c r="Z338" s="82"/>
      <c r="AA338" s="65"/>
      <c r="AB338" s="4"/>
      <c r="AC338" s="4"/>
      <c r="AD338" s="4"/>
      <c r="AE338" s="4"/>
      <c r="AF338" s="4"/>
      <c r="AG338" s="4"/>
      <c r="AH338" s="4"/>
      <c r="AI338" s="4"/>
      <c r="AJ338" s="4"/>
      <c r="AK338" s="4"/>
      <c r="AL338" s="4"/>
      <c r="AM338" s="4"/>
    </row>
    <row r="339" spans="1:39" s="3" customFormat="1" ht="15" x14ac:dyDescent="0.25">
      <c r="A339" s="395" t="s">
        <v>1000</v>
      </c>
      <c r="B339" s="395" t="s">
        <v>197</v>
      </c>
      <c r="C339" s="395"/>
      <c r="D339" s="395" t="s">
        <v>380</v>
      </c>
      <c r="E339" s="394"/>
      <c r="F339" s="394"/>
      <c r="G339" s="401"/>
      <c r="H339" s="396"/>
      <c r="I339" s="395"/>
      <c r="J339" s="397"/>
      <c r="K339" s="398"/>
      <c r="L339" s="396"/>
      <c r="M339" s="395">
        <v>47</v>
      </c>
      <c r="N339" s="402">
        <v>2618.02</v>
      </c>
      <c r="O339" s="396"/>
      <c r="P339" s="399">
        <v>33</v>
      </c>
      <c r="Q339" s="403">
        <v>2450.64</v>
      </c>
      <c r="R339" s="396"/>
      <c r="S339" s="399">
        <v>21</v>
      </c>
      <c r="T339" s="403">
        <v>1133.0899999999999</v>
      </c>
      <c r="V339" s="82"/>
      <c r="W339" s="82"/>
      <c r="X339" s="82"/>
      <c r="Y339" s="82"/>
      <c r="Z339" s="82"/>
      <c r="AA339" s="65"/>
      <c r="AB339" s="4"/>
      <c r="AC339" s="4"/>
      <c r="AD339" s="4"/>
      <c r="AE339" s="4"/>
      <c r="AF339" s="4"/>
      <c r="AG339" s="4"/>
      <c r="AH339" s="4"/>
      <c r="AI339" s="4"/>
      <c r="AJ339" s="4"/>
      <c r="AK339" s="4"/>
      <c r="AL339" s="4"/>
      <c r="AM339" s="4"/>
    </row>
    <row r="340" spans="1:39" s="3" customFormat="1" ht="15" x14ac:dyDescent="0.25">
      <c r="A340" s="395" t="s">
        <v>1000</v>
      </c>
      <c r="B340" s="395" t="s">
        <v>200</v>
      </c>
      <c r="C340" s="395"/>
      <c r="D340" s="395" t="s">
        <v>644</v>
      </c>
      <c r="E340" s="394"/>
      <c r="F340" s="394"/>
      <c r="G340" s="401"/>
      <c r="H340" s="396"/>
      <c r="I340" s="395"/>
      <c r="J340" s="397"/>
      <c r="K340" s="398"/>
      <c r="L340" s="396"/>
      <c r="M340" s="395">
        <v>310</v>
      </c>
      <c r="N340" s="402">
        <v>27081.88</v>
      </c>
      <c r="O340" s="396"/>
      <c r="P340" s="399">
        <v>295</v>
      </c>
      <c r="Q340" s="403">
        <v>27405.5</v>
      </c>
      <c r="R340" s="396"/>
      <c r="S340" s="399">
        <v>203</v>
      </c>
      <c r="T340" s="403">
        <v>15330.73</v>
      </c>
      <c r="V340" s="82"/>
      <c r="W340" s="82"/>
      <c r="X340" s="82"/>
      <c r="Y340" s="82"/>
      <c r="Z340" s="82"/>
      <c r="AA340" s="65"/>
      <c r="AB340" s="4"/>
      <c r="AC340" s="4"/>
      <c r="AD340" s="4"/>
      <c r="AE340" s="4"/>
      <c r="AF340" s="4"/>
      <c r="AG340" s="4"/>
      <c r="AH340" s="4"/>
      <c r="AI340" s="4"/>
      <c r="AJ340" s="4"/>
      <c r="AK340" s="4"/>
      <c r="AL340" s="4"/>
      <c r="AM340" s="4"/>
    </row>
    <row r="341" spans="1:39" s="3" customFormat="1" ht="15" x14ac:dyDescent="0.25">
      <c r="A341" s="395" t="s">
        <v>1000</v>
      </c>
      <c r="B341" s="395" t="s">
        <v>200</v>
      </c>
      <c r="C341" s="395"/>
      <c r="D341" s="395" t="s">
        <v>202</v>
      </c>
      <c r="E341" s="394"/>
      <c r="F341" s="394"/>
      <c r="G341" s="401"/>
      <c r="H341" s="396"/>
      <c r="I341" s="395"/>
      <c r="J341" s="397"/>
      <c r="K341" s="398"/>
      <c r="L341" s="396"/>
      <c r="M341" s="395">
        <v>1</v>
      </c>
      <c r="N341" s="402">
        <v>5</v>
      </c>
      <c r="O341" s="396"/>
      <c r="P341" s="399">
        <v>1</v>
      </c>
      <c r="Q341" s="403">
        <v>5</v>
      </c>
      <c r="R341" s="396"/>
      <c r="S341" s="399"/>
      <c r="T341" s="403"/>
      <c r="V341" s="82"/>
      <c r="W341" s="82"/>
      <c r="X341" s="82"/>
      <c r="Y341" s="82"/>
      <c r="Z341" s="82"/>
      <c r="AA341" s="65"/>
      <c r="AB341" s="4"/>
      <c r="AC341" s="4"/>
      <c r="AD341" s="4"/>
      <c r="AE341" s="4"/>
      <c r="AF341" s="4"/>
      <c r="AG341" s="4"/>
      <c r="AH341" s="4"/>
      <c r="AI341" s="4"/>
      <c r="AJ341" s="4"/>
      <c r="AK341" s="4"/>
      <c r="AL341" s="4"/>
      <c r="AM341" s="4"/>
    </row>
    <row r="342" spans="1:39" s="3" customFormat="1" ht="15" x14ac:dyDescent="0.25">
      <c r="A342" s="395" t="s">
        <v>1000</v>
      </c>
      <c r="B342" s="395" t="s">
        <v>203</v>
      </c>
      <c r="C342" s="395"/>
      <c r="D342" s="395" t="s">
        <v>204</v>
      </c>
      <c r="E342" s="394"/>
      <c r="F342" s="394"/>
      <c r="G342" s="401"/>
      <c r="H342" s="396"/>
      <c r="I342" s="395"/>
      <c r="J342" s="397"/>
      <c r="K342" s="398"/>
      <c r="L342" s="396"/>
      <c r="M342" s="395">
        <v>681</v>
      </c>
      <c r="N342" s="402">
        <v>55837.56</v>
      </c>
      <c r="O342" s="396"/>
      <c r="P342" s="399">
        <v>618</v>
      </c>
      <c r="Q342" s="403">
        <v>53275.4</v>
      </c>
      <c r="R342" s="396"/>
      <c r="S342" s="399">
        <v>349</v>
      </c>
      <c r="T342" s="403">
        <v>27437.22</v>
      </c>
      <c r="V342" s="82"/>
      <c r="W342" s="82"/>
      <c r="X342" s="82"/>
      <c r="Y342" s="82"/>
      <c r="Z342" s="82"/>
      <c r="AA342" s="65"/>
      <c r="AB342" s="4"/>
      <c r="AC342" s="4"/>
      <c r="AD342" s="4"/>
      <c r="AE342" s="4"/>
      <c r="AF342" s="4"/>
      <c r="AG342" s="4"/>
      <c r="AH342" s="4"/>
      <c r="AI342" s="4"/>
      <c r="AJ342" s="4"/>
      <c r="AK342" s="4"/>
      <c r="AL342" s="4"/>
      <c r="AM342" s="4"/>
    </row>
    <row r="343" spans="1:39" s="3" customFormat="1" ht="15" x14ac:dyDescent="0.25">
      <c r="A343" s="395" t="s">
        <v>1000</v>
      </c>
      <c r="B343" s="395" t="s">
        <v>968</v>
      </c>
      <c r="C343" s="395"/>
      <c r="D343" s="395" t="s">
        <v>204</v>
      </c>
      <c r="E343" s="394"/>
      <c r="F343" s="394"/>
      <c r="G343" s="401"/>
      <c r="H343" s="396"/>
      <c r="I343" s="395"/>
      <c r="J343" s="397"/>
      <c r="K343" s="398"/>
      <c r="L343" s="396"/>
      <c r="M343" s="395"/>
      <c r="N343" s="402"/>
      <c r="O343" s="396"/>
      <c r="P343" s="399"/>
      <c r="Q343" s="403"/>
      <c r="R343" s="396"/>
      <c r="S343" s="399">
        <v>126</v>
      </c>
      <c r="T343" s="403">
        <v>9573.7099999999991</v>
      </c>
      <c r="V343" s="82"/>
      <c r="W343" s="82"/>
      <c r="X343" s="82"/>
      <c r="Y343" s="82"/>
      <c r="Z343" s="82"/>
      <c r="AA343" s="65"/>
      <c r="AB343" s="4"/>
      <c r="AC343" s="4"/>
      <c r="AD343" s="4"/>
      <c r="AE343" s="4"/>
      <c r="AF343" s="4"/>
      <c r="AG343" s="4"/>
      <c r="AH343" s="4"/>
      <c r="AI343" s="4"/>
      <c r="AJ343" s="4"/>
      <c r="AK343" s="4"/>
      <c r="AL343" s="4"/>
      <c r="AM343" s="4"/>
    </row>
    <row r="344" spans="1:39" s="3" customFormat="1" ht="15" x14ac:dyDescent="0.25">
      <c r="A344" s="395" t="s">
        <v>1000</v>
      </c>
      <c r="B344" s="395" t="s">
        <v>205</v>
      </c>
      <c r="C344" s="395"/>
      <c r="D344" s="395" t="s">
        <v>97</v>
      </c>
      <c r="E344" s="394"/>
      <c r="F344" s="394"/>
      <c r="G344" s="401"/>
      <c r="H344" s="396"/>
      <c r="I344" s="395"/>
      <c r="J344" s="397"/>
      <c r="K344" s="398"/>
      <c r="L344" s="396"/>
      <c r="M344" s="395">
        <v>13</v>
      </c>
      <c r="N344" s="402">
        <v>1107.08</v>
      </c>
      <c r="O344" s="396"/>
      <c r="P344" s="399">
        <v>13</v>
      </c>
      <c r="Q344" s="403">
        <v>1388.65</v>
      </c>
      <c r="R344" s="396"/>
      <c r="S344" s="399">
        <v>13</v>
      </c>
      <c r="T344" s="403">
        <v>1183.19</v>
      </c>
      <c r="V344" s="82"/>
      <c r="W344" s="82"/>
      <c r="X344" s="82"/>
      <c r="Y344" s="82"/>
      <c r="Z344" s="82"/>
      <c r="AA344" s="65"/>
      <c r="AB344" s="4"/>
      <c r="AC344" s="4"/>
      <c r="AD344" s="4"/>
      <c r="AE344" s="4"/>
      <c r="AF344" s="4"/>
      <c r="AG344" s="4"/>
      <c r="AH344" s="4"/>
      <c r="AI344" s="4"/>
      <c r="AJ344" s="4"/>
      <c r="AK344" s="4"/>
      <c r="AL344" s="4"/>
      <c r="AM344" s="4"/>
    </row>
    <row r="345" spans="1:39" s="3" customFormat="1" ht="15" x14ac:dyDescent="0.25">
      <c r="A345" s="395" t="s">
        <v>1000</v>
      </c>
      <c r="B345" s="395" t="s">
        <v>208</v>
      </c>
      <c r="C345" s="395"/>
      <c r="D345" s="395" t="s">
        <v>64</v>
      </c>
      <c r="E345" s="394"/>
      <c r="F345" s="394"/>
      <c r="G345" s="401"/>
      <c r="H345" s="396"/>
      <c r="I345" s="395"/>
      <c r="J345" s="397"/>
      <c r="K345" s="398"/>
      <c r="L345" s="396"/>
      <c r="M345" s="395">
        <v>52</v>
      </c>
      <c r="N345" s="402">
        <v>4106.3599999999997</v>
      </c>
      <c r="O345" s="396"/>
      <c r="P345" s="399">
        <v>50</v>
      </c>
      <c r="Q345" s="403">
        <v>3821.88</v>
      </c>
      <c r="R345" s="396"/>
      <c r="S345" s="399">
        <v>38</v>
      </c>
      <c r="T345" s="403">
        <v>2503.7199999999998</v>
      </c>
      <c r="V345" s="82"/>
      <c r="W345" s="82"/>
      <c r="X345" s="82"/>
      <c r="Y345" s="82"/>
      <c r="Z345" s="82"/>
      <c r="AA345" s="65"/>
      <c r="AB345" s="4"/>
      <c r="AC345" s="4"/>
      <c r="AD345" s="4"/>
      <c r="AE345" s="4"/>
      <c r="AF345" s="4"/>
      <c r="AG345" s="4"/>
      <c r="AH345" s="4"/>
      <c r="AI345" s="4"/>
      <c r="AJ345" s="4"/>
      <c r="AK345" s="4"/>
      <c r="AL345" s="4"/>
      <c r="AM345" s="4"/>
    </row>
    <row r="346" spans="1:39" s="3" customFormat="1" ht="15" x14ac:dyDescent="0.25">
      <c r="A346" s="395" t="s">
        <v>1000</v>
      </c>
      <c r="B346" s="395" t="s">
        <v>209</v>
      </c>
      <c r="C346" s="395"/>
      <c r="D346" s="395" t="s">
        <v>179</v>
      </c>
      <c r="E346" s="394"/>
      <c r="F346" s="394"/>
      <c r="G346" s="401"/>
      <c r="H346" s="396"/>
      <c r="I346" s="395"/>
      <c r="J346" s="397"/>
      <c r="K346" s="398"/>
      <c r="L346" s="396"/>
      <c r="M346" s="395">
        <v>88</v>
      </c>
      <c r="N346" s="402">
        <v>8019.15</v>
      </c>
      <c r="O346" s="396"/>
      <c r="P346" s="399">
        <v>84</v>
      </c>
      <c r="Q346" s="403">
        <v>7401.31</v>
      </c>
      <c r="R346" s="396"/>
      <c r="S346" s="399">
        <v>60</v>
      </c>
      <c r="T346" s="403">
        <v>5106.1099999999997</v>
      </c>
      <c r="V346" s="82"/>
      <c r="W346" s="82"/>
      <c r="X346" s="82"/>
      <c r="Y346" s="82"/>
      <c r="Z346" s="82"/>
      <c r="AA346" s="65"/>
      <c r="AB346" s="4"/>
      <c r="AC346" s="4"/>
      <c r="AD346" s="4"/>
      <c r="AE346" s="4"/>
      <c r="AF346" s="4"/>
      <c r="AG346" s="4"/>
      <c r="AH346" s="4"/>
      <c r="AI346" s="4"/>
      <c r="AJ346" s="4"/>
      <c r="AK346" s="4"/>
      <c r="AL346" s="4"/>
      <c r="AM346" s="4"/>
    </row>
    <row r="347" spans="1:39" s="3" customFormat="1" ht="15" x14ac:dyDescent="0.25">
      <c r="A347" s="395" t="s">
        <v>1000</v>
      </c>
      <c r="B347" s="395" t="s">
        <v>210</v>
      </c>
      <c r="C347" s="395"/>
      <c r="D347" s="395" t="s">
        <v>211</v>
      </c>
      <c r="E347" s="394"/>
      <c r="F347" s="394"/>
      <c r="G347" s="401"/>
      <c r="H347" s="396"/>
      <c r="I347" s="395"/>
      <c r="J347" s="397"/>
      <c r="K347" s="398"/>
      <c r="L347" s="396"/>
      <c r="M347" s="395">
        <v>15</v>
      </c>
      <c r="N347" s="402">
        <v>1708.17</v>
      </c>
      <c r="O347" s="396"/>
      <c r="P347" s="399">
        <v>18</v>
      </c>
      <c r="Q347" s="403">
        <v>2340.98</v>
      </c>
      <c r="R347" s="396"/>
      <c r="S347" s="399">
        <v>16</v>
      </c>
      <c r="T347" s="403">
        <v>1531.55</v>
      </c>
      <c r="V347" s="82"/>
      <c r="W347" s="82"/>
      <c r="X347" s="82"/>
      <c r="Y347" s="82"/>
      <c r="Z347" s="82"/>
      <c r="AA347" s="65"/>
      <c r="AB347" s="4"/>
      <c r="AC347" s="4"/>
      <c r="AD347" s="4"/>
      <c r="AE347" s="4"/>
      <c r="AF347" s="4"/>
      <c r="AG347" s="4"/>
      <c r="AH347" s="4"/>
      <c r="AI347" s="4"/>
      <c r="AJ347" s="4"/>
      <c r="AK347" s="4"/>
      <c r="AL347" s="4"/>
      <c r="AM347" s="4"/>
    </row>
    <row r="348" spans="1:39" s="3" customFormat="1" ht="15" x14ac:dyDescent="0.25">
      <c r="A348" s="395" t="s">
        <v>1000</v>
      </c>
      <c r="B348" s="395" t="s">
        <v>214</v>
      </c>
      <c r="C348" s="395"/>
      <c r="D348" s="395" t="s">
        <v>127</v>
      </c>
      <c r="E348" s="394"/>
      <c r="F348" s="394"/>
      <c r="G348" s="401"/>
      <c r="H348" s="396"/>
      <c r="I348" s="395"/>
      <c r="J348" s="397"/>
      <c r="K348" s="398"/>
      <c r="L348" s="396"/>
      <c r="M348" s="395">
        <v>7</v>
      </c>
      <c r="N348" s="402">
        <v>1004.25</v>
      </c>
      <c r="O348" s="396"/>
      <c r="P348" s="399">
        <v>8</v>
      </c>
      <c r="Q348" s="403">
        <v>1177.93</v>
      </c>
      <c r="R348" s="396"/>
      <c r="S348" s="399">
        <v>5</v>
      </c>
      <c r="T348" s="403">
        <v>505.2</v>
      </c>
      <c r="V348" s="82"/>
      <c r="W348" s="82"/>
      <c r="X348" s="82"/>
      <c r="Y348" s="82"/>
      <c r="Z348" s="82"/>
      <c r="AA348" s="65"/>
      <c r="AB348" s="4"/>
      <c r="AC348" s="4"/>
      <c r="AD348" s="4"/>
      <c r="AE348" s="4"/>
      <c r="AF348" s="4"/>
      <c r="AG348" s="4"/>
      <c r="AH348" s="4"/>
      <c r="AI348" s="4"/>
      <c r="AJ348" s="4"/>
      <c r="AK348" s="4"/>
      <c r="AL348" s="4"/>
      <c r="AM348" s="4"/>
    </row>
    <row r="349" spans="1:39" s="3" customFormat="1" ht="15" x14ac:dyDescent="0.25">
      <c r="A349" s="395" t="s">
        <v>1000</v>
      </c>
      <c r="B349" s="395" t="s">
        <v>969</v>
      </c>
      <c r="C349" s="395"/>
      <c r="D349" s="395" t="s">
        <v>127</v>
      </c>
      <c r="E349" s="394"/>
      <c r="F349" s="394"/>
      <c r="G349" s="401"/>
      <c r="H349" s="396"/>
      <c r="I349" s="395"/>
      <c r="J349" s="397"/>
      <c r="K349" s="398"/>
      <c r="L349" s="396"/>
      <c r="M349" s="395"/>
      <c r="N349" s="402"/>
      <c r="O349" s="396"/>
      <c r="P349" s="399"/>
      <c r="Q349" s="403"/>
      <c r="R349" s="396"/>
      <c r="S349" s="399">
        <v>20</v>
      </c>
      <c r="T349" s="403">
        <v>1804.81</v>
      </c>
      <c r="V349" s="82"/>
      <c r="W349" s="82"/>
      <c r="X349" s="82"/>
      <c r="Y349" s="82"/>
      <c r="Z349" s="82"/>
      <c r="AA349" s="65"/>
      <c r="AB349" s="4"/>
      <c r="AC349" s="4"/>
      <c r="AD349" s="4"/>
      <c r="AE349" s="4"/>
      <c r="AF349" s="4"/>
      <c r="AG349" s="4"/>
      <c r="AH349" s="4"/>
      <c r="AI349" s="4"/>
      <c r="AJ349" s="4"/>
      <c r="AK349" s="4"/>
      <c r="AL349" s="4"/>
      <c r="AM349" s="4"/>
    </row>
    <row r="350" spans="1:39" s="3" customFormat="1" ht="15" x14ac:dyDescent="0.25">
      <c r="A350" s="395" t="s">
        <v>1000</v>
      </c>
      <c r="B350" s="395" t="s">
        <v>858</v>
      </c>
      <c r="C350" s="395"/>
      <c r="D350" s="395" t="s">
        <v>107</v>
      </c>
      <c r="E350" s="394"/>
      <c r="F350" s="394"/>
      <c r="G350" s="401"/>
      <c r="H350" s="396"/>
      <c r="I350" s="395"/>
      <c r="J350" s="397"/>
      <c r="K350" s="398"/>
      <c r="L350" s="396"/>
      <c r="M350" s="395"/>
      <c r="N350" s="402"/>
      <c r="O350" s="396"/>
      <c r="P350" s="399"/>
      <c r="Q350" s="403"/>
      <c r="R350" s="396"/>
      <c r="S350" s="399">
        <v>1</v>
      </c>
      <c r="T350" s="403">
        <v>49.41</v>
      </c>
      <c r="V350" s="82"/>
      <c r="W350" s="82"/>
      <c r="X350" s="82"/>
      <c r="Y350" s="82"/>
      <c r="Z350" s="82"/>
      <c r="AA350" s="65"/>
      <c r="AB350" s="4"/>
      <c r="AC350" s="4"/>
      <c r="AD350" s="4"/>
      <c r="AE350" s="4"/>
      <c r="AF350" s="4"/>
      <c r="AG350" s="4"/>
      <c r="AH350" s="4"/>
      <c r="AI350" s="4"/>
      <c r="AJ350" s="4"/>
      <c r="AK350" s="4"/>
      <c r="AL350" s="4"/>
      <c r="AM350" s="4"/>
    </row>
    <row r="351" spans="1:39" s="3" customFormat="1" ht="15" x14ac:dyDescent="0.25">
      <c r="A351" s="395" t="s">
        <v>1000</v>
      </c>
      <c r="B351" s="395" t="s">
        <v>647</v>
      </c>
      <c r="C351" s="395"/>
      <c r="D351" s="395" t="s">
        <v>107</v>
      </c>
      <c r="E351" s="394"/>
      <c r="F351" s="394"/>
      <c r="G351" s="401"/>
      <c r="H351" s="396"/>
      <c r="I351" s="395"/>
      <c r="J351" s="397"/>
      <c r="K351" s="398"/>
      <c r="L351" s="396"/>
      <c r="M351" s="395">
        <v>18</v>
      </c>
      <c r="N351" s="402">
        <v>1897.22</v>
      </c>
      <c r="O351" s="396"/>
      <c r="P351" s="399">
        <v>14</v>
      </c>
      <c r="Q351" s="403">
        <v>1793.83</v>
      </c>
      <c r="R351" s="396"/>
      <c r="S351" s="399"/>
      <c r="T351" s="403"/>
      <c r="V351" s="82"/>
      <c r="W351" s="82"/>
      <c r="X351" s="82"/>
      <c r="Y351" s="82"/>
      <c r="Z351" s="82"/>
      <c r="AA351" s="65"/>
      <c r="AB351" s="4"/>
      <c r="AC351" s="4"/>
      <c r="AD351" s="4"/>
      <c r="AE351" s="4"/>
      <c r="AF351" s="4"/>
      <c r="AG351" s="4"/>
      <c r="AH351" s="4"/>
      <c r="AI351" s="4"/>
      <c r="AJ351" s="4"/>
      <c r="AK351" s="4"/>
      <c r="AL351" s="4"/>
      <c r="AM351" s="4"/>
    </row>
    <row r="352" spans="1:39" s="3" customFormat="1" ht="15" x14ac:dyDescent="0.25">
      <c r="A352" s="395" t="s">
        <v>1000</v>
      </c>
      <c r="B352" s="395" t="s">
        <v>216</v>
      </c>
      <c r="C352" s="395"/>
      <c r="D352" s="395" t="s">
        <v>70</v>
      </c>
      <c r="E352" s="394"/>
      <c r="F352" s="394"/>
      <c r="G352" s="401"/>
      <c r="H352" s="396"/>
      <c r="I352" s="395"/>
      <c r="J352" s="397"/>
      <c r="K352" s="398"/>
      <c r="L352" s="396"/>
      <c r="M352" s="395">
        <v>3</v>
      </c>
      <c r="N352" s="402">
        <v>357.21</v>
      </c>
      <c r="O352" s="396"/>
      <c r="P352" s="399">
        <v>3</v>
      </c>
      <c r="Q352" s="403">
        <v>370.17</v>
      </c>
      <c r="R352" s="396"/>
      <c r="S352" s="399">
        <v>4</v>
      </c>
      <c r="T352" s="403">
        <v>107.54</v>
      </c>
      <c r="V352" s="82"/>
      <c r="W352" s="82"/>
      <c r="X352" s="82"/>
      <c r="Y352" s="82"/>
      <c r="Z352" s="82"/>
      <c r="AA352" s="65"/>
      <c r="AB352" s="4"/>
      <c r="AC352" s="4"/>
      <c r="AD352" s="4"/>
      <c r="AE352" s="4"/>
      <c r="AF352" s="4"/>
      <c r="AG352" s="4"/>
      <c r="AH352" s="4"/>
      <c r="AI352" s="4"/>
      <c r="AJ352" s="4"/>
      <c r="AK352" s="4"/>
      <c r="AL352" s="4"/>
      <c r="AM352" s="4"/>
    </row>
    <row r="353" spans="1:39" s="3" customFormat="1" ht="15" x14ac:dyDescent="0.25">
      <c r="A353" s="395" t="s">
        <v>1000</v>
      </c>
      <c r="B353" s="395" t="s">
        <v>217</v>
      </c>
      <c r="C353" s="395"/>
      <c r="D353" s="395" t="s">
        <v>147</v>
      </c>
      <c r="E353" s="394"/>
      <c r="F353" s="394"/>
      <c r="G353" s="401"/>
      <c r="H353" s="396"/>
      <c r="I353" s="395"/>
      <c r="J353" s="397"/>
      <c r="K353" s="398"/>
      <c r="L353" s="396"/>
      <c r="M353" s="395">
        <v>26</v>
      </c>
      <c r="N353" s="402">
        <v>4214.3599999999997</v>
      </c>
      <c r="O353" s="396"/>
      <c r="P353" s="399">
        <v>25</v>
      </c>
      <c r="Q353" s="403">
        <v>3045.07</v>
      </c>
      <c r="R353" s="396"/>
      <c r="S353" s="399">
        <v>23</v>
      </c>
      <c r="T353" s="403">
        <v>2018.96</v>
      </c>
      <c r="V353" s="82"/>
      <c r="W353" s="82"/>
      <c r="X353" s="82"/>
      <c r="Y353" s="82"/>
      <c r="Z353" s="82"/>
      <c r="AA353" s="65"/>
      <c r="AB353" s="4"/>
      <c r="AC353" s="4"/>
      <c r="AD353" s="4"/>
      <c r="AE353" s="4"/>
      <c r="AF353" s="4"/>
      <c r="AG353" s="4"/>
      <c r="AH353" s="4"/>
      <c r="AI353" s="4"/>
      <c r="AJ353" s="4"/>
      <c r="AK353" s="4"/>
      <c r="AL353" s="4"/>
      <c r="AM353" s="4"/>
    </row>
    <row r="354" spans="1:39" s="3" customFormat="1" ht="15" x14ac:dyDescent="0.25">
      <c r="A354" s="395" t="s">
        <v>1000</v>
      </c>
      <c r="B354" s="395" t="s">
        <v>218</v>
      </c>
      <c r="C354" s="395"/>
      <c r="D354" s="395" t="s">
        <v>219</v>
      </c>
      <c r="E354" s="394"/>
      <c r="F354" s="394"/>
      <c r="G354" s="401"/>
      <c r="H354" s="396"/>
      <c r="I354" s="395"/>
      <c r="J354" s="397"/>
      <c r="K354" s="398"/>
      <c r="L354" s="396"/>
      <c r="M354" s="395">
        <v>18</v>
      </c>
      <c r="N354" s="402">
        <v>2181.3000000000002</v>
      </c>
      <c r="O354" s="396"/>
      <c r="P354" s="399">
        <v>22</v>
      </c>
      <c r="Q354" s="403">
        <v>2379.9299999999998</v>
      </c>
      <c r="R354" s="396"/>
      <c r="S354" s="399">
        <v>12</v>
      </c>
      <c r="T354" s="403">
        <v>1273.1500000000001</v>
      </c>
      <c r="V354" s="82"/>
      <c r="W354" s="82"/>
      <c r="X354" s="82"/>
      <c r="Y354" s="82"/>
      <c r="Z354" s="82"/>
      <c r="AA354" s="65"/>
      <c r="AB354" s="4"/>
      <c r="AC354" s="4"/>
      <c r="AD354" s="4"/>
      <c r="AE354" s="4"/>
      <c r="AF354" s="4"/>
      <c r="AG354" s="4"/>
      <c r="AH354" s="4"/>
      <c r="AI354" s="4"/>
      <c r="AJ354" s="4"/>
      <c r="AK354" s="4"/>
      <c r="AL354" s="4"/>
      <c r="AM354" s="4"/>
    </row>
    <row r="355" spans="1:39" s="3" customFormat="1" ht="15" x14ac:dyDescent="0.25">
      <c r="A355" s="395" t="s">
        <v>1000</v>
      </c>
      <c r="B355" s="395" t="s">
        <v>853</v>
      </c>
      <c r="C355" s="395"/>
      <c r="D355" s="395" t="s">
        <v>145</v>
      </c>
      <c r="E355" s="394"/>
      <c r="F355" s="394"/>
      <c r="G355" s="401"/>
      <c r="H355" s="396"/>
      <c r="I355" s="395"/>
      <c r="J355" s="397"/>
      <c r="K355" s="398"/>
      <c r="L355" s="396"/>
      <c r="M355" s="395"/>
      <c r="N355" s="402"/>
      <c r="O355" s="396"/>
      <c r="P355" s="399">
        <v>1</v>
      </c>
      <c r="Q355" s="403">
        <v>24.3</v>
      </c>
      <c r="R355" s="396"/>
      <c r="S355" s="399"/>
      <c r="T355" s="403"/>
      <c r="V355" s="82"/>
      <c r="W355" s="82"/>
      <c r="X355" s="82"/>
      <c r="Y355" s="82"/>
      <c r="Z355" s="82"/>
      <c r="AA355" s="65"/>
      <c r="AB355" s="4"/>
      <c r="AC355" s="4"/>
      <c r="AD355" s="4"/>
      <c r="AE355" s="4"/>
      <c r="AF355" s="4"/>
      <c r="AG355" s="4"/>
      <c r="AH355" s="4"/>
      <c r="AI355" s="4"/>
      <c r="AJ355" s="4"/>
      <c r="AK355" s="4"/>
      <c r="AL355" s="4"/>
      <c r="AM355" s="4"/>
    </row>
    <row r="356" spans="1:39" s="3" customFormat="1" ht="15" x14ac:dyDescent="0.25">
      <c r="A356" s="395" t="s">
        <v>1000</v>
      </c>
      <c r="B356" s="395" t="s">
        <v>853</v>
      </c>
      <c r="C356" s="395"/>
      <c r="D356" s="395" t="s">
        <v>220</v>
      </c>
      <c r="E356" s="394"/>
      <c r="F356" s="394"/>
      <c r="G356" s="401"/>
      <c r="H356" s="396"/>
      <c r="I356" s="395"/>
      <c r="J356" s="397"/>
      <c r="K356" s="398"/>
      <c r="L356" s="396"/>
      <c r="M356" s="395">
        <v>1</v>
      </c>
      <c r="N356" s="402">
        <v>5.61</v>
      </c>
      <c r="O356" s="396"/>
      <c r="P356" s="399">
        <v>1</v>
      </c>
      <c r="Q356" s="403">
        <v>34.479999999999997</v>
      </c>
      <c r="R356" s="396"/>
      <c r="S356" s="399"/>
      <c r="T356" s="403"/>
      <c r="V356" s="82"/>
      <c r="W356" s="82"/>
      <c r="X356" s="82"/>
      <c r="Y356" s="82"/>
      <c r="Z356" s="82"/>
      <c r="AA356" s="65"/>
      <c r="AB356" s="4"/>
      <c r="AC356" s="4"/>
      <c r="AD356" s="4"/>
      <c r="AE356" s="4"/>
      <c r="AF356" s="4"/>
      <c r="AG356" s="4"/>
      <c r="AH356" s="4"/>
      <c r="AI356" s="4"/>
      <c r="AJ356" s="4"/>
      <c r="AK356" s="4"/>
      <c r="AL356" s="4"/>
      <c r="AM356" s="4"/>
    </row>
    <row r="357" spans="1:39" s="3" customFormat="1" ht="15" x14ac:dyDescent="0.25">
      <c r="A357" s="395" t="s">
        <v>1000</v>
      </c>
      <c r="B357" s="395" t="s">
        <v>221</v>
      </c>
      <c r="C357" s="395"/>
      <c r="D357" s="395" t="s">
        <v>170</v>
      </c>
      <c r="E357" s="394"/>
      <c r="F357" s="394"/>
      <c r="G357" s="401"/>
      <c r="H357" s="396"/>
      <c r="I357" s="395"/>
      <c r="J357" s="397"/>
      <c r="K357" s="398"/>
      <c r="L357" s="396"/>
      <c r="M357" s="395">
        <v>45</v>
      </c>
      <c r="N357" s="402">
        <v>4118.82</v>
      </c>
      <c r="O357" s="396"/>
      <c r="P357" s="399">
        <v>50</v>
      </c>
      <c r="Q357" s="403">
        <v>4358.7299999999996</v>
      </c>
      <c r="R357" s="396"/>
      <c r="S357" s="399">
        <v>34</v>
      </c>
      <c r="T357" s="403">
        <v>3390.75</v>
      </c>
      <c r="V357" s="82"/>
      <c r="W357" s="82"/>
      <c r="X357" s="82"/>
      <c r="Y357" s="82"/>
      <c r="Z357" s="82"/>
      <c r="AA357" s="65"/>
      <c r="AB357" s="4"/>
      <c r="AC357" s="4"/>
      <c r="AD357" s="4"/>
      <c r="AE357" s="4"/>
      <c r="AF357" s="4"/>
      <c r="AG357" s="4"/>
      <c r="AH357" s="4"/>
      <c r="AI357" s="4"/>
      <c r="AJ357" s="4"/>
      <c r="AK357" s="4"/>
      <c r="AL357" s="4"/>
      <c r="AM357" s="4"/>
    </row>
    <row r="358" spans="1:39" s="3" customFormat="1" ht="15" x14ac:dyDescent="0.25">
      <c r="A358" s="395" t="s">
        <v>1000</v>
      </c>
      <c r="B358" s="395" t="s">
        <v>970</v>
      </c>
      <c r="C358" s="395"/>
      <c r="D358" s="395" t="s">
        <v>170</v>
      </c>
      <c r="E358" s="394"/>
      <c r="F358" s="394"/>
      <c r="G358" s="401"/>
      <c r="H358" s="396"/>
      <c r="I358" s="395"/>
      <c r="J358" s="397"/>
      <c r="K358" s="398"/>
      <c r="L358" s="396"/>
      <c r="M358" s="395"/>
      <c r="N358" s="402"/>
      <c r="O358" s="396"/>
      <c r="P358" s="399"/>
      <c r="Q358" s="403"/>
      <c r="R358" s="396"/>
      <c r="S358" s="399">
        <v>25</v>
      </c>
      <c r="T358" s="403">
        <v>2319.1799999999998</v>
      </c>
      <c r="V358" s="82"/>
      <c r="W358" s="82"/>
      <c r="X358" s="82"/>
      <c r="Y358" s="82"/>
      <c r="Z358" s="82"/>
      <c r="AA358" s="65"/>
      <c r="AB358" s="4"/>
      <c r="AC358" s="4"/>
      <c r="AD358" s="4"/>
      <c r="AE358" s="4"/>
      <c r="AF358" s="4"/>
      <c r="AG358" s="4"/>
      <c r="AH358" s="4"/>
      <c r="AI358" s="4"/>
      <c r="AJ358" s="4"/>
      <c r="AK358" s="4"/>
      <c r="AL358" s="4"/>
      <c r="AM358" s="4"/>
    </row>
    <row r="359" spans="1:39" s="3" customFormat="1" ht="15" x14ac:dyDescent="0.25">
      <c r="A359" s="395" t="s">
        <v>1000</v>
      </c>
      <c r="B359" s="395" t="s">
        <v>971</v>
      </c>
      <c r="C359" s="395"/>
      <c r="D359" s="395" t="s">
        <v>223</v>
      </c>
      <c r="E359" s="394"/>
      <c r="F359" s="394"/>
      <c r="G359" s="401"/>
      <c r="H359" s="396"/>
      <c r="I359" s="395"/>
      <c r="J359" s="397"/>
      <c r="K359" s="398"/>
      <c r="L359" s="396"/>
      <c r="M359" s="395">
        <v>16</v>
      </c>
      <c r="N359" s="402">
        <v>1629.37</v>
      </c>
      <c r="O359" s="396"/>
      <c r="P359" s="399">
        <v>13</v>
      </c>
      <c r="Q359" s="403">
        <v>1227.46</v>
      </c>
      <c r="R359" s="396"/>
      <c r="S359" s="399">
        <v>11</v>
      </c>
      <c r="T359" s="403">
        <v>1122.53</v>
      </c>
      <c r="V359" s="82"/>
      <c r="W359" s="82"/>
      <c r="X359" s="82"/>
      <c r="Y359" s="82"/>
      <c r="Z359" s="82"/>
      <c r="AA359" s="65"/>
      <c r="AB359" s="4"/>
      <c r="AC359" s="4"/>
      <c r="AD359" s="4"/>
      <c r="AE359" s="4"/>
      <c r="AF359" s="4"/>
      <c r="AG359" s="4"/>
      <c r="AH359" s="4"/>
      <c r="AI359" s="4"/>
      <c r="AJ359" s="4"/>
      <c r="AK359" s="4"/>
      <c r="AL359" s="4"/>
      <c r="AM359" s="4"/>
    </row>
    <row r="360" spans="1:39" s="3" customFormat="1" ht="15" x14ac:dyDescent="0.25">
      <c r="A360" s="395" t="s">
        <v>1000</v>
      </c>
      <c r="B360" s="395" t="s">
        <v>224</v>
      </c>
      <c r="C360" s="395"/>
      <c r="D360" s="395" t="s">
        <v>206</v>
      </c>
      <c r="E360" s="394"/>
      <c r="F360" s="394"/>
      <c r="G360" s="401"/>
      <c r="H360" s="396"/>
      <c r="I360" s="395"/>
      <c r="J360" s="397"/>
      <c r="K360" s="398"/>
      <c r="L360" s="396"/>
      <c r="M360" s="395">
        <v>23</v>
      </c>
      <c r="N360" s="402">
        <v>2854.82</v>
      </c>
      <c r="O360" s="396"/>
      <c r="P360" s="399">
        <v>17</v>
      </c>
      <c r="Q360" s="403">
        <v>2188.3200000000002</v>
      </c>
      <c r="R360" s="396"/>
      <c r="S360" s="399">
        <v>12</v>
      </c>
      <c r="T360" s="403">
        <v>1279.1600000000001</v>
      </c>
      <c r="V360" s="82"/>
      <c r="W360" s="82"/>
      <c r="X360" s="82"/>
      <c r="Y360" s="82"/>
      <c r="Z360" s="82"/>
      <c r="AA360" s="65"/>
      <c r="AB360" s="4"/>
      <c r="AC360" s="4"/>
      <c r="AD360" s="4"/>
      <c r="AE360" s="4"/>
      <c r="AF360" s="4"/>
      <c r="AG360" s="4"/>
      <c r="AH360" s="4"/>
      <c r="AI360" s="4"/>
      <c r="AJ360" s="4"/>
      <c r="AK360" s="4"/>
      <c r="AL360" s="4"/>
      <c r="AM360" s="4"/>
    </row>
    <row r="361" spans="1:39" s="3" customFormat="1" ht="15" x14ac:dyDescent="0.25">
      <c r="A361" s="395" t="s">
        <v>1000</v>
      </c>
      <c r="B361" s="395" t="s">
        <v>648</v>
      </c>
      <c r="C361" s="395"/>
      <c r="D361" s="395" t="s">
        <v>228</v>
      </c>
      <c r="E361" s="394"/>
      <c r="F361" s="394"/>
      <c r="G361" s="401"/>
      <c r="H361" s="396"/>
      <c r="I361" s="395"/>
      <c r="J361" s="397"/>
      <c r="K361" s="398"/>
      <c r="L361" s="396"/>
      <c r="M361" s="395">
        <v>30</v>
      </c>
      <c r="N361" s="402">
        <v>3155.94</v>
      </c>
      <c r="O361" s="396"/>
      <c r="P361" s="399">
        <v>31</v>
      </c>
      <c r="Q361" s="403">
        <v>3172.82</v>
      </c>
      <c r="R361" s="396"/>
      <c r="S361" s="399"/>
      <c r="T361" s="403"/>
      <c r="V361" s="82"/>
      <c r="W361" s="82"/>
      <c r="X361" s="82"/>
      <c r="Y361" s="82"/>
      <c r="Z361" s="82"/>
      <c r="AA361" s="65"/>
      <c r="AB361" s="4"/>
      <c r="AC361" s="4"/>
      <c r="AD361" s="4"/>
      <c r="AE361" s="4"/>
      <c r="AF361" s="4"/>
      <c r="AG361" s="4"/>
      <c r="AH361" s="4"/>
      <c r="AI361" s="4"/>
      <c r="AJ361" s="4"/>
      <c r="AK361" s="4"/>
      <c r="AL361" s="4"/>
      <c r="AM361" s="4"/>
    </row>
    <row r="362" spans="1:39" s="3" customFormat="1" ht="15" x14ac:dyDescent="0.25">
      <c r="A362" s="395" t="s">
        <v>1000</v>
      </c>
      <c r="B362" s="395" t="s">
        <v>648</v>
      </c>
      <c r="C362" s="395"/>
      <c r="D362" s="395" t="s">
        <v>75</v>
      </c>
      <c r="E362" s="394"/>
      <c r="F362" s="394"/>
      <c r="G362" s="401"/>
      <c r="H362" s="396"/>
      <c r="I362" s="395"/>
      <c r="J362" s="397"/>
      <c r="K362" s="398"/>
      <c r="L362" s="396"/>
      <c r="M362" s="395">
        <v>1</v>
      </c>
      <c r="N362" s="402">
        <v>32.97</v>
      </c>
      <c r="O362" s="396"/>
      <c r="P362" s="399">
        <v>1</v>
      </c>
      <c r="Q362" s="403">
        <v>27.1</v>
      </c>
      <c r="R362" s="396"/>
      <c r="S362" s="399"/>
      <c r="T362" s="403"/>
      <c r="V362" s="82"/>
      <c r="W362" s="82"/>
      <c r="X362" s="82"/>
      <c r="Y362" s="82"/>
      <c r="Z362" s="82"/>
      <c r="AA362" s="65"/>
      <c r="AB362" s="4"/>
      <c r="AC362" s="4"/>
      <c r="AD362" s="4"/>
      <c r="AE362" s="4"/>
      <c r="AF362" s="4"/>
      <c r="AG362" s="4"/>
      <c r="AH362" s="4"/>
      <c r="AI362" s="4"/>
      <c r="AJ362" s="4"/>
      <c r="AK362" s="4"/>
      <c r="AL362" s="4"/>
      <c r="AM362" s="4"/>
    </row>
    <row r="363" spans="1:39" s="3" customFormat="1" ht="15" x14ac:dyDescent="0.25">
      <c r="A363" s="395" t="s">
        <v>1000</v>
      </c>
      <c r="B363" s="395" t="s">
        <v>231</v>
      </c>
      <c r="C363" s="395"/>
      <c r="D363" s="395" t="s">
        <v>212</v>
      </c>
      <c r="E363" s="394"/>
      <c r="F363" s="394"/>
      <c r="G363" s="401"/>
      <c r="H363" s="396"/>
      <c r="I363" s="395"/>
      <c r="J363" s="397"/>
      <c r="K363" s="398"/>
      <c r="L363" s="396"/>
      <c r="M363" s="395">
        <v>48</v>
      </c>
      <c r="N363" s="402">
        <v>4883.72</v>
      </c>
      <c r="O363" s="396"/>
      <c r="P363" s="399">
        <v>42</v>
      </c>
      <c r="Q363" s="403">
        <v>4463.9399999999996</v>
      </c>
      <c r="R363" s="396"/>
      <c r="S363" s="399">
        <v>24</v>
      </c>
      <c r="T363" s="403">
        <v>2492.38</v>
      </c>
      <c r="V363" s="82"/>
      <c r="W363" s="82"/>
      <c r="X363" s="82"/>
      <c r="Y363" s="82"/>
      <c r="Z363" s="82"/>
      <c r="AA363" s="65"/>
      <c r="AB363" s="4"/>
      <c r="AC363" s="4"/>
      <c r="AD363" s="4"/>
      <c r="AE363" s="4"/>
      <c r="AF363" s="4"/>
      <c r="AG363" s="4"/>
      <c r="AH363" s="4"/>
      <c r="AI363" s="4"/>
      <c r="AJ363" s="4"/>
      <c r="AK363" s="4"/>
      <c r="AL363" s="4"/>
      <c r="AM363" s="4"/>
    </row>
    <row r="364" spans="1:39" s="3" customFormat="1" ht="15" x14ac:dyDescent="0.25">
      <c r="A364" s="395" t="s">
        <v>1000</v>
      </c>
      <c r="B364" s="395" t="s">
        <v>233</v>
      </c>
      <c r="C364" s="395"/>
      <c r="D364" s="395" t="s">
        <v>97</v>
      </c>
      <c r="E364" s="394"/>
      <c r="F364" s="394"/>
      <c r="G364" s="401"/>
      <c r="H364" s="396"/>
      <c r="I364" s="395"/>
      <c r="J364" s="397"/>
      <c r="K364" s="398"/>
      <c r="L364" s="396"/>
      <c r="M364" s="395">
        <v>3</v>
      </c>
      <c r="N364" s="402">
        <v>122.1</v>
      </c>
      <c r="O364" s="396"/>
      <c r="P364" s="399">
        <v>3</v>
      </c>
      <c r="Q364" s="403">
        <v>131.47999999999999</v>
      </c>
      <c r="R364" s="396"/>
      <c r="S364" s="399"/>
      <c r="T364" s="403"/>
      <c r="V364" s="82"/>
      <c r="W364" s="82"/>
      <c r="X364" s="82"/>
      <c r="Y364" s="82"/>
      <c r="Z364" s="82"/>
      <c r="AA364" s="65"/>
      <c r="AB364" s="4"/>
      <c r="AC364" s="4"/>
      <c r="AD364" s="4"/>
      <c r="AE364" s="4"/>
      <c r="AF364" s="4"/>
      <c r="AG364" s="4"/>
      <c r="AH364" s="4"/>
      <c r="AI364" s="4"/>
      <c r="AJ364" s="4"/>
      <c r="AK364" s="4"/>
      <c r="AL364" s="4"/>
      <c r="AM364" s="4"/>
    </row>
    <row r="365" spans="1:39" s="3" customFormat="1" ht="15" x14ac:dyDescent="0.25">
      <c r="A365" s="395" t="s">
        <v>1000</v>
      </c>
      <c r="B365" s="395" t="s">
        <v>234</v>
      </c>
      <c r="C365" s="395"/>
      <c r="D365" s="395" t="s">
        <v>235</v>
      </c>
      <c r="E365" s="394"/>
      <c r="F365" s="394"/>
      <c r="G365" s="401"/>
      <c r="H365" s="396"/>
      <c r="I365" s="395"/>
      <c r="J365" s="397"/>
      <c r="K365" s="398"/>
      <c r="L365" s="396"/>
      <c r="M365" s="395">
        <v>26</v>
      </c>
      <c r="N365" s="402">
        <v>2507.89</v>
      </c>
      <c r="O365" s="396"/>
      <c r="P365" s="399">
        <v>20</v>
      </c>
      <c r="Q365" s="403">
        <v>1893.26</v>
      </c>
      <c r="R365" s="396"/>
      <c r="S365" s="399">
        <v>14</v>
      </c>
      <c r="T365" s="403">
        <v>1160.9100000000001</v>
      </c>
      <c r="V365" s="82"/>
      <c r="W365" s="82"/>
      <c r="X365" s="82"/>
      <c r="Y365" s="82"/>
      <c r="Z365" s="82"/>
      <c r="AA365" s="65"/>
      <c r="AB365" s="4"/>
      <c r="AC365" s="4"/>
      <c r="AD365" s="4"/>
      <c r="AE365" s="4"/>
      <c r="AF365" s="4"/>
      <c r="AG365" s="4"/>
      <c r="AH365" s="4"/>
      <c r="AI365" s="4"/>
      <c r="AJ365" s="4"/>
      <c r="AK365" s="4"/>
      <c r="AL365" s="4"/>
      <c r="AM365" s="4"/>
    </row>
    <row r="366" spans="1:39" s="3" customFormat="1" ht="15" x14ac:dyDescent="0.25">
      <c r="A366" s="395" t="s">
        <v>1000</v>
      </c>
      <c r="B366" s="395" t="s">
        <v>236</v>
      </c>
      <c r="C366" s="395"/>
      <c r="D366" s="395" t="s">
        <v>237</v>
      </c>
      <c r="E366" s="394"/>
      <c r="F366" s="394"/>
      <c r="G366" s="401"/>
      <c r="H366" s="396"/>
      <c r="I366" s="395"/>
      <c r="J366" s="397"/>
      <c r="K366" s="398"/>
      <c r="L366" s="396"/>
      <c r="M366" s="395">
        <v>14</v>
      </c>
      <c r="N366" s="402">
        <v>1411.44</v>
      </c>
      <c r="O366" s="396"/>
      <c r="P366" s="399">
        <v>10</v>
      </c>
      <c r="Q366" s="403">
        <v>857.64</v>
      </c>
      <c r="R366" s="396"/>
      <c r="S366" s="399">
        <v>8</v>
      </c>
      <c r="T366" s="403">
        <v>642.29999999999995</v>
      </c>
      <c r="V366" s="82"/>
      <c r="W366" s="82"/>
      <c r="X366" s="82"/>
      <c r="Y366" s="82"/>
      <c r="Z366" s="82"/>
      <c r="AA366" s="65"/>
      <c r="AB366" s="4"/>
      <c r="AC366" s="4"/>
      <c r="AD366" s="4"/>
      <c r="AE366" s="4"/>
      <c r="AF366" s="4"/>
      <c r="AG366" s="4"/>
      <c r="AH366" s="4"/>
      <c r="AI366" s="4"/>
      <c r="AJ366" s="4"/>
      <c r="AK366" s="4"/>
      <c r="AL366" s="4"/>
      <c r="AM366" s="4"/>
    </row>
    <row r="367" spans="1:39" s="3" customFormat="1" ht="15" x14ac:dyDescent="0.25">
      <c r="A367" s="395" t="s">
        <v>1000</v>
      </c>
      <c r="B367" s="395" t="s">
        <v>238</v>
      </c>
      <c r="C367" s="395"/>
      <c r="D367" s="395" t="s">
        <v>239</v>
      </c>
      <c r="E367" s="394"/>
      <c r="F367" s="394"/>
      <c r="G367" s="401"/>
      <c r="H367" s="396"/>
      <c r="I367" s="395"/>
      <c r="J367" s="397"/>
      <c r="K367" s="398"/>
      <c r="L367" s="396"/>
      <c r="M367" s="395">
        <v>55</v>
      </c>
      <c r="N367" s="402">
        <v>4630.3999999999996</v>
      </c>
      <c r="O367" s="396"/>
      <c r="P367" s="399">
        <v>48</v>
      </c>
      <c r="Q367" s="403">
        <v>4147.1400000000003</v>
      </c>
      <c r="R367" s="396"/>
      <c r="S367" s="399">
        <v>38</v>
      </c>
      <c r="T367" s="403">
        <v>3030.84</v>
      </c>
      <c r="V367" s="82"/>
      <c r="W367" s="82"/>
      <c r="X367" s="82"/>
      <c r="Y367" s="82"/>
      <c r="Z367" s="82"/>
      <c r="AA367" s="65"/>
      <c r="AB367" s="4"/>
      <c r="AC367" s="4"/>
      <c r="AD367" s="4"/>
      <c r="AE367" s="4"/>
      <c r="AF367" s="4"/>
      <c r="AG367" s="4"/>
      <c r="AH367" s="4"/>
      <c r="AI367" s="4"/>
      <c r="AJ367" s="4"/>
      <c r="AK367" s="4"/>
      <c r="AL367" s="4"/>
      <c r="AM367" s="4"/>
    </row>
    <row r="368" spans="1:39" s="3" customFormat="1" ht="15" x14ac:dyDescent="0.25">
      <c r="A368" s="395" t="s">
        <v>1000</v>
      </c>
      <c r="B368" s="395" t="s">
        <v>243</v>
      </c>
      <c r="C368" s="395"/>
      <c r="D368" s="395" t="s">
        <v>68</v>
      </c>
      <c r="E368" s="394"/>
      <c r="F368" s="394"/>
      <c r="G368" s="401"/>
      <c r="H368" s="396"/>
      <c r="I368" s="395"/>
      <c r="J368" s="397"/>
      <c r="K368" s="398"/>
      <c r="L368" s="396"/>
      <c r="M368" s="395">
        <v>1</v>
      </c>
      <c r="N368" s="402">
        <v>27.95</v>
      </c>
      <c r="O368" s="396"/>
      <c r="P368" s="399"/>
      <c r="Q368" s="403"/>
      <c r="R368" s="396"/>
      <c r="S368" s="399"/>
      <c r="T368" s="403"/>
      <c r="V368" s="82"/>
      <c r="W368" s="82"/>
      <c r="X368" s="82"/>
      <c r="Y368" s="82"/>
      <c r="Z368" s="82"/>
      <c r="AA368" s="65"/>
      <c r="AB368" s="4"/>
      <c r="AC368" s="4"/>
      <c r="AD368" s="4"/>
      <c r="AE368" s="4"/>
      <c r="AF368" s="4"/>
      <c r="AG368" s="4"/>
      <c r="AH368" s="4"/>
      <c r="AI368" s="4"/>
      <c r="AJ368" s="4"/>
      <c r="AK368" s="4"/>
      <c r="AL368" s="4"/>
      <c r="AM368" s="4"/>
    </row>
    <row r="369" spans="1:39" s="3" customFormat="1" ht="15" x14ac:dyDescent="0.25">
      <c r="A369" s="395" t="s">
        <v>1000</v>
      </c>
      <c r="B369" s="395" t="s">
        <v>245</v>
      </c>
      <c r="C369" s="395"/>
      <c r="D369" s="395" t="s">
        <v>246</v>
      </c>
      <c r="E369" s="394"/>
      <c r="F369" s="394"/>
      <c r="G369" s="401"/>
      <c r="H369" s="396"/>
      <c r="I369" s="395"/>
      <c r="J369" s="397"/>
      <c r="K369" s="398"/>
      <c r="L369" s="396"/>
      <c r="M369" s="395"/>
      <c r="N369" s="402"/>
      <c r="O369" s="396"/>
      <c r="P369" s="399">
        <v>1</v>
      </c>
      <c r="Q369" s="403">
        <v>113.63</v>
      </c>
      <c r="R369" s="396"/>
      <c r="S369" s="399"/>
      <c r="T369" s="403"/>
      <c r="V369" s="82"/>
      <c r="W369" s="82"/>
      <c r="X369" s="82"/>
      <c r="Y369" s="82"/>
      <c r="Z369" s="82"/>
      <c r="AA369" s="65"/>
      <c r="AB369" s="4"/>
      <c r="AC369" s="4"/>
      <c r="AD369" s="4"/>
      <c r="AE369" s="4"/>
      <c r="AF369" s="4"/>
      <c r="AG369" s="4"/>
      <c r="AH369" s="4"/>
      <c r="AI369" s="4"/>
      <c r="AJ369" s="4"/>
      <c r="AK369" s="4"/>
      <c r="AL369" s="4"/>
      <c r="AM369" s="4"/>
    </row>
    <row r="370" spans="1:39" s="3" customFormat="1" ht="15" x14ac:dyDescent="0.25">
      <c r="A370" s="395" t="s">
        <v>1000</v>
      </c>
      <c r="B370" s="395" t="s">
        <v>247</v>
      </c>
      <c r="C370" s="395"/>
      <c r="D370" s="395" t="s">
        <v>211</v>
      </c>
      <c r="E370" s="394"/>
      <c r="F370" s="394"/>
      <c r="G370" s="401"/>
      <c r="H370" s="396"/>
      <c r="I370" s="395"/>
      <c r="J370" s="397"/>
      <c r="K370" s="398"/>
      <c r="L370" s="396"/>
      <c r="M370" s="395">
        <v>1</v>
      </c>
      <c r="N370" s="402">
        <v>89.08</v>
      </c>
      <c r="O370" s="396"/>
      <c r="P370" s="399">
        <v>1</v>
      </c>
      <c r="Q370" s="403">
        <v>75.38</v>
      </c>
      <c r="R370" s="396"/>
      <c r="S370" s="399"/>
      <c r="T370" s="403"/>
      <c r="V370" s="82"/>
      <c r="W370" s="82"/>
      <c r="X370" s="82"/>
      <c r="Y370" s="82"/>
      <c r="Z370" s="82"/>
      <c r="AA370" s="65"/>
      <c r="AB370" s="4"/>
      <c r="AC370" s="4"/>
      <c r="AD370" s="4"/>
      <c r="AE370" s="4"/>
      <c r="AF370" s="4"/>
      <c r="AG370" s="4"/>
      <c r="AH370" s="4"/>
      <c r="AI370" s="4"/>
      <c r="AJ370" s="4"/>
      <c r="AK370" s="4"/>
      <c r="AL370" s="4"/>
      <c r="AM370" s="4"/>
    </row>
    <row r="371" spans="1:39" s="3" customFormat="1" ht="15" x14ac:dyDescent="0.25">
      <c r="A371" s="395" t="s">
        <v>1000</v>
      </c>
      <c r="B371" s="395" t="s">
        <v>247</v>
      </c>
      <c r="C371" s="395"/>
      <c r="D371" s="395" t="s">
        <v>212</v>
      </c>
      <c r="E371" s="394"/>
      <c r="F371" s="394"/>
      <c r="G371" s="401"/>
      <c r="H371" s="396"/>
      <c r="I371" s="395"/>
      <c r="J371" s="397"/>
      <c r="K371" s="398"/>
      <c r="L371" s="396"/>
      <c r="M371" s="395">
        <v>397</v>
      </c>
      <c r="N371" s="402">
        <v>24454.52</v>
      </c>
      <c r="O371" s="396"/>
      <c r="P371" s="399">
        <v>399</v>
      </c>
      <c r="Q371" s="403">
        <v>25323.4</v>
      </c>
      <c r="R371" s="396"/>
      <c r="S371" s="399">
        <v>352</v>
      </c>
      <c r="T371" s="403">
        <v>21098.6</v>
      </c>
      <c r="V371" s="82"/>
      <c r="W371" s="82"/>
      <c r="X371" s="82"/>
      <c r="Y371" s="82"/>
      <c r="Z371" s="82"/>
      <c r="AA371" s="65"/>
      <c r="AB371" s="4"/>
      <c r="AC371" s="4"/>
      <c r="AD371" s="4"/>
      <c r="AE371" s="4"/>
      <c r="AF371" s="4"/>
      <c r="AG371" s="4"/>
      <c r="AH371" s="4"/>
      <c r="AI371" s="4"/>
      <c r="AJ371" s="4"/>
      <c r="AK371" s="4"/>
      <c r="AL371" s="4"/>
      <c r="AM371" s="4"/>
    </row>
    <row r="372" spans="1:39" s="3" customFormat="1" ht="15" x14ac:dyDescent="0.25">
      <c r="A372" s="395" t="s">
        <v>1000</v>
      </c>
      <c r="B372" s="395" t="s">
        <v>248</v>
      </c>
      <c r="C372" s="395"/>
      <c r="D372" s="395" t="s">
        <v>77</v>
      </c>
      <c r="E372" s="394"/>
      <c r="F372" s="394"/>
      <c r="G372" s="401"/>
      <c r="H372" s="396"/>
      <c r="I372" s="395"/>
      <c r="J372" s="397"/>
      <c r="K372" s="398"/>
      <c r="L372" s="396"/>
      <c r="M372" s="395">
        <v>744</v>
      </c>
      <c r="N372" s="402">
        <v>56757.03</v>
      </c>
      <c r="O372" s="396"/>
      <c r="P372" s="399">
        <v>681</v>
      </c>
      <c r="Q372" s="403">
        <v>52896.58</v>
      </c>
      <c r="R372" s="396"/>
      <c r="S372" s="399">
        <v>426</v>
      </c>
      <c r="T372" s="403">
        <v>35703.269999999997</v>
      </c>
      <c r="V372" s="82"/>
      <c r="W372" s="82"/>
      <c r="X372" s="82"/>
      <c r="Y372" s="82"/>
      <c r="Z372" s="82"/>
      <c r="AA372" s="65"/>
      <c r="AB372" s="4"/>
      <c r="AC372" s="4"/>
      <c r="AD372" s="4"/>
      <c r="AE372" s="4"/>
      <c r="AF372" s="4"/>
      <c r="AG372" s="4"/>
      <c r="AH372" s="4"/>
      <c r="AI372" s="4"/>
      <c r="AJ372" s="4"/>
      <c r="AK372" s="4"/>
      <c r="AL372" s="4"/>
      <c r="AM372" s="4"/>
    </row>
    <row r="373" spans="1:39" s="3" customFormat="1" ht="15" x14ac:dyDescent="0.25">
      <c r="A373" s="395" t="s">
        <v>1000</v>
      </c>
      <c r="B373" s="395" t="s">
        <v>249</v>
      </c>
      <c r="C373" s="395"/>
      <c r="D373" s="395" t="s">
        <v>127</v>
      </c>
      <c r="E373" s="394"/>
      <c r="F373" s="394"/>
      <c r="G373" s="401"/>
      <c r="H373" s="396"/>
      <c r="I373" s="395"/>
      <c r="J373" s="397"/>
      <c r="K373" s="398"/>
      <c r="L373" s="396"/>
      <c r="M373" s="395">
        <v>11</v>
      </c>
      <c r="N373" s="402">
        <v>829.51</v>
      </c>
      <c r="O373" s="396"/>
      <c r="P373" s="399">
        <v>8</v>
      </c>
      <c r="Q373" s="403">
        <v>718.97</v>
      </c>
      <c r="R373" s="396"/>
      <c r="S373" s="399">
        <v>10</v>
      </c>
      <c r="T373" s="403">
        <v>1116.74</v>
      </c>
      <c r="V373" s="82"/>
      <c r="W373" s="82"/>
      <c r="X373" s="82"/>
      <c r="Y373" s="82"/>
      <c r="Z373" s="82"/>
      <c r="AA373" s="65"/>
      <c r="AB373" s="4"/>
      <c r="AC373" s="4"/>
      <c r="AD373" s="4"/>
      <c r="AE373" s="4"/>
      <c r="AF373" s="4"/>
      <c r="AG373" s="4"/>
      <c r="AH373" s="4"/>
      <c r="AI373" s="4"/>
      <c r="AJ373" s="4"/>
      <c r="AK373" s="4"/>
      <c r="AL373" s="4"/>
      <c r="AM373" s="4"/>
    </row>
    <row r="374" spans="1:39" s="3" customFormat="1" ht="15" x14ac:dyDescent="0.25">
      <c r="A374" s="395" t="s">
        <v>1000</v>
      </c>
      <c r="B374" s="395" t="s">
        <v>251</v>
      </c>
      <c r="C374" s="395"/>
      <c r="D374" s="395" t="s">
        <v>79</v>
      </c>
      <c r="E374" s="394"/>
      <c r="F374" s="394"/>
      <c r="G374" s="401"/>
      <c r="H374" s="396"/>
      <c r="I374" s="395"/>
      <c r="J374" s="397"/>
      <c r="K374" s="398"/>
      <c r="L374" s="396"/>
      <c r="M374" s="395">
        <v>48</v>
      </c>
      <c r="N374" s="402">
        <v>3777.13</v>
      </c>
      <c r="O374" s="396"/>
      <c r="P374" s="399">
        <v>46</v>
      </c>
      <c r="Q374" s="403">
        <v>3684.22</v>
      </c>
      <c r="R374" s="396"/>
      <c r="S374" s="399">
        <v>37</v>
      </c>
      <c r="T374" s="403">
        <v>3052.61</v>
      </c>
      <c r="V374" s="82"/>
      <c r="W374" s="82"/>
      <c r="X374" s="82"/>
      <c r="Y374" s="82"/>
      <c r="Z374" s="82"/>
      <c r="AA374" s="65"/>
      <c r="AB374" s="4"/>
      <c r="AC374" s="4"/>
      <c r="AD374" s="4"/>
      <c r="AE374" s="4"/>
      <c r="AF374" s="4"/>
      <c r="AG374" s="4"/>
      <c r="AH374" s="4"/>
      <c r="AI374" s="4"/>
      <c r="AJ374" s="4"/>
      <c r="AK374" s="4"/>
      <c r="AL374" s="4"/>
      <c r="AM374" s="4"/>
    </row>
    <row r="375" spans="1:39" s="3" customFormat="1" ht="15" x14ac:dyDescent="0.25">
      <c r="A375" s="395" t="s">
        <v>1000</v>
      </c>
      <c r="B375" s="395" t="s">
        <v>252</v>
      </c>
      <c r="C375" s="395"/>
      <c r="D375" s="395" t="s">
        <v>70</v>
      </c>
      <c r="E375" s="394"/>
      <c r="F375" s="394"/>
      <c r="G375" s="401"/>
      <c r="H375" s="396"/>
      <c r="I375" s="395"/>
      <c r="J375" s="397"/>
      <c r="K375" s="398"/>
      <c r="L375" s="396"/>
      <c r="M375" s="395">
        <v>157</v>
      </c>
      <c r="N375" s="402">
        <v>16114.66</v>
      </c>
      <c r="O375" s="396"/>
      <c r="P375" s="399">
        <v>159</v>
      </c>
      <c r="Q375" s="403">
        <v>17056.7</v>
      </c>
      <c r="R375" s="396"/>
      <c r="S375" s="399">
        <v>102</v>
      </c>
      <c r="T375" s="403">
        <v>10216.14</v>
      </c>
      <c r="V375" s="82"/>
      <c r="W375" s="82"/>
      <c r="X375" s="82"/>
      <c r="Y375" s="82"/>
      <c r="Z375" s="82"/>
      <c r="AA375" s="65"/>
      <c r="AB375" s="4"/>
      <c r="AC375" s="4"/>
      <c r="AD375" s="4"/>
      <c r="AE375" s="4"/>
      <c r="AF375" s="4"/>
      <c r="AG375" s="4"/>
      <c r="AH375" s="4"/>
      <c r="AI375" s="4"/>
      <c r="AJ375" s="4"/>
      <c r="AK375" s="4"/>
      <c r="AL375" s="4"/>
      <c r="AM375" s="4"/>
    </row>
    <row r="376" spans="1:39" s="3" customFormat="1" ht="15" x14ac:dyDescent="0.25">
      <c r="A376" s="395" t="s">
        <v>1000</v>
      </c>
      <c r="B376" s="395" t="s">
        <v>973</v>
      </c>
      <c r="C376" s="395"/>
      <c r="D376" s="395" t="s">
        <v>70</v>
      </c>
      <c r="E376" s="394"/>
      <c r="F376" s="394"/>
      <c r="G376" s="401"/>
      <c r="H376" s="396"/>
      <c r="I376" s="395"/>
      <c r="J376" s="397"/>
      <c r="K376" s="398"/>
      <c r="L376" s="396"/>
      <c r="M376" s="395"/>
      <c r="N376" s="402"/>
      <c r="O376" s="396"/>
      <c r="P376" s="399"/>
      <c r="Q376" s="403"/>
      <c r="R376" s="396"/>
      <c r="S376" s="399">
        <v>13</v>
      </c>
      <c r="T376" s="403">
        <v>1196.98</v>
      </c>
      <c r="V376" s="82"/>
      <c r="W376" s="82"/>
      <c r="X376" s="82"/>
      <c r="Y376" s="82"/>
      <c r="Z376" s="82"/>
      <c r="AA376" s="65"/>
      <c r="AB376" s="4"/>
      <c r="AC376" s="4"/>
      <c r="AD376" s="4"/>
      <c r="AE376" s="4"/>
      <c r="AF376" s="4"/>
      <c r="AG376" s="4"/>
      <c r="AH376" s="4"/>
      <c r="AI376" s="4"/>
      <c r="AJ376" s="4"/>
      <c r="AK376" s="4"/>
      <c r="AL376" s="4"/>
      <c r="AM376" s="4"/>
    </row>
    <row r="377" spans="1:39" s="3" customFormat="1" ht="15" x14ac:dyDescent="0.25">
      <c r="A377" s="395" t="s">
        <v>1000</v>
      </c>
      <c r="B377" s="395" t="s">
        <v>254</v>
      </c>
      <c r="C377" s="395"/>
      <c r="D377" s="395" t="s">
        <v>164</v>
      </c>
      <c r="E377" s="394"/>
      <c r="F377" s="394"/>
      <c r="G377" s="401"/>
      <c r="H377" s="396"/>
      <c r="I377" s="395"/>
      <c r="J377" s="397"/>
      <c r="K377" s="398"/>
      <c r="L377" s="396"/>
      <c r="M377" s="395">
        <v>2</v>
      </c>
      <c r="N377" s="402">
        <v>345.48</v>
      </c>
      <c r="O377" s="396"/>
      <c r="P377" s="399">
        <v>3</v>
      </c>
      <c r="Q377" s="403">
        <v>344.17</v>
      </c>
      <c r="R377" s="396"/>
      <c r="S377" s="399"/>
      <c r="T377" s="403"/>
      <c r="V377" s="82"/>
      <c r="W377" s="82"/>
      <c r="X377" s="82"/>
      <c r="Y377" s="82"/>
      <c r="Z377" s="82"/>
      <c r="AA377" s="65"/>
      <c r="AB377" s="4"/>
      <c r="AC377" s="4"/>
      <c r="AD377" s="4"/>
      <c r="AE377" s="4"/>
      <c r="AF377" s="4"/>
      <c r="AG377" s="4"/>
      <c r="AH377" s="4"/>
      <c r="AI377" s="4"/>
      <c r="AJ377" s="4"/>
      <c r="AK377" s="4"/>
      <c r="AL377" s="4"/>
      <c r="AM377" s="4"/>
    </row>
    <row r="378" spans="1:39" s="3" customFormat="1" ht="15" x14ac:dyDescent="0.25">
      <c r="A378" s="395" t="s">
        <v>1000</v>
      </c>
      <c r="B378" s="395" t="s">
        <v>255</v>
      </c>
      <c r="C378" s="395"/>
      <c r="D378" s="395" t="s">
        <v>256</v>
      </c>
      <c r="E378" s="394"/>
      <c r="F378" s="394"/>
      <c r="G378" s="401"/>
      <c r="H378" s="396"/>
      <c r="I378" s="395"/>
      <c r="J378" s="397"/>
      <c r="K378" s="398"/>
      <c r="L378" s="396"/>
      <c r="M378" s="395">
        <v>57</v>
      </c>
      <c r="N378" s="402">
        <v>5589.44</v>
      </c>
      <c r="O378" s="396"/>
      <c r="P378" s="399">
        <v>58</v>
      </c>
      <c r="Q378" s="403">
        <v>6242.57</v>
      </c>
      <c r="R378" s="396"/>
      <c r="S378" s="399">
        <v>47</v>
      </c>
      <c r="T378" s="403">
        <v>4927.2</v>
      </c>
      <c r="V378" s="82"/>
      <c r="W378" s="82"/>
      <c r="X378" s="82"/>
      <c r="Y378" s="82"/>
      <c r="Z378" s="82"/>
      <c r="AA378" s="65"/>
      <c r="AB378" s="4"/>
      <c r="AC378" s="4"/>
      <c r="AD378" s="4"/>
      <c r="AE378" s="4"/>
      <c r="AF378" s="4"/>
      <c r="AG378" s="4"/>
      <c r="AH378" s="4"/>
      <c r="AI378" s="4"/>
      <c r="AJ378" s="4"/>
      <c r="AK378" s="4"/>
      <c r="AL378" s="4"/>
      <c r="AM378" s="4"/>
    </row>
    <row r="379" spans="1:39" s="3" customFormat="1" ht="15" x14ac:dyDescent="0.25">
      <c r="A379" s="395" t="s">
        <v>1000</v>
      </c>
      <c r="B379" s="395" t="s">
        <v>257</v>
      </c>
      <c r="C379" s="395"/>
      <c r="D379" s="395" t="s">
        <v>259</v>
      </c>
      <c r="E379" s="394"/>
      <c r="F379" s="394"/>
      <c r="G379" s="401"/>
      <c r="H379" s="396"/>
      <c r="I379" s="395"/>
      <c r="J379" s="397"/>
      <c r="K379" s="398"/>
      <c r="L379" s="396"/>
      <c r="M379" s="395">
        <v>1</v>
      </c>
      <c r="N379" s="402">
        <v>180</v>
      </c>
      <c r="O379" s="396"/>
      <c r="P379" s="399">
        <v>1</v>
      </c>
      <c r="Q379" s="403">
        <v>180</v>
      </c>
      <c r="R379" s="396"/>
      <c r="S379" s="399">
        <v>1</v>
      </c>
      <c r="T379" s="403">
        <v>150</v>
      </c>
      <c r="V379" s="82"/>
      <c r="W379" s="82"/>
      <c r="X379" s="82"/>
      <c r="Y379" s="82"/>
      <c r="Z379" s="82"/>
      <c r="AA379" s="65"/>
      <c r="AB379" s="4"/>
      <c r="AC379" s="4"/>
      <c r="AD379" s="4"/>
      <c r="AE379" s="4"/>
      <c r="AF379" s="4"/>
      <c r="AG379" s="4"/>
      <c r="AH379" s="4"/>
      <c r="AI379" s="4"/>
      <c r="AJ379" s="4"/>
      <c r="AK379" s="4"/>
      <c r="AL379" s="4"/>
      <c r="AM379" s="4"/>
    </row>
    <row r="380" spans="1:39" s="3" customFormat="1" ht="15" x14ac:dyDescent="0.25">
      <c r="A380" s="395" t="s">
        <v>1000</v>
      </c>
      <c r="B380" s="395" t="s">
        <v>260</v>
      </c>
      <c r="C380" s="395"/>
      <c r="D380" s="395" t="s">
        <v>77</v>
      </c>
      <c r="E380" s="394"/>
      <c r="F380" s="394"/>
      <c r="G380" s="401"/>
      <c r="H380" s="396"/>
      <c r="I380" s="395"/>
      <c r="J380" s="397"/>
      <c r="K380" s="398"/>
      <c r="L380" s="396"/>
      <c r="M380" s="395">
        <v>2</v>
      </c>
      <c r="N380" s="402">
        <v>322.85000000000002</v>
      </c>
      <c r="O380" s="396"/>
      <c r="P380" s="399"/>
      <c r="Q380" s="403"/>
      <c r="R380" s="396"/>
      <c r="S380" s="399">
        <v>1</v>
      </c>
      <c r="T380" s="403">
        <v>101.88</v>
      </c>
      <c r="V380" s="82"/>
      <c r="W380" s="82"/>
      <c r="X380" s="82"/>
      <c r="Y380" s="82"/>
      <c r="Z380" s="82"/>
      <c r="AA380" s="65"/>
      <c r="AB380" s="4"/>
      <c r="AC380" s="4"/>
      <c r="AD380" s="4"/>
      <c r="AE380" s="4"/>
      <c r="AF380" s="4"/>
      <c r="AG380" s="4"/>
      <c r="AH380" s="4"/>
      <c r="AI380" s="4"/>
      <c r="AJ380" s="4"/>
      <c r="AK380" s="4"/>
      <c r="AL380" s="4"/>
      <c r="AM380" s="4"/>
    </row>
    <row r="381" spans="1:39" s="3" customFormat="1" ht="15" x14ac:dyDescent="0.25">
      <c r="A381" s="395" t="s">
        <v>1000</v>
      </c>
      <c r="B381" s="395" t="s">
        <v>260</v>
      </c>
      <c r="C381" s="395"/>
      <c r="D381" s="395" t="s">
        <v>120</v>
      </c>
      <c r="E381" s="394"/>
      <c r="F381" s="394"/>
      <c r="G381" s="401"/>
      <c r="H381" s="396"/>
      <c r="I381" s="395"/>
      <c r="J381" s="397"/>
      <c r="K381" s="398"/>
      <c r="L381" s="396"/>
      <c r="M381" s="395">
        <v>19</v>
      </c>
      <c r="N381" s="402">
        <v>1828.09</v>
      </c>
      <c r="O381" s="396"/>
      <c r="P381" s="399">
        <v>17</v>
      </c>
      <c r="Q381" s="403">
        <v>1503.14</v>
      </c>
      <c r="R381" s="396"/>
      <c r="S381" s="399">
        <v>11</v>
      </c>
      <c r="T381" s="403">
        <v>1332.39</v>
      </c>
      <c r="V381" s="82"/>
      <c r="W381" s="82"/>
      <c r="X381" s="82"/>
      <c r="Y381" s="82"/>
      <c r="Z381" s="82"/>
      <c r="AA381" s="65"/>
      <c r="AB381" s="4"/>
      <c r="AC381" s="4"/>
      <c r="AD381" s="4"/>
      <c r="AE381" s="4"/>
      <c r="AF381" s="4"/>
      <c r="AG381" s="4"/>
      <c r="AH381" s="4"/>
      <c r="AI381" s="4"/>
      <c r="AJ381" s="4"/>
      <c r="AK381" s="4"/>
      <c r="AL381" s="4"/>
      <c r="AM381" s="4"/>
    </row>
    <row r="382" spans="1:39" s="3" customFormat="1" ht="15" x14ac:dyDescent="0.25">
      <c r="A382" s="395" t="s">
        <v>1000</v>
      </c>
      <c r="B382" s="395" t="s">
        <v>261</v>
      </c>
      <c r="C382" s="395"/>
      <c r="D382" s="395" t="s">
        <v>73</v>
      </c>
      <c r="E382" s="394"/>
      <c r="F382" s="394"/>
      <c r="G382" s="401"/>
      <c r="H382" s="396"/>
      <c r="I382" s="395"/>
      <c r="J382" s="397"/>
      <c r="K382" s="398"/>
      <c r="L382" s="396"/>
      <c r="M382" s="395">
        <v>479</v>
      </c>
      <c r="N382" s="402">
        <v>52287.16</v>
      </c>
      <c r="O382" s="396"/>
      <c r="P382" s="399">
        <v>433</v>
      </c>
      <c r="Q382" s="403">
        <v>47266.98</v>
      </c>
      <c r="R382" s="396"/>
      <c r="S382" s="399">
        <v>284</v>
      </c>
      <c r="T382" s="403">
        <v>29295.26</v>
      </c>
      <c r="V382" s="82"/>
      <c r="W382" s="82"/>
      <c r="X382" s="82"/>
      <c r="Y382" s="82"/>
      <c r="Z382" s="82"/>
      <c r="AA382" s="65"/>
      <c r="AB382" s="4"/>
      <c r="AC382" s="4"/>
      <c r="AD382" s="4"/>
      <c r="AE382" s="4"/>
      <c r="AF382" s="4"/>
      <c r="AG382" s="4"/>
      <c r="AH382" s="4"/>
      <c r="AI382" s="4"/>
      <c r="AJ382" s="4"/>
      <c r="AK382" s="4"/>
      <c r="AL382" s="4"/>
      <c r="AM382" s="4"/>
    </row>
    <row r="383" spans="1:39" s="3" customFormat="1" ht="15" x14ac:dyDescent="0.25">
      <c r="A383" s="355" t="s">
        <v>1000</v>
      </c>
      <c r="B383" s="355" t="s">
        <v>974</v>
      </c>
      <c r="C383" s="355"/>
      <c r="D383" s="355" t="s">
        <v>73</v>
      </c>
      <c r="E383" s="411"/>
      <c r="F383" s="355"/>
      <c r="G383" s="355"/>
      <c r="H383" s="396"/>
      <c r="I383" s="395"/>
      <c r="J383" s="397"/>
      <c r="K383" s="398"/>
      <c r="L383" s="396"/>
      <c r="M383" s="395"/>
      <c r="N383" s="402"/>
      <c r="O383" s="396"/>
      <c r="P383" s="399"/>
      <c r="Q383" s="403"/>
      <c r="R383" s="396"/>
      <c r="S383" s="399">
        <v>72</v>
      </c>
      <c r="T383" s="403">
        <v>6801.16</v>
      </c>
      <c r="V383" s="82"/>
      <c r="W383" s="82"/>
      <c r="X383" s="82"/>
      <c r="Y383" s="82"/>
      <c r="Z383" s="82"/>
      <c r="AA383" s="65"/>
      <c r="AB383" s="4"/>
      <c r="AC383" s="4"/>
      <c r="AD383" s="4"/>
      <c r="AE383" s="4"/>
      <c r="AF383" s="4"/>
      <c r="AG383" s="4"/>
      <c r="AH383" s="4"/>
      <c r="AI383" s="4"/>
      <c r="AJ383" s="4"/>
      <c r="AK383" s="4"/>
      <c r="AL383" s="4"/>
      <c r="AM383" s="4"/>
    </row>
    <row r="384" spans="1:39" s="3" customFormat="1" ht="15" x14ac:dyDescent="0.25">
      <c r="A384" s="395" t="s">
        <v>1000</v>
      </c>
      <c r="B384" s="395" t="s">
        <v>264</v>
      </c>
      <c r="C384" s="395"/>
      <c r="D384" s="395" t="s">
        <v>64</v>
      </c>
      <c r="E384" s="394"/>
      <c r="F384" s="394"/>
      <c r="G384" s="401"/>
      <c r="H384" s="396"/>
      <c r="I384" s="395"/>
      <c r="J384" s="397"/>
      <c r="K384" s="398"/>
      <c r="L384" s="396"/>
      <c r="M384" s="395">
        <v>81</v>
      </c>
      <c r="N384" s="402">
        <v>7421.72</v>
      </c>
      <c r="O384" s="396"/>
      <c r="P384" s="399">
        <v>75</v>
      </c>
      <c r="Q384" s="403">
        <v>8327.99</v>
      </c>
      <c r="R384" s="396"/>
      <c r="S384" s="399">
        <v>44</v>
      </c>
      <c r="T384" s="403">
        <v>4383.6000000000004</v>
      </c>
      <c r="V384" s="82"/>
      <c r="W384" s="82"/>
      <c r="X384" s="82"/>
      <c r="Y384" s="82"/>
      <c r="Z384" s="82"/>
      <c r="AA384" s="65"/>
      <c r="AB384" s="4"/>
      <c r="AC384" s="4"/>
      <c r="AD384" s="4"/>
      <c r="AE384" s="4"/>
      <c r="AF384" s="4"/>
      <c r="AG384" s="4"/>
      <c r="AH384" s="4"/>
      <c r="AI384" s="4"/>
      <c r="AJ384" s="4"/>
      <c r="AK384" s="4"/>
      <c r="AL384" s="4"/>
      <c r="AM384" s="4"/>
    </row>
    <row r="385" spans="1:39" s="3" customFormat="1" ht="15" x14ac:dyDescent="0.25">
      <c r="A385" s="395" t="s">
        <v>1000</v>
      </c>
      <c r="B385" s="395" t="s">
        <v>266</v>
      </c>
      <c r="C385" s="395"/>
      <c r="D385" s="395" t="s">
        <v>267</v>
      </c>
      <c r="E385" s="394"/>
      <c r="F385" s="394"/>
      <c r="G385" s="401"/>
      <c r="H385" s="396"/>
      <c r="I385" s="395"/>
      <c r="J385" s="397"/>
      <c r="K385" s="398"/>
      <c r="L385" s="396"/>
      <c r="M385" s="395">
        <v>26</v>
      </c>
      <c r="N385" s="402">
        <v>3132.56</v>
      </c>
      <c r="O385" s="396"/>
      <c r="P385" s="399">
        <v>21</v>
      </c>
      <c r="Q385" s="403">
        <v>2301.5700000000002</v>
      </c>
      <c r="R385" s="396"/>
      <c r="S385" s="399">
        <v>13</v>
      </c>
      <c r="T385" s="403">
        <v>1437.27</v>
      </c>
      <c r="V385" s="82"/>
      <c r="W385" s="82"/>
      <c r="X385" s="82"/>
      <c r="Y385" s="82"/>
      <c r="Z385" s="82"/>
      <c r="AA385" s="65"/>
      <c r="AB385" s="4"/>
      <c r="AC385" s="4"/>
      <c r="AD385" s="4"/>
      <c r="AE385" s="4"/>
      <c r="AF385" s="4"/>
      <c r="AG385" s="4"/>
      <c r="AH385" s="4"/>
      <c r="AI385" s="4"/>
      <c r="AJ385" s="4"/>
      <c r="AK385" s="4"/>
      <c r="AL385" s="4"/>
      <c r="AM385" s="4"/>
    </row>
    <row r="386" spans="1:39" s="3" customFormat="1" ht="15" x14ac:dyDescent="0.25">
      <c r="A386" s="395" t="s">
        <v>1000</v>
      </c>
      <c r="B386" s="395" t="s">
        <v>656</v>
      </c>
      <c r="C386" s="395"/>
      <c r="D386" s="395" t="s">
        <v>267</v>
      </c>
      <c r="E386" s="394"/>
      <c r="F386" s="394"/>
      <c r="G386" s="401"/>
      <c r="H386" s="396"/>
      <c r="I386" s="395"/>
      <c r="J386" s="397"/>
      <c r="K386" s="398"/>
      <c r="L386" s="396"/>
      <c r="M386" s="395">
        <v>1</v>
      </c>
      <c r="N386" s="402">
        <v>154.19999999999999</v>
      </c>
      <c r="O386" s="396"/>
      <c r="P386" s="399">
        <v>1</v>
      </c>
      <c r="Q386" s="403">
        <v>150.62</v>
      </c>
      <c r="R386" s="396"/>
      <c r="S386" s="399"/>
      <c r="T386" s="403"/>
      <c r="V386" s="82"/>
      <c r="W386" s="82"/>
      <c r="X386" s="82"/>
      <c r="Y386" s="82"/>
      <c r="Z386" s="82"/>
      <c r="AA386" s="65"/>
      <c r="AB386" s="4"/>
      <c r="AC386" s="4"/>
      <c r="AD386" s="4"/>
      <c r="AE386" s="4"/>
      <c r="AF386" s="4"/>
      <c r="AG386" s="4"/>
      <c r="AH386" s="4"/>
      <c r="AI386" s="4"/>
      <c r="AJ386" s="4"/>
      <c r="AK386" s="4"/>
      <c r="AL386" s="4"/>
      <c r="AM386" s="4"/>
    </row>
    <row r="387" spans="1:39" s="3" customFormat="1" ht="15" x14ac:dyDescent="0.25">
      <c r="A387" s="395" t="s">
        <v>1000</v>
      </c>
      <c r="B387" s="395" t="s">
        <v>268</v>
      </c>
      <c r="C387" s="395"/>
      <c r="D387" s="395" t="s">
        <v>269</v>
      </c>
      <c r="E387" s="394"/>
      <c r="F387" s="394"/>
      <c r="G387" s="401"/>
      <c r="H387" s="396"/>
      <c r="I387" s="395"/>
      <c r="J387" s="397"/>
      <c r="K387" s="398"/>
      <c r="L387" s="396"/>
      <c r="M387" s="395">
        <v>9</v>
      </c>
      <c r="N387" s="402">
        <v>912.12</v>
      </c>
      <c r="O387" s="396"/>
      <c r="P387" s="399">
        <v>5</v>
      </c>
      <c r="Q387" s="403">
        <v>487.9</v>
      </c>
      <c r="R387" s="396"/>
      <c r="S387" s="399">
        <v>5</v>
      </c>
      <c r="T387" s="403">
        <v>464.83</v>
      </c>
      <c r="V387" s="82"/>
      <c r="W387" s="82"/>
      <c r="X387" s="82"/>
      <c r="Y387" s="82"/>
      <c r="Z387" s="82"/>
      <c r="AA387" s="65"/>
      <c r="AB387" s="4"/>
      <c r="AC387" s="4"/>
      <c r="AD387" s="4"/>
      <c r="AE387" s="4"/>
      <c r="AF387" s="4"/>
      <c r="AG387" s="4"/>
      <c r="AH387" s="4"/>
      <c r="AI387" s="4"/>
      <c r="AJ387" s="4"/>
      <c r="AK387" s="4"/>
      <c r="AL387" s="4"/>
      <c r="AM387" s="4"/>
    </row>
    <row r="388" spans="1:39" s="3" customFormat="1" ht="15" x14ac:dyDescent="0.25">
      <c r="A388" s="395" t="s">
        <v>1000</v>
      </c>
      <c r="B388" s="395" t="s">
        <v>270</v>
      </c>
      <c r="C388" s="395"/>
      <c r="D388" s="395" t="s">
        <v>145</v>
      </c>
      <c r="E388" s="394"/>
      <c r="F388" s="394"/>
      <c r="G388" s="401"/>
      <c r="H388" s="396"/>
      <c r="I388" s="395"/>
      <c r="J388" s="397"/>
      <c r="K388" s="398"/>
      <c r="L388" s="396"/>
      <c r="M388" s="395">
        <v>23</v>
      </c>
      <c r="N388" s="402">
        <v>2011.96</v>
      </c>
      <c r="O388" s="396"/>
      <c r="P388" s="399">
        <v>20</v>
      </c>
      <c r="Q388" s="403">
        <v>1990.14</v>
      </c>
      <c r="R388" s="396"/>
      <c r="S388" s="399">
        <v>13</v>
      </c>
      <c r="T388" s="403">
        <v>1263.67</v>
      </c>
      <c r="V388" s="82"/>
      <c r="W388" s="82"/>
      <c r="X388" s="82"/>
      <c r="Y388" s="82"/>
      <c r="Z388" s="82"/>
      <c r="AA388" s="65"/>
      <c r="AB388" s="4"/>
      <c r="AC388" s="4"/>
      <c r="AD388" s="4"/>
      <c r="AE388" s="4"/>
      <c r="AF388" s="4"/>
      <c r="AG388" s="4"/>
      <c r="AH388" s="4"/>
      <c r="AI388" s="4"/>
      <c r="AJ388" s="4"/>
      <c r="AK388" s="4"/>
      <c r="AL388" s="4"/>
      <c r="AM388" s="4"/>
    </row>
    <row r="389" spans="1:39" s="3" customFormat="1" ht="15" x14ac:dyDescent="0.25">
      <c r="A389" s="395" t="s">
        <v>1000</v>
      </c>
      <c r="B389" s="395" t="s">
        <v>270</v>
      </c>
      <c r="C389" s="395"/>
      <c r="D389" s="395" t="s">
        <v>272</v>
      </c>
      <c r="E389" s="394"/>
      <c r="F389" s="394"/>
      <c r="G389" s="401"/>
      <c r="H389" s="396"/>
      <c r="I389" s="395"/>
      <c r="J389" s="397"/>
      <c r="K389" s="398"/>
      <c r="L389" s="396"/>
      <c r="M389" s="395">
        <v>1</v>
      </c>
      <c r="N389" s="402">
        <v>180</v>
      </c>
      <c r="O389" s="396"/>
      <c r="P389" s="399">
        <v>1</v>
      </c>
      <c r="Q389" s="403">
        <v>180</v>
      </c>
      <c r="R389" s="396"/>
      <c r="S389" s="399"/>
      <c r="T389" s="403"/>
      <c r="V389" s="82"/>
      <c r="W389" s="82"/>
      <c r="X389" s="82"/>
      <c r="Y389" s="82"/>
      <c r="Z389" s="82"/>
      <c r="AA389" s="65"/>
      <c r="AB389" s="4"/>
      <c r="AC389" s="4"/>
      <c r="AD389" s="4"/>
      <c r="AE389" s="4"/>
      <c r="AF389" s="4"/>
      <c r="AG389" s="4"/>
      <c r="AH389" s="4"/>
      <c r="AI389" s="4"/>
      <c r="AJ389" s="4"/>
      <c r="AK389" s="4"/>
      <c r="AL389" s="4"/>
      <c r="AM389" s="4"/>
    </row>
    <row r="390" spans="1:39" s="3" customFormat="1" ht="15" x14ac:dyDescent="0.25">
      <c r="A390" s="395" t="s">
        <v>1000</v>
      </c>
      <c r="B390" s="395" t="s">
        <v>273</v>
      </c>
      <c r="C390" s="395"/>
      <c r="D390" s="395" t="s">
        <v>272</v>
      </c>
      <c r="E390" s="394"/>
      <c r="F390" s="394"/>
      <c r="G390" s="401"/>
      <c r="H390" s="396"/>
      <c r="I390" s="395"/>
      <c r="J390" s="397"/>
      <c r="K390" s="398"/>
      <c r="L390" s="396"/>
      <c r="M390" s="395">
        <v>40</v>
      </c>
      <c r="N390" s="402">
        <v>4982.16</v>
      </c>
      <c r="O390" s="396"/>
      <c r="P390" s="399">
        <v>39</v>
      </c>
      <c r="Q390" s="403">
        <v>5056.75</v>
      </c>
      <c r="R390" s="396"/>
      <c r="S390" s="399">
        <v>28</v>
      </c>
      <c r="T390" s="403">
        <v>3062.31</v>
      </c>
      <c r="V390" s="82"/>
      <c r="W390" s="82"/>
      <c r="X390" s="82"/>
      <c r="Y390" s="82"/>
      <c r="Z390" s="82"/>
      <c r="AA390" s="65"/>
      <c r="AB390" s="4"/>
      <c r="AC390" s="4"/>
      <c r="AD390" s="4"/>
      <c r="AE390" s="4"/>
      <c r="AF390" s="4"/>
      <c r="AG390" s="4"/>
      <c r="AH390" s="4"/>
      <c r="AI390" s="4"/>
      <c r="AJ390" s="4"/>
      <c r="AK390" s="4"/>
      <c r="AL390" s="4"/>
      <c r="AM390" s="4"/>
    </row>
    <row r="391" spans="1:39" s="3" customFormat="1" ht="15" x14ac:dyDescent="0.25">
      <c r="A391" s="395" t="s">
        <v>1000</v>
      </c>
      <c r="B391" s="395" t="s">
        <v>275</v>
      </c>
      <c r="C391" s="395"/>
      <c r="D391" s="395" t="s">
        <v>100</v>
      </c>
      <c r="E391" s="394"/>
      <c r="F391" s="394"/>
      <c r="G391" s="401"/>
      <c r="H391" s="396"/>
      <c r="I391" s="395"/>
      <c r="J391" s="397"/>
      <c r="K391" s="398"/>
      <c r="L391" s="396"/>
      <c r="M391" s="395">
        <v>5</v>
      </c>
      <c r="N391" s="402">
        <v>516.96</v>
      </c>
      <c r="O391" s="396"/>
      <c r="P391" s="399">
        <v>4</v>
      </c>
      <c r="Q391" s="403">
        <v>468.59</v>
      </c>
      <c r="R391" s="396"/>
      <c r="S391" s="399">
        <v>2</v>
      </c>
      <c r="T391" s="403">
        <v>253.61</v>
      </c>
      <c r="V391" s="82"/>
      <c r="W391" s="82"/>
      <c r="X391" s="82"/>
      <c r="Y391" s="82"/>
      <c r="Z391" s="82"/>
      <c r="AA391" s="65"/>
      <c r="AB391" s="4"/>
      <c r="AC391" s="4"/>
      <c r="AD391" s="4"/>
      <c r="AE391" s="4"/>
      <c r="AF391" s="4"/>
      <c r="AG391" s="4"/>
      <c r="AH391" s="4"/>
      <c r="AI391" s="4"/>
      <c r="AJ391" s="4"/>
      <c r="AK391" s="4"/>
      <c r="AL391" s="4"/>
      <c r="AM391" s="4"/>
    </row>
    <row r="392" spans="1:39" s="3" customFormat="1" ht="15" x14ac:dyDescent="0.25">
      <c r="A392" s="395" t="s">
        <v>1000</v>
      </c>
      <c r="B392" s="395" t="s">
        <v>702</v>
      </c>
      <c r="C392" s="395"/>
      <c r="D392" s="395" t="s">
        <v>105</v>
      </c>
      <c r="E392" s="394"/>
      <c r="F392" s="394"/>
      <c r="G392" s="401"/>
      <c r="H392" s="396"/>
      <c r="I392" s="395"/>
      <c r="J392" s="397"/>
      <c r="K392" s="398"/>
      <c r="L392" s="396"/>
      <c r="M392" s="395">
        <v>1</v>
      </c>
      <c r="N392" s="402">
        <v>175</v>
      </c>
      <c r="O392" s="396"/>
      <c r="P392" s="399"/>
      <c r="Q392" s="403"/>
      <c r="R392" s="396"/>
      <c r="S392" s="399"/>
      <c r="T392" s="403"/>
      <c r="V392" s="82"/>
      <c r="W392" s="82"/>
      <c r="X392" s="82"/>
      <c r="Y392" s="82"/>
      <c r="Z392" s="82"/>
      <c r="AA392" s="65"/>
      <c r="AB392" s="4"/>
      <c r="AC392" s="4"/>
      <c r="AD392" s="4"/>
      <c r="AE392" s="4"/>
      <c r="AF392" s="4"/>
      <c r="AG392" s="4"/>
      <c r="AH392" s="4"/>
      <c r="AI392" s="4"/>
      <c r="AJ392" s="4"/>
      <c r="AK392" s="4"/>
      <c r="AL392" s="4"/>
      <c r="AM392" s="4"/>
    </row>
    <row r="393" spans="1:39" s="3" customFormat="1" ht="15" x14ac:dyDescent="0.25">
      <c r="A393" s="355" t="s">
        <v>1000</v>
      </c>
      <c r="B393" s="355" t="s">
        <v>278</v>
      </c>
      <c r="C393" s="355"/>
      <c r="D393" s="355" t="s">
        <v>277</v>
      </c>
      <c r="E393" s="411"/>
      <c r="F393" s="411"/>
      <c r="G393" s="411"/>
      <c r="H393" s="396"/>
      <c r="I393" s="395"/>
      <c r="J393" s="397"/>
      <c r="K393" s="398"/>
      <c r="L393" s="396"/>
      <c r="M393" s="395">
        <v>3</v>
      </c>
      <c r="N393" s="402">
        <v>238.67</v>
      </c>
      <c r="O393" s="396"/>
      <c r="P393" s="399">
        <v>6</v>
      </c>
      <c r="Q393" s="403">
        <v>406.81</v>
      </c>
      <c r="R393" s="396"/>
      <c r="S393" s="399">
        <v>4</v>
      </c>
      <c r="T393" s="403">
        <v>357.82</v>
      </c>
      <c r="V393" s="82"/>
      <c r="W393" s="82"/>
      <c r="X393" s="82"/>
      <c r="Y393" s="82"/>
      <c r="Z393" s="82"/>
      <c r="AA393" s="65"/>
      <c r="AB393" s="4"/>
      <c r="AC393" s="4"/>
      <c r="AD393" s="4"/>
      <c r="AE393" s="4"/>
      <c r="AF393" s="4"/>
      <c r="AG393" s="4"/>
      <c r="AH393" s="4"/>
      <c r="AI393" s="4"/>
      <c r="AJ393" s="4"/>
      <c r="AK393" s="4"/>
      <c r="AL393" s="4"/>
      <c r="AM393" s="4"/>
    </row>
    <row r="394" spans="1:39" s="3" customFormat="1" ht="15" x14ac:dyDescent="0.25">
      <c r="A394" s="395" t="s">
        <v>1000</v>
      </c>
      <c r="B394" s="395" t="s">
        <v>279</v>
      </c>
      <c r="C394" s="395"/>
      <c r="D394" s="395" t="s">
        <v>93</v>
      </c>
      <c r="E394" s="394"/>
      <c r="F394" s="394"/>
      <c r="G394" s="401"/>
      <c r="H394" s="396"/>
      <c r="I394" s="395"/>
      <c r="J394" s="397"/>
      <c r="K394" s="398"/>
      <c r="L394" s="396"/>
      <c r="M394" s="395">
        <v>6</v>
      </c>
      <c r="N394" s="402">
        <v>637.77</v>
      </c>
      <c r="O394" s="396"/>
      <c r="P394" s="399">
        <v>6</v>
      </c>
      <c r="Q394" s="403">
        <v>680.64</v>
      </c>
      <c r="R394" s="396"/>
      <c r="S394" s="399">
        <v>7</v>
      </c>
      <c r="T394" s="403">
        <v>467.2</v>
      </c>
      <c r="V394" s="82"/>
      <c r="W394" s="82"/>
      <c r="X394" s="82"/>
      <c r="Y394" s="82"/>
      <c r="Z394" s="82"/>
      <c r="AA394" s="65"/>
      <c r="AB394" s="4"/>
      <c r="AC394" s="4"/>
      <c r="AD394" s="4"/>
      <c r="AE394" s="4"/>
      <c r="AF394" s="4"/>
      <c r="AG394" s="4"/>
      <c r="AH394" s="4"/>
      <c r="AI394" s="4"/>
      <c r="AJ394" s="4"/>
      <c r="AK394" s="4"/>
      <c r="AL394" s="4"/>
      <c r="AM394" s="4"/>
    </row>
    <row r="395" spans="1:39" s="3" customFormat="1" ht="15" x14ac:dyDescent="0.25">
      <c r="A395" s="395" t="s">
        <v>1000</v>
      </c>
      <c r="B395" s="395" t="s">
        <v>280</v>
      </c>
      <c r="C395" s="395"/>
      <c r="D395" s="395" t="s">
        <v>64</v>
      </c>
      <c r="E395" s="394"/>
      <c r="F395" s="394"/>
      <c r="G395" s="401"/>
      <c r="H395" s="396"/>
      <c r="I395" s="395"/>
      <c r="J395" s="397"/>
      <c r="K395" s="398"/>
      <c r="L395" s="396"/>
      <c r="M395" s="395">
        <v>38</v>
      </c>
      <c r="N395" s="402">
        <v>3530.43</v>
      </c>
      <c r="O395" s="396"/>
      <c r="P395" s="399">
        <v>31</v>
      </c>
      <c r="Q395" s="403">
        <v>3276.57</v>
      </c>
      <c r="R395" s="396"/>
      <c r="S395" s="399">
        <v>16</v>
      </c>
      <c r="T395" s="403">
        <v>1367.61</v>
      </c>
      <c r="V395" s="82"/>
      <c r="W395" s="82"/>
      <c r="X395" s="82"/>
      <c r="Y395" s="82"/>
      <c r="Z395" s="82"/>
      <c r="AA395" s="65"/>
      <c r="AB395" s="4"/>
      <c r="AC395" s="4"/>
      <c r="AD395" s="4"/>
      <c r="AE395" s="4"/>
      <c r="AF395" s="4"/>
      <c r="AG395" s="4"/>
      <c r="AH395" s="4"/>
      <c r="AI395" s="4"/>
      <c r="AJ395" s="4"/>
      <c r="AK395" s="4"/>
      <c r="AL395" s="4"/>
      <c r="AM395" s="4"/>
    </row>
    <row r="396" spans="1:39" s="3" customFormat="1" ht="15" x14ac:dyDescent="0.25">
      <c r="A396" s="395" t="s">
        <v>1000</v>
      </c>
      <c r="B396" s="395" t="s">
        <v>280</v>
      </c>
      <c r="C396" s="395"/>
      <c r="D396" s="395" t="s">
        <v>170</v>
      </c>
      <c r="E396" s="394"/>
      <c r="F396" s="394"/>
      <c r="G396" s="401"/>
      <c r="H396" s="396"/>
      <c r="I396" s="395"/>
      <c r="J396" s="397"/>
      <c r="K396" s="398"/>
      <c r="L396" s="396"/>
      <c r="M396" s="395">
        <v>3</v>
      </c>
      <c r="N396" s="402">
        <v>83.98</v>
      </c>
      <c r="O396" s="396"/>
      <c r="P396" s="399">
        <v>2</v>
      </c>
      <c r="Q396" s="403">
        <v>98.11</v>
      </c>
      <c r="R396" s="396"/>
      <c r="S396" s="399">
        <v>3</v>
      </c>
      <c r="T396" s="403">
        <v>228.82</v>
      </c>
      <c r="V396" s="82"/>
      <c r="W396" s="82"/>
      <c r="X396" s="82"/>
      <c r="Y396" s="82"/>
      <c r="Z396" s="82"/>
      <c r="AA396" s="65"/>
      <c r="AB396" s="4"/>
      <c r="AC396" s="4"/>
      <c r="AD396" s="4"/>
      <c r="AE396" s="4"/>
      <c r="AF396" s="4"/>
      <c r="AG396" s="4"/>
      <c r="AH396" s="4"/>
      <c r="AI396" s="4"/>
      <c r="AJ396" s="4"/>
      <c r="AK396" s="4"/>
      <c r="AL396" s="4"/>
      <c r="AM396" s="4"/>
    </row>
    <row r="397" spans="1:39" s="3" customFormat="1" ht="15" x14ac:dyDescent="0.25">
      <c r="A397" s="395" t="s">
        <v>1000</v>
      </c>
      <c r="B397" s="395" t="s">
        <v>282</v>
      </c>
      <c r="C397" s="395"/>
      <c r="D397" s="395" t="s">
        <v>79</v>
      </c>
      <c r="E397" s="394"/>
      <c r="F397" s="394"/>
      <c r="G397" s="401"/>
      <c r="H397" s="396"/>
      <c r="I397" s="395"/>
      <c r="J397" s="397"/>
      <c r="K397" s="398"/>
      <c r="L397" s="396"/>
      <c r="M397" s="395">
        <v>28</v>
      </c>
      <c r="N397" s="402">
        <v>3214.21</v>
      </c>
      <c r="O397" s="396"/>
      <c r="P397" s="399">
        <v>18</v>
      </c>
      <c r="Q397" s="403">
        <v>2032.6</v>
      </c>
      <c r="R397" s="396"/>
      <c r="S397" s="399">
        <v>21</v>
      </c>
      <c r="T397" s="403">
        <v>2198.21</v>
      </c>
      <c r="V397" s="82"/>
      <c r="W397" s="82"/>
      <c r="X397" s="82"/>
      <c r="Y397" s="82"/>
      <c r="Z397" s="82"/>
      <c r="AA397" s="65"/>
      <c r="AB397" s="4"/>
      <c r="AC397" s="4"/>
      <c r="AD397" s="4"/>
      <c r="AE397" s="4"/>
      <c r="AF397" s="4"/>
      <c r="AG397" s="4"/>
      <c r="AH397" s="4"/>
      <c r="AI397" s="4"/>
      <c r="AJ397" s="4"/>
      <c r="AK397" s="4"/>
      <c r="AL397" s="4"/>
      <c r="AM397" s="4"/>
    </row>
    <row r="398" spans="1:39" s="3" customFormat="1" ht="15" x14ac:dyDescent="0.25">
      <c r="A398" s="395" t="s">
        <v>1000</v>
      </c>
      <c r="B398" s="395" t="s">
        <v>283</v>
      </c>
      <c r="C398" s="395"/>
      <c r="D398" s="395" t="s">
        <v>157</v>
      </c>
      <c r="E398" s="394"/>
      <c r="F398" s="394"/>
      <c r="G398" s="401"/>
      <c r="H398" s="396"/>
      <c r="I398" s="395"/>
      <c r="J398" s="397"/>
      <c r="K398" s="398"/>
      <c r="L398" s="396"/>
      <c r="M398" s="395">
        <v>1</v>
      </c>
      <c r="N398" s="402">
        <v>5</v>
      </c>
      <c r="O398" s="396"/>
      <c r="P398" s="399">
        <v>1</v>
      </c>
      <c r="Q398" s="403">
        <v>5</v>
      </c>
      <c r="R398" s="396"/>
      <c r="S398" s="399"/>
      <c r="T398" s="403"/>
      <c r="V398" s="82"/>
      <c r="W398" s="82"/>
      <c r="X398" s="82"/>
      <c r="Y398" s="82"/>
      <c r="Z398" s="82"/>
      <c r="AA398" s="65"/>
      <c r="AB398" s="4"/>
      <c r="AC398" s="4"/>
      <c r="AD398" s="4"/>
      <c r="AE398" s="4"/>
      <c r="AF398" s="4"/>
      <c r="AG398" s="4"/>
      <c r="AH398" s="4"/>
      <c r="AI398" s="4"/>
      <c r="AJ398" s="4"/>
      <c r="AK398" s="4"/>
      <c r="AL398" s="4"/>
      <c r="AM398" s="4"/>
    </row>
    <row r="399" spans="1:39" s="3" customFormat="1" ht="15" x14ac:dyDescent="0.25">
      <c r="A399" s="395" t="s">
        <v>1000</v>
      </c>
      <c r="B399" s="395" t="s">
        <v>284</v>
      </c>
      <c r="C399" s="395"/>
      <c r="D399" s="395" t="s">
        <v>285</v>
      </c>
      <c r="E399" s="394"/>
      <c r="F399" s="394"/>
      <c r="G399" s="401"/>
      <c r="H399" s="396"/>
      <c r="I399" s="395"/>
      <c r="J399" s="397"/>
      <c r="K399" s="398"/>
      <c r="L399" s="396"/>
      <c r="M399" s="395">
        <v>26</v>
      </c>
      <c r="N399" s="402">
        <v>2838.48</v>
      </c>
      <c r="O399" s="396"/>
      <c r="P399" s="399">
        <v>21</v>
      </c>
      <c r="Q399" s="403">
        <v>2157.69</v>
      </c>
      <c r="R399" s="396"/>
      <c r="S399" s="399">
        <v>17</v>
      </c>
      <c r="T399" s="403">
        <v>2497.5500000000002</v>
      </c>
      <c r="V399" s="82"/>
      <c r="W399" s="82"/>
      <c r="X399" s="82"/>
      <c r="Y399" s="82"/>
      <c r="Z399" s="82"/>
      <c r="AA399" s="65"/>
      <c r="AB399" s="4"/>
      <c r="AC399" s="4"/>
      <c r="AD399" s="4"/>
      <c r="AE399" s="4"/>
      <c r="AF399" s="4"/>
      <c r="AG399" s="4"/>
      <c r="AH399" s="4"/>
      <c r="AI399" s="4"/>
      <c r="AJ399" s="4"/>
      <c r="AK399" s="4"/>
      <c r="AL399" s="4"/>
      <c r="AM399" s="4"/>
    </row>
    <row r="400" spans="1:39" s="3" customFormat="1" ht="15" x14ac:dyDescent="0.25">
      <c r="A400" s="395" t="s">
        <v>1000</v>
      </c>
      <c r="B400" s="395" t="s">
        <v>286</v>
      </c>
      <c r="C400" s="395"/>
      <c r="D400" s="395" t="s">
        <v>287</v>
      </c>
      <c r="E400" s="394"/>
      <c r="F400" s="394"/>
      <c r="G400" s="401"/>
      <c r="H400" s="396"/>
      <c r="I400" s="395"/>
      <c r="J400" s="397"/>
      <c r="K400" s="398"/>
      <c r="L400" s="396"/>
      <c r="M400" s="395">
        <v>5</v>
      </c>
      <c r="N400" s="402">
        <v>596.71</v>
      </c>
      <c r="O400" s="396"/>
      <c r="P400" s="399">
        <v>6</v>
      </c>
      <c r="Q400" s="403">
        <v>811.01</v>
      </c>
      <c r="R400" s="396"/>
      <c r="S400" s="399"/>
      <c r="T400" s="403"/>
      <c r="V400" s="82"/>
      <c r="W400" s="82"/>
      <c r="X400" s="82"/>
      <c r="Y400" s="82"/>
      <c r="Z400" s="82"/>
      <c r="AA400" s="65"/>
      <c r="AB400" s="4"/>
      <c r="AC400" s="4"/>
      <c r="AD400" s="4"/>
      <c r="AE400" s="4"/>
      <c r="AF400" s="4"/>
      <c r="AG400" s="4"/>
      <c r="AH400" s="4"/>
      <c r="AI400" s="4"/>
      <c r="AJ400" s="4"/>
      <c r="AK400" s="4"/>
      <c r="AL400" s="4"/>
      <c r="AM400" s="4"/>
    </row>
    <row r="401" spans="1:39" s="3" customFormat="1" ht="15" x14ac:dyDescent="0.25">
      <c r="A401" s="395" t="s">
        <v>1000</v>
      </c>
      <c r="B401" s="395" t="s">
        <v>289</v>
      </c>
      <c r="C401" s="395"/>
      <c r="D401" s="395" t="s">
        <v>202</v>
      </c>
      <c r="E401" s="394"/>
      <c r="F401" s="394"/>
      <c r="G401" s="401"/>
      <c r="H401" s="396"/>
      <c r="I401" s="395"/>
      <c r="J401" s="397"/>
      <c r="K401" s="398"/>
      <c r="L401" s="396"/>
      <c r="M401" s="395">
        <v>217</v>
      </c>
      <c r="N401" s="402">
        <v>24227.52</v>
      </c>
      <c r="O401" s="396"/>
      <c r="P401" s="399">
        <v>206</v>
      </c>
      <c r="Q401" s="403">
        <v>24176.12</v>
      </c>
      <c r="R401" s="396"/>
      <c r="S401" s="399">
        <v>170</v>
      </c>
      <c r="T401" s="403">
        <v>17066.310000000001</v>
      </c>
      <c r="V401" s="82"/>
      <c r="W401" s="82"/>
      <c r="X401" s="82"/>
      <c r="Y401" s="82"/>
      <c r="Z401" s="82"/>
      <c r="AA401" s="65"/>
      <c r="AB401" s="4"/>
      <c r="AC401" s="4"/>
      <c r="AD401" s="4"/>
      <c r="AE401" s="4"/>
      <c r="AF401" s="4"/>
      <c r="AG401" s="4"/>
      <c r="AH401" s="4"/>
      <c r="AI401" s="4"/>
      <c r="AJ401" s="4"/>
      <c r="AK401" s="4"/>
      <c r="AL401" s="4"/>
      <c r="AM401" s="4"/>
    </row>
    <row r="402" spans="1:39" s="3" customFormat="1" ht="15" x14ac:dyDescent="0.25">
      <c r="A402" s="395" t="s">
        <v>1000</v>
      </c>
      <c r="B402" s="395" t="s">
        <v>291</v>
      </c>
      <c r="C402" s="395"/>
      <c r="D402" s="395" t="s">
        <v>63</v>
      </c>
      <c r="E402" s="394"/>
      <c r="F402" s="394"/>
      <c r="G402" s="401"/>
      <c r="H402" s="396"/>
      <c r="I402" s="395"/>
      <c r="J402" s="397"/>
      <c r="K402" s="398"/>
      <c r="L402" s="396"/>
      <c r="M402" s="395">
        <v>31</v>
      </c>
      <c r="N402" s="402">
        <v>1244.51</v>
      </c>
      <c r="O402" s="396"/>
      <c r="P402" s="399">
        <v>35</v>
      </c>
      <c r="Q402" s="403">
        <v>1539.71</v>
      </c>
      <c r="R402" s="396"/>
      <c r="S402" s="399"/>
      <c r="T402" s="403"/>
      <c r="V402" s="82"/>
      <c r="W402" s="82"/>
      <c r="X402" s="82"/>
      <c r="Y402" s="82"/>
      <c r="Z402" s="82"/>
      <c r="AA402" s="65"/>
      <c r="AB402" s="4"/>
      <c r="AC402" s="4"/>
      <c r="AD402" s="4"/>
      <c r="AE402" s="4"/>
      <c r="AF402" s="4"/>
      <c r="AG402" s="4"/>
      <c r="AH402" s="4"/>
      <c r="AI402" s="4"/>
      <c r="AJ402" s="4"/>
      <c r="AK402" s="4"/>
      <c r="AL402" s="4"/>
      <c r="AM402" s="4"/>
    </row>
    <row r="403" spans="1:39" s="3" customFormat="1" ht="15" x14ac:dyDescent="0.25">
      <c r="A403" s="395" t="s">
        <v>1000</v>
      </c>
      <c r="B403" s="395" t="s">
        <v>291</v>
      </c>
      <c r="C403" s="395"/>
      <c r="D403" s="395" t="s">
        <v>65</v>
      </c>
      <c r="E403" s="394"/>
      <c r="F403" s="394"/>
      <c r="G403" s="401"/>
      <c r="H403" s="396"/>
      <c r="I403" s="395"/>
      <c r="J403" s="397"/>
      <c r="K403" s="398"/>
      <c r="L403" s="396"/>
      <c r="M403" s="395">
        <v>566</v>
      </c>
      <c r="N403" s="402">
        <v>36637.15</v>
      </c>
      <c r="O403" s="396"/>
      <c r="P403" s="399">
        <v>444</v>
      </c>
      <c r="Q403" s="403">
        <v>26927.53</v>
      </c>
      <c r="R403" s="396"/>
      <c r="S403" s="399">
        <v>15</v>
      </c>
      <c r="T403" s="403">
        <v>910.62</v>
      </c>
      <c r="V403" s="82"/>
      <c r="W403" s="82"/>
      <c r="X403" s="82"/>
      <c r="Y403" s="82"/>
      <c r="Z403" s="82"/>
      <c r="AA403" s="65"/>
      <c r="AB403" s="4"/>
      <c r="AC403" s="4"/>
      <c r="AD403" s="4"/>
      <c r="AE403" s="4"/>
      <c r="AF403" s="4"/>
      <c r="AG403" s="4"/>
      <c r="AH403" s="4"/>
      <c r="AI403" s="4"/>
      <c r="AJ403" s="4"/>
      <c r="AK403" s="4"/>
      <c r="AL403" s="4"/>
      <c r="AM403" s="4"/>
    </row>
    <row r="404" spans="1:39" s="3" customFormat="1" ht="15" x14ac:dyDescent="0.25">
      <c r="A404" s="395" t="s">
        <v>1000</v>
      </c>
      <c r="B404" s="395" t="s">
        <v>296</v>
      </c>
      <c r="C404" s="395"/>
      <c r="D404" s="395" t="s">
        <v>212</v>
      </c>
      <c r="E404" s="394"/>
      <c r="F404" s="394"/>
      <c r="G404" s="401"/>
      <c r="H404" s="396"/>
      <c r="I404" s="395"/>
      <c r="J404" s="397"/>
      <c r="K404" s="398"/>
      <c r="L404" s="396"/>
      <c r="M404" s="395">
        <v>32</v>
      </c>
      <c r="N404" s="402">
        <v>3449.3</v>
      </c>
      <c r="O404" s="396"/>
      <c r="P404" s="399">
        <v>28</v>
      </c>
      <c r="Q404" s="403">
        <v>2619.89</v>
      </c>
      <c r="R404" s="396"/>
      <c r="S404" s="399">
        <v>19</v>
      </c>
      <c r="T404" s="403">
        <v>2306.85</v>
      </c>
      <c r="V404" s="82"/>
      <c r="W404" s="82"/>
      <c r="X404" s="82"/>
      <c r="Y404" s="82"/>
      <c r="Z404" s="82"/>
      <c r="AA404" s="65"/>
      <c r="AB404" s="4"/>
      <c r="AC404" s="4"/>
      <c r="AD404" s="4"/>
      <c r="AE404" s="4"/>
      <c r="AF404" s="4"/>
      <c r="AG404" s="4"/>
      <c r="AH404" s="4"/>
      <c r="AI404" s="4"/>
      <c r="AJ404" s="4"/>
      <c r="AK404" s="4"/>
      <c r="AL404" s="4"/>
      <c r="AM404" s="4"/>
    </row>
    <row r="405" spans="1:39" s="3" customFormat="1" ht="15" x14ac:dyDescent="0.25">
      <c r="A405" s="395" t="s">
        <v>1000</v>
      </c>
      <c r="B405" s="395" t="s">
        <v>297</v>
      </c>
      <c r="C405" s="395"/>
      <c r="D405" s="395" t="s">
        <v>298</v>
      </c>
      <c r="E405" s="394"/>
      <c r="F405" s="394"/>
      <c r="G405" s="401"/>
      <c r="H405" s="396"/>
      <c r="I405" s="395"/>
      <c r="J405" s="397"/>
      <c r="K405" s="398"/>
      <c r="L405" s="396"/>
      <c r="M405" s="395">
        <v>59</v>
      </c>
      <c r="N405" s="402">
        <v>3698.68</v>
      </c>
      <c r="O405" s="396"/>
      <c r="P405" s="399">
        <v>49</v>
      </c>
      <c r="Q405" s="403">
        <v>3517.81</v>
      </c>
      <c r="R405" s="396"/>
      <c r="S405" s="399">
        <v>17</v>
      </c>
      <c r="T405" s="403">
        <v>1300.26</v>
      </c>
      <c r="V405" s="82"/>
      <c r="W405" s="82"/>
      <c r="X405" s="82"/>
      <c r="Y405" s="82"/>
      <c r="Z405" s="82"/>
      <c r="AA405" s="65"/>
      <c r="AB405" s="4"/>
      <c r="AC405" s="4"/>
      <c r="AD405" s="4"/>
      <c r="AE405" s="4"/>
      <c r="AF405" s="4"/>
      <c r="AG405" s="4"/>
      <c r="AH405" s="4"/>
      <c r="AI405" s="4"/>
      <c r="AJ405" s="4"/>
      <c r="AK405" s="4"/>
      <c r="AL405" s="4"/>
      <c r="AM405" s="4"/>
    </row>
    <row r="406" spans="1:39" s="3" customFormat="1" ht="15" x14ac:dyDescent="0.25">
      <c r="A406" s="395" t="s">
        <v>1000</v>
      </c>
      <c r="B406" s="395" t="s">
        <v>299</v>
      </c>
      <c r="C406" s="395"/>
      <c r="D406" s="395" t="s">
        <v>300</v>
      </c>
      <c r="E406" s="394"/>
      <c r="F406" s="394"/>
      <c r="G406" s="401"/>
      <c r="H406" s="396"/>
      <c r="I406" s="395"/>
      <c r="J406" s="397"/>
      <c r="K406" s="398"/>
      <c r="L406" s="396"/>
      <c r="M406" s="395">
        <v>107</v>
      </c>
      <c r="N406" s="402">
        <v>9893.66</v>
      </c>
      <c r="O406" s="396"/>
      <c r="P406" s="399">
        <v>103</v>
      </c>
      <c r="Q406" s="403">
        <v>10079.44</v>
      </c>
      <c r="R406" s="396"/>
      <c r="S406" s="399">
        <v>80</v>
      </c>
      <c r="T406" s="403">
        <v>7128.98</v>
      </c>
      <c r="V406" s="82"/>
      <c r="W406" s="82"/>
      <c r="X406" s="82"/>
      <c r="Y406" s="82"/>
      <c r="Z406" s="82"/>
      <c r="AA406" s="65"/>
      <c r="AB406" s="4"/>
      <c r="AC406" s="4"/>
      <c r="AD406" s="4"/>
      <c r="AE406" s="4"/>
      <c r="AF406" s="4"/>
      <c r="AG406" s="4"/>
      <c r="AH406" s="4"/>
      <c r="AI406" s="4"/>
      <c r="AJ406" s="4"/>
      <c r="AK406" s="4"/>
      <c r="AL406" s="4"/>
      <c r="AM406" s="4"/>
    </row>
    <row r="407" spans="1:39" s="3" customFormat="1" ht="15" x14ac:dyDescent="0.25">
      <c r="A407" s="395" t="s">
        <v>1000</v>
      </c>
      <c r="B407" s="395" t="s">
        <v>301</v>
      </c>
      <c r="C407" s="395"/>
      <c r="D407" s="395" t="s">
        <v>92</v>
      </c>
      <c r="E407" s="394"/>
      <c r="F407" s="394"/>
      <c r="G407" s="401"/>
      <c r="H407" s="396"/>
      <c r="I407" s="395"/>
      <c r="J407" s="397"/>
      <c r="K407" s="398"/>
      <c r="L407" s="396"/>
      <c r="M407" s="395">
        <v>640</v>
      </c>
      <c r="N407" s="402">
        <v>47347.71</v>
      </c>
      <c r="O407" s="396"/>
      <c r="P407" s="399">
        <v>541</v>
      </c>
      <c r="Q407" s="403">
        <v>40858.1</v>
      </c>
      <c r="R407" s="396"/>
      <c r="S407" s="399">
        <v>393</v>
      </c>
      <c r="T407" s="403">
        <v>29163.07</v>
      </c>
      <c r="V407" s="82"/>
      <c r="W407" s="82"/>
      <c r="X407" s="82"/>
      <c r="Y407" s="82"/>
      <c r="Z407" s="82"/>
      <c r="AA407" s="65"/>
      <c r="AB407" s="4"/>
      <c r="AC407" s="4"/>
      <c r="AD407" s="4"/>
      <c r="AE407" s="4"/>
      <c r="AF407" s="4"/>
      <c r="AG407" s="4"/>
      <c r="AH407" s="4"/>
      <c r="AI407" s="4"/>
      <c r="AJ407" s="4"/>
      <c r="AK407" s="4"/>
      <c r="AL407" s="4"/>
      <c r="AM407" s="4"/>
    </row>
    <row r="408" spans="1:39" s="3" customFormat="1" ht="15" x14ac:dyDescent="0.25">
      <c r="A408" s="395" t="s">
        <v>1000</v>
      </c>
      <c r="B408" s="395" t="s">
        <v>1005</v>
      </c>
      <c r="C408" s="395"/>
      <c r="D408" s="395" t="s">
        <v>304</v>
      </c>
      <c r="E408" s="394"/>
      <c r="F408" s="394"/>
      <c r="G408" s="401"/>
      <c r="H408" s="396"/>
      <c r="I408" s="395"/>
      <c r="J408" s="397"/>
      <c r="K408" s="398"/>
      <c r="L408" s="396"/>
      <c r="M408" s="395">
        <v>9</v>
      </c>
      <c r="N408" s="402">
        <v>1191.94</v>
      </c>
      <c r="O408" s="396"/>
      <c r="P408" s="399">
        <v>10</v>
      </c>
      <c r="Q408" s="403">
        <v>1000.32</v>
      </c>
      <c r="R408" s="396"/>
      <c r="S408" s="399">
        <v>6</v>
      </c>
      <c r="T408" s="403">
        <v>484.03</v>
      </c>
      <c r="V408" s="82"/>
      <c r="W408" s="82"/>
      <c r="X408" s="82"/>
      <c r="Y408" s="82"/>
      <c r="Z408" s="82"/>
      <c r="AA408" s="65"/>
      <c r="AB408" s="4"/>
      <c r="AC408" s="4"/>
      <c r="AD408" s="4"/>
      <c r="AE408" s="4"/>
      <c r="AF408" s="4"/>
      <c r="AG408" s="4"/>
      <c r="AH408" s="4"/>
      <c r="AI408" s="4"/>
      <c r="AJ408" s="4"/>
      <c r="AK408" s="4"/>
      <c r="AL408" s="4"/>
      <c r="AM408" s="4"/>
    </row>
    <row r="409" spans="1:39" s="3" customFormat="1" ht="15" x14ac:dyDescent="0.25">
      <c r="A409" s="395" t="s">
        <v>1000</v>
      </c>
      <c r="B409" s="395" t="s">
        <v>305</v>
      </c>
      <c r="C409" s="395"/>
      <c r="D409" s="395" t="s">
        <v>145</v>
      </c>
      <c r="E409" s="394"/>
      <c r="F409" s="394"/>
      <c r="G409" s="401"/>
      <c r="H409" s="396"/>
      <c r="I409" s="395"/>
      <c r="J409" s="397"/>
      <c r="K409" s="398"/>
      <c r="L409" s="396"/>
      <c r="M409" s="395"/>
      <c r="N409" s="402"/>
      <c r="O409" s="396"/>
      <c r="P409" s="399">
        <v>1</v>
      </c>
      <c r="Q409" s="403">
        <v>66.27</v>
      </c>
      <c r="R409" s="396"/>
      <c r="S409" s="399"/>
      <c r="T409" s="403"/>
      <c r="V409" s="82"/>
      <c r="W409" s="82"/>
      <c r="X409" s="82"/>
      <c r="Y409" s="82"/>
      <c r="Z409" s="82"/>
      <c r="AA409" s="65"/>
      <c r="AB409" s="4"/>
      <c r="AC409" s="4"/>
      <c r="AD409" s="4"/>
      <c r="AE409" s="4"/>
      <c r="AF409" s="4"/>
      <c r="AG409" s="4"/>
      <c r="AH409" s="4"/>
      <c r="AI409" s="4"/>
      <c r="AJ409" s="4"/>
      <c r="AK409" s="4"/>
      <c r="AL409" s="4"/>
      <c r="AM409" s="4"/>
    </row>
    <row r="410" spans="1:39" s="3" customFormat="1" ht="15" x14ac:dyDescent="0.25">
      <c r="A410" s="395" t="s">
        <v>1000</v>
      </c>
      <c r="B410" s="395" t="s">
        <v>306</v>
      </c>
      <c r="C410" s="395"/>
      <c r="D410" s="395" t="s">
        <v>167</v>
      </c>
      <c r="E410" s="394"/>
      <c r="F410" s="394"/>
      <c r="G410" s="401"/>
      <c r="H410" s="396"/>
      <c r="I410" s="395"/>
      <c r="J410" s="397"/>
      <c r="K410" s="398"/>
      <c r="L410" s="396"/>
      <c r="M410" s="395">
        <v>2</v>
      </c>
      <c r="N410" s="402">
        <v>131.44999999999999</v>
      </c>
      <c r="O410" s="396"/>
      <c r="P410" s="399">
        <v>2</v>
      </c>
      <c r="Q410" s="403">
        <v>273.73</v>
      </c>
      <c r="R410" s="396"/>
      <c r="S410" s="399"/>
      <c r="T410" s="403"/>
      <c r="V410" s="82"/>
      <c r="W410" s="82"/>
      <c r="X410" s="82"/>
      <c r="Y410" s="82"/>
      <c r="Z410" s="82"/>
      <c r="AA410" s="65"/>
      <c r="AB410" s="4"/>
      <c r="AC410" s="4"/>
      <c r="AD410" s="4"/>
      <c r="AE410" s="4"/>
      <c r="AF410" s="4"/>
      <c r="AG410" s="4"/>
      <c r="AH410" s="4"/>
      <c r="AI410" s="4"/>
      <c r="AJ410" s="4"/>
      <c r="AK410" s="4"/>
      <c r="AL410" s="4"/>
      <c r="AM410" s="4"/>
    </row>
    <row r="411" spans="1:39" s="3" customFormat="1" ht="15" x14ac:dyDescent="0.25">
      <c r="A411" s="395" t="s">
        <v>1000</v>
      </c>
      <c r="B411" s="395" t="s">
        <v>307</v>
      </c>
      <c r="C411" s="395"/>
      <c r="D411" s="395" t="s">
        <v>212</v>
      </c>
      <c r="E411" s="394"/>
      <c r="F411" s="394"/>
      <c r="G411" s="401"/>
      <c r="H411" s="396"/>
      <c r="I411" s="395"/>
      <c r="J411" s="397"/>
      <c r="K411" s="398"/>
      <c r="L411" s="396"/>
      <c r="M411" s="395">
        <v>3</v>
      </c>
      <c r="N411" s="402">
        <v>510.76</v>
      </c>
      <c r="O411" s="396"/>
      <c r="P411" s="399">
        <v>2</v>
      </c>
      <c r="Q411" s="403">
        <v>299.57</v>
      </c>
      <c r="R411" s="396"/>
      <c r="S411" s="399">
        <v>2</v>
      </c>
      <c r="T411" s="403">
        <v>141.57</v>
      </c>
      <c r="V411" s="82"/>
      <c r="W411" s="82"/>
      <c r="X411" s="82"/>
      <c r="Y411" s="82"/>
      <c r="Z411" s="82"/>
      <c r="AA411" s="65"/>
      <c r="AB411" s="4"/>
      <c r="AC411" s="4"/>
      <c r="AD411" s="4"/>
      <c r="AE411" s="4"/>
      <c r="AF411" s="4"/>
      <c r="AG411" s="4"/>
      <c r="AH411" s="4"/>
      <c r="AI411" s="4"/>
      <c r="AJ411" s="4"/>
      <c r="AK411" s="4"/>
      <c r="AL411" s="4"/>
      <c r="AM411" s="4"/>
    </row>
    <row r="412" spans="1:39" s="3" customFormat="1" ht="15" x14ac:dyDescent="0.25">
      <c r="A412" s="395" t="s">
        <v>1000</v>
      </c>
      <c r="B412" s="395" t="s">
        <v>308</v>
      </c>
      <c r="C412" s="395"/>
      <c r="D412" s="395" t="s">
        <v>309</v>
      </c>
      <c r="E412" s="394"/>
      <c r="F412" s="394"/>
      <c r="G412" s="401"/>
      <c r="H412" s="396"/>
      <c r="I412" s="395"/>
      <c r="J412" s="397"/>
      <c r="K412" s="398"/>
      <c r="L412" s="396"/>
      <c r="M412" s="395">
        <v>61</v>
      </c>
      <c r="N412" s="402">
        <v>6347.67</v>
      </c>
      <c r="O412" s="396"/>
      <c r="P412" s="399">
        <v>57</v>
      </c>
      <c r="Q412" s="403">
        <v>6317.88</v>
      </c>
      <c r="R412" s="396"/>
      <c r="S412" s="399">
        <v>39</v>
      </c>
      <c r="T412" s="403">
        <v>4038.86</v>
      </c>
      <c r="V412" s="82"/>
      <c r="W412" s="82"/>
      <c r="X412" s="82"/>
      <c r="Y412" s="82"/>
      <c r="Z412" s="82"/>
      <c r="AA412" s="65"/>
      <c r="AB412" s="4"/>
      <c r="AC412" s="4"/>
      <c r="AD412" s="4"/>
      <c r="AE412" s="4"/>
      <c r="AF412" s="4"/>
      <c r="AG412" s="4"/>
      <c r="AH412" s="4"/>
      <c r="AI412" s="4"/>
      <c r="AJ412" s="4"/>
      <c r="AK412" s="4"/>
      <c r="AL412" s="4"/>
      <c r="AM412" s="4"/>
    </row>
    <row r="413" spans="1:39" s="3" customFormat="1" ht="15" x14ac:dyDescent="0.25">
      <c r="A413" s="395" t="s">
        <v>1000</v>
      </c>
      <c r="B413" s="395" t="s">
        <v>311</v>
      </c>
      <c r="C413" s="395"/>
      <c r="D413" s="395" t="s">
        <v>312</v>
      </c>
      <c r="E413" s="394"/>
      <c r="F413" s="394"/>
      <c r="G413" s="401"/>
      <c r="H413" s="396"/>
      <c r="I413" s="395"/>
      <c r="J413" s="397"/>
      <c r="K413" s="398"/>
      <c r="L413" s="396"/>
      <c r="M413" s="395">
        <v>22</v>
      </c>
      <c r="N413" s="402">
        <v>2898.96</v>
      </c>
      <c r="O413" s="396"/>
      <c r="P413" s="399">
        <v>24</v>
      </c>
      <c r="Q413" s="403">
        <v>2883.66</v>
      </c>
      <c r="R413" s="396"/>
      <c r="S413" s="399">
        <v>9</v>
      </c>
      <c r="T413" s="403">
        <v>856.1</v>
      </c>
      <c r="V413" s="82"/>
      <c r="W413" s="82"/>
      <c r="X413" s="82"/>
      <c r="Y413" s="82"/>
      <c r="Z413" s="82"/>
      <c r="AA413" s="65"/>
      <c r="AB413" s="4"/>
      <c r="AC413" s="4"/>
      <c r="AD413" s="4"/>
      <c r="AE413" s="4"/>
      <c r="AF413" s="4"/>
      <c r="AG413" s="4"/>
      <c r="AH413" s="4"/>
      <c r="AI413" s="4"/>
      <c r="AJ413" s="4"/>
      <c r="AK413" s="4"/>
      <c r="AL413" s="4"/>
      <c r="AM413" s="4"/>
    </row>
    <row r="414" spans="1:39" s="3" customFormat="1" ht="15" x14ac:dyDescent="0.25">
      <c r="A414" s="395" t="s">
        <v>1000</v>
      </c>
      <c r="B414" s="395" t="s">
        <v>313</v>
      </c>
      <c r="C414" s="395"/>
      <c r="D414" s="395" t="s">
        <v>314</v>
      </c>
      <c r="E414" s="394"/>
      <c r="F414" s="394"/>
      <c r="G414" s="401"/>
      <c r="H414" s="396"/>
      <c r="I414" s="395"/>
      <c r="J414" s="397"/>
      <c r="K414" s="398"/>
      <c r="L414" s="396"/>
      <c r="M414" s="395">
        <v>13</v>
      </c>
      <c r="N414" s="402">
        <v>1161.8800000000001</v>
      </c>
      <c r="O414" s="396"/>
      <c r="P414" s="399">
        <v>11</v>
      </c>
      <c r="Q414" s="403">
        <v>1073.6300000000001</v>
      </c>
      <c r="R414" s="396"/>
      <c r="S414" s="399">
        <v>8</v>
      </c>
      <c r="T414" s="403">
        <v>750.55</v>
      </c>
      <c r="V414" s="82"/>
      <c r="W414" s="82"/>
      <c r="X414" s="82"/>
      <c r="Y414" s="82"/>
      <c r="Z414" s="82"/>
      <c r="AA414" s="65"/>
      <c r="AB414" s="4"/>
      <c r="AC414" s="4"/>
      <c r="AD414" s="4"/>
      <c r="AE414" s="4"/>
      <c r="AF414" s="4"/>
      <c r="AG414" s="4"/>
      <c r="AH414" s="4"/>
      <c r="AI414" s="4"/>
      <c r="AJ414" s="4"/>
      <c r="AK414" s="4"/>
      <c r="AL414" s="4"/>
      <c r="AM414" s="4"/>
    </row>
    <row r="415" spans="1:39" s="3" customFormat="1" ht="15" x14ac:dyDescent="0.25">
      <c r="A415" s="395" t="s">
        <v>1000</v>
      </c>
      <c r="B415" s="395" t="s">
        <v>1006</v>
      </c>
      <c r="C415" s="395"/>
      <c r="D415" s="395" t="s">
        <v>88</v>
      </c>
      <c r="E415" s="394"/>
      <c r="F415" s="394"/>
      <c r="G415" s="401"/>
      <c r="H415" s="396"/>
      <c r="I415" s="395"/>
      <c r="J415" s="397"/>
      <c r="K415" s="398"/>
      <c r="L415" s="396"/>
      <c r="M415" s="395"/>
      <c r="N415" s="402"/>
      <c r="O415" s="396"/>
      <c r="P415" s="399"/>
      <c r="Q415" s="403"/>
      <c r="R415" s="396"/>
      <c r="S415" s="399">
        <v>1</v>
      </c>
      <c r="T415" s="403">
        <v>5.94</v>
      </c>
      <c r="V415" s="82"/>
      <c r="W415" s="82"/>
      <c r="X415" s="82"/>
      <c r="Y415" s="82"/>
      <c r="Z415" s="82"/>
      <c r="AA415" s="65"/>
      <c r="AB415" s="4"/>
      <c r="AC415" s="4"/>
      <c r="AD415" s="4"/>
      <c r="AE415" s="4"/>
      <c r="AF415" s="4"/>
      <c r="AG415" s="4"/>
      <c r="AH415" s="4"/>
      <c r="AI415" s="4"/>
      <c r="AJ415" s="4"/>
      <c r="AK415" s="4"/>
      <c r="AL415" s="4"/>
      <c r="AM415" s="4"/>
    </row>
    <row r="416" spans="1:39" s="3" customFormat="1" ht="15" x14ac:dyDescent="0.25">
      <c r="A416" s="395" t="s">
        <v>1000</v>
      </c>
      <c r="B416" s="395" t="s">
        <v>315</v>
      </c>
      <c r="C416" s="395"/>
      <c r="D416" s="395" t="s">
        <v>134</v>
      </c>
      <c r="E416" s="394"/>
      <c r="F416" s="394"/>
      <c r="G416" s="401"/>
      <c r="H416" s="396"/>
      <c r="I416" s="395"/>
      <c r="J416" s="397"/>
      <c r="K416" s="398"/>
      <c r="L416" s="396"/>
      <c r="M416" s="395">
        <v>2</v>
      </c>
      <c r="N416" s="402">
        <v>134.36000000000001</v>
      </c>
      <c r="O416" s="396"/>
      <c r="P416" s="399">
        <v>3</v>
      </c>
      <c r="Q416" s="403">
        <v>260.45999999999998</v>
      </c>
      <c r="R416" s="396"/>
      <c r="S416" s="399"/>
      <c r="T416" s="403"/>
      <c r="V416" s="82"/>
      <c r="W416" s="82"/>
      <c r="X416" s="82"/>
      <c r="Y416" s="82"/>
      <c r="Z416" s="82"/>
      <c r="AA416" s="65"/>
      <c r="AB416" s="4"/>
      <c r="AC416" s="4"/>
      <c r="AD416" s="4"/>
      <c r="AE416" s="4"/>
      <c r="AF416" s="4"/>
      <c r="AG416" s="4"/>
      <c r="AH416" s="4"/>
      <c r="AI416" s="4"/>
      <c r="AJ416" s="4"/>
      <c r="AK416" s="4"/>
      <c r="AL416" s="4"/>
      <c r="AM416" s="4"/>
    </row>
    <row r="417" spans="1:39" s="3" customFormat="1" ht="15" x14ac:dyDescent="0.25">
      <c r="A417" s="395" t="s">
        <v>1000</v>
      </c>
      <c r="B417" s="395" t="s">
        <v>317</v>
      </c>
      <c r="C417" s="395"/>
      <c r="D417" s="395" t="s">
        <v>79</v>
      </c>
      <c r="E417" s="394"/>
      <c r="F417" s="394"/>
      <c r="G417" s="401"/>
      <c r="H417" s="396"/>
      <c r="I417" s="395"/>
      <c r="J417" s="397"/>
      <c r="K417" s="398"/>
      <c r="L417" s="396"/>
      <c r="M417" s="395">
        <v>445</v>
      </c>
      <c r="N417" s="402">
        <v>35542.080000000002</v>
      </c>
      <c r="O417" s="396"/>
      <c r="P417" s="399">
        <v>406</v>
      </c>
      <c r="Q417" s="403">
        <v>32728.21</v>
      </c>
      <c r="R417" s="396"/>
      <c r="S417" s="399">
        <v>344</v>
      </c>
      <c r="T417" s="403">
        <v>26094.880000000001</v>
      </c>
      <c r="V417" s="82"/>
      <c r="W417" s="82"/>
      <c r="X417" s="82"/>
      <c r="Y417" s="82"/>
      <c r="Z417" s="82"/>
      <c r="AA417" s="65"/>
      <c r="AB417" s="4"/>
      <c r="AC417" s="4"/>
      <c r="AD417" s="4"/>
      <c r="AE417" s="4"/>
      <c r="AF417" s="4"/>
      <c r="AG417" s="4"/>
      <c r="AH417" s="4"/>
      <c r="AI417" s="4"/>
      <c r="AJ417" s="4"/>
      <c r="AK417" s="4"/>
      <c r="AL417" s="4"/>
      <c r="AM417" s="4"/>
    </row>
    <row r="418" spans="1:39" s="3" customFormat="1" ht="15" x14ac:dyDescent="0.25">
      <c r="A418" s="395" t="s">
        <v>1000</v>
      </c>
      <c r="B418" s="395" t="s">
        <v>976</v>
      </c>
      <c r="C418" s="395"/>
      <c r="D418" s="395" t="s">
        <v>79</v>
      </c>
      <c r="E418" s="394"/>
      <c r="F418" s="394"/>
      <c r="G418" s="401"/>
      <c r="H418" s="396"/>
      <c r="I418" s="395"/>
      <c r="J418" s="397"/>
      <c r="K418" s="398"/>
      <c r="L418" s="396"/>
      <c r="M418" s="395"/>
      <c r="N418" s="402"/>
      <c r="O418" s="396"/>
      <c r="P418" s="399"/>
      <c r="Q418" s="403"/>
      <c r="R418" s="396"/>
      <c r="S418" s="399">
        <v>31</v>
      </c>
      <c r="T418" s="403">
        <v>2112.98</v>
      </c>
      <c r="V418" s="82"/>
      <c r="W418" s="82"/>
      <c r="X418" s="82"/>
      <c r="Y418" s="82"/>
      <c r="Z418" s="82"/>
      <c r="AA418" s="65"/>
      <c r="AB418" s="4"/>
      <c r="AC418" s="4"/>
      <c r="AD418" s="4"/>
      <c r="AE418" s="4"/>
      <c r="AF418" s="4"/>
      <c r="AG418" s="4"/>
      <c r="AH418" s="4"/>
      <c r="AI418" s="4"/>
      <c r="AJ418" s="4"/>
      <c r="AK418" s="4"/>
      <c r="AL418" s="4"/>
      <c r="AM418" s="4"/>
    </row>
    <row r="419" spans="1:39" s="3" customFormat="1" ht="15" x14ac:dyDescent="0.25">
      <c r="A419" s="395" t="s">
        <v>1000</v>
      </c>
      <c r="B419" s="395" t="s">
        <v>318</v>
      </c>
      <c r="C419" s="395"/>
      <c r="D419" s="395" t="s">
        <v>319</v>
      </c>
      <c r="E419" s="394"/>
      <c r="F419" s="394"/>
      <c r="G419" s="401"/>
      <c r="H419" s="396"/>
      <c r="I419" s="395"/>
      <c r="J419" s="397"/>
      <c r="K419" s="398"/>
      <c r="L419" s="396"/>
      <c r="M419" s="395">
        <v>15</v>
      </c>
      <c r="N419" s="402">
        <v>1496.59</v>
      </c>
      <c r="O419" s="396"/>
      <c r="P419" s="399">
        <v>13</v>
      </c>
      <c r="Q419" s="403">
        <v>1338.41</v>
      </c>
      <c r="R419" s="396"/>
      <c r="S419" s="399">
        <v>6</v>
      </c>
      <c r="T419" s="403">
        <v>450.94</v>
      </c>
      <c r="V419" s="82"/>
      <c r="W419" s="82"/>
      <c r="X419" s="82"/>
      <c r="Y419" s="82"/>
      <c r="Z419" s="82"/>
      <c r="AA419" s="65"/>
      <c r="AB419" s="4"/>
      <c r="AC419" s="4"/>
      <c r="AD419" s="4"/>
      <c r="AE419" s="4"/>
      <c r="AF419" s="4"/>
      <c r="AG419" s="4"/>
      <c r="AH419" s="4"/>
      <c r="AI419" s="4"/>
      <c r="AJ419" s="4"/>
      <c r="AK419" s="4"/>
      <c r="AL419" s="4"/>
      <c r="AM419" s="4"/>
    </row>
    <row r="420" spans="1:39" s="3" customFormat="1" ht="15" x14ac:dyDescent="0.25">
      <c r="A420" s="395" t="s">
        <v>1000</v>
      </c>
      <c r="B420" s="395" t="s">
        <v>320</v>
      </c>
      <c r="C420" s="395"/>
      <c r="D420" s="395" t="s">
        <v>287</v>
      </c>
      <c r="E420" s="394"/>
      <c r="F420" s="394"/>
      <c r="G420" s="401"/>
      <c r="H420" s="396"/>
      <c r="I420" s="395"/>
      <c r="J420" s="397"/>
      <c r="K420" s="398"/>
      <c r="L420" s="396"/>
      <c r="M420" s="395">
        <v>52</v>
      </c>
      <c r="N420" s="402">
        <v>5926.11</v>
      </c>
      <c r="O420" s="396"/>
      <c r="P420" s="399">
        <v>47</v>
      </c>
      <c r="Q420" s="403">
        <v>5652.02</v>
      </c>
      <c r="R420" s="396"/>
      <c r="S420" s="399">
        <v>4</v>
      </c>
      <c r="T420" s="403">
        <v>401.71</v>
      </c>
      <c r="V420" s="82"/>
      <c r="W420" s="82"/>
      <c r="X420" s="82"/>
      <c r="Y420" s="82"/>
      <c r="Z420" s="82"/>
      <c r="AA420" s="65"/>
      <c r="AB420" s="4"/>
      <c r="AC420" s="4"/>
      <c r="AD420" s="4"/>
      <c r="AE420" s="4"/>
      <c r="AF420" s="4"/>
      <c r="AG420" s="4"/>
      <c r="AH420" s="4"/>
      <c r="AI420" s="4"/>
      <c r="AJ420" s="4"/>
      <c r="AK420" s="4"/>
      <c r="AL420" s="4"/>
      <c r="AM420" s="4"/>
    </row>
    <row r="421" spans="1:39" s="3" customFormat="1" ht="15" x14ac:dyDescent="0.25">
      <c r="A421" s="395" t="s">
        <v>1000</v>
      </c>
      <c r="B421" s="395" t="s">
        <v>321</v>
      </c>
      <c r="C421" s="395"/>
      <c r="D421" s="395" t="s">
        <v>93</v>
      </c>
      <c r="E421" s="394"/>
      <c r="F421" s="394"/>
      <c r="G421" s="401"/>
      <c r="H421" s="396"/>
      <c r="I421" s="395"/>
      <c r="J421" s="397"/>
      <c r="K421" s="398"/>
      <c r="L421" s="396"/>
      <c r="M421" s="395">
        <v>1</v>
      </c>
      <c r="N421" s="402">
        <v>81.39</v>
      </c>
      <c r="O421" s="396"/>
      <c r="P421" s="399">
        <v>1</v>
      </c>
      <c r="Q421" s="403">
        <v>83.58</v>
      </c>
      <c r="R421" s="396"/>
      <c r="S421" s="399"/>
      <c r="T421" s="403"/>
      <c r="V421" s="82"/>
      <c r="W421" s="82"/>
      <c r="X421" s="82"/>
      <c r="Y421" s="82"/>
      <c r="Z421" s="82"/>
      <c r="AA421" s="65"/>
      <c r="AB421" s="4"/>
      <c r="AC421" s="4"/>
      <c r="AD421" s="4"/>
      <c r="AE421" s="4"/>
      <c r="AF421" s="4"/>
      <c r="AG421" s="4"/>
      <c r="AH421" s="4"/>
      <c r="AI421" s="4"/>
      <c r="AJ421" s="4"/>
      <c r="AK421" s="4"/>
      <c r="AL421" s="4"/>
      <c r="AM421" s="4"/>
    </row>
    <row r="422" spans="1:39" s="3" customFormat="1" ht="15" x14ac:dyDescent="0.25">
      <c r="A422" s="395" t="s">
        <v>1000</v>
      </c>
      <c r="B422" s="395" t="s">
        <v>322</v>
      </c>
      <c r="C422" s="395"/>
      <c r="D422" s="395" t="s">
        <v>164</v>
      </c>
      <c r="E422" s="394"/>
      <c r="F422" s="394"/>
      <c r="G422" s="401"/>
      <c r="H422" s="396"/>
      <c r="I422" s="395"/>
      <c r="J422" s="397"/>
      <c r="K422" s="398"/>
      <c r="L422" s="396"/>
      <c r="M422" s="395">
        <v>5</v>
      </c>
      <c r="N422" s="402">
        <v>229.49</v>
      </c>
      <c r="O422" s="396"/>
      <c r="P422" s="399">
        <v>3</v>
      </c>
      <c r="Q422" s="403">
        <v>38.82</v>
      </c>
      <c r="R422" s="396"/>
      <c r="S422" s="399"/>
      <c r="T422" s="403"/>
      <c r="V422" s="82"/>
      <c r="W422" s="82"/>
      <c r="X422" s="82"/>
      <c r="Y422" s="82"/>
      <c r="Z422" s="82"/>
      <c r="AA422" s="65"/>
      <c r="AB422" s="4"/>
      <c r="AC422" s="4"/>
      <c r="AD422" s="4"/>
      <c r="AE422" s="4"/>
      <c r="AF422" s="4"/>
      <c r="AG422" s="4"/>
      <c r="AH422" s="4"/>
      <c r="AI422" s="4"/>
      <c r="AJ422" s="4"/>
      <c r="AK422" s="4"/>
      <c r="AL422" s="4"/>
      <c r="AM422" s="4"/>
    </row>
    <row r="423" spans="1:39" s="3" customFormat="1" ht="15" x14ac:dyDescent="0.25">
      <c r="A423" s="395" t="s">
        <v>1000</v>
      </c>
      <c r="B423" s="395" t="s">
        <v>325</v>
      </c>
      <c r="C423" s="395"/>
      <c r="D423" s="395" t="s">
        <v>326</v>
      </c>
      <c r="E423" s="394"/>
      <c r="F423" s="394"/>
      <c r="G423" s="401"/>
      <c r="H423" s="396"/>
      <c r="I423" s="395"/>
      <c r="J423" s="397"/>
      <c r="K423" s="398"/>
      <c r="L423" s="396"/>
      <c r="M423" s="395">
        <v>12</v>
      </c>
      <c r="N423" s="402">
        <v>1563.63</v>
      </c>
      <c r="O423" s="396"/>
      <c r="P423" s="399">
        <v>9</v>
      </c>
      <c r="Q423" s="403">
        <v>1182.54</v>
      </c>
      <c r="R423" s="396"/>
      <c r="S423" s="399">
        <v>7</v>
      </c>
      <c r="T423" s="403">
        <v>853.01</v>
      </c>
      <c r="V423" s="82"/>
      <c r="W423" s="82"/>
      <c r="X423" s="82"/>
      <c r="Y423" s="82"/>
      <c r="Z423" s="82"/>
      <c r="AA423" s="65"/>
      <c r="AB423" s="4"/>
      <c r="AC423" s="4"/>
      <c r="AD423" s="4"/>
      <c r="AE423" s="4"/>
      <c r="AF423" s="4"/>
      <c r="AG423" s="4"/>
      <c r="AH423" s="4"/>
      <c r="AI423" s="4"/>
      <c r="AJ423" s="4"/>
      <c r="AK423" s="4"/>
      <c r="AL423" s="4"/>
      <c r="AM423" s="4"/>
    </row>
    <row r="424" spans="1:39" s="3" customFormat="1" ht="15" x14ac:dyDescent="0.25">
      <c r="A424" s="395" t="s">
        <v>1000</v>
      </c>
      <c r="B424" s="395" t="s">
        <v>330</v>
      </c>
      <c r="C424" s="395"/>
      <c r="D424" s="395" t="s">
        <v>331</v>
      </c>
      <c r="E424" s="394"/>
      <c r="F424" s="394"/>
      <c r="G424" s="401"/>
      <c r="H424" s="396"/>
      <c r="I424" s="395"/>
      <c r="J424" s="397"/>
      <c r="K424" s="398"/>
      <c r="L424" s="396"/>
      <c r="M424" s="395">
        <v>18</v>
      </c>
      <c r="N424" s="402">
        <v>2170.23</v>
      </c>
      <c r="O424" s="396"/>
      <c r="P424" s="399">
        <v>15</v>
      </c>
      <c r="Q424" s="403">
        <v>1923.48</v>
      </c>
      <c r="R424" s="396"/>
      <c r="S424" s="399">
        <v>16</v>
      </c>
      <c r="T424" s="403">
        <v>1795.37</v>
      </c>
      <c r="V424" s="82"/>
      <c r="W424" s="82"/>
      <c r="X424" s="82"/>
      <c r="Y424" s="82"/>
      <c r="Z424" s="82"/>
      <c r="AA424" s="65"/>
      <c r="AB424" s="4"/>
      <c r="AC424" s="4"/>
      <c r="AD424" s="4"/>
      <c r="AE424" s="4"/>
      <c r="AF424" s="4"/>
      <c r="AG424" s="4"/>
      <c r="AH424" s="4"/>
      <c r="AI424" s="4"/>
      <c r="AJ424" s="4"/>
      <c r="AK424" s="4"/>
      <c r="AL424" s="4"/>
      <c r="AM424" s="4"/>
    </row>
    <row r="425" spans="1:39" s="3" customFormat="1" ht="15" x14ac:dyDescent="0.25">
      <c r="A425" s="395" t="s">
        <v>1000</v>
      </c>
      <c r="B425" s="395" t="s">
        <v>332</v>
      </c>
      <c r="C425" s="395"/>
      <c r="D425" s="395" t="s">
        <v>333</v>
      </c>
      <c r="E425" s="394"/>
      <c r="F425" s="394"/>
      <c r="G425" s="401"/>
      <c r="H425" s="396"/>
      <c r="I425" s="395"/>
      <c r="J425" s="397"/>
      <c r="K425" s="398"/>
      <c r="L425" s="396"/>
      <c r="M425" s="395">
        <v>16</v>
      </c>
      <c r="N425" s="402">
        <v>611.88</v>
      </c>
      <c r="O425" s="396"/>
      <c r="P425" s="399">
        <v>28</v>
      </c>
      <c r="Q425" s="403">
        <v>1186.43</v>
      </c>
      <c r="R425" s="396"/>
      <c r="S425" s="399">
        <v>5</v>
      </c>
      <c r="T425" s="403">
        <v>197.84</v>
      </c>
      <c r="V425" s="82"/>
      <c r="W425" s="82"/>
      <c r="X425" s="82"/>
      <c r="Y425" s="82"/>
      <c r="Z425" s="82"/>
      <c r="AA425" s="65"/>
      <c r="AB425" s="4"/>
      <c r="AC425" s="4"/>
      <c r="AD425" s="4"/>
      <c r="AE425" s="4"/>
      <c r="AF425" s="4"/>
      <c r="AG425" s="4"/>
      <c r="AH425" s="4"/>
      <c r="AI425" s="4"/>
      <c r="AJ425" s="4"/>
      <c r="AK425" s="4"/>
      <c r="AL425" s="4"/>
      <c r="AM425" s="4"/>
    </row>
    <row r="426" spans="1:39" s="3" customFormat="1" ht="15" x14ac:dyDescent="0.25">
      <c r="A426" s="395" t="s">
        <v>1000</v>
      </c>
      <c r="B426" s="395" t="s">
        <v>1007</v>
      </c>
      <c r="C426" s="395"/>
      <c r="D426" s="395" t="s">
        <v>333</v>
      </c>
      <c r="E426" s="394"/>
      <c r="F426" s="394"/>
      <c r="G426" s="401"/>
      <c r="H426" s="396"/>
      <c r="I426" s="395"/>
      <c r="J426" s="397"/>
      <c r="K426" s="398"/>
      <c r="L426" s="396"/>
      <c r="M426" s="395"/>
      <c r="N426" s="402"/>
      <c r="O426" s="396"/>
      <c r="P426" s="399"/>
      <c r="Q426" s="403"/>
      <c r="R426" s="396"/>
      <c r="S426" s="399">
        <v>3</v>
      </c>
      <c r="T426" s="403">
        <v>120.79</v>
      </c>
      <c r="V426" s="82"/>
      <c r="W426" s="82"/>
      <c r="X426" s="82"/>
      <c r="Y426" s="82"/>
      <c r="Z426" s="82"/>
      <c r="AA426" s="65"/>
      <c r="AB426" s="4"/>
      <c r="AC426" s="4"/>
      <c r="AD426" s="4"/>
      <c r="AE426" s="4"/>
      <c r="AF426" s="4"/>
      <c r="AG426" s="4"/>
      <c r="AH426" s="4"/>
      <c r="AI426" s="4"/>
      <c r="AJ426" s="4"/>
      <c r="AK426" s="4"/>
      <c r="AL426" s="4"/>
      <c r="AM426" s="4"/>
    </row>
    <row r="427" spans="1:39" s="3" customFormat="1" ht="15" x14ac:dyDescent="0.25">
      <c r="A427" s="395" t="s">
        <v>1000</v>
      </c>
      <c r="B427" s="395" t="s">
        <v>337</v>
      </c>
      <c r="C427" s="395"/>
      <c r="D427" s="395" t="s">
        <v>145</v>
      </c>
      <c r="E427" s="394"/>
      <c r="F427" s="394"/>
      <c r="G427" s="401"/>
      <c r="H427" s="396"/>
      <c r="I427" s="395"/>
      <c r="J427" s="397"/>
      <c r="K427" s="398"/>
      <c r="L427" s="396"/>
      <c r="M427" s="395">
        <v>1</v>
      </c>
      <c r="N427" s="402">
        <v>8.43</v>
      </c>
      <c r="O427" s="396"/>
      <c r="P427" s="399">
        <v>1</v>
      </c>
      <c r="Q427" s="403">
        <v>14.18</v>
      </c>
      <c r="R427" s="396"/>
      <c r="S427" s="399"/>
      <c r="T427" s="403"/>
      <c r="V427" s="82"/>
      <c r="W427" s="82"/>
      <c r="X427" s="82"/>
      <c r="Y427" s="82"/>
      <c r="Z427" s="82"/>
      <c r="AA427" s="65"/>
      <c r="AB427" s="4"/>
      <c r="AC427" s="4"/>
      <c r="AD427" s="4"/>
      <c r="AE427" s="4"/>
      <c r="AF427" s="4"/>
      <c r="AG427" s="4"/>
      <c r="AH427" s="4"/>
      <c r="AI427" s="4"/>
      <c r="AJ427" s="4"/>
      <c r="AK427" s="4"/>
      <c r="AL427" s="4"/>
      <c r="AM427" s="4"/>
    </row>
    <row r="428" spans="1:39" s="3" customFormat="1" ht="15" x14ac:dyDescent="0.25">
      <c r="A428" s="395" t="s">
        <v>1000</v>
      </c>
      <c r="B428" s="395" t="s">
        <v>340</v>
      </c>
      <c r="C428" s="395"/>
      <c r="D428" s="395" t="s">
        <v>107</v>
      </c>
      <c r="E428" s="419"/>
      <c r="F428" s="394"/>
      <c r="G428" s="419"/>
      <c r="H428" s="396"/>
      <c r="I428" s="395"/>
      <c r="J428" s="397"/>
      <c r="K428" s="398"/>
      <c r="L428" s="396"/>
      <c r="M428" s="395">
        <v>18</v>
      </c>
      <c r="N428" s="402">
        <v>1691.92</v>
      </c>
      <c r="O428" s="396"/>
      <c r="P428" s="399">
        <v>14</v>
      </c>
      <c r="Q428" s="403">
        <v>692.75</v>
      </c>
      <c r="R428" s="396"/>
      <c r="S428" s="399">
        <v>2</v>
      </c>
      <c r="T428" s="403">
        <v>339.96</v>
      </c>
      <c r="V428" s="82"/>
      <c r="W428" s="82"/>
      <c r="X428" s="82"/>
      <c r="Y428" s="82"/>
      <c r="Z428" s="82"/>
      <c r="AA428" s="65"/>
      <c r="AB428" s="4"/>
      <c r="AC428" s="4"/>
      <c r="AD428" s="4"/>
      <c r="AE428" s="4"/>
      <c r="AF428" s="4"/>
      <c r="AG428" s="4"/>
      <c r="AH428" s="4"/>
      <c r="AI428" s="4"/>
      <c r="AJ428" s="4"/>
      <c r="AK428" s="4"/>
      <c r="AL428" s="4"/>
      <c r="AM428" s="4"/>
    </row>
    <row r="429" spans="1:39" s="3" customFormat="1" ht="15" x14ac:dyDescent="0.25">
      <c r="A429" s="395" t="s">
        <v>1000</v>
      </c>
      <c r="B429" s="395" t="s">
        <v>341</v>
      </c>
      <c r="C429" s="395"/>
      <c r="D429" s="395" t="s">
        <v>88</v>
      </c>
      <c r="E429" s="394"/>
      <c r="F429" s="394"/>
      <c r="G429" s="401"/>
      <c r="H429" s="396"/>
      <c r="I429" s="395"/>
      <c r="J429" s="397"/>
      <c r="K429" s="398"/>
      <c r="L429" s="396"/>
      <c r="M429" s="395">
        <v>43</v>
      </c>
      <c r="N429" s="402">
        <v>4406.6400000000003</v>
      </c>
      <c r="O429" s="396"/>
      <c r="P429" s="399">
        <v>45</v>
      </c>
      <c r="Q429" s="403">
        <v>4590.66</v>
      </c>
      <c r="R429" s="396"/>
      <c r="S429" s="399">
        <v>37</v>
      </c>
      <c r="T429" s="403">
        <v>3464.96</v>
      </c>
      <c r="V429" s="82"/>
      <c r="W429" s="82"/>
      <c r="X429" s="82"/>
      <c r="Y429" s="82"/>
      <c r="Z429" s="82"/>
      <c r="AA429" s="65"/>
      <c r="AB429" s="4"/>
      <c r="AC429" s="4"/>
      <c r="AD429" s="4"/>
      <c r="AE429" s="4"/>
      <c r="AF429" s="4"/>
      <c r="AG429" s="4"/>
      <c r="AH429" s="4"/>
      <c r="AI429" s="4"/>
      <c r="AJ429" s="4"/>
      <c r="AK429" s="4"/>
      <c r="AL429" s="4"/>
      <c r="AM429" s="4"/>
    </row>
    <row r="430" spans="1:39" s="3" customFormat="1" ht="15" x14ac:dyDescent="0.25">
      <c r="A430" s="395" t="s">
        <v>1000</v>
      </c>
      <c r="B430" s="395" t="s">
        <v>342</v>
      </c>
      <c r="C430" s="395"/>
      <c r="D430" s="395" t="s">
        <v>202</v>
      </c>
      <c r="E430" s="394"/>
      <c r="F430" s="394"/>
      <c r="G430" s="401"/>
      <c r="H430" s="396"/>
      <c r="I430" s="395"/>
      <c r="J430" s="397"/>
      <c r="K430" s="398"/>
      <c r="L430" s="396"/>
      <c r="M430" s="395">
        <v>1</v>
      </c>
      <c r="N430" s="402">
        <v>5</v>
      </c>
      <c r="O430" s="396"/>
      <c r="P430" s="399">
        <v>1</v>
      </c>
      <c r="Q430" s="403">
        <v>5</v>
      </c>
      <c r="R430" s="396"/>
      <c r="S430" s="399"/>
      <c r="T430" s="403"/>
      <c r="V430" s="82"/>
      <c r="W430" s="82"/>
      <c r="X430" s="82"/>
      <c r="Y430" s="82"/>
      <c r="Z430" s="82"/>
      <c r="AA430" s="65"/>
      <c r="AB430" s="4"/>
      <c r="AC430" s="4"/>
      <c r="AD430" s="4"/>
      <c r="AE430" s="4"/>
      <c r="AF430" s="4"/>
      <c r="AG430" s="4"/>
      <c r="AH430" s="4"/>
      <c r="AI430" s="4"/>
      <c r="AJ430" s="4"/>
      <c r="AK430" s="4"/>
      <c r="AL430" s="4"/>
      <c r="AM430" s="4"/>
    </row>
    <row r="431" spans="1:39" s="3" customFormat="1" ht="15" x14ac:dyDescent="0.25">
      <c r="A431" s="395" t="s">
        <v>1000</v>
      </c>
      <c r="B431" s="395" t="s">
        <v>343</v>
      </c>
      <c r="C431" s="395"/>
      <c r="D431" s="395" t="s">
        <v>202</v>
      </c>
      <c r="E431" s="394"/>
      <c r="F431" s="394"/>
      <c r="G431" s="401"/>
      <c r="H431" s="396"/>
      <c r="I431" s="395"/>
      <c r="J431" s="397"/>
      <c r="K431" s="398"/>
      <c r="L431" s="396"/>
      <c r="M431" s="395">
        <v>9</v>
      </c>
      <c r="N431" s="402">
        <v>973.33</v>
      </c>
      <c r="O431" s="396"/>
      <c r="P431" s="399">
        <v>8</v>
      </c>
      <c r="Q431" s="403">
        <v>881.64</v>
      </c>
      <c r="R431" s="396"/>
      <c r="S431" s="399"/>
      <c r="T431" s="403"/>
      <c r="V431" s="82"/>
      <c r="W431" s="82"/>
      <c r="X431" s="82"/>
      <c r="Y431" s="82"/>
      <c r="Z431" s="82"/>
      <c r="AA431" s="65"/>
      <c r="AB431" s="4"/>
      <c r="AC431" s="4"/>
      <c r="AD431" s="4"/>
      <c r="AE431" s="4"/>
      <c r="AF431" s="4"/>
      <c r="AG431" s="4"/>
      <c r="AH431" s="4"/>
      <c r="AI431" s="4"/>
      <c r="AJ431" s="4"/>
      <c r="AK431" s="4"/>
      <c r="AL431" s="4"/>
      <c r="AM431" s="4"/>
    </row>
    <row r="432" spans="1:39" s="3" customFormat="1" ht="15" x14ac:dyDescent="0.25">
      <c r="A432" s="395" t="s">
        <v>1000</v>
      </c>
      <c r="B432" s="395" t="s">
        <v>344</v>
      </c>
      <c r="C432" s="395"/>
      <c r="D432" s="395" t="s">
        <v>107</v>
      </c>
      <c r="E432" s="394"/>
      <c r="F432" s="394"/>
      <c r="G432" s="401"/>
      <c r="H432" s="396"/>
      <c r="I432" s="395"/>
      <c r="J432" s="397"/>
      <c r="K432" s="398"/>
      <c r="L432" s="396"/>
      <c r="M432" s="395">
        <v>2</v>
      </c>
      <c r="N432" s="402">
        <v>342.31</v>
      </c>
      <c r="O432" s="396"/>
      <c r="P432" s="399">
        <v>1</v>
      </c>
      <c r="Q432" s="403">
        <v>180</v>
      </c>
      <c r="R432" s="396"/>
      <c r="S432" s="399">
        <v>1</v>
      </c>
      <c r="T432" s="403">
        <v>120.15</v>
      </c>
      <c r="V432" s="82"/>
      <c r="W432" s="82"/>
      <c r="X432" s="82"/>
      <c r="Y432" s="82"/>
      <c r="Z432" s="82"/>
      <c r="AA432" s="65"/>
      <c r="AB432" s="4"/>
      <c r="AC432" s="4"/>
      <c r="AD432" s="4"/>
      <c r="AE432" s="4"/>
      <c r="AF432" s="4"/>
      <c r="AG432" s="4"/>
      <c r="AH432" s="4"/>
      <c r="AI432" s="4"/>
      <c r="AJ432" s="4"/>
      <c r="AK432" s="4"/>
      <c r="AL432" s="4"/>
      <c r="AM432" s="4"/>
    </row>
    <row r="433" spans="1:39" s="3" customFormat="1" ht="15" x14ac:dyDescent="0.25">
      <c r="A433" s="395" t="s">
        <v>1000</v>
      </c>
      <c r="B433" s="395" t="s">
        <v>345</v>
      </c>
      <c r="C433" s="395"/>
      <c r="D433" s="395" t="s">
        <v>192</v>
      </c>
      <c r="E433" s="394"/>
      <c r="F433" s="394"/>
      <c r="G433" s="401"/>
      <c r="H433" s="396"/>
      <c r="I433" s="395"/>
      <c r="J433" s="397"/>
      <c r="K433" s="398"/>
      <c r="L433" s="396"/>
      <c r="M433" s="395">
        <v>1</v>
      </c>
      <c r="N433" s="402">
        <v>180</v>
      </c>
      <c r="O433" s="396"/>
      <c r="P433" s="399"/>
      <c r="Q433" s="403"/>
      <c r="R433" s="396"/>
      <c r="S433" s="399"/>
      <c r="T433" s="403"/>
      <c r="V433" s="82"/>
      <c r="W433" s="82"/>
      <c r="X433" s="82"/>
      <c r="Y433" s="82"/>
      <c r="Z433" s="82"/>
      <c r="AA433" s="65"/>
      <c r="AB433" s="4"/>
      <c r="AC433" s="4"/>
      <c r="AD433" s="4"/>
      <c r="AE433" s="4"/>
      <c r="AF433" s="4"/>
      <c r="AG433" s="4"/>
      <c r="AH433" s="4"/>
      <c r="AI433" s="4"/>
      <c r="AJ433" s="4"/>
      <c r="AK433" s="4"/>
      <c r="AL433" s="4"/>
      <c r="AM433" s="4"/>
    </row>
    <row r="434" spans="1:39" s="3" customFormat="1" ht="15" x14ac:dyDescent="0.25">
      <c r="A434" s="395" t="s">
        <v>1000</v>
      </c>
      <c r="B434" s="395" t="s">
        <v>348</v>
      </c>
      <c r="C434" s="395"/>
      <c r="D434" s="395" t="s">
        <v>349</v>
      </c>
      <c r="E434" s="394"/>
      <c r="F434" s="394"/>
      <c r="G434" s="401"/>
      <c r="H434" s="396"/>
      <c r="I434" s="395"/>
      <c r="J434" s="397"/>
      <c r="K434" s="398"/>
      <c r="L434" s="396"/>
      <c r="M434" s="395">
        <v>28</v>
      </c>
      <c r="N434" s="402">
        <v>1936.2</v>
      </c>
      <c r="O434" s="396"/>
      <c r="P434" s="399">
        <v>28</v>
      </c>
      <c r="Q434" s="403">
        <v>2033.29</v>
      </c>
      <c r="R434" s="396"/>
      <c r="S434" s="399">
        <v>9</v>
      </c>
      <c r="T434" s="403">
        <v>818.86</v>
      </c>
      <c r="V434" s="82"/>
      <c r="W434" s="82"/>
      <c r="X434" s="82"/>
      <c r="Y434" s="82"/>
      <c r="Z434" s="82"/>
      <c r="AA434" s="65"/>
      <c r="AB434" s="4"/>
      <c r="AC434" s="4"/>
      <c r="AD434" s="4"/>
      <c r="AE434" s="4"/>
      <c r="AF434" s="4"/>
      <c r="AG434" s="4"/>
      <c r="AH434" s="4"/>
      <c r="AI434" s="4"/>
      <c r="AJ434" s="4"/>
      <c r="AK434" s="4"/>
      <c r="AL434" s="4"/>
      <c r="AM434" s="4"/>
    </row>
    <row r="435" spans="1:39" s="3" customFormat="1" ht="15" x14ac:dyDescent="0.25">
      <c r="A435" s="395" t="s">
        <v>1000</v>
      </c>
      <c r="B435" s="395" t="s">
        <v>1008</v>
      </c>
      <c r="C435" s="395"/>
      <c r="D435" s="395" t="s">
        <v>349</v>
      </c>
      <c r="E435" s="394"/>
      <c r="F435" s="394"/>
      <c r="G435" s="401"/>
      <c r="H435" s="396"/>
      <c r="I435" s="395"/>
      <c r="J435" s="397"/>
      <c r="K435" s="398"/>
      <c r="L435" s="396"/>
      <c r="M435" s="395"/>
      <c r="N435" s="402"/>
      <c r="O435" s="396"/>
      <c r="P435" s="399"/>
      <c r="Q435" s="403"/>
      <c r="R435" s="396"/>
      <c r="S435" s="399">
        <v>1</v>
      </c>
      <c r="T435" s="403">
        <v>103.91</v>
      </c>
      <c r="V435" s="82"/>
      <c r="W435" s="82"/>
      <c r="X435" s="82"/>
      <c r="Y435" s="82"/>
      <c r="Z435" s="82"/>
      <c r="AA435" s="65"/>
      <c r="AB435" s="4"/>
      <c r="AC435" s="4"/>
      <c r="AD435" s="4"/>
      <c r="AE435" s="4"/>
      <c r="AF435" s="4"/>
      <c r="AG435" s="4"/>
      <c r="AH435" s="4"/>
      <c r="AI435" s="4"/>
      <c r="AJ435" s="4"/>
      <c r="AK435" s="4"/>
      <c r="AL435" s="4"/>
      <c r="AM435" s="4"/>
    </row>
    <row r="436" spans="1:39" s="3" customFormat="1" ht="15" x14ac:dyDescent="0.25">
      <c r="A436" s="395" t="s">
        <v>1000</v>
      </c>
      <c r="B436" s="395" t="s">
        <v>350</v>
      </c>
      <c r="C436" s="395"/>
      <c r="D436" s="395" t="s">
        <v>187</v>
      </c>
      <c r="E436" s="394"/>
      <c r="F436" s="394"/>
      <c r="G436" s="401"/>
      <c r="H436" s="396"/>
      <c r="I436" s="395"/>
      <c r="J436" s="397"/>
      <c r="K436" s="398"/>
      <c r="L436" s="396"/>
      <c r="M436" s="395">
        <v>12</v>
      </c>
      <c r="N436" s="402">
        <v>1209.25</v>
      </c>
      <c r="O436" s="396"/>
      <c r="P436" s="399">
        <v>11</v>
      </c>
      <c r="Q436" s="403">
        <v>1129.46</v>
      </c>
      <c r="R436" s="396"/>
      <c r="S436" s="399">
        <v>8</v>
      </c>
      <c r="T436" s="403">
        <v>883.01</v>
      </c>
      <c r="V436" s="82"/>
      <c r="W436" s="82"/>
      <c r="X436" s="82"/>
      <c r="Y436" s="82"/>
      <c r="Z436" s="82"/>
      <c r="AA436" s="65"/>
      <c r="AB436" s="4"/>
      <c r="AC436" s="4"/>
      <c r="AD436" s="4"/>
      <c r="AE436" s="4"/>
      <c r="AF436" s="4"/>
      <c r="AG436" s="4"/>
      <c r="AH436" s="4"/>
      <c r="AI436" s="4"/>
      <c r="AJ436" s="4"/>
      <c r="AK436" s="4"/>
      <c r="AL436" s="4"/>
      <c r="AM436" s="4"/>
    </row>
    <row r="437" spans="1:39" s="3" customFormat="1" ht="15" x14ac:dyDescent="0.25">
      <c r="A437" s="395" t="s">
        <v>1000</v>
      </c>
      <c r="B437" s="395" t="s">
        <v>354</v>
      </c>
      <c r="C437" s="395"/>
      <c r="D437" s="395" t="s">
        <v>154</v>
      </c>
      <c r="E437" s="394"/>
      <c r="F437" s="394"/>
      <c r="G437" s="401"/>
      <c r="H437" s="396"/>
      <c r="I437" s="395"/>
      <c r="J437" s="397"/>
      <c r="K437" s="398"/>
      <c r="L437" s="396"/>
      <c r="M437" s="395">
        <v>75</v>
      </c>
      <c r="N437" s="402">
        <v>6706.2</v>
      </c>
      <c r="O437" s="396"/>
      <c r="P437" s="399">
        <v>61</v>
      </c>
      <c r="Q437" s="403">
        <v>6486.15</v>
      </c>
      <c r="R437" s="396"/>
      <c r="S437" s="399">
        <v>57</v>
      </c>
      <c r="T437" s="403">
        <v>6354.28</v>
      </c>
      <c r="V437" s="82"/>
      <c r="W437" s="82"/>
      <c r="X437" s="82"/>
      <c r="Y437" s="82"/>
      <c r="Z437" s="82"/>
      <c r="AA437" s="65"/>
      <c r="AB437" s="4"/>
      <c r="AC437" s="4"/>
      <c r="AD437" s="4"/>
      <c r="AE437" s="4"/>
      <c r="AF437" s="4"/>
      <c r="AG437" s="4"/>
      <c r="AH437" s="4"/>
      <c r="AI437" s="4"/>
      <c r="AJ437" s="4"/>
      <c r="AK437" s="4"/>
      <c r="AL437" s="4"/>
      <c r="AM437" s="4"/>
    </row>
    <row r="438" spans="1:39" s="3" customFormat="1" ht="15" x14ac:dyDescent="0.25">
      <c r="A438" s="395" t="s">
        <v>1000</v>
      </c>
      <c r="B438" s="395" t="s">
        <v>355</v>
      </c>
      <c r="C438" s="395"/>
      <c r="D438" s="395" t="s">
        <v>175</v>
      </c>
      <c r="E438" s="394"/>
      <c r="F438" s="394"/>
      <c r="G438" s="401"/>
      <c r="H438" s="396"/>
      <c r="I438" s="395"/>
      <c r="J438" s="397"/>
      <c r="K438" s="398"/>
      <c r="L438" s="396"/>
      <c r="M438" s="395">
        <v>308</v>
      </c>
      <c r="N438" s="402">
        <v>35796</v>
      </c>
      <c r="O438" s="396"/>
      <c r="P438" s="399">
        <v>290</v>
      </c>
      <c r="Q438" s="403">
        <v>33301.4</v>
      </c>
      <c r="R438" s="396"/>
      <c r="S438" s="399">
        <v>196</v>
      </c>
      <c r="T438" s="403">
        <v>19841.88</v>
      </c>
      <c r="V438" s="82"/>
      <c r="W438" s="82"/>
      <c r="X438" s="82"/>
      <c r="Y438" s="82"/>
      <c r="Z438" s="82"/>
      <c r="AA438" s="65"/>
      <c r="AB438" s="4"/>
      <c r="AC438" s="4"/>
      <c r="AD438" s="4"/>
      <c r="AE438" s="4"/>
      <c r="AF438" s="4"/>
      <c r="AG438" s="4"/>
      <c r="AH438" s="4"/>
      <c r="AI438" s="4"/>
      <c r="AJ438" s="4"/>
      <c r="AK438" s="4"/>
      <c r="AL438" s="4"/>
      <c r="AM438" s="4"/>
    </row>
    <row r="439" spans="1:39" s="3" customFormat="1" ht="15" x14ac:dyDescent="0.25">
      <c r="A439" s="395" t="s">
        <v>1000</v>
      </c>
      <c r="B439" s="395" t="s">
        <v>356</v>
      </c>
      <c r="C439" s="395"/>
      <c r="D439" s="395" t="s">
        <v>204</v>
      </c>
      <c r="E439" s="394"/>
      <c r="F439" s="394"/>
      <c r="G439" s="401"/>
      <c r="H439" s="396"/>
      <c r="I439" s="395"/>
      <c r="J439" s="397"/>
      <c r="K439" s="398"/>
      <c r="L439" s="396"/>
      <c r="M439" s="395">
        <v>45</v>
      </c>
      <c r="N439" s="402">
        <v>3579.19</v>
      </c>
      <c r="O439" s="396"/>
      <c r="P439" s="399">
        <v>52</v>
      </c>
      <c r="Q439" s="403">
        <v>4322.13</v>
      </c>
      <c r="R439" s="396"/>
      <c r="S439" s="399">
        <v>31</v>
      </c>
      <c r="T439" s="403">
        <v>2068.6799999999998</v>
      </c>
      <c r="V439" s="82"/>
      <c r="W439" s="82"/>
      <c r="X439" s="82"/>
      <c r="Y439" s="82"/>
      <c r="Z439" s="82"/>
      <c r="AA439" s="65"/>
      <c r="AB439" s="4"/>
      <c r="AC439" s="4"/>
      <c r="AD439" s="4"/>
      <c r="AE439" s="4"/>
      <c r="AF439" s="4"/>
      <c r="AG439" s="4"/>
      <c r="AH439" s="4"/>
      <c r="AI439" s="4"/>
      <c r="AJ439" s="4"/>
      <c r="AK439" s="4"/>
      <c r="AL439" s="4"/>
      <c r="AM439" s="4"/>
    </row>
    <row r="440" spans="1:39" s="3" customFormat="1" ht="15" x14ac:dyDescent="0.25">
      <c r="A440" s="395" t="s">
        <v>1000</v>
      </c>
      <c r="B440" s="395" t="s">
        <v>358</v>
      </c>
      <c r="C440" s="395"/>
      <c r="D440" s="395" t="s">
        <v>359</v>
      </c>
      <c r="E440" s="394"/>
      <c r="F440" s="394"/>
      <c r="G440" s="401"/>
      <c r="H440" s="396"/>
      <c r="I440" s="395"/>
      <c r="J440" s="397"/>
      <c r="K440" s="398"/>
      <c r="L440" s="396"/>
      <c r="M440" s="395">
        <v>5</v>
      </c>
      <c r="N440" s="402">
        <v>491.03</v>
      </c>
      <c r="O440" s="396"/>
      <c r="P440" s="399">
        <v>1</v>
      </c>
      <c r="Q440" s="403">
        <v>8.77</v>
      </c>
      <c r="R440" s="396"/>
      <c r="S440" s="399">
        <v>3</v>
      </c>
      <c r="T440" s="403">
        <v>487.76</v>
      </c>
      <c r="V440" s="82"/>
      <c r="W440" s="82"/>
      <c r="X440" s="82"/>
      <c r="Y440" s="82"/>
      <c r="Z440" s="82"/>
      <c r="AA440" s="65"/>
      <c r="AB440" s="4"/>
      <c r="AC440" s="4"/>
      <c r="AD440" s="4"/>
      <c r="AE440" s="4"/>
      <c r="AF440" s="4"/>
      <c r="AG440" s="4"/>
      <c r="AH440" s="4"/>
      <c r="AI440" s="4"/>
      <c r="AJ440" s="4"/>
      <c r="AK440" s="4"/>
      <c r="AL440" s="4"/>
      <c r="AM440" s="4"/>
    </row>
    <row r="441" spans="1:39" s="3" customFormat="1" ht="15" x14ac:dyDescent="0.25">
      <c r="A441" s="395" t="s">
        <v>1000</v>
      </c>
      <c r="B441" s="395" t="s">
        <v>360</v>
      </c>
      <c r="C441" s="395"/>
      <c r="D441" s="395" t="s">
        <v>110</v>
      </c>
      <c r="E441" s="394"/>
      <c r="F441" s="394"/>
      <c r="G441" s="401"/>
      <c r="H441" s="396"/>
      <c r="I441" s="395"/>
      <c r="J441" s="397"/>
      <c r="K441" s="398"/>
      <c r="L441" s="396"/>
      <c r="M441" s="395">
        <v>6</v>
      </c>
      <c r="N441" s="402">
        <v>654.21</v>
      </c>
      <c r="O441" s="396"/>
      <c r="P441" s="399">
        <v>5</v>
      </c>
      <c r="Q441" s="403">
        <v>657.75</v>
      </c>
      <c r="R441" s="396"/>
      <c r="S441" s="399"/>
      <c r="T441" s="403"/>
      <c r="V441" s="82"/>
      <c r="W441" s="82"/>
      <c r="X441" s="82"/>
      <c r="Y441" s="82"/>
      <c r="Z441" s="82"/>
      <c r="AA441" s="65"/>
      <c r="AB441" s="4"/>
      <c r="AC441" s="4"/>
      <c r="AD441" s="4"/>
      <c r="AE441" s="4"/>
      <c r="AF441" s="4"/>
      <c r="AG441" s="4"/>
      <c r="AH441" s="4"/>
      <c r="AI441" s="4"/>
      <c r="AJ441" s="4"/>
      <c r="AK441" s="4"/>
      <c r="AL441" s="4"/>
      <c r="AM441" s="4"/>
    </row>
    <row r="442" spans="1:39" s="3" customFormat="1" ht="15" x14ac:dyDescent="0.25">
      <c r="A442" s="395" t="s">
        <v>1000</v>
      </c>
      <c r="B442" s="395" t="s">
        <v>1009</v>
      </c>
      <c r="C442" s="395"/>
      <c r="D442" s="395" t="s">
        <v>363</v>
      </c>
      <c r="E442" s="394"/>
      <c r="F442" s="394"/>
      <c r="G442" s="401"/>
      <c r="H442" s="396"/>
      <c r="I442" s="395"/>
      <c r="J442" s="397"/>
      <c r="K442" s="398"/>
      <c r="L442" s="396"/>
      <c r="M442" s="395">
        <v>31</v>
      </c>
      <c r="N442" s="402">
        <v>3417.74</v>
      </c>
      <c r="O442" s="396"/>
      <c r="P442" s="399">
        <v>26</v>
      </c>
      <c r="Q442" s="403">
        <v>2920.61</v>
      </c>
      <c r="R442" s="396"/>
      <c r="S442" s="399">
        <v>15</v>
      </c>
      <c r="T442" s="403">
        <v>1333.53</v>
      </c>
      <c r="V442" s="82"/>
      <c r="W442" s="82"/>
      <c r="X442" s="82"/>
      <c r="Y442" s="82"/>
      <c r="Z442" s="82"/>
      <c r="AA442" s="65"/>
      <c r="AB442" s="4"/>
      <c r="AC442" s="4"/>
      <c r="AD442" s="4"/>
      <c r="AE442" s="4"/>
      <c r="AF442" s="4"/>
      <c r="AG442" s="4"/>
      <c r="AH442" s="4"/>
      <c r="AI442" s="4"/>
      <c r="AJ442" s="4"/>
      <c r="AK442" s="4"/>
      <c r="AL442" s="4"/>
      <c r="AM442" s="4"/>
    </row>
    <row r="443" spans="1:39" s="3" customFormat="1" ht="15" x14ac:dyDescent="0.25">
      <c r="A443" s="395" t="s">
        <v>1000</v>
      </c>
      <c r="B443" s="395" t="s">
        <v>364</v>
      </c>
      <c r="C443" s="395"/>
      <c r="D443" s="395" t="s">
        <v>204</v>
      </c>
      <c r="E443" s="394"/>
      <c r="F443" s="394"/>
      <c r="G443" s="401"/>
      <c r="H443" s="396"/>
      <c r="I443" s="395"/>
      <c r="J443" s="397"/>
      <c r="K443" s="398"/>
      <c r="L443" s="396"/>
      <c r="M443" s="395">
        <v>977</v>
      </c>
      <c r="N443" s="402">
        <v>64191.53</v>
      </c>
      <c r="O443" s="396"/>
      <c r="P443" s="399">
        <v>964</v>
      </c>
      <c r="Q443" s="403">
        <v>64256.18</v>
      </c>
      <c r="R443" s="396"/>
      <c r="S443" s="399">
        <v>484</v>
      </c>
      <c r="T443" s="403">
        <v>33870.120000000003</v>
      </c>
      <c r="V443" s="82"/>
      <c r="W443" s="82"/>
      <c r="X443" s="82"/>
      <c r="Y443" s="82"/>
      <c r="Z443" s="82"/>
      <c r="AA443" s="65"/>
      <c r="AB443" s="4"/>
      <c r="AC443" s="4"/>
      <c r="AD443" s="4"/>
      <c r="AE443" s="4"/>
      <c r="AF443" s="4"/>
      <c r="AG443" s="4"/>
      <c r="AH443" s="4"/>
      <c r="AI443" s="4"/>
      <c r="AJ443" s="4"/>
      <c r="AK443" s="4"/>
      <c r="AL443" s="4"/>
      <c r="AM443" s="4"/>
    </row>
    <row r="444" spans="1:39" s="3" customFormat="1" ht="15" x14ac:dyDescent="0.25">
      <c r="A444" s="395" t="s">
        <v>1000</v>
      </c>
      <c r="B444" s="395" t="s">
        <v>366</v>
      </c>
      <c r="C444" s="395"/>
      <c r="D444" s="395" t="s">
        <v>367</v>
      </c>
      <c r="E444" s="394"/>
      <c r="F444" s="394"/>
      <c r="G444" s="401"/>
      <c r="H444" s="396"/>
      <c r="I444" s="395"/>
      <c r="J444" s="397"/>
      <c r="K444" s="398"/>
      <c r="L444" s="396"/>
      <c r="M444" s="395">
        <v>62</v>
      </c>
      <c r="N444" s="402">
        <v>5703.8</v>
      </c>
      <c r="O444" s="396"/>
      <c r="P444" s="399">
        <v>56</v>
      </c>
      <c r="Q444" s="403">
        <v>5673.05</v>
      </c>
      <c r="R444" s="396"/>
      <c r="S444" s="399">
        <v>36</v>
      </c>
      <c r="T444" s="403">
        <v>2552.62</v>
      </c>
      <c r="V444" s="82"/>
      <c r="W444" s="82"/>
      <c r="X444" s="82"/>
      <c r="Y444" s="82"/>
      <c r="Z444" s="82"/>
      <c r="AA444" s="65"/>
      <c r="AB444" s="4"/>
      <c r="AC444" s="4"/>
      <c r="AD444" s="4"/>
      <c r="AE444" s="4"/>
      <c r="AF444" s="4"/>
      <c r="AG444" s="4"/>
      <c r="AH444" s="4"/>
      <c r="AI444" s="4"/>
      <c r="AJ444" s="4"/>
      <c r="AK444" s="4"/>
      <c r="AL444" s="4"/>
      <c r="AM444" s="4"/>
    </row>
    <row r="445" spans="1:39" s="3" customFormat="1" ht="15" x14ac:dyDescent="0.25">
      <c r="A445" s="395" t="s">
        <v>1000</v>
      </c>
      <c r="B445" s="395" t="s">
        <v>665</v>
      </c>
      <c r="C445" s="395"/>
      <c r="D445" s="395" t="s">
        <v>109</v>
      </c>
      <c r="E445" s="394"/>
      <c r="F445" s="394"/>
      <c r="G445" s="401"/>
      <c r="H445" s="396"/>
      <c r="I445" s="395"/>
      <c r="J445" s="397"/>
      <c r="K445" s="398"/>
      <c r="L445" s="396"/>
      <c r="M445" s="395">
        <v>67</v>
      </c>
      <c r="N445" s="402">
        <v>5846.33</v>
      </c>
      <c r="O445" s="396"/>
      <c r="P445" s="399">
        <v>37</v>
      </c>
      <c r="Q445" s="403">
        <v>2974.28</v>
      </c>
      <c r="R445" s="396"/>
      <c r="S445" s="399"/>
      <c r="T445" s="403"/>
      <c r="V445" s="82"/>
      <c r="W445" s="82"/>
      <c r="X445" s="82"/>
      <c r="Y445" s="82"/>
      <c r="Z445" s="82"/>
      <c r="AA445" s="65"/>
      <c r="AB445" s="4"/>
      <c r="AC445" s="4"/>
      <c r="AD445" s="4"/>
      <c r="AE445" s="4"/>
      <c r="AF445" s="4"/>
      <c r="AG445" s="4"/>
      <c r="AH445" s="4"/>
      <c r="AI445" s="4"/>
      <c r="AJ445" s="4"/>
      <c r="AK445" s="4"/>
      <c r="AL445" s="4"/>
      <c r="AM445" s="4"/>
    </row>
    <row r="446" spans="1:39" s="3" customFormat="1" ht="15" x14ac:dyDescent="0.25">
      <c r="A446" s="405" t="s">
        <v>1000</v>
      </c>
      <c r="B446" s="405" t="s">
        <v>979</v>
      </c>
      <c r="C446" s="405"/>
      <c r="D446" s="405" t="s">
        <v>109</v>
      </c>
      <c r="E446" s="404"/>
      <c r="F446" s="404"/>
      <c r="G446" s="418"/>
      <c r="H446" s="396"/>
      <c r="I446" s="405"/>
      <c r="J446" s="406"/>
      <c r="K446" s="407"/>
      <c r="L446" s="396"/>
      <c r="M446" s="405"/>
      <c r="N446" s="408"/>
      <c r="O446" s="396"/>
      <c r="P446" s="409"/>
      <c r="Q446" s="410"/>
      <c r="R446" s="396"/>
      <c r="S446" s="409">
        <v>39</v>
      </c>
      <c r="T446" s="410">
        <v>2887.75</v>
      </c>
      <c r="V446" s="140"/>
      <c r="W446" s="140"/>
      <c r="X446" s="140"/>
      <c r="Y446" s="140"/>
      <c r="Z446" s="140"/>
      <c r="AA446" s="65"/>
      <c r="AB446" s="4"/>
      <c r="AC446" s="4"/>
      <c r="AD446" s="4"/>
      <c r="AE446" s="4"/>
      <c r="AF446" s="4"/>
      <c r="AG446" s="4"/>
      <c r="AH446" s="4"/>
      <c r="AI446" s="4"/>
      <c r="AJ446" s="4"/>
      <c r="AK446" s="4"/>
      <c r="AL446" s="4"/>
      <c r="AM446" s="4"/>
    </row>
    <row r="447" spans="1:39" s="3" customFormat="1" ht="15" x14ac:dyDescent="0.25">
      <c r="A447" s="355" t="s">
        <v>1000</v>
      </c>
      <c r="B447" s="394" t="s">
        <v>372</v>
      </c>
      <c r="C447" s="394"/>
      <c r="D447" s="394" t="s">
        <v>104</v>
      </c>
      <c r="E447" s="420"/>
      <c r="F447" s="394"/>
      <c r="G447" s="420"/>
      <c r="H447" s="421"/>
      <c r="I447" s="394"/>
      <c r="J447" s="394"/>
      <c r="K447" s="394"/>
      <c r="L447" s="421"/>
      <c r="M447" s="394">
        <v>1</v>
      </c>
      <c r="N447" s="422">
        <v>56.87</v>
      </c>
      <c r="O447" s="421"/>
      <c r="P447" s="394">
        <v>3</v>
      </c>
      <c r="Q447" s="422">
        <v>256.25</v>
      </c>
      <c r="R447" s="421"/>
      <c r="S447" s="394">
        <v>2</v>
      </c>
      <c r="T447" s="422">
        <v>151.69999999999999</v>
      </c>
      <c r="U447" s="23"/>
      <c r="V447" s="82"/>
      <c r="W447" s="82"/>
      <c r="X447" s="82"/>
      <c r="Y447" s="82"/>
      <c r="Z447" s="82"/>
      <c r="AA447" s="65"/>
      <c r="AB447" s="4"/>
      <c r="AC447" s="4"/>
      <c r="AD447" s="4"/>
      <c r="AE447" s="4"/>
      <c r="AF447" s="4"/>
      <c r="AG447" s="4"/>
      <c r="AH447" s="4"/>
      <c r="AI447" s="4"/>
      <c r="AJ447" s="4"/>
      <c r="AK447" s="4"/>
      <c r="AL447" s="4"/>
      <c r="AM447" s="4"/>
    </row>
    <row r="448" spans="1:39" customFormat="1" ht="15" x14ac:dyDescent="0.25">
      <c r="A448" s="355" t="s">
        <v>1000</v>
      </c>
      <c r="B448" s="355" t="s">
        <v>373</v>
      </c>
      <c r="C448" s="355"/>
      <c r="D448" s="355" t="s">
        <v>374</v>
      </c>
      <c r="E448" s="355"/>
      <c r="F448" s="355"/>
      <c r="G448" s="355"/>
      <c r="H448" s="355"/>
      <c r="I448" s="355"/>
      <c r="J448" s="355"/>
      <c r="K448" s="355"/>
      <c r="L448" s="355"/>
      <c r="M448" s="411">
        <v>3</v>
      </c>
      <c r="N448" s="411">
        <v>202.92</v>
      </c>
      <c r="O448" s="411"/>
      <c r="P448" s="411">
        <v>4</v>
      </c>
      <c r="Q448" s="356">
        <v>284.98</v>
      </c>
      <c r="R448" s="356"/>
      <c r="S448" s="411">
        <v>5</v>
      </c>
      <c r="T448" s="356">
        <v>404</v>
      </c>
      <c r="U448" s="82"/>
      <c r="V448" s="82"/>
      <c r="W448" s="82"/>
      <c r="X448" s="82"/>
      <c r="Y448" s="82"/>
      <c r="Z448" s="82"/>
    </row>
    <row r="449" spans="1:26" customFormat="1" ht="15" x14ac:dyDescent="0.25">
      <c r="A449" s="357" t="s">
        <v>1000</v>
      </c>
      <c r="B449" s="357" t="s">
        <v>375</v>
      </c>
      <c r="C449" s="357"/>
      <c r="D449" s="357" t="s">
        <v>104</v>
      </c>
      <c r="E449" s="394"/>
      <c r="F449" s="394"/>
      <c r="G449" s="394"/>
      <c r="H449" s="394"/>
      <c r="I449" s="394"/>
      <c r="J449" s="394"/>
      <c r="K449" s="357"/>
      <c r="L449" s="357"/>
      <c r="M449" s="358">
        <v>1</v>
      </c>
      <c r="N449" s="359">
        <v>180</v>
      </c>
      <c r="O449" s="359"/>
      <c r="P449" s="358"/>
      <c r="Q449" s="359"/>
      <c r="R449" s="359"/>
      <c r="S449" s="358"/>
      <c r="T449" s="359"/>
      <c r="U449" s="356"/>
      <c r="V449" s="360"/>
      <c r="W449" s="356"/>
      <c r="X449" s="82"/>
      <c r="Y449" s="82"/>
      <c r="Z449" s="82"/>
    </row>
    <row r="450" spans="1:26" customFormat="1" ht="15" x14ac:dyDescent="0.25">
      <c r="A450" s="357" t="s">
        <v>1000</v>
      </c>
      <c r="B450" s="357" t="s">
        <v>376</v>
      </c>
      <c r="C450" s="357"/>
      <c r="D450" s="357" t="s">
        <v>212</v>
      </c>
      <c r="E450" s="394"/>
      <c r="F450" s="394"/>
      <c r="G450" s="394"/>
      <c r="H450" s="394"/>
      <c r="I450" s="394"/>
      <c r="J450" s="394"/>
      <c r="K450" s="357"/>
      <c r="L450" s="357"/>
      <c r="M450" s="358">
        <v>6</v>
      </c>
      <c r="N450" s="359">
        <v>672.33</v>
      </c>
      <c r="O450" s="359"/>
      <c r="P450" s="358">
        <v>4</v>
      </c>
      <c r="Q450" s="359">
        <v>266.43</v>
      </c>
      <c r="R450" s="359"/>
      <c r="S450" s="358">
        <v>5</v>
      </c>
      <c r="T450" s="359">
        <v>543.69000000000005</v>
      </c>
      <c r="U450" s="253"/>
      <c r="V450" s="253"/>
      <c r="W450" s="253"/>
      <c r="X450" s="82"/>
      <c r="Y450" s="82"/>
      <c r="Z450" s="82"/>
    </row>
    <row r="451" spans="1:26" customFormat="1" ht="15" x14ac:dyDescent="0.25">
      <c r="A451" s="357" t="s">
        <v>1000</v>
      </c>
      <c r="B451" s="357" t="s">
        <v>377</v>
      </c>
      <c r="C451" s="357"/>
      <c r="D451" s="357" t="s">
        <v>302</v>
      </c>
      <c r="E451" s="394"/>
      <c r="F451" s="394"/>
      <c r="G451" s="394"/>
      <c r="H451" s="394"/>
      <c r="I451" s="394"/>
      <c r="J451" s="394"/>
      <c r="K451" s="357"/>
      <c r="L451" s="357"/>
      <c r="M451" s="358">
        <v>57</v>
      </c>
      <c r="N451" s="359">
        <v>5632.38</v>
      </c>
      <c r="O451" s="359"/>
      <c r="P451" s="358">
        <v>49</v>
      </c>
      <c r="Q451" s="359">
        <v>4659.88</v>
      </c>
      <c r="R451" s="359"/>
      <c r="S451" s="358">
        <v>38</v>
      </c>
      <c r="T451" s="359">
        <v>3154.21</v>
      </c>
      <c r="U451" s="356"/>
      <c r="V451" s="360"/>
      <c r="W451" s="356"/>
      <c r="X451" s="82"/>
      <c r="Y451" s="82"/>
      <c r="Z451" s="82"/>
    </row>
    <row r="452" spans="1:26" customFormat="1" ht="15" x14ac:dyDescent="0.25">
      <c r="A452" s="357" t="s">
        <v>1000</v>
      </c>
      <c r="B452" s="357" t="s">
        <v>378</v>
      </c>
      <c r="C452" s="357"/>
      <c r="D452" s="357" t="s">
        <v>105</v>
      </c>
      <c r="E452" s="394"/>
      <c r="F452" s="394"/>
      <c r="G452" s="394"/>
      <c r="H452" s="394"/>
      <c r="I452" s="394"/>
      <c r="J452" s="394"/>
      <c r="K452" s="357"/>
      <c r="L452" s="357"/>
      <c r="M452" s="423">
        <v>518</v>
      </c>
      <c r="N452" s="423">
        <v>31751.19</v>
      </c>
      <c r="O452" s="423"/>
      <c r="P452" s="358">
        <v>499</v>
      </c>
      <c r="Q452" s="359">
        <v>31291.08</v>
      </c>
      <c r="R452" s="359"/>
      <c r="S452" s="423">
        <v>251</v>
      </c>
      <c r="T452" s="423">
        <v>17906.87</v>
      </c>
      <c r="U452" s="356"/>
      <c r="V452" s="253"/>
      <c r="W452" s="253"/>
      <c r="X452" s="82"/>
      <c r="Y452" s="82"/>
      <c r="Z452" s="82"/>
    </row>
    <row r="453" spans="1:26" customFormat="1" ht="15" x14ac:dyDescent="0.25">
      <c r="A453" s="357" t="s">
        <v>1000</v>
      </c>
      <c r="B453" s="357" t="s">
        <v>381</v>
      </c>
      <c r="C453" s="357"/>
      <c r="D453" s="357" t="s">
        <v>164</v>
      </c>
      <c r="E453" s="394"/>
      <c r="F453" s="394"/>
      <c r="G453" s="394"/>
      <c r="H453" s="394"/>
      <c r="I453" s="394"/>
      <c r="J453" s="394"/>
      <c r="K453" s="357"/>
      <c r="L453" s="357"/>
      <c r="M453" s="423">
        <v>16</v>
      </c>
      <c r="N453" s="423">
        <v>1667.49</v>
      </c>
      <c r="O453" s="423"/>
      <c r="P453" s="358">
        <v>20</v>
      </c>
      <c r="Q453" s="359">
        <v>2084.04</v>
      </c>
      <c r="R453" s="359"/>
      <c r="S453" s="358">
        <v>10</v>
      </c>
      <c r="T453" s="359">
        <v>957.39</v>
      </c>
      <c r="U453" s="253"/>
      <c r="V453" s="253"/>
      <c r="W453" s="253"/>
      <c r="X453" s="82"/>
      <c r="Y453" s="82"/>
      <c r="Z453" s="82"/>
    </row>
    <row r="454" spans="1:26" customFormat="1" ht="15" x14ac:dyDescent="0.25">
      <c r="A454" s="357" t="s">
        <v>1000</v>
      </c>
      <c r="B454" s="357" t="s">
        <v>980</v>
      </c>
      <c r="C454" s="357"/>
      <c r="D454" s="357" t="s">
        <v>164</v>
      </c>
      <c r="E454" s="394"/>
      <c r="F454" s="394"/>
      <c r="G454" s="394"/>
      <c r="H454" s="394"/>
      <c r="I454" s="394"/>
      <c r="J454" s="394"/>
      <c r="K454" s="357"/>
      <c r="L454" s="357"/>
      <c r="M454" s="358"/>
      <c r="N454" s="359"/>
      <c r="O454" s="359"/>
      <c r="P454" s="358"/>
      <c r="Q454" s="359"/>
      <c r="R454" s="359"/>
      <c r="S454" s="358">
        <v>60</v>
      </c>
      <c r="T454" s="359">
        <v>5161.5</v>
      </c>
      <c r="U454" s="356"/>
      <c r="V454" s="360"/>
      <c r="W454" s="356"/>
      <c r="X454" s="82"/>
      <c r="Y454" s="82"/>
      <c r="Z454" s="82"/>
    </row>
    <row r="455" spans="1:26" customFormat="1" ht="15" x14ac:dyDescent="0.25">
      <c r="A455" s="357" t="s">
        <v>1000</v>
      </c>
      <c r="B455" s="357" t="s">
        <v>382</v>
      </c>
      <c r="C455" s="357"/>
      <c r="D455" s="357" t="s">
        <v>383</v>
      </c>
      <c r="E455" s="394"/>
      <c r="F455" s="394"/>
      <c r="G455" s="394"/>
      <c r="H455" s="394"/>
      <c r="I455" s="394"/>
      <c r="J455" s="394"/>
      <c r="K455" s="357"/>
      <c r="L455" s="357"/>
      <c r="M455" s="358">
        <v>343</v>
      </c>
      <c r="N455" s="359">
        <v>27603.05</v>
      </c>
      <c r="O455" s="359"/>
      <c r="P455" s="358">
        <v>308</v>
      </c>
      <c r="Q455" s="359">
        <v>24454.75</v>
      </c>
      <c r="R455" s="359"/>
      <c r="S455" s="358">
        <v>225</v>
      </c>
      <c r="T455" s="359">
        <v>16336.27</v>
      </c>
      <c r="U455" s="356"/>
      <c r="V455" s="360"/>
      <c r="W455" s="356"/>
      <c r="X455" s="82"/>
      <c r="Y455" s="82"/>
      <c r="Z455" s="82"/>
    </row>
    <row r="456" spans="1:26" customFormat="1" ht="15" x14ac:dyDescent="0.25">
      <c r="A456" s="357" t="s">
        <v>1000</v>
      </c>
      <c r="B456" s="357" t="s">
        <v>382</v>
      </c>
      <c r="C456" s="357"/>
      <c r="D456" s="357" t="s">
        <v>384</v>
      </c>
      <c r="E456" s="394"/>
      <c r="F456" s="394"/>
      <c r="G456" s="394"/>
      <c r="H456" s="394"/>
      <c r="I456" s="394"/>
      <c r="J456" s="394"/>
      <c r="K456" s="357"/>
      <c r="L456" s="357"/>
      <c r="M456" s="358">
        <v>9</v>
      </c>
      <c r="N456" s="359">
        <v>354.49</v>
      </c>
      <c r="O456" s="359"/>
      <c r="P456" s="423">
        <v>10</v>
      </c>
      <c r="Q456" s="423">
        <v>479.9</v>
      </c>
      <c r="R456" s="423"/>
      <c r="S456" s="423">
        <v>4</v>
      </c>
      <c r="T456" s="423">
        <v>160.19</v>
      </c>
      <c r="U456" s="356"/>
      <c r="V456" s="360"/>
      <c r="W456" s="356"/>
      <c r="X456" s="82"/>
      <c r="Y456" s="82"/>
      <c r="Z456" s="82"/>
    </row>
    <row r="457" spans="1:26" customFormat="1" ht="15" x14ac:dyDescent="0.25">
      <c r="A457" s="357" t="s">
        <v>1000</v>
      </c>
      <c r="B457" s="357" t="s">
        <v>385</v>
      </c>
      <c r="C457" s="357"/>
      <c r="D457" s="357" t="s">
        <v>84</v>
      </c>
      <c r="E457" s="394"/>
      <c r="F457" s="394"/>
      <c r="G457" s="394"/>
      <c r="H457" s="394"/>
      <c r="I457" s="394"/>
      <c r="J457" s="394"/>
      <c r="K457" s="357"/>
      <c r="L457" s="357"/>
      <c r="M457" s="358">
        <v>103</v>
      </c>
      <c r="N457" s="359">
        <v>3307.64</v>
      </c>
      <c r="O457" s="359"/>
      <c r="P457" s="358">
        <v>103</v>
      </c>
      <c r="Q457" s="359">
        <v>3367.86</v>
      </c>
      <c r="R457" s="359"/>
      <c r="S457" s="358">
        <v>61</v>
      </c>
      <c r="T457" s="359">
        <v>2969.96</v>
      </c>
      <c r="U457" s="253"/>
      <c r="V457" s="253"/>
      <c r="W457" s="253"/>
      <c r="X457" s="82"/>
      <c r="Y457" s="82"/>
      <c r="Z457" s="82"/>
    </row>
    <row r="458" spans="1:26" customFormat="1" ht="15" x14ac:dyDescent="0.25">
      <c r="A458" s="357" t="s">
        <v>1000</v>
      </c>
      <c r="B458" s="357" t="s">
        <v>388</v>
      </c>
      <c r="C458" s="357"/>
      <c r="D458" s="357" t="s">
        <v>187</v>
      </c>
      <c r="E458" s="394"/>
      <c r="F458" s="394"/>
      <c r="G458" s="394"/>
      <c r="H458" s="394"/>
      <c r="I458" s="394"/>
      <c r="J458" s="394"/>
      <c r="K458" s="357"/>
      <c r="L458" s="357"/>
      <c r="M458" s="358">
        <v>59</v>
      </c>
      <c r="N458" s="359">
        <v>4387.78</v>
      </c>
      <c r="O458" s="359"/>
      <c r="P458" s="358">
        <v>48</v>
      </c>
      <c r="Q458" s="359">
        <v>3430.32</v>
      </c>
      <c r="R458" s="359"/>
      <c r="S458" s="358">
        <v>38</v>
      </c>
      <c r="T458" s="359">
        <v>3057.73</v>
      </c>
      <c r="U458" s="356"/>
      <c r="V458" s="360"/>
      <c r="W458" s="356"/>
      <c r="X458" s="82"/>
      <c r="Y458" s="82"/>
      <c r="Z458" s="82"/>
    </row>
    <row r="459" spans="1:26" customFormat="1" ht="15" x14ac:dyDescent="0.25">
      <c r="A459" s="357" t="s">
        <v>1000</v>
      </c>
      <c r="B459" s="357" t="s">
        <v>670</v>
      </c>
      <c r="C459" s="357"/>
      <c r="D459" s="357" t="s">
        <v>187</v>
      </c>
      <c r="E459" s="394"/>
      <c r="F459" s="394"/>
      <c r="G459" s="394"/>
      <c r="H459" s="394"/>
      <c r="I459" s="394"/>
      <c r="J459" s="394"/>
      <c r="K459" s="357"/>
      <c r="L459" s="357"/>
      <c r="M459" s="358">
        <v>5</v>
      </c>
      <c r="N459" s="359">
        <v>464</v>
      </c>
      <c r="O459" s="359"/>
      <c r="P459" s="358">
        <v>5</v>
      </c>
      <c r="Q459" s="359">
        <v>464.11</v>
      </c>
      <c r="R459" s="359"/>
      <c r="S459" s="358"/>
      <c r="T459" s="359"/>
      <c r="U459" s="356"/>
      <c r="V459" s="360"/>
      <c r="W459" s="356"/>
      <c r="X459" s="82"/>
      <c r="Y459" s="82"/>
      <c r="Z459" s="82"/>
    </row>
    <row r="460" spans="1:26" customFormat="1" ht="15" x14ac:dyDescent="0.25">
      <c r="A460" s="357" t="s">
        <v>1000</v>
      </c>
      <c r="B460" s="357" t="s">
        <v>390</v>
      </c>
      <c r="C460" s="357"/>
      <c r="D460" s="357" t="s">
        <v>124</v>
      </c>
      <c r="E460" s="394"/>
      <c r="F460" s="394"/>
      <c r="G460" s="394"/>
      <c r="H460" s="394"/>
      <c r="I460" s="394"/>
      <c r="J460" s="394"/>
      <c r="K460" s="357"/>
      <c r="L460" s="357"/>
      <c r="M460" s="358">
        <v>42</v>
      </c>
      <c r="N460" s="359">
        <v>3708.97</v>
      </c>
      <c r="O460" s="359"/>
      <c r="P460" s="423">
        <v>36</v>
      </c>
      <c r="Q460" s="423">
        <v>3113.57</v>
      </c>
      <c r="R460" s="423"/>
      <c r="S460" s="423">
        <v>34</v>
      </c>
      <c r="T460" s="423">
        <v>3337.09</v>
      </c>
      <c r="U460" s="253"/>
      <c r="V460" s="253"/>
      <c r="W460" s="253"/>
      <c r="X460" s="82"/>
      <c r="Y460" s="82"/>
      <c r="Z460" s="82"/>
    </row>
    <row r="461" spans="1:26" customFormat="1" ht="15" x14ac:dyDescent="0.25">
      <c r="A461" s="357" t="s">
        <v>1000</v>
      </c>
      <c r="B461" s="357" t="s">
        <v>392</v>
      </c>
      <c r="C461" s="357"/>
      <c r="D461" s="357" t="s">
        <v>110</v>
      </c>
      <c r="E461" s="394"/>
      <c r="F461" s="394"/>
      <c r="G461" s="394"/>
      <c r="H461" s="394"/>
      <c r="I461" s="394"/>
      <c r="J461" s="394"/>
      <c r="K461" s="357"/>
      <c r="L461" s="357"/>
      <c r="M461" s="358">
        <v>3</v>
      </c>
      <c r="N461" s="359">
        <v>300.22000000000003</v>
      </c>
      <c r="O461" s="359"/>
      <c r="P461" s="358">
        <v>2</v>
      </c>
      <c r="Q461" s="359">
        <v>122.23</v>
      </c>
      <c r="R461" s="359"/>
      <c r="S461" s="358"/>
      <c r="T461" s="359"/>
      <c r="U461" s="356"/>
      <c r="V461" s="360"/>
      <c r="W461" s="356"/>
      <c r="X461" s="82"/>
      <c r="Y461" s="82"/>
      <c r="Z461" s="82"/>
    </row>
    <row r="462" spans="1:26" customFormat="1" ht="15" x14ac:dyDescent="0.25">
      <c r="A462" s="357" t="s">
        <v>1000</v>
      </c>
      <c r="B462" s="357" t="s">
        <v>395</v>
      </c>
      <c r="C462" s="357"/>
      <c r="D462" s="357" t="s">
        <v>396</v>
      </c>
      <c r="E462" s="394"/>
      <c r="F462" s="394"/>
      <c r="G462" s="394"/>
      <c r="H462" s="394"/>
      <c r="I462" s="394"/>
      <c r="J462" s="394"/>
      <c r="K462" s="357"/>
      <c r="L462" s="357"/>
      <c r="M462" s="358">
        <v>5</v>
      </c>
      <c r="N462" s="359">
        <v>529.79</v>
      </c>
      <c r="O462" s="359"/>
      <c r="P462" s="358">
        <v>3</v>
      </c>
      <c r="Q462" s="359">
        <v>146.32</v>
      </c>
      <c r="R462" s="359"/>
      <c r="S462" s="358">
        <v>3</v>
      </c>
      <c r="T462" s="359">
        <v>301.19</v>
      </c>
      <c r="U462" s="253"/>
      <c r="V462" s="253"/>
      <c r="W462" s="253"/>
      <c r="X462" s="82"/>
      <c r="Y462" s="82"/>
      <c r="Z462" s="82"/>
    </row>
    <row r="463" spans="1:26" customFormat="1" ht="15" x14ac:dyDescent="0.25">
      <c r="A463" s="357" t="s">
        <v>1000</v>
      </c>
      <c r="B463" s="357" t="s">
        <v>397</v>
      </c>
      <c r="C463" s="357"/>
      <c r="D463" s="357" t="s">
        <v>86</v>
      </c>
      <c r="E463" s="394"/>
      <c r="F463" s="394"/>
      <c r="G463" s="394"/>
      <c r="H463" s="394"/>
      <c r="I463" s="394"/>
      <c r="J463" s="394"/>
      <c r="K463" s="357"/>
      <c r="L463" s="357"/>
      <c r="M463" s="358">
        <v>4</v>
      </c>
      <c r="N463" s="359">
        <v>297.66000000000003</v>
      </c>
      <c r="O463" s="359"/>
      <c r="P463" s="358">
        <v>1</v>
      </c>
      <c r="Q463" s="359">
        <v>130.44999999999999</v>
      </c>
      <c r="R463" s="359"/>
      <c r="S463" s="358">
        <v>3</v>
      </c>
      <c r="T463" s="359">
        <v>142.52000000000001</v>
      </c>
      <c r="U463" s="356"/>
      <c r="V463" s="360"/>
      <c r="W463" s="356"/>
      <c r="X463" s="82"/>
      <c r="Y463" s="82"/>
      <c r="Z463" s="82"/>
    </row>
    <row r="464" spans="1:26" customFormat="1" ht="15" x14ac:dyDescent="0.25">
      <c r="A464" s="357" t="s">
        <v>1000</v>
      </c>
      <c r="B464" s="357" t="s">
        <v>398</v>
      </c>
      <c r="C464" s="357"/>
      <c r="D464" s="357" t="s">
        <v>65</v>
      </c>
      <c r="E464" s="394"/>
      <c r="F464" s="394"/>
      <c r="G464" s="394"/>
      <c r="H464" s="394"/>
      <c r="I464" s="394"/>
      <c r="J464" s="394"/>
      <c r="K464" s="357"/>
      <c r="L464" s="357"/>
      <c r="M464" s="358"/>
      <c r="N464" s="359"/>
      <c r="O464" s="359"/>
      <c r="P464" s="358">
        <v>1</v>
      </c>
      <c r="Q464" s="359">
        <v>31.53</v>
      </c>
      <c r="R464" s="359"/>
      <c r="S464" s="358"/>
      <c r="T464" s="359"/>
      <c r="U464" s="356"/>
      <c r="V464" s="360"/>
      <c r="W464" s="356"/>
      <c r="X464" s="82"/>
      <c r="Y464" s="82"/>
      <c r="Z464" s="82"/>
    </row>
    <row r="465" spans="1:26" customFormat="1" ht="15" x14ac:dyDescent="0.25">
      <c r="A465" s="357" t="s">
        <v>1000</v>
      </c>
      <c r="B465" s="357" t="s">
        <v>1010</v>
      </c>
      <c r="C465" s="357"/>
      <c r="D465" s="357" t="s">
        <v>212</v>
      </c>
      <c r="E465" s="394"/>
      <c r="F465" s="394"/>
      <c r="G465" s="394"/>
      <c r="H465" s="394"/>
      <c r="I465" s="394"/>
      <c r="J465" s="394"/>
      <c r="K465" s="357"/>
      <c r="L465" s="357"/>
      <c r="M465" s="358"/>
      <c r="N465" s="359"/>
      <c r="O465" s="359"/>
      <c r="P465" s="423">
        <v>1</v>
      </c>
      <c r="Q465" s="423">
        <v>42.98</v>
      </c>
      <c r="R465" s="423"/>
      <c r="S465" s="358"/>
      <c r="T465" s="359"/>
      <c r="U465" s="356"/>
      <c r="V465" s="360"/>
      <c r="W465" s="356"/>
      <c r="X465" s="82"/>
      <c r="Y465" s="82"/>
      <c r="Z465" s="82"/>
    </row>
    <row r="466" spans="1:26" customFormat="1" ht="15" x14ac:dyDescent="0.25">
      <c r="A466" s="357" t="s">
        <v>1000</v>
      </c>
      <c r="B466" s="357" t="s">
        <v>398</v>
      </c>
      <c r="C466" s="357"/>
      <c r="D466" s="357" t="s">
        <v>120</v>
      </c>
      <c r="E466" s="394"/>
      <c r="F466" s="394"/>
      <c r="G466" s="394"/>
      <c r="H466" s="394"/>
      <c r="I466" s="394"/>
      <c r="J466" s="394"/>
      <c r="K466" s="357"/>
      <c r="L466" s="357"/>
      <c r="M466" s="358">
        <v>956</v>
      </c>
      <c r="N466" s="359">
        <v>87739.78</v>
      </c>
      <c r="O466" s="359"/>
      <c r="P466" s="423">
        <v>823</v>
      </c>
      <c r="Q466" s="423">
        <v>74158.350000000006</v>
      </c>
      <c r="R466" s="423"/>
      <c r="S466" s="423">
        <v>596</v>
      </c>
      <c r="T466" s="423">
        <v>54118.97</v>
      </c>
      <c r="U466" s="356"/>
      <c r="V466" s="360"/>
      <c r="W466" s="356"/>
      <c r="X466" s="82"/>
      <c r="Y466" s="82"/>
      <c r="Z466" s="82"/>
    </row>
    <row r="467" spans="1:26" customFormat="1" ht="15" x14ac:dyDescent="0.25">
      <c r="A467" s="357" t="s">
        <v>1000</v>
      </c>
      <c r="B467" s="357" t="s">
        <v>399</v>
      </c>
      <c r="C467" s="357"/>
      <c r="D467" s="357" t="s">
        <v>97</v>
      </c>
      <c r="E467" s="394"/>
      <c r="F467" s="394"/>
      <c r="G467" s="394"/>
      <c r="H467" s="394"/>
      <c r="I467" s="394"/>
      <c r="J467" s="394"/>
      <c r="K467" s="357"/>
      <c r="L467" s="357"/>
      <c r="M467" s="358">
        <v>29</v>
      </c>
      <c r="N467" s="359">
        <v>3104.35</v>
      </c>
      <c r="O467" s="359"/>
      <c r="P467" s="358">
        <v>29</v>
      </c>
      <c r="Q467" s="359">
        <v>2731.56</v>
      </c>
      <c r="R467" s="359"/>
      <c r="S467" s="358">
        <v>24</v>
      </c>
      <c r="T467" s="359">
        <v>2168.77</v>
      </c>
      <c r="U467" s="253"/>
      <c r="V467" s="360"/>
      <c r="W467" s="356"/>
      <c r="X467" s="82"/>
      <c r="Y467" s="82"/>
      <c r="Z467" s="82"/>
    </row>
    <row r="468" spans="1:26" customFormat="1" ht="15" x14ac:dyDescent="0.25">
      <c r="A468" s="357" t="s">
        <v>1000</v>
      </c>
      <c r="B468" s="357" t="s">
        <v>400</v>
      </c>
      <c r="C468" s="357"/>
      <c r="D468" s="357" t="s">
        <v>100</v>
      </c>
      <c r="E468" s="394"/>
      <c r="F468" s="394"/>
      <c r="G468" s="394"/>
      <c r="H468" s="394"/>
      <c r="I468" s="394"/>
      <c r="J468" s="394"/>
      <c r="K468" s="357"/>
      <c r="L468" s="357"/>
      <c r="M468" s="358">
        <v>14</v>
      </c>
      <c r="N468" s="359">
        <v>1674.11</v>
      </c>
      <c r="O468" s="359"/>
      <c r="P468" s="423">
        <v>16</v>
      </c>
      <c r="Q468" s="423">
        <v>1748.2</v>
      </c>
      <c r="R468" s="423"/>
      <c r="S468" s="423"/>
      <c r="T468" s="423"/>
      <c r="U468" s="253"/>
      <c r="V468" s="253"/>
      <c r="W468" s="253"/>
      <c r="X468" s="82"/>
      <c r="Y468" s="82"/>
      <c r="Z468" s="82"/>
    </row>
    <row r="469" spans="1:26" customFormat="1" ht="15" x14ac:dyDescent="0.25">
      <c r="A469" s="357" t="s">
        <v>1000</v>
      </c>
      <c r="B469" s="357" t="s">
        <v>400</v>
      </c>
      <c r="C469" s="357"/>
      <c r="D469" s="357" t="s">
        <v>77</v>
      </c>
      <c r="E469" s="394"/>
      <c r="F469" s="394"/>
      <c r="G469" s="394"/>
      <c r="H469" s="394"/>
      <c r="I469" s="394"/>
      <c r="J469" s="394"/>
      <c r="K469" s="357"/>
      <c r="L469" s="357"/>
      <c r="M469" s="358">
        <v>349</v>
      </c>
      <c r="N469" s="359">
        <v>31852.47</v>
      </c>
      <c r="O469" s="359"/>
      <c r="P469" s="358">
        <v>303</v>
      </c>
      <c r="Q469" s="359">
        <v>27541.01</v>
      </c>
      <c r="R469" s="359"/>
      <c r="S469" s="358">
        <v>244</v>
      </c>
      <c r="T469" s="359">
        <v>21129.759999999998</v>
      </c>
      <c r="U469" s="356"/>
      <c r="V469" s="360"/>
      <c r="W469" s="356"/>
      <c r="X469" s="82"/>
      <c r="Y469" s="82"/>
      <c r="Z469" s="82"/>
    </row>
    <row r="470" spans="1:26" customFormat="1" ht="15" x14ac:dyDescent="0.25">
      <c r="A470" s="357" t="s">
        <v>1000</v>
      </c>
      <c r="B470" s="357" t="s">
        <v>401</v>
      </c>
      <c r="C470" s="357"/>
      <c r="D470" s="357" t="s">
        <v>389</v>
      </c>
      <c r="E470" s="394"/>
      <c r="F470" s="394"/>
      <c r="G470" s="394"/>
      <c r="H470" s="394"/>
      <c r="I470" s="394"/>
      <c r="J470" s="394"/>
      <c r="K470" s="357"/>
      <c r="L470" s="357"/>
      <c r="M470" s="423">
        <v>9</v>
      </c>
      <c r="N470" s="423">
        <v>767.47</v>
      </c>
      <c r="O470" s="423"/>
      <c r="P470" s="423">
        <v>8</v>
      </c>
      <c r="Q470" s="423">
        <v>952.97</v>
      </c>
      <c r="R470" s="423"/>
      <c r="S470" s="358">
        <v>3</v>
      </c>
      <c r="T470" s="359">
        <v>441.56</v>
      </c>
      <c r="U470" s="253"/>
      <c r="V470" s="253"/>
      <c r="W470" s="253"/>
      <c r="X470" s="82"/>
      <c r="Y470" s="82"/>
      <c r="Z470" s="82"/>
    </row>
    <row r="471" spans="1:26" customFormat="1" ht="15" x14ac:dyDescent="0.25">
      <c r="A471" s="357" t="s">
        <v>1000</v>
      </c>
      <c r="B471" s="357" t="s">
        <v>674</v>
      </c>
      <c r="C471" s="357"/>
      <c r="D471" s="357" t="s">
        <v>389</v>
      </c>
      <c r="E471" s="394"/>
      <c r="F471" s="394"/>
      <c r="G471" s="394"/>
      <c r="H471" s="394"/>
      <c r="I471" s="394"/>
      <c r="J471" s="394"/>
      <c r="K471" s="357"/>
      <c r="L471" s="357"/>
      <c r="M471" s="358">
        <v>2</v>
      </c>
      <c r="N471" s="359">
        <v>360</v>
      </c>
      <c r="O471" s="359"/>
      <c r="P471" s="423">
        <v>4</v>
      </c>
      <c r="Q471" s="423">
        <v>435.65</v>
      </c>
      <c r="R471" s="423"/>
      <c r="S471" s="423"/>
      <c r="T471" s="423"/>
      <c r="U471" s="356"/>
      <c r="V471" s="360"/>
      <c r="W471" s="356"/>
      <c r="X471" s="82"/>
      <c r="Y471" s="82"/>
      <c r="Z471" s="82"/>
    </row>
    <row r="472" spans="1:26" customFormat="1" ht="15" x14ac:dyDescent="0.25">
      <c r="A472" s="357" t="s">
        <v>1000</v>
      </c>
      <c r="B472" s="357" t="s">
        <v>1011</v>
      </c>
      <c r="C472" s="357"/>
      <c r="D472" s="357" t="s">
        <v>389</v>
      </c>
      <c r="E472" s="394"/>
      <c r="F472" s="394"/>
      <c r="G472" s="394"/>
      <c r="H472" s="394"/>
      <c r="I472" s="394"/>
      <c r="J472" s="394"/>
      <c r="K472" s="357"/>
      <c r="L472" s="357"/>
      <c r="M472" s="358"/>
      <c r="N472" s="359"/>
      <c r="O472" s="359"/>
      <c r="P472" s="358"/>
      <c r="Q472" s="359"/>
      <c r="R472" s="359"/>
      <c r="S472" s="358">
        <v>1</v>
      </c>
      <c r="T472" s="359">
        <v>150</v>
      </c>
      <c r="U472" s="253"/>
      <c r="V472" s="360"/>
      <c r="W472" s="356"/>
      <c r="X472" s="82"/>
      <c r="Y472" s="82"/>
      <c r="Z472" s="82"/>
    </row>
    <row r="473" spans="1:26" customFormat="1" ht="15" x14ac:dyDescent="0.25">
      <c r="A473" s="357" t="s">
        <v>1000</v>
      </c>
      <c r="B473" s="357" t="s">
        <v>1012</v>
      </c>
      <c r="C473" s="357"/>
      <c r="D473" s="357" t="s">
        <v>384</v>
      </c>
      <c r="E473" s="394"/>
      <c r="F473" s="394"/>
      <c r="G473" s="394"/>
      <c r="H473" s="394"/>
      <c r="I473" s="394"/>
      <c r="J473" s="394"/>
      <c r="K473" s="357"/>
      <c r="L473" s="357"/>
      <c r="M473" s="358">
        <v>18</v>
      </c>
      <c r="N473" s="359">
        <v>1859.17</v>
      </c>
      <c r="O473" s="359"/>
      <c r="P473" s="423">
        <v>16</v>
      </c>
      <c r="Q473" s="423">
        <v>1903.69</v>
      </c>
      <c r="R473" s="423"/>
      <c r="S473" s="358">
        <v>16</v>
      </c>
      <c r="T473" s="359">
        <v>1650.05</v>
      </c>
      <c r="U473" s="253"/>
      <c r="V473" s="253"/>
      <c r="W473" s="253"/>
      <c r="X473" s="82"/>
      <c r="Y473" s="82"/>
      <c r="Z473" s="82"/>
    </row>
    <row r="474" spans="1:26" customFormat="1" ht="15" x14ac:dyDescent="0.25">
      <c r="A474" s="357" t="s">
        <v>1000</v>
      </c>
      <c r="B474" s="357" t="s">
        <v>404</v>
      </c>
      <c r="C474" s="357"/>
      <c r="D474" s="357" t="s">
        <v>175</v>
      </c>
      <c r="E474" s="394"/>
      <c r="F474" s="394"/>
      <c r="G474" s="394"/>
      <c r="H474" s="394"/>
      <c r="I474" s="394"/>
      <c r="J474" s="394"/>
      <c r="K474" s="357"/>
      <c r="L474" s="357"/>
      <c r="M474" s="358">
        <v>1761</v>
      </c>
      <c r="N474" s="359">
        <v>161519.26999999999</v>
      </c>
      <c r="O474" s="359"/>
      <c r="P474" s="358">
        <v>1611</v>
      </c>
      <c r="Q474" s="359">
        <v>149856.20000000001</v>
      </c>
      <c r="R474" s="359"/>
      <c r="S474" s="358">
        <v>914</v>
      </c>
      <c r="T474" s="359">
        <v>75759.72</v>
      </c>
      <c r="U474" s="356"/>
      <c r="V474" s="360"/>
      <c r="W474" s="356"/>
      <c r="X474" s="82"/>
      <c r="Y474" s="82"/>
      <c r="Z474" s="82"/>
    </row>
    <row r="475" spans="1:26" customFormat="1" ht="15" x14ac:dyDescent="0.25">
      <c r="A475" s="357" t="s">
        <v>1000</v>
      </c>
      <c r="B475" s="357" t="s">
        <v>982</v>
      </c>
      <c r="C475" s="357"/>
      <c r="D475" s="357" t="s">
        <v>175</v>
      </c>
      <c r="E475" s="394"/>
      <c r="F475" s="394"/>
      <c r="G475" s="394"/>
      <c r="H475" s="394"/>
      <c r="I475" s="394"/>
      <c r="J475" s="394"/>
      <c r="K475" s="357"/>
      <c r="L475" s="357"/>
      <c r="M475" s="358"/>
      <c r="N475" s="359"/>
      <c r="O475" s="359"/>
      <c r="P475" s="358"/>
      <c r="Q475" s="359"/>
      <c r="R475" s="359"/>
      <c r="S475" s="358">
        <v>120</v>
      </c>
      <c r="T475" s="359">
        <v>9489.6</v>
      </c>
      <c r="U475" s="253"/>
      <c r="V475" s="360"/>
      <c r="W475" s="356"/>
      <c r="X475" s="82"/>
      <c r="Y475" s="82"/>
      <c r="Z475" s="82"/>
    </row>
    <row r="476" spans="1:26" customFormat="1" ht="15" x14ac:dyDescent="0.25">
      <c r="A476" s="357" t="s">
        <v>1000</v>
      </c>
      <c r="B476" s="357" t="s">
        <v>405</v>
      </c>
      <c r="C476" s="357"/>
      <c r="D476" s="357" t="s">
        <v>394</v>
      </c>
      <c r="E476" s="394"/>
      <c r="F476" s="394"/>
      <c r="G476" s="394"/>
      <c r="H476" s="394"/>
      <c r="I476" s="394"/>
      <c r="J476" s="394"/>
      <c r="K476" s="357"/>
      <c r="L476" s="357"/>
      <c r="M476" s="358">
        <v>25</v>
      </c>
      <c r="N476" s="359">
        <v>2846.45</v>
      </c>
      <c r="O476" s="359"/>
      <c r="P476" s="358">
        <v>22</v>
      </c>
      <c r="Q476" s="359">
        <v>1905.86</v>
      </c>
      <c r="R476" s="359"/>
      <c r="S476" s="358">
        <v>23</v>
      </c>
      <c r="T476" s="359">
        <v>2564.77</v>
      </c>
      <c r="U476" s="356"/>
      <c r="V476" s="360"/>
      <c r="W476" s="356"/>
      <c r="X476" s="82"/>
      <c r="Y476" s="82"/>
      <c r="Z476" s="82"/>
    </row>
    <row r="477" spans="1:26" customFormat="1" ht="15" x14ac:dyDescent="0.25">
      <c r="A477" s="357" t="s">
        <v>1000</v>
      </c>
      <c r="B477" s="357" t="s">
        <v>1013</v>
      </c>
      <c r="C477" s="357"/>
      <c r="D477" s="357" t="s">
        <v>155</v>
      </c>
      <c r="E477" s="394"/>
      <c r="F477" s="394"/>
      <c r="G477" s="394"/>
      <c r="H477" s="394"/>
      <c r="I477" s="394"/>
      <c r="J477" s="394"/>
      <c r="K477" s="357"/>
      <c r="L477" s="357"/>
      <c r="M477" s="358"/>
      <c r="N477" s="359"/>
      <c r="O477" s="359"/>
      <c r="P477" s="423"/>
      <c r="Q477" s="423"/>
      <c r="R477" s="423"/>
      <c r="S477" s="423">
        <v>1</v>
      </c>
      <c r="T477" s="423">
        <v>150</v>
      </c>
      <c r="U477" s="356"/>
      <c r="V477" s="360"/>
      <c r="W477" s="356"/>
      <c r="X477" s="82"/>
      <c r="Y477" s="82"/>
      <c r="Z477" s="82"/>
    </row>
    <row r="478" spans="1:26" customFormat="1" ht="15" x14ac:dyDescent="0.25">
      <c r="A478" s="357" t="s">
        <v>1000</v>
      </c>
      <c r="B478" s="357" t="s">
        <v>407</v>
      </c>
      <c r="C478" s="357"/>
      <c r="D478" s="357" t="s">
        <v>155</v>
      </c>
      <c r="E478" s="394"/>
      <c r="F478" s="394"/>
      <c r="G478" s="394"/>
      <c r="H478" s="394"/>
      <c r="I478" s="394"/>
      <c r="J478" s="394"/>
      <c r="K478" s="357"/>
      <c r="L478" s="357"/>
      <c r="M478" s="358">
        <v>175</v>
      </c>
      <c r="N478" s="359">
        <v>9506.74</v>
      </c>
      <c r="O478" s="359"/>
      <c r="P478" s="358">
        <v>166</v>
      </c>
      <c r="Q478" s="359">
        <v>9233.86</v>
      </c>
      <c r="R478" s="359"/>
      <c r="S478" s="358">
        <v>92</v>
      </c>
      <c r="T478" s="359">
        <v>5565.12</v>
      </c>
      <c r="U478" s="356"/>
      <c r="V478" s="360"/>
      <c r="W478" s="356"/>
      <c r="X478" s="82"/>
      <c r="Y478" s="82"/>
      <c r="Z478" s="82"/>
    </row>
    <row r="479" spans="1:26" customFormat="1" ht="15" x14ac:dyDescent="0.25">
      <c r="A479" s="357" t="s">
        <v>1000</v>
      </c>
      <c r="B479" s="357" t="s">
        <v>408</v>
      </c>
      <c r="C479" s="357"/>
      <c r="D479" s="357" t="s">
        <v>409</v>
      </c>
      <c r="E479" s="394"/>
      <c r="F479" s="394"/>
      <c r="G479" s="394"/>
      <c r="H479" s="394"/>
      <c r="I479" s="394"/>
      <c r="J479" s="394"/>
      <c r="K479" s="357"/>
      <c r="L479" s="357"/>
      <c r="M479" s="358">
        <v>38</v>
      </c>
      <c r="N479" s="359">
        <v>4603.33</v>
      </c>
      <c r="O479" s="359"/>
      <c r="P479" s="358">
        <v>37</v>
      </c>
      <c r="Q479" s="359">
        <v>4593.1899999999996</v>
      </c>
      <c r="R479" s="359"/>
      <c r="S479" s="358">
        <v>21</v>
      </c>
      <c r="T479" s="359">
        <v>2502.7199999999998</v>
      </c>
      <c r="U479" s="253"/>
      <c r="V479" s="253"/>
      <c r="W479" s="253"/>
      <c r="X479" s="82"/>
      <c r="Y479" s="82"/>
      <c r="Z479" s="82"/>
    </row>
    <row r="480" spans="1:26" customFormat="1" ht="15" x14ac:dyDescent="0.25">
      <c r="A480" s="357" t="s">
        <v>1000</v>
      </c>
      <c r="B480" s="357" t="s">
        <v>411</v>
      </c>
      <c r="C480" s="357"/>
      <c r="D480" s="357" t="s">
        <v>93</v>
      </c>
      <c r="E480" s="394"/>
      <c r="F480" s="394"/>
      <c r="G480" s="394"/>
      <c r="H480" s="394"/>
      <c r="I480" s="394"/>
      <c r="J480" s="394"/>
      <c r="K480" s="357"/>
      <c r="L480" s="357"/>
      <c r="M480" s="423">
        <v>77</v>
      </c>
      <c r="N480" s="423">
        <v>7847.03</v>
      </c>
      <c r="O480" s="423"/>
      <c r="P480" s="358">
        <v>62</v>
      </c>
      <c r="Q480" s="359">
        <v>6155.86</v>
      </c>
      <c r="R480" s="359"/>
      <c r="S480" s="358">
        <v>56</v>
      </c>
      <c r="T480" s="359">
        <v>5283.9</v>
      </c>
      <c r="U480" s="356"/>
      <c r="V480" s="360"/>
      <c r="W480" s="356"/>
      <c r="X480" s="82"/>
      <c r="Y480" s="82"/>
      <c r="Z480" s="82"/>
    </row>
    <row r="481" spans="1:26" customFormat="1" ht="15" x14ac:dyDescent="0.25">
      <c r="A481" s="357" t="s">
        <v>1000</v>
      </c>
      <c r="B481" s="357" t="s">
        <v>412</v>
      </c>
      <c r="C481" s="357"/>
      <c r="D481" s="357" t="s">
        <v>65</v>
      </c>
      <c r="E481" s="394"/>
      <c r="F481" s="394"/>
      <c r="G481" s="394"/>
      <c r="H481" s="394"/>
      <c r="I481" s="394"/>
      <c r="J481" s="394"/>
      <c r="K481" s="357"/>
      <c r="L481" s="357"/>
      <c r="M481" s="358">
        <v>1</v>
      </c>
      <c r="N481" s="359">
        <v>5</v>
      </c>
      <c r="O481" s="359"/>
      <c r="P481" s="358"/>
      <c r="Q481" s="359"/>
      <c r="R481" s="359"/>
      <c r="S481" s="358"/>
      <c r="T481" s="359"/>
      <c r="U481" s="356"/>
      <c r="V481" s="360"/>
      <c r="W481" s="356"/>
      <c r="X481" s="82"/>
      <c r="Y481" s="82"/>
      <c r="Z481" s="82"/>
    </row>
    <row r="482" spans="1:26" customFormat="1" ht="15" x14ac:dyDescent="0.25">
      <c r="A482" s="357" t="s">
        <v>1000</v>
      </c>
      <c r="B482" s="357" t="s">
        <v>413</v>
      </c>
      <c r="C482" s="357"/>
      <c r="D482" s="357" t="s">
        <v>414</v>
      </c>
      <c r="E482" s="394"/>
      <c r="F482" s="394"/>
      <c r="G482" s="394"/>
      <c r="H482" s="394"/>
      <c r="I482" s="394"/>
      <c r="J482" s="394"/>
      <c r="K482" s="357"/>
      <c r="L482" s="357"/>
      <c r="M482" s="358">
        <v>65</v>
      </c>
      <c r="N482" s="359">
        <v>5917.93</v>
      </c>
      <c r="O482" s="359"/>
      <c r="P482" s="358">
        <v>53</v>
      </c>
      <c r="Q482" s="359">
        <v>5014.68</v>
      </c>
      <c r="R482" s="359"/>
      <c r="S482" s="358">
        <v>31</v>
      </c>
      <c r="T482" s="359">
        <v>2406.2399999999998</v>
      </c>
      <c r="U482" s="253"/>
      <c r="V482" s="253"/>
      <c r="W482" s="253"/>
      <c r="X482" s="82"/>
      <c r="Y482" s="82"/>
      <c r="Z482" s="82"/>
    </row>
    <row r="483" spans="1:26" customFormat="1" ht="15" x14ac:dyDescent="0.25">
      <c r="A483" s="357" t="s">
        <v>1000</v>
      </c>
      <c r="B483" s="357" t="s">
        <v>413</v>
      </c>
      <c r="C483" s="357"/>
      <c r="D483" s="357" t="s">
        <v>324</v>
      </c>
      <c r="E483" s="394"/>
      <c r="F483" s="394"/>
      <c r="G483" s="394"/>
      <c r="H483" s="394"/>
      <c r="I483" s="394"/>
      <c r="J483" s="394"/>
      <c r="K483" s="357"/>
      <c r="L483" s="357"/>
      <c r="M483" s="358">
        <v>1</v>
      </c>
      <c r="N483" s="359">
        <v>180</v>
      </c>
      <c r="O483" s="359"/>
      <c r="P483" s="423"/>
      <c r="Q483" s="423"/>
      <c r="R483" s="423"/>
      <c r="S483" s="423"/>
      <c r="T483" s="423"/>
      <c r="U483" s="356"/>
      <c r="V483" s="360"/>
      <c r="W483" s="356"/>
      <c r="X483" s="82"/>
      <c r="Y483" s="82"/>
      <c r="Z483" s="82"/>
    </row>
    <row r="484" spans="1:26" customFormat="1" ht="15" x14ac:dyDescent="0.25">
      <c r="A484" s="357" t="s">
        <v>1000</v>
      </c>
      <c r="B484" s="357" t="s">
        <v>415</v>
      </c>
      <c r="C484" s="357"/>
      <c r="D484" s="357" t="s">
        <v>324</v>
      </c>
      <c r="E484" s="394"/>
      <c r="F484" s="394"/>
      <c r="G484" s="394"/>
      <c r="H484" s="394"/>
      <c r="I484" s="394"/>
      <c r="J484" s="394"/>
      <c r="K484" s="357"/>
      <c r="L484" s="357"/>
      <c r="M484" s="358">
        <v>225</v>
      </c>
      <c r="N484" s="359">
        <v>16073.23</v>
      </c>
      <c r="O484" s="359"/>
      <c r="P484" s="358">
        <v>218</v>
      </c>
      <c r="Q484" s="359">
        <v>16963.89</v>
      </c>
      <c r="R484" s="359"/>
      <c r="S484" s="358">
        <v>123</v>
      </c>
      <c r="T484" s="359">
        <v>8785.83</v>
      </c>
      <c r="U484" s="356"/>
      <c r="V484" s="360"/>
      <c r="W484" s="356"/>
      <c r="X484" s="82"/>
      <c r="Y484" s="82"/>
      <c r="Z484" s="82"/>
    </row>
    <row r="485" spans="1:26" customFormat="1" ht="15" x14ac:dyDescent="0.25">
      <c r="A485" s="357" t="s">
        <v>1000</v>
      </c>
      <c r="B485" s="357" t="s">
        <v>676</v>
      </c>
      <c r="C485" s="357"/>
      <c r="D485" s="357" t="s">
        <v>109</v>
      </c>
      <c r="E485" s="394"/>
      <c r="F485" s="394"/>
      <c r="G485" s="394"/>
      <c r="H485" s="394"/>
      <c r="I485" s="394"/>
      <c r="J485" s="394"/>
      <c r="K485" s="357"/>
      <c r="L485" s="357"/>
      <c r="M485" s="358">
        <v>369</v>
      </c>
      <c r="N485" s="359">
        <v>26043.85</v>
      </c>
      <c r="O485" s="359"/>
      <c r="P485" s="358">
        <v>271</v>
      </c>
      <c r="Q485" s="359">
        <v>20212.5</v>
      </c>
      <c r="R485" s="359"/>
      <c r="S485" s="358">
        <v>12</v>
      </c>
      <c r="T485" s="359">
        <v>778.57</v>
      </c>
      <c r="U485" s="356"/>
      <c r="V485" s="360"/>
      <c r="W485" s="356"/>
      <c r="X485" s="82"/>
      <c r="Y485" s="82"/>
      <c r="Z485" s="82"/>
    </row>
    <row r="486" spans="1:26" customFormat="1" ht="15" x14ac:dyDescent="0.25">
      <c r="A486" s="357" t="s">
        <v>1000</v>
      </c>
      <c r="B486" s="357" t="s">
        <v>418</v>
      </c>
      <c r="C486" s="357"/>
      <c r="D486" s="357" t="s">
        <v>79</v>
      </c>
      <c r="E486" s="394"/>
      <c r="F486" s="394"/>
      <c r="G486" s="394"/>
      <c r="H486" s="394"/>
      <c r="I486" s="394"/>
      <c r="J486" s="394"/>
      <c r="K486" s="357"/>
      <c r="L486" s="357"/>
      <c r="M486" s="423">
        <v>13</v>
      </c>
      <c r="N486" s="423">
        <v>1339.42</v>
      </c>
      <c r="O486" s="423"/>
      <c r="P486" s="358">
        <v>13</v>
      </c>
      <c r="Q486" s="359">
        <v>1287.8</v>
      </c>
      <c r="R486" s="359"/>
      <c r="S486" s="423">
        <v>13</v>
      </c>
      <c r="T486" s="423">
        <v>1199.43</v>
      </c>
      <c r="U486" s="253"/>
      <c r="V486" s="253"/>
      <c r="W486" s="253"/>
      <c r="X486" s="82"/>
      <c r="Y486" s="82"/>
      <c r="Z486" s="82"/>
    </row>
    <row r="487" spans="1:26" customFormat="1" ht="15" x14ac:dyDescent="0.25">
      <c r="A487" s="357" t="s">
        <v>1000</v>
      </c>
      <c r="B487" s="357" t="s">
        <v>419</v>
      </c>
      <c r="C487" s="357"/>
      <c r="D487" s="357" t="s">
        <v>73</v>
      </c>
      <c r="E487" s="394"/>
      <c r="F487" s="394"/>
      <c r="G487" s="394"/>
      <c r="H487" s="394"/>
      <c r="I487" s="394"/>
      <c r="J487" s="394"/>
      <c r="K487" s="357"/>
      <c r="L487" s="357"/>
      <c r="M487" s="423">
        <v>1</v>
      </c>
      <c r="N487" s="423">
        <v>119.7</v>
      </c>
      <c r="O487" s="423"/>
      <c r="P487" s="358">
        <v>1</v>
      </c>
      <c r="Q487" s="359">
        <v>102.57</v>
      </c>
      <c r="R487" s="359"/>
      <c r="S487" s="358"/>
      <c r="T487" s="359"/>
      <c r="U487" s="356"/>
      <c r="V487" s="360"/>
      <c r="W487" s="356"/>
      <c r="X487" s="82"/>
      <c r="Y487" s="82"/>
      <c r="Z487" s="82"/>
    </row>
    <row r="488" spans="1:26" customFormat="1" ht="15" x14ac:dyDescent="0.25">
      <c r="A488" s="357" t="s">
        <v>1000</v>
      </c>
      <c r="B488" s="357" t="s">
        <v>420</v>
      </c>
      <c r="C488" s="357"/>
      <c r="D488" s="357" t="s">
        <v>110</v>
      </c>
      <c r="E488" s="394"/>
      <c r="F488" s="394"/>
      <c r="G488" s="394"/>
      <c r="H488" s="394"/>
      <c r="I488" s="394"/>
      <c r="J488" s="394"/>
      <c r="K488" s="357"/>
      <c r="L488" s="357"/>
      <c r="M488" s="358">
        <v>13</v>
      </c>
      <c r="N488" s="359">
        <v>1185.92</v>
      </c>
      <c r="O488" s="359"/>
      <c r="P488" s="358">
        <v>4</v>
      </c>
      <c r="Q488" s="359">
        <v>341.82</v>
      </c>
      <c r="R488" s="359"/>
      <c r="S488" s="358">
        <v>16</v>
      </c>
      <c r="T488" s="359">
        <v>1333.67</v>
      </c>
      <c r="U488" s="356"/>
      <c r="V488" s="360"/>
      <c r="W488" s="356"/>
      <c r="X488" s="82"/>
      <c r="Y488" s="82"/>
      <c r="Z488" s="82"/>
    </row>
    <row r="489" spans="1:26" customFormat="1" ht="15" x14ac:dyDescent="0.25">
      <c r="A489" s="357" t="s">
        <v>1000</v>
      </c>
      <c r="B489" s="357" t="s">
        <v>420</v>
      </c>
      <c r="C489" s="357"/>
      <c r="D489" s="357" t="s">
        <v>369</v>
      </c>
      <c r="E489" s="394"/>
      <c r="F489" s="394"/>
      <c r="G489" s="394"/>
      <c r="H489" s="394"/>
      <c r="I489" s="394"/>
      <c r="J489" s="394"/>
      <c r="K489" s="357"/>
      <c r="L489" s="357"/>
      <c r="M489" s="358">
        <v>1</v>
      </c>
      <c r="N489" s="359">
        <v>137.88999999999999</v>
      </c>
      <c r="O489" s="359"/>
      <c r="P489" s="423"/>
      <c r="Q489" s="423"/>
      <c r="R489" s="423"/>
      <c r="S489" s="423">
        <v>1</v>
      </c>
      <c r="T489" s="423">
        <v>150</v>
      </c>
      <c r="U489" s="356"/>
      <c r="V489" s="253"/>
      <c r="W489" s="253"/>
      <c r="X489" s="82"/>
      <c r="Y489" s="82"/>
      <c r="Z489" s="82"/>
    </row>
    <row r="490" spans="1:26" customFormat="1" ht="15" x14ac:dyDescent="0.25">
      <c r="A490" s="357" t="s">
        <v>1000</v>
      </c>
      <c r="B490" s="357" t="s">
        <v>421</v>
      </c>
      <c r="C490" s="357"/>
      <c r="D490" s="357" t="s">
        <v>287</v>
      </c>
      <c r="E490" s="394"/>
      <c r="F490" s="394"/>
      <c r="G490" s="394"/>
      <c r="H490" s="394"/>
      <c r="I490" s="394"/>
      <c r="J490" s="394"/>
      <c r="K490" s="357"/>
      <c r="L490" s="357"/>
      <c r="M490" s="358">
        <v>115</v>
      </c>
      <c r="N490" s="359">
        <v>11692.92</v>
      </c>
      <c r="O490" s="359"/>
      <c r="P490" s="358">
        <v>103</v>
      </c>
      <c r="Q490" s="359">
        <v>10289.41</v>
      </c>
      <c r="R490" s="359"/>
      <c r="S490" s="358">
        <v>108</v>
      </c>
      <c r="T490" s="359">
        <v>10859.66</v>
      </c>
      <c r="U490" s="356"/>
      <c r="V490" s="360"/>
      <c r="W490" s="356"/>
      <c r="X490" s="82"/>
      <c r="Y490" s="82"/>
      <c r="Z490" s="82"/>
    </row>
    <row r="491" spans="1:26" customFormat="1" ht="15" x14ac:dyDescent="0.25">
      <c r="A491" s="357" t="s">
        <v>1000</v>
      </c>
      <c r="B491" s="357" t="s">
        <v>1014</v>
      </c>
      <c r="C491" s="357"/>
      <c r="D491" s="357" t="s">
        <v>287</v>
      </c>
      <c r="E491" s="394"/>
      <c r="F491" s="394"/>
      <c r="G491" s="394"/>
      <c r="H491" s="394"/>
      <c r="I491" s="394"/>
      <c r="J491" s="394"/>
      <c r="K491" s="357"/>
      <c r="L491" s="357"/>
      <c r="M491" s="358"/>
      <c r="N491" s="359"/>
      <c r="O491" s="359"/>
      <c r="P491" s="358"/>
      <c r="Q491" s="359"/>
      <c r="R491" s="359"/>
      <c r="S491" s="358">
        <v>15</v>
      </c>
      <c r="T491" s="359">
        <v>1565.41</v>
      </c>
      <c r="U491" s="356"/>
      <c r="V491" s="360"/>
      <c r="W491" s="356"/>
      <c r="X491" s="82"/>
      <c r="Y491" s="82"/>
      <c r="Z491" s="82"/>
    </row>
    <row r="492" spans="1:26" customFormat="1" ht="15" x14ac:dyDescent="0.25">
      <c r="A492" s="357" t="s">
        <v>1000</v>
      </c>
      <c r="B492" s="357" t="s">
        <v>422</v>
      </c>
      <c r="C492" s="357"/>
      <c r="D492" s="357" t="s">
        <v>295</v>
      </c>
      <c r="E492" s="394"/>
      <c r="F492" s="394"/>
      <c r="G492" s="394"/>
      <c r="H492" s="394"/>
      <c r="I492" s="394"/>
      <c r="J492" s="394"/>
      <c r="K492" s="357"/>
      <c r="L492" s="357"/>
      <c r="M492" s="358">
        <v>36</v>
      </c>
      <c r="N492" s="359">
        <v>3711.51</v>
      </c>
      <c r="O492" s="359"/>
      <c r="P492" s="358">
        <v>37</v>
      </c>
      <c r="Q492" s="359">
        <v>4203.3999999999996</v>
      </c>
      <c r="R492" s="359"/>
      <c r="S492" s="358">
        <v>23</v>
      </c>
      <c r="T492" s="359">
        <v>2414.85</v>
      </c>
      <c r="U492" s="253"/>
      <c r="V492" s="253"/>
      <c r="W492" s="253"/>
      <c r="X492" s="82"/>
      <c r="Y492" s="82"/>
      <c r="Z492" s="82"/>
    </row>
    <row r="493" spans="1:26" customFormat="1" ht="15" x14ac:dyDescent="0.25">
      <c r="A493" s="357" t="s">
        <v>1000</v>
      </c>
      <c r="B493" s="357" t="s">
        <v>1015</v>
      </c>
      <c r="C493" s="357"/>
      <c r="D493" s="357" t="s">
        <v>410</v>
      </c>
      <c r="E493" s="394"/>
      <c r="F493" s="394"/>
      <c r="G493" s="394"/>
      <c r="H493" s="394"/>
      <c r="I493" s="394"/>
      <c r="J493" s="394"/>
      <c r="K493" s="357"/>
      <c r="L493" s="357"/>
      <c r="M493" s="358">
        <v>63</v>
      </c>
      <c r="N493" s="359">
        <v>7349.1</v>
      </c>
      <c r="O493" s="359"/>
      <c r="P493" s="423">
        <v>58</v>
      </c>
      <c r="Q493" s="423">
        <v>5806.97</v>
      </c>
      <c r="R493" s="423"/>
      <c r="S493" s="423">
        <v>53</v>
      </c>
      <c r="T493" s="423">
        <v>5219.93</v>
      </c>
      <c r="U493" s="253"/>
      <c r="V493" s="253"/>
      <c r="W493" s="253"/>
      <c r="X493" s="82"/>
      <c r="Y493" s="82"/>
      <c r="Z493" s="82"/>
    </row>
    <row r="494" spans="1:26" customFormat="1" ht="15" x14ac:dyDescent="0.25">
      <c r="A494" s="357" t="s">
        <v>1000</v>
      </c>
      <c r="B494" s="357" t="s">
        <v>425</v>
      </c>
      <c r="C494" s="357"/>
      <c r="D494" s="357" t="s">
        <v>426</v>
      </c>
      <c r="E494" s="394"/>
      <c r="F494" s="394"/>
      <c r="G494" s="394"/>
      <c r="H494" s="394"/>
      <c r="I494" s="394"/>
      <c r="J494" s="394"/>
      <c r="K494" s="357"/>
      <c r="L494" s="357"/>
      <c r="M494" s="358">
        <v>25</v>
      </c>
      <c r="N494" s="359">
        <v>2830.88</v>
      </c>
      <c r="O494" s="359"/>
      <c r="P494" s="358">
        <v>23</v>
      </c>
      <c r="Q494" s="359">
        <v>2347.91</v>
      </c>
      <c r="R494" s="359"/>
      <c r="S494" s="358">
        <v>27</v>
      </c>
      <c r="T494" s="359">
        <v>2580.33</v>
      </c>
      <c r="U494" s="356"/>
      <c r="V494" s="360"/>
      <c r="W494" s="356"/>
      <c r="X494" s="82"/>
      <c r="Y494" s="82"/>
      <c r="Z494" s="82"/>
    </row>
    <row r="495" spans="1:26" customFormat="1" ht="15" x14ac:dyDescent="0.25">
      <c r="A495" s="357" t="s">
        <v>1000</v>
      </c>
      <c r="B495" s="357" t="s">
        <v>427</v>
      </c>
      <c r="C495" s="357"/>
      <c r="D495" s="357" t="s">
        <v>104</v>
      </c>
      <c r="E495" s="394"/>
      <c r="F495" s="394"/>
      <c r="G495" s="394"/>
      <c r="H495" s="394"/>
      <c r="I495" s="394"/>
      <c r="J495" s="394"/>
      <c r="K495" s="357"/>
      <c r="L495" s="357"/>
      <c r="M495" s="358"/>
      <c r="N495" s="359"/>
      <c r="O495" s="359"/>
      <c r="P495" s="423">
        <v>1</v>
      </c>
      <c r="Q495" s="423">
        <v>62.16</v>
      </c>
      <c r="R495" s="423"/>
      <c r="S495" s="423"/>
      <c r="T495" s="423"/>
      <c r="U495" s="356"/>
      <c r="V495" s="360"/>
      <c r="W495" s="356"/>
      <c r="X495" s="82"/>
      <c r="Y495" s="82"/>
      <c r="Z495" s="82"/>
    </row>
    <row r="496" spans="1:26" customFormat="1" ht="15" x14ac:dyDescent="0.25">
      <c r="A496" s="357" t="s">
        <v>1000</v>
      </c>
      <c r="B496" s="357" t="s">
        <v>429</v>
      </c>
      <c r="C496" s="357"/>
      <c r="D496" s="357" t="s">
        <v>64</v>
      </c>
      <c r="E496" s="394"/>
      <c r="F496" s="394"/>
      <c r="G496" s="394"/>
      <c r="H496" s="394"/>
      <c r="I496" s="394"/>
      <c r="J496" s="394"/>
      <c r="K496" s="357"/>
      <c r="L496" s="357"/>
      <c r="M496" s="358">
        <v>210</v>
      </c>
      <c r="N496" s="359">
        <v>9714.32</v>
      </c>
      <c r="O496" s="359"/>
      <c r="P496" s="423">
        <v>193</v>
      </c>
      <c r="Q496" s="423">
        <v>8897.27</v>
      </c>
      <c r="R496" s="423"/>
      <c r="S496" s="423">
        <v>4</v>
      </c>
      <c r="T496" s="423">
        <v>104.84</v>
      </c>
      <c r="U496" s="356"/>
      <c r="V496" s="360"/>
      <c r="W496" s="356"/>
      <c r="X496" s="82"/>
      <c r="Y496" s="82"/>
      <c r="Z496" s="82"/>
    </row>
    <row r="497" spans="1:26" customFormat="1" ht="15" x14ac:dyDescent="0.25">
      <c r="A497" s="357" t="s">
        <v>1000</v>
      </c>
      <c r="B497" s="357" t="s">
        <v>431</v>
      </c>
      <c r="C497" s="357"/>
      <c r="D497" s="357" t="s">
        <v>167</v>
      </c>
      <c r="E497" s="394"/>
      <c r="F497" s="394"/>
      <c r="G497" s="394"/>
      <c r="H497" s="394"/>
      <c r="I497" s="394"/>
      <c r="J497" s="394"/>
      <c r="K497" s="357"/>
      <c r="L497" s="357"/>
      <c r="M497" s="358">
        <v>103</v>
      </c>
      <c r="N497" s="359">
        <v>6170.2</v>
      </c>
      <c r="O497" s="359"/>
      <c r="P497" s="358">
        <v>94</v>
      </c>
      <c r="Q497" s="359">
        <v>5938.82</v>
      </c>
      <c r="R497" s="359"/>
      <c r="S497" s="358">
        <v>6</v>
      </c>
      <c r="T497" s="359">
        <v>211.8</v>
      </c>
      <c r="U497" s="253"/>
      <c r="V497" s="253"/>
      <c r="W497" s="253"/>
      <c r="X497" s="82"/>
      <c r="Y497" s="82"/>
      <c r="Z497" s="82"/>
    </row>
    <row r="498" spans="1:26" customFormat="1" ht="15" x14ac:dyDescent="0.25">
      <c r="A498" s="357" t="s">
        <v>1000</v>
      </c>
      <c r="B498" s="357" t="s">
        <v>433</v>
      </c>
      <c r="C498" s="357"/>
      <c r="D498" s="357" t="s">
        <v>368</v>
      </c>
      <c r="E498" s="394"/>
      <c r="F498" s="394"/>
      <c r="G498" s="394"/>
      <c r="H498" s="394"/>
      <c r="I498" s="394"/>
      <c r="J498" s="394"/>
      <c r="K498" s="357"/>
      <c r="L498" s="357"/>
      <c r="M498" s="358">
        <v>151</v>
      </c>
      <c r="N498" s="359">
        <v>11855.23</v>
      </c>
      <c r="O498" s="359"/>
      <c r="P498" s="358">
        <v>129</v>
      </c>
      <c r="Q498" s="359">
        <v>8819.94</v>
      </c>
      <c r="R498" s="359"/>
      <c r="S498" s="358">
        <v>93</v>
      </c>
      <c r="T498" s="359">
        <v>7288.56</v>
      </c>
      <c r="U498" s="356"/>
      <c r="V498" s="360"/>
      <c r="W498" s="356"/>
      <c r="X498" s="82"/>
      <c r="Y498" s="82"/>
      <c r="Z498" s="82"/>
    </row>
    <row r="499" spans="1:26" customFormat="1" ht="15" x14ac:dyDescent="0.25">
      <c r="A499" s="357" t="s">
        <v>1000</v>
      </c>
      <c r="B499" s="357" t="s">
        <v>437</v>
      </c>
      <c r="C499" s="357"/>
      <c r="D499" s="357" t="s">
        <v>391</v>
      </c>
      <c r="E499" s="394"/>
      <c r="F499" s="394"/>
      <c r="G499" s="394"/>
      <c r="H499" s="394"/>
      <c r="I499" s="394"/>
      <c r="J499" s="394"/>
      <c r="K499" s="357"/>
      <c r="L499" s="357"/>
      <c r="M499" s="358">
        <v>159</v>
      </c>
      <c r="N499" s="359">
        <v>6345.78</v>
      </c>
      <c r="O499" s="359"/>
      <c r="P499" s="358">
        <v>114</v>
      </c>
      <c r="Q499" s="359">
        <v>5699.29</v>
      </c>
      <c r="R499" s="359"/>
      <c r="S499" s="358">
        <v>95</v>
      </c>
      <c r="T499" s="359">
        <v>4653.6899999999996</v>
      </c>
      <c r="U499" s="253"/>
      <c r="V499" s="253"/>
      <c r="W499" s="253"/>
      <c r="X499" s="82"/>
      <c r="Y499" s="82"/>
      <c r="Z499" s="82"/>
    </row>
    <row r="500" spans="1:26" customFormat="1" ht="15" x14ac:dyDescent="0.25">
      <c r="A500" s="357" t="s">
        <v>1000</v>
      </c>
      <c r="B500" s="357" t="s">
        <v>439</v>
      </c>
      <c r="C500" s="357"/>
      <c r="D500" s="357" t="s">
        <v>225</v>
      </c>
      <c r="E500" s="394"/>
      <c r="F500" s="394"/>
      <c r="G500" s="394"/>
      <c r="H500" s="394"/>
      <c r="I500" s="394"/>
      <c r="J500" s="394"/>
      <c r="K500" s="357"/>
      <c r="L500" s="357"/>
      <c r="M500" s="358">
        <v>25</v>
      </c>
      <c r="N500" s="359">
        <v>2170.66</v>
      </c>
      <c r="O500" s="359"/>
      <c r="P500" s="358">
        <v>23</v>
      </c>
      <c r="Q500" s="359">
        <v>2045.03</v>
      </c>
      <c r="R500" s="359"/>
      <c r="S500" s="358">
        <v>12</v>
      </c>
      <c r="T500" s="359">
        <v>866.98</v>
      </c>
      <c r="U500" s="356"/>
      <c r="V500" s="360"/>
      <c r="W500" s="356"/>
      <c r="X500" s="82"/>
      <c r="Y500" s="82"/>
      <c r="Z500" s="82"/>
    </row>
    <row r="501" spans="1:26" customFormat="1" ht="15" x14ac:dyDescent="0.25">
      <c r="A501" s="357" t="s">
        <v>1000</v>
      </c>
      <c r="B501" s="357" t="s">
        <v>441</v>
      </c>
      <c r="C501" s="357"/>
      <c r="D501" s="357" t="s">
        <v>292</v>
      </c>
      <c r="E501" s="394"/>
      <c r="F501" s="394"/>
      <c r="G501" s="394"/>
      <c r="H501" s="394"/>
      <c r="I501" s="394"/>
      <c r="J501" s="394"/>
      <c r="K501" s="357"/>
      <c r="L501" s="357"/>
      <c r="M501" s="358">
        <v>19</v>
      </c>
      <c r="N501" s="359">
        <v>1945.29</v>
      </c>
      <c r="O501" s="359"/>
      <c r="P501" s="358">
        <v>7</v>
      </c>
      <c r="Q501" s="359">
        <v>603.52</v>
      </c>
      <c r="R501" s="359"/>
      <c r="S501" s="358">
        <v>15</v>
      </c>
      <c r="T501" s="359">
        <v>1163.58</v>
      </c>
      <c r="U501" s="356"/>
      <c r="V501" s="360"/>
      <c r="W501" s="356"/>
      <c r="X501" s="82"/>
      <c r="Y501" s="82"/>
      <c r="Z501" s="82"/>
    </row>
    <row r="502" spans="1:26" customFormat="1" ht="15" x14ac:dyDescent="0.25">
      <c r="A502" s="357" t="s">
        <v>1000</v>
      </c>
      <c r="B502" s="357" t="s">
        <v>446</v>
      </c>
      <c r="C502" s="357"/>
      <c r="D502" s="357" t="s">
        <v>124</v>
      </c>
      <c r="E502" s="394"/>
      <c r="F502" s="394"/>
      <c r="G502" s="394"/>
      <c r="H502" s="394"/>
      <c r="I502" s="394"/>
      <c r="J502" s="394"/>
      <c r="K502" s="357"/>
      <c r="L502" s="357"/>
      <c r="M502" s="358">
        <v>43</v>
      </c>
      <c r="N502" s="359">
        <v>3923.99</v>
      </c>
      <c r="O502" s="359"/>
      <c r="P502" s="358">
        <v>42</v>
      </c>
      <c r="Q502" s="359">
        <v>3714.57</v>
      </c>
      <c r="R502" s="359"/>
      <c r="S502" s="358">
        <v>33</v>
      </c>
      <c r="T502" s="359">
        <v>2906.65</v>
      </c>
      <c r="U502" s="356"/>
      <c r="V502" s="360"/>
      <c r="W502" s="356"/>
      <c r="X502" s="82"/>
      <c r="Y502" s="82"/>
      <c r="Z502" s="82"/>
    </row>
    <row r="503" spans="1:26" customFormat="1" ht="15" x14ac:dyDescent="0.25">
      <c r="A503" s="357" t="s">
        <v>1000</v>
      </c>
      <c r="B503" s="357" t="s">
        <v>447</v>
      </c>
      <c r="C503" s="357"/>
      <c r="D503" s="357" t="s">
        <v>109</v>
      </c>
      <c r="E503" s="394"/>
      <c r="F503" s="394"/>
      <c r="G503" s="394"/>
      <c r="H503" s="394"/>
      <c r="I503" s="394"/>
      <c r="J503" s="394"/>
      <c r="K503" s="357"/>
      <c r="L503" s="357"/>
      <c r="M503" s="423">
        <v>31</v>
      </c>
      <c r="N503" s="423">
        <v>2481.0100000000002</v>
      </c>
      <c r="O503" s="423"/>
      <c r="P503" s="358">
        <v>24</v>
      </c>
      <c r="Q503" s="359">
        <v>1658.76</v>
      </c>
      <c r="R503" s="359"/>
      <c r="S503" s="358">
        <v>16</v>
      </c>
      <c r="T503" s="359">
        <v>1194.8399999999999</v>
      </c>
      <c r="U503" s="356"/>
      <c r="V503" s="360"/>
      <c r="W503" s="356"/>
      <c r="X503" s="82"/>
      <c r="Y503" s="82"/>
      <c r="Z503" s="82"/>
    </row>
    <row r="504" spans="1:26" customFormat="1" ht="15" x14ac:dyDescent="0.25">
      <c r="A504" s="357" t="s">
        <v>1000</v>
      </c>
      <c r="B504" s="357" t="s">
        <v>449</v>
      </c>
      <c r="C504" s="357"/>
      <c r="D504" s="357" t="s">
        <v>450</v>
      </c>
      <c r="E504" s="394"/>
      <c r="F504" s="394"/>
      <c r="G504" s="394"/>
      <c r="H504" s="394"/>
      <c r="I504" s="394"/>
      <c r="J504" s="394"/>
      <c r="K504" s="357"/>
      <c r="L504" s="357"/>
      <c r="M504" s="358">
        <v>572</v>
      </c>
      <c r="N504" s="359">
        <v>59267.83</v>
      </c>
      <c r="O504" s="359"/>
      <c r="P504" s="358">
        <v>534</v>
      </c>
      <c r="Q504" s="359">
        <v>58182.76</v>
      </c>
      <c r="R504" s="359"/>
      <c r="S504" s="358">
        <v>445</v>
      </c>
      <c r="T504" s="359">
        <v>42182.05</v>
      </c>
      <c r="U504" s="356"/>
      <c r="V504" s="360"/>
      <c r="W504" s="356"/>
      <c r="X504" s="82"/>
      <c r="Y504" s="82"/>
      <c r="Z504" s="82"/>
    </row>
    <row r="505" spans="1:26" customFormat="1" ht="15" x14ac:dyDescent="0.25">
      <c r="A505" s="357" t="s">
        <v>1000</v>
      </c>
      <c r="B505" s="357" t="s">
        <v>1016</v>
      </c>
      <c r="C505" s="357"/>
      <c r="D505" s="357" t="s">
        <v>452</v>
      </c>
      <c r="E505" s="394"/>
      <c r="F505" s="394"/>
      <c r="G505" s="394"/>
      <c r="H505" s="394"/>
      <c r="I505" s="394"/>
      <c r="J505" s="394"/>
      <c r="K505" s="357"/>
      <c r="L505" s="357"/>
      <c r="M505" s="358">
        <v>35</v>
      </c>
      <c r="N505" s="359">
        <v>3538.7</v>
      </c>
      <c r="O505" s="359"/>
      <c r="P505" s="358">
        <v>30</v>
      </c>
      <c r="Q505" s="359">
        <v>2653.71</v>
      </c>
      <c r="R505" s="359"/>
      <c r="S505" s="358">
        <v>25</v>
      </c>
      <c r="T505" s="359">
        <v>2267.23</v>
      </c>
      <c r="U505" s="356"/>
      <c r="V505" s="360"/>
      <c r="W505" s="356"/>
      <c r="X505" s="82"/>
      <c r="Y505" s="82"/>
      <c r="Z505" s="82"/>
    </row>
    <row r="506" spans="1:26" customFormat="1" ht="15" x14ac:dyDescent="0.25">
      <c r="A506" s="357" t="s">
        <v>1000</v>
      </c>
      <c r="B506" s="357" t="s">
        <v>454</v>
      </c>
      <c r="C506" s="357"/>
      <c r="D506" s="357" t="s">
        <v>177</v>
      </c>
      <c r="E506" s="394"/>
      <c r="F506" s="394"/>
      <c r="G506" s="394"/>
      <c r="H506" s="394"/>
      <c r="I506" s="394"/>
      <c r="J506" s="394"/>
      <c r="K506" s="357"/>
      <c r="L506" s="357"/>
      <c r="M506" s="358">
        <v>480</v>
      </c>
      <c r="N506" s="359">
        <v>50254.04</v>
      </c>
      <c r="O506" s="359"/>
      <c r="P506" s="358">
        <v>447</v>
      </c>
      <c r="Q506" s="359">
        <v>46112.07</v>
      </c>
      <c r="R506" s="359"/>
      <c r="S506" s="358">
        <v>334</v>
      </c>
      <c r="T506" s="359">
        <v>32138.34</v>
      </c>
      <c r="U506" s="356"/>
      <c r="V506" s="360"/>
      <c r="W506" s="356"/>
      <c r="X506" s="82"/>
      <c r="Y506" s="82"/>
      <c r="Z506" s="82"/>
    </row>
    <row r="507" spans="1:26" customFormat="1" ht="15" x14ac:dyDescent="0.25">
      <c r="A507" s="357" t="s">
        <v>1000</v>
      </c>
      <c r="B507" s="357" t="s">
        <v>455</v>
      </c>
      <c r="C507" s="357"/>
      <c r="D507" s="357" t="s">
        <v>456</v>
      </c>
      <c r="E507" s="394"/>
      <c r="F507" s="394"/>
      <c r="G507" s="394"/>
      <c r="H507" s="394"/>
      <c r="I507" s="394"/>
      <c r="J507" s="394"/>
      <c r="K507" s="357"/>
      <c r="L507" s="357"/>
      <c r="M507" s="358">
        <v>554</v>
      </c>
      <c r="N507" s="359">
        <v>45370.080000000002</v>
      </c>
      <c r="O507" s="359"/>
      <c r="P507" s="358">
        <v>489</v>
      </c>
      <c r="Q507" s="359">
        <v>41208.01</v>
      </c>
      <c r="R507" s="359"/>
      <c r="S507" s="358">
        <v>304</v>
      </c>
      <c r="T507" s="359">
        <v>23108.1</v>
      </c>
      <c r="U507" s="253"/>
      <c r="V507" s="253"/>
      <c r="W507" s="253"/>
      <c r="X507" s="82"/>
      <c r="Y507" s="82"/>
      <c r="Z507" s="82"/>
    </row>
    <row r="508" spans="1:26" customFormat="1" ht="15" x14ac:dyDescent="0.25">
      <c r="A508" s="357" t="s">
        <v>1000</v>
      </c>
      <c r="B508" s="357" t="s">
        <v>458</v>
      </c>
      <c r="C508" s="357"/>
      <c r="D508" s="357" t="s">
        <v>127</v>
      </c>
      <c r="E508" s="394"/>
      <c r="F508" s="394"/>
      <c r="G508" s="394"/>
      <c r="H508" s="394"/>
      <c r="I508" s="394"/>
      <c r="J508" s="394"/>
      <c r="K508" s="357"/>
      <c r="L508" s="357"/>
      <c r="M508" s="358">
        <v>32</v>
      </c>
      <c r="N508" s="359">
        <v>3334.46</v>
      </c>
      <c r="O508" s="359"/>
      <c r="P508" s="358">
        <v>27</v>
      </c>
      <c r="Q508" s="359">
        <v>3172.13</v>
      </c>
      <c r="R508" s="359"/>
      <c r="S508" s="358">
        <v>16</v>
      </c>
      <c r="T508" s="359">
        <v>1461.87</v>
      </c>
      <c r="U508" s="356"/>
      <c r="V508" s="360"/>
      <c r="W508" s="356"/>
      <c r="X508" s="82"/>
      <c r="Y508" s="82"/>
      <c r="Z508" s="82"/>
    </row>
    <row r="509" spans="1:26" customFormat="1" ht="15" x14ac:dyDescent="0.25">
      <c r="A509" s="357" t="s">
        <v>1000</v>
      </c>
      <c r="B509" s="357" t="s">
        <v>460</v>
      </c>
      <c r="C509" s="357"/>
      <c r="D509" s="357" t="s">
        <v>461</v>
      </c>
      <c r="E509" s="394"/>
      <c r="F509" s="394"/>
      <c r="G509" s="394"/>
      <c r="H509" s="394"/>
      <c r="I509" s="394"/>
      <c r="J509" s="394"/>
      <c r="K509" s="357"/>
      <c r="L509" s="357"/>
      <c r="M509" s="358">
        <v>5</v>
      </c>
      <c r="N509" s="359">
        <v>626.69000000000005</v>
      </c>
      <c r="O509" s="359"/>
      <c r="P509" s="358">
        <v>6</v>
      </c>
      <c r="Q509" s="359">
        <v>897.63</v>
      </c>
      <c r="R509" s="359"/>
      <c r="S509" s="358">
        <v>5</v>
      </c>
      <c r="T509" s="359">
        <v>554.96</v>
      </c>
      <c r="U509" s="356"/>
      <c r="V509" s="360"/>
      <c r="W509" s="356"/>
      <c r="X509" s="82"/>
      <c r="Y509" s="82"/>
      <c r="Z509" s="82"/>
    </row>
    <row r="510" spans="1:26" customFormat="1" ht="15" x14ac:dyDescent="0.25">
      <c r="A510" s="357" t="s">
        <v>1000</v>
      </c>
      <c r="B510" s="357" t="s">
        <v>462</v>
      </c>
      <c r="C510" s="357"/>
      <c r="D510" s="357" t="s">
        <v>204</v>
      </c>
      <c r="E510" s="394"/>
      <c r="F510" s="394"/>
      <c r="G510" s="394"/>
      <c r="H510" s="394"/>
      <c r="I510" s="394"/>
      <c r="J510" s="394"/>
      <c r="K510" s="357"/>
      <c r="L510" s="357"/>
      <c r="M510" s="358">
        <v>610</v>
      </c>
      <c r="N510" s="359">
        <v>49317.56</v>
      </c>
      <c r="O510" s="359"/>
      <c r="P510" s="358">
        <v>499</v>
      </c>
      <c r="Q510" s="359">
        <v>41564.720000000001</v>
      </c>
      <c r="R510" s="359"/>
      <c r="S510" s="358">
        <v>332</v>
      </c>
      <c r="T510" s="359">
        <v>28071.52</v>
      </c>
      <c r="U510" s="356"/>
      <c r="V510" s="360"/>
      <c r="W510" s="356"/>
      <c r="X510" s="82"/>
      <c r="Y510" s="82"/>
      <c r="Z510" s="82"/>
    </row>
    <row r="511" spans="1:26" customFormat="1" ht="15" x14ac:dyDescent="0.25">
      <c r="A511" s="357" t="s">
        <v>1000</v>
      </c>
      <c r="B511" s="357" t="s">
        <v>465</v>
      </c>
      <c r="C511" s="357"/>
      <c r="D511" s="357" t="s">
        <v>63</v>
      </c>
      <c r="E511" s="394"/>
      <c r="F511" s="394"/>
      <c r="G511" s="394"/>
      <c r="H511" s="394"/>
      <c r="I511" s="394"/>
      <c r="J511" s="394"/>
      <c r="K511" s="357"/>
      <c r="L511" s="357"/>
      <c r="M511" s="423">
        <v>32</v>
      </c>
      <c r="N511" s="423">
        <v>2740.17</v>
      </c>
      <c r="O511" s="423"/>
      <c r="P511" s="358">
        <v>14</v>
      </c>
      <c r="Q511" s="359">
        <v>1220.56</v>
      </c>
      <c r="R511" s="359"/>
      <c r="S511" s="358">
        <v>12</v>
      </c>
      <c r="T511" s="359">
        <v>960.86</v>
      </c>
      <c r="U511" s="356"/>
      <c r="V511" s="360"/>
      <c r="W511" s="356"/>
      <c r="X511" s="82"/>
      <c r="Y511" s="82"/>
      <c r="Z511" s="82"/>
    </row>
    <row r="512" spans="1:26" customFormat="1" ht="15" x14ac:dyDescent="0.25">
      <c r="A512" s="357" t="s">
        <v>1000</v>
      </c>
      <c r="B512" s="357" t="s">
        <v>467</v>
      </c>
      <c r="C512" s="357"/>
      <c r="D512" s="357" t="s">
        <v>468</v>
      </c>
      <c r="E512" s="394"/>
      <c r="F512" s="394"/>
      <c r="G512" s="394"/>
      <c r="H512" s="394"/>
      <c r="I512" s="394"/>
      <c r="J512" s="394"/>
      <c r="K512" s="357"/>
      <c r="L512" s="357"/>
      <c r="M512" s="358">
        <v>116</v>
      </c>
      <c r="N512" s="359">
        <v>9068.1</v>
      </c>
      <c r="O512" s="359"/>
      <c r="P512" s="358">
        <v>117</v>
      </c>
      <c r="Q512" s="359">
        <v>10256.31</v>
      </c>
      <c r="R512" s="359"/>
      <c r="S512" s="358">
        <v>107</v>
      </c>
      <c r="T512" s="359">
        <v>8133.74</v>
      </c>
      <c r="U512" s="356"/>
      <c r="V512" s="360"/>
      <c r="W512" s="356"/>
      <c r="X512" s="82"/>
      <c r="Y512" s="82"/>
      <c r="Z512" s="82"/>
    </row>
    <row r="513" spans="1:26" customFormat="1" ht="15" x14ac:dyDescent="0.25">
      <c r="A513" s="357" t="s">
        <v>1000</v>
      </c>
      <c r="B513" s="357" t="s">
        <v>469</v>
      </c>
      <c r="C513" s="357"/>
      <c r="D513" s="357" t="s">
        <v>70</v>
      </c>
      <c r="E513" s="394"/>
      <c r="F513" s="394"/>
      <c r="G513" s="394"/>
      <c r="H513" s="394"/>
      <c r="I513" s="394"/>
      <c r="J513" s="394"/>
      <c r="K513" s="357"/>
      <c r="L513" s="357"/>
      <c r="M513" s="358">
        <v>8</v>
      </c>
      <c r="N513" s="359">
        <v>964.19</v>
      </c>
      <c r="O513" s="359"/>
      <c r="P513" s="358">
        <v>7</v>
      </c>
      <c r="Q513" s="359">
        <v>709.02</v>
      </c>
      <c r="R513" s="359"/>
      <c r="S513" s="358"/>
      <c r="T513" s="359"/>
      <c r="U513" s="356"/>
      <c r="V513" s="360"/>
      <c r="W513" s="356"/>
      <c r="X513" s="82"/>
      <c r="Y513" s="82"/>
      <c r="Z513" s="82"/>
    </row>
    <row r="514" spans="1:26" customFormat="1" ht="15" x14ac:dyDescent="0.25">
      <c r="A514" s="357" t="s">
        <v>1000</v>
      </c>
      <c r="B514" s="357" t="s">
        <v>1017</v>
      </c>
      <c r="C514" s="357"/>
      <c r="D514" s="357" t="s">
        <v>93</v>
      </c>
      <c r="E514" s="394"/>
      <c r="F514" s="394"/>
      <c r="G514" s="394"/>
      <c r="H514" s="394"/>
      <c r="I514" s="394"/>
      <c r="J514" s="394"/>
      <c r="K514" s="357"/>
      <c r="L514" s="357"/>
      <c r="M514" s="358">
        <v>1</v>
      </c>
      <c r="N514" s="359">
        <v>39.78</v>
      </c>
      <c r="O514" s="359"/>
      <c r="P514" s="358"/>
      <c r="Q514" s="359"/>
      <c r="R514" s="359"/>
      <c r="S514" s="423"/>
      <c r="T514" s="423"/>
      <c r="U514" s="356"/>
      <c r="V514" s="360"/>
      <c r="W514" s="356"/>
      <c r="X514" s="82"/>
      <c r="Y514" s="82"/>
      <c r="Z514" s="82"/>
    </row>
    <row r="515" spans="1:26" customFormat="1" ht="15" x14ac:dyDescent="0.25">
      <c r="A515" s="357" t="s">
        <v>1000</v>
      </c>
      <c r="B515" s="357" t="s">
        <v>470</v>
      </c>
      <c r="C515" s="357"/>
      <c r="D515" s="357" t="s">
        <v>202</v>
      </c>
      <c r="E515" s="394"/>
      <c r="F515" s="394"/>
      <c r="G515" s="394"/>
      <c r="H515" s="394"/>
      <c r="I515" s="394"/>
      <c r="J515" s="394"/>
      <c r="K515" s="357"/>
      <c r="L515" s="357"/>
      <c r="M515" s="358"/>
      <c r="N515" s="359"/>
      <c r="O515" s="359"/>
      <c r="P515" s="358"/>
      <c r="Q515" s="359"/>
      <c r="R515" s="359"/>
      <c r="S515" s="358">
        <v>1</v>
      </c>
      <c r="T515" s="359">
        <v>74.459999999999994</v>
      </c>
      <c r="U515" s="356"/>
      <c r="V515" s="360"/>
      <c r="W515" s="356"/>
      <c r="X515" s="82"/>
      <c r="Y515" s="82"/>
      <c r="Z515" s="82"/>
    </row>
    <row r="516" spans="1:26" customFormat="1" ht="15" x14ac:dyDescent="0.25">
      <c r="A516" s="357" t="s">
        <v>1000</v>
      </c>
      <c r="B516" s="357" t="s">
        <v>471</v>
      </c>
      <c r="C516" s="357"/>
      <c r="D516" s="357" t="s">
        <v>100</v>
      </c>
      <c r="E516" s="394"/>
      <c r="F516" s="394"/>
      <c r="G516" s="394"/>
      <c r="H516" s="394"/>
      <c r="I516" s="394"/>
      <c r="J516" s="394"/>
      <c r="K516" s="357"/>
      <c r="L516" s="357"/>
      <c r="M516" s="423">
        <v>1200</v>
      </c>
      <c r="N516" s="423">
        <v>92854.88</v>
      </c>
      <c r="O516" s="423"/>
      <c r="P516" s="358">
        <v>1126</v>
      </c>
      <c r="Q516" s="359">
        <v>89321.7</v>
      </c>
      <c r="R516" s="359"/>
      <c r="S516" s="358">
        <v>893</v>
      </c>
      <c r="T516" s="359">
        <v>69768.7</v>
      </c>
      <c r="U516" s="356"/>
      <c r="V516" s="360"/>
      <c r="W516" s="356"/>
      <c r="X516" s="82"/>
      <c r="Y516" s="82"/>
      <c r="Z516" s="82"/>
    </row>
    <row r="517" spans="1:26" customFormat="1" ht="15" x14ac:dyDescent="0.25">
      <c r="A517" s="357" t="s">
        <v>1000</v>
      </c>
      <c r="B517" s="357" t="s">
        <v>472</v>
      </c>
      <c r="C517" s="357"/>
      <c r="D517" s="357" t="s">
        <v>70</v>
      </c>
      <c r="E517" s="394"/>
      <c r="F517" s="394"/>
      <c r="G517" s="394"/>
      <c r="H517" s="394"/>
      <c r="I517" s="394"/>
      <c r="J517" s="394"/>
      <c r="K517" s="357"/>
      <c r="L517" s="357"/>
      <c r="M517" s="358">
        <v>3</v>
      </c>
      <c r="N517" s="359">
        <v>340.21</v>
      </c>
      <c r="O517" s="359"/>
      <c r="P517" s="358">
        <v>2</v>
      </c>
      <c r="Q517" s="359">
        <v>242.75</v>
      </c>
      <c r="R517" s="359"/>
      <c r="S517" s="358">
        <v>1</v>
      </c>
      <c r="T517" s="359">
        <v>150</v>
      </c>
      <c r="U517" s="356"/>
      <c r="V517" s="360"/>
      <c r="W517" s="356"/>
      <c r="X517" s="82"/>
      <c r="Y517" s="82"/>
      <c r="Z517" s="82"/>
    </row>
    <row r="518" spans="1:26" customFormat="1" ht="15" x14ac:dyDescent="0.25">
      <c r="A518" s="357" t="s">
        <v>1000</v>
      </c>
      <c r="B518" s="357" t="s">
        <v>473</v>
      </c>
      <c r="C518" s="357"/>
      <c r="D518" s="357" t="s">
        <v>293</v>
      </c>
      <c r="E518" s="394"/>
      <c r="F518" s="394"/>
      <c r="G518" s="394"/>
      <c r="H518" s="394"/>
      <c r="I518" s="394"/>
      <c r="J518" s="394"/>
      <c r="K518" s="357"/>
      <c r="L518" s="357"/>
      <c r="M518" s="358">
        <v>76</v>
      </c>
      <c r="N518" s="359">
        <v>7077.31</v>
      </c>
      <c r="O518" s="359"/>
      <c r="P518" s="358">
        <v>74</v>
      </c>
      <c r="Q518" s="359">
        <v>7218.06</v>
      </c>
      <c r="R518" s="359"/>
      <c r="S518" s="358">
        <v>48</v>
      </c>
      <c r="T518" s="359">
        <v>4450.33</v>
      </c>
      <c r="U518" s="356"/>
      <c r="V518" s="360"/>
      <c r="W518" s="356"/>
      <c r="X518" s="82"/>
      <c r="Y518" s="82"/>
      <c r="Z518" s="82"/>
    </row>
    <row r="519" spans="1:26" customFormat="1" ht="15" x14ac:dyDescent="0.25">
      <c r="A519" s="357" t="s">
        <v>1000</v>
      </c>
      <c r="B519" s="357" t="s">
        <v>474</v>
      </c>
      <c r="C519" s="357"/>
      <c r="D519" s="357" t="s">
        <v>287</v>
      </c>
      <c r="E519" s="394"/>
      <c r="F519" s="394"/>
      <c r="G519" s="394"/>
      <c r="H519" s="394"/>
      <c r="I519" s="394"/>
      <c r="J519" s="394"/>
      <c r="K519" s="357"/>
      <c r="L519" s="357"/>
      <c r="M519" s="358">
        <v>23</v>
      </c>
      <c r="N519" s="359">
        <v>1996.81</v>
      </c>
      <c r="O519" s="359"/>
      <c r="P519" s="358">
        <v>20</v>
      </c>
      <c r="Q519" s="359">
        <v>2294.0500000000002</v>
      </c>
      <c r="R519" s="359"/>
      <c r="S519" s="358">
        <v>1</v>
      </c>
      <c r="T519" s="359">
        <v>55.06</v>
      </c>
      <c r="U519" s="356"/>
      <c r="V519" s="253"/>
      <c r="W519" s="253"/>
      <c r="X519" s="82"/>
      <c r="Y519" s="82"/>
      <c r="Z519" s="82"/>
    </row>
    <row r="520" spans="1:26" customFormat="1" ht="15" x14ac:dyDescent="0.25">
      <c r="A520" s="357" t="s">
        <v>1000</v>
      </c>
      <c r="B520" s="357" t="s">
        <v>475</v>
      </c>
      <c r="C520" s="357"/>
      <c r="D520" s="357" t="s">
        <v>476</v>
      </c>
      <c r="E520" s="394"/>
      <c r="F520" s="394"/>
      <c r="G520" s="394"/>
      <c r="H520" s="394"/>
      <c r="I520" s="394"/>
      <c r="J520" s="394"/>
      <c r="K520" s="357"/>
      <c r="L520" s="357"/>
      <c r="M520" s="358">
        <v>17</v>
      </c>
      <c r="N520" s="359">
        <v>1493.37</v>
      </c>
      <c r="O520" s="359"/>
      <c r="P520" s="358">
        <v>14</v>
      </c>
      <c r="Q520" s="359">
        <v>1248.68</v>
      </c>
      <c r="R520" s="359"/>
      <c r="S520" s="358">
        <v>5</v>
      </c>
      <c r="T520" s="359">
        <v>329.72</v>
      </c>
      <c r="U520" s="356"/>
      <c r="V520" s="360"/>
      <c r="W520" s="356"/>
      <c r="X520" s="82"/>
      <c r="Y520" s="82"/>
      <c r="Z520" s="82"/>
    </row>
    <row r="521" spans="1:26" customFormat="1" ht="15" x14ac:dyDescent="0.25">
      <c r="A521" s="357" t="s">
        <v>1000</v>
      </c>
      <c r="B521" s="357" t="s">
        <v>986</v>
      </c>
      <c r="C521" s="357"/>
      <c r="D521" s="357" t="s">
        <v>134</v>
      </c>
      <c r="E521" s="394"/>
      <c r="F521" s="394"/>
      <c r="G521" s="394"/>
      <c r="H521" s="394"/>
      <c r="I521" s="394"/>
      <c r="J521" s="394"/>
      <c r="K521" s="357"/>
      <c r="L521" s="357"/>
      <c r="M521" s="358">
        <v>115</v>
      </c>
      <c r="N521" s="359">
        <v>12501.81</v>
      </c>
      <c r="O521" s="359"/>
      <c r="P521" s="358">
        <v>113</v>
      </c>
      <c r="Q521" s="359">
        <v>12695.87</v>
      </c>
      <c r="R521" s="359"/>
      <c r="S521" s="358">
        <v>100</v>
      </c>
      <c r="T521" s="359">
        <v>9353.26</v>
      </c>
      <c r="U521" s="356"/>
      <c r="V521" s="360"/>
      <c r="W521" s="356"/>
      <c r="X521" s="82"/>
      <c r="Y521" s="82"/>
      <c r="Z521" s="82"/>
    </row>
    <row r="522" spans="1:26" customFormat="1" ht="15" x14ac:dyDescent="0.25">
      <c r="A522" s="357" t="s">
        <v>1000</v>
      </c>
      <c r="B522" s="357" t="s">
        <v>478</v>
      </c>
      <c r="C522" s="357"/>
      <c r="D522" s="357" t="s">
        <v>196</v>
      </c>
      <c r="E522" s="394"/>
      <c r="F522" s="394"/>
      <c r="G522" s="394"/>
      <c r="H522" s="394"/>
      <c r="I522" s="394"/>
      <c r="J522" s="394"/>
      <c r="K522" s="357"/>
      <c r="L522" s="357"/>
      <c r="M522" s="423">
        <v>14</v>
      </c>
      <c r="N522" s="423">
        <v>1355.78</v>
      </c>
      <c r="O522" s="423"/>
      <c r="P522" s="358">
        <v>5</v>
      </c>
      <c r="Q522" s="359">
        <v>588.24</v>
      </c>
      <c r="R522" s="359"/>
      <c r="S522" s="358">
        <v>6</v>
      </c>
      <c r="T522" s="359">
        <v>531.82000000000005</v>
      </c>
      <c r="U522" s="356"/>
      <c r="V522" s="360"/>
      <c r="W522" s="356"/>
      <c r="X522" s="82"/>
      <c r="Y522" s="82"/>
      <c r="Z522" s="82"/>
    </row>
    <row r="523" spans="1:26" customFormat="1" ht="15" x14ac:dyDescent="0.25">
      <c r="A523" s="357" t="s">
        <v>1000</v>
      </c>
      <c r="B523" s="357" t="s">
        <v>479</v>
      </c>
      <c r="C523" s="357"/>
      <c r="D523" s="357" t="s">
        <v>480</v>
      </c>
      <c r="E523" s="394"/>
      <c r="F523" s="394"/>
      <c r="G523" s="394"/>
      <c r="H523" s="394"/>
      <c r="I523" s="394"/>
      <c r="J523" s="394"/>
      <c r="K523" s="357"/>
      <c r="L523" s="357"/>
      <c r="M523" s="423">
        <v>67</v>
      </c>
      <c r="N523" s="423">
        <v>7898.78</v>
      </c>
      <c r="O523" s="423"/>
      <c r="P523" s="423">
        <v>71</v>
      </c>
      <c r="Q523" s="423">
        <v>7991.22</v>
      </c>
      <c r="R523" s="423"/>
      <c r="S523" s="358">
        <v>4</v>
      </c>
      <c r="T523" s="359">
        <v>416.45</v>
      </c>
      <c r="U523" s="356"/>
      <c r="V523" s="360"/>
      <c r="W523" s="356"/>
      <c r="X523" s="82"/>
      <c r="Y523" s="82"/>
      <c r="Z523" s="82"/>
    </row>
    <row r="524" spans="1:26" customFormat="1" ht="15" x14ac:dyDescent="0.25">
      <c r="A524" s="357" t="s">
        <v>1000</v>
      </c>
      <c r="B524" s="357" t="s">
        <v>479</v>
      </c>
      <c r="C524" s="357"/>
      <c r="D524" s="357" t="s">
        <v>145</v>
      </c>
      <c r="E524" s="394"/>
      <c r="F524" s="394"/>
      <c r="G524" s="394"/>
      <c r="H524" s="394"/>
      <c r="I524" s="394"/>
      <c r="J524" s="394"/>
      <c r="K524" s="357"/>
      <c r="L524" s="357"/>
      <c r="M524" s="358"/>
      <c r="N524" s="359"/>
      <c r="O524" s="359"/>
      <c r="P524" s="423">
        <v>1</v>
      </c>
      <c r="Q524" s="423">
        <v>103.24</v>
      </c>
      <c r="R524" s="423"/>
      <c r="S524" s="423"/>
      <c r="T524" s="423"/>
      <c r="U524" s="356"/>
      <c r="V524" s="360"/>
      <c r="W524" s="356"/>
      <c r="X524" s="82"/>
      <c r="Y524" s="82"/>
      <c r="Z524" s="82"/>
    </row>
    <row r="525" spans="1:26" customFormat="1" ht="15" x14ac:dyDescent="0.25">
      <c r="A525" s="357" t="s">
        <v>1000</v>
      </c>
      <c r="B525" s="357" t="s">
        <v>703</v>
      </c>
      <c r="C525" s="357"/>
      <c r="D525" s="357" t="s">
        <v>480</v>
      </c>
      <c r="E525" s="394"/>
      <c r="F525" s="394"/>
      <c r="G525" s="394"/>
      <c r="H525" s="394"/>
      <c r="I525" s="394"/>
      <c r="J525" s="394"/>
      <c r="K525" s="357"/>
      <c r="L525" s="357"/>
      <c r="M525" s="358"/>
      <c r="N525" s="359"/>
      <c r="O525" s="359"/>
      <c r="P525" s="358">
        <v>1</v>
      </c>
      <c r="Q525" s="359">
        <v>5</v>
      </c>
      <c r="R525" s="359"/>
      <c r="S525" s="358">
        <v>40</v>
      </c>
      <c r="T525" s="359">
        <v>4494.53</v>
      </c>
      <c r="U525" s="356"/>
      <c r="V525" s="360"/>
      <c r="W525" s="356"/>
      <c r="X525" s="82"/>
      <c r="Y525" s="82"/>
      <c r="Z525" s="82"/>
    </row>
    <row r="526" spans="1:26" customFormat="1" ht="15" x14ac:dyDescent="0.25">
      <c r="A526" s="357" t="s">
        <v>1000</v>
      </c>
      <c r="B526" s="357" t="s">
        <v>1018</v>
      </c>
      <c r="C526" s="357"/>
      <c r="D526" s="357" t="s">
        <v>480</v>
      </c>
      <c r="E526" s="394"/>
      <c r="F526" s="394"/>
      <c r="G526" s="394"/>
      <c r="H526" s="394"/>
      <c r="I526" s="394"/>
      <c r="J526" s="394"/>
      <c r="K526" s="357"/>
      <c r="L526" s="357"/>
      <c r="M526" s="358">
        <v>1</v>
      </c>
      <c r="N526" s="359">
        <v>5</v>
      </c>
      <c r="O526" s="359"/>
      <c r="P526" s="358"/>
      <c r="Q526" s="359"/>
      <c r="R526" s="359"/>
      <c r="S526" s="358"/>
      <c r="T526" s="359"/>
      <c r="U526" s="356"/>
      <c r="V526" s="360"/>
      <c r="W526" s="356"/>
      <c r="X526" s="82"/>
      <c r="Y526" s="82"/>
      <c r="Z526" s="82"/>
    </row>
    <row r="527" spans="1:26" customFormat="1" ht="15" x14ac:dyDescent="0.25">
      <c r="A527" s="357" t="s">
        <v>1000</v>
      </c>
      <c r="B527" s="357" t="s">
        <v>835</v>
      </c>
      <c r="C527" s="357"/>
      <c r="D527" s="357" t="s">
        <v>145</v>
      </c>
      <c r="E527" s="394"/>
      <c r="F527" s="394"/>
      <c r="G527" s="394"/>
      <c r="H527" s="394"/>
      <c r="I527" s="394"/>
      <c r="J527" s="394"/>
      <c r="K527" s="357"/>
      <c r="L527" s="357"/>
      <c r="M527" s="358">
        <v>2</v>
      </c>
      <c r="N527" s="359">
        <v>340.77</v>
      </c>
      <c r="O527" s="359"/>
      <c r="P527" s="358">
        <v>2</v>
      </c>
      <c r="Q527" s="359">
        <v>347.45</v>
      </c>
      <c r="R527" s="359"/>
      <c r="S527" s="358"/>
      <c r="T527" s="359"/>
      <c r="U527" s="356"/>
      <c r="V527" s="360"/>
      <c r="W527" s="356"/>
      <c r="X527" s="82"/>
      <c r="Y527" s="82"/>
      <c r="Z527" s="82"/>
    </row>
    <row r="528" spans="1:26" customFormat="1" ht="15" x14ac:dyDescent="0.25">
      <c r="A528" s="357" t="s">
        <v>1000</v>
      </c>
      <c r="B528" s="357" t="s">
        <v>679</v>
      </c>
      <c r="C528" s="357"/>
      <c r="D528" s="357" t="s">
        <v>164</v>
      </c>
      <c r="E528" s="394"/>
      <c r="F528" s="394"/>
      <c r="G528" s="394"/>
      <c r="H528" s="394"/>
      <c r="I528" s="394"/>
      <c r="J528" s="394"/>
      <c r="K528" s="357"/>
      <c r="L528" s="357"/>
      <c r="M528" s="358">
        <v>1</v>
      </c>
      <c r="N528" s="359">
        <v>36.61</v>
      </c>
      <c r="O528" s="359"/>
      <c r="P528" s="423">
        <v>1</v>
      </c>
      <c r="Q528" s="423">
        <v>84.3</v>
      </c>
      <c r="R528" s="423"/>
      <c r="S528" s="423"/>
      <c r="T528" s="423"/>
      <c r="U528" s="253"/>
      <c r="V528" s="360"/>
      <c r="W528" s="356"/>
      <c r="X528" s="82"/>
      <c r="Y528" s="82"/>
      <c r="Z528" s="82"/>
    </row>
    <row r="529" spans="1:26" customFormat="1" ht="15" x14ac:dyDescent="0.25">
      <c r="A529" s="357" t="s">
        <v>1000</v>
      </c>
      <c r="B529" s="357" t="s">
        <v>481</v>
      </c>
      <c r="C529" s="357"/>
      <c r="D529" s="357" t="s">
        <v>145</v>
      </c>
      <c r="E529" s="394"/>
      <c r="F529" s="394"/>
      <c r="G529" s="394"/>
      <c r="H529" s="394"/>
      <c r="I529" s="394"/>
      <c r="J529" s="394"/>
      <c r="K529" s="357"/>
      <c r="L529" s="357"/>
      <c r="M529" s="358">
        <v>2</v>
      </c>
      <c r="N529" s="359">
        <v>242.47</v>
      </c>
      <c r="O529" s="359"/>
      <c r="P529" s="358">
        <v>1</v>
      </c>
      <c r="Q529" s="359">
        <v>180</v>
      </c>
      <c r="R529" s="359"/>
      <c r="S529" s="358"/>
      <c r="T529" s="359"/>
      <c r="U529" s="253"/>
      <c r="V529" s="253"/>
      <c r="W529" s="253"/>
      <c r="X529" s="82"/>
      <c r="Y529" s="82"/>
      <c r="Z529" s="82"/>
    </row>
    <row r="530" spans="1:26" customFormat="1" ht="15" x14ac:dyDescent="0.25">
      <c r="A530" s="357" t="s">
        <v>1000</v>
      </c>
      <c r="B530" s="357" t="s">
        <v>483</v>
      </c>
      <c r="C530" s="357"/>
      <c r="D530" s="357" t="s">
        <v>450</v>
      </c>
      <c r="E530" s="394"/>
      <c r="F530" s="394"/>
      <c r="G530" s="394"/>
      <c r="H530" s="394"/>
      <c r="I530" s="394"/>
      <c r="J530" s="394"/>
      <c r="K530" s="357"/>
      <c r="L530" s="357"/>
      <c r="M530" s="423">
        <v>8</v>
      </c>
      <c r="N530" s="423">
        <v>1061.51</v>
      </c>
      <c r="O530" s="423"/>
      <c r="P530" s="358">
        <v>10</v>
      </c>
      <c r="Q530" s="359">
        <v>1502.98</v>
      </c>
      <c r="R530" s="359"/>
      <c r="S530" s="358"/>
      <c r="T530" s="359"/>
      <c r="U530" s="356"/>
      <c r="V530" s="360"/>
      <c r="W530" s="356"/>
      <c r="X530" s="82"/>
      <c r="Y530" s="82"/>
      <c r="Z530" s="82"/>
    </row>
    <row r="531" spans="1:26" customFormat="1" ht="15" x14ac:dyDescent="0.25">
      <c r="A531" s="357" t="s">
        <v>1000</v>
      </c>
      <c r="B531" s="357" t="s">
        <v>484</v>
      </c>
      <c r="C531" s="357"/>
      <c r="D531" s="357" t="s">
        <v>68</v>
      </c>
      <c r="E531" s="394"/>
      <c r="F531" s="394"/>
      <c r="G531" s="394"/>
      <c r="H531" s="394"/>
      <c r="I531" s="394"/>
      <c r="J531" s="394"/>
      <c r="K531" s="357"/>
      <c r="L531" s="357"/>
      <c r="M531" s="358"/>
      <c r="N531" s="359"/>
      <c r="O531" s="359"/>
      <c r="P531" s="358"/>
      <c r="Q531" s="359"/>
      <c r="R531" s="359"/>
      <c r="S531" s="358">
        <v>1</v>
      </c>
      <c r="T531" s="359">
        <v>139.69</v>
      </c>
      <c r="U531" s="356"/>
      <c r="V531" s="360"/>
      <c r="W531" s="356"/>
      <c r="X531" s="82"/>
      <c r="Y531" s="82"/>
      <c r="Z531" s="82"/>
    </row>
    <row r="532" spans="1:26" customFormat="1" ht="15" x14ac:dyDescent="0.25">
      <c r="A532" s="357" t="s">
        <v>1000</v>
      </c>
      <c r="B532" s="357" t="s">
        <v>484</v>
      </c>
      <c r="C532" s="357"/>
      <c r="D532" s="357" t="s">
        <v>156</v>
      </c>
      <c r="E532" s="394"/>
      <c r="F532" s="394"/>
      <c r="G532" s="394"/>
      <c r="H532" s="394"/>
      <c r="I532" s="394"/>
      <c r="J532" s="394"/>
      <c r="K532" s="357"/>
      <c r="L532" s="357"/>
      <c r="M532" s="358">
        <v>34</v>
      </c>
      <c r="N532" s="359">
        <v>4109.3900000000003</v>
      </c>
      <c r="O532" s="359"/>
      <c r="P532" s="358">
        <v>29</v>
      </c>
      <c r="Q532" s="359">
        <v>3734.52</v>
      </c>
      <c r="R532" s="359"/>
      <c r="S532" s="358">
        <v>16</v>
      </c>
      <c r="T532" s="359">
        <v>1819.16</v>
      </c>
      <c r="U532" s="356"/>
      <c r="V532" s="360"/>
      <c r="W532" s="356"/>
      <c r="X532" s="82"/>
      <c r="Y532" s="82"/>
      <c r="Z532" s="82"/>
    </row>
    <row r="533" spans="1:26" customFormat="1" ht="15" x14ac:dyDescent="0.25">
      <c r="A533" s="357" t="s">
        <v>1000</v>
      </c>
      <c r="B533" s="357" t="s">
        <v>485</v>
      </c>
      <c r="C533" s="357"/>
      <c r="D533" s="357" t="s">
        <v>486</v>
      </c>
      <c r="E533" s="394"/>
      <c r="F533" s="394"/>
      <c r="G533" s="394"/>
      <c r="H533" s="394"/>
      <c r="I533" s="394"/>
      <c r="J533" s="394"/>
      <c r="K533" s="357"/>
      <c r="L533" s="357"/>
      <c r="M533" s="358">
        <v>7</v>
      </c>
      <c r="N533" s="359">
        <v>875.52</v>
      </c>
      <c r="O533" s="359"/>
      <c r="P533" s="423">
        <v>9</v>
      </c>
      <c r="Q533" s="423">
        <v>1269.3699999999999</v>
      </c>
      <c r="R533" s="423"/>
      <c r="S533" s="423">
        <v>5</v>
      </c>
      <c r="T533" s="423">
        <v>343.58</v>
      </c>
      <c r="U533" s="253"/>
      <c r="V533" s="253"/>
      <c r="W533" s="253"/>
      <c r="X533" s="82"/>
      <c r="Y533" s="82"/>
      <c r="Z533" s="82"/>
    </row>
    <row r="534" spans="1:26" customFormat="1" ht="15" x14ac:dyDescent="0.25">
      <c r="A534" s="357" t="s">
        <v>1000</v>
      </c>
      <c r="B534" s="357" t="s">
        <v>1019</v>
      </c>
      <c r="C534" s="357"/>
      <c r="D534" s="357" t="s">
        <v>246</v>
      </c>
      <c r="E534" s="394"/>
      <c r="F534" s="394"/>
      <c r="G534" s="394"/>
      <c r="H534" s="394"/>
      <c r="I534" s="394"/>
      <c r="J534" s="394"/>
      <c r="K534" s="357"/>
      <c r="L534" s="357"/>
      <c r="M534" s="358">
        <v>249</v>
      </c>
      <c r="N534" s="359">
        <v>22567.439999999999</v>
      </c>
      <c r="O534" s="359"/>
      <c r="P534" s="423">
        <v>233</v>
      </c>
      <c r="Q534" s="423">
        <v>21633.7</v>
      </c>
      <c r="R534" s="423"/>
      <c r="S534" s="423">
        <v>187</v>
      </c>
      <c r="T534" s="423">
        <v>13206.37</v>
      </c>
      <c r="U534" s="356"/>
      <c r="V534" s="360"/>
      <c r="W534" s="356"/>
      <c r="X534" s="82"/>
      <c r="Y534" s="82"/>
      <c r="Z534" s="82"/>
    </row>
    <row r="535" spans="1:26" customFormat="1" ht="15" x14ac:dyDescent="0.25">
      <c r="A535" s="357" t="s">
        <v>1000</v>
      </c>
      <c r="B535" s="357" t="s">
        <v>488</v>
      </c>
      <c r="C535" s="357"/>
      <c r="D535" s="357" t="s">
        <v>489</v>
      </c>
      <c r="E535" s="394"/>
      <c r="F535" s="394"/>
      <c r="G535" s="394"/>
      <c r="H535" s="394"/>
      <c r="I535" s="394"/>
      <c r="J535" s="394"/>
      <c r="K535" s="357"/>
      <c r="L535" s="357"/>
      <c r="M535" s="358">
        <v>1</v>
      </c>
      <c r="N535" s="359">
        <v>41.2</v>
      </c>
      <c r="O535" s="359"/>
      <c r="P535" s="358">
        <v>1</v>
      </c>
      <c r="Q535" s="359">
        <v>48.57</v>
      </c>
      <c r="R535" s="359"/>
      <c r="S535" s="358"/>
      <c r="T535" s="359"/>
      <c r="U535" s="356"/>
      <c r="V535" s="360"/>
      <c r="W535" s="356"/>
      <c r="X535" s="82"/>
      <c r="Y535" s="82"/>
      <c r="Z535" s="82"/>
    </row>
    <row r="536" spans="1:26" customFormat="1" ht="15" x14ac:dyDescent="0.25">
      <c r="A536" s="357" t="s">
        <v>1000</v>
      </c>
      <c r="B536" s="357" t="s">
        <v>490</v>
      </c>
      <c r="C536" s="357"/>
      <c r="D536" s="357" t="s">
        <v>79</v>
      </c>
      <c r="E536" s="394"/>
      <c r="F536" s="394"/>
      <c r="G536" s="394"/>
      <c r="H536" s="394"/>
      <c r="I536" s="394"/>
      <c r="J536" s="394"/>
      <c r="K536" s="357"/>
      <c r="L536" s="357"/>
      <c r="M536" s="358">
        <v>6</v>
      </c>
      <c r="N536" s="359">
        <v>864.58</v>
      </c>
      <c r="O536" s="359"/>
      <c r="P536" s="423">
        <v>4</v>
      </c>
      <c r="Q536" s="423">
        <v>461.38</v>
      </c>
      <c r="R536" s="423"/>
      <c r="S536" s="423">
        <v>4</v>
      </c>
      <c r="T536" s="423">
        <v>198.81</v>
      </c>
      <c r="U536" s="356"/>
      <c r="V536" s="360"/>
      <c r="W536" s="356"/>
      <c r="X536" s="82"/>
      <c r="Y536" s="82"/>
      <c r="Z536" s="82"/>
    </row>
    <row r="537" spans="1:26" customFormat="1" ht="15" x14ac:dyDescent="0.25">
      <c r="A537" s="357" t="s">
        <v>1000</v>
      </c>
      <c r="B537" s="357" t="s">
        <v>491</v>
      </c>
      <c r="C537" s="357"/>
      <c r="D537" s="357" t="s">
        <v>220</v>
      </c>
      <c r="E537" s="394"/>
      <c r="F537" s="394"/>
      <c r="G537" s="394"/>
      <c r="H537" s="394"/>
      <c r="I537" s="394"/>
      <c r="J537" s="394"/>
      <c r="K537" s="357"/>
      <c r="L537" s="357"/>
      <c r="M537" s="358">
        <v>69</v>
      </c>
      <c r="N537" s="359">
        <v>7662.27</v>
      </c>
      <c r="O537" s="359"/>
      <c r="P537" s="358">
        <v>68</v>
      </c>
      <c r="Q537" s="359">
        <v>7646.31</v>
      </c>
      <c r="R537" s="359"/>
      <c r="S537" s="358">
        <v>33</v>
      </c>
      <c r="T537" s="359">
        <v>3225.44</v>
      </c>
      <c r="U537" s="356"/>
      <c r="V537" s="360"/>
      <c r="W537" s="356"/>
      <c r="X537" s="82"/>
      <c r="Y537" s="82"/>
      <c r="Z537" s="82"/>
    </row>
    <row r="538" spans="1:26" customFormat="1" ht="15" x14ac:dyDescent="0.25">
      <c r="A538" s="357" t="s">
        <v>1000</v>
      </c>
      <c r="B538" s="357" t="s">
        <v>492</v>
      </c>
      <c r="C538" s="357"/>
      <c r="D538" s="357" t="s">
        <v>164</v>
      </c>
      <c r="E538" s="394"/>
      <c r="F538" s="394"/>
      <c r="G538" s="394"/>
      <c r="H538" s="394"/>
      <c r="I538" s="394"/>
      <c r="J538" s="394"/>
      <c r="K538" s="357"/>
      <c r="L538" s="357"/>
      <c r="M538" s="358">
        <v>795</v>
      </c>
      <c r="N538" s="359">
        <v>82290.02</v>
      </c>
      <c r="O538" s="359"/>
      <c r="P538" s="358">
        <v>696</v>
      </c>
      <c r="Q538" s="359">
        <v>73166.789999999994</v>
      </c>
      <c r="R538" s="359"/>
      <c r="S538" s="358">
        <v>509</v>
      </c>
      <c r="T538" s="359">
        <v>44885.24</v>
      </c>
      <c r="U538" s="253"/>
      <c r="V538" s="253"/>
      <c r="W538" s="253"/>
      <c r="X538" s="82"/>
      <c r="Y538" s="82"/>
      <c r="Z538" s="82"/>
    </row>
    <row r="539" spans="1:26" customFormat="1" ht="15" x14ac:dyDescent="0.25">
      <c r="A539" s="357" t="s">
        <v>1000</v>
      </c>
      <c r="B539" s="357" t="s">
        <v>494</v>
      </c>
      <c r="C539" s="357"/>
      <c r="D539" s="357" t="s">
        <v>77</v>
      </c>
      <c r="E539" s="394"/>
      <c r="F539" s="394"/>
      <c r="G539" s="394"/>
      <c r="H539" s="394"/>
      <c r="I539" s="394"/>
      <c r="J539" s="394"/>
      <c r="K539" s="357"/>
      <c r="L539" s="357"/>
      <c r="M539" s="358">
        <v>1</v>
      </c>
      <c r="N539" s="359">
        <v>88.82</v>
      </c>
      <c r="O539" s="359"/>
      <c r="P539" s="358"/>
      <c r="Q539" s="359"/>
      <c r="R539" s="359"/>
      <c r="S539" s="358"/>
      <c r="T539" s="359"/>
      <c r="U539" s="253"/>
      <c r="V539" s="253"/>
      <c r="W539" s="253"/>
      <c r="X539" s="82"/>
      <c r="Y539" s="82"/>
      <c r="Z539" s="82"/>
    </row>
    <row r="540" spans="1:26" customFormat="1" ht="15" x14ac:dyDescent="0.25">
      <c r="A540" s="357" t="s">
        <v>1000</v>
      </c>
      <c r="B540" s="357" t="s">
        <v>494</v>
      </c>
      <c r="C540" s="357"/>
      <c r="D540" s="357" t="s">
        <v>495</v>
      </c>
      <c r="E540" s="394"/>
      <c r="F540" s="394"/>
      <c r="G540" s="394"/>
      <c r="H540" s="394"/>
      <c r="I540" s="394"/>
      <c r="J540" s="394"/>
      <c r="K540" s="357"/>
      <c r="L540" s="357"/>
      <c r="M540" s="358">
        <v>6</v>
      </c>
      <c r="N540" s="359">
        <v>410.11</v>
      </c>
      <c r="O540" s="359"/>
      <c r="P540" s="423">
        <v>3</v>
      </c>
      <c r="Q540" s="423">
        <v>288.13</v>
      </c>
      <c r="R540" s="423"/>
      <c r="S540" s="423">
        <v>4</v>
      </c>
      <c r="T540" s="423">
        <v>328.67</v>
      </c>
      <c r="U540" s="356"/>
      <c r="V540" s="360"/>
      <c r="W540" s="356"/>
      <c r="X540" s="82"/>
      <c r="Y540" s="82"/>
      <c r="Z540" s="82"/>
    </row>
    <row r="541" spans="1:26" customFormat="1" ht="15" x14ac:dyDescent="0.25">
      <c r="A541" s="357" t="s">
        <v>1000</v>
      </c>
      <c r="B541" s="357" t="s">
        <v>494</v>
      </c>
      <c r="C541" s="357"/>
      <c r="D541" s="357" t="s">
        <v>120</v>
      </c>
      <c r="E541" s="394"/>
      <c r="F541" s="394"/>
      <c r="G541" s="394"/>
      <c r="H541" s="394"/>
      <c r="I541" s="394"/>
      <c r="J541" s="394"/>
      <c r="K541" s="357"/>
      <c r="L541" s="357"/>
      <c r="M541" s="358">
        <v>15</v>
      </c>
      <c r="N541" s="359">
        <v>1366.08</v>
      </c>
      <c r="O541" s="359"/>
      <c r="P541" s="423">
        <v>12</v>
      </c>
      <c r="Q541" s="423">
        <v>1035.6600000000001</v>
      </c>
      <c r="R541" s="423"/>
      <c r="S541" s="423">
        <v>7</v>
      </c>
      <c r="T541" s="423">
        <v>597.52</v>
      </c>
      <c r="U541" s="253"/>
      <c r="V541" s="253"/>
      <c r="W541" s="253"/>
      <c r="X541" s="82"/>
      <c r="Y541" s="82"/>
      <c r="Z541" s="82"/>
    </row>
    <row r="542" spans="1:26" customFormat="1" ht="15" x14ac:dyDescent="0.25">
      <c r="A542" s="357" t="s">
        <v>1000</v>
      </c>
      <c r="B542" s="357" t="s">
        <v>497</v>
      </c>
      <c r="C542" s="357"/>
      <c r="D542" s="357" t="s">
        <v>440</v>
      </c>
      <c r="E542" s="394"/>
      <c r="F542" s="394"/>
      <c r="G542" s="394"/>
      <c r="H542" s="394"/>
      <c r="I542" s="394"/>
      <c r="J542" s="394"/>
      <c r="K542" s="357"/>
      <c r="L542" s="357"/>
      <c r="M542" s="358">
        <v>15</v>
      </c>
      <c r="N542" s="359">
        <v>1491.06</v>
      </c>
      <c r="O542" s="359"/>
      <c r="P542" s="358">
        <v>17</v>
      </c>
      <c r="Q542" s="359">
        <v>1568.15</v>
      </c>
      <c r="R542" s="359"/>
      <c r="S542" s="358">
        <v>10</v>
      </c>
      <c r="T542" s="359">
        <v>725.91</v>
      </c>
      <c r="U542" s="356"/>
      <c r="V542" s="360"/>
      <c r="W542" s="356"/>
      <c r="X542" s="82"/>
      <c r="Y542" s="82"/>
      <c r="Z542" s="82"/>
    </row>
    <row r="543" spans="1:26" customFormat="1" ht="15" x14ac:dyDescent="0.25">
      <c r="A543" s="357" t="s">
        <v>1000</v>
      </c>
      <c r="B543" s="357" t="s">
        <v>988</v>
      </c>
      <c r="C543" s="357"/>
      <c r="D543" s="357" t="s">
        <v>440</v>
      </c>
      <c r="E543" s="394"/>
      <c r="F543" s="394"/>
      <c r="G543" s="394"/>
      <c r="H543" s="394"/>
      <c r="I543" s="394"/>
      <c r="J543" s="394"/>
      <c r="K543" s="357"/>
      <c r="L543" s="357"/>
      <c r="M543" s="358"/>
      <c r="N543" s="359"/>
      <c r="O543" s="359"/>
      <c r="P543" s="358"/>
      <c r="Q543" s="359"/>
      <c r="R543" s="359"/>
      <c r="S543" s="358">
        <v>2</v>
      </c>
      <c r="T543" s="359">
        <v>180.07</v>
      </c>
      <c r="U543" s="356"/>
      <c r="V543" s="360"/>
      <c r="W543" s="356"/>
      <c r="X543" s="82"/>
      <c r="Y543" s="82"/>
      <c r="Z543" s="82"/>
    </row>
    <row r="544" spans="1:26" customFormat="1" ht="15" x14ac:dyDescent="0.25">
      <c r="A544" s="357" t="s">
        <v>1000</v>
      </c>
      <c r="B544" s="357" t="s">
        <v>498</v>
      </c>
      <c r="C544" s="357"/>
      <c r="D544" s="357" t="s">
        <v>145</v>
      </c>
      <c r="E544" s="394"/>
      <c r="F544" s="394"/>
      <c r="G544" s="394"/>
      <c r="H544" s="394"/>
      <c r="I544" s="394"/>
      <c r="J544" s="394"/>
      <c r="K544" s="357"/>
      <c r="L544" s="357"/>
      <c r="M544" s="358">
        <v>3</v>
      </c>
      <c r="N544" s="359">
        <v>431.56</v>
      </c>
      <c r="O544" s="359"/>
      <c r="P544" s="358">
        <v>2</v>
      </c>
      <c r="Q544" s="359">
        <v>166.29</v>
      </c>
      <c r="R544" s="359"/>
      <c r="S544" s="358">
        <v>1</v>
      </c>
      <c r="T544" s="359">
        <v>142.79</v>
      </c>
      <c r="U544" s="356"/>
      <c r="V544" s="360"/>
      <c r="W544" s="356"/>
      <c r="X544" s="82"/>
      <c r="Y544" s="82"/>
      <c r="Z544" s="82"/>
    </row>
    <row r="545" spans="1:26" customFormat="1" ht="15" x14ac:dyDescent="0.25">
      <c r="A545" s="357" t="s">
        <v>1000</v>
      </c>
      <c r="B545" s="357" t="s">
        <v>499</v>
      </c>
      <c r="C545" s="357"/>
      <c r="D545" s="357" t="s">
        <v>63</v>
      </c>
      <c r="E545" s="394"/>
      <c r="F545" s="394"/>
      <c r="G545" s="394"/>
      <c r="H545" s="394"/>
      <c r="I545" s="394"/>
      <c r="J545" s="394"/>
      <c r="K545" s="357"/>
      <c r="L545" s="357"/>
      <c r="M545" s="358">
        <v>11</v>
      </c>
      <c r="N545" s="359">
        <v>1159.3699999999999</v>
      </c>
      <c r="O545" s="359"/>
      <c r="P545" s="358">
        <v>10</v>
      </c>
      <c r="Q545" s="359">
        <v>923.54</v>
      </c>
      <c r="R545" s="359"/>
      <c r="S545" s="358">
        <v>1</v>
      </c>
      <c r="T545" s="359">
        <v>106.81</v>
      </c>
      <c r="U545" s="253"/>
      <c r="V545" s="253"/>
      <c r="W545" s="253"/>
      <c r="X545" s="82"/>
      <c r="Y545" s="82"/>
      <c r="Z545" s="82"/>
    </row>
    <row r="546" spans="1:26" customFormat="1" ht="15" x14ac:dyDescent="0.25">
      <c r="A546" s="357" t="s">
        <v>1000</v>
      </c>
      <c r="B546" s="357" t="s">
        <v>680</v>
      </c>
      <c r="C546" s="357"/>
      <c r="D546" s="357" t="s">
        <v>63</v>
      </c>
      <c r="E546" s="394"/>
      <c r="F546" s="394"/>
      <c r="G546" s="394"/>
      <c r="H546" s="394"/>
      <c r="I546" s="394"/>
      <c r="J546" s="394"/>
      <c r="K546" s="357"/>
      <c r="L546" s="357"/>
      <c r="M546" s="358">
        <v>1</v>
      </c>
      <c r="N546" s="359">
        <v>67.52</v>
      </c>
      <c r="O546" s="359"/>
      <c r="P546" s="358"/>
      <c r="Q546" s="359"/>
      <c r="R546" s="359"/>
      <c r="S546" s="358"/>
      <c r="T546" s="359"/>
      <c r="U546" s="253"/>
      <c r="V546" s="253"/>
      <c r="W546" s="253"/>
      <c r="X546" s="82"/>
      <c r="Y546" s="82"/>
      <c r="Z546" s="82"/>
    </row>
    <row r="547" spans="1:26" customFormat="1" ht="15" x14ac:dyDescent="0.25">
      <c r="A547" s="357" t="s">
        <v>1000</v>
      </c>
      <c r="B547" s="357" t="s">
        <v>500</v>
      </c>
      <c r="C547" s="357"/>
      <c r="D547" s="357" t="s">
        <v>97</v>
      </c>
      <c r="E547" s="394"/>
      <c r="F547" s="394"/>
      <c r="G547" s="394"/>
      <c r="H547" s="394"/>
      <c r="I547" s="394"/>
      <c r="J547" s="394"/>
      <c r="K547" s="357"/>
      <c r="L547" s="357"/>
      <c r="M547" s="423">
        <v>1</v>
      </c>
      <c r="N547" s="423">
        <v>7.43</v>
      </c>
      <c r="O547" s="423"/>
      <c r="P547" s="358">
        <v>1</v>
      </c>
      <c r="Q547" s="359">
        <v>32.4</v>
      </c>
      <c r="R547" s="359"/>
      <c r="S547" s="358"/>
      <c r="T547" s="359"/>
      <c r="U547" s="356"/>
      <c r="V547" s="360"/>
      <c r="W547" s="356"/>
      <c r="X547" s="82"/>
      <c r="Y547" s="82"/>
      <c r="Z547" s="82"/>
    </row>
    <row r="548" spans="1:26" customFormat="1" ht="15" x14ac:dyDescent="0.25">
      <c r="A548" s="357" t="s">
        <v>1000</v>
      </c>
      <c r="B548" s="357" t="s">
        <v>500</v>
      </c>
      <c r="C548" s="357"/>
      <c r="D548" s="357" t="s">
        <v>225</v>
      </c>
      <c r="E548" s="394"/>
      <c r="F548" s="394"/>
      <c r="G548" s="394"/>
      <c r="H548" s="394"/>
      <c r="I548" s="394"/>
      <c r="J548" s="394"/>
      <c r="K548" s="357"/>
      <c r="L548" s="357"/>
      <c r="M548" s="358">
        <v>27</v>
      </c>
      <c r="N548" s="359">
        <v>2942.63</v>
      </c>
      <c r="O548" s="359"/>
      <c r="P548" s="423">
        <v>27</v>
      </c>
      <c r="Q548" s="423">
        <v>2413.29</v>
      </c>
      <c r="R548" s="423"/>
      <c r="S548" s="423">
        <v>18</v>
      </c>
      <c r="T548" s="423">
        <v>1736.64</v>
      </c>
      <c r="U548" s="356"/>
      <c r="V548" s="360"/>
      <c r="W548" s="356"/>
      <c r="X548" s="82"/>
      <c r="Y548" s="82"/>
      <c r="Z548" s="82"/>
    </row>
    <row r="549" spans="1:26" customFormat="1" ht="15" x14ac:dyDescent="0.25">
      <c r="A549" s="357" t="s">
        <v>1000</v>
      </c>
      <c r="B549" s="357" t="s">
        <v>501</v>
      </c>
      <c r="C549" s="357"/>
      <c r="D549" s="357" t="s">
        <v>107</v>
      </c>
      <c r="E549" s="394"/>
      <c r="F549" s="394"/>
      <c r="G549" s="394"/>
      <c r="H549" s="394"/>
      <c r="I549" s="394"/>
      <c r="J549" s="394"/>
      <c r="K549" s="357"/>
      <c r="L549" s="357"/>
      <c r="M549" s="358">
        <v>333</v>
      </c>
      <c r="N549" s="359">
        <v>29587.42</v>
      </c>
      <c r="O549" s="359"/>
      <c r="P549" s="358">
        <v>296</v>
      </c>
      <c r="Q549" s="359">
        <v>27089.79</v>
      </c>
      <c r="R549" s="359"/>
      <c r="S549" s="358">
        <v>239</v>
      </c>
      <c r="T549" s="359">
        <v>20151.21</v>
      </c>
      <c r="U549" s="356"/>
      <c r="V549" s="360"/>
      <c r="W549" s="356"/>
      <c r="X549" s="82"/>
      <c r="Y549" s="82"/>
      <c r="Z549" s="82"/>
    </row>
    <row r="550" spans="1:26" customFormat="1" ht="15" x14ac:dyDescent="0.25">
      <c r="A550" s="357" t="s">
        <v>1000</v>
      </c>
      <c r="B550" s="357" t="s">
        <v>503</v>
      </c>
      <c r="C550" s="357"/>
      <c r="D550" s="357" t="s">
        <v>88</v>
      </c>
      <c r="E550" s="394"/>
      <c r="F550" s="394"/>
      <c r="G550" s="394"/>
      <c r="H550" s="394"/>
      <c r="I550" s="394"/>
      <c r="J550" s="394"/>
      <c r="K550" s="357"/>
      <c r="L550" s="357"/>
      <c r="M550" s="358">
        <v>4</v>
      </c>
      <c r="N550" s="359">
        <v>339.1</v>
      </c>
      <c r="O550" s="359"/>
      <c r="P550" s="358">
        <v>4</v>
      </c>
      <c r="Q550" s="359">
        <v>367.15</v>
      </c>
      <c r="R550" s="359"/>
      <c r="S550" s="358"/>
      <c r="T550" s="359"/>
      <c r="U550" s="356"/>
      <c r="V550" s="360"/>
      <c r="W550" s="356"/>
      <c r="X550" s="82"/>
      <c r="Y550" s="82"/>
      <c r="Z550" s="82"/>
    </row>
    <row r="551" spans="1:26" customFormat="1" ht="15" x14ac:dyDescent="0.25">
      <c r="A551" s="357" t="s">
        <v>1000</v>
      </c>
      <c r="B551" s="357" t="s">
        <v>504</v>
      </c>
      <c r="C551" s="357"/>
      <c r="D551" s="357" t="s">
        <v>461</v>
      </c>
      <c r="E551" s="394"/>
      <c r="F551" s="394"/>
      <c r="G551" s="394"/>
      <c r="H551" s="394"/>
      <c r="I551" s="394"/>
      <c r="J551" s="394"/>
      <c r="K551" s="357"/>
      <c r="L551" s="357"/>
      <c r="M551" s="358">
        <v>5</v>
      </c>
      <c r="N551" s="359">
        <v>655.99</v>
      </c>
      <c r="O551" s="359"/>
      <c r="P551" s="423">
        <v>7</v>
      </c>
      <c r="Q551" s="423">
        <v>812.85</v>
      </c>
      <c r="R551" s="423"/>
      <c r="S551" s="358">
        <v>2</v>
      </c>
      <c r="T551" s="359">
        <v>210.32</v>
      </c>
      <c r="U551" s="356"/>
      <c r="V551" s="360"/>
      <c r="W551" s="356"/>
      <c r="X551" s="82"/>
      <c r="Y551" s="82"/>
      <c r="Z551" s="82"/>
    </row>
    <row r="552" spans="1:26" customFormat="1" ht="15" x14ac:dyDescent="0.25">
      <c r="A552" s="357" t="s">
        <v>1000</v>
      </c>
      <c r="B552" s="357" t="s">
        <v>505</v>
      </c>
      <c r="C552" s="357"/>
      <c r="D552" s="357" t="s">
        <v>167</v>
      </c>
      <c r="E552" s="394"/>
      <c r="F552" s="394"/>
      <c r="G552" s="394"/>
      <c r="H552" s="394"/>
      <c r="I552" s="394"/>
      <c r="J552" s="394"/>
      <c r="K552" s="357"/>
      <c r="L552" s="357"/>
      <c r="M552" s="358">
        <v>2</v>
      </c>
      <c r="N552" s="359">
        <v>94.11</v>
      </c>
      <c r="O552" s="359"/>
      <c r="P552" s="358">
        <v>2</v>
      </c>
      <c r="Q552" s="359">
        <v>114.79</v>
      </c>
      <c r="R552" s="359"/>
      <c r="S552" s="358"/>
      <c r="T552" s="359"/>
      <c r="U552" s="356"/>
      <c r="V552" s="360"/>
      <c r="W552" s="356"/>
      <c r="X552" s="82"/>
      <c r="Y552" s="82"/>
      <c r="Z552" s="82"/>
    </row>
    <row r="553" spans="1:26" customFormat="1" ht="15" x14ac:dyDescent="0.25">
      <c r="A553" s="357" t="s">
        <v>1000</v>
      </c>
      <c r="B553" s="357" t="s">
        <v>506</v>
      </c>
      <c r="C553" s="357"/>
      <c r="D553" s="357" t="s">
        <v>507</v>
      </c>
      <c r="E553" s="394"/>
      <c r="F553" s="394"/>
      <c r="G553" s="394"/>
      <c r="H553" s="394"/>
      <c r="I553" s="394"/>
      <c r="J553" s="394"/>
      <c r="K553" s="357"/>
      <c r="L553" s="357"/>
      <c r="M553" s="358">
        <v>25</v>
      </c>
      <c r="N553" s="359">
        <v>2356.69</v>
      </c>
      <c r="O553" s="359"/>
      <c r="P553" s="358">
        <v>23</v>
      </c>
      <c r="Q553" s="359">
        <v>2042.7</v>
      </c>
      <c r="R553" s="359"/>
      <c r="S553" s="358">
        <v>10</v>
      </c>
      <c r="T553" s="359">
        <v>960.07</v>
      </c>
      <c r="U553" s="253"/>
      <c r="V553" s="253"/>
      <c r="W553" s="253"/>
      <c r="X553" s="82"/>
      <c r="Y553" s="82"/>
      <c r="Z553" s="82"/>
    </row>
    <row r="554" spans="1:26" customFormat="1" ht="15" x14ac:dyDescent="0.25">
      <c r="A554" s="357" t="s">
        <v>1000</v>
      </c>
      <c r="B554" s="357" t="s">
        <v>508</v>
      </c>
      <c r="C554" s="357"/>
      <c r="D554" s="357" t="s">
        <v>104</v>
      </c>
      <c r="E554" s="394"/>
      <c r="F554" s="394"/>
      <c r="G554" s="394"/>
      <c r="H554" s="394"/>
      <c r="I554" s="394"/>
      <c r="J554" s="394"/>
      <c r="K554" s="357"/>
      <c r="L554" s="357"/>
      <c r="M554" s="423">
        <v>7</v>
      </c>
      <c r="N554" s="423">
        <v>592.28</v>
      </c>
      <c r="O554" s="423"/>
      <c r="P554" s="358">
        <v>3</v>
      </c>
      <c r="Q554" s="359">
        <v>324.52</v>
      </c>
      <c r="R554" s="359"/>
      <c r="S554" s="358">
        <v>4</v>
      </c>
      <c r="T554" s="359">
        <v>306.36</v>
      </c>
      <c r="U554" s="356"/>
      <c r="V554" s="360"/>
      <c r="W554" s="356"/>
      <c r="X554" s="82"/>
      <c r="Y554" s="82"/>
      <c r="Z554" s="82"/>
    </row>
    <row r="555" spans="1:26" customFormat="1" ht="30" x14ac:dyDescent="0.25">
      <c r="A555" s="357" t="s">
        <v>1000</v>
      </c>
      <c r="B555" s="357" t="s">
        <v>1020</v>
      </c>
      <c r="C555" s="357"/>
      <c r="D555" s="357" t="s">
        <v>104</v>
      </c>
      <c r="E555" s="394"/>
      <c r="F555" s="394"/>
      <c r="G555" s="394"/>
      <c r="H555" s="394"/>
      <c r="I555" s="394"/>
      <c r="J555" s="394"/>
      <c r="K555" s="357"/>
      <c r="L555" s="357"/>
      <c r="M555" s="358"/>
      <c r="N555" s="359"/>
      <c r="O555" s="359"/>
      <c r="P555" s="358"/>
      <c r="Q555" s="359"/>
      <c r="R555" s="359"/>
      <c r="S555" s="358">
        <v>2</v>
      </c>
      <c r="T555" s="359">
        <v>13.85</v>
      </c>
      <c r="U555" s="356"/>
      <c r="V555" s="360"/>
      <c r="W555" s="356"/>
      <c r="X555" s="82"/>
      <c r="Y555" s="82"/>
      <c r="Z555" s="82"/>
    </row>
    <row r="556" spans="1:26" customFormat="1" ht="15" x14ac:dyDescent="0.25">
      <c r="A556" s="357" t="s">
        <v>1000</v>
      </c>
      <c r="B556" s="357" t="s">
        <v>510</v>
      </c>
      <c r="C556" s="357"/>
      <c r="D556" s="357" t="s">
        <v>73</v>
      </c>
      <c r="E556" s="394"/>
      <c r="F556" s="394"/>
      <c r="G556" s="394"/>
      <c r="H556" s="394"/>
      <c r="I556" s="394"/>
      <c r="J556" s="394"/>
      <c r="K556" s="357"/>
      <c r="L556" s="357"/>
      <c r="M556" s="358">
        <v>1209</v>
      </c>
      <c r="N556" s="359">
        <v>103244.9</v>
      </c>
      <c r="O556" s="359"/>
      <c r="P556" s="358">
        <v>1110</v>
      </c>
      <c r="Q556" s="359">
        <v>95445.02</v>
      </c>
      <c r="R556" s="359"/>
      <c r="S556" s="358">
        <v>650</v>
      </c>
      <c r="T556" s="359">
        <v>55535.43</v>
      </c>
      <c r="U556" s="253"/>
      <c r="V556" s="360"/>
      <c r="W556" s="356"/>
      <c r="X556" s="82"/>
      <c r="Y556" s="82"/>
      <c r="Z556" s="82"/>
    </row>
    <row r="557" spans="1:26" customFormat="1" ht="15" x14ac:dyDescent="0.25">
      <c r="A557" s="357" t="s">
        <v>1000</v>
      </c>
      <c r="B557" s="357" t="s">
        <v>510</v>
      </c>
      <c r="C557" s="357"/>
      <c r="D557" s="357" t="s">
        <v>263</v>
      </c>
      <c r="E557" s="394"/>
      <c r="F557" s="394"/>
      <c r="G557" s="394"/>
      <c r="H557" s="394"/>
      <c r="I557" s="394"/>
      <c r="J557" s="394"/>
      <c r="K557" s="357"/>
      <c r="L557" s="357"/>
      <c r="M557" s="358">
        <v>1</v>
      </c>
      <c r="N557" s="359">
        <v>180</v>
      </c>
      <c r="O557" s="359"/>
      <c r="P557" s="423"/>
      <c r="Q557" s="423"/>
      <c r="R557" s="423"/>
      <c r="S557" s="423"/>
      <c r="T557" s="423"/>
      <c r="U557" s="356"/>
      <c r="V557" s="360"/>
      <c r="W557" s="356"/>
      <c r="X557" s="82"/>
      <c r="Y557" s="82"/>
      <c r="Z557" s="82"/>
    </row>
    <row r="558" spans="1:26" customFormat="1" ht="15" x14ac:dyDescent="0.25">
      <c r="A558" s="357" t="s">
        <v>1000</v>
      </c>
      <c r="B558" s="357" t="s">
        <v>511</v>
      </c>
      <c r="C558" s="357"/>
      <c r="D558" s="357" t="s">
        <v>65</v>
      </c>
      <c r="E558" s="394"/>
      <c r="F558" s="394"/>
      <c r="G558" s="394"/>
      <c r="H558" s="394"/>
      <c r="I558" s="394"/>
      <c r="J558" s="394"/>
      <c r="K558" s="357"/>
      <c r="L558" s="357"/>
      <c r="M558" s="358">
        <v>108</v>
      </c>
      <c r="N558" s="359">
        <v>7900.72</v>
      </c>
      <c r="O558" s="359"/>
      <c r="P558" s="358">
        <v>88</v>
      </c>
      <c r="Q558" s="359">
        <v>6124.17</v>
      </c>
      <c r="R558" s="359"/>
      <c r="S558" s="358">
        <v>55</v>
      </c>
      <c r="T558" s="359">
        <v>3713.13</v>
      </c>
      <c r="U558" s="356"/>
      <c r="V558" s="360"/>
      <c r="W558" s="356"/>
      <c r="X558" s="82"/>
      <c r="Y558" s="82"/>
      <c r="Z558" s="82"/>
    </row>
    <row r="559" spans="1:26" customFormat="1" ht="15" x14ac:dyDescent="0.25">
      <c r="A559" s="357" t="s">
        <v>1000</v>
      </c>
      <c r="B559" s="357" t="s">
        <v>511</v>
      </c>
      <c r="C559" s="357"/>
      <c r="D559" s="357" t="s">
        <v>212</v>
      </c>
      <c r="E559" s="394"/>
      <c r="F559" s="394"/>
      <c r="G559" s="394"/>
      <c r="H559" s="394"/>
      <c r="I559" s="394"/>
      <c r="J559" s="394"/>
      <c r="K559" s="357"/>
      <c r="L559" s="357"/>
      <c r="M559" s="358">
        <v>1</v>
      </c>
      <c r="N559" s="359">
        <v>40.47</v>
      </c>
      <c r="O559" s="359"/>
      <c r="P559" s="358"/>
      <c r="Q559" s="359"/>
      <c r="R559" s="359"/>
      <c r="S559" s="358">
        <v>1</v>
      </c>
      <c r="T559" s="359">
        <v>46.55</v>
      </c>
      <c r="U559" s="356"/>
      <c r="V559" s="360"/>
      <c r="W559" s="356"/>
      <c r="X559" s="82"/>
      <c r="Y559" s="82"/>
      <c r="Z559" s="82"/>
    </row>
    <row r="560" spans="1:26" customFormat="1" ht="15" x14ac:dyDescent="0.25">
      <c r="A560" s="357" t="s">
        <v>1000</v>
      </c>
      <c r="B560" s="357" t="s">
        <v>512</v>
      </c>
      <c r="C560" s="357"/>
      <c r="D560" s="357" t="s">
        <v>333</v>
      </c>
      <c r="E560" s="394"/>
      <c r="F560" s="394"/>
      <c r="G560" s="394"/>
      <c r="H560" s="394"/>
      <c r="I560" s="394"/>
      <c r="J560" s="394"/>
      <c r="K560" s="357"/>
      <c r="L560" s="357"/>
      <c r="M560" s="358">
        <v>8</v>
      </c>
      <c r="N560" s="359">
        <v>479.32</v>
      </c>
      <c r="O560" s="359"/>
      <c r="P560" s="358">
        <v>8</v>
      </c>
      <c r="Q560" s="359">
        <v>796.2</v>
      </c>
      <c r="R560" s="359"/>
      <c r="S560" s="423">
        <v>8</v>
      </c>
      <c r="T560" s="423">
        <v>501.16</v>
      </c>
      <c r="U560" s="356"/>
      <c r="V560" s="360"/>
      <c r="W560" s="356"/>
      <c r="X560" s="82"/>
      <c r="Y560" s="82"/>
      <c r="Z560" s="82"/>
    </row>
    <row r="561" spans="1:26" customFormat="1" ht="15" x14ac:dyDescent="0.25">
      <c r="A561" s="357" t="s">
        <v>1000</v>
      </c>
      <c r="B561" s="357" t="s">
        <v>513</v>
      </c>
      <c r="C561" s="357"/>
      <c r="D561" s="357" t="s">
        <v>369</v>
      </c>
      <c r="E561" s="394"/>
      <c r="F561" s="394"/>
      <c r="G561" s="394"/>
      <c r="H561" s="394"/>
      <c r="I561" s="394"/>
      <c r="J561" s="394"/>
      <c r="K561" s="357"/>
      <c r="L561" s="357"/>
      <c r="M561" s="358">
        <v>273</v>
      </c>
      <c r="N561" s="359">
        <v>17080.259999999998</v>
      </c>
      <c r="O561" s="359"/>
      <c r="P561" s="358">
        <v>266</v>
      </c>
      <c r="Q561" s="359">
        <v>16206.33</v>
      </c>
      <c r="R561" s="359"/>
      <c r="S561" s="358">
        <v>163</v>
      </c>
      <c r="T561" s="359">
        <v>10548.75</v>
      </c>
      <c r="U561" s="356"/>
      <c r="V561" s="360"/>
      <c r="W561" s="356"/>
      <c r="X561" s="82"/>
      <c r="Y561" s="82"/>
      <c r="Z561" s="82"/>
    </row>
    <row r="562" spans="1:26" customFormat="1" ht="15" x14ac:dyDescent="0.25">
      <c r="A562" s="357" t="s">
        <v>1000</v>
      </c>
      <c r="B562" s="357" t="s">
        <v>515</v>
      </c>
      <c r="C562" s="357"/>
      <c r="D562" s="357" t="s">
        <v>516</v>
      </c>
      <c r="E562" s="394"/>
      <c r="F562" s="394"/>
      <c r="G562" s="394"/>
      <c r="H562" s="394"/>
      <c r="I562" s="394"/>
      <c r="J562" s="394"/>
      <c r="K562" s="357"/>
      <c r="L562" s="357"/>
      <c r="M562" s="358">
        <v>17</v>
      </c>
      <c r="N562" s="359">
        <v>1215.7</v>
      </c>
      <c r="O562" s="359"/>
      <c r="P562" s="358">
        <v>19</v>
      </c>
      <c r="Q562" s="359">
        <v>1319.57</v>
      </c>
      <c r="R562" s="359"/>
      <c r="S562" s="358">
        <v>14</v>
      </c>
      <c r="T562" s="359">
        <v>1237.57</v>
      </c>
      <c r="U562" s="253"/>
      <c r="V562" s="253"/>
      <c r="W562" s="253"/>
      <c r="X562" s="82"/>
      <c r="Y562" s="82"/>
      <c r="Z562" s="82"/>
    </row>
    <row r="563" spans="1:26" customFormat="1" ht="15" x14ac:dyDescent="0.25">
      <c r="A563" s="357" t="s">
        <v>1000</v>
      </c>
      <c r="B563" s="357" t="s">
        <v>517</v>
      </c>
      <c r="C563" s="357"/>
      <c r="D563" s="357" t="s">
        <v>212</v>
      </c>
      <c r="E563" s="394"/>
      <c r="F563" s="394"/>
      <c r="G563" s="394"/>
      <c r="H563" s="394"/>
      <c r="I563" s="394"/>
      <c r="J563" s="394"/>
      <c r="K563" s="357"/>
      <c r="L563" s="357"/>
      <c r="M563" s="358">
        <v>111</v>
      </c>
      <c r="N563" s="359">
        <v>6016.37</v>
      </c>
      <c r="O563" s="359"/>
      <c r="P563" s="423">
        <v>111</v>
      </c>
      <c r="Q563" s="423">
        <v>6558.47</v>
      </c>
      <c r="R563" s="423"/>
      <c r="S563" s="423">
        <v>6</v>
      </c>
      <c r="T563" s="423">
        <v>416.62</v>
      </c>
      <c r="U563" s="356"/>
      <c r="V563" s="360"/>
      <c r="W563" s="356"/>
      <c r="X563" s="82"/>
      <c r="Y563" s="82"/>
      <c r="Z563" s="82"/>
    </row>
    <row r="564" spans="1:26" customFormat="1" ht="15" x14ac:dyDescent="0.25">
      <c r="A564" s="357" t="s">
        <v>1000</v>
      </c>
      <c r="B564" s="357" t="s">
        <v>520</v>
      </c>
      <c r="C564" s="357"/>
      <c r="D564" s="357" t="s">
        <v>226</v>
      </c>
      <c r="E564" s="394"/>
      <c r="F564" s="394"/>
      <c r="G564" s="394"/>
      <c r="H564" s="394"/>
      <c r="I564" s="394"/>
      <c r="J564" s="394"/>
      <c r="K564" s="357"/>
      <c r="L564" s="357"/>
      <c r="M564" s="358">
        <v>20</v>
      </c>
      <c r="N564" s="359">
        <v>2242.86</v>
      </c>
      <c r="O564" s="359"/>
      <c r="P564" s="358">
        <v>16</v>
      </c>
      <c r="Q564" s="359">
        <v>1798.63</v>
      </c>
      <c r="R564" s="359"/>
      <c r="S564" s="358">
        <v>16</v>
      </c>
      <c r="T564" s="359">
        <v>2361.3200000000002</v>
      </c>
      <c r="U564" s="356"/>
      <c r="V564" s="360"/>
      <c r="W564" s="356"/>
      <c r="X564" s="82"/>
      <c r="Y564" s="82"/>
      <c r="Z564" s="82"/>
    </row>
    <row r="565" spans="1:26" customFormat="1" ht="15" x14ac:dyDescent="0.25">
      <c r="A565" s="357" t="s">
        <v>1000</v>
      </c>
      <c r="B565" s="357" t="s">
        <v>684</v>
      </c>
      <c r="C565" s="357"/>
      <c r="D565" s="357" t="s">
        <v>88</v>
      </c>
      <c r="E565" s="394"/>
      <c r="F565" s="394"/>
      <c r="G565" s="394"/>
      <c r="H565" s="394"/>
      <c r="I565" s="394"/>
      <c r="J565" s="394"/>
      <c r="K565" s="357"/>
      <c r="L565" s="357"/>
      <c r="M565" s="358">
        <v>5</v>
      </c>
      <c r="N565" s="359">
        <v>574.33000000000004</v>
      </c>
      <c r="O565" s="359"/>
      <c r="P565" s="358">
        <v>8</v>
      </c>
      <c r="Q565" s="359">
        <v>900.78</v>
      </c>
      <c r="R565" s="359"/>
      <c r="S565" s="358">
        <v>3</v>
      </c>
      <c r="T565" s="359">
        <v>230.12</v>
      </c>
      <c r="U565" s="356"/>
      <c r="V565" s="253"/>
      <c r="W565" s="253"/>
      <c r="X565" s="82"/>
      <c r="Y565" s="82"/>
      <c r="Z565" s="82"/>
    </row>
    <row r="566" spans="1:26" customFormat="1" ht="15" x14ac:dyDescent="0.25">
      <c r="A566" s="357" t="s">
        <v>1000</v>
      </c>
      <c r="B566" s="357" t="s">
        <v>991</v>
      </c>
      <c r="C566" s="357"/>
      <c r="D566" s="357" t="s">
        <v>88</v>
      </c>
      <c r="E566" s="394"/>
      <c r="F566" s="394"/>
      <c r="G566" s="394"/>
      <c r="H566" s="394"/>
      <c r="I566" s="394"/>
      <c r="J566" s="394"/>
      <c r="K566" s="357"/>
      <c r="L566" s="357"/>
      <c r="M566" s="358"/>
      <c r="N566" s="359"/>
      <c r="O566" s="359"/>
      <c r="P566" s="358"/>
      <c r="Q566" s="359"/>
      <c r="R566" s="359"/>
      <c r="S566" s="358">
        <v>5</v>
      </c>
      <c r="T566" s="359">
        <v>347.9</v>
      </c>
      <c r="U566" s="356"/>
      <c r="V566" s="360"/>
      <c r="W566" s="356"/>
      <c r="X566" s="82"/>
      <c r="Y566" s="82"/>
      <c r="Z566" s="82"/>
    </row>
    <row r="567" spans="1:26" customFormat="1" ht="15" x14ac:dyDescent="0.25">
      <c r="A567" s="357" t="s">
        <v>1000</v>
      </c>
      <c r="B567" s="357" t="s">
        <v>523</v>
      </c>
      <c r="C567" s="357"/>
      <c r="D567" s="357" t="s">
        <v>86</v>
      </c>
      <c r="E567" s="394"/>
      <c r="F567" s="394"/>
      <c r="G567" s="394"/>
      <c r="H567" s="394"/>
      <c r="I567" s="394"/>
      <c r="J567" s="394"/>
      <c r="K567" s="357"/>
      <c r="L567" s="357"/>
      <c r="M567" s="358">
        <v>4</v>
      </c>
      <c r="N567" s="359">
        <v>282.33</v>
      </c>
      <c r="O567" s="359"/>
      <c r="P567" s="358">
        <v>3</v>
      </c>
      <c r="Q567" s="359">
        <v>181.49</v>
      </c>
      <c r="R567" s="359"/>
      <c r="S567" s="358">
        <v>3</v>
      </c>
      <c r="T567" s="359">
        <v>219.89</v>
      </c>
      <c r="U567" s="356"/>
      <c r="V567" s="360"/>
      <c r="W567" s="356"/>
      <c r="X567" s="82"/>
      <c r="Y567" s="82"/>
      <c r="Z567" s="82"/>
    </row>
    <row r="568" spans="1:26" customFormat="1" ht="15" x14ac:dyDescent="0.25">
      <c r="A568" s="357" t="s">
        <v>1000</v>
      </c>
      <c r="B568" s="357" t="s">
        <v>524</v>
      </c>
      <c r="C568" s="357"/>
      <c r="D568" s="357" t="s">
        <v>127</v>
      </c>
      <c r="E568" s="394"/>
      <c r="F568" s="394"/>
      <c r="G568" s="394"/>
      <c r="H568" s="394"/>
      <c r="I568" s="394"/>
      <c r="J568" s="394"/>
      <c r="K568" s="357"/>
      <c r="L568" s="357"/>
      <c r="M568" s="358"/>
      <c r="N568" s="359"/>
      <c r="O568" s="359"/>
      <c r="P568" s="358">
        <v>2</v>
      </c>
      <c r="Q568" s="359">
        <v>38.299999999999997</v>
      </c>
      <c r="R568" s="359"/>
      <c r="S568" s="358"/>
      <c r="T568" s="359"/>
      <c r="U568" s="253"/>
      <c r="V568" s="253"/>
      <c r="W568" s="253"/>
      <c r="X568" s="82"/>
      <c r="Y568" s="82"/>
      <c r="Z568" s="82"/>
    </row>
    <row r="569" spans="1:26" customFormat="1" ht="15" x14ac:dyDescent="0.25">
      <c r="A569" s="357" t="s">
        <v>1000</v>
      </c>
      <c r="B569" s="357" t="s">
        <v>525</v>
      </c>
      <c r="C569" s="357"/>
      <c r="D569" s="357" t="s">
        <v>77</v>
      </c>
      <c r="E569" s="394"/>
      <c r="F569" s="394"/>
      <c r="G569" s="394"/>
      <c r="H569" s="394"/>
      <c r="I569" s="394"/>
      <c r="J569" s="394"/>
      <c r="K569" s="357"/>
      <c r="L569" s="357"/>
      <c r="M569" s="358">
        <v>19</v>
      </c>
      <c r="N569" s="359">
        <v>1850.47</v>
      </c>
      <c r="O569" s="359"/>
      <c r="P569" s="423">
        <v>22</v>
      </c>
      <c r="Q569" s="423">
        <v>1872.02</v>
      </c>
      <c r="R569" s="423"/>
      <c r="S569" s="423">
        <v>12</v>
      </c>
      <c r="T569" s="423">
        <v>933.89</v>
      </c>
      <c r="U569" s="356"/>
      <c r="V569" s="360"/>
      <c r="W569" s="356"/>
      <c r="X569" s="82"/>
      <c r="Y569" s="82"/>
      <c r="Z569" s="82"/>
    </row>
    <row r="570" spans="1:26" customFormat="1" ht="15" x14ac:dyDescent="0.25">
      <c r="A570" s="357" t="s">
        <v>1000</v>
      </c>
      <c r="B570" s="357" t="s">
        <v>526</v>
      </c>
      <c r="C570" s="357"/>
      <c r="D570" s="357" t="s">
        <v>527</v>
      </c>
      <c r="E570" s="394"/>
      <c r="F570" s="394"/>
      <c r="G570" s="394"/>
      <c r="H570" s="394"/>
      <c r="I570" s="394"/>
      <c r="J570" s="394"/>
      <c r="K570" s="357"/>
      <c r="L570" s="357"/>
      <c r="M570" s="358">
        <v>2</v>
      </c>
      <c r="N570" s="359">
        <v>194.82</v>
      </c>
      <c r="O570" s="359"/>
      <c r="P570" s="358">
        <v>2</v>
      </c>
      <c r="Q570" s="359">
        <v>19.22</v>
      </c>
      <c r="R570" s="359"/>
      <c r="S570" s="358"/>
      <c r="T570" s="359"/>
      <c r="U570" s="356"/>
      <c r="V570" s="360"/>
      <c r="W570" s="356"/>
      <c r="X570" s="82"/>
      <c r="Y570" s="82"/>
      <c r="Z570" s="82"/>
    </row>
    <row r="571" spans="1:26" customFormat="1" ht="15" x14ac:dyDescent="0.25">
      <c r="A571" s="357" t="s">
        <v>1000</v>
      </c>
      <c r="B571" s="357" t="s">
        <v>528</v>
      </c>
      <c r="C571" s="357"/>
      <c r="D571" s="357" t="s">
        <v>145</v>
      </c>
      <c r="E571" s="394"/>
      <c r="F571" s="394"/>
      <c r="G571" s="394"/>
      <c r="H571" s="394"/>
      <c r="I571" s="394"/>
      <c r="J571" s="394"/>
      <c r="K571" s="357"/>
      <c r="L571" s="357"/>
      <c r="M571" s="358">
        <v>3</v>
      </c>
      <c r="N571" s="359">
        <v>443.68</v>
      </c>
      <c r="O571" s="359"/>
      <c r="P571" s="423">
        <v>4</v>
      </c>
      <c r="Q571" s="423">
        <v>528.46</v>
      </c>
      <c r="R571" s="423"/>
      <c r="S571" s="423"/>
      <c r="T571" s="423"/>
      <c r="U571" s="356"/>
      <c r="V571" s="360"/>
      <c r="W571" s="356"/>
      <c r="X571" s="82"/>
      <c r="Y571" s="82"/>
      <c r="Z571" s="82"/>
    </row>
    <row r="572" spans="1:26" customFormat="1" ht="15" x14ac:dyDescent="0.25">
      <c r="A572" s="357" t="s">
        <v>1000</v>
      </c>
      <c r="B572" s="357" t="s">
        <v>685</v>
      </c>
      <c r="C572" s="357"/>
      <c r="D572" s="357" t="s">
        <v>145</v>
      </c>
      <c r="E572" s="394"/>
      <c r="F572" s="394"/>
      <c r="G572" s="394"/>
      <c r="H572" s="394"/>
      <c r="I572" s="394"/>
      <c r="J572" s="394"/>
      <c r="K572" s="357"/>
      <c r="L572" s="357"/>
      <c r="M572" s="358">
        <v>16</v>
      </c>
      <c r="N572" s="359">
        <v>1709.68</v>
      </c>
      <c r="O572" s="359"/>
      <c r="P572" s="358">
        <v>13</v>
      </c>
      <c r="Q572" s="359">
        <v>1466.74</v>
      </c>
      <c r="R572" s="359"/>
      <c r="S572" s="358"/>
      <c r="T572" s="359"/>
      <c r="U572" s="356"/>
      <c r="V572" s="360"/>
      <c r="W572" s="356"/>
      <c r="X572" s="82"/>
      <c r="Y572" s="82"/>
      <c r="Z572" s="82"/>
    </row>
    <row r="573" spans="1:26" customFormat="1" ht="15" x14ac:dyDescent="0.25">
      <c r="A573" s="357" t="s">
        <v>1000</v>
      </c>
      <c r="B573" s="357" t="s">
        <v>529</v>
      </c>
      <c r="C573" s="357"/>
      <c r="D573" s="357" t="s">
        <v>502</v>
      </c>
      <c r="E573" s="394"/>
      <c r="F573" s="394"/>
      <c r="G573" s="394"/>
      <c r="H573" s="394"/>
      <c r="I573" s="394"/>
      <c r="J573" s="394"/>
      <c r="K573" s="357"/>
      <c r="L573" s="357"/>
      <c r="M573" s="358">
        <v>123</v>
      </c>
      <c r="N573" s="359">
        <v>9190.2099999999991</v>
      </c>
      <c r="O573" s="359"/>
      <c r="P573" s="423">
        <v>136</v>
      </c>
      <c r="Q573" s="423">
        <v>10512.81</v>
      </c>
      <c r="R573" s="423"/>
      <c r="S573" s="423">
        <v>100</v>
      </c>
      <c r="T573" s="423">
        <v>6734.59</v>
      </c>
      <c r="U573" s="356"/>
      <c r="V573" s="360"/>
      <c r="W573" s="356"/>
      <c r="X573" s="82"/>
      <c r="Y573" s="82"/>
      <c r="Z573" s="82"/>
    </row>
    <row r="574" spans="1:26" customFormat="1" ht="15" x14ac:dyDescent="0.25">
      <c r="A574" s="357" t="s">
        <v>1000</v>
      </c>
      <c r="B574" s="357" t="s">
        <v>530</v>
      </c>
      <c r="C574" s="357"/>
      <c r="D574" s="357" t="s">
        <v>531</v>
      </c>
      <c r="E574" s="394"/>
      <c r="F574" s="394"/>
      <c r="G574" s="394"/>
      <c r="H574" s="394"/>
      <c r="I574" s="394"/>
      <c r="J574" s="394"/>
      <c r="K574" s="357"/>
      <c r="L574" s="357"/>
      <c r="M574" s="358"/>
      <c r="N574" s="359"/>
      <c r="O574" s="359"/>
      <c r="P574" s="423"/>
      <c r="Q574" s="423"/>
      <c r="R574" s="423"/>
      <c r="S574" s="358">
        <v>1</v>
      </c>
      <c r="T574" s="359">
        <v>54.92</v>
      </c>
      <c r="U574" s="253"/>
      <c r="V574" s="253"/>
      <c r="W574" s="253"/>
      <c r="X574" s="82"/>
      <c r="Y574" s="82"/>
      <c r="Z574" s="82"/>
    </row>
    <row r="575" spans="1:26" customFormat="1" ht="15" x14ac:dyDescent="0.25">
      <c r="A575" s="357" t="s">
        <v>1000</v>
      </c>
      <c r="B575" s="357" t="s">
        <v>532</v>
      </c>
      <c r="C575" s="357"/>
      <c r="D575" s="357" t="s">
        <v>104</v>
      </c>
      <c r="E575" s="394"/>
      <c r="F575" s="394"/>
      <c r="G575" s="394"/>
      <c r="H575" s="394"/>
      <c r="I575" s="394"/>
      <c r="J575" s="394"/>
      <c r="K575" s="357"/>
      <c r="L575" s="357"/>
      <c r="M575" s="358">
        <v>9</v>
      </c>
      <c r="N575" s="359">
        <v>702.08</v>
      </c>
      <c r="O575" s="359"/>
      <c r="P575" s="358">
        <v>10</v>
      </c>
      <c r="Q575" s="359">
        <v>773.41</v>
      </c>
      <c r="R575" s="359"/>
      <c r="S575" s="358">
        <v>6</v>
      </c>
      <c r="T575" s="359">
        <v>315.89</v>
      </c>
      <c r="U575" s="356"/>
      <c r="V575" s="360"/>
      <c r="W575" s="356"/>
      <c r="X575" s="82"/>
      <c r="Y575" s="82"/>
      <c r="Z575" s="82"/>
    </row>
    <row r="576" spans="1:26" customFormat="1" ht="15" x14ac:dyDescent="0.25">
      <c r="A576" s="357" t="s">
        <v>1000</v>
      </c>
      <c r="B576" s="357" t="s">
        <v>533</v>
      </c>
      <c r="C576" s="357"/>
      <c r="D576" s="357" t="s">
        <v>97</v>
      </c>
      <c r="E576" s="394"/>
      <c r="F576" s="394"/>
      <c r="G576" s="394"/>
      <c r="H576" s="394"/>
      <c r="I576" s="394"/>
      <c r="J576" s="394"/>
      <c r="K576" s="357"/>
      <c r="L576" s="357"/>
      <c r="M576" s="358">
        <v>23</v>
      </c>
      <c r="N576" s="359">
        <v>1836.48</v>
      </c>
      <c r="O576" s="359"/>
      <c r="P576" s="358">
        <v>22</v>
      </c>
      <c r="Q576" s="359">
        <v>1622.25</v>
      </c>
      <c r="R576" s="359"/>
      <c r="S576" s="358">
        <v>16</v>
      </c>
      <c r="T576" s="359">
        <v>1550.59</v>
      </c>
      <c r="U576" s="253"/>
      <c r="V576" s="253"/>
      <c r="W576" s="253"/>
      <c r="X576" s="82"/>
      <c r="Y576" s="82"/>
      <c r="Z576" s="82"/>
    </row>
    <row r="577" spans="1:26" customFormat="1" ht="15" x14ac:dyDescent="0.25">
      <c r="A577" s="357" t="s">
        <v>1000</v>
      </c>
      <c r="B577" s="357" t="s">
        <v>534</v>
      </c>
      <c r="C577" s="357"/>
      <c r="D577" s="357" t="s">
        <v>90</v>
      </c>
      <c r="E577" s="394"/>
      <c r="F577" s="394"/>
      <c r="G577" s="394"/>
      <c r="H577" s="394"/>
      <c r="I577" s="394"/>
      <c r="J577" s="394"/>
      <c r="K577" s="357"/>
      <c r="L577" s="357"/>
      <c r="M577" s="358">
        <v>306</v>
      </c>
      <c r="N577" s="359">
        <v>27187.79</v>
      </c>
      <c r="O577" s="359"/>
      <c r="P577" s="358">
        <v>266</v>
      </c>
      <c r="Q577" s="359">
        <v>24785.53</v>
      </c>
      <c r="R577" s="359"/>
      <c r="S577" s="358">
        <v>191</v>
      </c>
      <c r="T577" s="359">
        <v>16976.79</v>
      </c>
      <c r="U577" s="356"/>
      <c r="V577" s="360"/>
      <c r="W577" s="356"/>
      <c r="X577" s="82"/>
      <c r="Y577" s="82"/>
      <c r="Z577" s="82"/>
    </row>
    <row r="578" spans="1:26" customFormat="1" ht="15" x14ac:dyDescent="0.25">
      <c r="A578" s="357" t="s">
        <v>1000</v>
      </c>
      <c r="B578" s="357" t="s">
        <v>535</v>
      </c>
      <c r="C578" s="357"/>
      <c r="D578" s="357" t="s">
        <v>79</v>
      </c>
      <c r="E578" s="394"/>
      <c r="F578" s="394"/>
      <c r="G578" s="394"/>
      <c r="H578" s="394"/>
      <c r="I578" s="394"/>
      <c r="J578" s="394"/>
      <c r="K578" s="357"/>
      <c r="L578" s="357"/>
      <c r="M578" s="358">
        <v>18</v>
      </c>
      <c r="N578" s="359">
        <v>2000.16</v>
      </c>
      <c r="O578" s="359"/>
      <c r="P578" s="423">
        <v>16</v>
      </c>
      <c r="Q578" s="423">
        <v>1942.02</v>
      </c>
      <c r="R578" s="423"/>
      <c r="S578" s="423">
        <v>12</v>
      </c>
      <c r="T578" s="423">
        <v>1130.96</v>
      </c>
      <c r="U578" s="253"/>
      <c r="V578" s="253"/>
      <c r="W578" s="253"/>
      <c r="X578" s="82"/>
      <c r="Y578" s="82"/>
      <c r="Z578" s="82"/>
    </row>
    <row r="579" spans="1:26" customFormat="1" ht="15" x14ac:dyDescent="0.25">
      <c r="A579" s="357" t="s">
        <v>1000</v>
      </c>
      <c r="B579" s="357" t="s">
        <v>536</v>
      </c>
      <c r="C579" s="357"/>
      <c r="D579" s="357" t="s">
        <v>88</v>
      </c>
      <c r="E579" s="394"/>
      <c r="F579" s="394"/>
      <c r="G579" s="394"/>
      <c r="H579" s="394"/>
      <c r="I579" s="394"/>
      <c r="J579" s="394"/>
      <c r="K579" s="357"/>
      <c r="L579" s="357"/>
      <c r="M579" s="358">
        <v>61</v>
      </c>
      <c r="N579" s="359">
        <v>5674.59</v>
      </c>
      <c r="O579" s="359"/>
      <c r="P579" s="358">
        <v>55</v>
      </c>
      <c r="Q579" s="359">
        <v>4677.8500000000004</v>
      </c>
      <c r="R579" s="359"/>
      <c r="S579" s="358"/>
      <c r="T579" s="359"/>
      <c r="U579" s="253"/>
      <c r="V579" s="360"/>
      <c r="W579" s="356"/>
      <c r="X579" s="82"/>
      <c r="Y579" s="82"/>
      <c r="Z579" s="82"/>
    </row>
    <row r="580" spans="1:26" customFormat="1" ht="15" x14ac:dyDescent="0.25">
      <c r="A580" s="357" t="s">
        <v>1000</v>
      </c>
      <c r="B580" s="357" t="s">
        <v>537</v>
      </c>
      <c r="C580" s="357"/>
      <c r="D580" s="357" t="s">
        <v>68</v>
      </c>
      <c r="E580" s="394"/>
      <c r="F580" s="394"/>
      <c r="G580" s="394"/>
      <c r="H580" s="394"/>
      <c r="I580" s="394"/>
      <c r="J580" s="394"/>
      <c r="K580" s="357"/>
      <c r="L580" s="357"/>
      <c r="M580" s="358">
        <v>40</v>
      </c>
      <c r="N580" s="359">
        <v>2687.57</v>
      </c>
      <c r="O580" s="359"/>
      <c r="P580" s="358">
        <v>42</v>
      </c>
      <c r="Q580" s="359">
        <v>2889.41</v>
      </c>
      <c r="R580" s="359"/>
      <c r="S580" s="358">
        <v>28</v>
      </c>
      <c r="T580" s="359">
        <v>1268.77</v>
      </c>
      <c r="U580" s="356"/>
      <c r="V580" s="360"/>
      <c r="W580" s="356"/>
      <c r="X580" s="82"/>
      <c r="Y580" s="82"/>
      <c r="Z580" s="82"/>
    </row>
    <row r="581" spans="1:26" customFormat="1" ht="15" x14ac:dyDescent="0.25">
      <c r="A581" s="357" t="s">
        <v>1000</v>
      </c>
      <c r="B581" s="357" t="s">
        <v>538</v>
      </c>
      <c r="C581" s="357"/>
      <c r="D581" s="357" t="s">
        <v>187</v>
      </c>
      <c r="E581" s="394"/>
      <c r="F581" s="394"/>
      <c r="G581" s="394"/>
      <c r="H581" s="394"/>
      <c r="I581" s="394"/>
      <c r="J581" s="394"/>
      <c r="K581" s="357"/>
      <c r="L581" s="357"/>
      <c r="M581" s="358">
        <v>1</v>
      </c>
      <c r="N581" s="359">
        <v>180</v>
      </c>
      <c r="O581" s="359"/>
      <c r="P581" s="358"/>
      <c r="Q581" s="359"/>
      <c r="R581" s="359"/>
      <c r="S581" s="423"/>
      <c r="T581" s="423"/>
      <c r="U581" s="253"/>
      <c r="V581" s="253"/>
      <c r="W581" s="253"/>
      <c r="X581" s="82"/>
      <c r="Y581" s="82"/>
      <c r="Z581" s="82"/>
    </row>
    <row r="582" spans="1:26" customFormat="1" ht="15" x14ac:dyDescent="0.25">
      <c r="A582" s="357" t="s">
        <v>1000</v>
      </c>
      <c r="B582" s="357" t="s">
        <v>539</v>
      </c>
      <c r="C582" s="357"/>
      <c r="D582" s="357" t="s">
        <v>64</v>
      </c>
      <c r="E582" s="394"/>
      <c r="F582" s="394"/>
      <c r="G582" s="394"/>
      <c r="H582" s="394"/>
      <c r="I582" s="394"/>
      <c r="J582" s="394"/>
      <c r="K582" s="357"/>
      <c r="L582" s="357"/>
      <c r="M582" s="358">
        <v>5</v>
      </c>
      <c r="N582" s="359">
        <v>635.03</v>
      </c>
      <c r="O582" s="359"/>
      <c r="P582" s="358">
        <v>3</v>
      </c>
      <c r="Q582" s="359">
        <v>308.11</v>
      </c>
      <c r="R582" s="359"/>
      <c r="S582" s="358"/>
      <c r="T582" s="359"/>
      <c r="U582" s="356"/>
      <c r="V582" s="360"/>
      <c r="W582" s="356"/>
      <c r="X582" s="82"/>
      <c r="Y582" s="82"/>
      <c r="Z582" s="82"/>
    </row>
    <row r="583" spans="1:26" customFormat="1" ht="15" x14ac:dyDescent="0.25">
      <c r="A583" s="357" t="s">
        <v>1000</v>
      </c>
      <c r="B583" s="357" t="s">
        <v>541</v>
      </c>
      <c r="C583" s="357"/>
      <c r="D583" s="357" t="s">
        <v>542</v>
      </c>
      <c r="E583" s="394"/>
      <c r="F583" s="394"/>
      <c r="G583" s="394"/>
      <c r="H583" s="394"/>
      <c r="I583" s="394"/>
      <c r="J583" s="394"/>
      <c r="K583" s="357"/>
      <c r="L583" s="357"/>
      <c r="M583" s="358">
        <v>18</v>
      </c>
      <c r="N583" s="359">
        <v>2097.63</v>
      </c>
      <c r="O583" s="359"/>
      <c r="P583" s="358">
        <v>14</v>
      </c>
      <c r="Q583" s="359">
        <v>1860.51</v>
      </c>
      <c r="R583" s="359"/>
      <c r="S583" s="358">
        <v>9</v>
      </c>
      <c r="T583" s="359">
        <v>1042.31</v>
      </c>
      <c r="U583" s="356"/>
      <c r="V583" s="360"/>
      <c r="W583" s="356"/>
      <c r="X583" s="82"/>
      <c r="Y583" s="82"/>
      <c r="Z583" s="82"/>
    </row>
    <row r="584" spans="1:26" customFormat="1" ht="15" x14ac:dyDescent="0.25">
      <c r="A584" s="357" t="s">
        <v>1000</v>
      </c>
      <c r="B584" s="357" t="s">
        <v>543</v>
      </c>
      <c r="C584" s="357"/>
      <c r="D584" s="357" t="s">
        <v>109</v>
      </c>
      <c r="E584" s="394"/>
      <c r="F584" s="394"/>
      <c r="G584" s="394"/>
      <c r="H584" s="394"/>
      <c r="I584" s="394"/>
      <c r="J584" s="394"/>
      <c r="K584" s="357"/>
      <c r="L584" s="357"/>
      <c r="M584" s="358">
        <v>159</v>
      </c>
      <c r="N584" s="359">
        <v>14455.75</v>
      </c>
      <c r="O584" s="359"/>
      <c r="P584" s="358">
        <v>119</v>
      </c>
      <c r="Q584" s="359">
        <v>10388.5</v>
      </c>
      <c r="R584" s="359"/>
      <c r="S584" s="358">
        <v>343</v>
      </c>
      <c r="T584" s="359">
        <v>27675.07</v>
      </c>
      <c r="U584" s="253"/>
      <c r="V584" s="253"/>
      <c r="W584" s="253"/>
      <c r="X584" s="82"/>
      <c r="Y584" s="82"/>
      <c r="Z584" s="82"/>
    </row>
    <row r="585" spans="1:26" customFormat="1" ht="15" x14ac:dyDescent="0.25">
      <c r="A585" s="357" t="s">
        <v>1000</v>
      </c>
      <c r="B585" s="357" t="s">
        <v>544</v>
      </c>
      <c r="C585" s="357"/>
      <c r="D585" s="357" t="s">
        <v>131</v>
      </c>
      <c r="E585" s="394"/>
      <c r="F585" s="394"/>
      <c r="G585" s="394"/>
      <c r="H585" s="394"/>
      <c r="I585" s="394"/>
      <c r="J585" s="394"/>
      <c r="K585" s="357"/>
      <c r="L585" s="357"/>
      <c r="M585" s="358">
        <v>377</v>
      </c>
      <c r="N585" s="359">
        <v>31200.34</v>
      </c>
      <c r="O585" s="359"/>
      <c r="P585" s="358">
        <v>345</v>
      </c>
      <c r="Q585" s="359">
        <v>29594.81</v>
      </c>
      <c r="R585" s="359"/>
      <c r="S585" s="358">
        <v>227</v>
      </c>
      <c r="T585" s="359">
        <v>19806.68</v>
      </c>
      <c r="U585" s="356"/>
      <c r="V585" s="360"/>
      <c r="W585" s="356"/>
      <c r="X585" s="82"/>
      <c r="Y585" s="82"/>
      <c r="Z585" s="82"/>
    </row>
    <row r="586" spans="1:26" customFormat="1" ht="15" x14ac:dyDescent="0.25">
      <c r="A586" s="357" t="s">
        <v>1000</v>
      </c>
      <c r="B586" s="357" t="s">
        <v>544</v>
      </c>
      <c r="C586" s="357"/>
      <c r="D586" s="357" t="s">
        <v>107</v>
      </c>
      <c r="E586" s="394"/>
      <c r="F586" s="394"/>
      <c r="G586" s="394"/>
      <c r="H586" s="394"/>
      <c r="I586" s="394"/>
      <c r="J586" s="394"/>
      <c r="K586" s="357"/>
      <c r="L586" s="357"/>
      <c r="M586" s="423">
        <v>1</v>
      </c>
      <c r="N586" s="423">
        <v>47.6</v>
      </c>
      <c r="O586" s="423"/>
      <c r="P586" s="423">
        <v>1</v>
      </c>
      <c r="Q586" s="423">
        <v>5</v>
      </c>
      <c r="R586" s="423"/>
      <c r="S586" s="358"/>
      <c r="T586" s="359"/>
      <c r="U586" s="356"/>
      <c r="V586" s="360"/>
      <c r="W586" s="356"/>
      <c r="X586" s="82"/>
      <c r="Y586" s="82"/>
      <c r="Z586" s="82"/>
    </row>
    <row r="587" spans="1:26" customFormat="1" ht="15" x14ac:dyDescent="0.25">
      <c r="A587" s="357" t="s">
        <v>1000</v>
      </c>
      <c r="B587" s="357" t="s">
        <v>688</v>
      </c>
      <c r="C587" s="357"/>
      <c r="D587" s="357" t="s">
        <v>145</v>
      </c>
      <c r="E587" s="394"/>
      <c r="F587" s="394"/>
      <c r="G587" s="394"/>
      <c r="H587" s="394"/>
      <c r="I587" s="394"/>
      <c r="J587" s="394"/>
      <c r="K587" s="357"/>
      <c r="L587" s="357"/>
      <c r="M587" s="358">
        <v>8</v>
      </c>
      <c r="N587" s="359">
        <v>497</v>
      </c>
      <c r="O587" s="359"/>
      <c r="P587" s="423">
        <v>10</v>
      </c>
      <c r="Q587" s="423">
        <v>874.32</v>
      </c>
      <c r="R587" s="423"/>
      <c r="S587" s="423"/>
      <c r="T587" s="423"/>
      <c r="U587" s="356"/>
      <c r="V587" s="253"/>
      <c r="W587" s="253"/>
      <c r="X587" s="82"/>
      <c r="Y587" s="82"/>
      <c r="Z587" s="82"/>
    </row>
    <row r="588" spans="1:26" customFormat="1" ht="15" x14ac:dyDescent="0.25">
      <c r="A588" s="357" t="s">
        <v>1000</v>
      </c>
      <c r="B588" s="357" t="s">
        <v>689</v>
      </c>
      <c r="C588" s="357"/>
      <c r="D588" s="357" t="s">
        <v>145</v>
      </c>
      <c r="E588" s="394"/>
      <c r="F588" s="394"/>
      <c r="G588" s="394"/>
      <c r="H588" s="394"/>
      <c r="I588" s="394"/>
      <c r="J588" s="394"/>
      <c r="K588" s="357"/>
      <c r="L588" s="357"/>
      <c r="M588" s="358">
        <v>38</v>
      </c>
      <c r="N588" s="359">
        <v>4729.1099999999997</v>
      </c>
      <c r="O588" s="359"/>
      <c r="P588" s="358">
        <v>41</v>
      </c>
      <c r="Q588" s="359">
        <v>5149.88</v>
      </c>
      <c r="R588" s="359"/>
      <c r="S588" s="358"/>
      <c r="T588" s="359"/>
      <c r="U588" s="356"/>
      <c r="V588" s="360"/>
      <c r="W588" s="356"/>
      <c r="X588" s="82"/>
      <c r="Y588" s="82"/>
      <c r="Z588" s="82"/>
    </row>
    <row r="589" spans="1:26" customFormat="1" ht="15" x14ac:dyDescent="0.25">
      <c r="A589" s="357" t="s">
        <v>1000</v>
      </c>
      <c r="B589" s="357" t="s">
        <v>548</v>
      </c>
      <c r="C589" s="357"/>
      <c r="D589" s="357" t="s">
        <v>386</v>
      </c>
      <c r="E589" s="394"/>
      <c r="F589" s="394"/>
      <c r="G589" s="394"/>
      <c r="H589" s="394"/>
      <c r="I589" s="394"/>
      <c r="J589" s="394"/>
      <c r="K589" s="357"/>
      <c r="L589" s="357"/>
      <c r="M589" s="423">
        <v>354</v>
      </c>
      <c r="N589" s="423">
        <v>15093.25</v>
      </c>
      <c r="O589" s="423"/>
      <c r="P589" s="358">
        <v>352</v>
      </c>
      <c r="Q589" s="359">
        <v>15190.75</v>
      </c>
      <c r="R589" s="359"/>
      <c r="S589" s="358">
        <v>210</v>
      </c>
      <c r="T589" s="359">
        <v>10871.89</v>
      </c>
      <c r="U589" s="356"/>
      <c r="V589" s="360"/>
      <c r="W589" s="356"/>
      <c r="X589" s="82"/>
      <c r="Y589" s="82"/>
      <c r="Z589" s="82"/>
    </row>
    <row r="590" spans="1:26" customFormat="1" ht="15" x14ac:dyDescent="0.25">
      <c r="A590" s="357" t="s">
        <v>1000</v>
      </c>
      <c r="B590" s="357" t="s">
        <v>549</v>
      </c>
      <c r="C590" s="357"/>
      <c r="D590" s="357" t="s">
        <v>170</v>
      </c>
      <c r="E590" s="394"/>
      <c r="F590" s="394"/>
      <c r="G590" s="394"/>
      <c r="H590" s="394"/>
      <c r="I590" s="394"/>
      <c r="J590" s="394"/>
      <c r="K590" s="357"/>
      <c r="L590" s="357"/>
      <c r="M590" s="358">
        <v>427</v>
      </c>
      <c r="N590" s="359">
        <v>39126.99</v>
      </c>
      <c r="O590" s="359"/>
      <c r="P590" s="358">
        <v>413</v>
      </c>
      <c r="Q590" s="359">
        <v>37999.269999999997</v>
      </c>
      <c r="R590" s="359"/>
      <c r="S590" s="358">
        <v>324</v>
      </c>
      <c r="T590" s="359">
        <v>27973.63</v>
      </c>
      <c r="U590" s="356"/>
      <c r="V590" s="360"/>
      <c r="W590" s="356"/>
      <c r="X590" s="82"/>
      <c r="Y590" s="82"/>
      <c r="Z590" s="82"/>
    </row>
    <row r="591" spans="1:26" customFormat="1" ht="15" x14ac:dyDescent="0.25">
      <c r="A591" s="357" t="s">
        <v>1000</v>
      </c>
      <c r="B591" s="357" t="s">
        <v>550</v>
      </c>
      <c r="C591" s="357"/>
      <c r="D591" s="357" t="s">
        <v>88</v>
      </c>
      <c r="E591" s="394"/>
      <c r="F591" s="394"/>
      <c r="G591" s="394"/>
      <c r="H591" s="394"/>
      <c r="I591" s="394"/>
      <c r="J591" s="394"/>
      <c r="K591" s="357"/>
      <c r="L591" s="357"/>
      <c r="M591" s="358"/>
      <c r="N591" s="359"/>
      <c r="O591" s="359"/>
      <c r="P591" s="423"/>
      <c r="Q591" s="423"/>
      <c r="R591" s="423"/>
      <c r="S591" s="358">
        <v>36</v>
      </c>
      <c r="T591" s="359">
        <v>2517.16</v>
      </c>
      <c r="U591" s="356"/>
      <c r="V591" s="360"/>
      <c r="W591" s="356"/>
      <c r="X591" s="82"/>
      <c r="Y591" s="82"/>
      <c r="Z591" s="82"/>
    </row>
    <row r="592" spans="1:26" customFormat="1" ht="15" x14ac:dyDescent="0.25">
      <c r="A592" s="357" t="s">
        <v>1000</v>
      </c>
      <c r="B592" s="357" t="s">
        <v>551</v>
      </c>
      <c r="C592" s="357"/>
      <c r="D592" s="357" t="s">
        <v>157</v>
      </c>
      <c r="E592" s="394"/>
      <c r="F592" s="394"/>
      <c r="G592" s="394"/>
      <c r="H592" s="394"/>
      <c r="I592" s="394"/>
      <c r="J592" s="394"/>
      <c r="K592" s="357"/>
      <c r="L592" s="357"/>
      <c r="M592" s="358">
        <v>31</v>
      </c>
      <c r="N592" s="359">
        <v>2664.46</v>
      </c>
      <c r="O592" s="359"/>
      <c r="P592" s="423">
        <v>29</v>
      </c>
      <c r="Q592" s="423">
        <v>2779.68</v>
      </c>
      <c r="R592" s="423"/>
      <c r="S592" s="423">
        <v>23</v>
      </c>
      <c r="T592" s="423">
        <v>3182.58</v>
      </c>
      <c r="U592" s="253"/>
      <c r="V592" s="360"/>
      <c r="W592" s="356"/>
      <c r="X592" s="82"/>
      <c r="Y592" s="82"/>
      <c r="Z592" s="82"/>
    </row>
    <row r="593" spans="1:26" customFormat="1" ht="15" x14ac:dyDescent="0.25">
      <c r="A593" s="357" t="s">
        <v>1000</v>
      </c>
      <c r="B593" s="357" t="s">
        <v>692</v>
      </c>
      <c r="C593" s="357"/>
      <c r="D593" s="357" t="s">
        <v>349</v>
      </c>
      <c r="E593" s="394"/>
      <c r="F593" s="394"/>
      <c r="G593" s="394"/>
      <c r="H593" s="394"/>
      <c r="I593" s="394"/>
      <c r="J593" s="394"/>
      <c r="K593" s="357"/>
      <c r="L593" s="357"/>
      <c r="M593" s="358">
        <v>11</v>
      </c>
      <c r="N593" s="359">
        <v>1057.82</v>
      </c>
      <c r="O593" s="359"/>
      <c r="P593" s="423">
        <v>12</v>
      </c>
      <c r="Q593" s="423">
        <v>964.28</v>
      </c>
      <c r="R593" s="423"/>
      <c r="S593" s="423"/>
      <c r="T593" s="423"/>
      <c r="U593" s="253"/>
      <c r="V593" s="253"/>
      <c r="W593" s="253"/>
      <c r="X593" s="82"/>
      <c r="Y593" s="82"/>
      <c r="Z593" s="82"/>
    </row>
    <row r="594" spans="1:26" customFormat="1" ht="15" x14ac:dyDescent="0.25">
      <c r="A594" s="357" t="s">
        <v>1000</v>
      </c>
      <c r="B594" s="357" t="s">
        <v>552</v>
      </c>
      <c r="C594" s="357"/>
      <c r="D594" s="357" t="s">
        <v>349</v>
      </c>
      <c r="E594" s="394"/>
      <c r="F594" s="394"/>
      <c r="G594" s="394"/>
      <c r="H594" s="394"/>
      <c r="I594" s="394"/>
      <c r="J594" s="394"/>
      <c r="K594" s="357"/>
      <c r="L594" s="357"/>
      <c r="M594" s="358"/>
      <c r="N594" s="359"/>
      <c r="O594" s="359"/>
      <c r="P594" s="358"/>
      <c r="Q594" s="359"/>
      <c r="R594" s="359"/>
      <c r="S594" s="358">
        <v>5</v>
      </c>
      <c r="T594" s="359">
        <v>415.58</v>
      </c>
      <c r="U594" s="356"/>
      <c r="V594" s="360"/>
      <c r="W594" s="356"/>
      <c r="X594" s="82"/>
      <c r="Y594" s="82"/>
      <c r="Z594" s="82"/>
    </row>
    <row r="595" spans="1:26" customFormat="1" ht="15" x14ac:dyDescent="0.25">
      <c r="A595" s="357" t="s">
        <v>1000</v>
      </c>
      <c r="B595" s="357" t="s">
        <v>555</v>
      </c>
      <c r="C595" s="357"/>
      <c r="D595" s="357" t="s">
        <v>212</v>
      </c>
      <c r="E595" s="394"/>
      <c r="F595" s="394"/>
      <c r="G595" s="394"/>
      <c r="H595" s="394"/>
      <c r="I595" s="394"/>
      <c r="J595" s="394"/>
      <c r="K595" s="357"/>
      <c r="L595" s="357"/>
      <c r="M595" s="358">
        <v>2</v>
      </c>
      <c r="N595" s="359">
        <v>112.21</v>
      </c>
      <c r="O595" s="359"/>
      <c r="P595" s="358">
        <v>2</v>
      </c>
      <c r="Q595" s="359">
        <v>110.37</v>
      </c>
      <c r="R595" s="359"/>
      <c r="S595" s="358"/>
      <c r="T595" s="359"/>
      <c r="U595" s="356"/>
      <c r="V595" s="360"/>
      <c r="W595" s="356"/>
      <c r="X595" s="82"/>
      <c r="Y595" s="82"/>
      <c r="Z595" s="82"/>
    </row>
    <row r="596" spans="1:26" customFormat="1" ht="15" x14ac:dyDescent="0.25">
      <c r="A596" s="357" t="s">
        <v>1000</v>
      </c>
      <c r="B596" s="357" t="s">
        <v>556</v>
      </c>
      <c r="C596" s="357"/>
      <c r="D596" s="357" t="s">
        <v>102</v>
      </c>
      <c r="E596" s="394"/>
      <c r="F596" s="394"/>
      <c r="G596" s="394"/>
      <c r="H596" s="394"/>
      <c r="I596" s="394"/>
      <c r="J596" s="394"/>
      <c r="K596" s="357"/>
      <c r="L596" s="357"/>
      <c r="M596" s="358">
        <v>2</v>
      </c>
      <c r="N596" s="359">
        <v>220.5</v>
      </c>
      <c r="O596" s="359"/>
      <c r="P596" s="358">
        <v>1</v>
      </c>
      <c r="Q596" s="359">
        <v>43.25</v>
      </c>
      <c r="R596" s="359"/>
      <c r="S596" s="358">
        <v>2</v>
      </c>
      <c r="T596" s="359">
        <v>158.83000000000001</v>
      </c>
      <c r="U596" s="356"/>
      <c r="V596" s="360"/>
      <c r="W596" s="356"/>
      <c r="X596" s="82"/>
      <c r="Y596" s="82"/>
      <c r="Z596" s="82"/>
    </row>
    <row r="597" spans="1:26" customFormat="1" ht="15" x14ac:dyDescent="0.25">
      <c r="A597" s="357" t="s">
        <v>1000</v>
      </c>
      <c r="B597" s="357" t="s">
        <v>557</v>
      </c>
      <c r="C597" s="357"/>
      <c r="D597" s="357" t="s">
        <v>107</v>
      </c>
      <c r="E597" s="394"/>
      <c r="F597" s="394"/>
      <c r="G597" s="394"/>
      <c r="H597" s="394"/>
      <c r="I597" s="394"/>
      <c r="J597" s="394"/>
      <c r="K597" s="357"/>
      <c r="L597" s="357"/>
      <c r="M597" s="423">
        <v>1</v>
      </c>
      <c r="N597" s="423">
        <v>5</v>
      </c>
      <c r="O597" s="423"/>
      <c r="P597" s="358"/>
      <c r="Q597" s="359"/>
      <c r="R597" s="359"/>
      <c r="S597" s="358"/>
      <c r="T597" s="359"/>
      <c r="U597" s="253"/>
      <c r="V597" s="360"/>
      <c r="W597" s="356"/>
      <c r="X597" s="82"/>
      <c r="Y597" s="82"/>
      <c r="Z597" s="82"/>
    </row>
    <row r="598" spans="1:26" customFormat="1" ht="15" x14ac:dyDescent="0.25">
      <c r="A598" s="357" t="s">
        <v>1000</v>
      </c>
      <c r="B598" s="357" t="s">
        <v>558</v>
      </c>
      <c r="C598" s="357"/>
      <c r="D598" s="357" t="s">
        <v>194</v>
      </c>
      <c r="E598" s="394"/>
      <c r="F598" s="394"/>
      <c r="G598" s="394"/>
      <c r="H598" s="394"/>
      <c r="I598" s="394"/>
      <c r="J598" s="394"/>
      <c r="K598" s="357"/>
      <c r="L598" s="357"/>
      <c r="M598" s="358">
        <v>39</v>
      </c>
      <c r="N598" s="359">
        <v>4094.73</v>
      </c>
      <c r="O598" s="359"/>
      <c r="P598" s="423">
        <v>35</v>
      </c>
      <c r="Q598" s="423">
        <v>4047.33</v>
      </c>
      <c r="R598" s="423"/>
      <c r="S598" s="423">
        <v>18</v>
      </c>
      <c r="T598" s="423">
        <v>1899.04</v>
      </c>
      <c r="U598" s="253"/>
      <c r="V598" s="253"/>
      <c r="W598" s="253"/>
      <c r="X598" s="82"/>
      <c r="Y598" s="82"/>
      <c r="Z598" s="82"/>
    </row>
    <row r="599" spans="1:26" customFormat="1" ht="15" x14ac:dyDescent="0.25">
      <c r="A599" s="357" t="s">
        <v>1000</v>
      </c>
      <c r="B599" s="357" t="s">
        <v>560</v>
      </c>
      <c r="C599" s="357"/>
      <c r="D599" s="357" t="s">
        <v>212</v>
      </c>
      <c r="E599" s="394"/>
      <c r="F599" s="394"/>
      <c r="G599" s="394"/>
      <c r="H599" s="394"/>
      <c r="I599" s="394"/>
      <c r="J599" s="394"/>
      <c r="K599" s="357"/>
      <c r="L599" s="357"/>
      <c r="M599" s="358">
        <v>4</v>
      </c>
      <c r="N599" s="359">
        <v>418.77</v>
      </c>
      <c r="O599" s="359"/>
      <c r="P599" s="358">
        <v>6</v>
      </c>
      <c r="Q599" s="359">
        <v>699.51</v>
      </c>
      <c r="R599" s="359"/>
      <c r="S599" s="358">
        <v>4</v>
      </c>
      <c r="T599" s="359">
        <v>328.69</v>
      </c>
      <c r="U599" s="253"/>
      <c r="V599" s="253"/>
      <c r="W599" s="253"/>
      <c r="X599" s="82"/>
      <c r="Y599" s="82"/>
      <c r="Z599" s="82"/>
    </row>
    <row r="600" spans="1:26" customFormat="1" ht="15" x14ac:dyDescent="0.25">
      <c r="A600" s="357" t="s">
        <v>1000</v>
      </c>
      <c r="B600" s="357" t="s">
        <v>561</v>
      </c>
      <c r="C600" s="357"/>
      <c r="D600" s="357" t="s">
        <v>228</v>
      </c>
      <c r="E600" s="394"/>
      <c r="F600" s="394"/>
      <c r="G600" s="394"/>
      <c r="H600" s="394"/>
      <c r="I600" s="394"/>
      <c r="J600" s="394"/>
      <c r="K600" s="357"/>
      <c r="L600" s="357"/>
      <c r="M600" s="358">
        <v>127</v>
      </c>
      <c r="N600" s="359">
        <v>10334.18</v>
      </c>
      <c r="O600" s="359"/>
      <c r="P600" s="358">
        <v>114</v>
      </c>
      <c r="Q600" s="359">
        <v>9810.94</v>
      </c>
      <c r="R600" s="359"/>
      <c r="S600" s="358">
        <v>123</v>
      </c>
      <c r="T600" s="359">
        <v>9442.3799999999992</v>
      </c>
      <c r="U600" s="356"/>
      <c r="V600" s="360"/>
      <c r="W600" s="356"/>
      <c r="X600" s="82"/>
      <c r="Y600" s="82"/>
      <c r="Z600" s="82"/>
    </row>
    <row r="601" spans="1:26" customFormat="1" ht="15" x14ac:dyDescent="0.25">
      <c r="A601" s="357" t="s">
        <v>1000</v>
      </c>
      <c r="B601" s="357" t="s">
        <v>562</v>
      </c>
      <c r="C601" s="357"/>
      <c r="D601" s="357" t="s">
        <v>81</v>
      </c>
      <c r="E601" s="394"/>
      <c r="F601" s="394"/>
      <c r="G601" s="394"/>
      <c r="H601" s="394"/>
      <c r="I601" s="394"/>
      <c r="J601" s="394"/>
      <c r="K601" s="357"/>
      <c r="L601" s="357"/>
      <c r="M601" s="358">
        <v>23</v>
      </c>
      <c r="N601" s="359">
        <v>2311.6999999999998</v>
      </c>
      <c r="O601" s="359"/>
      <c r="P601" s="423">
        <v>24</v>
      </c>
      <c r="Q601" s="423">
        <v>2693.65</v>
      </c>
      <c r="R601" s="423"/>
      <c r="S601" s="423"/>
      <c r="T601" s="423"/>
      <c r="U601" s="356"/>
      <c r="V601" s="360"/>
      <c r="W601" s="356"/>
      <c r="X601" s="82"/>
      <c r="Y601" s="82"/>
      <c r="Z601" s="82"/>
    </row>
    <row r="602" spans="1:26" customFormat="1" ht="15" x14ac:dyDescent="0.25">
      <c r="A602" s="357" t="s">
        <v>1000</v>
      </c>
      <c r="B602" s="357" t="s">
        <v>563</v>
      </c>
      <c r="C602" s="357"/>
      <c r="D602" s="357" t="s">
        <v>100</v>
      </c>
      <c r="E602" s="394"/>
      <c r="F602" s="394"/>
      <c r="G602" s="394"/>
      <c r="H602" s="394"/>
      <c r="I602" s="394"/>
      <c r="J602" s="394"/>
      <c r="K602" s="357"/>
      <c r="L602" s="357"/>
      <c r="M602" s="358">
        <v>37</v>
      </c>
      <c r="N602" s="359">
        <v>2309</v>
      </c>
      <c r="O602" s="359"/>
      <c r="P602" s="423">
        <v>32</v>
      </c>
      <c r="Q602" s="423">
        <v>2155.79</v>
      </c>
      <c r="R602" s="423"/>
      <c r="S602" s="423">
        <v>1</v>
      </c>
      <c r="T602" s="423">
        <v>150</v>
      </c>
      <c r="U602" s="356"/>
      <c r="V602" s="360"/>
      <c r="W602" s="356"/>
      <c r="X602" s="82"/>
      <c r="Y602" s="82"/>
      <c r="Z602" s="82"/>
    </row>
    <row r="603" spans="1:26" customFormat="1" ht="15" x14ac:dyDescent="0.25">
      <c r="A603" s="357" t="s">
        <v>1000</v>
      </c>
      <c r="B603" s="357" t="s">
        <v>564</v>
      </c>
      <c r="C603" s="357"/>
      <c r="D603" s="357" t="s">
        <v>75</v>
      </c>
      <c r="E603" s="394"/>
      <c r="F603" s="394"/>
      <c r="G603" s="394"/>
      <c r="H603" s="394"/>
      <c r="I603" s="394"/>
      <c r="J603" s="394"/>
      <c r="K603" s="357"/>
      <c r="L603" s="357"/>
      <c r="M603" s="358">
        <v>128</v>
      </c>
      <c r="N603" s="359">
        <v>8550.66</v>
      </c>
      <c r="O603" s="359"/>
      <c r="P603" s="358">
        <v>118</v>
      </c>
      <c r="Q603" s="359">
        <v>8472.67</v>
      </c>
      <c r="R603" s="359"/>
      <c r="S603" s="423">
        <v>75</v>
      </c>
      <c r="T603" s="423">
        <v>4954.84</v>
      </c>
      <c r="U603" s="356"/>
      <c r="V603" s="360"/>
      <c r="W603" s="356"/>
      <c r="X603" s="82"/>
      <c r="Y603" s="82"/>
      <c r="Z603" s="82"/>
    </row>
    <row r="604" spans="1:26" customFormat="1" ht="15" x14ac:dyDescent="0.25">
      <c r="A604" s="357" t="s">
        <v>1000</v>
      </c>
      <c r="B604" s="357" t="s">
        <v>565</v>
      </c>
      <c r="C604" s="357"/>
      <c r="D604" s="357" t="s">
        <v>64</v>
      </c>
      <c r="E604" s="394"/>
      <c r="F604" s="394"/>
      <c r="G604" s="394"/>
      <c r="H604" s="394"/>
      <c r="I604" s="394"/>
      <c r="J604" s="394"/>
      <c r="K604" s="357"/>
      <c r="L604" s="357"/>
      <c r="M604" s="358">
        <v>24</v>
      </c>
      <c r="N604" s="359">
        <v>1679.32</v>
      </c>
      <c r="O604" s="359"/>
      <c r="P604" s="423">
        <v>25</v>
      </c>
      <c r="Q604" s="423">
        <v>1804.77</v>
      </c>
      <c r="R604" s="423"/>
      <c r="S604" s="423"/>
      <c r="T604" s="423"/>
      <c r="U604" s="253"/>
      <c r="V604" s="253"/>
      <c r="W604" s="253"/>
      <c r="X604" s="82"/>
      <c r="Y604" s="82"/>
      <c r="Z604" s="82"/>
    </row>
    <row r="605" spans="1:26" customFormat="1" ht="15" x14ac:dyDescent="0.25">
      <c r="A605" s="357" t="s">
        <v>1000</v>
      </c>
      <c r="B605" s="357" t="s">
        <v>566</v>
      </c>
      <c r="C605" s="357"/>
      <c r="D605" s="357" t="s">
        <v>86</v>
      </c>
      <c r="E605" s="394"/>
      <c r="F605" s="394"/>
      <c r="G605" s="394"/>
      <c r="H605" s="394"/>
      <c r="I605" s="394"/>
      <c r="J605" s="394"/>
      <c r="K605" s="357"/>
      <c r="L605" s="357"/>
      <c r="M605" s="358">
        <v>89</v>
      </c>
      <c r="N605" s="359">
        <v>4176.82</v>
      </c>
      <c r="O605" s="359"/>
      <c r="P605" s="358">
        <v>83</v>
      </c>
      <c r="Q605" s="359">
        <v>3921.62</v>
      </c>
      <c r="R605" s="359"/>
      <c r="S605" s="358">
        <v>44</v>
      </c>
      <c r="T605" s="359">
        <v>2953.78</v>
      </c>
      <c r="U605" s="356"/>
      <c r="V605" s="360"/>
      <c r="W605" s="356"/>
      <c r="X605" s="82"/>
      <c r="Y605" s="82"/>
      <c r="Z605" s="82"/>
    </row>
    <row r="606" spans="1:26" customFormat="1" ht="15" x14ac:dyDescent="0.25">
      <c r="A606" s="357" t="s">
        <v>1000</v>
      </c>
      <c r="B606" s="357" t="s">
        <v>568</v>
      </c>
      <c r="C606" s="357"/>
      <c r="D606" s="357" t="s">
        <v>109</v>
      </c>
      <c r="E606" s="394"/>
      <c r="F606" s="394"/>
      <c r="G606" s="394"/>
      <c r="H606" s="394"/>
      <c r="I606" s="394"/>
      <c r="J606" s="394"/>
      <c r="K606" s="357"/>
      <c r="L606" s="357"/>
      <c r="M606" s="423">
        <v>40</v>
      </c>
      <c r="N606" s="423">
        <v>2189.79</v>
      </c>
      <c r="O606" s="423"/>
      <c r="P606" s="358">
        <v>25</v>
      </c>
      <c r="Q606" s="359">
        <v>1374.88</v>
      </c>
      <c r="R606" s="359"/>
      <c r="S606" s="358"/>
      <c r="T606" s="359"/>
      <c r="U606" s="356"/>
      <c r="V606" s="360"/>
      <c r="W606" s="356"/>
      <c r="X606" s="82"/>
      <c r="Y606" s="82"/>
      <c r="Z606" s="82"/>
    </row>
    <row r="607" spans="1:26" customFormat="1" ht="15" x14ac:dyDescent="0.25">
      <c r="A607" s="357" t="s">
        <v>1000</v>
      </c>
      <c r="B607" s="357" t="s">
        <v>569</v>
      </c>
      <c r="C607" s="357"/>
      <c r="D607" s="357" t="s">
        <v>167</v>
      </c>
      <c r="E607" s="394"/>
      <c r="F607" s="394"/>
      <c r="G607" s="394"/>
      <c r="H607" s="394"/>
      <c r="I607" s="394"/>
      <c r="J607" s="394"/>
      <c r="K607" s="357"/>
      <c r="L607" s="357"/>
      <c r="M607" s="358">
        <v>16</v>
      </c>
      <c r="N607" s="359">
        <v>1305.5899999999999</v>
      </c>
      <c r="O607" s="359"/>
      <c r="P607" s="358">
        <v>10</v>
      </c>
      <c r="Q607" s="359">
        <v>819.2</v>
      </c>
      <c r="R607" s="359"/>
      <c r="S607" s="358">
        <v>3</v>
      </c>
      <c r="T607" s="359">
        <v>237.41</v>
      </c>
      <c r="U607" s="253"/>
      <c r="V607" s="253"/>
      <c r="W607" s="253"/>
      <c r="X607" s="82"/>
      <c r="Y607" s="82"/>
      <c r="Z607" s="82"/>
    </row>
    <row r="608" spans="1:26" customFormat="1" ht="15" x14ac:dyDescent="0.25">
      <c r="A608" s="357" t="s">
        <v>1000</v>
      </c>
      <c r="B608" s="357" t="s">
        <v>570</v>
      </c>
      <c r="C608" s="357"/>
      <c r="D608" s="357" t="s">
        <v>120</v>
      </c>
      <c r="E608" s="394"/>
      <c r="F608" s="394"/>
      <c r="G608" s="394"/>
      <c r="H608" s="394"/>
      <c r="I608" s="394"/>
      <c r="J608" s="394"/>
      <c r="K608" s="357"/>
      <c r="L608" s="357"/>
      <c r="M608" s="358">
        <v>36</v>
      </c>
      <c r="N608" s="359">
        <v>4828.6899999999996</v>
      </c>
      <c r="O608" s="359"/>
      <c r="P608" s="358">
        <v>28</v>
      </c>
      <c r="Q608" s="359">
        <v>3345.22</v>
      </c>
      <c r="R608" s="359"/>
      <c r="S608" s="358">
        <v>22</v>
      </c>
      <c r="T608" s="359">
        <v>2529.15</v>
      </c>
      <c r="U608" s="253"/>
      <c r="V608" s="253"/>
      <c r="W608" s="253"/>
      <c r="X608" s="82"/>
      <c r="Y608" s="82"/>
      <c r="Z608" s="82"/>
    </row>
    <row r="609" spans="1:26" customFormat="1" ht="15" x14ac:dyDescent="0.25">
      <c r="A609" s="357" t="s">
        <v>1000</v>
      </c>
      <c r="B609" s="357" t="s">
        <v>571</v>
      </c>
      <c r="C609" s="357"/>
      <c r="D609" s="357" t="s">
        <v>97</v>
      </c>
      <c r="E609" s="394"/>
      <c r="F609" s="394"/>
      <c r="G609" s="394"/>
      <c r="H609" s="394"/>
      <c r="I609" s="394"/>
      <c r="J609" s="394"/>
      <c r="K609" s="357"/>
      <c r="L609" s="357"/>
      <c r="M609" s="358">
        <v>2</v>
      </c>
      <c r="N609" s="359">
        <v>121.63</v>
      </c>
      <c r="O609" s="359"/>
      <c r="P609" s="358"/>
      <c r="Q609" s="359"/>
      <c r="R609" s="359"/>
      <c r="S609" s="358"/>
      <c r="T609" s="359"/>
      <c r="U609" s="356"/>
      <c r="V609" s="253"/>
      <c r="W609" s="253"/>
      <c r="X609" s="82"/>
      <c r="Y609" s="82"/>
      <c r="Z609" s="82"/>
    </row>
    <row r="610" spans="1:26" customFormat="1" ht="15" x14ac:dyDescent="0.25">
      <c r="A610" s="357" t="s">
        <v>1000</v>
      </c>
      <c r="B610" s="357" t="s">
        <v>571</v>
      </c>
      <c r="C610" s="357"/>
      <c r="D610" s="357" t="s">
        <v>572</v>
      </c>
      <c r="E610" s="394"/>
      <c r="F610" s="394"/>
      <c r="G610" s="394"/>
      <c r="H610" s="394"/>
      <c r="I610" s="394"/>
      <c r="J610" s="394"/>
      <c r="K610" s="357"/>
      <c r="L610" s="357"/>
      <c r="M610" s="358">
        <v>78</v>
      </c>
      <c r="N610" s="359">
        <v>8515.8700000000008</v>
      </c>
      <c r="O610" s="359"/>
      <c r="P610" s="358">
        <v>77</v>
      </c>
      <c r="Q610" s="359">
        <v>8397.09</v>
      </c>
      <c r="R610" s="359"/>
      <c r="S610" s="358">
        <v>50</v>
      </c>
      <c r="T610" s="359">
        <v>5611.41</v>
      </c>
      <c r="U610" s="253"/>
      <c r="V610" s="253"/>
      <c r="W610" s="253"/>
      <c r="X610" s="82"/>
      <c r="Y610" s="82"/>
      <c r="Z610" s="82"/>
    </row>
    <row r="611" spans="1:26" customFormat="1" ht="15" x14ac:dyDescent="0.25">
      <c r="A611" s="357" t="s">
        <v>1000</v>
      </c>
      <c r="B611" s="357" t="s">
        <v>573</v>
      </c>
      <c r="C611" s="357"/>
      <c r="D611" s="357" t="s">
        <v>167</v>
      </c>
      <c r="E611" s="394"/>
      <c r="F611" s="394"/>
      <c r="G611" s="394"/>
      <c r="H611" s="394"/>
      <c r="I611" s="394"/>
      <c r="J611" s="394"/>
      <c r="K611" s="357"/>
      <c r="L611" s="357"/>
      <c r="M611" s="358">
        <v>249</v>
      </c>
      <c r="N611" s="359">
        <v>19054.36</v>
      </c>
      <c r="O611" s="359"/>
      <c r="P611" s="358">
        <v>242</v>
      </c>
      <c r="Q611" s="359">
        <v>18799.52</v>
      </c>
      <c r="R611" s="359"/>
      <c r="S611" s="358">
        <v>236</v>
      </c>
      <c r="T611" s="359">
        <v>15336.17</v>
      </c>
      <c r="U611" s="356"/>
      <c r="V611" s="360"/>
      <c r="W611" s="356"/>
      <c r="X611" s="82"/>
      <c r="Y611" s="82"/>
      <c r="Z611" s="82"/>
    </row>
    <row r="612" spans="1:26" customFormat="1" ht="15" x14ac:dyDescent="0.25">
      <c r="A612" s="357" t="s">
        <v>1000</v>
      </c>
      <c r="B612" s="357" t="s">
        <v>574</v>
      </c>
      <c r="C612" s="357"/>
      <c r="D612" s="357" t="s">
        <v>167</v>
      </c>
      <c r="E612" s="394"/>
      <c r="F612" s="394"/>
      <c r="G612" s="394"/>
      <c r="H612" s="394"/>
      <c r="I612" s="394"/>
      <c r="J612" s="394"/>
      <c r="K612" s="357"/>
      <c r="L612" s="357"/>
      <c r="M612" s="358">
        <v>69</v>
      </c>
      <c r="N612" s="359">
        <v>5035.5600000000004</v>
      </c>
      <c r="O612" s="359"/>
      <c r="P612" s="423">
        <v>84</v>
      </c>
      <c r="Q612" s="423">
        <v>5637.44</v>
      </c>
      <c r="R612" s="423"/>
      <c r="S612" s="423">
        <v>56</v>
      </c>
      <c r="T612" s="423">
        <v>3366.97</v>
      </c>
      <c r="U612" s="356"/>
      <c r="V612" s="360"/>
      <c r="W612" s="356"/>
      <c r="X612" s="82"/>
      <c r="Y612" s="82"/>
      <c r="Z612" s="82"/>
    </row>
    <row r="613" spans="1:26" customFormat="1" ht="15" x14ac:dyDescent="0.25">
      <c r="A613" s="357" t="s">
        <v>1000</v>
      </c>
      <c r="B613" s="357" t="s">
        <v>993</v>
      </c>
      <c r="C613" s="357"/>
      <c r="D613" s="357" t="s">
        <v>167</v>
      </c>
      <c r="E613" s="394"/>
      <c r="F613" s="394"/>
      <c r="G613" s="394"/>
      <c r="H613" s="394"/>
      <c r="I613" s="394"/>
      <c r="J613" s="394"/>
      <c r="K613" s="357"/>
      <c r="L613" s="357"/>
      <c r="M613" s="358"/>
      <c r="N613" s="359"/>
      <c r="O613" s="359"/>
      <c r="P613" s="358"/>
      <c r="Q613" s="359"/>
      <c r="R613" s="359"/>
      <c r="S613" s="358">
        <v>55</v>
      </c>
      <c r="T613" s="359">
        <v>4312.1000000000004</v>
      </c>
      <c r="U613" s="356"/>
      <c r="V613" s="360"/>
      <c r="W613" s="356"/>
      <c r="X613" s="82"/>
      <c r="Y613" s="82"/>
      <c r="Z613" s="82"/>
    </row>
    <row r="614" spans="1:26" customFormat="1" ht="15" x14ac:dyDescent="0.25">
      <c r="A614" s="357" t="s">
        <v>1000</v>
      </c>
      <c r="B614" s="357" t="s">
        <v>575</v>
      </c>
      <c r="C614" s="357"/>
      <c r="D614" s="357" t="s">
        <v>179</v>
      </c>
      <c r="E614" s="394"/>
      <c r="F614" s="394"/>
      <c r="G614" s="394"/>
      <c r="H614" s="394"/>
      <c r="I614" s="394"/>
      <c r="J614" s="394"/>
      <c r="K614" s="357"/>
      <c r="L614" s="357"/>
      <c r="M614" s="358">
        <v>1075</v>
      </c>
      <c r="N614" s="359">
        <v>89496.38</v>
      </c>
      <c r="O614" s="359"/>
      <c r="P614" s="358">
        <v>997</v>
      </c>
      <c r="Q614" s="359">
        <v>97041.919999999998</v>
      </c>
      <c r="R614" s="359"/>
      <c r="S614" s="358">
        <v>590</v>
      </c>
      <c r="T614" s="359">
        <v>43787.74</v>
      </c>
      <c r="U614" s="356"/>
      <c r="V614" s="360"/>
      <c r="W614" s="356"/>
      <c r="X614" s="82"/>
      <c r="Y614" s="82"/>
      <c r="Z614" s="82"/>
    </row>
    <row r="615" spans="1:26" customFormat="1" ht="15" x14ac:dyDescent="0.25">
      <c r="A615" s="357" t="s">
        <v>1000</v>
      </c>
      <c r="B615" s="357" t="s">
        <v>832</v>
      </c>
      <c r="C615" s="357"/>
      <c r="D615" s="357" t="s">
        <v>68</v>
      </c>
      <c r="E615" s="394"/>
      <c r="F615" s="394"/>
      <c r="G615" s="394"/>
      <c r="H615" s="394"/>
      <c r="I615" s="394"/>
      <c r="J615" s="394"/>
      <c r="K615" s="357"/>
      <c r="L615" s="357"/>
      <c r="M615" s="358">
        <v>1</v>
      </c>
      <c r="N615" s="359">
        <v>58.73</v>
      </c>
      <c r="O615" s="359"/>
      <c r="P615" s="358">
        <v>1</v>
      </c>
      <c r="Q615" s="359">
        <v>180</v>
      </c>
      <c r="R615" s="359"/>
      <c r="S615" s="358"/>
      <c r="T615" s="359"/>
      <c r="U615" s="356"/>
      <c r="V615" s="360"/>
      <c r="W615" s="356"/>
      <c r="X615" s="82"/>
      <c r="Y615" s="82"/>
      <c r="Z615" s="82"/>
    </row>
    <row r="616" spans="1:26" customFormat="1" ht="15" x14ac:dyDescent="0.25">
      <c r="A616" s="357" t="s">
        <v>1000</v>
      </c>
      <c r="B616" s="357" t="s">
        <v>994</v>
      </c>
      <c r="C616" s="357"/>
      <c r="D616" s="357" t="s">
        <v>179</v>
      </c>
      <c r="E616" s="394"/>
      <c r="F616" s="394"/>
      <c r="G616" s="394"/>
      <c r="H616" s="394"/>
      <c r="I616" s="394"/>
      <c r="J616" s="394"/>
      <c r="K616" s="357"/>
      <c r="L616" s="357"/>
      <c r="M616" s="358"/>
      <c r="N616" s="359"/>
      <c r="O616" s="359"/>
      <c r="P616" s="423"/>
      <c r="Q616" s="423"/>
      <c r="R616" s="423"/>
      <c r="S616" s="358">
        <v>51</v>
      </c>
      <c r="T616" s="359">
        <v>4223.46</v>
      </c>
      <c r="U616" s="356"/>
      <c r="V616" s="360"/>
      <c r="W616" s="356"/>
      <c r="X616" s="82"/>
      <c r="Y616" s="82"/>
      <c r="Z616" s="82"/>
    </row>
    <row r="617" spans="1:26" customFormat="1" ht="15" x14ac:dyDescent="0.25">
      <c r="A617" s="357" t="s">
        <v>1000</v>
      </c>
      <c r="B617" s="357" t="s">
        <v>576</v>
      </c>
      <c r="C617" s="357"/>
      <c r="D617" s="357" t="s">
        <v>287</v>
      </c>
      <c r="E617" s="394"/>
      <c r="F617" s="394"/>
      <c r="G617" s="394"/>
      <c r="H617" s="394"/>
      <c r="I617" s="394"/>
      <c r="J617" s="394"/>
      <c r="K617" s="357"/>
      <c r="L617" s="357"/>
      <c r="M617" s="423">
        <v>25</v>
      </c>
      <c r="N617" s="423">
        <v>2755.75</v>
      </c>
      <c r="O617" s="423"/>
      <c r="P617" s="358">
        <v>23</v>
      </c>
      <c r="Q617" s="359">
        <v>2514.2399999999998</v>
      </c>
      <c r="R617" s="359"/>
      <c r="S617" s="358">
        <v>16</v>
      </c>
      <c r="T617" s="359">
        <v>1688</v>
      </c>
      <c r="U617" s="356"/>
      <c r="V617" s="360"/>
      <c r="W617" s="356"/>
      <c r="X617" s="82"/>
      <c r="Y617" s="82"/>
      <c r="Z617" s="82"/>
    </row>
    <row r="618" spans="1:26" customFormat="1" ht="15" x14ac:dyDescent="0.25">
      <c r="A618" s="357" t="s">
        <v>1000</v>
      </c>
      <c r="B618" s="357" t="s">
        <v>696</v>
      </c>
      <c r="C618" s="357"/>
      <c r="D618" s="357" t="s">
        <v>578</v>
      </c>
      <c r="E618" s="394"/>
      <c r="F618" s="394"/>
      <c r="G618" s="394"/>
      <c r="H618" s="394"/>
      <c r="I618" s="394"/>
      <c r="J618" s="394"/>
      <c r="K618" s="357"/>
      <c r="L618" s="357"/>
      <c r="M618" s="358">
        <v>11</v>
      </c>
      <c r="N618" s="359">
        <v>1164.81</v>
      </c>
      <c r="O618" s="359"/>
      <c r="P618" s="358">
        <v>10</v>
      </c>
      <c r="Q618" s="359">
        <v>1301.6500000000001</v>
      </c>
      <c r="R618" s="359"/>
      <c r="S618" s="358">
        <v>11</v>
      </c>
      <c r="T618" s="359">
        <v>1257.92</v>
      </c>
      <c r="U618" s="253"/>
      <c r="V618" s="253"/>
      <c r="W618" s="253"/>
      <c r="X618" s="82"/>
      <c r="Y618" s="82"/>
      <c r="Z618" s="82"/>
    </row>
    <row r="619" spans="1:26" customFormat="1" ht="15" x14ac:dyDescent="0.25">
      <c r="A619" s="357" t="s">
        <v>1000</v>
      </c>
      <c r="B619" s="357" t="s">
        <v>579</v>
      </c>
      <c r="C619" s="357"/>
      <c r="D619" s="357" t="s">
        <v>127</v>
      </c>
      <c r="E619" s="394"/>
      <c r="F619" s="394"/>
      <c r="G619" s="394"/>
      <c r="H619" s="394"/>
      <c r="I619" s="394"/>
      <c r="J619" s="394"/>
      <c r="K619" s="357"/>
      <c r="L619" s="357"/>
      <c r="M619" s="358">
        <v>189</v>
      </c>
      <c r="N619" s="359">
        <v>17191.330000000002</v>
      </c>
      <c r="O619" s="359"/>
      <c r="P619" s="358">
        <v>170</v>
      </c>
      <c r="Q619" s="359">
        <v>16265.08</v>
      </c>
      <c r="R619" s="359"/>
      <c r="S619" s="358">
        <v>112</v>
      </c>
      <c r="T619" s="359">
        <v>7780.73</v>
      </c>
      <c r="U619" s="356"/>
      <c r="V619" s="360"/>
      <c r="W619" s="356"/>
      <c r="X619" s="82"/>
      <c r="Y619" s="82"/>
      <c r="Z619" s="82"/>
    </row>
    <row r="620" spans="1:26" customFormat="1" ht="15" x14ac:dyDescent="0.25">
      <c r="A620" s="357" t="s">
        <v>1000</v>
      </c>
      <c r="B620" s="357" t="s">
        <v>583</v>
      </c>
      <c r="C620" s="357"/>
      <c r="D620" s="357" t="s">
        <v>461</v>
      </c>
      <c r="E620" s="394"/>
      <c r="F620" s="394"/>
      <c r="G620" s="394"/>
      <c r="H620" s="394"/>
      <c r="I620" s="394"/>
      <c r="J620" s="394"/>
      <c r="K620" s="357"/>
      <c r="L620" s="357"/>
      <c r="M620" s="358">
        <v>232</v>
      </c>
      <c r="N620" s="359">
        <v>18754.259999999998</v>
      </c>
      <c r="O620" s="359"/>
      <c r="P620" s="423">
        <v>222</v>
      </c>
      <c r="Q620" s="423">
        <v>18899.86</v>
      </c>
      <c r="R620" s="423"/>
      <c r="S620" s="423">
        <v>125</v>
      </c>
      <c r="T620" s="423">
        <v>9600.4</v>
      </c>
      <c r="U620" s="356"/>
      <c r="V620" s="360"/>
      <c r="W620" s="356"/>
      <c r="X620" s="82"/>
      <c r="Y620" s="82"/>
      <c r="Z620" s="82"/>
    </row>
    <row r="621" spans="1:26" customFormat="1" ht="15" x14ac:dyDescent="0.25">
      <c r="A621" s="357" t="s">
        <v>1000</v>
      </c>
      <c r="B621" s="357" t="s">
        <v>995</v>
      </c>
      <c r="C621" s="357"/>
      <c r="D621" s="357" t="s">
        <v>461</v>
      </c>
      <c r="E621" s="394"/>
      <c r="F621" s="394"/>
      <c r="G621" s="394"/>
      <c r="H621" s="394"/>
      <c r="I621" s="394"/>
      <c r="J621" s="394"/>
      <c r="K621" s="357"/>
      <c r="L621" s="357"/>
      <c r="M621" s="358"/>
      <c r="N621" s="359"/>
      <c r="O621" s="359"/>
      <c r="P621" s="358"/>
      <c r="Q621" s="359"/>
      <c r="R621" s="359"/>
      <c r="S621" s="358">
        <v>13</v>
      </c>
      <c r="T621" s="359">
        <v>1023.18</v>
      </c>
      <c r="U621" s="253"/>
      <c r="V621" s="253"/>
      <c r="W621" s="253"/>
      <c r="X621" s="82"/>
      <c r="Y621" s="82"/>
      <c r="Z621" s="82"/>
    </row>
    <row r="622" spans="1:26" customFormat="1" ht="15" x14ac:dyDescent="0.25">
      <c r="A622" s="357"/>
      <c r="B622" s="357"/>
      <c r="C622" s="357"/>
      <c r="D622" s="357"/>
      <c r="E622" s="394"/>
      <c r="F622" s="394"/>
      <c r="G622" s="394"/>
      <c r="H622" s="394"/>
      <c r="I622" s="394"/>
      <c r="J622" s="394"/>
      <c r="K622" s="357"/>
      <c r="L622" s="357"/>
      <c r="M622" s="358"/>
      <c r="N622" s="359"/>
      <c r="O622" s="359"/>
      <c r="P622" s="358"/>
      <c r="Q622" s="359"/>
      <c r="R622" s="359"/>
      <c r="S622" s="358"/>
      <c r="T622" s="359"/>
      <c r="U622" s="356"/>
      <c r="V622" s="360"/>
      <c r="W622" s="356"/>
      <c r="X622" s="82"/>
      <c r="Y622" s="82"/>
      <c r="Z622" s="82"/>
    </row>
    <row r="623" spans="1:26" customFormat="1" ht="15" x14ac:dyDescent="0.25">
      <c r="A623" s="357"/>
      <c r="B623" s="357"/>
      <c r="C623" s="357"/>
      <c r="D623" s="357"/>
      <c r="E623" s="394"/>
      <c r="F623" s="394"/>
      <c r="G623" s="394"/>
      <c r="H623" s="394"/>
      <c r="I623" s="394"/>
      <c r="J623" s="394"/>
      <c r="K623" s="357"/>
      <c r="L623" s="357"/>
      <c r="M623" s="358"/>
      <c r="N623" s="359"/>
      <c r="O623" s="359"/>
      <c r="P623" s="358"/>
      <c r="Q623" s="359"/>
      <c r="R623" s="359"/>
      <c r="S623" s="358"/>
      <c r="T623" s="359"/>
      <c r="U623" s="253"/>
      <c r="V623" s="360"/>
      <c r="W623" s="356"/>
      <c r="X623" s="82"/>
      <c r="Y623" s="82"/>
      <c r="Z623" s="82"/>
    </row>
    <row r="624" spans="1:26" customFormat="1" ht="15" x14ac:dyDescent="0.25">
      <c r="A624" s="357" t="s">
        <v>1021</v>
      </c>
      <c r="B624" s="357" t="s">
        <v>956</v>
      </c>
      <c r="C624" s="357"/>
      <c r="D624" s="357" t="s">
        <v>956</v>
      </c>
      <c r="E624" s="21" t="s">
        <v>1022</v>
      </c>
      <c r="F624" s="394"/>
      <c r="G624" s="21" t="s">
        <v>1023</v>
      </c>
      <c r="H624" s="394"/>
      <c r="I624" s="394"/>
      <c r="J624" s="394"/>
      <c r="K624" s="357"/>
      <c r="L624" s="357"/>
      <c r="M624" s="358"/>
      <c r="N624" s="359"/>
      <c r="O624" s="359"/>
      <c r="P624" s="358"/>
      <c r="Q624" s="359"/>
      <c r="R624" s="359"/>
      <c r="S624" s="358"/>
      <c r="T624" s="359"/>
      <c r="U624" s="356"/>
      <c r="V624" s="360"/>
      <c r="W624" s="356"/>
      <c r="X624" s="82"/>
      <c r="Y624" s="82"/>
      <c r="Z624" s="82"/>
    </row>
    <row r="625" spans="1:26" customFormat="1" ht="15" x14ac:dyDescent="0.25">
      <c r="A625" s="357" t="s">
        <v>1021</v>
      </c>
      <c r="B625" s="357" t="s">
        <v>698</v>
      </c>
      <c r="C625" s="357"/>
      <c r="D625" s="357" t="s">
        <v>698</v>
      </c>
      <c r="E625" s="394"/>
      <c r="F625" s="394"/>
      <c r="G625" s="394"/>
      <c r="H625" s="394"/>
      <c r="I625" s="394"/>
      <c r="J625" s="394"/>
      <c r="K625" s="357"/>
      <c r="L625" s="357"/>
      <c r="M625" s="423"/>
      <c r="N625" s="423"/>
      <c r="O625" s="423"/>
      <c r="P625" s="358">
        <v>46</v>
      </c>
      <c r="Q625" s="443">
        <v>12066.57</v>
      </c>
      <c r="R625" s="359"/>
      <c r="S625" s="358">
        <v>9</v>
      </c>
      <c r="T625" s="359">
        <v>1781.48</v>
      </c>
      <c r="U625" s="356"/>
      <c r="V625" s="360"/>
      <c r="W625" s="356"/>
      <c r="X625" s="82"/>
      <c r="Y625" s="82"/>
      <c r="Z625" s="82"/>
    </row>
    <row r="626" spans="1:26" customFormat="1" ht="15" x14ac:dyDescent="0.25">
      <c r="A626" s="357" t="s">
        <v>1021</v>
      </c>
      <c r="B626" s="357" t="s">
        <v>62</v>
      </c>
      <c r="C626" s="357"/>
      <c r="D626" s="357" t="s">
        <v>63</v>
      </c>
      <c r="E626" s="394"/>
      <c r="F626" s="394"/>
      <c r="G626" s="394"/>
      <c r="H626" s="394"/>
      <c r="I626" s="394"/>
      <c r="J626" s="394"/>
      <c r="K626" s="357"/>
      <c r="L626" s="357"/>
      <c r="M626" s="358">
        <v>17</v>
      </c>
      <c r="N626" s="359">
        <v>4948.55</v>
      </c>
      <c r="O626" s="359"/>
      <c r="P626" s="358">
        <v>10</v>
      </c>
      <c r="Q626" s="359">
        <v>2671.88</v>
      </c>
      <c r="R626" s="359"/>
      <c r="S626" s="358"/>
      <c r="T626" s="359"/>
      <c r="U626" s="356"/>
      <c r="V626" s="360"/>
      <c r="W626" s="356"/>
      <c r="X626" s="82"/>
      <c r="Y626" s="82"/>
      <c r="Z626" s="82"/>
    </row>
    <row r="627" spans="1:26" customFormat="1" ht="15" x14ac:dyDescent="0.25">
      <c r="A627" s="357" t="s">
        <v>1021</v>
      </c>
      <c r="B627" s="357" t="s">
        <v>62</v>
      </c>
      <c r="C627" s="357"/>
      <c r="D627" s="357" t="s">
        <v>65</v>
      </c>
      <c r="E627" s="394"/>
      <c r="F627" s="394"/>
      <c r="G627" s="394"/>
      <c r="H627" s="394"/>
      <c r="I627" s="394"/>
      <c r="J627" s="394"/>
      <c r="K627" s="357"/>
      <c r="L627" s="357"/>
      <c r="M627" s="358"/>
      <c r="N627" s="359"/>
      <c r="O627" s="359"/>
      <c r="P627" s="358"/>
      <c r="Q627" s="359"/>
      <c r="R627" s="359"/>
      <c r="S627" s="358">
        <v>2</v>
      </c>
      <c r="T627" s="359">
        <v>590.58000000000004</v>
      </c>
      <c r="U627" s="253"/>
      <c r="V627" s="253"/>
      <c r="W627" s="253"/>
      <c r="X627" s="82"/>
      <c r="Y627" s="82"/>
      <c r="Z627" s="82"/>
    </row>
    <row r="628" spans="1:26" customFormat="1" ht="15" x14ac:dyDescent="0.25">
      <c r="A628" s="357" t="s">
        <v>1021</v>
      </c>
      <c r="B628" s="357" t="s">
        <v>66</v>
      </c>
      <c r="C628" s="357"/>
      <c r="D628" s="357" t="s">
        <v>63</v>
      </c>
      <c r="E628" s="394"/>
      <c r="F628" s="394"/>
      <c r="G628" s="394"/>
      <c r="H628" s="394"/>
      <c r="I628" s="394"/>
      <c r="J628" s="394"/>
      <c r="K628" s="357"/>
      <c r="L628" s="357"/>
      <c r="M628" s="358">
        <v>3</v>
      </c>
      <c r="N628" s="359">
        <v>486.14</v>
      </c>
      <c r="O628" s="359"/>
      <c r="P628" s="358"/>
      <c r="Q628" s="359"/>
      <c r="R628" s="359"/>
      <c r="S628" s="358"/>
      <c r="T628" s="359"/>
      <c r="U628" s="356"/>
      <c r="V628" s="360"/>
      <c r="W628" s="356"/>
      <c r="X628" s="82"/>
      <c r="Y628" s="82"/>
      <c r="Z628" s="82"/>
    </row>
    <row r="629" spans="1:26" customFormat="1" ht="15" x14ac:dyDescent="0.25">
      <c r="A629" s="357" t="s">
        <v>1021</v>
      </c>
      <c r="B629" s="357" t="s">
        <v>962</v>
      </c>
      <c r="C629" s="357"/>
      <c r="D629" s="357" t="s">
        <v>65</v>
      </c>
      <c r="E629" s="394"/>
      <c r="F629" s="394"/>
      <c r="G629" s="394"/>
      <c r="H629" s="394"/>
      <c r="I629" s="394"/>
      <c r="J629" s="394"/>
      <c r="K629" s="357"/>
      <c r="L629" s="357"/>
      <c r="M629" s="358"/>
      <c r="N629" s="359"/>
      <c r="O629" s="359"/>
      <c r="P629" s="358"/>
      <c r="Q629" s="359"/>
      <c r="R629" s="359"/>
      <c r="S629" s="358">
        <v>2</v>
      </c>
      <c r="T629" s="359">
        <v>137.43</v>
      </c>
      <c r="U629" s="356"/>
      <c r="V629" s="360"/>
      <c r="W629" s="356"/>
      <c r="X629" s="82"/>
      <c r="Y629" s="82"/>
      <c r="Z629" s="82"/>
    </row>
    <row r="630" spans="1:26" customFormat="1" ht="15" x14ac:dyDescent="0.25">
      <c r="A630" s="357" t="s">
        <v>1021</v>
      </c>
      <c r="B630" s="357" t="s">
        <v>67</v>
      </c>
      <c r="C630" s="357"/>
      <c r="D630" s="357" t="s">
        <v>68</v>
      </c>
      <c r="E630" s="394"/>
      <c r="F630" s="394"/>
      <c r="G630" s="394"/>
      <c r="H630" s="394"/>
      <c r="I630" s="394"/>
      <c r="J630" s="394"/>
      <c r="K630" s="357"/>
      <c r="L630" s="357"/>
      <c r="M630" s="358">
        <v>1</v>
      </c>
      <c r="N630" s="359">
        <v>230.82</v>
      </c>
      <c r="O630" s="359"/>
      <c r="P630" s="423">
        <v>2</v>
      </c>
      <c r="Q630" s="423">
        <v>65.63</v>
      </c>
      <c r="R630" s="423"/>
      <c r="S630" s="423"/>
      <c r="T630" s="423"/>
      <c r="U630" s="356"/>
      <c r="V630" s="360"/>
      <c r="W630" s="356"/>
      <c r="X630" s="82"/>
      <c r="Y630" s="82"/>
      <c r="Z630" s="82"/>
    </row>
    <row r="631" spans="1:26" customFormat="1" ht="15" x14ac:dyDescent="0.25">
      <c r="A631" s="357" t="s">
        <v>1021</v>
      </c>
      <c r="B631" s="357" t="s">
        <v>71</v>
      </c>
      <c r="C631" s="357"/>
      <c r="D631" s="357" t="s">
        <v>72</v>
      </c>
      <c r="E631" s="394"/>
      <c r="F631" s="394"/>
      <c r="G631" s="394"/>
      <c r="H631" s="394"/>
      <c r="I631" s="394"/>
      <c r="J631" s="394"/>
      <c r="K631" s="357"/>
      <c r="L631" s="357"/>
      <c r="M631" s="358">
        <v>2</v>
      </c>
      <c r="N631" s="359">
        <v>177.31</v>
      </c>
      <c r="O631" s="359"/>
      <c r="P631" s="358">
        <v>2</v>
      </c>
      <c r="Q631" s="359">
        <v>563.97</v>
      </c>
      <c r="R631" s="359"/>
      <c r="S631" s="358"/>
      <c r="T631" s="359"/>
      <c r="U631" s="356"/>
      <c r="V631" s="360"/>
      <c r="W631" s="356"/>
      <c r="X631" s="82"/>
      <c r="Y631" s="82"/>
      <c r="Z631" s="82"/>
    </row>
    <row r="632" spans="1:26" customFormat="1" ht="15" x14ac:dyDescent="0.25">
      <c r="A632" s="357" t="s">
        <v>1021</v>
      </c>
      <c r="B632" s="357" t="s">
        <v>80</v>
      </c>
      <c r="C632" s="357"/>
      <c r="D632" s="357" t="s">
        <v>81</v>
      </c>
      <c r="E632" s="394"/>
      <c r="F632" s="394"/>
      <c r="G632" s="394"/>
      <c r="H632" s="394"/>
      <c r="I632" s="394"/>
      <c r="J632" s="394"/>
      <c r="K632" s="357"/>
      <c r="L632" s="357"/>
      <c r="M632" s="358">
        <v>9</v>
      </c>
      <c r="N632" s="359">
        <v>2556.0700000000002</v>
      </c>
      <c r="O632" s="359"/>
      <c r="P632" s="423">
        <v>4</v>
      </c>
      <c r="Q632" s="423">
        <v>1697.37</v>
      </c>
      <c r="R632" s="423"/>
      <c r="S632" s="423"/>
      <c r="T632" s="423"/>
      <c r="U632" s="356"/>
      <c r="V632" s="360"/>
      <c r="W632" s="356"/>
      <c r="X632" s="82"/>
      <c r="Y632" s="82"/>
      <c r="Z632" s="82"/>
    </row>
    <row r="633" spans="1:26" customFormat="1" ht="15" x14ac:dyDescent="0.25">
      <c r="A633" s="357" t="s">
        <v>1021</v>
      </c>
      <c r="B633" s="357" t="s">
        <v>82</v>
      </c>
      <c r="C633" s="357"/>
      <c r="D633" s="357" t="s">
        <v>83</v>
      </c>
      <c r="E633" s="394"/>
      <c r="F633" s="394"/>
      <c r="G633" s="394"/>
      <c r="H633" s="394"/>
      <c r="I633" s="394"/>
      <c r="J633" s="394"/>
      <c r="K633" s="357"/>
      <c r="L633" s="357"/>
      <c r="M633" s="358">
        <v>130</v>
      </c>
      <c r="N633" s="359">
        <v>33634.68</v>
      </c>
      <c r="O633" s="359"/>
      <c r="P633" s="358">
        <v>73</v>
      </c>
      <c r="Q633" s="359">
        <v>16054.95</v>
      </c>
      <c r="R633" s="359"/>
      <c r="S633" s="358">
        <v>23</v>
      </c>
      <c r="T633" s="359">
        <v>3193.78</v>
      </c>
      <c r="U633" s="356"/>
      <c r="V633" s="360"/>
      <c r="W633" s="356"/>
      <c r="X633" s="82"/>
      <c r="Y633" s="82"/>
      <c r="Z633" s="82"/>
    </row>
    <row r="634" spans="1:26" customFormat="1" ht="15" x14ac:dyDescent="0.25">
      <c r="A634" s="357" t="s">
        <v>1021</v>
      </c>
      <c r="B634" s="357" t="s">
        <v>89</v>
      </c>
      <c r="C634" s="357"/>
      <c r="D634" s="357" t="s">
        <v>90</v>
      </c>
      <c r="E634" s="394"/>
      <c r="F634" s="394"/>
      <c r="G634" s="394"/>
      <c r="H634" s="394"/>
      <c r="I634" s="394"/>
      <c r="J634" s="394"/>
      <c r="K634" s="357"/>
      <c r="L634" s="357"/>
      <c r="M634" s="358"/>
      <c r="N634" s="359"/>
      <c r="O634" s="359"/>
      <c r="P634" s="358">
        <v>1</v>
      </c>
      <c r="Q634" s="359">
        <v>1353.12</v>
      </c>
      <c r="R634" s="359"/>
      <c r="S634" s="358"/>
      <c r="T634" s="359"/>
      <c r="U634" s="356"/>
      <c r="V634" s="360"/>
      <c r="W634" s="356"/>
      <c r="X634" s="82"/>
      <c r="Y634" s="82"/>
      <c r="Z634" s="82"/>
    </row>
    <row r="635" spans="1:26" customFormat="1" ht="15" x14ac:dyDescent="0.25">
      <c r="A635" s="357" t="s">
        <v>1021</v>
      </c>
      <c r="B635" s="357" t="s">
        <v>91</v>
      </c>
      <c r="C635" s="357"/>
      <c r="D635" s="357" t="s">
        <v>92</v>
      </c>
      <c r="E635" s="394"/>
      <c r="F635" s="394"/>
      <c r="G635" s="394"/>
      <c r="H635" s="394"/>
      <c r="I635" s="394"/>
      <c r="J635" s="394"/>
      <c r="K635" s="357"/>
      <c r="L635" s="357"/>
      <c r="M635" s="423"/>
      <c r="N635" s="423"/>
      <c r="O635" s="423"/>
      <c r="P635" s="358">
        <v>1</v>
      </c>
      <c r="Q635" s="359">
        <v>29.59</v>
      </c>
      <c r="R635" s="359"/>
      <c r="S635" s="423"/>
      <c r="T635" s="423"/>
      <c r="U635" s="356"/>
      <c r="V635" s="360"/>
      <c r="W635" s="356"/>
      <c r="X635" s="82"/>
      <c r="Y635" s="82"/>
      <c r="Z635" s="82"/>
    </row>
    <row r="636" spans="1:26" customFormat="1" ht="15" x14ac:dyDescent="0.25">
      <c r="A636" s="357" t="s">
        <v>1021</v>
      </c>
      <c r="B636" s="357" t="s">
        <v>1003</v>
      </c>
      <c r="C636" s="357"/>
      <c r="D636" s="357" t="s">
        <v>96</v>
      </c>
      <c r="E636" s="394"/>
      <c r="F636" s="394"/>
      <c r="G636" s="394"/>
      <c r="H636" s="394"/>
      <c r="I636" s="394"/>
      <c r="J636" s="394"/>
      <c r="K636" s="357"/>
      <c r="L636" s="357"/>
      <c r="M636" s="358"/>
      <c r="N636" s="359"/>
      <c r="O636" s="359"/>
      <c r="P636" s="358"/>
      <c r="Q636" s="359"/>
      <c r="R636" s="359"/>
      <c r="S636" s="358">
        <v>1</v>
      </c>
      <c r="T636" s="359">
        <v>977.86</v>
      </c>
      <c r="U636" s="253"/>
      <c r="V636" s="253"/>
      <c r="W636" s="253"/>
      <c r="X636" s="82"/>
      <c r="Y636" s="82"/>
      <c r="Z636" s="82"/>
    </row>
    <row r="637" spans="1:26" customFormat="1" ht="15" x14ac:dyDescent="0.25">
      <c r="A637" s="357" t="s">
        <v>1021</v>
      </c>
      <c r="B637" s="357" t="s">
        <v>99</v>
      </c>
      <c r="C637" s="357"/>
      <c r="D637" s="357" t="s">
        <v>77</v>
      </c>
      <c r="E637" s="394"/>
      <c r="F637" s="394"/>
      <c r="G637" s="394"/>
      <c r="H637" s="394"/>
      <c r="I637" s="394"/>
      <c r="J637" s="394"/>
      <c r="K637" s="357"/>
      <c r="L637" s="357"/>
      <c r="M637" s="358">
        <v>4</v>
      </c>
      <c r="N637" s="359">
        <v>1437.26</v>
      </c>
      <c r="O637" s="359"/>
      <c r="P637" s="358">
        <v>9</v>
      </c>
      <c r="Q637" s="359">
        <v>1563.45</v>
      </c>
      <c r="R637" s="359"/>
      <c r="S637" s="358">
        <v>2</v>
      </c>
      <c r="T637" s="359">
        <v>107.52</v>
      </c>
      <c r="U637" s="356"/>
      <c r="V637" s="360"/>
      <c r="W637" s="356"/>
      <c r="X637" s="82"/>
      <c r="Y637" s="82"/>
      <c r="Z637" s="82"/>
    </row>
    <row r="638" spans="1:26" customFormat="1" ht="15" x14ac:dyDescent="0.25">
      <c r="A638" s="357" t="s">
        <v>1021</v>
      </c>
      <c r="B638" s="357" t="s">
        <v>101</v>
      </c>
      <c r="C638" s="357"/>
      <c r="D638" s="357" t="s">
        <v>102</v>
      </c>
      <c r="E638" s="394"/>
      <c r="F638" s="394"/>
      <c r="G638" s="394"/>
      <c r="H638" s="394"/>
      <c r="I638" s="394"/>
      <c r="J638" s="394"/>
      <c r="K638" s="357"/>
      <c r="L638" s="357"/>
      <c r="M638" s="358">
        <v>7</v>
      </c>
      <c r="N638" s="359">
        <v>2707.64</v>
      </c>
      <c r="O638" s="359"/>
      <c r="P638" s="358">
        <v>3</v>
      </c>
      <c r="Q638" s="359">
        <v>289.8</v>
      </c>
      <c r="R638" s="359"/>
      <c r="S638" s="423"/>
      <c r="T638" s="423"/>
      <c r="U638" s="253"/>
      <c r="V638" s="253"/>
      <c r="W638" s="253"/>
      <c r="X638" s="82"/>
      <c r="Y638" s="82"/>
      <c r="Z638" s="82"/>
    </row>
    <row r="639" spans="1:26" customFormat="1" ht="15" x14ac:dyDescent="0.25">
      <c r="A639" s="357" t="s">
        <v>1021</v>
      </c>
      <c r="B639" s="357" t="s">
        <v>106</v>
      </c>
      <c r="C639" s="357"/>
      <c r="D639" s="357" t="s">
        <v>107</v>
      </c>
      <c r="E639" s="394"/>
      <c r="F639" s="394"/>
      <c r="G639" s="394"/>
      <c r="H639" s="394"/>
      <c r="I639" s="394"/>
      <c r="J639" s="394"/>
      <c r="K639" s="357"/>
      <c r="L639" s="357"/>
      <c r="M639" s="358"/>
      <c r="N639" s="359"/>
      <c r="O639" s="359"/>
      <c r="P639" s="358">
        <v>1</v>
      </c>
      <c r="Q639" s="359">
        <v>78.27</v>
      </c>
      <c r="R639" s="359"/>
      <c r="S639" s="358"/>
      <c r="T639" s="359"/>
      <c r="U639" s="356"/>
      <c r="V639" s="360"/>
      <c r="W639" s="356"/>
      <c r="X639" s="82"/>
      <c r="Y639" s="82"/>
      <c r="Z639" s="82"/>
    </row>
    <row r="640" spans="1:26" customFormat="1" ht="15" x14ac:dyDescent="0.25">
      <c r="A640" s="357" t="s">
        <v>1021</v>
      </c>
      <c r="B640" s="357" t="s">
        <v>125</v>
      </c>
      <c r="C640" s="357"/>
      <c r="D640" s="357" t="s">
        <v>120</v>
      </c>
      <c r="E640" s="394"/>
      <c r="F640" s="394"/>
      <c r="G640" s="394"/>
      <c r="H640" s="394"/>
      <c r="I640" s="394"/>
      <c r="J640" s="394"/>
      <c r="K640" s="357"/>
      <c r="L640" s="357"/>
      <c r="M640" s="358">
        <v>2</v>
      </c>
      <c r="N640" s="359">
        <v>371.38</v>
      </c>
      <c r="O640" s="359"/>
      <c r="P640" s="358">
        <v>1</v>
      </c>
      <c r="Q640" s="359">
        <v>108.76</v>
      </c>
      <c r="R640" s="359"/>
      <c r="S640" s="358"/>
      <c r="T640" s="359"/>
      <c r="U640" s="253"/>
      <c r="V640" s="253"/>
      <c r="W640" s="253"/>
      <c r="X640" s="82"/>
      <c r="Y640" s="82"/>
      <c r="Z640" s="82"/>
    </row>
    <row r="641" spans="1:26" customFormat="1" ht="15" x14ac:dyDescent="0.25">
      <c r="A641" s="357" t="s">
        <v>1021</v>
      </c>
      <c r="B641" s="357" t="s">
        <v>126</v>
      </c>
      <c r="C641" s="357"/>
      <c r="D641" s="357" t="s">
        <v>127</v>
      </c>
      <c r="E641" s="394"/>
      <c r="F641" s="394"/>
      <c r="G641" s="394"/>
      <c r="H641" s="394"/>
      <c r="I641" s="394"/>
      <c r="J641" s="394"/>
      <c r="K641" s="357"/>
      <c r="L641" s="357"/>
      <c r="M641" s="358"/>
      <c r="N641" s="359"/>
      <c r="O641" s="359"/>
      <c r="P641" s="423">
        <v>1</v>
      </c>
      <c r="Q641" s="423">
        <v>289.58</v>
      </c>
      <c r="R641" s="423"/>
      <c r="S641" s="423"/>
      <c r="T641" s="423"/>
      <c r="U641" s="356"/>
      <c r="V641" s="360"/>
      <c r="W641" s="356"/>
      <c r="X641" s="82"/>
      <c r="Y641" s="82"/>
      <c r="Z641" s="82"/>
    </row>
    <row r="642" spans="1:26" customFormat="1" ht="15" x14ac:dyDescent="0.25">
      <c r="A642" s="357" t="s">
        <v>1021</v>
      </c>
      <c r="B642" s="357" t="s">
        <v>128</v>
      </c>
      <c r="C642" s="357"/>
      <c r="D642" s="357" t="s">
        <v>68</v>
      </c>
      <c r="E642" s="394"/>
      <c r="F642" s="394"/>
      <c r="G642" s="394"/>
      <c r="H642" s="394"/>
      <c r="I642" s="394"/>
      <c r="J642" s="394"/>
      <c r="K642" s="357"/>
      <c r="L642" s="357"/>
      <c r="M642" s="423">
        <v>5</v>
      </c>
      <c r="N642" s="423">
        <v>1680.16</v>
      </c>
      <c r="O642" s="423"/>
      <c r="P642" s="423">
        <v>6</v>
      </c>
      <c r="Q642" s="423">
        <v>461.38</v>
      </c>
      <c r="R642" s="423"/>
      <c r="S642" s="358">
        <v>4</v>
      </c>
      <c r="T642" s="359">
        <v>726.89</v>
      </c>
      <c r="U642" s="356"/>
      <c r="V642" s="360"/>
      <c r="W642" s="356"/>
      <c r="X642" s="82"/>
      <c r="Y642" s="82"/>
      <c r="Z642" s="82"/>
    </row>
    <row r="643" spans="1:26" customFormat="1" ht="15" x14ac:dyDescent="0.25">
      <c r="A643" s="357" t="s">
        <v>1021</v>
      </c>
      <c r="B643" s="357" t="s">
        <v>135</v>
      </c>
      <c r="C643" s="357"/>
      <c r="D643" s="357" t="s">
        <v>131</v>
      </c>
      <c r="E643" s="394"/>
      <c r="F643" s="394"/>
      <c r="G643" s="394"/>
      <c r="H643" s="394"/>
      <c r="I643" s="394"/>
      <c r="J643" s="394"/>
      <c r="K643" s="357"/>
      <c r="L643" s="357"/>
      <c r="M643" s="358">
        <v>7</v>
      </c>
      <c r="N643" s="359">
        <v>1704.42</v>
      </c>
      <c r="O643" s="359"/>
      <c r="P643" s="358">
        <v>4</v>
      </c>
      <c r="Q643" s="359">
        <v>961.93</v>
      </c>
      <c r="R643" s="359"/>
      <c r="S643" s="358">
        <v>1</v>
      </c>
      <c r="T643" s="359">
        <v>53.69</v>
      </c>
      <c r="U643" s="356"/>
      <c r="V643" s="253"/>
      <c r="W643" s="253"/>
      <c r="X643" s="82"/>
      <c r="Y643" s="82"/>
      <c r="Z643" s="82"/>
    </row>
    <row r="644" spans="1:26" customFormat="1" ht="15" x14ac:dyDescent="0.25">
      <c r="A644" s="357" t="s">
        <v>1021</v>
      </c>
      <c r="B644" s="357" t="s">
        <v>964</v>
      </c>
      <c r="C644" s="357"/>
      <c r="D644" s="357" t="s">
        <v>131</v>
      </c>
      <c r="E644" s="394"/>
      <c r="F644" s="394"/>
      <c r="G644" s="394"/>
      <c r="H644" s="394"/>
      <c r="I644" s="394"/>
      <c r="J644" s="394"/>
      <c r="K644" s="357"/>
      <c r="L644" s="357"/>
      <c r="M644" s="358"/>
      <c r="N644" s="359"/>
      <c r="O644" s="359"/>
      <c r="P644" s="358"/>
      <c r="Q644" s="359"/>
      <c r="R644" s="359"/>
      <c r="S644" s="358">
        <v>2</v>
      </c>
      <c r="T644" s="359">
        <v>288.98</v>
      </c>
      <c r="U644" s="356"/>
      <c r="V644" s="360"/>
      <c r="W644" s="356"/>
      <c r="X644" s="82"/>
      <c r="Y644" s="82"/>
      <c r="Z644" s="82"/>
    </row>
    <row r="645" spans="1:26" customFormat="1" ht="15" x14ac:dyDescent="0.25">
      <c r="A645" s="357" t="s">
        <v>1021</v>
      </c>
      <c r="B645" s="357" t="s">
        <v>136</v>
      </c>
      <c r="C645" s="357"/>
      <c r="D645" s="357" t="s">
        <v>79</v>
      </c>
      <c r="E645" s="394"/>
      <c r="F645" s="394"/>
      <c r="G645" s="394"/>
      <c r="H645" s="394"/>
      <c r="I645" s="394"/>
      <c r="J645" s="394"/>
      <c r="K645" s="357"/>
      <c r="L645" s="357"/>
      <c r="M645" s="423"/>
      <c r="N645" s="423"/>
      <c r="O645" s="423"/>
      <c r="P645" s="358"/>
      <c r="Q645" s="359"/>
      <c r="R645" s="359"/>
      <c r="S645" s="358">
        <v>1</v>
      </c>
      <c r="T645" s="359">
        <v>90.23</v>
      </c>
      <c r="U645" s="253"/>
      <c r="V645" s="253"/>
      <c r="W645" s="253"/>
      <c r="X645" s="82"/>
      <c r="Y645" s="82"/>
      <c r="Z645" s="82"/>
    </row>
    <row r="646" spans="1:26" customFormat="1" ht="15" x14ac:dyDescent="0.25">
      <c r="A646" s="357" t="s">
        <v>1021</v>
      </c>
      <c r="B646" s="357" t="s">
        <v>144</v>
      </c>
      <c r="C646" s="357"/>
      <c r="D646" s="357" t="s">
        <v>145</v>
      </c>
      <c r="E646" s="394"/>
      <c r="F646" s="394"/>
      <c r="G646" s="394"/>
      <c r="H646" s="394"/>
      <c r="I646" s="394"/>
      <c r="J646" s="394"/>
      <c r="K646" s="357"/>
      <c r="L646" s="357"/>
      <c r="M646" s="358">
        <v>132</v>
      </c>
      <c r="N646" s="359">
        <v>28578.83</v>
      </c>
      <c r="O646" s="359"/>
      <c r="P646" s="358">
        <v>121</v>
      </c>
      <c r="Q646" s="359">
        <v>26482.46</v>
      </c>
      <c r="R646" s="359"/>
      <c r="S646" s="358">
        <v>13</v>
      </c>
      <c r="T646" s="359">
        <v>2788.03</v>
      </c>
      <c r="U646" s="356"/>
      <c r="V646" s="360"/>
      <c r="W646" s="356"/>
      <c r="X646" s="82"/>
      <c r="Y646" s="82"/>
      <c r="Z646" s="82"/>
    </row>
    <row r="647" spans="1:26" customFormat="1" ht="15" x14ac:dyDescent="0.25">
      <c r="A647" s="357" t="s">
        <v>1021</v>
      </c>
      <c r="B647" s="357" t="s">
        <v>965</v>
      </c>
      <c r="C647" s="357"/>
      <c r="D647" s="357" t="s">
        <v>145</v>
      </c>
      <c r="E647" s="394"/>
      <c r="F647" s="394"/>
      <c r="G647" s="394"/>
      <c r="H647" s="394"/>
      <c r="I647" s="394"/>
      <c r="J647" s="394"/>
      <c r="K647" s="357"/>
      <c r="L647" s="357"/>
      <c r="M647" s="423"/>
      <c r="N647" s="423"/>
      <c r="O647" s="423"/>
      <c r="P647" s="423"/>
      <c r="Q647" s="423"/>
      <c r="R647" s="423"/>
      <c r="S647" s="358">
        <v>3</v>
      </c>
      <c r="T647" s="359">
        <v>1006.26</v>
      </c>
      <c r="U647" s="356"/>
      <c r="V647" s="253"/>
      <c r="W647" s="253"/>
      <c r="X647" s="82"/>
      <c r="Y647" s="82"/>
      <c r="Z647" s="82"/>
    </row>
    <row r="648" spans="1:26" customFormat="1" ht="15" x14ac:dyDescent="0.25">
      <c r="A648" s="357" t="s">
        <v>1021</v>
      </c>
      <c r="B648" s="357" t="s">
        <v>146</v>
      </c>
      <c r="C648" s="357"/>
      <c r="D648" s="357" t="s">
        <v>148</v>
      </c>
      <c r="E648" s="394"/>
      <c r="F648" s="394"/>
      <c r="G648" s="394"/>
      <c r="H648" s="394"/>
      <c r="I648" s="394"/>
      <c r="J648" s="394"/>
      <c r="K648" s="357"/>
      <c r="L648" s="357"/>
      <c r="M648" s="358">
        <v>6</v>
      </c>
      <c r="N648" s="359">
        <v>1454.43</v>
      </c>
      <c r="O648" s="359"/>
      <c r="P648" s="358">
        <v>1</v>
      </c>
      <c r="Q648" s="359">
        <v>194.58</v>
      </c>
      <c r="R648" s="359"/>
      <c r="S648" s="358">
        <v>1</v>
      </c>
      <c r="T648" s="359">
        <v>55.09</v>
      </c>
      <c r="U648" s="356"/>
      <c r="V648" s="360"/>
      <c r="W648" s="356"/>
      <c r="X648" s="82"/>
      <c r="Y648" s="82"/>
      <c r="Z648" s="82"/>
    </row>
    <row r="649" spans="1:26" customFormat="1" ht="15" x14ac:dyDescent="0.25">
      <c r="A649" s="357" t="s">
        <v>1021</v>
      </c>
      <c r="B649" s="357" t="s">
        <v>151</v>
      </c>
      <c r="C649" s="357"/>
      <c r="D649" s="357" t="s">
        <v>145</v>
      </c>
      <c r="E649" s="394"/>
      <c r="F649" s="394"/>
      <c r="G649" s="394"/>
      <c r="H649" s="394"/>
      <c r="I649" s="394"/>
      <c r="J649" s="394"/>
      <c r="K649" s="357"/>
      <c r="L649" s="357"/>
      <c r="M649" s="358"/>
      <c r="N649" s="359"/>
      <c r="O649" s="359"/>
      <c r="P649" s="358">
        <v>1</v>
      </c>
      <c r="Q649" s="359">
        <v>356.47</v>
      </c>
      <c r="R649" s="359"/>
      <c r="S649" s="358"/>
      <c r="T649" s="359"/>
      <c r="U649" s="356"/>
      <c r="V649" s="360"/>
      <c r="W649" s="356"/>
      <c r="X649" s="82"/>
      <c r="Y649" s="82"/>
      <c r="Z649" s="82"/>
    </row>
    <row r="650" spans="1:26" customFormat="1" ht="15" x14ac:dyDescent="0.25">
      <c r="A650" s="357" t="s">
        <v>1021</v>
      </c>
      <c r="B650" s="357" t="s">
        <v>152</v>
      </c>
      <c r="C650" s="357"/>
      <c r="D650" s="357" t="s">
        <v>153</v>
      </c>
      <c r="E650" s="394"/>
      <c r="F650" s="394"/>
      <c r="G650" s="394"/>
      <c r="H650" s="394"/>
      <c r="I650" s="394"/>
      <c r="J650" s="394"/>
      <c r="K650" s="357"/>
      <c r="L650" s="357"/>
      <c r="M650" s="358">
        <v>7</v>
      </c>
      <c r="N650" s="359">
        <v>1840.99</v>
      </c>
      <c r="O650" s="359"/>
      <c r="P650" s="358">
        <v>3</v>
      </c>
      <c r="Q650" s="359">
        <v>343.93</v>
      </c>
      <c r="R650" s="359"/>
      <c r="S650" s="358">
        <v>2</v>
      </c>
      <c r="T650" s="359">
        <v>557.38</v>
      </c>
      <c r="U650" s="253"/>
      <c r="V650" s="253"/>
      <c r="W650" s="253"/>
      <c r="X650" s="82"/>
      <c r="Y650" s="82"/>
      <c r="Z650" s="82"/>
    </row>
    <row r="651" spans="1:26" customFormat="1" ht="15" x14ac:dyDescent="0.25">
      <c r="A651" s="357" t="s">
        <v>1021</v>
      </c>
      <c r="B651" s="357" t="s">
        <v>160</v>
      </c>
      <c r="C651" s="357"/>
      <c r="D651" s="357" t="s">
        <v>97</v>
      </c>
      <c r="E651" s="394"/>
      <c r="F651" s="394"/>
      <c r="G651" s="394"/>
      <c r="H651" s="394"/>
      <c r="I651" s="394"/>
      <c r="J651" s="394"/>
      <c r="K651" s="357"/>
      <c r="L651" s="357"/>
      <c r="M651" s="423">
        <v>5</v>
      </c>
      <c r="N651" s="423">
        <v>1522.8</v>
      </c>
      <c r="O651" s="423"/>
      <c r="P651" s="358">
        <v>1</v>
      </c>
      <c r="Q651" s="359">
        <v>85.28</v>
      </c>
      <c r="R651" s="359"/>
      <c r="S651" s="358"/>
      <c r="T651" s="359"/>
      <c r="U651" s="253"/>
      <c r="V651" s="360"/>
      <c r="W651" s="356"/>
      <c r="X651" s="82"/>
      <c r="Y651" s="82"/>
      <c r="Z651" s="82"/>
    </row>
    <row r="652" spans="1:26" customFormat="1" ht="15" x14ac:dyDescent="0.25">
      <c r="A652" s="357" t="s">
        <v>1021</v>
      </c>
      <c r="B652" s="357" t="s">
        <v>165</v>
      </c>
      <c r="C652" s="357"/>
      <c r="D652" s="357" t="s">
        <v>64</v>
      </c>
      <c r="E652" s="394"/>
      <c r="F652" s="394"/>
      <c r="G652" s="394"/>
      <c r="H652" s="394"/>
      <c r="I652" s="394"/>
      <c r="J652" s="394"/>
      <c r="K652" s="357"/>
      <c r="L652" s="357"/>
      <c r="M652" s="358">
        <v>1</v>
      </c>
      <c r="N652" s="359">
        <v>33.35</v>
      </c>
      <c r="O652" s="359"/>
      <c r="P652" s="358">
        <v>1</v>
      </c>
      <c r="Q652" s="359">
        <v>505.84</v>
      </c>
      <c r="R652" s="359"/>
      <c r="S652" s="358">
        <v>2</v>
      </c>
      <c r="T652" s="359">
        <v>1211.22</v>
      </c>
      <c r="U652" s="356"/>
      <c r="V652" s="360"/>
      <c r="W652" s="356"/>
      <c r="X652" s="82"/>
      <c r="Y652" s="82"/>
      <c r="Z652" s="82"/>
    </row>
    <row r="653" spans="1:26" customFormat="1" ht="15" x14ac:dyDescent="0.25">
      <c r="A653" s="357" t="s">
        <v>1021</v>
      </c>
      <c r="B653" s="357" t="s">
        <v>171</v>
      </c>
      <c r="C653" s="357"/>
      <c r="D653" s="357" t="s">
        <v>97</v>
      </c>
      <c r="E653" s="394"/>
      <c r="F653" s="394"/>
      <c r="G653" s="394"/>
      <c r="H653" s="394"/>
      <c r="I653" s="394"/>
      <c r="J653" s="394"/>
      <c r="K653" s="357"/>
      <c r="L653" s="357"/>
      <c r="M653" s="358">
        <v>3</v>
      </c>
      <c r="N653" s="359">
        <v>984.56</v>
      </c>
      <c r="O653" s="359"/>
      <c r="P653" s="358">
        <v>11</v>
      </c>
      <c r="Q653" s="359">
        <v>1821.99</v>
      </c>
      <c r="R653" s="359"/>
      <c r="S653" s="358">
        <v>2</v>
      </c>
      <c r="T653" s="359">
        <v>414.42</v>
      </c>
      <c r="U653" s="356"/>
      <c r="V653" s="360"/>
      <c r="W653" s="356"/>
      <c r="X653" s="82"/>
      <c r="Y653" s="82"/>
      <c r="Z653" s="82"/>
    </row>
    <row r="654" spans="1:26" customFormat="1" ht="15" x14ac:dyDescent="0.25">
      <c r="A654" s="357" t="s">
        <v>1021</v>
      </c>
      <c r="B654" s="357" t="s">
        <v>173</v>
      </c>
      <c r="C654" s="357"/>
      <c r="D654" s="357" t="s">
        <v>77</v>
      </c>
      <c r="E654" s="394"/>
      <c r="F654" s="394"/>
      <c r="G654" s="394"/>
      <c r="H654" s="394"/>
      <c r="I654" s="394"/>
      <c r="J654" s="394"/>
      <c r="K654" s="357"/>
      <c r="L654" s="357"/>
      <c r="M654" s="358">
        <v>2</v>
      </c>
      <c r="N654" s="359">
        <v>105.82</v>
      </c>
      <c r="O654" s="359"/>
      <c r="P654" s="423"/>
      <c r="Q654" s="423"/>
      <c r="R654" s="423"/>
      <c r="S654" s="358"/>
      <c r="T654" s="359"/>
      <c r="U654" s="253"/>
      <c r="V654" s="253"/>
      <c r="W654" s="253"/>
      <c r="X654" s="82"/>
      <c r="Y654" s="82"/>
      <c r="Z654" s="82"/>
    </row>
    <row r="655" spans="1:26" customFormat="1" ht="15" x14ac:dyDescent="0.25">
      <c r="A655" s="357" t="s">
        <v>1021</v>
      </c>
      <c r="B655" s="357" t="s">
        <v>174</v>
      </c>
      <c r="C655" s="357"/>
      <c r="D655" s="357" t="s">
        <v>175</v>
      </c>
      <c r="E655" s="394"/>
      <c r="F655" s="394"/>
      <c r="G655" s="394"/>
      <c r="H655" s="394"/>
      <c r="I655" s="394"/>
      <c r="J655" s="394"/>
      <c r="K655" s="357"/>
      <c r="L655" s="357"/>
      <c r="M655" s="358"/>
      <c r="N655" s="359"/>
      <c r="O655" s="359"/>
      <c r="P655" s="358">
        <v>2</v>
      </c>
      <c r="Q655" s="359">
        <v>1895.06</v>
      </c>
      <c r="R655" s="359"/>
      <c r="S655" s="358"/>
      <c r="T655" s="359"/>
      <c r="U655" s="356"/>
      <c r="V655" s="360"/>
      <c r="W655" s="356"/>
      <c r="X655" s="82"/>
      <c r="Y655" s="82"/>
      <c r="Z655" s="82"/>
    </row>
    <row r="656" spans="1:26" customFormat="1" ht="15" x14ac:dyDescent="0.25">
      <c r="A656" s="357" t="s">
        <v>1021</v>
      </c>
      <c r="B656" s="357" t="s">
        <v>176</v>
      </c>
      <c r="C656" s="357"/>
      <c r="D656" s="357" t="s">
        <v>177</v>
      </c>
      <c r="E656" s="394"/>
      <c r="F656" s="394"/>
      <c r="G656" s="394"/>
      <c r="H656" s="394"/>
      <c r="I656" s="394"/>
      <c r="J656" s="394"/>
      <c r="K656" s="357"/>
      <c r="L656" s="357"/>
      <c r="M656" s="358">
        <v>19</v>
      </c>
      <c r="N656" s="359">
        <v>3493.38</v>
      </c>
      <c r="O656" s="359"/>
      <c r="P656" s="423">
        <v>14</v>
      </c>
      <c r="Q656" s="423">
        <v>4261.12</v>
      </c>
      <c r="R656" s="423"/>
      <c r="S656" s="423">
        <v>3</v>
      </c>
      <c r="T656" s="423">
        <v>353.72</v>
      </c>
      <c r="U656" s="356"/>
      <c r="V656" s="360"/>
      <c r="W656" s="356"/>
      <c r="X656" s="82"/>
      <c r="Y656" s="82"/>
      <c r="Z656" s="82"/>
    </row>
    <row r="657" spans="1:26" customFormat="1" ht="15" x14ac:dyDescent="0.25">
      <c r="A657" s="357" t="s">
        <v>1021</v>
      </c>
      <c r="B657" s="357" t="s">
        <v>967</v>
      </c>
      <c r="C657" s="357"/>
      <c r="D657" s="357" t="s">
        <v>177</v>
      </c>
      <c r="E657" s="394"/>
      <c r="F657" s="394"/>
      <c r="G657" s="394"/>
      <c r="H657" s="394"/>
      <c r="I657" s="394"/>
      <c r="J657" s="394"/>
      <c r="K657" s="357"/>
      <c r="L657" s="357"/>
      <c r="M657" s="358"/>
      <c r="N657" s="359"/>
      <c r="O657" s="359"/>
      <c r="P657" s="358"/>
      <c r="Q657" s="359"/>
      <c r="R657" s="359"/>
      <c r="S657" s="358">
        <v>2</v>
      </c>
      <c r="T657" s="359">
        <v>381.44</v>
      </c>
      <c r="U657" s="253"/>
      <c r="V657" s="360"/>
      <c r="W657" s="356"/>
      <c r="X657" s="82"/>
      <c r="Y657" s="82"/>
      <c r="Z657" s="82"/>
    </row>
    <row r="658" spans="1:26" customFormat="1" ht="15" x14ac:dyDescent="0.25">
      <c r="A658" s="357" t="s">
        <v>1021</v>
      </c>
      <c r="B658" s="357" t="s">
        <v>181</v>
      </c>
      <c r="C658" s="357"/>
      <c r="D658" s="357" t="s">
        <v>182</v>
      </c>
      <c r="E658" s="394"/>
      <c r="F658" s="394"/>
      <c r="G658" s="394"/>
      <c r="H658" s="394"/>
      <c r="I658" s="394"/>
      <c r="J658" s="394"/>
      <c r="K658" s="357"/>
      <c r="L658" s="357"/>
      <c r="M658" s="358">
        <v>5</v>
      </c>
      <c r="N658" s="359">
        <v>3163.46</v>
      </c>
      <c r="O658" s="359"/>
      <c r="P658" s="358">
        <v>3</v>
      </c>
      <c r="Q658" s="359">
        <v>956.61</v>
      </c>
      <c r="R658" s="359"/>
      <c r="S658" s="358"/>
      <c r="T658" s="359"/>
      <c r="U658" s="356"/>
      <c r="V658" s="360"/>
      <c r="W658" s="356"/>
      <c r="X658" s="82"/>
      <c r="Y658" s="82"/>
      <c r="Z658" s="82"/>
    </row>
    <row r="659" spans="1:26" customFormat="1" ht="15" x14ac:dyDescent="0.25">
      <c r="A659" s="357" t="s">
        <v>1021</v>
      </c>
      <c r="B659" s="357" t="s">
        <v>183</v>
      </c>
      <c r="C659" s="357"/>
      <c r="D659" s="357" t="s">
        <v>86</v>
      </c>
      <c r="E659" s="394"/>
      <c r="F659" s="394"/>
      <c r="G659" s="394"/>
      <c r="H659" s="394"/>
      <c r="I659" s="394"/>
      <c r="J659" s="394"/>
      <c r="K659" s="357"/>
      <c r="L659" s="357"/>
      <c r="M659" s="358">
        <v>1</v>
      </c>
      <c r="N659" s="359">
        <v>248.12</v>
      </c>
      <c r="O659" s="359"/>
      <c r="P659" s="358"/>
      <c r="Q659" s="359"/>
      <c r="R659" s="359"/>
      <c r="S659" s="358"/>
      <c r="T659" s="359"/>
      <c r="U659" s="356"/>
      <c r="V659" s="360"/>
      <c r="W659" s="356"/>
      <c r="X659" s="82"/>
      <c r="Y659" s="82"/>
      <c r="Z659" s="82"/>
    </row>
    <row r="660" spans="1:26" customFormat="1" ht="15" x14ac:dyDescent="0.25">
      <c r="A660" s="357" t="s">
        <v>1021</v>
      </c>
      <c r="B660" s="357" t="s">
        <v>184</v>
      </c>
      <c r="C660" s="357"/>
      <c r="D660" s="357" t="s">
        <v>185</v>
      </c>
      <c r="E660" s="394"/>
      <c r="F660" s="394"/>
      <c r="G660" s="394"/>
      <c r="H660" s="394"/>
      <c r="I660" s="394"/>
      <c r="J660" s="394"/>
      <c r="K660" s="357"/>
      <c r="L660" s="357"/>
      <c r="M660" s="423">
        <v>3</v>
      </c>
      <c r="N660" s="423">
        <v>1151.46</v>
      </c>
      <c r="O660" s="423"/>
      <c r="P660" s="358">
        <v>2</v>
      </c>
      <c r="Q660" s="359">
        <v>935.7</v>
      </c>
      <c r="R660" s="359"/>
      <c r="S660" s="358">
        <v>1</v>
      </c>
      <c r="T660" s="359">
        <v>239.82</v>
      </c>
      <c r="U660" s="356"/>
      <c r="V660" s="360"/>
      <c r="W660" s="356"/>
      <c r="X660" s="82"/>
      <c r="Y660" s="82"/>
      <c r="Z660" s="82"/>
    </row>
    <row r="661" spans="1:26" customFormat="1" ht="15" x14ac:dyDescent="0.25">
      <c r="A661" s="357" t="s">
        <v>1021</v>
      </c>
      <c r="B661" s="357" t="s">
        <v>189</v>
      </c>
      <c r="C661" s="357"/>
      <c r="D661" s="357" t="s">
        <v>70</v>
      </c>
      <c r="E661" s="394"/>
      <c r="F661" s="394"/>
      <c r="G661" s="394"/>
      <c r="H661" s="394"/>
      <c r="I661" s="394"/>
      <c r="J661" s="394"/>
      <c r="K661" s="357"/>
      <c r="L661" s="357"/>
      <c r="M661" s="358">
        <v>1</v>
      </c>
      <c r="N661" s="359">
        <v>626.76</v>
      </c>
      <c r="O661" s="359"/>
      <c r="P661" s="358">
        <v>1</v>
      </c>
      <c r="Q661" s="359">
        <v>110.38</v>
      </c>
      <c r="R661" s="359"/>
      <c r="S661" s="358"/>
      <c r="T661" s="359"/>
      <c r="U661" s="356"/>
      <c r="V661" s="360"/>
      <c r="W661" s="356"/>
      <c r="X661" s="82"/>
      <c r="Y661" s="82"/>
      <c r="Z661" s="82"/>
    </row>
    <row r="662" spans="1:26" customFormat="1" ht="15" x14ac:dyDescent="0.25">
      <c r="A662" s="357" t="s">
        <v>1021</v>
      </c>
      <c r="B662" s="357" t="s">
        <v>191</v>
      </c>
      <c r="C662" s="357"/>
      <c r="D662" s="357" t="s">
        <v>192</v>
      </c>
      <c r="E662" s="394"/>
      <c r="F662" s="394"/>
      <c r="G662" s="394"/>
      <c r="H662" s="394"/>
      <c r="I662" s="394"/>
      <c r="J662" s="394"/>
      <c r="K662" s="357"/>
      <c r="L662" s="357"/>
      <c r="M662" s="358">
        <v>1</v>
      </c>
      <c r="N662" s="359">
        <v>885.45</v>
      </c>
      <c r="O662" s="359"/>
      <c r="P662" s="358"/>
      <c r="Q662" s="359"/>
      <c r="R662" s="359"/>
      <c r="S662" s="358"/>
      <c r="T662" s="359"/>
      <c r="U662" s="356"/>
      <c r="V662" s="360"/>
      <c r="W662" s="356"/>
      <c r="X662" s="82"/>
      <c r="Y662" s="82"/>
      <c r="Z662" s="82"/>
    </row>
    <row r="663" spans="1:26" customFormat="1" ht="15" x14ac:dyDescent="0.25">
      <c r="A663" s="357" t="s">
        <v>1021</v>
      </c>
      <c r="B663" s="357" t="s">
        <v>193</v>
      </c>
      <c r="C663" s="357"/>
      <c r="D663" s="357" t="s">
        <v>194</v>
      </c>
      <c r="E663" s="394"/>
      <c r="F663" s="394"/>
      <c r="G663" s="394"/>
      <c r="H663" s="394"/>
      <c r="I663" s="394"/>
      <c r="J663" s="394"/>
      <c r="K663" s="357"/>
      <c r="L663" s="357"/>
      <c r="M663" s="358">
        <v>2</v>
      </c>
      <c r="N663" s="359">
        <v>452.24</v>
      </c>
      <c r="O663" s="359"/>
      <c r="P663" s="358">
        <v>2</v>
      </c>
      <c r="Q663" s="359">
        <v>59.48</v>
      </c>
      <c r="R663" s="359"/>
      <c r="S663" s="358"/>
      <c r="T663" s="359"/>
      <c r="U663" s="253"/>
      <c r="V663" s="253"/>
      <c r="W663" s="253"/>
      <c r="X663" s="82"/>
      <c r="Y663" s="82"/>
      <c r="Z663" s="82"/>
    </row>
    <row r="664" spans="1:26" customFormat="1" ht="15" x14ac:dyDescent="0.25">
      <c r="A664" s="357" t="s">
        <v>1021</v>
      </c>
      <c r="B664" s="357" t="s">
        <v>197</v>
      </c>
      <c r="C664" s="357"/>
      <c r="D664" s="357" t="s">
        <v>380</v>
      </c>
      <c r="E664" s="394"/>
      <c r="F664" s="394"/>
      <c r="G664" s="394"/>
      <c r="H664" s="394"/>
      <c r="I664" s="394"/>
      <c r="J664" s="394"/>
      <c r="K664" s="357"/>
      <c r="L664" s="357"/>
      <c r="M664" s="358">
        <v>1</v>
      </c>
      <c r="N664" s="359">
        <v>135.77000000000001</v>
      </c>
      <c r="O664" s="359"/>
      <c r="P664" s="423">
        <v>2</v>
      </c>
      <c r="Q664" s="423">
        <v>201</v>
      </c>
      <c r="R664" s="423"/>
      <c r="S664" s="358"/>
      <c r="T664" s="359"/>
      <c r="U664" s="356"/>
      <c r="V664" s="360"/>
      <c r="W664" s="356"/>
      <c r="X664" s="82"/>
      <c r="Y664" s="82"/>
      <c r="Z664" s="82"/>
    </row>
    <row r="665" spans="1:26" customFormat="1" ht="15" x14ac:dyDescent="0.25">
      <c r="A665" s="357" t="s">
        <v>1021</v>
      </c>
      <c r="B665" s="357" t="s">
        <v>200</v>
      </c>
      <c r="C665" s="357"/>
      <c r="D665" s="357" t="s">
        <v>644</v>
      </c>
      <c r="E665" s="394"/>
      <c r="F665" s="394"/>
      <c r="G665" s="394"/>
      <c r="H665" s="394"/>
      <c r="I665" s="394"/>
      <c r="J665" s="394"/>
      <c r="K665" s="357"/>
      <c r="L665" s="357"/>
      <c r="M665" s="358">
        <v>16</v>
      </c>
      <c r="N665" s="359">
        <v>8318.11</v>
      </c>
      <c r="O665" s="359"/>
      <c r="P665" s="358">
        <v>10</v>
      </c>
      <c r="Q665" s="359">
        <v>2647.68</v>
      </c>
      <c r="R665" s="359"/>
      <c r="S665" s="358">
        <v>2</v>
      </c>
      <c r="T665" s="359">
        <v>223.08</v>
      </c>
      <c r="U665" s="253"/>
      <c r="V665" s="360"/>
      <c r="W665" s="356"/>
      <c r="X665" s="82"/>
      <c r="Y665" s="82"/>
      <c r="Z665" s="82"/>
    </row>
    <row r="666" spans="1:26" customFormat="1" ht="15" x14ac:dyDescent="0.25">
      <c r="A666" s="357" t="s">
        <v>1021</v>
      </c>
      <c r="B666" s="357" t="s">
        <v>203</v>
      </c>
      <c r="C666" s="357"/>
      <c r="D666" s="357" t="s">
        <v>204</v>
      </c>
      <c r="E666" s="394"/>
      <c r="F666" s="394"/>
      <c r="G666" s="394"/>
      <c r="H666" s="394"/>
      <c r="I666" s="394"/>
      <c r="J666" s="394"/>
      <c r="K666" s="357"/>
      <c r="L666" s="357"/>
      <c r="M666" s="358">
        <v>27</v>
      </c>
      <c r="N666" s="359">
        <v>17968.96</v>
      </c>
      <c r="O666" s="359"/>
      <c r="P666" s="358">
        <v>19</v>
      </c>
      <c r="Q666" s="359">
        <v>6727.73</v>
      </c>
      <c r="R666" s="359"/>
      <c r="S666" s="358">
        <v>4</v>
      </c>
      <c r="T666" s="359">
        <v>1286.3499999999999</v>
      </c>
      <c r="U666" s="356"/>
      <c r="V666" s="360"/>
      <c r="W666" s="356"/>
      <c r="X666" s="82"/>
      <c r="Y666" s="82"/>
      <c r="Z666" s="82"/>
    </row>
    <row r="667" spans="1:26" customFormat="1" ht="15" x14ac:dyDescent="0.25">
      <c r="A667" s="357" t="s">
        <v>1021</v>
      </c>
      <c r="B667" s="357" t="s">
        <v>968</v>
      </c>
      <c r="C667" s="357"/>
      <c r="D667" s="357" t="s">
        <v>204</v>
      </c>
      <c r="E667" s="394"/>
      <c r="F667" s="394"/>
      <c r="G667" s="394"/>
      <c r="H667" s="394"/>
      <c r="I667" s="394"/>
      <c r="J667" s="394"/>
      <c r="K667" s="357"/>
      <c r="L667" s="357"/>
      <c r="M667" s="358"/>
      <c r="N667" s="359"/>
      <c r="O667" s="359"/>
      <c r="P667" s="358"/>
      <c r="Q667" s="359"/>
      <c r="R667" s="359"/>
      <c r="S667" s="358">
        <v>1</v>
      </c>
      <c r="T667" s="359">
        <v>136.12</v>
      </c>
      <c r="U667" s="253"/>
      <c r="V667" s="253"/>
      <c r="W667" s="253"/>
      <c r="X667" s="82"/>
      <c r="Y667" s="82"/>
      <c r="Z667" s="82"/>
    </row>
    <row r="668" spans="1:26" customFormat="1" ht="15" x14ac:dyDescent="0.25">
      <c r="A668" s="357" t="s">
        <v>1021</v>
      </c>
      <c r="B668" s="357" t="s">
        <v>205</v>
      </c>
      <c r="C668" s="357"/>
      <c r="D668" s="357" t="s">
        <v>97</v>
      </c>
      <c r="E668" s="394"/>
      <c r="F668" s="394"/>
      <c r="G668" s="394"/>
      <c r="H668" s="394"/>
      <c r="I668" s="394"/>
      <c r="J668" s="394"/>
      <c r="K668" s="357"/>
      <c r="L668" s="357"/>
      <c r="M668" s="358"/>
      <c r="N668" s="359"/>
      <c r="O668" s="359"/>
      <c r="P668" s="358">
        <v>1</v>
      </c>
      <c r="Q668" s="359">
        <v>51.7</v>
      </c>
      <c r="R668" s="359"/>
      <c r="S668" s="358">
        <v>1</v>
      </c>
      <c r="T668" s="359">
        <v>118.34</v>
      </c>
      <c r="U668" s="356"/>
      <c r="V668" s="360"/>
      <c r="W668" s="356"/>
      <c r="X668" s="82"/>
      <c r="Y668" s="82"/>
      <c r="Z668" s="82"/>
    </row>
    <row r="669" spans="1:26" customFormat="1" ht="15" x14ac:dyDescent="0.25">
      <c r="A669" s="357" t="s">
        <v>1021</v>
      </c>
      <c r="B669" s="357" t="s">
        <v>208</v>
      </c>
      <c r="C669" s="357"/>
      <c r="D669" s="357" t="s">
        <v>64</v>
      </c>
      <c r="E669" s="394"/>
      <c r="F669" s="394"/>
      <c r="G669" s="394"/>
      <c r="H669" s="394"/>
      <c r="I669" s="394"/>
      <c r="J669" s="394"/>
      <c r="K669" s="357"/>
      <c r="L669" s="357"/>
      <c r="M669" s="358">
        <v>1</v>
      </c>
      <c r="N669" s="359">
        <v>50.33</v>
      </c>
      <c r="O669" s="359"/>
      <c r="P669" s="358"/>
      <c r="Q669" s="359"/>
      <c r="R669" s="359"/>
      <c r="S669" s="358"/>
      <c r="T669" s="359"/>
      <c r="U669" s="356"/>
      <c r="V669" s="360"/>
      <c r="W669" s="356"/>
      <c r="X669" s="82"/>
      <c r="Y669" s="82"/>
      <c r="Z669" s="82"/>
    </row>
    <row r="670" spans="1:26" customFormat="1" ht="15" x14ac:dyDescent="0.25">
      <c r="A670" s="357" t="s">
        <v>1021</v>
      </c>
      <c r="B670" s="357" t="s">
        <v>209</v>
      </c>
      <c r="C670" s="357"/>
      <c r="D670" s="357" t="s">
        <v>179</v>
      </c>
      <c r="E670" s="394"/>
      <c r="F670" s="394"/>
      <c r="G670" s="394"/>
      <c r="H670" s="394"/>
      <c r="I670" s="394"/>
      <c r="J670" s="394"/>
      <c r="K670" s="357"/>
      <c r="L670" s="357"/>
      <c r="M670" s="358">
        <v>2</v>
      </c>
      <c r="N670" s="359">
        <v>617.12</v>
      </c>
      <c r="O670" s="359"/>
      <c r="P670" s="358">
        <v>2</v>
      </c>
      <c r="Q670" s="359">
        <v>313.92</v>
      </c>
      <c r="R670" s="359"/>
      <c r="S670" s="358">
        <v>1</v>
      </c>
      <c r="T670" s="359">
        <v>4862.99</v>
      </c>
      <c r="U670" s="356"/>
      <c r="V670" s="360"/>
      <c r="W670" s="356"/>
      <c r="X670" s="82"/>
      <c r="Y670" s="82"/>
      <c r="Z670" s="82"/>
    </row>
    <row r="671" spans="1:26" customFormat="1" ht="15" x14ac:dyDescent="0.25">
      <c r="A671" s="357" t="s">
        <v>1021</v>
      </c>
      <c r="B671" s="357" t="s">
        <v>214</v>
      </c>
      <c r="C671" s="357"/>
      <c r="D671" s="357" t="s">
        <v>127</v>
      </c>
      <c r="E671" s="394"/>
      <c r="F671" s="394"/>
      <c r="G671" s="394"/>
      <c r="H671" s="394"/>
      <c r="I671" s="394"/>
      <c r="J671" s="394"/>
      <c r="K671" s="357"/>
      <c r="L671" s="357"/>
      <c r="M671" s="358">
        <v>1</v>
      </c>
      <c r="N671" s="359">
        <v>300.12</v>
      </c>
      <c r="O671" s="359"/>
      <c r="P671" s="358"/>
      <c r="Q671" s="359"/>
      <c r="R671" s="359"/>
      <c r="S671" s="358"/>
      <c r="T671" s="359"/>
      <c r="U671" s="356"/>
      <c r="V671" s="360"/>
      <c r="W671" s="356"/>
      <c r="X671" s="82"/>
      <c r="Y671" s="82"/>
      <c r="Z671" s="82"/>
    </row>
    <row r="672" spans="1:26" customFormat="1" ht="15" x14ac:dyDescent="0.25">
      <c r="A672" s="357" t="s">
        <v>1021</v>
      </c>
      <c r="B672" s="357" t="s">
        <v>969</v>
      </c>
      <c r="C672" s="357"/>
      <c r="D672" s="357" t="s">
        <v>127</v>
      </c>
      <c r="E672" s="394"/>
      <c r="F672" s="394"/>
      <c r="G672" s="394"/>
      <c r="H672" s="394"/>
      <c r="I672" s="394"/>
      <c r="J672" s="394"/>
      <c r="K672" s="357"/>
      <c r="L672" s="357"/>
      <c r="M672" s="358"/>
      <c r="N672" s="359"/>
      <c r="O672" s="359"/>
      <c r="P672" s="358"/>
      <c r="Q672" s="359"/>
      <c r="R672" s="359"/>
      <c r="S672" s="358">
        <v>1</v>
      </c>
      <c r="T672" s="359">
        <v>119.68</v>
      </c>
      <c r="U672" s="356"/>
      <c r="V672" s="360"/>
      <c r="W672" s="356"/>
      <c r="X672" s="82"/>
      <c r="Y672" s="82"/>
      <c r="Z672" s="82"/>
    </row>
    <row r="673" spans="1:26" customFormat="1" ht="15" x14ac:dyDescent="0.25">
      <c r="A673" s="357" t="s">
        <v>1021</v>
      </c>
      <c r="B673" s="357" t="s">
        <v>647</v>
      </c>
      <c r="C673" s="357"/>
      <c r="D673" s="357" t="s">
        <v>107</v>
      </c>
      <c r="E673" s="394"/>
      <c r="F673" s="394"/>
      <c r="G673" s="394"/>
      <c r="H673" s="394"/>
      <c r="I673" s="394"/>
      <c r="J673" s="394"/>
      <c r="K673" s="357"/>
      <c r="L673" s="357"/>
      <c r="M673" s="358">
        <v>3</v>
      </c>
      <c r="N673" s="359">
        <v>1531.62</v>
      </c>
      <c r="O673" s="359"/>
      <c r="P673" s="358">
        <v>1</v>
      </c>
      <c r="Q673" s="359">
        <v>207.33</v>
      </c>
      <c r="R673" s="359"/>
      <c r="S673" s="358"/>
      <c r="T673" s="359"/>
      <c r="U673" s="356"/>
      <c r="V673" s="360"/>
      <c r="W673" s="356"/>
      <c r="X673" s="82"/>
      <c r="Y673" s="82"/>
      <c r="Z673" s="82"/>
    </row>
    <row r="674" spans="1:26" customFormat="1" ht="15" x14ac:dyDescent="0.25">
      <c r="A674" s="357" t="s">
        <v>1021</v>
      </c>
      <c r="B674" s="357" t="s">
        <v>217</v>
      </c>
      <c r="C674" s="357"/>
      <c r="D674" s="357" t="s">
        <v>147</v>
      </c>
      <c r="E674" s="394"/>
      <c r="F674" s="394"/>
      <c r="G674" s="394"/>
      <c r="H674" s="394"/>
      <c r="I674" s="394"/>
      <c r="J674" s="394"/>
      <c r="K674" s="357"/>
      <c r="L674" s="357"/>
      <c r="M674" s="358">
        <v>2</v>
      </c>
      <c r="N674" s="359">
        <v>332.74</v>
      </c>
      <c r="O674" s="359"/>
      <c r="P674" s="358">
        <v>2</v>
      </c>
      <c r="Q674" s="359">
        <v>790.8</v>
      </c>
      <c r="R674" s="359"/>
      <c r="S674" s="358">
        <v>1</v>
      </c>
      <c r="T674" s="359">
        <v>84.03</v>
      </c>
      <c r="U674" s="356"/>
      <c r="V674" s="360"/>
      <c r="W674" s="356"/>
      <c r="X674" s="82"/>
      <c r="Y674" s="82"/>
      <c r="Z674" s="82"/>
    </row>
    <row r="675" spans="1:26" customFormat="1" ht="15" x14ac:dyDescent="0.25">
      <c r="A675" s="357" t="s">
        <v>1021</v>
      </c>
      <c r="B675" s="357" t="s">
        <v>218</v>
      </c>
      <c r="C675" s="357"/>
      <c r="D675" s="357" t="s">
        <v>219</v>
      </c>
      <c r="E675" s="394"/>
      <c r="F675" s="394"/>
      <c r="G675" s="394"/>
      <c r="H675" s="394"/>
      <c r="I675" s="394"/>
      <c r="J675" s="394"/>
      <c r="K675" s="357"/>
      <c r="L675" s="357"/>
      <c r="M675" s="358">
        <v>2</v>
      </c>
      <c r="N675" s="359">
        <v>1550.66</v>
      </c>
      <c r="O675" s="359"/>
      <c r="P675" s="358">
        <v>2</v>
      </c>
      <c r="Q675" s="359">
        <v>162.69</v>
      </c>
      <c r="R675" s="359"/>
      <c r="S675" s="358"/>
      <c r="T675" s="359"/>
      <c r="U675" s="253"/>
      <c r="V675" s="360"/>
      <c r="W675" s="356"/>
      <c r="X675" s="82"/>
      <c r="Y675" s="82"/>
      <c r="Z675" s="82"/>
    </row>
    <row r="676" spans="1:26" customFormat="1" ht="15" x14ac:dyDescent="0.25">
      <c r="A676" s="357" t="s">
        <v>1021</v>
      </c>
      <c r="B676" s="357" t="s">
        <v>221</v>
      </c>
      <c r="C676" s="357"/>
      <c r="D676" s="357" t="s">
        <v>170</v>
      </c>
      <c r="E676" s="394"/>
      <c r="F676" s="394"/>
      <c r="G676" s="394"/>
      <c r="H676" s="394"/>
      <c r="I676" s="394"/>
      <c r="J676" s="394"/>
      <c r="K676" s="357"/>
      <c r="L676" s="357"/>
      <c r="M676" s="358">
        <v>1</v>
      </c>
      <c r="N676" s="359">
        <v>164.29</v>
      </c>
      <c r="O676" s="359"/>
      <c r="P676" s="358">
        <v>2</v>
      </c>
      <c r="Q676" s="359">
        <v>633.69000000000005</v>
      </c>
      <c r="R676" s="359"/>
      <c r="S676" s="358"/>
      <c r="T676" s="359"/>
      <c r="U676" s="356"/>
      <c r="V676" s="360"/>
      <c r="W676" s="356"/>
      <c r="X676" s="82"/>
      <c r="Y676" s="82"/>
      <c r="Z676" s="82"/>
    </row>
    <row r="677" spans="1:26" customFormat="1" ht="15" x14ac:dyDescent="0.25">
      <c r="A677" s="357" t="s">
        <v>1021</v>
      </c>
      <c r="B677" s="357" t="s">
        <v>222</v>
      </c>
      <c r="C677" s="357"/>
      <c r="D677" s="357" t="s">
        <v>223</v>
      </c>
      <c r="E677" s="394"/>
      <c r="F677" s="394"/>
      <c r="G677" s="394"/>
      <c r="H677" s="394"/>
      <c r="I677" s="394"/>
      <c r="J677" s="394"/>
      <c r="K677" s="357"/>
      <c r="L677" s="357"/>
      <c r="M677" s="358"/>
      <c r="N677" s="359"/>
      <c r="O677" s="359"/>
      <c r="P677" s="358">
        <v>1</v>
      </c>
      <c r="Q677" s="359">
        <v>176.63</v>
      </c>
      <c r="R677" s="359"/>
      <c r="S677" s="358">
        <v>1</v>
      </c>
      <c r="T677" s="359">
        <v>300</v>
      </c>
      <c r="U677" s="356"/>
      <c r="V677" s="360"/>
      <c r="W677" s="356"/>
      <c r="X677" s="82"/>
      <c r="Y677" s="82"/>
      <c r="Z677" s="82"/>
    </row>
    <row r="678" spans="1:26" customFormat="1" ht="15" x14ac:dyDescent="0.25">
      <c r="A678" s="357" t="s">
        <v>1021</v>
      </c>
      <c r="B678" s="357" t="s">
        <v>648</v>
      </c>
      <c r="C678" s="357"/>
      <c r="D678" s="357" t="s">
        <v>228</v>
      </c>
      <c r="E678" s="394"/>
      <c r="F678" s="394"/>
      <c r="G678" s="394"/>
      <c r="H678" s="394"/>
      <c r="I678" s="394"/>
      <c r="J678" s="394"/>
      <c r="K678" s="357"/>
      <c r="L678" s="357"/>
      <c r="M678" s="358">
        <v>1</v>
      </c>
      <c r="N678" s="359">
        <v>452.49</v>
      </c>
      <c r="O678" s="359"/>
      <c r="P678" s="358"/>
      <c r="Q678" s="359"/>
      <c r="R678" s="359"/>
      <c r="S678" s="358"/>
      <c r="T678" s="359"/>
      <c r="U678" s="356"/>
      <c r="V678" s="360"/>
      <c r="W678" s="356"/>
      <c r="X678" s="82"/>
      <c r="Y678" s="82"/>
      <c r="Z678" s="82"/>
    </row>
    <row r="679" spans="1:26" customFormat="1" ht="15" x14ac:dyDescent="0.25">
      <c r="A679" s="357" t="s">
        <v>1021</v>
      </c>
      <c r="B679" s="357" t="s">
        <v>231</v>
      </c>
      <c r="C679" s="357"/>
      <c r="D679" s="357" t="s">
        <v>212</v>
      </c>
      <c r="E679" s="394"/>
      <c r="F679" s="394"/>
      <c r="G679" s="394"/>
      <c r="H679" s="394"/>
      <c r="I679" s="394"/>
      <c r="J679" s="394"/>
      <c r="K679" s="357"/>
      <c r="L679" s="357"/>
      <c r="M679" s="358">
        <v>2</v>
      </c>
      <c r="N679" s="359">
        <v>321.31</v>
      </c>
      <c r="O679" s="359"/>
      <c r="P679" s="358">
        <v>2</v>
      </c>
      <c r="Q679" s="359">
        <v>242.96</v>
      </c>
      <c r="R679" s="359"/>
      <c r="S679" s="358"/>
      <c r="T679" s="359"/>
      <c r="U679" s="356"/>
      <c r="V679" s="360"/>
      <c r="W679" s="356"/>
      <c r="X679" s="82"/>
      <c r="Y679" s="82"/>
      <c r="Z679" s="82"/>
    </row>
    <row r="680" spans="1:26" customFormat="1" ht="15" x14ac:dyDescent="0.25">
      <c r="A680" s="357" t="s">
        <v>1021</v>
      </c>
      <c r="B680" s="357" t="s">
        <v>236</v>
      </c>
      <c r="C680" s="357"/>
      <c r="D680" s="357" t="s">
        <v>237</v>
      </c>
      <c r="E680" s="394"/>
      <c r="F680" s="394"/>
      <c r="G680" s="394"/>
      <c r="H680" s="394"/>
      <c r="I680" s="394"/>
      <c r="J680" s="394"/>
      <c r="K680" s="357"/>
      <c r="L680" s="357"/>
      <c r="M680" s="358"/>
      <c r="N680" s="359"/>
      <c r="O680" s="359"/>
      <c r="P680" s="358">
        <v>1</v>
      </c>
      <c r="Q680" s="359">
        <v>114.77</v>
      </c>
      <c r="R680" s="359"/>
      <c r="S680" s="358"/>
      <c r="T680" s="359"/>
      <c r="U680" s="356"/>
      <c r="V680" s="360"/>
      <c r="W680" s="356"/>
      <c r="X680" s="82"/>
      <c r="Y680" s="82"/>
      <c r="Z680" s="82"/>
    </row>
    <row r="681" spans="1:26" customFormat="1" ht="15" x14ac:dyDescent="0.25">
      <c r="A681" s="357" t="s">
        <v>1021</v>
      </c>
      <c r="B681" s="357" t="s">
        <v>238</v>
      </c>
      <c r="C681" s="357"/>
      <c r="D681" s="357" t="s">
        <v>239</v>
      </c>
      <c r="E681" s="394"/>
      <c r="F681" s="394"/>
      <c r="G681" s="394"/>
      <c r="H681" s="394"/>
      <c r="I681" s="394"/>
      <c r="J681" s="394"/>
      <c r="K681" s="357"/>
      <c r="L681" s="357"/>
      <c r="M681" s="358">
        <v>2</v>
      </c>
      <c r="N681" s="359">
        <v>439.57</v>
      </c>
      <c r="O681" s="359"/>
      <c r="P681" s="423"/>
      <c r="Q681" s="423"/>
      <c r="R681" s="423"/>
      <c r="S681" s="423"/>
      <c r="T681" s="423"/>
      <c r="U681" s="356"/>
      <c r="V681" s="360"/>
      <c r="W681" s="356"/>
      <c r="X681" s="82"/>
      <c r="Y681" s="82"/>
      <c r="Z681" s="82"/>
    </row>
    <row r="682" spans="1:26" customFormat="1" ht="15" x14ac:dyDescent="0.25">
      <c r="A682" s="357" t="s">
        <v>1021</v>
      </c>
      <c r="B682" s="357" t="s">
        <v>247</v>
      </c>
      <c r="C682" s="357"/>
      <c r="D682" s="357" t="s">
        <v>212</v>
      </c>
      <c r="E682" s="394"/>
      <c r="F682" s="394"/>
      <c r="G682" s="394"/>
      <c r="H682" s="394"/>
      <c r="I682" s="394"/>
      <c r="J682" s="394"/>
      <c r="K682" s="357"/>
      <c r="L682" s="357"/>
      <c r="M682" s="358">
        <v>5</v>
      </c>
      <c r="N682" s="359">
        <v>975.75</v>
      </c>
      <c r="O682" s="359"/>
      <c r="P682" s="423">
        <v>10</v>
      </c>
      <c r="Q682" s="423">
        <v>2673.95</v>
      </c>
      <c r="R682" s="423"/>
      <c r="S682" s="423">
        <v>1</v>
      </c>
      <c r="T682" s="423">
        <v>84.84</v>
      </c>
      <c r="U682" s="356"/>
      <c r="V682" s="360"/>
      <c r="W682" s="356"/>
      <c r="X682" s="82"/>
      <c r="Y682" s="82"/>
      <c r="Z682" s="82"/>
    </row>
    <row r="683" spans="1:26" customFormat="1" ht="15" x14ac:dyDescent="0.25">
      <c r="A683" s="357" t="s">
        <v>1021</v>
      </c>
      <c r="B683" s="357" t="s">
        <v>248</v>
      </c>
      <c r="C683" s="357"/>
      <c r="D683" s="357" t="s">
        <v>77</v>
      </c>
      <c r="E683" s="394"/>
      <c r="F683" s="394"/>
      <c r="G683" s="394"/>
      <c r="H683" s="394"/>
      <c r="I683" s="394"/>
      <c r="J683" s="394"/>
      <c r="K683" s="357"/>
      <c r="L683" s="357"/>
      <c r="M683" s="423">
        <v>26</v>
      </c>
      <c r="N683" s="423">
        <v>9666.23</v>
      </c>
      <c r="O683" s="423"/>
      <c r="P683" s="423">
        <v>25</v>
      </c>
      <c r="Q683" s="423">
        <v>4565.41</v>
      </c>
      <c r="R683" s="423"/>
      <c r="S683" s="358">
        <v>4</v>
      </c>
      <c r="T683" s="359">
        <v>336.07</v>
      </c>
      <c r="U683" s="356"/>
      <c r="V683" s="360"/>
      <c r="W683" s="356"/>
      <c r="X683" s="82"/>
      <c r="Y683" s="82"/>
      <c r="Z683" s="82"/>
    </row>
    <row r="684" spans="1:26" customFormat="1" ht="15" x14ac:dyDescent="0.25">
      <c r="A684" s="357" t="s">
        <v>1021</v>
      </c>
      <c r="B684" s="357" t="s">
        <v>249</v>
      </c>
      <c r="C684" s="357"/>
      <c r="D684" s="357" t="s">
        <v>127</v>
      </c>
      <c r="E684" s="394"/>
      <c r="F684" s="394"/>
      <c r="G684" s="394"/>
      <c r="H684" s="394"/>
      <c r="I684" s="394"/>
      <c r="J684" s="394"/>
      <c r="K684" s="357"/>
      <c r="L684" s="357"/>
      <c r="M684" s="358">
        <v>1</v>
      </c>
      <c r="N684" s="359">
        <v>112.56</v>
      </c>
      <c r="O684" s="359"/>
      <c r="P684" s="358"/>
      <c r="Q684" s="359"/>
      <c r="R684" s="359"/>
      <c r="S684" s="358"/>
      <c r="T684" s="359"/>
      <c r="U684" s="253"/>
      <c r="V684" s="253"/>
      <c r="W684" s="253"/>
      <c r="X684" s="82"/>
      <c r="Y684" s="82"/>
      <c r="Z684" s="82"/>
    </row>
    <row r="685" spans="1:26" customFormat="1" ht="15" x14ac:dyDescent="0.25">
      <c r="A685" s="357" t="s">
        <v>1021</v>
      </c>
      <c r="B685" s="357" t="s">
        <v>252</v>
      </c>
      <c r="C685" s="357"/>
      <c r="D685" s="357" t="s">
        <v>70</v>
      </c>
      <c r="E685" s="394"/>
      <c r="F685" s="394"/>
      <c r="G685" s="394"/>
      <c r="H685" s="394"/>
      <c r="I685" s="394"/>
      <c r="J685" s="394"/>
      <c r="K685" s="357"/>
      <c r="L685" s="357"/>
      <c r="M685" s="358">
        <v>4</v>
      </c>
      <c r="N685" s="359">
        <v>588.13</v>
      </c>
      <c r="O685" s="359"/>
      <c r="P685" s="423">
        <v>7</v>
      </c>
      <c r="Q685" s="423">
        <v>936.85</v>
      </c>
      <c r="R685" s="423"/>
      <c r="S685" s="358"/>
      <c r="T685" s="359"/>
      <c r="U685" s="356"/>
      <c r="V685" s="360"/>
      <c r="W685" s="356"/>
      <c r="X685" s="82"/>
      <c r="Y685" s="82"/>
      <c r="Z685" s="82"/>
    </row>
    <row r="686" spans="1:26" customFormat="1" ht="15" x14ac:dyDescent="0.25">
      <c r="A686" s="357" t="s">
        <v>1021</v>
      </c>
      <c r="B686" s="357" t="s">
        <v>254</v>
      </c>
      <c r="C686" s="357"/>
      <c r="D686" s="357" t="s">
        <v>164</v>
      </c>
      <c r="E686" s="394"/>
      <c r="F686" s="394"/>
      <c r="G686" s="394"/>
      <c r="H686" s="394"/>
      <c r="I686" s="394"/>
      <c r="J686" s="394"/>
      <c r="K686" s="357"/>
      <c r="L686" s="357"/>
      <c r="M686" s="358">
        <v>1</v>
      </c>
      <c r="N686" s="359">
        <v>65.62</v>
      </c>
      <c r="O686" s="359"/>
      <c r="P686" s="358"/>
      <c r="Q686" s="359"/>
      <c r="R686" s="359"/>
      <c r="S686" s="358"/>
      <c r="T686" s="359"/>
      <c r="U686" s="356"/>
      <c r="V686" s="360"/>
      <c r="W686" s="356"/>
      <c r="X686" s="82"/>
      <c r="Y686" s="82"/>
      <c r="Z686" s="82"/>
    </row>
    <row r="687" spans="1:26" customFormat="1" ht="15" x14ac:dyDescent="0.25">
      <c r="A687" s="357" t="s">
        <v>1021</v>
      </c>
      <c r="B687" s="357" t="s">
        <v>255</v>
      </c>
      <c r="C687" s="357"/>
      <c r="D687" s="357" t="s">
        <v>256</v>
      </c>
      <c r="E687" s="394"/>
      <c r="F687" s="394"/>
      <c r="G687" s="394"/>
      <c r="H687" s="394"/>
      <c r="I687" s="394"/>
      <c r="J687" s="394"/>
      <c r="K687" s="357"/>
      <c r="L687" s="357"/>
      <c r="M687" s="358">
        <v>1</v>
      </c>
      <c r="N687" s="359">
        <v>296.47000000000003</v>
      </c>
      <c r="O687" s="359"/>
      <c r="P687" s="423">
        <v>2</v>
      </c>
      <c r="Q687" s="423">
        <v>1978.07</v>
      </c>
      <c r="R687" s="423"/>
      <c r="S687" s="358">
        <v>1</v>
      </c>
      <c r="T687" s="359">
        <v>283.58</v>
      </c>
      <c r="U687" s="356"/>
      <c r="V687" s="360"/>
      <c r="W687" s="356"/>
      <c r="X687" s="82"/>
      <c r="Y687" s="82"/>
      <c r="Z687" s="82"/>
    </row>
    <row r="688" spans="1:26" customFormat="1" ht="15" x14ac:dyDescent="0.25">
      <c r="A688" s="357" t="s">
        <v>1021</v>
      </c>
      <c r="B688" s="357" t="s">
        <v>260</v>
      </c>
      <c r="C688" s="357"/>
      <c r="D688" s="357" t="s">
        <v>120</v>
      </c>
      <c r="E688" s="394"/>
      <c r="F688" s="394"/>
      <c r="G688" s="394"/>
      <c r="H688" s="394"/>
      <c r="I688" s="394"/>
      <c r="J688" s="394"/>
      <c r="K688" s="357"/>
      <c r="L688" s="357"/>
      <c r="M688" s="358">
        <v>2</v>
      </c>
      <c r="N688" s="359">
        <v>1955.19</v>
      </c>
      <c r="O688" s="359"/>
      <c r="P688" s="358"/>
      <c r="Q688" s="359"/>
      <c r="R688" s="359"/>
      <c r="S688" s="358"/>
      <c r="T688" s="359"/>
      <c r="U688" s="253"/>
      <c r="V688" s="253"/>
      <c r="W688" s="253"/>
      <c r="X688" s="82"/>
      <c r="Y688" s="82"/>
      <c r="Z688" s="82"/>
    </row>
    <row r="689" spans="1:26" customFormat="1" ht="15" x14ac:dyDescent="0.25">
      <c r="A689" s="357" t="s">
        <v>1021</v>
      </c>
      <c r="B689" s="357" t="s">
        <v>261</v>
      </c>
      <c r="C689" s="357"/>
      <c r="D689" s="357" t="s">
        <v>73</v>
      </c>
      <c r="E689" s="394"/>
      <c r="F689" s="394"/>
      <c r="G689" s="394"/>
      <c r="H689" s="394"/>
      <c r="I689" s="394"/>
      <c r="J689" s="394"/>
      <c r="K689" s="357"/>
      <c r="L689" s="357"/>
      <c r="M689" s="358">
        <v>21</v>
      </c>
      <c r="N689" s="359">
        <v>9009.48</v>
      </c>
      <c r="O689" s="359"/>
      <c r="P689" s="358">
        <v>16</v>
      </c>
      <c r="Q689" s="359">
        <v>6260.69</v>
      </c>
      <c r="R689" s="359"/>
      <c r="S689" s="358">
        <v>4</v>
      </c>
      <c r="T689" s="359">
        <v>463.89</v>
      </c>
      <c r="U689" s="356"/>
      <c r="V689" s="360"/>
      <c r="W689" s="356"/>
      <c r="X689" s="82"/>
      <c r="Y689" s="82"/>
      <c r="Z689" s="82"/>
    </row>
    <row r="690" spans="1:26" customFormat="1" ht="15" x14ac:dyDescent="0.25">
      <c r="A690" s="357" t="s">
        <v>1021</v>
      </c>
      <c r="B690" s="357" t="s">
        <v>974</v>
      </c>
      <c r="C690" s="357"/>
      <c r="D690" s="357" t="s">
        <v>73</v>
      </c>
      <c r="E690" s="394"/>
      <c r="F690" s="394"/>
      <c r="G690" s="394"/>
      <c r="H690" s="394"/>
      <c r="I690" s="394"/>
      <c r="J690" s="394"/>
      <c r="K690" s="357"/>
      <c r="L690" s="357"/>
      <c r="M690" s="358"/>
      <c r="N690" s="359"/>
      <c r="O690" s="359"/>
      <c r="P690" s="358"/>
      <c r="Q690" s="359"/>
      <c r="R690" s="359"/>
      <c r="S690" s="358">
        <v>1</v>
      </c>
      <c r="T690" s="359">
        <v>153.53</v>
      </c>
      <c r="U690" s="356"/>
      <c r="V690" s="360"/>
      <c r="W690" s="356"/>
      <c r="X690" s="82"/>
      <c r="Y690" s="82"/>
      <c r="Z690" s="82"/>
    </row>
    <row r="691" spans="1:26" customFormat="1" ht="15" x14ac:dyDescent="0.25">
      <c r="A691" s="357" t="s">
        <v>1021</v>
      </c>
      <c r="B691" s="357" t="s">
        <v>264</v>
      </c>
      <c r="C691" s="357"/>
      <c r="D691" s="357" t="s">
        <v>64</v>
      </c>
      <c r="E691" s="394"/>
      <c r="F691" s="394"/>
      <c r="G691" s="394"/>
      <c r="H691" s="394"/>
      <c r="I691" s="394"/>
      <c r="J691" s="394"/>
      <c r="K691" s="357"/>
      <c r="L691" s="357"/>
      <c r="M691" s="358">
        <v>5</v>
      </c>
      <c r="N691" s="359">
        <v>957.08</v>
      </c>
      <c r="O691" s="359"/>
      <c r="P691" s="358">
        <v>3</v>
      </c>
      <c r="Q691" s="359">
        <v>516.9</v>
      </c>
      <c r="R691" s="359"/>
      <c r="S691" s="358"/>
      <c r="T691" s="359"/>
      <c r="U691" s="356"/>
      <c r="V691" s="360"/>
      <c r="W691" s="356"/>
      <c r="X691" s="82"/>
      <c r="Y691" s="82"/>
      <c r="Z691" s="82"/>
    </row>
    <row r="692" spans="1:26" customFormat="1" ht="15" x14ac:dyDescent="0.25">
      <c r="A692" s="357" t="s">
        <v>1021</v>
      </c>
      <c r="B692" s="357" t="s">
        <v>266</v>
      </c>
      <c r="C692" s="357"/>
      <c r="D692" s="357" t="s">
        <v>267</v>
      </c>
      <c r="E692" s="394"/>
      <c r="F692" s="394"/>
      <c r="G692" s="394"/>
      <c r="H692" s="394"/>
      <c r="I692" s="394"/>
      <c r="J692" s="394"/>
      <c r="K692" s="357"/>
      <c r="L692" s="357"/>
      <c r="M692" s="358"/>
      <c r="N692" s="359"/>
      <c r="O692" s="359"/>
      <c r="P692" s="423">
        <v>2</v>
      </c>
      <c r="Q692" s="423">
        <v>1413.21</v>
      </c>
      <c r="R692" s="423"/>
      <c r="S692" s="423"/>
      <c r="T692" s="423"/>
      <c r="U692" s="253"/>
      <c r="V692" s="253"/>
      <c r="W692" s="253"/>
      <c r="X692" s="82"/>
      <c r="Y692" s="82"/>
      <c r="Z692" s="82"/>
    </row>
    <row r="693" spans="1:26" customFormat="1" ht="15" x14ac:dyDescent="0.25">
      <c r="A693" s="357" t="s">
        <v>1021</v>
      </c>
      <c r="B693" s="357" t="s">
        <v>273</v>
      </c>
      <c r="C693" s="357"/>
      <c r="D693" s="357" t="s">
        <v>272</v>
      </c>
      <c r="E693" s="394"/>
      <c r="F693" s="394"/>
      <c r="G693" s="394"/>
      <c r="H693" s="394"/>
      <c r="I693" s="394"/>
      <c r="J693" s="394"/>
      <c r="K693" s="357"/>
      <c r="L693" s="357"/>
      <c r="M693" s="423">
        <v>1</v>
      </c>
      <c r="N693" s="423">
        <v>54.22</v>
      </c>
      <c r="O693" s="423"/>
      <c r="P693" s="358"/>
      <c r="Q693" s="359"/>
      <c r="R693" s="359"/>
      <c r="S693" s="358"/>
      <c r="T693" s="359"/>
      <c r="U693" s="356"/>
      <c r="V693" s="360"/>
      <c r="W693" s="356"/>
      <c r="X693" s="82"/>
      <c r="Y693" s="82"/>
      <c r="Z693" s="82"/>
    </row>
    <row r="694" spans="1:26" customFormat="1" ht="15" x14ac:dyDescent="0.25">
      <c r="A694" s="357" t="s">
        <v>1021</v>
      </c>
      <c r="B694" s="357" t="s">
        <v>278</v>
      </c>
      <c r="C694" s="357"/>
      <c r="D694" s="357" t="s">
        <v>277</v>
      </c>
      <c r="E694" s="394"/>
      <c r="F694" s="394"/>
      <c r="G694" s="394"/>
      <c r="H694" s="394"/>
      <c r="I694" s="394"/>
      <c r="J694" s="394"/>
      <c r="K694" s="357"/>
      <c r="L694" s="357"/>
      <c r="M694" s="358">
        <v>1</v>
      </c>
      <c r="N694" s="359">
        <v>72.83</v>
      </c>
      <c r="O694" s="359"/>
      <c r="P694" s="423"/>
      <c r="Q694" s="423"/>
      <c r="R694" s="423"/>
      <c r="S694" s="423"/>
      <c r="T694" s="423"/>
      <c r="U694" s="356"/>
      <c r="V694" s="360"/>
      <c r="W694" s="356"/>
      <c r="X694" s="82"/>
      <c r="Y694" s="82"/>
      <c r="Z694" s="82"/>
    </row>
    <row r="695" spans="1:26" customFormat="1" ht="15" x14ac:dyDescent="0.25">
      <c r="A695" s="357" t="s">
        <v>1021</v>
      </c>
      <c r="B695" s="357" t="s">
        <v>280</v>
      </c>
      <c r="C695" s="357"/>
      <c r="D695" s="357" t="s">
        <v>64</v>
      </c>
      <c r="E695" s="394"/>
      <c r="F695" s="394"/>
      <c r="G695" s="394"/>
      <c r="H695" s="394"/>
      <c r="I695" s="394"/>
      <c r="J695" s="394"/>
      <c r="K695" s="357"/>
      <c r="L695" s="357"/>
      <c r="M695" s="358">
        <v>1</v>
      </c>
      <c r="N695" s="359">
        <v>92</v>
      </c>
      <c r="O695" s="359"/>
      <c r="P695" s="423"/>
      <c r="Q695" s="423"/>
      <c r="R695" s="423"/>
      <c r="S695" s="423"/>
      <c r="T695" s="423"/>
      <c r="U695" s="253"/>
      <c r="V695" s="253"/>
      <c r="W695" s="253"/>
      <c r="X695" s="82"/>
      <c r="Y695" s="82"/>
      <c r="Z695" s="82"/>
    </row>
    <row r="696" spans="1:26" customFormat="1" ht="15" x14ac:dyDescent="0.25">
      <c r="A696" s="357" t="s">
        <v>1021</v>
      </c>
      <c r="B696" s="357" t="s">
        <v>284</v>
      </c>
      <c r="C696" s="357"/>
      <c r="D696" s="357" t="s">
        <v>285</v>
      </c>
      <c r="E696" s="394"/>
      <c r="F696" s="394"/>
      <c r="G696" s="394"/>
      <c r="H696" s="394"/>
      <c r="I696" s="394"/>
      <c r="J696" s="394"/>
      <c r="K696" s="357"/>
      <c r="L696" s="357"/>
      <c r="M696" s="358">
        <v>3</v>
      </c>
      <c r="N696" s="359">
        <v>509.35</v>
      </c>
      <c r="O696" s="359"/>
      <c r="P696" s="423"/>
      <c r="Q696" s="423"/>
      <c r="R696" s="423"/>
      <c r="S696" s="423"/>
      <c r="T696" s="423"/>
      <c r="U696" s="253"/>
      <c r="V696" s="253"/>
      <c r="W696" s="253"/>
      <c r="X696" s="82"/>
      <c r="Y696" s="82"/>
      <c r="Z696" s="82"/>
    </row>
    <row r="697" spans="1:26" customFormat="1" ht="15" x14ac:dyDescent="0.25">
      <c r="A697" s="357" t="s">
        <v>1021</v>
      </c>
      <c r="B697" s="357" t="s">
        <v>286</v>
      </c>
      <c r="C697" s="357"/>
      <c r="D697" s="357" t="s">
        <v>287</v>
      </c>
      <c r="E697" s="394"/>
      <c r="F697" s="394"/>
      <c r="G697" s="394"/>
      <c r="H697" s="394"/>
      <c r="I697" s="394"/>
      <c r="J697" s="394"/>
      <c r="K697" s="357"/>
      <c r="L697" s="357"/>
      <c r="M697" s="358"/>
      <c r="N697" s="359"/>
      <c r="O697" s="359"/>
      <c r="P697" s="423">
        <v>1</v>
      </c>
      <c r="Q697" s="423">
        <v>354.08</v>
      </c>
      <c r="R697" s="423"/>
      <c r="S697" s="423"/>
      <c r="T697" s="423"/>
      <c r="U697" s="253"/>
      <c r="V697" s="253"/>
      <c r="W697" s="253"/>
      <c r="X697" s="82"/>
      <c r="Y697" s="82"/>
      <c r="Z697" s="82"/>
    </row>
    <row r="698" spans="1:26" customFormat="1" ht="15" x14ac:dyDescent="0.25">
      <c r="A698" s="357" t="s">
        <v>1021</v>
      </c>
      <c r="B698" s="357" t="s">
        <v>289</v>
      </c>
      <c r="C698" s="357"/>
      <c r="D698" s="357" t="s">
        <v>202</v>
      </c>
      <c r="E698" s="394"/>
      <c r="F698" s="394"/>
      <c r="G698" s="394"/>
      <c r="H698" s="394"/>
      <c r="I698" s="394"/>
      <c r="J698" s="394"/>
      <c r="K698" s="357"/>
      <c r="L698" s="357"/>
      <c r="M698" s="358">
        <v>7</v>
      </c>
      <c r="N698" s="359">
        <v>5499.69</v>
      </c>
      <c r="O698" s="359"/>
      <c r="P698" s="423">
        <v>9</v>
      </c>
      <c r="Q698" s="423">
        <v>5954.27</v>
      </c>
      <c r="R698" s="423"/>
      <c r="S698" s="423">
        <v>1</v>
      </c>
      <c r="T698" s="423">
        <v>83.97</v>
      </c>
      <c r="U698" s="253"/>
      <c r="V698" s="360"/>
      <c r="W698" s="356"/>
      <c r="X698" s="82"/>
      <c r="Y698" s="82"/>
      <c r="Z698" s="82"/>
    </row>
    <row r="699" spans="1:26" customFormat="1" ht="15" x14ac:dyDescent="0.25">
      <c r="A699" s="357" t="s">
        <v>1021</v>
      </c>
      <c r="B699" s="357" t="s">
        <v>291</v>
      </c>
      <c r="C699" s="357"/>
      <c r="D699" s="357" t="s">
        <v>63</v>
      </c>
      <c r="E699" s="394"/>
      <c r="F699" s="394"/>
      <c r="G699" s="394"/>
      <c r="H699" s="394"/>
      <c r="I699" s="394"/>
      <c r="J699" s="394"/>
      <c r="K699" s="357"/>
      <c r="L699" s="357"/>
      <c r="M699" s="423">
        <v>3</v>
      </c>
      <c r="N699" s="423">
        <v>289.06</v>
      </c>
      <c r="O699" s="423"/>
      <c r="P699" s="423">
        <v>1</v>
      </c>
      <c r="Q699" s="423">
        <v>23.32</v>
      </c>
      <c r="R699" s="423"/>
      <c r="S699" s="358"/>
      <c r="T699" s="359"/>
      <c r="U699" s="356"/>
      <c r="V699" s="360"/>
      <c r="W699" s="356"/>
      <c r="X699" s="82"/>
      <c r="Y699" s="82"/>
      <c r="Z699" s="82"/>
    </row>
    <row r="700" spans="1:26" customFormat="1" ht="15" x14ac:dyDescent="0.25">
      <c r="A700" s="357" t="s">
        <v>1021</v>
      </c>
      <c r="B700" s="357" t="s">
        <v>291</v>
      </c>
      <c r="C700" s="357"/>
      <c r="D700" s="357" t="s">
        <v>65</v>
      </c>
      <c r="E700" s="394"/>
      <c r="F700" s="394"/>
      <c r="G700" s="394"/>
      <c r="H700" s="394"/>
      <c r="I700" s="394"/>
      <c r="J700" s="394"/>
      <c r="K700" s="357"/>
      <c r="L700" s="357"/>
      <c r="M700" s="358">
        <v>32</v>
      </c>
      <c r="N700" s="359">
        <v>11236.64</v>
      </c>
      <c r="O700" s="359"/>
      <c r="P700" s="358">
        <v>8</v>
      </c>
      <c r="Q700" s="359">
        <v>3868.05</v>
      </c>
      <c r="R700" s="359"/>
      <c r="S700" s="358"/>
      <c r="T700" s="359"/>
      <c r="U700" s="253"/>
      <c r="V700" s="253"/>
      <c r="W700" s="253"/>
      <c r="X700" s="82"/>
      <c r="Y700" s="82"/>
      <c r="Z700" s="82"/>
    </row>
    <row r="701" spans="1:26" customFormat="1" ht="15" x14ac:dyDescent="0.25">
      <c r="A701" s="357" t="s">
        <v>1021</v>
      </c>
      <c r="B701" s="357" t="s">
        <v>296</v>
      </c>
      <c r="C701" s="357"/>
      <c r="D701" s="357" t="s">
        <v>212</v>
      </c>
      <c r="E701" s="394"/>
      <c r="F701" s="394"/>
      <c r="G701" s="394"/>
      <c r="H701" s="394"/>
      <c r="I701" s="394"/>
      <c r="J701" s="394"/>
      <c r="K701" s="357"/>
      <c r="L701" s="357"/>
      <c r="M701" s="358"/>
      <c r="N701" s="359"/>
      <c r="O701" s="359"/>
      <c r="P701" s="358">
        <v>2</v>
      </c>
      <c r="Q701" s="359">
        <v>643.97</v>
      </c>
      <c r="R701" s="359"/>
      <c r="S701" s="358">
        <v>1</v>
      </c>
      <c r="T701" s="359">
        <v>217.57</v>
      </c>
      <c r="U701" s="253"/>
      <c r="V701" s="360"/>
      <c r="W701" s="356"/>
      <c r="X701" s="82"/>
      <c r="Y701" s="82"/>
      <c r="Z701" s="82"/>
    </row>
    <row r="702" spans="1:26" customFormat="1" ht="15" x14ac:dyDescent="0.25">
      <c r="A702" s="357" t="s">
        <v>1021</v>
      </c>
      <c r="B702" s="357" t="s">
        <v>297</v>
      </c>
      <c r="C702" s="357"/>
      <c r="D702" s="357" t="s">
        <v>298</v>
      </c>
      <c r="E702" s="394"/>
      <c r="F702" s="394"/>
      <c r="G702" s="394"/>
      <c r="H702" s="394"/>
      <c r="I702" s="394"/>
      <c r="J702" s="394"/>
      <c r="K702" s="357"/>
      <c r="L702" s="357"/>
      <c r="M702" s="358">
        <v>1</v>
      </c>
      <c r="N702" s="359">
        <v>619.70000000000005</v>
      </c>
      <c r="O702" s="359"/>
      <c r="P702" s="358">
        <v>1</v>
      </c>
      <c r="Q702" s="359">
        <v>105.69</v>
      </c>
      <c r="R702" s="359"/>
      <c r="S702" s="358"/>
      <c r="T702" s="359"/>
      <c r="U702" s="356"/>
      <c r="V702" s="360"/>
      <c r="W702" s="356"/>
      <c r="X702" s="82"/>
      <c r="Y702" s="82"/>
      <c r="Z702" s="82"/>
    </row>
    <row r="703" spans="1:26" customFormat="1" ht="15" x14ac:dyDescent="0.25">
      <c r="A703" s="357" t="s">
        <v>1021</v>
      </c>
      <c r="B703" s="357" t="s">
        <v>299</v>
      </c>
      <c r="C703" s="357"/>
      <c r="D703" s="357" t="s">
        <v>300</v>
      </c>
      <c r="E703" s="394"/>
      <c r="F703" s="394"/>
      <c r="G703" s="394"/>
      <c r="H703" s="394"/>
      <c r="I703" s="394"/>
      <c r="J703" s="394"/>
      <c r="K703" s="357"/>
      <c r="L703" s="357"/>
      <c r="M703" s="358">
        <v>3</v>
      </c>
      <c r="N703" s="359">
        <v>1584.94</v>
      </c>
      <c r="O703" s="359"/>
      <c r="P703" s="423">
        <v>2</v>
      </c>
      <c r="Q703" s="423">
        <v>74.739999999999995</v>
      </c>
      <c r="R703" s="423"/>
      <c r="S703" s="423">
        <v>1</v>
      </c>
      <c r="T703" s="423">
        <v>300</v>
      </c>
      <c r="U703" s="253"/>
      <c r="V703" s="360"/>
      <c r="W703" s="356"/>
      <c r="X703" s="82"/>
      <c r="Y703" s="82"/>
      <c r="Z703" s="82"/>
    </row>
    <row r="704" spans="1:26" customFormat="1" ht="15" x14ac:dyDescent="0.25">
      <c r="A704" s="357" t="s">
        <v>1021</v>
      </c>
      <c r="B704" s="357" t="s">
        <v>301</v>
      </c>
      <c r="C704" s="357"/>
      <c r="D704" s="357" t="s">
        <v>92</v>
      </c>
      <c r="E704" s="394"/>
      <c r="F704" s="394"/>
      <c r="G704" s="394"/>
      <c r="H704" s="394"/>
      <c r="I704" s="394"/>
      <c r="J704" s="394"/>
      <c r="K704" s="357"/>
      <c r="L704" s="357"/>
      <c r="M704" s="358">
        <v>28</v>
      </c>
      <c r="N704" s="359">
        <v>15405.69</v>
      </c>
      <c r="O704" s="359"/>
      <c r="P704" s="358">
        <v>14</v>
      </c>
      <c r="Q704" s="359">
        <v>3240.06</v>
      </c>
      <c r="R704" s="359"/>
      <c r="S704" s="358">
        <v>4</v>
      </c>
      <c r="T704" s="359">
        <v>839.99</v>
      </c>
      <c r="U704" s="356"/>
      <c r="V704" s="360"/>
      <c r="W704" s="356"/>
      <c r="X704" s="82"/>
      <c r="Y704" s="82"/>
      <c r="Z704" s="82"/>
    </row>
    <row r="705" spans="1:26" customFormat="1" ht="15" x14ac:dyDescent="0.25">
      <c r="A705" s="357" t="s">
        <v>1021</v>
      </c>
      <c r="B705" s="357" t="s">
        <v>305</v>
      </c>
      <c r="C705" s="357"/>
      <c r="D705" s="357" t="s">
        <v>145</v>
      </c>
      <c r="E705" s="394"/>
      <c r="F705" s="394"/>
      <c r="G705" s="394"/>
      <c r="H705" s="394"/>
      <c r="I705" s="394"/>
      <c r="J705" s="394"/>
      <c r="K705" s="357"/>
      <c r="L705" s="357"/>
      <c r="M705" s="358"/>
      <c r="N705" s="359"/>
      <c r="O705" s="359"/>
      <c r="P705" s="358">
        <v>1</v>
      </c>
      <c r="Q705" s="359">
        <v>20.170000000000002</v>
      </c>
      <c r="R705" s="359"/>
      <c r="S705" s="358"/>
      <c r="T705" s="359"/>
      <c r="U705" s="356"/>
      <c r="V705" s="360"/>
      <c r="W705" s="356"/>
      <c r="X705" s="82"/>
      <c r="Y705" s="82"/>
      <c r="Z705" s="82"/>
    </row>
    <row r="706" spans="1:26" customFormat="1" ht="15" x14ac:dyDescent="0.25">
      <c r="A706" s="357" t="s">
        <v>1021</v>
      </c>
      <c r="B706" s="357" t="s">
        <v>307</v>
      </c>
      <c r="C706" s="357"/>
      <c r="D706" s="357" t="s">
        <v>212</v>
      </c>
      <c r="E706" s="394"/>
      <c r="F706" s="394"/>
      <c r="G706" s="394"/>
      <c r="H706" s="394"/>
      <c r="I706" s="394"/>
      <c r="J706" s="394"/>
      <c r="K706" s="357"/>
      <c r="L706" s="357"/>
      <c r="M706" s="358">
        <v>1</v>
      </c>
      <c r="N706" s="359">
        <v>259.12</v>
      </c>
      <c r="O706" s="359"/>
      <c r="P706" s="358"/>
      <c r="Q706" s="359"/>
      <c r="R706" s="359"/>
      <c r="S706" s="358"/>
      <c r="T706" s="359"/>
      <c r="U706" s="356"/>
      <c r="V706" s="360"/>
      <c r="W706" s="356"/>
      <c r="X706" s="82"/>
      <c r="Y706" s="82"/>
      <c r="Z706" s="82"/>
    </row>
    <row r="707" spans="1:26" customFormat="1" ht="15" x14ac:dyDescent="0.25">
      <c r="A707" s="357" t="s">
        <v>1021</v>
      </c>
      <c r="B707" s="357" t="s">
        <v>308</v>
      </c>
      <c r="C707" s="357"/>
      <c r="D707" s="357" t="s">
        <v>309</v>
      </c>
      <c r="E707" s="394"/>
      <c r="F707" s="394"/>
      <c r="G707" s="394"/>
      <c r="H707" s="394"/>
      <c r="I707" s="394"/>
      <c r="J707" s="394"/>
      <c r="K707" s="357"/>
      <c r="L707" s="357"/>
      <c r="M707" s="358">
        <v>1</v>
      </c>
      <c r="N707" s="359">
        <v>23.77</v>
      </c>
      <c r="O707" s="359"/>
      <c r="P707" s="358">
        <v>1</v>
      </c>
      <c r="Q707" s="359">
        <v>26.13</v>
      </c>
      <c r="R707" s="359"/>
      <c r="S707" s="358"/>
      <c r="T707" s="359"/>
      <c r="U707" s="356"/>
      <c r="V707" s="360"/>
      <c r="W707" s="356"/>
      <c r="X707" s="82"/>
      <c r="Y707" s="82"/>
      <c r="Z707" s="82"/>
    </row>
    <row r="708" spans="1:26" customFormat="1" ht="15" x14ac:dyDescent="0.25">
      <c r="A708" s="357" t="s">
        <v>1021</v>
      </c>
      <c r="B708" s="357" t="s">
        <v>311</v>
      </c>
      <c r="C708" s="357"/>
      <c r="D708" s="357" t="s">
        <v>312</v>
      </c>
      <c r="E708" s="394"/>
      <c r="F708" s="394"/>
      <c r="G708" s="394"/>
      <c r="H708" s="394"/>
      <c r="I708" s="394"/>
      <c r="J708" s="394"/>
      <c r="K708" s="357"/>
      <c r="L708" s="357"/>
      <c r="M708" s="358">
        <v>1</v>
      </c>
      <c r="N708" s="359">
        <v>93.24</v>
      </c>
      <c r="O708" s="359"/>
      <c r="P708" s="358">
        <v>1</v>
      </c>
      <c r="Q708" s="359">
        <v>265.94</v>
      </c>
      <c r="R708" s="359"/>
      <c r="S708" s="358"/>
      <c r="T708" s="359"/>
      <c r="U708" s="253"/>
      <c r="V708" s="253"/>
      <c r="W708" s="253"/>
      <c r="X708" s="82"/>
      <c r="Y708" s="82"/>
      <c r="Z708" s="82"/>
    </row>
    <row r="709" spans="1:26" customFormat="1" ht="15" x14ac:dyDescent="0.25">
      <c r="A709" s="357" t="s">
        <v>1021</v>
      </c>
      <c r="B709" s="357" t="s">
        <v>315</v>
      </c>
      <c r="C709" s="357"/>
      <c r="D709" s="357" t="s">
        <v>134</v>
      </c>
      <c r="E709" s="394"/>
      <c r="F709" s="394"/>
      <c r="G709" s="394"/>
      <c r="H709" s="394"/>
      <c r="I709" s="394"/>
      <c r="J709" s="394"/>
      <c r="K709" s="357"/>
      <c r="L709" s="357"/>
      <c r="M709" s="358"/>
      <c r="N709" s="359"/>
      <c r="O709" s="359"/>
      <c r="P709" s="358">
        <v>1</v>
      </c>
      <c r="Q709" s="359">
        <v>1750.44</v>
      </c>
      <c r="R709" s="359"/>
      <c r="S709" s="358"/>
      <c r="T709" s="359"/>
      <c r="U709" s="356"/>
      <c r="V709" s="360"/>
      <c r="W709" s="356"/>
      <c r="X709" s="82"/>
      <c r="Y709" s="82"/>
      <c r="Z709" s="82"/>
    </row>
    <row r="710" spans="1:26" customFormat="1" ht="15" x14ac:dyDescent="0.25">
      <c r="A710" s="357" t="s">
        <v>1021</v>
      </c>
      <c r="B710" s="357" t="s">
        <v>317</v>
      </c>
      <c r="C710" s="357"/>
      <c r="D710" s="357" t="s">
        <v>79</v>
      </c>
      <c r="E710" s="394"/>
      <c r="F710" s="394"/>
      <c r="G710" s="394"/>
      <c r="H710" s="394"/>
      <c r="I710" s="394"/>
      <c r="J710" s="394"/>
      <c r="K710" s="357"/>
      <c r="L710" s="357"/>
      <c r="M710" s="423">
        <v>8</v>
      </c>
      <c r="N710" s="423">
        <v>1906.46</v>
      </c>
      <c r="O710" s="423"/>
      <c r="P710" s="423">
        <v>13</v>
      </c>
      <c r="Q710" s="423">
        <v>2239.67</v>
      </c>
      <c r="R710" s="423"/>
      <c r="S710" s="358">
        <v>1</v>
      </c>
      <c r="T710" s="359">
        <v>153.11000000000001</v>
      </c>
      <c r="U710" s="253"/>
      <c r="V710" s="253"/>
      <c r="W710" s="253"/>
      <c r="X710" s="82"/>
      <c r="Y710" s="82"/>
      <c r="Z710" s="82"/>
    </row>
    <row r="711" spans="1:26" customFormat="1" ht="15" x14ac:dyDescent="0.25">
      <c r="A711" s="357" t="s">
        <v>1021</v>
      </c>
      <c r="B711" s="357" t="s">
        <v>318</v>
      </c>
      <c r="C711" s="357"/>
      <c r="D711" s="357" t="s">
        <v>319</v>
      </c>
      <c r="E711" s="394"/>
      <c r="F711" s="394"/>
      <c r="G711" s="394"/>
      <c r="H711" s="394"/>
      <c r="I711" s="394"/>
      <c r="J711" s="394"/>
      <c r="K711" s="357"/>
      <c r="L711" s="357"/>
      <c r="M711" s="358"/>
      <c r="N711" s="359"/>
      <c r="O711" s="359"/>
      <c r="P711" s="423">
        <v>1</v>
      </c>
      <c r="Q711" s="423">
        <v>375.15</v>
      </c>
      <c r="R711" s="423"/>
      <c r="S711" s="358"/>
      <c r="T711" s="359"/>
      <c r="U711" s="253"/>
      <c r="V711" s="253"/>
      <c r="W711" s="253"/>
      <c r="X711" s="82"/>
      <c r="Y711" s="82"/>
      <c r="Z711" s="82"/>
    </row>
    <row r="712" spans="1:26" customFormat="1" ht="15" x14ac:dyDescent="0.25">
      <c r="A712" s="357" t="s">
        <v>1021</v>
      </c>
      <c r="B712" s="357" t="s">
        <v>320</v>
      </c>
      <c r="C712" s="357"/>
      <c r="D712" s="357" t="s">
        <v>287</v>
      </c>
      <c r="E712" s="394"/>
      <c r="F712" s="394"/>
      <c r="G712" s="394"/>
      <c r="H712" s="394"/>
      <c r="I712" s="394"/>
      <c r="J712" s="394"/>
      <c r="K712" s="357"/>
      <c r="L712" s="357"/>
      <c r="M712" s="358">
        <v>1</v>
      </c>
      <c r="N712" s="359">
        <v>0</v>
      </c>
      <c r="O712" s="359"/>
      <c r="P712" s="423">
        <v>1</v>
      </c>
      <c r="Q712" s="423">
        <v>351.98</v>
      </c>
      <c r="R712" s="423"/>
      <c r="S712" s="358"/>
      <c r="T712" s="359"/>
      <c r="U712" s="253"/>
      <c r="V712" s="253"/>
      <c r="W712" s="253"/>
      <c r="X712" s="82"/>
      <c r="Y712" s="82"/>
      <c r="Z712" s="82"/>
    </row>
    <row r="713" spans="1:26" customFormat="1" ht="15" x14ac:dyDescent="0.25">
      <c r="A713" s="357" t="s">
        <v>1021</v>
      </c>
      <c r="B713" s="357" t="s">
        <v>330</v>
      </c>
      <c r="C713" s="357"/>
      <c r="D713" s="357" t="s">
        <v>331</v>
      </c>
      <c r="E713" s="394"/>
      <c r="F713" s="394"/>
      <c r="G713" s="394"/>
      <c r="H713" s="394"/>
      <c r="I713" s="394"/>
      <c r="J713" s="394"/>
      <c r="K713" s="357"/>
      <c r="L713" s="357"/>
      <c r="M713" s="358">
        <v>2</v>
      </c>
      <c r="N713" s="359">
        <v>1121.5899999999999</v>
      </c>
      <c r="O713" s="359"/>
      <c r="P713" s="423"/>
      <c r="Q713" s="423"/>
      <c r="R713" s="423"/>
      <c r="S713" s="423">
        <v>1</v>
      </c>
      <c r="T713" s="423">
        <v>300</v>
      </c>
      <c r="U713" s="253"/>
      <c r="V713" s="253"/>
      <c r="W713" s="253"/>
      <c r="X713" s="82"/>
      <c r="Y713" s="82"/>
      <c r="Z713" s="82"/>
    </row>
    <row r="714" spans="1:26" customFormat="1" ht="15" x14ac:dyDescent="0.25">
      <c r="A714" s="357" t="s">
        <v>1021</v>
      </c>
      <c r="B714" s="357" t="s">
        <v>332</v>
      </c>
      <c r="C714" s="357"/>
      <c r="D714" s="357" t="s">
        <v>333</v>
      </c>
      <c r="E714" s="394"/>
      <c r="F714" s="394"/>
      <c r="G714" s="394"/>
      <c r="H714" s="394"/>
      <c r="I714" s="394"/>
      <c r="J714" s="394"/>
      <c r="K714" s="357"/>
      <c r="L714" s="357"/>
      <c r="M714" s="358">
        <v>1</v>
      </c>
      <c r="N714" s="359">
        <v>1877.36</v>
      </c>
      <c r="O714" s="359"/>
      <c r="P714" s="358">
        <v>1</v>
      </c>
      <c r="Q714" s="359">
        <v>625.78</v>
      </c>
      <c r="R714" s="359"/>
      <c r="S714" s="423"/>
      <c r="T714" s="423"/>
      <c r="U714" s="253"/>
      <c r="V714" s="253"/>
      <c r="W714" s="253"/>
      <c r="X714" s="82"/>
      <c r="Y714" s="82"/>
      <c r="Z714" s="82"/>
    </row>
    <row r="715" spans="1:26" customFormat="1" ht="15" x14ac:dyDescent="0.25">
      <c r="A715" s="357" t="s">
        <v>1021</v>
      </c>
      <c r="B715" s="357" t="s">
        <v>340</v>
      </c>
      <c r="C715" s="357"/>
      <c r="D715" s="357" t="s">
        <v>107</v>
      </c>
      <c r="E715" s="394"/>
      <c r="F715" s="394"/>
      <c r="G715" s="394"/>
      <c r="H715" s="394"/>
      <c r="I715" s="394"/>
      <c r="J715" s="394"/>
      <c r="K715" s="357"/>
      <c r="L715" s="357"/>
      <c r="M715" s="358"/>
      <c r="N715" s="359"/>
      <c r="O715" s="359"/>
      <c r="P715" s="358"/>
      <c r="Q715" s="359"/>
      <c r="R715" s="359"/>
      <c r="S715" s="358">
        <v>1</v>
      </c>
      <c r="T715" s="359">
        <v>300</v>
      </c>
      <c r="U715" s="253"/>
      <c r="V715" s="360"/>
      <c r="W715" s="356"/>
      <c r="X715" s="82"/>
      <c r="Y715" s="82"/>
      <c r="Z715" s="82"/>
    </row>
    <row r="716" spans="1:26" customFormat="1" ht="15" x14ac:dyDescent="0.25">
      <c r="A716" s="357" t="s">
        <v>1021</v>
      </c>
      <c r="B716" s="357" t="s">
        <v>341</v>
      </c>
      <c r="C716" s="357"/>
      <c r="D716" s="357" t="s">
        <v>88</v>
      </c>
      <c r="E716" s="394"/>
      <c r="F716" s="394"/>
      <c r="G716" s="394"/>
      <c r="H716" s="394"/>
      <c r="I716" s="394"/>
      <c r="J716" s="394"/>
      <c r="K716" s="357"/>
      <c r="L716" s="357"/>
      <c r="M716" s="358">
        <v>2</v>
      </c>
      <c r="N716" s="359">
        <v>253.08</v>
      </c>
      <c r="O716" s="359"/>
      <c r="P716" s="358">
        <v>1</v>
      </c>
      <c r="Q716" s="359">
        <v>1094.2</v>
      </c>
      <c r="R716" s="359"/>
      <c r="S716" s="358"/>
      <c r="T716" s="359"/>
      <c r="U716" s="356"/>
      <c r="V716" s="360"/>
      <c r="W716" s="356"/>
      <c r="X716" s="82"/>
      <c r="Y716" s="82"/>
      <c r="Z716" s="82"/>
    </row>
    <row r="717" spans="1:26" customFormat="1" ht="15" x14ac:dyDescent="0.25">
      <c r="A717" s="357" t="s">
        <v>1021</v>
      </c>
      <c r="B717" s="357" t="s">
        <v>343</v>
      </c>
      <c r="C717" s="357"/>
      <c r="D717" s="357" t="s">
        <v>202</v>
      </c>
      <c r="E717" s="394"/>
      <c r="F717" s="394"/>
      <c r="G717" s="394"/>
      <c r="H717" s="394"/>
      <c r="I717" s="394"/>
      <c r="J717" s="394"/>
      <c r="K717" s="357"/>
      <c r="L717" s="357"/>
      <c r="M717" s="358"/>
      <c r="N717" s="359"/>
      <c r="O717" s="359"/>
      <c r="P717" s="423">
        <v>2</v>
      </c>
      <c r="Q717" s="423">
        <v>1048.03</v>
      </c>
      <c r="R717" s="423"/>
      <c r="S717" s="423"/>
      <c r="T717" s="423"/>
      <c r="U717" s="356"/>
      <c r="V717" s="360"/>
      <c r="W717" s="356"/>
      <c r="X717" s="82"/>
      <c r="Y717" s="82"/>
      <c r="Z717" s="82"/>
    </row>
    <row r="718" spans="1:26" customFormat="1" ht="15" x14ac:dyDescent="0.25">
      <c r="A718" s="357" t="s">
        <v>1021</v>
      </c>
      <c r="B718" s="357" t="s">
        <v>348</v>
      </c>
      <c r="C718" s="357"/>
      <c r="D718" s="357" t="s">
        <v>349</v>
      </c>
      <c r="E718" s="394"/>
      <c r="F718" s="394"/>
      <c r="G718" s="394"/>
      <c r="H718" s="394"/>
      <c r="I718" s="394"/>
      <c r="J718" s="394"/>
      <c r="K718" s="357"/>
      <c r="L718" s="357"/>
      <c r="M718" s="358"/>
      <c r="N718" s="359"/>
      <c r="O718" s="359"/>
      <c r="P718" s="358">
        <v>2</v>
      </c>
      <c r="Q718" s="359">
        <v>759.63</v>
      </c>
      <c r="R718" s="359"/>
      <c r="S718" s="358"/>
      <c r="T718" s="359"/>
      <c r="U718" s="356"/>
      <c r="V718" s="360"/>
      <c r="W718" s="356"/>
      <c r="X718" s="82"/>
      <c r="Y718" s="82"/>
      <c r="Z718" s="82"/>
    </row>
    <row r="719" spans="1:26" customFormat="1" ht="15" x14ac:dyDescent="0.25">
      <c r="A719" s="357" t="s">
        <v>1021</v>
      </c>
      <c r="B719" s="357" t="s">
        <v>354</v>
      </c>
      <c r="C719" s="357"/>
      <c r="D719" s="357" t="s">
        <v>154</v>
      </c>
      <c r="E719" s="394"/>
      <c r="F719" s="394"/>
      <c r="G719" s="394"/>
      <c r="H719" s="394"/>
      <c r="I719" s="394"/>
      <c r="J719" s="394"/>
      <c r="K719" s="357"/>
      <c r="L719" s="357"/>
      <c r="M719" s="358">
        <v>5</v>
      </c>
      <c r="N719" s="359">
        <v>1310.22</v>
      </c>
      <c r="O719" s="359"/>
      <c r="P719" s="423">
        <v>2</v>
      </c>
      <c r="Q719" s="423">
        <v>148.16</v>
      </c>
      <c r="R719" s="423"/>
      <c r="S719" s="423"/>
      <c r="T719" s="423"/>
      <c r="U719" s="253"/>
      <c r="V719" s="253"/>
      <c r="W719" s="253"/>
      <c r="X719" s="82"/>
      <c r="Y719" s="82"/>
      <c r="Z719" s="82"/>
    </row>
    <row r="720" spans="1:26" customFormat="1" ht="15" x14ac:dyDescent="0.25">
      <c r="A720" s="357" t="s">
        <v>1021</v>
      </c>
      <c r="B720" s="357" t="s">
        <v>355</v>
      </c>
      <c r="C720" s="357"/>
      <c r="D720" s="357" t="s">
        <v>175</v>
      </c>
      <c r="E720" s="394"/>
      <c r="F720" s="394"/>
      <c r="G720" s="394"/>
      <c r="H720" s="394"/>
      <c r="I720" s="394"/>
      <c r="J720" s="394"/>
      <c r="K720" s="357"/>
      <c r="L720" s="357"/>
      <c r="M720" s="358">
        <v>11</v>
      </c>
      <c r="N720" s="359">
        <v>3047.46</v>
      </c>
      <c r="O720" s="359"/>
      <c r="P720" s="358">
        <v>16</v>
      </c>
      <c r="Q720" s="359">
        <v>4239.12</v>
      </c>
      <c r="R720" s="359"/>
      <c r="S720" s="358">
        <v>2</v>
      </c>
      <c r="T720" s="359">
        <v>164.2</v>
      </c>
      <c r="U720" s="356"/>
      <c r="V720" s="360"/>
      <c r="W720" s="356"/>
      <c r="X720" s="82"/>
      <c r="Y720" s="82"/>
      <c r="Z720" s="82"/>
    </row>
    <row r="721" spans="1:26" customFormat="1" ht="15" x14ac:dyDescent="0.25">
      <c r="A721" s="357" t="s">
        <v>1021</v>
      </c>
      <c r="B721" s="357" t="s">
        <v>356</v>
      </c>
      <c r="C721" s="357"/>
      <c r="D721" s="357" t="s">
        <v>204</v>
      </c>
      <c r="E721" s="394"/>
      <c r="F721" s="394"/>
      <c r="G721" s="394"/>
      <c r="H721" s="394"/>
      <c r="I721" s="394"/>
      <c r="J721" s="394"/>
      <c r="K721" s="357"/>
      <c r="L721" s="357"/>
      <c r="M721" s="358">
        <v>1</v>
      </c>
      <c r="N721" s="359">
        <v>56.6</v>
      </c>
      <c r="O721" s="359"/>
      <c r="P721" s="358">
        <v>5</v>
      </c>
      <c r="Q721" s="359">
        <v>2529.87</v>
      </c>
      <c r="R721" s="359"/>
      <c r="S721" s="358"/>
      <c r="T721" s="359"/>
      <c r="U721" s="356"/>
      <c r="V721" s="360"/>
      <c r="W721" s="356"/>
      <c r="X721" s="82"/>
      <c r="Y721" s="82"/>
      <c r="Z721" s="82"/>
    </row>
    <row r="722" spans="1:26" customFormat="1" ht="15" x14ac:dyDescent="0.25">
      <c r="A722" s="357" t="s">
        <v>1021</v>
      </c>
      <c r="B722" s="357" t="s">
        <v>358</v>
      </c>
      <c r="C722" s="357"/>
      <c r="D722" s="357" t="s">
        <v>359</v>
      </c>
      <c r="E722" s="394"/>
      <c r="F722" s="394"/>
      <c r="G722" s="394"/>
      <c r="H722" s="394"/>
      <c r="I722" s="394"/>
      <c r="J722" s="394"/>
      <c r="K722" s="357"/>
      <c r="L722" s="357"/>
      <c r="M722" s="423">
        <v>1</v>
      </c>
      <c r="N722" s="423">
        <v>657.25</v>
      </c>
      <c r="O722" s="423"/>
      <c r="P722" s="423"/>
      <c r="Q722" s="423"/>
      <c r="R722" s="423"/>
      <c r="S722" s="358"/>
      <c r="T722" s="359"/>
      <c r="U722" s="356"/>
      <c r="V722" s="360"/>
      <c r="W722" s="356"/>
      <c r="X722" s="82"/>
      <c r="Y722" s="82"/>
      <c r="Z722" s="82"/>
    </row>
    <row r="723" spans="1:26" customFormat="1" ht="15" x14ac:dyDescent="0.25">
      <c r="A723" s="357" t="s">
        <v>1021</v>
      </c>
      <c r="B723" s="357" t="s">
        <v>361</v>
      </c>
      <c r="C723" s="357"/>
      <c r="D723" s="357" t="s">
        <v>363</v>
      </c>
      <c r="E723" s="394"/>
      <c r="F723" s="394"/>
      <c r="G723" s="394"/>
      <c r="H723" s="394"/>
      <c r="I723" s="394"/>
      <c r="J723" s="394"/>
      <c r="K723" s="357"/>
      <c r="L723" s="357"/>
      <c r="M723" s="358">
        <v>1</v>
      </c>
      <c r="N723" s="359">
        <v>490.16</v>
      </c>
      <c r="O723" s="359"/>
      <c r="P723" s="358">
        <v>1</v>
      </c>
      <c r="Q723" s="359">
        <v>799.53</v>
      </c>
      <c r="R723" s="359"/>
      <c r="S723" s="358"/>
      <c r="T723" s="359"/>
      <c r="U723" s="356"/>
      <c r="V723" s="360"/>
      <c r="W723" s="356"/>
      <c r="X723" s="82"/>
      <c r="Y723" s="82"/>
      <c r="Z723" s="82"/>
    </row>
    <row r="724" spans="1:26" customFormat="1" ht="15" x14ac:dyDescent="0.25">
      <c r="A724" s="357" t="s">
        <v>1021</v>
      </c>
      <c r="B724" s="357" t="s">
        <v>364</v>
      </c>
      <c r="C724" s="357"/>
      <c r="D724" s="357" t="s">
        <v>204</v>
      </c>
      <c r="E724" s="394"/>
      <c r="F724" s="394"/>
      <c r="G724" s="394"/>
      <c r="H724" s="394"/>
      <c r="I724" s="394"/>
      <c r="J724" s="394"/>
      <c r="K724" s="357"/>
      <c r="L724" s="357"/>
      <c r="M724" s="358">
        <v>21</v>
      </c>
      <c r="N724" s="359">
        <v>6813.29</v>
      </c>
      <c r="O724" s="359"/>
      <c r="P724" s="358">
        <v>29</v>
      </c>
      <c r="Q724" s="359">
        <v>8604.64</v>
      </c>
      <c r="R724" s="359"/>
      <c r="S724" s="358">
        <v>6</v>
      </c>
      <c r="T724" s="359">
        <v>1024.79</v>
      </c>
      <c r="U724" s="356"/>
      <c r="V724" s="360"/>
      <c r="W724" s="356"/>
      <c r="X724" s="82"/>
      <c r="Y724" s="82"/>
      <c r="Z724" s="82"/>
    </row>
    <row r="725" spans="1:26" customFormat="1" ht="15" x14ac:dyDescent="0.25">
      <c r="A725" s="357" t="s">
        <v>1021</v>
      </c>
      <c r="B725" s="357" t="s">
        <v>366</v>
      </c>
      <c r="C725" s="357"/>
      <c r="D725" s="357" t="s">
        <v>367</v>
      </c>
      <c r="E725" s="394"/>
      <c r="F725" s="394"/>
      <c r="G725" s="394"/>
      <c r="H725" s="394"/>
      <c r="I725" s="394"/>
      <c r="J725" s="394"/>
      <c r="K725" s="357"/>
      <c r="L725" s="357"/>
      <c r="M725" s="358">
        <v>7</v>
      </c>
      <c r="N725" s="359">
        <v>1230.33</v>
      </c>
      <c r="O725" s="359"/>
      <c r="P725" s="423">
        <v>2</v>
      </c>
      <c r="Q725" s="423">
        <v>593.07000000000005</v>
      </c>
      <c r="R725" s="423"/>
      <c r="S725" s="358"/>
      <c r="T725" s="359"/>
      <c r="U725" s="356"/>
      <c r="V725" s="360"/>
      <c r="W725" s="356"/>
      <c r="X725" s="82"/>
      <c r="Y725" s="82"/>
      <c r="Z725" s="82"/>
    </row>
    <row r="726" spans="1:26" customFormat="1" ht="15" x14ac:dyDescent="0.25">
      <c r="A726" s="357" t="s">
        <v>1021</v>
      </c>
      <c r="B726" s="357" t="s">
        <v>665</v>
      </c>
      <c r="C726" s="357"/>
      <c r="D726" s="357" t="s">
        <v>109</v>
      </c>
      <c r="E726" s="394"/>
      <c r="F726" s="394"/>
      <c r="G726" s="394"/>
      <c r="H726" s="394"/>
      <c r="I726" s="394"/>
      <c r="J726" s="394"/>
      <c r="K726" s="357"/>
      <c r="L726" s="357"/>
      <c r="M726" s="358">
        <v>2</v>
      </c>
      <c r="N726" s="359">
        <v>247.68</v>
      </c>
      <c r="O726" s="359"/>
      <c r="P726" s="358"/>
      <c r="Q726" s="359"/>
      <c r="R726" s="359"/>
      <c r="S726" s="358"/>
      <c r="T726" s="359"/>
      <c r="U726" s="253"/>
      <c r="V726" s="360"/>
      <c r="W726" s="356"/>
      <c r="X726" s="82"/>
      <c r="Y726" s="82"/>
      <c r="Z726" s="82"/>
    </row>
    <row r="727" spans="1:26" customFormat="1" ht="15" x14ac:dyDescent="0.25">
      <c r="A727" s="357" t="s">
        <v>1021</v>
      </c>
      <c r="B727" s="357" t="s">
        <v>377</v>
      </c>
      <c r="C727" s="357"/>
      <c r="D727" s="357" t="s">
        <v>302</v>
      </c>
      <c r="E727" s="394"/>
      <c r="F727" s="394"/>
      <c r="G727" s="394"/>
      <c r="H727" s="394"/>
      <c r="I727" s="394"/>
      <c r="J727" s="394"/>
      <c r="K727" s="357"/>
      <c r="L727" s="357"/>
      <c r="M727" s="358">
        <v>2</v>
      </c>
      <c r="N727" s="359">
        <v>4291.6000000000004</v>
      </c>
      <c r="O727" s="359"/>
      <c r="P727" s="358">
        <v>3</v>
      </c>
      <c r="Q727" s="359">
        <v>2075.88</v>
      </c>
      <c r="R727" s="359"/>
      <c r="S727" s="358"/>
      <c r="T727" s="359"/>
      <c r="U727" s="253"/>
      <c r="V727" s="360"/>
      <c r="W727" s="356"/>
      <c r="X727" s="82"/>
      <c r="Y727" s="82"/>
      <c r="Z727" s="82"/>
    </row>
    <row r="728" spans="1:26" customFormat="1" ht="15" x14ac:dyDescent="0.25">
      <c r="A728" s="357" t="s">
        <v>1021</v>
      </c>
      <c r="B728" s="357" t="s">
        <v>378</v>
      </c>
      <c r="C728" s="357"/>
      <c r="D728" s="357" t="s">
        <v>105</v>
      </c>
      <c r="E728" s="394"/>
      <c r="F728" s="394"/>
      <c r="G728" s="394"/>
      <c r="H728" s="394"/>
      <c r="I728" s="394"/>
      <c r="J728" s="394"/>
      <c r="K728" s="357"/>
      <c r="L728" s="357"/>
      <c r="M728" s="358">
        <v>11</v>
      </c>
      <c r="N728" s="359">
        <v>3143.43</v>
      </c>
      <c r="O728" s="359"/>
      <c r="P728" s="358">
        <v>11</v>
      </c>
      <c r="Q728" s="359">
        <v>3414.04</v>
      </c>
      <c r="R728" s="359"/>
      <c r="S728" s="358">
        <v>4</v>
      </c>
      <c r="T728" s="359">
        <v>933.59</v>
      </c>
      <c r="U728" s="253"/>
      <c r="V728" s="360"/>
      <c r="W728" s="356"/>
      <c r="X728" s="82"/>
      <c r="Y728" s="82"/>
      <c r="Z728" s="82"/>
    </row>
    <row r="729" spans="1:26" customFormat="1" ht="15" x14ac:dyDescent="0.25">
      <c r="A729" s="357" t="s">
        <v>1021</v>
      </c>
      <c r="B729" s="357" t="s">
        <v>381</v>
      </c>
      <c r="C729" s="357"/>
      <c r="D729" s="357" t="s">
        <v>164</v>
      </c>
      <c r="E729" s="394"/>
      <c r="F729" s="394"/>
      <c r="G729" s="394"/>
      <c r="H729" s="394"/>
      <c r="I729" s="394"/>
      <c r="J729" s="394"/>
      <c r="K729" s="357"/>
      <c r="L729" s="357"/>
      <c r="M729" s="358"/>
      <c r="N729" s="359"/>
      <c r="O729" s="359"/>
      <c r="P729" s="423">
        <v>1</v>
      </c>
      <c r="Q729" s="423">
        <v>1115.7</v>
      </c>
      <c r="R729" s="423"/>
      <c r="S729" s="358"/>
      <c r="T729" s="359"/>
      <c r="U729" s="253"/>
      <c r="V729" s="253"/>
      <c r="W729" s="253"/>
      <c r="X729" s="82"/>
      <c r="Y729" s="82"/>
      <c r="Z729" s="82"/>
    </row>
    <row r="730" spans="1:26" customFormat="1" ht="15" x14ac:dyDescent="0.25">
      <c r="A730" s="357" t="s">
        <v>1021</v>
      </c>
      <c r="B730" s="357" t="s">
        <v>980</v>
      </c>
      <c r="C730" s="357"/>
      <c r="D730" s="357" t="s">
        <v>164</v>
      </c>
      <c r="E730" s="394"/>
      <c r="F730" s="394"/>
      <c r="G730" s="394"/>
      <c r="H730" s="394"/>
      <c r="I730" s="394"/>
      <c r="J730" s="394"/>
      <c r="K730" s="357"/>
      <c r="L730" s="357"/>
      <c r="M730" s="358"/>
      <c r="N730" s="359"/>
      <c r="O730" s="359"/>
      <c r="P730" s="358"/>
      <c r="Q730" s="359"/>
      <c r="R730" s="359"/>
      <c r="S730" s="358">
        <v>1</v>
      </c>
      <c r="T730" s="359">
        <v>203.38</v>
      </c>
      <c r="U730" s="356"/>
      <c r="V730" s="253"/>
      <c r="W730" s="253"/>
      <c r="X730" s="82"/>
      <c r="Y730" s="82"/>
      <c r="Z730" s="82"/>
    </row>
    <row r="731" spans="1:26" customFormat="1" ht="15" x14ac:dyDescent="0.25">
      <c r="A731" s="357" t="s">
        <v>1021</v>
      </c>
      <c r="B731" s="357" t="s">
        <v>382</v>
      </c>
      <c r="C731" s="357"/>
      <c r="D731" s="357" t="s">
        <v>383</v>
      </c>
      <c r="E731" s="394"/>
      <c r="F731" s="394"/>
      <c r="G731" s="394"/>
      <c r="H731" s="394"/>
      <c r="I731" s="394"/>
      <c r="J731" s="394"/>
      <c r="K731" s="357"/>
      <c r="L731" s="357"/>
      <c r="M731" s="358">
        <v>15</v>
      </c>
      <c r="N731" s="359">
        <v>2932.23</v>
      </c>
      <c r="O731" s="359"/>
      <c r="P731" s="358">
        <v>5</v>
      </c>
      <c r="Q731" s="359">
        <v>629.9</v>
      </c>
      <c r="R731" s="359"/>
      <c r="S731" s="358"/>
      <c r="T731" s="359"/>
      <c r="U731" s="356"/>
      <c r="V731" s="360"/>
      <c r="W731" s="356"/>
      <c r="X731" s="82"/>
      <c r="Y731" s="82"/>
      <c r="Z731" s="82"/>
    </row>
    <row r="732" spans="1:26" customFormat="1" ht="15" x14ac:dyDescent="0.25">
      <c r="A732" s="357" t="s">
        <v>1021</v>
      </c>
      <c r="B732" s="357" t="s">
        <v>385</v>
      </c>
      <c r="C732" s="357"/>
      <c r="D732" s="357" t="s">
        <v>84</v>
      </c>
      <c r="E732" s="394"/>
      <c r="F732" s="394"/>
      <c r="G732" s="394"/>
      <c r="H732" s="394"/>
      <c r="I732" s="394"/>
      <c r="J732" s="394"/>
      <c r="K732" s="357"/>
      <c r="L732" s="357"/>
      <c r="M732" s="423">
        <v>4</v>
      </c>
      <c r="N732" s="423">
        <v>851.03</v>
      </c>
      <c r="O732" s="423"/>
      <c r="P732" s="358"/>
      <c r="Q732" s="359"/>
      <c r="R732" s="359"/>
      <c r="S732" s="358"/>
      <c r="T732" s="359"/>
      <c r="U732" s="356"/>
      <c r="V732" s="360"/>
      <c r="W732" s="356"/>
      <c r="X732" s="82"/>
      <c r="Y732" s="82"/>
      <c r="Z732" s="82"/>
    </row>
    <row r="733" spans="1:26" customFormat="1" ht="15" x14ac:dyDescent="0.25">
      <c r="A733" s="357" t="s">
        <v>1021</v>
      </c>
      <c r="B733" s="357" t="s">
        <v>388</v>
      </c>
      <c r="C733" s="357"/>
      <c r="D733" s="357" t="s">
        <v>187</v>
      </c>
      <c r="E733" s="394"/>
      <c r="F733" s="394"/>
      <c r="G733" s="394"/>
      <c r="H733" s="394"/>
      <c r="I733" s="394"/>
      <c r="J733" s="394"/>
      <c r="K733" s="357"/>
      <c r="L733" s="357"/>
      <c r="M733" s="358">
        <v>3</v>
      </c>
      <c r="N733" s="359">
        <v>532.45000000000005</v>
      </c>
      <c r="O733" s="359"/>
      <c r="P733" s="358">
        <v>2</v>
      </c>
      <c r="Q733" s="359">
        <v>35.880000000000003</v>
      </c>
      <c r="R733" s="359"/>
      <c r="S733" s="358">
        <v>1</v>
      </c>
      <c r="T733" s="359">
        <v>130.91</v>
      </c>
      <c r="U733" s="253"/>
      <c r="V733" s="253"/>
      <c r="W733" s="253"/>
      <c r="X733" s="82"/>
      <c r="Y733" s="82"/>
      <c r="Z733" s="82"/>
    </row>
    <row r="734" spans="1:26" customFormat="1" ht="15" x14ac:dyDescent="0.25">
      <c r="A734" s="357" t="s">
        <v>1021</v>
      </c>
      <c r="B734" s="357" t="s">
        <v>390</v>
      </c>
      <c r="C734" s="357"/>
      <c r="D734" s="357" t="s">
        <v>124</v>
      </c>
      <c r="E734" s="394"/>
      <c r="F734" s="394"/>
      <c r="G734" s="394"/>
      <c r="H734" s="394"/>
      <c r="I734" s="394"/>
      <c r="J734" s="394"/>
      <c r="K734" s="357"/>
      <c r="L734" s="357"/>
      <c r="M734" s="423">
        <v>2</v>
      </c>
      <c r="N734" s="423">
        <v>245.02</v>
      </c>
      <c r="O734" s="423"/>
      <c r="P734" s="358"/>
      <c r="Q734" s="359"/>
      <c r="R734" s="359"/>
      <c r="S734" s="423"/>
      <c r="T734" s="423"/>
      <c r="U734" s="356"/>
      <c r="V734" s="360"/>
      <c r="W734" s="356"/>
      <c r="X734" s="82"/>
      <c r="Y734" s="82"/>
      <c r="Z734" s="82"/>
    </row>
    <row r="735" spans="1:26" customFormat="1" ht="15" x14ac:dyDescent="0.25">
      <c r="A735" s="357" t="s">
        <v>1021</v>
      </c>
      <c r="B735" s="357" t="s">
        <v>398</v>
      </c>
      <c r="C735" s="357"/>
      <c r="D735" s="357" t="s">
        <v>120</v>
      </c>
      <c r="E735" s="394"/>
      <c r="F735" s="394"/>
      <c r="G735" s="394"/>
      <c r="H735" s="394"/>
      <c r="I735" s="394"/>
      <c r="J735" s="394"/>
      <c r="K735" s="357"/>
      <c r="L735" s="357"/>
      <c r="M735" s="358">
        <v>41</v>
      </c>
      <c r="N735" s="359">
        <v>13119.16</v>
      </c>
      <c r="O735" s="359"/>
      <c r="P735" s="358">
        <v>26</v>
      </c>
      <c r="Q735" s="359">
        <v>12095.98</v>
      </c>
      <c r="R735" s="359"/>
      <c r="S735" s="358">
        <v>5</v>
      </c>
      <c r="T735" s="359">
        <v>1344.35</v>
      </c>
      <c r="U735" s="253"/>
      <c r="V735" s="253"/>
      <c r="W735" s="253"/>
      <c r="X735" s="82"/>
      <c r="Y735" s="82"/>
      <c r="Z735" s="82"/>
    </row>
    <row r="736" spans="1:26" customFormat="1" ht="15" x14ac:dyDescent="0.25">
      <c r="A736" s="357" t="s">
        <v>1021</v>
      </c>
      <c r="B736" s="357" t="s">
        <v>399</v>
      </c>
      <c r="C736" s="357"/>
      <c r="D736" s="357" t="s">
        <v>97</v>
      </c>
      <c r="E736" s="394"/>
      <c r="F736" s="394"/>
      <c r="G736" s="394"/>
      <c r="H736" s="394"/>
      <c r="I736" s="394"/>
      <c r="J736" s="394"/>
      <c r="K736" s="357"/>
      <c r="L736" s="357"/>
      <c r="M736" s="358">
        <v>1</v>
      </c>
      <c r="N736" s="359">
        <v>223.06</v>
      </c>
      <c r="O736" s="359"/>
      <c r="P736" s="358"/>
      <c r="Q736" s="359"/>
      <c r="R736" s="359"/>
      <c r="S736" s="423"/>
      <c r="T736" s="423"/>
      <c r="U736" s="356"/>
      <c r="V736" s="360"/>
      <c r="W736" s="356"/>
      <c r="X736" s="82"/>
      <c r="Y736" s="82"/>
      <c r="Z736" s="82"/>
    </row>
    <row r="737" spans="1:26" customFormat="1" ht="15" x14ac:dyDescent="0.25">
      <c r="A737" s="357" t="s">
        <v>1021</v>
      </c>
      <c r="B737" s="357" t="s">
        <v>400</v>
      </c>
      <c r="C737" s="357"/>
      <c r="D737" s="357" t="s">
        <v>100</v>
      </c>
      <c r="E737" s="394"/>
      <c r="F737" s="394"/>
      <c r="G737" s="394"/>
      <c r="H737" s="394"/>
      <c r="I737" s="394"/>
      <c r="J737" s="394"/>
      <c r="K737" s="357"/>
      <c r="L737" s="357"/>
      <c r="M737" s="358"/>
      <c r="N737" s="359"/>
      <c r="O737" s="359"/>
      <c r="P737" s="423">
        <v>4</v>
      </c>
      <c r="Q737" s="423">
        <v>1345.1</v>
      </c>
      <c r="R737" s="423"/>
      <c r="S737" s="423"/>
      <c r="T737" s="423"/>
      <c r="U737" s="356"/>
      <c r="V737" s="360"/>
      <c r="W737" s="356"/>
      <c r="X737" s="82"/>
      <c r="Y737" s="82"/>
      <c r="Z737" s="82"/>
    </row>
    <row r="738" spans="1:26" customFormat="1" ht="15" x14ac:dyDescent="0.25">
      <c r="A738" s="357" t="s">
        <v>1021</v>
      </c>
      <c r="B738" s="357" t="s">
        <v>400</v>
      </c>
      <c r="C738" s="357"/>
      <c r="D738" s="357" t="s">
        <v>77</v>
      </c>
      <c r="E738" s="394"/>
      <c r="F738" s="394"/>
      <c r="G738" s="394"/>
      <c r="H738" s="394"/>
      <c r="I738" s="394"/>
      <c r="J738" s="394"/>
      <c r="K738" s="357"/>
      <c r="L738" s="357"/>
      <c r="M738" s="358">
        <v>8</v>
      </c>
      <c r="N738" s="359">
        <v>1106.49</v>
      </c>
      <c r="O738" s="359"/>
      <c r="P738" s="423">
        <v>10</v>
      </c>
      <c r="Q738" s="423">
        <v>2971.89</v>
      </c>
      <c r="R738" s="423"/>
      <c r="S738" s="423">
        <v>1</v>
      </c>
      <c r="T738" s="423">
        <v>113.27</v>
      </c>
      <c r="U738" s="253"/>
      <c r="V738" s="360"/>
      <c r="W738" s="356"/>
      <c r="X738" s="82"/>
      <c r="Y738" s="82"/>
      <c r="Z738" s="82"/>
    </row>
    <row r="739" spans="1:26" customFormat="1" ht="15" x14ac:dyDescent="0.25">
      <c r="A739" s="357" t="s">
        <v>1021</v>
      </c>
      <c r="B739" s="357" t="s">
        <v>674</v>
      </c>
      <c r="C739" s="357"/>
      <c r="D739" s="357" t="s">
        <v>389</v>
      </c>
      <c r="E739" s="394"/>
      <c r="F739" s="394"/>
      <c r="G739" s="394"/>
      <c r="H739" s="394"/>
      <c r="I739" s="394"/>
      <c r="J739" s="394"/>
      <c r="K739" s="357"/>
      <c r="L739" s="357"/>
      <c r="M739" s="358">
        <v>1</v>
      </c>
      <c r="N739" s="359">
        <v>11360.93</v>
      </c>
      <c r="O739" s="359"/>
      <c r="P739" s="358"/>
      <c r="Q739" s="359"/>
      <c r="R739" s="359"/>
      <c r="S739" s="358"/>
      <c r="T739" s="359"/>
      <c r="U739" s="356"/>
      <c r="V739" s="360"/>
      <c r="W739" s="356"/>
      <c r="X739" s="82"/>
      <c r="Y739" s="82"/>
      <c r="Z739" s="82"/>
    </row>
    <row r="740" spans="1:26" customFormat="1" ht="15" x14ac:dyDescent="0.25">
      <c r="A740" s="357" t="s">
        <v>1021</v>
      </c>
      <c r="B740" s="357" t="s">
        <v>403</v>
      </c>
      <c r="C740" s="357"/>
      <c r="D740" s="357" t="s">
        <v>384</v>
      </c>
      <c r="E740" s="394"/>
      <c r="F740" s="394"/>
      <c r="G740" s="394"/>
      <c r="H740" s="394"/>
      <c r="I740" s="394"/>
      <c r="J740" s="394"/>
      <c r="K740" s="357"/>
      <c r="L740" s="357"/>
      <c r="M740" s="423">
        <v>2</v>
      </c>
      <c r="N740" s="423">
        <v>119.75</v>
      </c>
      <c r="O740" s="423"/>
      <c r="P740" s="423">
        <v>1</v>
      </c>
      <c r="Q740" s="423">
        <v>271.62</v>
      </c>
      <c r="R740" s="423"/>
      <c r="S740" s="358"/>
      <c r="T740" s="359"/>
      <c r="U740" s="356"/>
      <c r="V740" s="360"/>
      <c r="W740" s="356"/>
      <c r="X740" s="82"/>
      <c r="Y740" s="82"/>
      <c r="Z740" s="82"/>
    </row>
    <row r="741" spans="1:26" customFormat="1" ht="15" x14ac:dyDescent="0.25">
      <c r="A741" s="357" t="s">
        <v>1021</v>
      </c>
      <c r="B741" s="357" t="s">
        <v>404</v>
      </c>
      <c r="C741" s="357"/>
      <c r="D741" s="357" t="s">
        <v>175</v>
      </c>
      <c r="E741" s="394"/>
      <c r="F741" s="394"/>
      <c r="G741" s="394"/>
      <c r="H741" s="394"/>
      <c r="I741" s="394"/>
      <c r="J741" s="394"/>
      <c r="K741" s="357"/>
      <c r="L741" s="357"/>
      <c r="M741" s="358">
        <v>69</v>
      </c>
      <c r="N741" s="359">
        <v>38960.78</v>
      </c>
      <c r="O741" s="359"/>
      <c r="P741" s="358">
        <v>74</v>
      </c>
      <c r="Q741" s="359">
        <v>23613.33</v>
      </c>
      <c r="R741" s="359"/>
      <c r="S741" s="358">
        <v>2</v>
      </c>
      <c r="T741" s="359">
        <v>2027.06</v>
      </c>
      <c r="U741" s="253"/>
      <c r="V741" s="360"/>
      <c r="W741" s="356"/>
      <c r="X741" s="82"/>
      <c r="Y741" s="82"/>
      <c r="Z741" s="82"/>
    </row>
    <row r="742" spans="1:26" customFormat="1" ht="15" x14ac:dyDescent="0.25">
      <c r="A742" s="357" t="s">
        <v>1021</v>
      </c>
      <c r="B742" s="357" t="s">
        <v>982</v>
      </c>
      <c r="C742" s="357"/>
      <c r="D742" s="357" t="s">
        <v>175</v>
      </c>
      <c r="E742" s="394"/>
      <c r="F742" s="394"/>
      <c r="G742" s="394"/>
      <c r="H742" s="394"/>
      <c r="I742" s="394"/>
      <c r="J742" s="394"/>
      <c r="K742" s="357"/>
      <c r="L742" s="357"/>
      <c r="M742" s="358"/>
      <c r="N742" s="359"/>
      <c r="O742" s="359"/>
      <c r="P742" s="358"/>
      <c r="Q742" s="359"/>
      <c r="R742" s="359"/>
      <c r="S742" s="358">
        <v>2</v>
      </c>
      <c r="T742" s="359">
        <v>416.81</v>
      </c>
      <c r="U742" s="356"/>
      <c r="V742" s="360"/>
      <c r="W742" s="356"/>
      <c r="X742" s="82"/>
      <c r="Y742" s="82"/>
      <c r="Z742" s="82"/>
    </row>
    <row r="743" spans="1:26" customFormat="1" ht="15" x14ac:dyDescent="0.25">
      <c r="A743" s="357" t="s">
        <v>1021</v>
      </c>
      <c r="B743" s="357" t="s">
        <v>405</v>
      </c>
      <c r="C743" s="357"/>
      <c r="D743" s="357" t="s">
        <v>394</v>
      </c>
      <c r="E743" s="394"/>
      <c r="F743" s="394"/>
      <c r="G743" s="394"/>
      <c r="H743" s="394"/>
      <c r="I743" s="394"/>
      <c r="J743" s="394"/>
      <c r="K743" s="357"/>
      <c r="L743" s="357"/>
      <c r="M743" s="358">
        <v>2</v>
      </c>
      <c r="N743" s="359">
        <v>475.83</v>
      </c>
      <c r="O743" s="359"/>
      <c r="P743" s="358">
        <v>1</v>
      </c>
      <c r="Q743" s="359">
        <v>54.99</v>
      </c>
      <c r="R743" s="359"/>
      <c r="S743" s="358">
        <v>1</v>
      </c>
      <c r="T743" s="359">
        <v>81.64</v>
      </c>
      <c r="U743" s="356"/>
      <c r="V743" s="360"/>
      <c r="W743" s="356"/>
      <c r="X743" s="82"/>
      <c r="Y743" s="82"/>
      <c r="Z743" s="82"/>
    </row>
    <row r="744" spans="1:26" customFormat="1" ht="15" x14ac:dyDescent="0.25">
      <c r="A744" s="357" t="s">
        <v>1021</v>
      </c>
      <c r="B744" s="357" t="s">
        <v>407</v>
      </c>
      <c r="C744" s="357"/>
      <c r="D744" s="357" t="s">
        <v>155</v>
      </c>
      <c r="E744" s="394"/>
      <c r="F744" s="394"/>
      <c r="G744" s="394"/>
      <c r="H744" s="394"/>
      <c r="I744" s="394"/>
      <c r="J744" s="394"/>
      <c r="K744" s="357"/>
      <c r="L744" s="357"/>
      <c r="M744" s="358">
        <v>5</v>
      </c>
      <c r="N744" s="359">
        <v>610.17999999999995</v>
      </c>
      <c r="O744" s="359"/>
      <c r="P744" s="358">
        <v>2</v>
      </c>
      <c r="Q744" s="359">
        <v>151.61000000000001</v>
      </c>
      <c r="R744" s="359"/>
      <c r="S744" s="358"/>
      <c r="T744" s="359"/>
      <c r="U744" s="356"/>
      <c r="V744" s="360"/>
      <c r="W744" s="356"/>
      <c r="X744" s="82"/>
      <c r="Y744" s="82"/>
      <c r="Z744" s="82"/>
    </row>
    <row r="745" spans="1:26" customFormat="1" ht="15" x14ac:dyDescent="0.25">
      <c r="A745" s="357" t="s">
        <v>1021</v>
      </c>
      <c r="B745" s="357" t="s">
        <v>408</v>
      </c>
      <c r="C745" s="357"/>
      <c r="D745" s="357" t="s">
        <v>409</v>
      </c>
      <c r="E745" s="394"/>
      <c r="F745" s="394"/>
      <c r="G745" s="394"/>
      <c r="H745" s="394"/>
      <c r="I745" s="394"/>
      <c r="J745" s="394"/>
      <c r="K745" s="357"/>
      <c r="L745" s="357"/>
      <c r="M745" s="358">
        <v>2</v>
      </c>
      <c r="N745" s="359">
        <v>184.8</v>
      </c>
      <c r="O745" s="359"/>
      <c r="P745" s="423">
        <v>4</v>
      </c>
      <c r="Q745" s="423">
        <v>3365.03</v>
      </c>
      <c r="R745" s="423"/>
      <c r="S745" s="423">
        <v>1</v>
      </c>
      <c r="T745" s="423">
        <v>87.5</v>
      </c>
      <c r="U745" s="253"/>
      <c r="V745" s="360"/>
      <c r="W745" s="356"/>
      <c r="X745" s="82"/>
      <c r="Y745" s="82"/>
      <c r="Z745" s="82"/>
    </row>
    <row r="746" spans="1:26" customFormat="1" ht="15" x14ac:dyDescent="0.25">
      <c r="A746" s="357" t="s">
        <v>1021</v>
      </c>
      <c r="B746" s="357" t="s">
        <v>411</v>
      </c>
      <c r="C746" s="357"/>
      <c r="D746" s="357" t="s">
        <v>93</v>
      </c>
      <c r="E746" s="394"/>
      <c r="F746" s="394"/>
      <c r="G746" s="394"/>
      <c r="H746" s="394"/>
      <c r="I746" s="394"/>
      <c r="J746" s="394"/>
      <c r="K746" s="357"/>
      <c r="L746" s="357"/>
      <c r="M746" s="358">
        <v>4</v>
      </c>
      <c r="N746" s="359">
        <v>524.04</v>
      </c>
      <c r="O746" s="359"/>
      <c r="P746" s="358">
        <v>4</v>
      </c>
      <c r="Q746" s="359">
        <v>1918.3</v>
      </c>
      <c r="R746" s="359"/>
      <c r="S746" s="358"/>
      <c r="T746" s="359"/>
      <c r="U746" s="253"/>
      <c r="V746" s="253"/>
      <c r="W746" s="253"/>
      <c r="X746" s="82"/>
      <c r="Y746" s="82"/>
      <c r="Z746" s="82"/>
    </row>
    <row r="747" spans="1:26" customFormat="1" ht="15" x14ac:dyDescent="0.25">
      <c r="A747" s="357" t="s">
        <v>1021</v>
      </c>
      <c r="B747" s="357" t="s">
        <v>413</v>
      </c>
      <c r="C747" s="357"/>
      <c r="D747" s="357" t="s">
        <v>414</v>
      </c>
      <c r="E747" s="394"/>
      <c r="F747" s="394"/>
      <c r="G747" s="394"/>
      <c r="H747" s="394"/>
      <c r="I747" s="394"/>
      <c r="J747" s="394"/>
      <c r="K747" s="357"/>
      <c r="L747" s="357"/>
      <c r="M747" s="358">
        <v>6</v>
      </c>
      <c r="N747" s="359">
        <v>2707.35</v>
      </c>
      <c r="O747" s="359"/>
      <c r="P747" s="423">
        <v>3</v>
      </c>
      <c r="Q747" s="423">
        <v>528.5</v>
      </c>
      <c r="R747" s="423"/>
      <c r="S747" s="423">
        <v>1</v>
      </c>
      <c r="T747" s="423">
        <v>23.08</v>
      </c>
      <c r="U747" s="356"/>
      <c r="V747" s="360"/>
      <c r="W747" s="356"/>
      <c r="X747" s="82"/>
      <c r="Y747" s="82"/>
      <c r="Z747" s="82"/>
    </row>
    <row r="748" spans="1:26" customFormat="1" ht="15" x14ac:dyDescent="0.25">
      <c r="A748" s="357" t="s">
        <v>1021</v>
      </c>
      <c r="B748" s="357" t="s">
        <v>415</v>
      </c>
      <c r="C748" s="357"/>
      <c r="D748" s="357" t="s">
        <v>324</v>
      </c>
      <c r="E748" s="394"/>
      <c r="F748" s="394"/>
      <c r="G748" s="394"/>
      <c r="H748" s="394"/>
      <c r="I748" s="394"/>
      <c r="J748" s="394"/>
      <c r="K748" s="357"/>
      <c r="L748" s="357"/>
      <c r="M748" s="358">
        <v>4</v>
      </c>
      <c r="N748" s="359">
        <v>11622.22</v>
      </c>
      <c r="O748" s="359"/>
      <c r="P748" s="358">
        <v>4</v>
      </c>
      <c r="Q748" s="359">
        <v>746.45</v>
      </c>
      <c r="R748" s="359"/>
      <c r="S748" s="423">
        <v>1</v>
      </c>
      <c r="T748" s="423">
        <v>217.46</v>
      </c>
      <c r="U748" s="356"/>
      <c r="V748" s="360"/>
      <c r="W748" s="356"/>
      <c r="X748" s="82"/>
      <c r="Y748" s="82"/>
      <c r="Z748" s="82"/>
    </row>
    <row r="749" spans="1:26" customFormat="1" ht="15" x14ac:dyDescent="0.25">
      <c r="A749" s="357" t="s">
        <v>1021</v>
      </c>
      <c r="B749" s="357" t="s">
        <v>676</v>
      </c>
      <c r="C749" s="357"/>
      <c r="D749" s="357" t="s">
        <v>109</v>
      </c>
      <c r="E749" s="394"/>
      <c r="F749" s="394"/>
      <c r="G749" s="394"/>
      <c r="H749" s="394"/>
      <c r="I749" s="394"/>
      <c r="J749" s="394"/>
      <c r="K749" s="357"/>
      <c r="L749" s="357"/>
      <c r="M749" s="358">
        <v>9</v>
      </c>
      <c r="N749" s="359">
        <v>1683.3</v>
      </c>
      <c r="O749" s="359"/>
      <c r="P749" s="358">
        <v>4</v>
      </c>
      <c r="Q749" s="359">
        <v>3707.97</v>
      </c>
      <c r="R749" s="359"/>
      <c r="S749" s="358"/>
      <c r="T749" s="359"/>
      <c r="U749" s="356"/>
      <c r="V749" s="360"/>
      <c r="W749" s="356"/>
      <c r="X749" s="82"/>
      <c r="Y749" s="82"/>
      <c r="Z749" s="82"/>
    </row>
    <row r="750" spans="1:26" customFormat="1" ht="15" x14ac:dyDescent="0.25">
      <c r="A750" s="357" t="s">
        <v>1021</v>
      </c>
      <c r="B750" s="357" t="s">
        <v>418</v>
      </c>
      <c r="C750" s="357"/>
      <c r="D750" s="357" t="s">
        <v>79</v>
      </c>
      <c r="E750" s="394"/>
      <c r="F750" s="394"/>
      <c r="G750" s="394"/>
      <c r="H750" s="394"/>
      <c r="I750" s="394"/>
      <c r="J750" s="394"/>
      <c r="K750" s="357"/>
      <c r="L750" s="357"/>
      <c r="M750" s="358">
        <v>1</v>
      </c>
      <c r="N750" s="359">
        <v>4396.22</v>
      </c>
      <c r="O750" s="359"/>
      <c r="P750" s="358">
        <v>2</v>
      </c>
      <c r="Q750" s="359">
        <v>226.73</v>
      </c>
      <c r="R750" s="359"/>
      <c r="S750" s="358"/>
      <c r="T750" s="359"/>
      <c r="U750" s="356"/>
      <c r="V750" s="360"/>
      <c r="W750" s="356"/>
      <c r="X750" s="82"/>
      <c r="Y750" s="82"/>
      <c r="Z750" s="82"/>
    </row>
    <row r="751" spans="1:26" customFormat="1" ht="15" x14ac:dyDescent="0.25">
      <c r="A751" s="357" t="s">
        <v>1021</v>
      </c>
      <c r="B751" s="357" t="s">
        <v>420</v>
      </c>
      <c r="C751" s="357"/>
      <c r="D751" s="357" t="s">
        <v>110</v>
      </c>
      <c r="E751" s="394"/>
      <c r="F751" s="394"/>
      <c r="G751" s="394"/>
      <c r="H751" s="394"/>
      <c r="I751" s="394"/>
      <c r="J751" s="394"/>
      <c r="K751" s="357"/>
      <c r="L751" s="357"/>
      <c r="M751" s="358">
        <v>1</v>
      </c>
      <c r="N751" s="359">
        <v>68.239999999999995</v>
      </c>
      <c r="O751" s="359"/>
      <c r="P751" s="358"/>
      <c r="Q751" s="359"/>
      <c r="R751" s="359"/>
      <c r="S751" s="358"/>
      <c r="T751" s="359"/>
      <c r="U751" s="356"/>
      <c r="V751" s="253"/>
      <c r="W751" s="253"/>
      <c r="X751" s="82"/>
      <c r="Y751" s="82"/>
      <c r="Z751" s="82"/>
    </row>
    <row r="752" spans="1:26" customFormat="1" ht="15" x14ac:dyDescent="0.25">
      <c r="A752" s="357" t="s">
        <v>1021</v>
      </c>
      <c r="B752" s="357" t="s">
        <v>421</v>
      </c>
      <c r="C752" s="357"/>
      <c r="D752" s="357" t="s">
        <v>287</v>
      </c>
      <c r="E752" s="394"/>
      <c r="F752" s="394"/>
      <c r="G752" s="394"/>
      <c r="H752" s="394"/>
      <c r="I752" s="394"/>
      <c r="J752" s="394"/>
      <c r="K752" s="357"/>
      <c r="L752" s="357"/>
      <c r="M752" s="358">
        <v>8</v>
      </c>
      <c r="N752" s="359">
        <v>3841.45</v>
      </c>
      <c r="O752" s="359"/>
      <c r="P752" s="358">
        <v>2</v>
      </c>
      <c r="Q752" s="359">
        <v>257.24</v>
      </c>
      <c r="R752" s="359"/>
      <c r="S752" s="423">
        <v>1</v>
      </c>
      <c r="T752" s="423">
        <v>246.24</v>
      </c>
      <c r="U752" s="356"/>
      <c r="V752" s="360"/>
      <c r="W752" s="356"/>
      <c r="X752" s="82"/>
      <c r="Y752" s="82"/>
      <c r="Z752" s="82"/>
    </row>
    <row r="753" spans="1:26" customFormat="1" ht="15" x14ac:dyDescent="0.25">
      <c r="A753" s="357" t="s">
        <v>1021</v>
      </c>
      <c r="B753" s="357" t="s">
        <v>422</v>
      </c>
      <c r="C753" s="357"/>
      <c r="D753" s="357" t="s">
        <v>295</v>
      </c>
      <c r="E753" s="394"/>
      <c r="F753" s="394"/>
      <c r="G753" s="394"/>
      <c r="H753" s="394"/>
      <c r="I753" s="394"/>
      <c r="J753" s="394"/>
      <c r="K753" s="357"/>
      <c r="L753" s="357"/>
      <c r="M753" s="358">
        <v>2</v>
      </c>
      <c r="N753" s="359">
        <v>414.76</v>
      </c>
      <c r="O753" s="359"/>
      <c r="P753" s="358">
        <v>1</v>
      </c>
      <c r="Q753" s="359">
        <v>75.34</v>
      </c>
      <c r="R753" s="359"/>
      <c r="S753" s="423"/>
      <c r="T753" s="423"/>
      <c r="U753" s="356"/>
      <c r="V753" s="253"/>
      <c r="W753" s="253"/>
      <c r="X753" s="82"/>
      <c r="Y753" s="82"/>
      <c r="Z753" s="82"/>
    </row>
    <row r="754" spans="1:26" customFormat="1" ht="15" x14ac:dyDescent="0.25">
      <c r="A754" s="357" t="s">
        <v>1021</v>
      </c>
      <c r="B754" s="357" t="s">
        <v>423</v>
      </c>
      <c r="C754" s="357"/>
      <c r="D754" s="357" t="s">
        <v>410</v>
      </c>
      <c r="E754" s="394"/>
      <c r="F754" s="394"/>
      <c r="G754" s="394"/>
      <c r="H754" s="394"/>
      <c r="I754" s="394"/>
      <c r="J754" s="394"/>
      <c r="K754" s="357"/>
      <c r="L754" s="357"/>
      <c r="M754" s="358">
        <v>5</v>
      </c>
      <c r="N754" s="359">
        <v>1220.6099999999999</v>
      </c>
      <c r="O754" s="359"/>
      <c r="P754" s="423"/>
      <c r="Q754" s="423"/>
      <c r="R754" s="423"/>
      <c r="S754" s="423"/>
      <c r="T754" s="423"/>
      <c r="U754" s="253"/>
      <c r="V754" s="253"/>
      <c r="W754" s="253"/>
      <c r="X754" s="82"/>
      <c r="Y754" s="82"/>
      <c r="Z754" s="82"/>
    </row>
    <row r="755" spans="1:26" customFormat="1" ht="15" x14ac:dyDescent="0.25">
      <c r="A755" s="357" t="s">
        <v>1021</v>
      </c>
      <c r="B755" s="357" t="s">
        <v>425</v>
      </c>
      <c r="C755" s="357"/>
      <c r="D755" s="357" t="s">
        <v>426</v>
      </c>
      <c r="E755" s="394"/>
      <c r="F755" s="394"/>
      <c r="G755" s="394"/>
      <c r="H755" s="394"/>
      <c r="I755" s="394"/>
      <c r="J755" s="394"/>
      <c r="K755" s="357"/>
      <c r="L755" s="357"/>
      <c r="M755" s="358">
        <v>1</v>
      </c>
      <c r="N755" s="359">
        <v>549.58000000000004</v>
      </c>
      <c r="O755" s="359"/>
      <c r="P755" s="358">
        <v>1</v>
      </c>
      <c r="Q755" s="359">
        <v>23</v>
      </c>
      <c r="R755" s="359"/>
      <c r="S755" s="358">
        <v>1</v>
      </c>
      <c r="T755" s="359">
        <v>146.38999999999999</v>
      </c>
      <c r="U755" s="253"/>
      <c r="V755" s="253"/>
      <c r="W755" s="253"/>
      <c r="X755" s="82"/>
      <c r="Y755" s="82"/>
      <c r="Z755" s="82"/>
    </row>
    <row r="756" spans="1:26" customFormat="1" ht="15" x14ac:dyDescent="0.25">
      <c r="A756" s="357" t="s">
        <v>1021</v>
      </c>
      <c r="B756" s="357" t="s">
        <v>429</v>
      </c>
      <c r="C756" s="357"/>
      <c r="D756" s="357" t="s">
        <v>64</v>
      </c>
      <c r="E756" s="394"/>
      <c r="F756" s="394"/>
      <c r="G756" s="394"/>
      <c r="H756" s="394"/>
      <c r="I756" s="394"/>
      <c r="J756" s="394"/>
      <c r="K756" s="357"/>
      <c r="L756" s="357"/>
      <c r="M756" s="358">
        <v>2</v>
      </c>
      <c r="N756" s="359">
        <v>418.05</v>
      </c>
      <c r="O756" s="359"/>
      <c r="P756" s="358">
        <v>3</v>
      </c>
      <c r="Q756" s="359">
        <v>330.72</v>
      </c>
      <c r="R756" s="359"/>
      <c r="S756" s="358"/>
      <c r="T756" s="359"/>
      <c r="U756" s="356"/>
      <c r="V756" s="360"/>
      <c r="W756" s="356"/>
      <c r="X756" s="82"/>
      <c r="Y756" s="82"/>
      <c r="Z756" s="82"/>
    </row>
    <row r="757" spans="1:26" customFormat="1" ht="15" x14ac:dyDescent="0.25">
      <c r="A757" s="357" t="s">
        <v>1021</v>
      </c>
      <c r="B757" s="357" t="s">
        <v>431</v>
      </c>
      <c r="C757" s="357"/>
      <c r="D757" s="357" t="s">
        <v>167</v>
      </c>
      <c r="E757" s="394"/>
      <c r="F757" s="394"/>
      <c r="G757" s="394"/>
      <c r="H757" s="394"/>
      <c r="I757" s="394"/>
      <c r="J757" s="394"/>
      <c r="K757" s="357"/>
      <c r="L757" s="357"/>
      <c r="M757" s="423">
        <v>2</v>
      </c>
      <c r="N757" s="423">
        <v>2119.29</v>
      </c>
      <c r="O757" s="423"/>
      <c r="P757" s="358"/>
      <c r="Q757" s="359"/>
      <c r="R757" s="359"/>
      <c r="S757" s="358"/>
      <c r="T757" s="359"/>
      <c r="U757" s="253"/>
      <c r="V757" s="253"/>
      <c r="W757" s="253"/>
      <c r="X757" s="82"/>
      <c r="Y757" s="82"/>
      <c r="Z757" s="82"/>
    </row>
    <row r="758" spans="1:26" customFormat="1" ht="15" x14ac:dyDescent="0.25">
      <c r="A758" s="357" t="s">
        <v>1021</v>
      </c>
      <c r="B758" s="357" t="s">
        <v>433</v>
      </c>
      <c r="C758" s="357"/>
      <c r="D758" s="357" t="s">
        <v>368</v>
      </c>
      <c r="E758" s="394"/>
      <c r="F758" s="394"/>
      <c r="G758" s="394"/>
      <c r="H758" s="394"/>
      <c r="I758" s="394"/>
      <c r="J758" s="394"/>
      <c r="K758" s="357"/>
      <c r="L758" s="357"/>
      <c r="M758" s="358">
        <v>6</v>
      </c>
      <c r="N758" s="359">
        <v>1715.59</v>
      </c>
      <c r="O758" s="359"/>
      <c r="P758" s="358">
        <v>4</v>
      </c>
      <c r="Q758" s="359">
        <v>646.28</v>
      </c>
      <c r="R758" s="359"/>
      <c r="S758" s="358">
        <v>4</v>
      </c>
      <c r="T758" s="359">
        <v>1435.72</v>
      </c>
      <c r="U758" s="253"/>
      <c r="V758" s="360"/>
      <c r="W758" s="356"/>
      <c r="X758" s="82"/>
      <c r="Y758" s="82"/>
      <c r="Z758" s="82"/>
    </row>
    <row r="759" spans="1:26" customFormat="1" ht="15" x14ac:dyDescent="0.25">
      <c r="A759" s="357" t="s">
        <v>1021</v>
      </c>
      <c r="B759" s="357" t="s">
        <v>437</v>
      </c>
      <c r="C759" s="357"/>
      <c r="D759" s="357" t="s">
        <v>391</v>
      </c>
      <c r="E759" s="394"/>
      <c r="F759" s="394"/>
      <c r="G759" s="394"/>
      <c r="H759" s="394"/>
      <c r="I759" s="394"/>
      <c r="J759" s="394"/>
      <c r="K759" s="357"/>
      <c r="L759" s="357"/>
      <c r="M759" s="423">
        <v>3</v>
      </c>
      <c r="N759" s="423">
        <v>815.92</v>
      </c>
      <c r="O759" s="423"/>
      <c r="P759" s="358"/>
      <c r="Q759" s="359"/>
      <c r="R759" s="359"/>
      <c r="S759" s="358"/>
      <c r="T759" s="359"/>
      <c r="U759" s="356"/>
      <c r="V759" s="360"/>
      <c r="W759" s="356"/>
      <c r="X759" s="82"/>
      <c r="Y759" s="82"/>
      <c r="Z759" s="82"/>
    </row>
    <row r="760" spans="1:26" customFormat="1" ht="15" x14ac:dyDescent="0.25">
      <c r="A760" s="357" t="s">
        <v>1021</v>
      </c>
      <c r="B760" s="357" t="s">
        <v>439</v>
      </c>
      <c r="C760" s="357"/>
      <c r="D760" s="357" t="s">
        <v>225</v>
      </c>
      <c r="E760" s="394"/>
      <c r="F760" s="394"/>
      <c r="G760" s="394"/>
      <c r="H760" s="394"/>
      <c r="I760" s="394"/>
      <c r="J760" s="394"/>
      <c r="K760" s="357"/>
      <c r="L760" s="357"/>
      <c r="M760" s="358">
        <v>1</v>
      </c>
      <c r="N760" s="359">
        <v>122.78</v>
      </c>
      <c r="O760" s="359"/>
      <c r="P760" s="423"/>
      <c r="Q760" s="423"/>
      <c r="R760" s="423"/>
      <c r="S760" s="423"/>
      <c r="T760" s="423"/>
      <c r="U760" s="356"/>
      <c r="V760" s="360"/>
      <c r="W760" s="356"/>
      <c r="X760" s="82"/>
      <c r="Y760" s="82"/>
      <c r="Z760" s="82"/>
    </row>
    <row r="761" spans="1:26" customFormat="1" ht="15" x14ac:dyDescent="0.25">
      <c r="A761" s="357" t="s">
        <v>1021</v>
      </c>
      <c r="B761" s="357" t="s">
        <v>446</v>
      </c>
      <c r="C761" s="357"/>
      <c r="D761" s="357" t="s">
        <v>124</v>
      </c>
      <c r="E761" s="394"/>
      <c r="F761" s="394"/>
      <c r="G761" s="394"/>
      <c r="H761" s="394"/>
      <c r="I761" s="394"/>
      <c r="J761" s="394"/>
      <c r="K761" s="357"/>
      <c r="L761" s="357"/>
      <c r="M761" s="358">
        <v>1</v>
      </c>
      <c r="N761" s="359">
        <v>120.85</v>
      </c>
      <c r="O761" s="359"/>
      <c r="P761" s="358">
        <v>1</v>
      </c>
      <c r="Q761" s="359">
        <v>15.76</v>
      </c>
      <c r="R761" s="359"/>
      <c r="S761" s="358"/>
      <c r="T761" s="359"/>
      <c r="U761" s="253"/>
      <c r="V761" s="253"/>
      <c r="W761" s="253"/>
      <c r="X761" s="82"/>
      <c r="Y761" s="82"/>
      <c r="Z761" s="82"/>
    </row>
    <row r="762" spans="1:26" customFormat="1" ht="15" x14ac:dyDescent="0.25">
      <c r="A762" s="357" t="s">
        <v>1021</v>
      </c>
      <c r="B762" s="357" t="s">
        <v>449</v>
      </c>
      <c r="C762" s="357"/>
      <c r="D762" s="357" t="s">
        <v>450</v>
      </c>
      <c r="E762" s="394"/>
      <c r="F762" s="394"/>
      <c r="G762" s="394"/>
      <c r="H762" s="394"/>
      <c r="I762" s="394"/>
      <c r="J762" s="394"/>
      <c r="K762" s="357"/>
      <c r="L762" s="357"/>
      <c r="M762" s="358">
        <v>34</v>
      </c>
      <c r="N762" s="359">
        <v>8573.39</v>
      </c>
      <c r="O762" s="359"/>
      <c r="P762" s="358">
        <v>20</v>
      </c>
      <c r="Q762" s="359">
        <v>6329.88</v>
      </c>
      <c r="R762" s="359"/>
      <c r="S762" s="358">
        <v>6</v>
      </c>
      <c r="T762" s="359">
        <v>1308.6600000000001</v>
      </c>
      <c r="U762" s="356"/>
      <c r="V762" s="360"/>
      <c r="W762" s="356"/>
      <c r="X762" s="82"/>
      <c r="Y762" s="82"/>
      <c r="Z762" s="82"/>
    </row>
    <row r="763" spans="1:26" customFormat="1" ht="15" x14ac:dyDescent="0.25">
      <c r="A763" s="357" t="s">
        <v>1021</v>
      </c>
      <c r="B763" s="357" t="s">
        <v>451</v>
      </c>
      <c r="C763" s="357"/>
      <c r="D763" s="357" t="s">
        <v>452</v>
      </c>
      <c r="E763" s="394"/>
      <c r="F763" s="394"/>
      <c r="G763" s="394"/>
      <c r="H763" s="394"/>
      <c r="I763" s="394"/>
      <c r="J763" s="394"/>
      <c r="K763" s="357"/>
      <c r="L763" s="357"/>
      <c r="M763" s="358">
        <v>1</v>
      </c>
      <c r="N763" s="359">
        <v>50.25</v>
      </c>
      <c r="O763" s="359"/>
      <c r="P763" s="358">
        <v>3</v>
      </c>
      <c r="Q763" s="359">
        <v>620.03</v>
      </c>
      <c r="R763" s="359"/>
      <c r="S763" s="358"/>
      <c r="T763" s="359"/>
      <c r="U763" s="253"/>
      <c r="V763" s="253"/>
      <c r="W763" s="253"/>
      <c r="X763" s="82"/>
      <c r="Y763" s="82"/>
      <c r="Z763" s="82"/>
    </row>
    <row r="764" spans="1:26" customFormat="1" ht="15" x14ac:dyDescent="0.25">
      <c r="A764" s="357" t="s">
        <v>1021</v>
      </c>
      <c r="B764" s="357" t="s">
        <v>454</v>
      </c>
      <c r="C764" s="357"/>
      <c r="D764" s="357" t="s">
        <v>177</v>
      </c>
      <c r="E764" s="394"/>
      <c r="F764" s="394"/>
      <c r="G764" s="394"/>
      <c r="H764" s="394"/>
      <c r="I764" s="394"/>
      <c r="J764" s="394"/>
      <c r="K764" s="357"/>
      <c r="L764" s="357"/>
      <c r="M764" s="358">
        <v>19</v>
      </c>
      <c r="N764" s="359">
        <v>6587.14</v>
      </c>
      <c r="O764" s="359"/>
      <c r="P764" s="358">
        <v>19</v>
      </c>
      <c r="Q764" s="359">
        <v>4832.13</v>
      </c>
      <c r="R764" s="359"/>
      <c r="S764" s="358">
        <v>2</v>
      </c>
      <c r="T764" s="359">
        <v>114.44</v>
      </c>
      <c r="U764" s="356"/>
      <c r="V764" s="360"/>
      <c r="W764" s="356"/>
      <c r="X764" s="82"/>
      <c r="Y764" s="82"/>
      <c r="Z764" s="82"/>
    </row>
    <row r="765" spans="1:26" customFormat="1" ht="15" x14ac:dyDescent="0.25">
      <c r="A765" s="357" t="s">
        <v>1021</v>
      </c>
      <c r="B765" s="357" t="s">
        <v>455</v>
      </c>
      <c r="C765" s="357"/>
      <c r="D765" s="357" t="s">
        <v>456</v>
      </c>
      <c r="E765" s="394"/>
      <c r="F765" s="394"/>
      <c r="G765" s="394"/>
      <c r="H765" s="394"/>
      <c r="I765" s="394"/>
      <c r="J765" s="394"/>
      <c r="K765" s="357"/>
      <c r="L765" s="357"/>
      <c r="M765" s="358">
        <v>13</v>
      </c>
      <c r="N765" s="359">
        <v>8883.17</v>
      </c>
      <c r="O765" s="359"/>
      <c r="P765" s="423">
        <v>17</v>
      </c>
      <c r="Q765" s="423">
        <v>4217.9799999999996</v>
      </c>
      <c r="R765" s="423"/>
      <c r="S765" s="423">
        <v>2</v>
      </c>
      <c r="T765" s="423">
        <v>310.19</v>
      </c>
      <c r="U765" s="253"/>
      <c r="V765" s="253"/>
      <c r="W765" s="253"/>
      <c r="X765" s="82"/>
      <c r="Y765" s="82"/>
      <c r="Z765" s="82"/>
    </row>
    <row r="766" spans="1:26" customFormat="1" ht="15" x14ac:dyDescent="0.25">
      <c r="A766" s="357" t="s">
        <v>1021</v>
      </c>
      <c r="B766" s="357" t="s">
        <v>458</v>
      </c>
      <c r="C766" s="357"/>
      <c r="D766" s="357" t="s">
        <v>127</v>
      </c>
      <c r="E766" s="394"/>
      <c r="F766" s="394"/>
      <c r="G766" s="394"/>
      <c r="H766" s="394"/>
      <c r="I766" s="394"/>
      <c r="J766" s="394"/>
      <c r="K766" s="357"/>
      <c r="L766" s="357"/>
      <c r="M766" s="358"/>
      <c r="N766" s="359"/>
      <c r="O766" s="359"/>
      <c r="P766" s="423"/>
      <c r="Q766" s="423"/>
      <c r="R766" s="423"/>
      <c r="S766" s="358">
        <v>1</v>
      </c>
      <c r="T766" s="359">
        <v>180.08</v>
      </c>
      <c r="U766" s="356"/>
      <c r="V766" s="253"/>
      <c r="W766" s="253"/>
      <c r="X766" s="82"/>
      <c r="Y766" s="82"/>
      <c r="Z766" s="82"/>
    </row>
    <row r="767" spans="1:26" customFormat="1" ht="15" x14ac:dyDescent="0.25">
      <c r="A767" s="357" t="s">
        <v>1021</v>
      </c>
      <c r="B767" s="357" t="s">
        <v>462</v>
      </c>
      <c r="C767" s="357"/>
      <c r="D767" s="357" t="s">
        <v>204</v>
      </c>
      <c r="E767" s="394"/>
      <c r="F767" s="394"/>
      <c r="G767" s="394"/>
      <c r="H767" s="394"/>
      <c r="I767" s="394"/>
      <c r="J767" s="394"/>
      <c r="K767" s="357"/>
      <c r="L767" s="357"/>
      <c r="M767" s="358">
        <v>29</v>
      </c>
      <c r="N767" s="359">
        <v>9297.98</v>
      </c>
      <c r="O767" s="359"/>
      <c r="P767" s="358">
        <v>15</v>
      </c>
      <c r="Q767" s="359">
        <v>4133.6400000000003</v>
      </c>
      <c r="R767" s="359"/>
      <c r="S767" s="358">
        <v>3</v>
      </c>
      <c r="T767" s="359">
        <v>363.82</v>
      </c>
      <c r="U767" s="356"/>
      <c r="V767" s="360"/>
      <c r="W767" s="356"/>
      <c r="X767" s="82"/>
      <c r="Y767" s="82"/>
      <c r="Z767" s="82"/>
    </row>
    <row r="768" spans="1:26" customFormat="1" ht="15" x14ac:dyDescent="0.25">
      <c r="A768" s="357" t="s">
        <v>1021</v>
      </c>
      <c r="B768" s="357" t="s">
        <v>465</v>
      </c>
      <c r="C768" s="357"/>
      <c r="D768" s="357" t="s">
        <v>63</v>
      </c>
      <c r="E768" s="394"/>
      <c r="F768" s="394"/>
      <c r="G768" s="394"/>
      <c r="H768" s="394"/>
      <c r="I768" s="394"/>
      <c r="J768" s="394"/>
      <c r="K768" s="357"/>
      <c r="L768" s="357"/>
      <c r="M768" s="358">
        <v>1</v>
      </c>
      <c r="N768" s="359">
        <v>162.15</v>
      </c>
      <c r="O768" s="359"/>
      <c r="P768" s="423">
        <v>1</v>
      </c>
      <c r="Q768" s="423">
        <v>168.18</v>
      </c>
      <c r="R768" s="423"/>
      <c r="S768" s="423">
        <v>1</v>
      </c>
      <c r="T768" s="423">
        <v>663.51</v>
      </c>
      <c r="U768" s="356"/>
      <c r="V768" s="360"/>
      <c r="W768" s="356"/>
      <c r="X768" s="82"/>
      <c r="Y768" s="82"/>
      <c r="Z768" s="82"/>
    </row>
    <row r="769" spans="1:26" customFormat="1" ht="15" x14ac:dyDescent="0.25">
      <c r="A769" s="357" t="s">
        <v>1021</v>
      </c>
      <c r="B769" s="357" t="s">
        <v>467</v>
      </c>
      <c r="C769" s="357"/>
      <c r="D769" s="357" t="s">
        <v>468</v>
      </c>
      <c r="E769" s="394"/>
      <c r="F769" s="394"/>
      <c r="G769" s="394"/>
      <c r="H769" s="394"/>
      <c r="I769" s="394"/>
      <c r="J769" s="394"/>
      <c r="K769" s="357"/>
      <c r="L769" s="357"/>
      <c r="M769" s="358">
        <v>3</v>
      </c>
      <c r="N769" s="359">
        <v>1405.06</v>
      </c>
      <c r="O769" s="359"/>
      <c r="P769" s="358">
        <v>2</v>
      </c>
      <c r="Q769" s="359">
        <v>410.06</v>
      </c>
      <c r="R769" s="359"/>
      <c r="S769" s="358">
        <v>2</v>
      </c>
      <c r="T769" s="359">
        <v>174.77</v>
      </c>
      <c r="U769" s="253"/>
      <c r="V769" s="253"/>
      <c r="W769" s="253"/>
      <c r="X769" s="82"/>
      <c r="Y769" s="82"/>
      <c r="Z769" s="82"/>
    </row>
    <row r="770" spans="1:26" customFormat="1" ht="15" x14ac:dyDescent="0.25">
      <c r="A770" s="357" t="s">
        <v>1021</v>
      </c>
      <c r="B770" s="357" t="s">
        <v>469</v>
      </c>
      <c r="C770" s="357"/>
      <c r="D770" s="357" t="s">
        <v>70</v>
      </c>
      <c r="E770" s="394"/>
      <c r="F770" s="394"/>
      <c r="G770" s="394"/>
      <c r="H770" s="394"/>
      <c r="I770" s="394"/>
      <c r="J770" s="394"/>
      <c r="K770" s="357"/>
      <c r="L770" s="357"/>
      <c r="M770" s="358">
        <v>1</v>
      </c>
      <c r="N770" s="359">
        <v>81.33</v>
      </c>
      <c r="O770" s="359"/>
      <c r="P770" s="423"/>
      <c r="Q770" s="423"/>
      <c r="R770" s="423"/>
      <c r="S770" s="423"/>
      <c r="T770" s="423"/>
      <c r="U770" s="356"/>
      <c r="V770" s="360"/>
      <c r="W770" s="356"/>
      <c r="X770" s="82"/>
      <c r="Y770" s="82"/>
      <c r="Z770" s="82"/>
    </row>
    <row r="771" spans="1:26" customFormat="1" ht="15" x14ac:dyDescent="0.25">
      <c r="A771" s="357" t="s">
        <v>1021</v>
      </c>
      <c r="B771" s="357" t="s">
        <v>471</v>
      </c>
      <c r="C771" s="357"/>
      <c r="D771" s="357" t="s">
        <v>100</v>
      </c>
      <c r="E771" s="394"/>
      <c r="F771" s="394"/>
      <c r="G771" s="394"/>
      <c r="H771" s="394"/>
      <c r="I771" s="394"/>
      <c r="J771" s="394"/>
      <c r="K771" s="357"/>
      <c r="L771" s="357"/>
      <c r="M771" s="358">
        <v>72</v>
      </c>
      <c r="N771" s="359">
        <v>31075.8</v>
      </c>
      <c r="O771" s="359"/>
      <c r="P771" s="358">
        <v>39</v>
      </c>
      <c r="Q771" s="359">
        <v>11064.5</v>
      </c>
      <c r="R771" s="359"/>
      <c r="S771" s="358">
        <v>15</v>
      </c>
      <c r="T771" s="359">
        <v>2150.08</v>
      </c>
      <c r="U771" s="356"/>
      <c r="V771" s="253"/>
      <c r="W771" s="253"/>
      <c r="X771" s="82"/>
      <c r="Y771" s="82"/>
      <c r="Z771" s="82"/>
    </row>
    <row r="772" spans="1:26" customFormat="1" ht="15" x14ac:dyDescent="0.25">
      <c r="A772" s="357" t="s">
        <v>1021</v>
      </c>
      <c r="B772" s="357" t="s">
        <v>471</v>
      </c>
      <c r="C772" s="357"/>
      <c r="D772" s="357" t="s">
        <v>175</v>
      </c>
      <c r="E772" s="394"/>
      <c r="F772" s="394"/>
      <c r="G772" s="394"/>
      <c r="H772" s="394"/>
      <c r="I772" s="394"/>
      <c r="J772" s="394"/>
      <c r="K772" s="357"/>
      <c r="L772" s="357"/>
      <c r="M772" s="358">
        <v>2</v>
      </c>
      <c r="N772" s="359">
        <v>0</v>
      </c>
      <c r="O772" s="359"/>
      <c r="P772" s="358"/>
      <c r="Q772" s="359"/>
      <c r="R772" s="359"/>
      <c r="S772" s="358"/>
      <c r="T772" s="359"/>
      <c r="U772" s="253"/>
      <c r="V772" s="253"/>
      <c r="W772" s="253"/>
      <c r="X772" s="82"/>
      <c r="Y772" s="82"/>
      <c r="Z772" s="82"/>
    </row>
    <row r="773" spans="1:26" customFormat="1" ht="15" x14ac:dyDescent="0.25">
      <c r="A773" s="357" t="s">
        <v>1021</v>
      </c>
      <c r="B773" s="357" t="s">
        <v>473</v>
      </c>
      <c r="C773" s="357"/>
      <c r="D773" s="357" t="s">
        <v>293</v>
      </c>
      <c r="E773" s="394"/>
      <c r="F773" s="394"/>
      <c r="G773" s="394"/>
      <c r="H773" s="394"/>
      <c r="I773" s="394"/>
      <c r="J773" s="394"/>
      <c r="K773" s="357"/>
      <c r="L773" s="357"/>
      <c r="M773" s="358">
        <v>2</v>
      </c>
      <c r="N773" s="359">
        <v>957.55</v>
      </c>
      <c r="O773" s="359"/>
      <c r="P773" s="423">
        <v>4</v>
      </c>
      <c r="Q773" s="423">
        <v>836.13</v>
      </c>
      <c r="R773" s="423"/>
      <c r="S773" s="423"/>
      <c r="T773" s="423"/>
      <c r="U773" s="356"/>
      <c r="V773" s="253"/>
      <c r="W773" s="253"/>
      <c r="X773" s="82"/>
      <c r="Y773" s="82"/>
      <c r="Z773" s="82"/>
    </row>
    <row r="774" spans="1:26" customFormat="1" ht="15" x14ac:dyDescent="0.25">
      <c r="A774" s="357" t="s">
        <v>1021</v>
      </c>
      <c r="B774" s="357" t="s">
        <v>475</v>
      </c>
      <c r="C774" s="357"/>
      <c r="D774" s="357" t="s">
        <v>476</v>
      </c>
      <c r="E774" s="394"/>
      <c r="F774" s="394"/>
      <c r="G774" s="394"/>
      <c r="H774" s="394"/>
      <c r="I774" s="394"/>
      <c r="J774" s="394"/>
      <c r="K774" s="357"/>
      <c r="L774" s="357"/>
      <c r="M774" s="358">
        <v>1</v>
      </c>
      <c r="N774" s="359">
        <v>163.54</v>
      </c>
      <c r="O774" s="359"/>
      <c r="P774" s="358"/>
      <c r="Q774" s="359"/>
      <c r="R774" s="359"/>
      <c r="S774" s="358"/>
      <c r="T774" s="359"/>
      <c r="U774" s="253"/>
      <c r="V774" s="253"/>
      <c r="W774" s="253"/>
      <c r="X774" s="82"/>
      <c r="Y774" s="82"/>
      <c r="Z774" s="82"/>
    </row>
    <row r="775" spans="1:26" customFormat="1" ht="15" x14ac:dyDescent="0.25">
      <c r="A775" s="357" t="s">
        <v>1021</v>
      </c>
      <c r="B775" s="357" t="s">
        <v>477</v>
      </c>
      <c r="C775" s="357"/>
      <c r="D775" s="357" t="s">
        <v>134</v>
      </c>
      <c r="E775" s="394"/>
      <c r="F775" s="394"/>
      <c r="G775" s="394"/>
      <c r="H775" s="394"/>
      <c r="I775" s="394"/>
      <c r="J775" s="394"/>
      <c r="K775" s="357"/>
      <c r="L775" s="357"/>
      <c r="M775" s="358">
        <v>8</v>
      </c>
      <c r="N775" s="359">
        <v>2051.1</v>
      </c>
      <c r="O775" s="359"/>
      <c r="P775" s="358">
        <v>7</v>
      </c>
      <c r="Q775" s="359">
        <v>2709.2</v>
      </c>
      <c r="R775" s="359"/>
      <c r="S775" s="358"/>
      <c r="T775" s="359"/>
      <c r="U775" s="356"/>
      <c r="V775" s="360"/>
      <c r="W775" s="356"/>
      <c r="X775" s="82"/>
      <c r="Y775" s="82"/>
      <c r="Z775" s="82"/>
    </row>
    <row r="776" spans="1:26" customFormat="1" ht="15" x14ac:dyDescent="0.25">
      <c r="A776" s="357" t="s">
        <v>1021</v>
      </c>
      <c r="B776" s="357" t="s">
        <v>479</v>
      </c>
      <c r="C776" s="357"/>
      <c r="D776" s="357" t="s">
        <v>480</v>
      </c>
      <c r="E776" s="394"/>
      <c r="F776" s="394"/>
      <c r="G776" s="394"/>
      <c r="H776" s="394"/>
      <c r="I776" s="394"/>
      <c r="J776" s="394"/>
      <c r="K776" s="357"/>
      <c r="L776" s="357"/>
      <c r="M776" s="358">
        <v>2</v>
      </c>
      <c r="N776" s="359">
        <v>63.18</v>
      </c>
      <c r="O776" s="359"/>
      <c r="P776" s="358">
        <v>1</v>
      </c>
      <c r="Q776" s="359">
        <v>64.010000000000005</v>
      </c>
      <c r="R776" s="359"/>
      <c r="S776" s="358"/>
      <c r="T776" s="359"/>
      <c r="U776" s="253"/>
      <c r="V776" s="253"/>
      <c r="W776" s="253"/>
      <c r="X776" s="82"/>
      <c r="Y776" s="82"/>
      <c r="Z776" s="82"/>
    </row>
    <row r="777" spans="1:26" customFormat="1" ht="15" x14ac:dyDescent="0.25">
      <c r="A777" s="357" t="s">
        <v>1021</v>
      </c>
      <c r="B777" s="357" t="s">
        <v>483</v>
      </c>
      <c r="C777" s="357"/>
      <c r="D777" s="357" t="s">
        <v>450</v>
      </c>
      <c r="E777" s="394"/>
      <c r="F777" s="394"/>
      <c r="G777" s="394"/>
      <c r="H777" s="394"/>
      <c r="I777" s="394"/>
      <c r="J777" s="394"/>
      <c r="K777" s="357"/>
      <c r="L777" s="357"/>
      <c r="M777" s="423"/>
      <c r="N777" s="423"/>
      <c r="O777" s="423"/>
      <c r="P777" s="358">
        <v>1</v>
      </c>
      <c r="Q777" s="359">
        <v>5427.24</v>
      </c>
      <c r="R777" s="359"/>
      <c r="S777" s="358"/>
      <c r="T777" s="359"/>
      <c r="U777" s="356"/>
      <c r="V777" s="360"/>
      <c r="W777" s="356"/>
      <c r="X777" s="82"/>
      <c r="Y777" s="82"/>
      <c r="Z777" s="82"/>
    </row>
    <row r="778" spans="1:26" customFormat="1" ht="15" x14ac:dyDescent="0.25">
      <c r="A778" s="357" t="s">
        <v>1021</v>
      </c>
      <c r="B778" s="357" t="s">
        <v>484</v>
      </c>
      <c r="C778" s="357"/>
      <c r="D778" s="357" t="s">
        <v>156</v>
      </c>
      <c r="E778" s="394"/>
      <c r="F778" s="394"/>
      <c r="G778" s="394"/>
      <c r="H778" s="394"/>
      <c r="I778" s="394"/>
      <c r="J778" s="394"/>
      <c r="K778" s="357"/>
      <c r="L778" s="357"/>
      <c r="M778" s="358">
        <v>3</v>
      </c>
      <c r="N778" s="359">
        <v>279.14</v>
      </c>
      <c r="O778" s="359"/>
      <c r="P778" s="358"/>
      <c r="Q778" s="359"/>
      <c r="R778" s="359"/>
      <c r="S778" s="358"/>
      <c r="T778" s="359"/>
      <c r="U778" s="356"/>
      <c r="V778" s="360"/>
      <c r="W778" s="356"/>
      <c r="X778" s="82"/>
      <c r="Y778" s="82"/>
      <c r="Z778" s="82"/>
    </row>
    <row r="779" spans="1:26" customFormat="1" ht="15" x14ac:dyDescent="0.25">
      <c r="A779" s="357" t="s">
        <v>1021</v>
      </c>
      <c r="B779" s="357" t="s">
        <v>487</v>
      </c>
      <c r="C779" s="357"/>
      <c r="D779" s="357" t="s">
        <v>246</v>
      </c>
      <c r="E779" s="394"/>
      <c r="F779" s="394"/>
      <c r="G779" s="394"/>
      <c r="H779" s="394"/>
      <c r="I779" s="394"/>
      <c r="J779" s="394"/>
      <c r="K779" s="357"/>
      <c r="L779" s="357"/>
      <c r="M779" s="358">
        <v>9</v>
      </c>
      <c r="N779" s="359">
        <v>1411</v>
      </c>
      <c r="O779" s="359"/>
      <c r="P779" s="423">
        <v>8</v>
      </c>
      <c r="Q779" s="423">
        <v>1052.99</v>
      </c>
      <c r="R779" s="423"/>
      <c r="S779" s="423">
        <v>2</v>
      </c>
      <c r="T779" s="423">
        <v>103.92</v>
      </c>
      <c r="U779" s="356"/>
      <c r="V779" s="360"/>
      <c r="W779" s="356"/>
      <c r="X779" s="82"/>
      <c r="Y779" s="82"/>
      <c r="Z779" s="82"/>
    </row>
    <row r="780" spans="1:26" customFormat="1" ht="15" x14ac:dyDescent="0.25">
      <c r="A780" s="357" t="s">
        <v>1021</v>
      </c>
      <c r="B780" s="357" t="s">
        <v>490</v>
      </c>
      <c r="C780" s="357"/>
      <c r="D780" s="357" t="s">
        <v>79</v>
      </c>
      <c r="E780" s="394"/>
      <c r="F780" s="394"/>
      <c r="G780" s="394"/>
      <c r="H780" s="394"/>
      <c r="I780" s="394"/>
      <c r="J780" s="394"/>
      <c r="K780" s="357"/>
      <c r="L780" s="357"/>
      <c r="M780" s="423"/>
      <c r="N780" s="423"/>
      <c r="O780" s="423"/>
      <c r="P780" s="358">
        <v>1</v>
      </c>
      <c r="Q780" s="359">
        <v>224.97</v>
      </c>
      <c r="R780" s="359"/>
      <c r="S780" s="358"/>
      <c r="T780" s="359"/>
      <c r="U780" s="253"/>
      <c r="V780" s="253"/>
      <c r="W780" s="253"/>
      <c r="X780" s="82"/>
      <c r="Y780" s="82"/>
      <c r="Z780" s="82"/>
    </row>
    <row r="781" spans="1:26" customFormat="1" ht="15" x14ac:dyDescent="0.25">
      <c r="A781" s="357" t="s">
        <v>1021</v>
      </c>
      <c r="B781" s="357" t="s">
        <v>1024</v>
      </c>
      <c r="C781" s="357"/>
      <c r="D781" s="357" t="s">
        <v>220</v>
      </c>
      <c r="E781" s="394"/>
      <c r="F781" s="394"/>
      <c r="G781" s="394"/>
      <c r="H781" s="394"/>
      <c r="I781" s="394"/>
      <c r="J781" s="394"/>
      <c r="K781" s="357"/>
      <c r="L781" s="357"/>
      <c r="M781" s="358">
        <v>2</v>
      </c>
      <c r="N781" s="359">
        <v>40.76</v>
      </c>
      <c r="O781" s="359"/>
      <c r="P781" s="358">
        <v>2</v>
      </c>
      <c r="Q781" s="359">
        <v>440.14</v>
      </c>
      <c r="R781" s="359"/>
      <c r="S781" s="358">
        <v>1</v>
      </c>
      <c r="T781" s="359">
        <v>39.450000000000003</v>
      </c>
      <c r="U781" s="356"/>
      <c r="V781" s="360"/>
      <c r="W781" s="356"/>
      <c r="X781" s="82"/>
      <c r="Y781" s="82"/>
      <c r="Z781" s="82"/>
    </row>
    <row r="782" spans="1:26" customFormat="1" ht="15" x14ac:dyDescent="0.25">
      <c r="A782" s="357" t="s">
        <v>1021</v>
      </c>
      <c r="B782" s="357" t="s">
        <v>492</v>
      </c>
      <c r="C782" s="357"/>
      <c r="D782" s="357" t="s">
        <v>164</v>
      </c>
      <c r="E782" s="394"/>
      <c r="F782" s="394"/>
      <c r="G782" s="394"/>
      <c r="H782" s="394"/>
      <c r="I782" s="394"/>
      <c r="J782" s="394"/>
      <c r="K782" s="357"/>
      <c r="L782" s="357"/>
      <c r="M782" s="358">
        <v>31</v>
      </c>
      <c r="N782" s="359">
        <v>10149.24</v>
      </c>
      <c r="O782" s="359"/>
      <c r="P782" s="358">
        <v>33</v>
      </c>
      <c r="Q782" s="359">
        <v>7933.98</v>
      </c>
      <c r="R782" s="359"/>
      <c r="S782" s="358">
        <v>4</v>
      </c>
      <c r="T782" s="359">
        <v>1022.66</v>
      </c>
      <c r="U782" s="253"/>
      <c r="V782" s="253"/>
      <c r="W782" s="253"/>
      <c r="X782" s="82"/>
      <c r="Y782" s="82"/>
      <c r="Z782" s="82"/>
    </row>
    <row r="783" spans="1:26" customFormat="1" ht="15" x14ac:dyDescent="0.25">
      <c r="A783" s="357" t="s">
        <v>1021</v>
      </c>
      <c r="B783" s="357" t="s">
        <v>497</v>
      </c>
      <c r="C783" s="357"/>
      <c r="D783" s="357" t="s">
        <v>440</v>
      </c>
      <c r="E783" s="394"/>
      <c r="F783" s="394"/>
      <c r="G783" s="394"/>
      <c r="H783" s="394"/>
      <c r="I783" s="394"/>
      <c r="J783" s="394"/>
      <c r="K783" s="357"/>
      <c r="L783" s="357"/>
      <c r="M783" s="358"/>
      <c r="N783" s="359"/>
      <c r="O783" s="359"/>
      <c r="P783" s="358">
        <v>3</v>
      </c>
      <c r="Q783" s="359">
        <v>104.45</v>
      </c>
      <c r="R783" s="359"/>
      <c r="S783" s="358"/>
      <c r="T783" s="359"/>
      <c r="U783" s="356"/>
      <c r="V783" s="360"/>
      <c r="W783" s="356"/>
      <c r="X783" s="82"/>
      <c r="Y783" s="82"/>
      <c r="Z783" s="82"/>
    </row>
    <row r="784" spans="1:26" customFormat="1" ht="15" x14ac:dyDescent="0.25">
      <c r="A784" s="357" t="s">
        <v>1021</v>
      </c>
      <c r="B784" s="357" t="s">
        <v>500</v>
      </c>
      <c r="C784" s="357"/>
      <c r="D784" s="357" t="s">
        <v>225</v>
      </c>
      <c r="E784" s="394"/>
      <c r="F784" s="394"/>
      <c r="G784" s="394"/>
      <c r="H784" s="394"/>
      <c r="I784" s="394"/>
      <c r="J784" s="394"/>
      <c r="K784" s="357"/>
      <c r="L784" s="357"/>
      <c r="M784" s="358"/>
      <c r="N784" s="359"/>
      <c r="O784" s="359"/>
      <c r="P784" s="358"/>
      <c r="Q784" s="359"/>
      <c r="R784" s="359"/>
      <c r="S784" s="358">
        <v>1</v>
      </c>
      <c r="T784" s="359">
        <v>300</v>
      </c>
      <c r="U784" s="356"/>
      <c r="V784" s="360"/>
      <c r="W784" s="356"/>
      <c r="X784" s="82"/>
      <c r="Y784" s="82"/>
      <c r="Z784" s="82"/>
    </row>
    <row r="785" spans="1:26" customFormat="1" ht="15" x14ac:dyDescent="0.25">
      <c r="A785" s="357" t="s">
        <v>1021</v>
      </c>
      <c r="B785" s="357" t="s">
        <v>501</v>
      </c>
      <c r="C785" s="357"/>
      <c r="D785" s="357" t="s">
        <v>107</v>
      </c>
      <c r="E785" s="394"/>
      <c r="F785" s="394"/>
      <c r="G785" s="394"/>
      <c r="H785" s="394"/>
      <c r="I785" s="394"/>
      <c r="J785" s="394"/>
      <c r="K785" s="357"/>
      <c r="L785" s="357"/>
      <c r="M785" s="423">
        <v>14</v>
      </c>
      <c r="N785" s="423">
        <v>10083.92</v>
      </c>
      <c r="O785" s="423"/>
      <c r="P785" s="358">
        <v>10</v>
      </c>
      <c r="Q785" s="359">
        <v>3313.69</v>
      </c>
      <c r="R785" s="359"/>
      <c r="S785" s="358">
        <v>2</v>
      </c>
      <c r="T785" s="359">
        <v>339.07</v>
      </c>
      <c r="U785" s="356"/>
      <c r="V785" s="360"/>
      <c r="W785" s="356"/>
      <c r="X785" s="82"/>
      <c r="Y785" s="82"/>
      <c r="Z785" s="82"/>
    </row>
    <row r="786" spans="1:26" customFormat="1" ht="15" x14ac:dyDescent="0.25">
      <c r="A786" s="355" t="s">
        <v>1021</v>
      </c>
      <c r="B786" s="355" t="s">
        <v>506</v>
      </c>
      <c r="C786" s="355"/>
      <c r="D786" s="355" t="s">
        <v>507</v>
      </c>
      <c r="E786" s="355"/>
      <c r="F786" s="355"/>
      <c r="G786" s="355"/>
      <c r="H786" s="355"/>
      <c r="I786" s="355"/>
      <c r="J786" s="355"/>
      <c r="K786" s="355"/>
      <c r="L786" s="355"/>
      <c r="M786" s="360">
        <v>2</v>
      </c>
      <c r="N786" s="356">
        <v>184.19</v>
      </c>
      <c r="O786" s="356"/>
      <c r="P786" s="360"/>
      <c r="Q786" s="356"/>
      <c r="R786" s="356"/>
      <c r="S786" s="360"/>
      <c r="T786" s="356"/>
      <c r="U786" s="82"/>
      <c r="V786" s="82"/>
      <c r="W786" s="82"/>
      <c r="X786" s="82"/>
      <c r="Y786" s="82"/>
      <c r="Z786" s="82"/>
    </row>
    <row r="787" spans="1:26" customFormat="1" ht="15" x14ac:dyDescent="0.25">
      <c r="A787" s="355" t="s">
        <v>1021</v>
      </c>
      <c r="B787" s="355" t="s">
        <v>510</v>
      </c>
      <c r="C787" s="355"/>
      <c r="D787" s="355" t="s">
        <v>73</v>
      </c>
      <c r="E787" s="420"/>
      <c r="F787" s="355"/>
      <c r="G787" s="420"/>
      <c r="H787" s="355"/>
      <c r="I787" s="355"/>
      <c r="J787" s="355"/>
      <c r="K787" s="355"/>
      <c r="L787" s="355"/>
      <c r="M787" s="360">
        <v>51</v>
      </c>
      <c r="N787" s="356">
        <v>17237.2</v>
      </c>
      <c r="O787" s="356"/>
      <c r="P787" s="411">
        <v>29</v>
      </c>
      <c r="Q787" s="411">
        <v>10227.709999999999</v>
      </c>
      <c r="R787" s="411"/>
      <c r="S787" s="411">
        <v>9</v>
      </c>
      <c r="T787" s="411">
        <v>938.69</v>
      </c>
      <c r="U787" s="82"/>
      <c r="V787" s="82"/>
      <c r="W787" s="82"/>
      <c r="X787" s="82"/>
      <c r="Y787" s="82"/>
      <c r="Z787" s="82"/>
    </row>
    <row r="788" spans="1:26" customFormat="1" ht="15" x14ac:dyDescent="0.25">
      <c r="A788" s="355" t="s">
        <v>1021</v>
      </c>
      <c r="B788" s="355" t="s">
        <v>511</v>
      </c>
      <c r="C788" s="355"/>
      <c r="D788" s="355" t="s">
        <v>65</v>
      </c>
      <c r="E788" s="355"/>
      <c r="F788" s="355"/>
      <c r="G788" s="355"/>
      <c r="H788" s="355"/>
      <c r="I788" s="355"/>
      <c r="J788" s="355"/>
      <c r="K788" s="355"/>
      <c r="L788" s="355"/>
      <c r="M788" s="411">
        <v>8</v>
      </c>
      <c r="N788" s="411">
        <v>1919.68</v>
      </c>
      <c r="O788" s="411"/>
      <c r="P788" s="411">
        <v>1</v>
      </c>
      <c r="Q788" s="356">
        <v>19.260000000000002</v>
      </c>
      <c r="R788" s="356"/>
      <c r="S788" s="411"/>
      <c r="T788" s="356"/>
      <c r="U788" s="82"/>
      <c r="V788" s="82"/>
      <c r="W788" s="82"/>
      <c r="X788" s="82"/>
      <c r="Y788" s="82"/>
      <c r="Z788" s="82"/>
    </row>
    <row r="789" spans="1:26" customFormat="1" ht="15" x14ac:dyDescent="0.25">
      <c r="A789" s="357" t="s">
        <v>1021</v>
      </c>
      <c r="B789" s="357" t="s">
        <v>511</v>
      </c>
      <c r="C789" s="357"/>
      <c r="D789" s="357" t="s">
        <v>212</v>
      </c>
      <c r="E789" s="394"/>
      <c r="F789" s="394"/>
      <c r="G789" s="394"/>
      <c r="H789" s="394"/>
      <c r="I789" s="394"/>
      <c r="J789" s="394"/>
      <c r="K789" s="357"/>
      <c r="L789" s="357"/>
      <c r="M789" s="358"/>
      <c r="N789" s="359"/>
      <c r="O789" s="394"/>
      <c r="P789" s="358"/>
      <c r="Q789" s="359"/>
      <c r="R789" s="394"/>
      <c r="S789" s="358">
        <v>1</v>
      </c>
      <c r="T789" s="359">
        <v>265.06</v>
      </c>
      <c r="U789" s="356"/>
      <c r="V789" s="82"/>
      <c r="W789" s="82"/>
      <c r="X789" s="82"/>
      <c r="Y789" s="82"/>
      <c r="Z789" s="82"/>
    </row>
    <row r="790" spans="1:26" customFormat="1" ht="15" x14ac:dyDescent="0.25">
      <c r="A790" s="357" t="s">
        <v>1021</v>
      </c>
      <c r="B790" s="357" t="s">
        <v>513</v>
      </c>
      <c r="C790" s="357"/>
      <c r="D790" s="357" t="s">
        <v>369</v>
      </c>
      <c r="E790" s="394"/>
      <c r="F790" s="394"/>
      <c r="G790" s="394"/>
      <c r="H790" s="394"/>
      <c r="I790" s="394"/>
      <c r="J790" s="394"/>
      <c r="K790" s="357"/>
      <c r="L790" s="357"/>
      <c r="M790" s="358">
        <v>5</v>
      </c>
      <c r="N790" s="359">
        <v>613.22</v>
      </c>
      <c r="O790" s="394"/>
      <c r="P790" s="358">
        <v>10</v>
      </c>
      <c r="Q790" s="359">
        <v>1687.78</v>
      </c>
      <c r="R790" s="394"/>
      <c r="S790" s="358">
        <v>3</v>
      </c>
      <c r="T790" s="359">
        <v>254.34</v>
      </c>
      <c r="U790" s="253"/>
      <c r="V790" s="82"/>
      <c r="W790" s="82"/>
      <c r="X790" s="82"/>
      <c r="Y790" s="82"/>
      <c r="Z790" s="82"/>
    </row>
    <row r="791" spans="1:26" customFormat="1" ht="15" x14ac:dyDescent="0.25">
      <c r="A791" s="357" t="s">
        <v>1021</v>
      </c>
      <c r="B791" s="357" t="s">
        <v>515</v>
      </c>
      <c r="C791" s="357"/>
      <c r="D791" s="357" t="s">
        <v>516</v>
      </c>
      <c r="E791" s="394"/>
      <c r="F791" s="394"/>
      <c r="G791" s="394"/>
      <c r="H791" s="394"/>
      <c r="I791" s="394"/>
      <c r="J791" s="394"/>
      <c r="K791" s="357"/>
      <c r="L791" s="357"/>
      <c r="M791" s="358">
        <v>1</v>
      </c>
      <c r="N791" s="359">
        <v>32</v>
      </c>
      <c r="O791" s="394"/>
      <c r="P791" s="358"/>
      <c r="Q791" s="359"/>
      <c r="R791" s="394"/>
      <c r="S791" s="423"/>
      <c r="T791" s="423"/>
      <c r="U791" s="253"/>
      <c r="V791" s="82"/>
      <c r="W791" s="82"/>
      <c r="X791" s="82"/>
      <c r="Y791" s="82"/>
      <c r="Z791" s="82"/>
    </row>
    <row r="792" spans="1:26" customFormat="1" ht="15" x14ac:dyDescent="0.25">
      <c r="A792" s="357" t="s">
        <v>1021</v>
      </c>
      <c r="B792" s="357" t="s">
        <v>517</v>
      </c>
      <c r="C792" s="357"/>
      <c r="D792" s="357" t="s">
        <v>212</v>
      </c>
      <c r="E792" s="394"/>
      <c r="F792" s="394"/>
      <c r="G792" s="394"/>
      <c r="H792" s="394"/>
      <c r="I792" s="394"/>
      <c r="J792" s="394"/>
      <c r="K792" s="357"/>
      <c r="L792" s="357"/>
      <c r="M792" s="423">
        <v>1</v>
      </c>
      <c r="N792" s="423">
        <v>25</v>
      </c>
      <c r="O792" s="394"/>
      <c r="P792" s="358">
        <v>5</v>
      </c>
      <c r="Q792" s="359">
        <v>339.14</v>
      </c>
      <c r="R792" s="394"/>
      <c r="S792" s="358"/>
      <c r="T792" s="359"/>
      <c r="U792" s="356"/>
      <c r="V792" s="82"/>
      <c r="W792" s="82"/>
      <c r="X792" s="82"/>
      <c r="Y792" s="82"/>
      <c r="Z792" s="82"/>
    </row>
    <row r="793" spans="1:26" customFormat="1" ht="15" x14ac:dyDescent="0.25">
      <c r="A793" s="357" t="s">
        <v>1021</v>
      </c>
      <c r="B793" s="357" t="s">
        <v>685</v>
      </c>
      <c r="C793" s="357"/>
      <c r="D793" s="357" t="s">
        <v>145</v>
      </c>
      <c r="E793" s="394"/>
      <c r="F793" s="394"/>
      <c r="G793" s="394"/>
      <c r="H793" s="394"/>
      <c r="I793" s="394"/>
      <c r="J793" s="394"/>
      <c r="K793" s="357"/>
      <c r="L793" s="357"/>
      <c r="M793" s="358">
        <v>1</v>
      </c>
      <c r="N793" s="359">
        <v>1032</v>
      </c>
      <c r="O793" s="394"/>
      <c r="P793" s="423"/>
      <c r="Q793" s="423"/>
      <c r="R793" s="394"/>
      <c r="S793" s="358"/>
      <c r="T793" s="359"/>
      <c r="U793" s="356"/>
      <c r="V793" s="82"/>
      <c r="W793" s="82"/>
      <c r="X793" s="82"/>
      <c r="Y793" s="82"/>
      <c r="Z793" s="82"/>
    </row>
    <row r="794" spans="1:26" customFormat="1" ht="15" x14ac:dyDescent="0.25">
      <c r="A794" s="357" t="s">
        <v>1021</v>
      </c>
      <c r="B794" s="357" t="s">
        <v>529</v>
      </c>
      <c r="C794" s="357"/>
      <c r="D794" s="357" t="s">
        <v>502</v>
      </c>
      <c r="E794" s="394"/>
      <c r="F794" s="394"/>
      <c r="G794" s="394"/>
      <c r="H794" s="394"/>
      <c r="I794" s="394"/>
      <c r="J794" s="394"/>
      <c r="K794" s="357"/>
      <c r="L794" s="357"/>
      <c r="M794" s="358">
        <v>2</v>
      </c>
      <c r="N794" s="359">
        <v>688.83</v>
      </c>
      <c r="O794" s="394"/>
      <c r="P794" s="358">
        <v>4</v>
      </c>
      <c r="Q794" s="359">
        <v>1437.49</v>
      </c>
      <c r="R794" s="394"/>
      <c r="S794" s="423"/>
      <c r="T794" s="423"/>
      <c r="U794" s="253"/>
      <c r="V794" s="82"/>
      <c r="W794" s="82"/>
      <c r="X794" s="82"/>
      <c r="Y794" s="82"/>
      <c r="Z794" s="82"/>
    </row>
    <row r="795" spans="1:26" customFormat="1" ht="15" x14ac:dyDescent="0.25">
      <c r="A795" s="357" t="s">
        <v>1021</v>
      </c>
      <c r="B795" s="357" t="s">
        <v>532</v>
      </c>
      <c r="C795" s="357"/>
      <c r="D795" s="357" t="s">
        <v>104</v>
      </c>
      <c r="E795" s="394"/>
      <c r="F795" s="394"/>
      <c r="G795" s="394"/>
      <c r="H795" s="394"/>
      <c r="I795" s="394"/>
      <c r="J795" s="394"/>
      <c r="K795" s="357"/>
      <c r="L795" s="357"/>
      <c r="M795" s="358">
        <v>1</v>
      </c>
      <c r="N795" s="359">
        <v>88.54</v>
      </c>
      <c r="O795" s="394"/>
      <c r="P795" s="423"/>
      <c r="Q795" s="423"/>
      <c r="R795" s="394"/>
      <c r="S795" s="423"/>
      <c r="T795" s="423"/>
      <c r="U795" s="253"/>
      <c r="V795" s="82"/>
      <c r="W795" s="82"/>
      <c r="X795" s="82"/>
      <c r="Y795" s="82"/>
      <c r="Z795" s="82"/>
    </row>
    <row r="796" spans="1:26" customFormat="1" ht="15" x14ac:dyDescent="0.25">
      <c r="A796" s="357" t="s">
        <v>1021</v>
      </c>
      <c r="B796" s="357" t="s">
        <v>533</v>
      </c>
      <c r="C796" s="357"/>
      <c r="D796" s="357" t="s">
        <v>97</v>
      </c>
      <c r="E796" s="394"/>
      <c r="F796" s="394"/>
      <c r="G796" s="394"/>
      <c r="H796" s="394"/>
      <c r="I796" s="394"/>
      <c r="J796" s="394"/>
      <c r="K796" s="357"/>
      <c r="L796" s="357"/>
      <c r="M796" s="358">
        <v>1</v>
      </c>
      <c r="N796" s="359">
        <v>35.700000000000003</v>
      </c>
      <c r="O796" s="394"/>
      <c r="P796" s="358">
        <v>1</v>
      </c>
      <c r="Q796" s="359">
        <v>58.27</v>
      </c>
      <c r="R796" s="394"/>
      <c r="S796" s="358"/>
      <c r="T796" s="359"/>
      <c r="U796" s="356"/>
      <c r="V796" s="82"/>
      <c r="W796" s="82"/>
      <c r="X796" s="82"/>
      <c r="Y796" s="82"/>
      <c r="Z796" s="82"/>
    </row>
    <row r="797" spans="1:26" customFormat="1" ht="15" x14ac:dyDescent="0.25">
      <c r="A797" s="357" t="s">
        <v>1021</v>
      </c>
      <c r="B797" s="357" t="s">
        <v>534</v>
      </c>
      <c r="C797" s="357"/>
      <c r="D797" s="357" t="s">
        <v>90</v>
      </c>
      <c r="E797" s="394"/>
      <c r="F797" s="394"/>
      <c r="G797" s="394"/>
      <c r="H797" s="394"/>
      <c r="I797" s="394"/>
      <c r="J797" s="394"/>
      <c r="K797" s="357"/>
      <c r="L797" s="357"/>
      <c r="M797" s="358">
        <v>10</v>
      </c>
      <c r="N797" s="359">
        <v>3100.08</v>
      </c>
      <c r="O797" s="394"/>
      <c r="P797" s="358">
        <v>10</v>
      </c>
      <c r="Q797" s="359">
        <v>2769.84</v>
      </c>
      <c r="R797" s="394"/>
      <c r="S797" s="358">
        <v>4</v>
      </c>
      <c r="T797" s="359">
        <v>404.35</v>
      </c>
      <c r="U797" s="356"/>
      <c r="V797" s="82"/>
      <c r="W797" s="82"/>
      <c r="X797" s="82"/>
      <c r="Y797" s="82"/>
      <c r="Z797" s="82"/>
    </row>
    <row r="798" spans="1:26" customFormat="1" ht="15" x14ac:dyDescent="0.25">
      <c r="A798" s="357" t="s">
        <v>1021</v>
      </c>
      <c r="B798" s="357" t="s">
        <v>535</v>
      </c>
      <c r="C798" s="357"/>
      <c r="D798" s="357" t="s">
        <v>79</v>
      </c>
      <c r="E798" s="394"/>
      <c r="F798" s="394"/>
      <c r="G798" s="394"/>
      <c r="H798" s="394"/>
      <c r="I798" s="394"/>
      <c r="J798" s="394"/>
      <c r="K798" s="357"/>
      <c r="L798" s="357"/>
      <c r="M798" s="358">
        <v>1</v>
      </c>
      <c r="N798" s="359">
        <v>4192.16</v>
      </c>
      <c r="O798" s="394"/>
      <c r="P798" s="358"/>
      <c r="Q798" s="359"/>
      <c r="R798" s="394"/>
      <c r="S798" s="423"/>
      <c r="T798" s="423"/>
      <c r="U798" s="253"/>
      <c r="V798" s="82"/>
      <c r="W798" s="82"/>
      <c r="X798" s="82"/>
      <c r="Y798" s="82"/>
      <c r="Z798" s="82"/>
    </row>
    <row r="799" spans="1:26" customFormat="1" ht="15" x14ac:dyDescent="0.25">
      <c r="A799" s="357" t="s">
        <v>1021</v>
      </c>
      <c r="B799" s="357" t="s">
        <v>536</v>
      </c>
      <c r="C799" s="357"/>
      <c r="D799" s="357" t="s">
        <v>88</v>
      </c>
      <c r="E799" s="394"/>
      <c r="F799" s="394"/>
      <c r="G799" s="394"/>
      <c r="H799" s="394"/>
      <c r="I799" s="394"/>
      <c r="J799" s="394"/>
      <c r="K799" s="357"/>
      <c r="L799" s="357"/>
      <c r="M799" s="358"/>
      <c r="N799" s="359"/>
      <c r="O799" s="394"/>
      <c r="P799" s="358">
        <v>1</v>
      </c>
      <c r="Q799" s="359">
        <v>330.2</v>
      </c>
      <c r="R799" s="394"/>
      <c r="S799" s="358"/>
      <c r="T799" s="359"/>
      <c r="U799" s="253"/>
      <c r="V799" s="82"/>
      <c r="W799" s="82"/>
      <c r="X799" s="82"/>
      <c r="Y799" s="82"/>
      <c r="Z799" s="82"/>
    </row>
    <row r="800" spans="1:26" customFormat="1" ht="15" x14ac:dyDescent="0.25">
      <c r="A800" s="357" t="s">
        <v>1021</v>
      </c>
      <c r="B800" s="357" t="s">
        <v>537</v>
      </c>
      <c r="C800" s="357"/>
      <c r="D800" s="357" t="s">
        <v>68</v>
      </c>
      <c r="E800" s="394"/>
      <c r="F800" s="394"/>
      <c r="G800" s="394"/>
      <c r="H800" s="394"/>
      <c r="I800" s="394"/>
      <c r="J800" s="394"/>
      <c r="K800" s="357"/>
      <c r="L800" s="357"/>
      <c r="M800" s="358">
        <v>2</v>
      </c>
      <c r="N800" s="359">
        <v>37.130000000000003</v>
      </c>
      <c r="O800" s="394"/>
      <c r="P800" s="358"/>
      <c r="Q800" s="359"/>
      <c r="R800" s="394"/>
      <c r="S800" s="358"/>
      <c r="T800" s="359"/>
      <c r="U800" s="356"/>
      <c r="V800" s="82"/>
      <c r="W800" s="82"/>
      <c r="X800" s="82"/>
      <c r="Y800" s="82"/>
      <c r="Z800" s="82"/>
    </row>
    <row r="801" spans="1:26" customFormat="1" ht="15" x14ac:dyDescent="0.25">
      <c r="A801" s="357" t="s">
        <v>1021</v>
      </c>
      <c r="B801" s="357" t="s">
        <v>543</v>
      </c>
      <c r="C801" s="357"/>
      <c r="D801" s="357" t="s">
        <v>109</v>
      </c>
      <c r="E801" s="394"/>
      <c r="F801" s="394"/>
      <c r="G801" s="394"/>
      <c r="H801" s="394"/>
      <c r="I801" s="394"/>
      <c r="J801" s="394"/>
      <c r="K801" s="357"/>
      <c r="L801" s="357"/>
      <c r="M801" s="358">
        <v>11</v>
      </c>
      <c r="N801" s="359">
        <v>6525.04</v>
      </c>
      <c r="O801" s="394"/>
      <c r="P801" s="358">
        <v>2</v>
      </c>
      <c r="Q801" s="359">
        <v>197.63</v>
      </c>
      <c r="R801" s="394"/>
      <c r="S801" s="423">
        <v>1</v>
      </c>
      <c r="T801" s="423">
        <v>101.42</v>
      </c>
      <c r="U801" s="356"/>
      <c r="V801" s="82"/>
      <c r="W801" s="82"/>
      <c r="X801" s="82"/>
      <c r="Y801" s="82"/>
      <c r="Z801" s="82"/>
    </row>
    <row r="802" spans="1:26" customFormat="1" ht="15" x14ac:dyDescent="0.25">
      <c r="A802" s="357" t="s">
        <v>1021</v>
      </c>
      <c r="B802" s="357" t="s">
        <v>544</v>
      </c>
      <c r="C802" s="357"/>
      <c r="D802" s="357" t="s">
        <v>131</v>
      </c>
      <c r="E802" s="394"/>
      <c r="F802" s="394"/>
      <c r="G802" s="394"/>
      <c r="H802" s="394"/>
      <c r="I802" s="394"/>
      <c r="J802" s="394"/>
      <c r="K802" s="357"/>
      <c r="L802" s="357"/>
      <c r="M802" s="358">
        <v>22</v>
      </c>
      <c r="N802" s="359">
        <v>5242.5200000000004</v>
      </c>
      <c r="O802" s="394"/>
      <c r="P802" s="358">
        <v>6</v>
      </c>
      <c r="Q802" s="359">
        <v>3574.53</v>
      </c>
      <c r="R802" s="394"/>
      <c r="S802" s="423">
        <v>2</v>
      </c>
      <c r="T802" s="423">
        <v>157.25</v>
      </c>
      <c r="U802" s="253"/>
      <c r="V802" s="82"/>
      <c r="W802" s="82"/>
      <c r="X802" s="82"/>
      <c r="Y802" s="82"/>
      <c r="Z802" s="82"/>
    </row>
    <row r="803" spans="1:26" customFormat="1" ht="15" x14ac:dyDescent="0.25">
      <c r="A803" s="357" t="s">
        <v>1021</v>
      </c>
      <c r="B803" s="357" t="s">
        <v>688</v>
      </c>
      <c r="C803" s="357"/>
      <c r="D803" s="357" t="s">
        <v>145</v>
      </c>
      <c r="E803" s="394"/>
      <c r="F803" s="394"/>
      <c r="G803" s="394"/>
      <c r="H803" s="394"/>
      <c r="I803" s="394"/>
      <c r="J803" s="394"/>
      <c r="K803" s="357"/>
      <c r="L803" s="357"/>
      <c r="M803" s="358">
        <v>1</v>
      </c>
      <c r="N803" s="359">
        <v>254.66</v>
      </c>
      <c r="O803" s="394"/>
      <c r="P803" s="423"/>
      <c r="Q803" s="423"/>
      <c r="R803" s="394"/>
      <c r="S803" s="423"/>
      <c r="T803" s="423"/>
      <c r="U803" s="253"/>
      <c r="V803" s="82"/>
      <c r="W803" s="82"/>
      <c r="X803" s="82"/>
      <c r="Y803" s="82"/>
      <c r="Z803" s="82"/>
    </row>
    <row r="804" spans="1:26" customFormat="1" ht="15" x14ac:dyDescent="0.25">
      <c r="A804" s="357" t="s">
        <v>1021</v>
      </c>
      <c r="B804" s="357" t="s">
        <v>689</v>
      </c>
      <c r="C804" s="357"/>
      <c r="D804" s="357" t="s">
        <v>145</v>
      </c>
      <c r="E804" s="394"/>
      <c r="F804" s="394"/>
      <c r="G804" s="394"/>
      <c r="H804" s="394"/>
      <c r="I804" s="394"/>
      <c r="J804" s="394"/>
      <c r="K804" s="357"/>
      <c r="L804" s="357"/>
      <c r="M804" s="358"/>
      <c r="N804" s="359"/>
      <c r="O804" s="394"/>
      <c r="P804" s="423">
        <v>2</v>
      </c>
      <c r="Q804" s="423">
        <v>374.85</v>
      </c>
      <c r="R804" s="394"/>
      <c r="S804" s="423"/>
      <c r="T804" s="423"/>
      <c r="U804" s="253"/>
      <c r="V804" s="82"/>
      <c r="W804" s="82"/>
      <c r="X804" s="82"/>
      <c r="Y804" s="82"/>
      <c r="Z804" s="82"/>
    </row>
    <row r="805" spans="1:26" customFormat="1" ht="15" x14ac:dyDescent="0.25">
      <c r="A805" s="357" t="s">
        <v>1021</v>
      </c>
      <c r="B805" s="357" t="s">
        <v>548</v>
      </c>
      <c r="C805" s="357"/>
      <c r="D805" s="357" t="s">
        <v>386</v>
      </c>
      <c r="E805" s="394"/>
      <c r="F805" s="394"/>
      <c r="G805" s="394"/>
      <c r="H805" s="394"/>
      <c r="I805" s="394"/>
      <c r="J805" s="394"/>
      <c r="K805" s="357"/>
      <c r="L805" s="357"/>
      <c r="M805" s="358">
        <v>4</v>
      </c>
      <c r="N805" s="359">
        <v>508.8</v>
      </c>
      <c r="O805" s="394"/>
      <c r="P805" s="358">
        <v>7</v>
      </c>
      <c r="Q805" s="359">
        <v>1735.65</v>
      </c>
      <c r="R805" s="394"/>
      <c r="S805" s="423">
        <v>2</v>
      </c>
      <c r="T805" s="423">
        <v>744.25</v>
      </c>
      <c r="U805" s="253"/>
      <c r="V805" s="82"/>
      <c r="W805" s="82"/>
      <c r="X805" s="82"/>
      <c r="Y805" s="82"/>
      <c r="Z805" s="82"/>
    </row>
    <row r="806" spans="1:26" customFormat="1" ht="15" x14ac:dyDescent="0.25">
      <c r="A806" s="357" t="s">
        <v>1021</v>
      </c>
      <c r="B806" s="357" t="s">
        <v>549</v>
      </c>
      <c r="C806" s="357"/>
      <c r="D806" s="357" t="s">
        <v>170</v>
      </c>
      <c r="E806" s="394"/>
      <c r="F806" s="394"/>
      <c r="G806" s="394"/>
      <c r="H806" s="394"/>
      <c r="I806" s="394"/>
      <c r="J806" s="394"/>
      <c r="K806" s="357"/>
      <c r="L806" s="357"/>
      <c r="M806" s="358">
        <v>11</v>
      </c>
      <c r="N806" s="359">
        <v>4022.15</v>
      </c>
      <c r="O806" s="394"/>
      <c r="P806" s="358">
        <v>20</v>
      </c>
      <c r="Q806" s="359">
        <v>6912.51</v>
      </c>
      <c r="R806" s="394"/>
      <c r="S806" s="358">
        <v>3</v>
      </c>
      <c r="T806" s="359">
        <v>824.47</v>
      </c>
      <c r="U806" s="253"/>
      <c r="V806" s="82"/>
      <c r="W806" s="82"/>
      <c r="X806" s="82"/>
      <c r="Y806" s="82"/>
      <c r="Z806" s="82"/>
    </row>
    <row r="807" spans="1:26" customFormat="1" ht="15" x14ac:dyDescent="0.25">
      <c r="A807" s="357" t="s">
        <v>1021</v>
      </c>
      <c r="B807" s="357" t="s">
        <v>551</v>
      </c>
      <c r="C807" s="357"/>
      <c r="D807" s="357" t="s">
        <v>157</v>
      </c>
      <c r="E807" s="394"/>
      <c r="F807" s="394"/>
      <c r="G807" s="394"/>
      <c r="H807" s="394"/>
      <c r="I807" s="394"/>
      <c r="J807" s="394"/>
      <c r="K807" s="357"/>
      <c r="L807" s="357"/>
      <c r="M807" s="358">
        <v>2</v>
      </c>
      <c r="N807" s="359">
        <v>496.98</v>
      </c>
      <c r="O807" s="394"/>
      <c r="P807" s="358">
        <v>1</v>
      </c>
      <c r="Q807" s="359">
        <v>44.97</v>
      </c>
      <c r="R807" s="394"/>
      <c r="S807" s="423">
        <v>1</v>
      </c>
      <c r="T807" s="423">
        <v>113.75</v>
      </c>
      <c r="U807" s="356"/>
      <c r="V807" s="82"/>
      <c r="W807" s="82"/>
      <c r="X807" s="82"/>
      <c r="Y807" s="82"/>
      <c r="Z807" s="82"/>
    </row>
    <row r="808" spans="1:26" customFormat="1" ht="15" x14ac:dyDescent="0.25">
      <c r="A808" s="357" t="s">
        <v>1021</v>
      </c>
      <c r="B808" s="357" t="s">
        <v>558</v>
      </c>
      <c r="C808" s="357"/>
      <c r="D808" s="357" t="s">
        <v>194</v>
      </c>
      <c r="E808" s="394"/>
      <c r="F808" s="394"/>
      <c r="G808" s="394"/>
      <c r="H808" s="394"/>
      <c r="I808" s="394"/>
      <c r="J808" s="394"/>
      <c r="K808" s="357"/>
      <c r="L808" s="357"/>
      <c r="M808" s="423">
        <v>1</v>
      </c>
      <c r="N808" s="423">
        <v>200.95</v>
      </c>
      <c r="O808" s="394"/>
      <c r="P808" s="423">
        <v>1</v>
      </c>
      <c r="Q808" s="423">
        <v>602.85</v>
      </c>
      <c r="R808" s="394"/>
      <c r="S808" s="358"/>
      <c r="T808" s="359"/>
      <c r="U808" s="253"/>
      <c r="V808" s="82"/>
      <c r="W808" s="82"/>
      <c r="X808" s="82"/>
      <c r="Y808" s="82"/>
      <c r="Z808" s="82"/>
    </row>
    <row r="809" spans="1:26" customFormat="1" ht="15" x14ac:dyDescent="0.25">
      <c r="A809" s="357" t="s">
        <v>1021</v>
      </c>
      <c r="B809" s="357" t="s">
        <v>561</v>
      </c>
      <c r="C809" s="357"/>
      <c r="D809" s="357" t="s">
        <v>228</v>
      </c>
      <c r="E809" s="394"/>
      <c r="F809" s="394"/>
      <c r="G809" s="394"/>
      <c r="H809" s="394"/>
      <c r="I809" s="394"/>
      <c r="J809" s="394"/>
      <c r="K809" s="357"/>
      <c r="L809" s="357"/>
      <c r="M809" s="358">
        <v>3</v>
      </c>
      <c r="N809" s="359">
        <v>507.28</v>
      </c>
      <c r="O809" s="394"/>
      <c r="P809" s="423">
        <v>3</v>
      </c>
      <c r="Q809" s="423">
        <v>1214.81</v>
      </c>
      <c r="R809" s="394"/>
      <c r="S809" s="423"/>
      <c r="T809" s="423"/>
      <c r="U809" s="253"/>
      <c r="V809" s="82"/>
      <c r="W809" s="82"/>
      <c r="X809" s="82"/>
      <c r="Y809" s="82"/>
      <c r="Z809" s="82"/>
    </row>
    <row r="810" spans="1:26" customFormat="1" ht="15" x14ac:dyDescent="0.25">
      <c r="A810" s="357" t="s">
        <v>1021</v>
      </c>
      <c r="B810" s="357" t="s">
        <v>562</v>
      </c>
      <c r="C810" s="357"/>
      <c r="D810" s="357" t="s">
        <v>81</v>
      </c>
      <c r="E810" s="394"/>
      <c r="F810" s="394"/>
      <c r="G810" s="394"/>
      <c r="H810" s="394"/>
      <c r="I810" s="394"/>
      <c r="J810" s="394"/>
      <c r="K810" s="357"/>
      <c r="L810" s="357"/>
      <c r="M810" s="358"/>
      <c r="N810" s="359"/>
      <c r="O810" s="394"/>
      <c r="P810" s="423">
        <v>1</v>
      </c>
      <c r="Q810" s="423">
        <v>675.98</v>
      </c>
      <c r="R810" s="394"/>
      <c r="S810" s="423"/>
      <c r="T810" s="423"/>
      <c r="U810" s="356"/>
      <c r="V810" s="82"/>
      <c r="W810" s="82"/>
      <c r="X810" s="82"/>
      <c r="Y810" s="82"/>
      <c r="Z810" s="82"/>
    </row>
    <row r="811" spans="1:26" customFormat="1" ht="15" x14ac:dyDescent="0.25">
      <c r="A811" s="357" t="s">
        <v>1021</v>
      </c>
      <c r="B811" s="357" t="s">
        <v>563</v>
      </c>
      <c r="C811" s="357"/>
      <c r="D811" s="357" t="s">
        <v>100</v>
      </c>
      <c r="E811" s="394"/>
      <c r="F811" s="394"/>
      <c r="G811" s="394"/>
      <c r="H811" s="394"/>
      <c r="I811" s="394"/>
      <c r="J811" s="394"/>
      <c r="K811" s="357"/>
      <c r="L811" s="357"/>
      <c r="M811" s="358">
        <v>1</v>
      </c>
      <c r="N811" s="359">
        <v>400.67</v>
      </c>
      <c r="O811" s="394"/>
      <c r="P811" s="423">
        <v>1</v>
      </c>
      <c r="Q811" s="423">
        <v>33.340000000000003</v>
      </c>
      <c r="R811" s="394"/>
      <c r="S811" s="423"/>
      <c r="T811" s="423"/>
      <c r="U811" s="253"/>
      <c r="V811" s="82"/>
      <c r="W811" s="82"/>
      <c r="X811" s="82"/>
      <c r="Y811" s="82"/>
      <c r="Z811" s="82"/>
    </row>
    <row r="812" spans="1:26" customFormat="1" ht="15" x14ac:dyDescent="0.25">
      <c r="A812" s="357" t="s">
        <v>1021</v>
      </c>
      <c r="B812" s="357" t="s">
        <v>564</v>
      </c>
      <c r="C812" s="357"/>
      <c r="D812" s="357" t="s">
        <v>75</v>
      </c>
      <c r="E812" s="394"/>
      <c r="F812" s="394"/>
      <c r="G812" s="394"/>
      <c r="H812" s="394"/>
      <c r="I812" s="394"/>
      <c r="J812" s="394"/>
      <c r="K812" s="357"/>
      <c r="L812" s="357"/>
      <c r="M812" s="358">
        <v>3</v>
      </c>
      <c r="N812" s="359">
        <v>750.85</v>
      </c>
      <c r="O812" s="394"/>
      <c r="P812" s="358">
        <v>4</v>
      </c>
      <c r="Q812" s="359">
        <v>726.96</v>
      </c>
      <c r="R812" s="394"/>
      <c r="S812" s="358">
        <v>1</v>
      </c>
      <c r="T812" s="359">
        <v>84.21</v>
      </c>
      <c r="U812" s="253"/>
      <c r="V812" s="82"/>
      <c r="W812" s="82"/>
      <c r="X812" s="82"/>
      <c r="Y812" s="82"/>
      <c r="Z812" s="82"/>
    </row>
    <row r="813" spans="1:26" customFormat="1" ht="15" x14ac:dyDescent="0.25">
      <c r="A813" s="357" t="s">
        <v>1021</v>
      </c>
      <c r="B813" s="357" t="s">
        <v>565</v>
      </c>
      <c r="C813" s="357"/>
      <c r="D813" s="357" t="s">
        <v>64</v>
      </c>
      <c r="E813" s="394"/>
      <c r="F813" s="394"/>
      <c r="G813" s="394"/>
      <c r="H813" s="394"/>
      <c r="I813" s="394"/>
      <c r="J813" s="394"/>
      <c r="K813" s="357"/>
      <c r="L813" s="357"/>
      <c r="M813" s="423">
        <v>1</v>
      </c>
      <c r="N813" s="423">
        <v>93.84</v>
      </c>
      <c r="O813" s="394"/>
      <c r="P813" s="358">
        <v>2</v>
      </c>
      <c r="Q813" s="359">
        <v>245.64</v>
      </c>
      <c r="R813" s="394"/>
      <c r="S813" s="358"/>
      <c r="T813" s="359"/>
      <c r="U813" s="253"/>
      <c r="V813" s="82"/>
      <c r="W813" s="82"/>
      <c r="X813" s="82"/>
      <c r="Y813" s="82"/>
      <c r="Z813" s="82"/>
    </row>
    <row r="814" spans="1:26" customFormat="1" ht="15" x14ac:dyDescent="0.25">
      <c r="A814" s="357" t="s">
        <v>1021</v>
      </c>
      <c r="B814" s="357" t="s">
        <v>566</v>
      </c>
      <c r="C814" s="357"/>
      <c r="D814" s="357" t="s">
        <v>86</v>
      </c>
      <c r="E814" s="394"/>
      <c r="F814" s="394"/>
      <c r="G814" s="394"/>
      <c r="H814" s="394"/>
      <c r="I814" s="394"/>
      <c r="J814" s="394"/>
      <c r="K814" s="357"/>
      <c r="L814" s="357"/>
      <c r="M814" s="358">
        <v>1</v>
      </c>
      <c r="N814" s="359">
        <v>0</v>
      </c>
      <c r="O814" s="394"/>
      <c r="P814" s="358">
        <v>1</v>
      </c>
      <c r="Q814" s="359">
        <v>23.09</v>
      </c>
      <c r="R814" s="394"/>
      <c r="S814" s="358"/>
      <c r="T814" s="359"/>
      <c r="U814" s="356"/>
      <c r="V814" s="82"/>
      <c r="W814" s="82"/>
      <c r="X814" s="82"/>
      <c r="Y814" s="82"/>
      <c r="Z814" s="82"/>
    </row>
    <row r="815" spans="1:26" customFormat="1" ht="15" x14ac:dyDescent="0.25">
      <c r="A815" s="357" t="s">
        <v>1021</v>
      </c>
      <c r="B815" s="357" t="s">
        <v>568</v>
      </c>
      <c r="C815" s="357"/>
      <c r="D815" s="357" t="s">
        <v>109</v>
      </c>
      <c r="E815" s="394"/>
      <c r="F815" s="394"/>
      <c r="G815" s="394"/>
      <c r="H815" s="394"/>
      <c r="I815" s="394"/>
      <c r="J815" s="394"/>
      <c r="K815" s="357"/>
      <c r="L815" s="357"/>
      <c r="M815" s="358">
        <v>2</v>
      </c>
      <c r="N815" s="359">
        <v>340.94</v>
      </c>
      <c r="O815" s="394"/>
      <c r="P815" s="423"/>
      <c r="Q815" s="423"/>
      <c r="R815" s="394"/>
      <c r="S815" s="423"/>
      <c r="T815" s="423"/>
      <c r="U815" s="253"/>
      <c r="V815" s="82"/>
      <c r="W815" s="82"/>
      <c r="X815" s="82"/>
      <c r="Y815" s="82"/>
      <c r="Z815" s="82"/>
    </row>
    <row r="816" spans="1:26" customFormat="1" ht="15" x14ac:dyDescent="0.25">
      <c r="A816" s="357" t="s">
        <v>1021</v>
      </c>
      <c r="B816" s="357" t="s">
        <v>569</v>
      </c>
      <c r="C816" s="357"/>
      <c r="D816" s="357" t="s">
        <v>167</v>
      </c>
      <c r="E816" s="394"/>
      <c r="F816" s="394"/>
      <c r="G816" s="394"/>
      <c r="H816" s="394"/>
      <c r="I816" s="394"/>
      <c r="J816" s="394"/>
      <c r="K816" s="357"/>
      <c r="L816" s="357"/>
      <c r="M816" s="358">
        <v>1</v>
      </c>
      <c r="N816" s="359">
        <v>55.07</v>
      </c>
      <c r="O816" s="394"/>
      <c r="P816" s="358">
        <v>1</v>
      </c>
      <c r="Q816" s="359">
        <v>216.96</v>
      </c>
      <c r="R816" s="394"/>
      <c r="S816" s="358"/>
      <c r="T816" s="359"/>
      <c r="U816" s="356"/>
      <c r="V816" s="82"/>
      <c r="W816" s="82"/>
      <c r="X816" s="82"/>
      <c r="Y816" s="82"/>
      <c r="Z816" s="82"/>
    </row>
    <row r="817" spans="1:26" customFormat="1" ht="15" x14ac:dyDescent="0.25">
      <c r="A817" s="357" t="s">
        <v>1021</v>
      </c>
      <c r="B817" s="357" t="s">
        <v>570</v>
      </c>
      <c r="C817" s="357"/>
      <c r="D817" s="357" t="s">
        <v>120</v>
      </c>
      <c r="E817" s="394"/>
      <c r="F817" s="394"/>
      <c r="G817" s="394"/>
      <c r="H817" s="394"/>
      <c r="I817" s="394"/>
      <c r="J817" s="394"/>
      <c r="K817" s="357"/>
      <c r="L817" s="357"/>
      <c r="M817" s="358">
        <v>2</v>
      </c>
      <c r="N817" s="359">
        <v>115.97</v>
      </c>
      <c r="O817" s="394"/>
      <c r="P817" s="358">
        <v>2</v>
      </c>
      <c r="Q817" s="359">
        <v>396.98</v>
      </c>
      <c r="R817" s="394"/>
      <c r="S817" s="358"/>
      <c r="T817" s="359"/>
      <c r="U817" s="356"/>
      <c r="V817" s="82"/>
      <c r="W817" s="82"/>
      <c r="X817" s="82"/>
      <c r="Y817" s="82"/>
      <c r="Z817" s="82"/>
    </row>
    <row r="818" spans="1:26" customFormat="1" ht="15" x14ac:dyDescent="0.25">
      <c r="A818" s="357" t="s">
        <v>1021</v>
      </c>
      <c r="B818" s="357" t="s">
        <v>571</v>
      </c>
      <c r="C818" s="357"/>
      <c r="D818" s="357" t="s">
        <v>572</v>
      </c>
      <c r="E818" s="394"/>
      <c r="F818" s="394"/>
      <c r="G818" s="394"/>
      <c r="H818" s="394"/>
      <c r="I818" s="394"/>
      <c r="J818" s="394"/>
      <c r="K818" s="357"/>
      <c r="L818" s="357"/>
      <c r="M818" s="358">
        <v>5</v>
      </c>
      <c r="N818" s="359">
        <v>2847.83</v>
      </c>
      <c r="O818" s="394"/>
      <c r="P818" s="358">
        <v>5</v>
      </c>
      <c r="Q818" s="359">
        <v>446.24</v>
      </c>
      <c r="R818" s="394"/>
      <c r="S818" s="423"/>
      <c r="T818" s="423"/>
      <c r="U818" s="253"/>
      <c r="V818" s="82"/>
      <c r="W818" s="82"/>
      <c r="X818" s="82"/>
      <c r="Y818" s="82"/>
      <c r="Z818" s="82"/>
    </row>
    <row r="819" spans="1:26" customFormat="1" ht="15" x14ac:dyDescent="0.25">
      <c r="A819" s="357" t="s">
        <v>1021</v>
      </c>
      <c r="B819" s="357" t="s">
        <v>573</v>
      </c>
      <c r="C819" s="357"/>
      <c r="D819" s="357" t="s">
        <v>167</v>
      </c>
      <c r="E819" s="394"/>
      <c r="F819" s="394"/>
      <c r="G819" s="394"/>
      <c r="H819" s="394"/>
      <c r="I819" s="394"/>
      <c r="J819" s="394"/>
      <c r="K819" s="357"/>
      <c r="L819" s="357"/>
      <c r="M819" s="358">
        <v>12</v>
      </c>
      <c r="N819" s="359">
        <v>3008.69</v>
      </c>
      <c r="O819" s="394"/>
      <c r="P819" s="358">
        <v>5</v>
      </c>
      <c r="Q819" s="359">
        <v>1164.1199999999999</v>
      </c>
      <c r="R819" s="394"/>
      <c r="S819" s="358">
        <v>2</v>
      </c>
      <c r="T819" s="359">
        <v>2028.52</v>
      </c>
      <c r="U819" s="356"/>
      <c r="V819" s="82"/>
      <c r="W819" s="82"/>
      <c r="X819" s="82"/>
      <c r="Y819" s="82"/>
      <c r="Z819" s="82"/>
    </row>
    <row r="820" spans="1:26" customFormat="1" ht="15" x14ac:dyDescent="0.25">
      <c r="A820" s="357" t="s">
        <v>1021</v>
      </c>
      <c r="B820" s="357" t="s">
        <v>574</v>
      </c>
      <c r="C820" s="357"/>
      <c r="D820" s="357" t="s">
        <v>167</v>
      </c>
      <c r="E820" s="394"/>
      <c r="F820" s="394"/>
      <c r="G820" s="394"/>
      <c r="H820" s="394"/>
      <c r="I820" s="394"/>
      <c r="J820" s="394"/>
      <c r="K820" s="357"/>
      <c r="L820" s="357"/>
      <c r="M820" s="358">
        <v>2</v>
      </c>
      <c r="N820" s="359">
        <v>339.37</v>
      </c>
      <c r="O820" s="394"/>
      <c r="P820" s="358">
        <v>3</v>
      </c>
      <c r="Q820" s="359">
        <v>735.62</v>
      </c>
      <c r="R820" s="394"/>
      <c r="S820" s="423">
        <v>1</v>
      </c>
      <c r="T820" s="423">
        <v>85.03</v>
      </c>
      <c r="U820" s="356"/>
      <c r="V820" s="82"/>
      <c r="W820" s="82"/>
      <c r="X820" s="82"/>
      <c r="Y820" s="82"/>
      <c r="Z820" s="82"/>
    </row>
    <row r="821" spans="1:26" customFormat="1" ht="15" x14ac:dyDescent="0.25">
      <c r="A821" s="357" t="s">
        <v>1021</v>
      </c>
      <c r="B821" s="357" t="s">
        <v>575</v>
      </c>
      <c r="C821" s="357"/>
      <c r="D821" s="357" t="s">
        <v>179</v>
      </c>
      <c r="E821" s="394"/>
      <c r="F821" s="394"/>
      <c r="G821" s="394"/>
      <c r="H821" s="394"/>
      <c r="I821" s="394"/>
      <c r="J821" s="394"/>
      <c r="K821" s="357"/>
      <c r="L821" s="357"/>
      <c r="M821" s="358">
        <v>34</v>
      </c>
      <c r="N821" s="359">
        <v>22958.63</v>
      </c>
      <c r="O821" s="394"/>
      <c r="P821" s="358">
        <v>31</v>
      </c>
      <c r="Q821" s="359">
        <v>9771.84</v>
      </c>
      <c r="R821" s="394"/>
      <c r="S821" s="423">
        <v>4</v>
      </c>
      <c r="T821" s="423">
        <v>677.71</v>
      </c>
      <c r="U821" s="253"/>
      <c r="V821" s="82"/>
      <c r="W821" s="82"/>
      <c r="X821" s="82"/>
      <c r="Y821" s="82"/>
      <c r="Z821" s="82"/>
    </row>
    <row r="822" spans="1:26" customFormat="1" ht="15" x14ac:dyDescent="0.25">
      <c r="A822" s="357" t="s">
        <v>1021</v>
      </c>
      <c r="B822" s="357" t="s">
        <v>994</v>
      </c>
      <c r="C822" s="357"/>
      <c r="D822" s="357" t="s">
        <v>179</v>
      </c>
      <c r="E822" s="394"/>
      <c r="F822" s="394"/>
      <c r="G822" s="394"/>
      <c r="H822" s="394"/>
      <c r="I822" s="394"/>
      <c r="J822" s="394"/>
      <c r="K822" s="357"/>
      <c r="L822" s="357"/>
      <c r="M822" s="358"/>
      <c r="N822" s="359"/>
      <c r="O822" s="394"/>
      <c r="P822" s="358"/>
      <c r="Q822" s="359"/>
      <c r="R822" s="394"/>
      <c r="S822" s="358">
        <v>1</v>
      </c>
      <c r="T822" s="359">
        <v>300</v>
      </c>
      <c r="U822" s="356"/>
      <c r="V822" s="82"/>
      <c r="W822" s="82"/>
      <c r="X822" s="82"/>
      <c r="Y822" s="82"/>
      <c r="Z822" s="82"/>
    </row>
    <row r="823" spans="1:26" customFormat="1" ht="15" x14ac:dyDescent="0.25">
      <c r="A823" s="357" t="s">
        <v>1021</v>
      </c>
      <c r="B823" s="357" t="s">
        <v>576</v>
      </c>
      <c r="C823" s="357"/>
      <c r="D823" s="357" t="s">
        <v>287</v>
      </c>
      <c r="E823" s="394"/>
      <c r="F823" s="394"/>
      <c r="G823" s="394"/>
      <c r="H823" s="394"/>
      <c r="I823" s="394"/>
      <c r="J823" s="394"/>
      <c r="K823" s="357"/>
      <c r="L823" s="357"/>
      <c r="M823" s="423"/>
      <c r="N823" s="423"/>
      <c r="O823" s="394"/>
      <c r="P823" s="358">
        <v>1</v>
      </c>
      <c r="Q823" s="359">
        <v>77.75</v>
      </c>
      <c r="R823" s="394"/>
      <c r="S823" s="358">
        <v>1</v>
      </c>
      <c r="T823" s="359">
        <v>64.72</v>
      </c>
      <c r="U823" s="253"/>
      <c r="V823" s="82"/>
      <c r="W823" s="82"/>
      <c r="X823" s="82"/>
      <c r="Y823" s="82"/>
      <c r="Z823" s="82"/>
    </row>
    <row r="824" spans="1:26" customFormat="1" ht="15" x14ac:dyDescent="0.25">
      <c r="A824" s="357" t="s">
        <v>1021</v>
      </c>
      <c r="B824" s="357" t="s">
        <v>696</v>
      </c>
      <c r="C824" s="357"/>
      <c r="D824" s="357" t="s">
        <v>578</v>
      </c>
      <c r="E824" s="394"/>
      <c r="F824" s="394"/>
      <c r="G824" s="394"/>
      <c r="H824" s="394"/>
      <c r="I824" s="394"/>
      <c r="J824" s="394"/>
      <c r="K824" s="357"/>
      <c r="L824" s="357"/>
      <c r="M824" s="358"/>
      <c r="N824" s="359"/>
      <c r="O824" s="394"/>
      <c r="P824" s="358"/>
      <c r="Q824" s="359"/>
      <c r="R824" s="394"/>
      <c r="S824" s="423">
        <v>1</v>
      </c>
      <c r="T824" s="423">
        <v>98.59</v>
      </c>
      <c r="U824" s="253"/>
      <c r="V824" s="82"/>
      <c r="W824" s="82"/>
      <c r="X824" s="82"/>
      <c r="Y824" s="82"/>
      <c r="Z824" s="82"/>
    </row>
    <row r="825" spans="1:26" customFormat="1" ht="15" x14ac:dyDescent="0.25">
      <c r="A825" s="357" t="s">
        <v>1021</v>
      </c>
      <c r="B825" s="357" t="s">
        <v>579</v>
      </c>
      <c r="C825" s="357"/>
      <c r="D825" s="357" t="s">
        <v>127</v>
      </c>
      <c r="E825" s="394"/>
      <c r="F825" s="394"/>
      <c r="G825" s="394"/>
      <c r="H825" s="394"/>
      <c r="I825" s="394"/>
      <c r="J825" s="394"/>
      <c r="K825" s="357"/>
      <c r="L825" s="357"/>
      <c r="M825" s="358">
        <v>11</v>
      </c>
      <c r="N825" s="359">
        <v>1730.01</v>
      </c>
      <c r="O825" s="394"/>
      <c r="P825" s="358">
        <v>10</v>
      </c>
      <c r="Q825" s="359">
        <v>1597.19</v>
      </c>
      <c r="R825" s="394"/>
      <c r="S825" s="358">
        <v>1</v>
      </c>
      <c r="T825" s="359">
        <v>300.68</v>
      </c>
      <c r="U825" s="356"/>
      <c r="V825" s="82"/>
      <c r="W825" s="82"/>
      <c r="X825" s="82"/>
      <c r="Y825" s="82"/>
      <c r="Z825" s="82"/>
    </row>
    <row r="826" spans="1:26" customFormat="1" ht="15" x14ac:dyDescent="0.25">
      <c r="A826" s="357" t="s">
        <v>1021</v>
      </c>
      <c r="B826" s="357" t="s">
        <v>583</v>
      </c>
      <c r="C826" s="357"/>
      <c r="D826" s="357" t="s">
        <v>461</v>
      </c>
      <c r="E826" s="394"/>
      <c r="F826" s="394"/>
      <c r="G826" s="394"/>
      <c r="H826" s="394"/>
      <c r="I826" s="394"/>
      <c r="J826" s="394"/>
      <c r="K826" s="357"/>
      <c r="L826" s="357"/>
      <c r="M826" s="358">
        <v>7</v>
      </c>
      <c r="N826" s="359">
        <v>2883.45</v>
      </c>
      <c r="O826" s="394"/>
      <c r="P826" s="358">
        <v>5</v>
      </c>
      <c r="Q826" s="359">
        <v>1371.16</v>
      </c>
      <c r="R826" s="394"/>
      <c r="S826" s="358">
        <v>2</v>
      </c>
      <c r="T826" s="359">
        <v>247.77</v>
      </c>
      <c r="U826" s="253"/>
      <c r="V826" s="82"/>
      <c r="W826" s="82"/>
      <c r="X826" s="82"/>
      <c r="Y826" s="82"/>
      <c r="Z826" s="82"/>
    </row>
    <row r="827" spans="1:26" customFormat="1" ht="15" x14ac:dyDescent="0.25">
      <c r="A827" s="357"/>
      <c r="B827" s="357"/>
      <c r="C827" s="357"/>
      <c r="D827" s="357"/>
      <c r="E827" s="394"/>
      <c r="F827" s="394"/>
      <c r="G827" s="394"/>
      <c r="H827" s="394"/>
      <c r="I827" s="394"/>
      <c r="J827" s="394"/>
      <c r="K827" s="357"/>
      <c r="L827" s="357"/>
      <c r="M827" s="358"/>
      <c r="N827" s="359"/>
      <c r="O827" s="394"/>
      <c r="P827" s="423"/>
      <c r="Q827" s="423"/>
      <c r="R827" s="394"/>
      <c r="S827" s="423"/>
      <c r="T827" s="423"/>
      <c r="U827" s="356"/>
      <c r="V827" s="82"/>
      <c r="W827" s="82"/>
      <c r="X827" s="82"/>
      <c r="Y827" s="82"/>
      <c r="Z827" s="82"/>
    </row>
    <row r="828" spans="1:26" customFormat="1" ht="15" x14ac:dyDescent="0.25">
      <c r="A828" s="357"/>
      <c r="B828" s="357"/>
      <c r="C828" s="357"/>
      <c r="D828" s="357"/>
      <c r="E828" s="394"/>
      <c r="F828" s="394"/>
      <c r="G828" s="394"/>
      <c r="H828" s="394"/>
      <c r="I828" s="394"/>
      <c r="J828" s="394"/>
      <c r="K828" s="357"/>
      <c r="L828" s="357"/>
      <c r="M828" s="358"/>
      <c r="N828" s="359"/>
      <c r="O828" s="394"/>
      <c r="P828" s="423"/>
      <c r="Q828" s="423"/>
      <c r="R828" s="394"/>
      <c r="S828" s="423"/>
      <c r="T828" s="423"/>
      <c r="U828" s="253"/>
      <c r="V828" s="82"/>
      <c r="W828" s="82"/>
      <c r="X828" s="82"/>
      <c r="Y828" s="82"/>
      <c r="Z828" s="82"/>
    </row>
    <row r="829" spans="1:26" customFormat="1" ht="15" x14ac:dyDescent="0.25">
      <c r="A829" s="357" t="s">
        <v>1025</v>
      </c>
      <c r="B829" s="357" t="s">
        <v>956</v>
      </c>
      <c r="C829" s="357"/>
      <c r="D829" s="357" t="s">
        <v>956</v>
      </c>
      <c r="E829" s="21" t="s">
        <v>1026</v>
      </c>
      <c r="F829" s="394"/>
      <c r="G829" s="21" t="s">
        <v>1027</v>
      </c>
      <c r="H829" s="394"/>
      <c r="I829" s="394"/>
      <c r="J829" s="394"/>
      <c r="K829" s="357"/>
      <c r="L829" s="357"/>
      <c r="M829" s="358"/>
      <c r="N829" s="359"/>
      <c r="O829" s="394"/>
      <c r="P829" s="423"/>
      <c r="Q829" s="423"/>
      <c r="R829" s="394"/>
      <c r="S829" s="423"/>
      <c r="T829" s="423"/>
      <c r="U829" s="356"/>
      <c r="V829" s="82"/>
      <c r="W829" s="82"/>
      <c r="X829" s="82"/>
      <c r="Y829" s="82"/>
      <c r="Z829" s="82"/>
    </row>
    <row r="830" spans="1:26" customFormat="1" ht="15" x14ac:dyDescent="0.25">
      <c r="A830" s="357" t="s">
        <v>1025</v>
      </c>
      <c r="B830" s="357" t="s">
        <v>698</v>
      </c>
      <c r="C830" s="357"/>
      <c r="D830" s="357" t="s">
        <v>698</v>
      </c>
      <c r="E830" s="394"/>
      <c r="F830" s="394"/>
      <c r="G830" s="394"/>
      <c r="H830" s="394"/>
      <c r="I830" s="394"/>
      <c r="J830" s="394"/>
      <c r="K830" s="357"/>
      <c r="L830" s="357"/>
      <c r="M830" s="358"/>
      <c r="N830" s="359"/>
      <c r="O830" s="394"/>
      <c r="P830" s="423"/>
      <c r="Q830" s="423"/>
      <c r="R830" s="394"/>
      <c r="S830" s="423">
        <v>10</v>
      </c>
      <c r="T830" s="423">
        <v>6208.25</v>
      </c>
      <c r="U830" s="356"/>
      <c r="V830" s="82"/>
      <c r="W830" s="82"/>
      <c r="X830" s="82"/>
      <c r="Y830" s="82"/>
      <c r="Z830" s="82"/>
    </row>
    <row r="831" spans="1:26" customFormat="1" ht="15" x14ac:dyDescent="0.25">
      <c r="A831" s="357" t="s">
        <v>1025</v>
      </c>
      <c r="B831" s="357" t="s">
        <v>62</v>
      </c>
      <c r="C831" s="357"/>
      <c r="D831" s="357" t="s">
        <v>63</v>
      </c>
      <c r="E831" s="394"/>
      <c r="F831" s="394"/>
      <c r="G831" s="394"/>
      <c r="H831" s="394"/>
      <c r="I831" s="394"/>
      <c r="J831" s="394"/>
      <c r="K831" s="357"/>
      <c r="L831" s="357"/>
      <c r="M831" s="358">
        <v>1</v>
      </c>
      <c r="N831" s="359">
        <v>1400</v>
      </c>
      <c r="O831" s="394"/>
      <c r="P831" s="358">
        <v>1</v>
      </c>
      <c r="Q831" s="359">
        <v>200</v>
      </c>
      <c r="R831" s="394"/>
      <c r="S831" s="358"/>
      <c r="T831" s="359"/>
      <c r="U831" s="253"/>
      <c r="V831" s="82"/>
      <c r="W831" s="82"/>
      <c r="X831" s="82"/>
      <c r="Y831" s="82"/>
      <c r="Z831" s="82"/>
    </row>
    <row r="832" spans="1:26" customFormat="1" ht="15" x14ac:dyDescent="0.25">
      <c r="A832" s="357" t="s">
        <v>1025</v>
      </c>
      <c r="B832" s="357" t="s">
        <v>62</v>
      </c>
      <c r="C832" s="357"/>
      <c r="D832" s="357" t="s">
        <v>65</v>
      </c>
      <c r="E832" s="394"/>
      <c r="F832" s="394"/>
      <c r="G832" s="394"/>
      <c r="H832" s="394"/>
      <c r="I832" s="394"/>
      <c r="J832" s="394"/>
      <c r="K832" s="357"/>
      <c r="L832" s="357"/>
      <c r="M832" s="358"/>
      <c r="N832" s="359"/>
      <c r="O832" s="394"/>
      <c r="P832" s="358"/>
      <c r="Q832" s="359"/>
      <c r="R832" s="394"/>
      <c r="S832" s="358">
        <v>1</v>
      </c>
      <c r="T832" s="359">
        <v>665.09</v>
      </c>
      <c r="U832" s="253"/>
      <c r="V832" s="82"/>
      <c r="W832" s="82"/>
      <c r="X832" s="82"/>
      <c r="Y832" s="82"/>
      <c r="Z832" s="82"/>
    </row>
    <row r="833" spans="1:26" customFormat="1" ht="15" x14ac:dyDescent="0.25">
      <c r="A833" s="357" t="s">
        <v>1025</v>
      </c>
      <c r="B833" s="357" t="s">
        <v>80</v>
      </c>
      <c r="C833" s="357"/>
      <c r="D833" s="357" t="s">
        <v>81</v>
      </c>
      <c r="E833" s="394"/>
      <c r="F833" s="394"/>
      <c r="G833" s="394"/>
      <c r="H833" s="394"/>
      <c r="I833" s="394"/>
      <c r="J833" s="394"/>
      <c r="K833" s="357"/>
      <c r="L833" s="357"/>
      <c r="M833" s="423"/>
      <c r="N833" s="423"/>
      <c r="O833" s="394"/>
      <c r="P833" s="358">
        <v>1</v>
      </c>
      <c r="Q833" s="359">
        <v>200</v>
      </c>
      <c r="R833" s="394"/>
      <c r="S833" s="358"/>
      <c r="T833" s="359"/>
      <c r="U833" s="253"/>
      <c r="V833" s="82"/>
      <c r="W833" s="82"/>
      <c r="X833" s="82"/>
      <c r="Y833" s="82"/>
      <c r="Z833" s="82"/>
    </row>
    <row r="834" spans="1:26" customFormat="1" ht="15" x14ac:dyDescent="0.25">
      <c r="A834" s="357" t="s">
        <v>1025</v>
      </c>
      <c r="B834" s="357" t="s">
        <v>82</v>
      </c>
      <c r="C834" s="357"/>
      <c r="D834" s="357" t="s">
        <v>83</v>
      </c>
      <c r="E834" s="394"/>
      <c r="F834" s="394"/>
      <c r="G834" s="394"/>
      <c r="H834" s="394"/>
      <c r="I834" s="394"/>
      <c r="J834" s="394"/>
      <c r="K834" s="357"/>
      <c r="L834" s="357"/>
      <c r="M834" s="358">
        <v>3</v>
      </c>
      <c r="N834" s="359">
        <v>2796</v>
      </c>
      <c r="O834" s="394"/>
      <c r="P834" s="423">
        <v>2</v>
      </c>
      <c r="Q834" s="423">
        <v>405.6</v>
      </c>
      <c r="R834" s="394"/>
      <c r="S834" s="423"/>
      <c r="T834" s="423"/>
      <c r="U834" s="253"/>
      <c r="V834" s="82"/>
      <c r="W834" s="82"/>
      <c r="X834" s="82"/>
      <c r="Y834" s="82"/>
      <c r="Z834" s="82"/>
    </row>
    <row r="835" spans="1:26" customFormat="1" ht="15" x14ac:dyDescent="0.25">
      <c r="A835" s="357" t="s">
        <v>1025</v>
      </c>
      <c r="B835" s="357" t="s">
        <v>128</v>
      </c>
      <c r="C835" s="357"/>
      <c r="D835" s="357" t="s">
        <v>68</v>
      </c>
      <c r="E835" s="394"/>
      <c r="F835" s="394"/>
      <c r="G835" s="394"/>
      <c r="H835" s="394"/>
      <c r="I835" s="394"/>
      <c r="J835" s="394"/>
      <c r="K835" s="357"/>
      <c r="L835" s="357"/>
      <c r="M835" s="358"/>
      <c r="N835" s="359"/>
      <c r="O835" s="394"/>
      <c r="P835" s="358">
        <v>2</v>
      </c>
      <c r="Q835" s="359">
        <v>400</v>
      </c>
      <c r="R835" s="394"/>
      <c r="S835" s="358"/>
      <c r="T835" s="359"/>
      <c r="U835" s="356"/>
      <c r="V835" s="82"/>
      <c r="W835" s="82"/>
      <c r="X835" s="82"/>
      <c r="Y835" s="82"/>
      <c r="Z835" s="82"/>
    </row>
    <row r="836" spans="1:26" customFormat="1" ht="15" x14ac:dyDescent="0.25">
      <c r="A836" s="357" t="s">
        <v>1025</v>
      </c>
      <c r="B836" s="357" t="s">
        <v>144</v>
      </c>
      <c r="C836" s="357"/>
      <c r="D836" s="357" t="s">
        <v>145</v>
      </c>
      <c r="E836" s="394"/>
      <c r="F836" s="394"/>
      <c r="G836" s="394"/>
      <c r="H836" s="394"/>
      <c r="I836" s="394"/>
      <c r="J836" s="394"/>
      <c r="K836" s="357"/>
      <c r="L836" s="357"/>
      <c r="M836" s="358">
        <v>7</v>
      </c>
      <c r="N836" s="359">
        <v>7082</v>
      </c>
      <c r="O836" s="394"/>
      <c r="P836" s="358">
        <v>6</v>
      </c>
      <c r="Q836" s="359">
        <v>2350</v>
      </c>
      <c r="R836" s="394"/>
      <c r="S836" s="423">
        <v>1</v>
      </c>
      <c r="T836" s="423">
        <v>750</v>
      </c>
      <c r="U836" s="356"/>
      <c r="V836" s="82"/>
      <c r="W836" s="82"/>
      <c r="X836" s="82"/>
      <c r="Y836" s="82"/>
      <c r="Z836" s="82"/>
    </row>
    <row r="837" spans="1:26" customFormat="1" ht="15" x14ac:dyDescent="0.25">
      <c r="A837" s="357" t="s">
        <v>1025</v>
      </c>
      <c r="B837" s="357" t="s">
        <v>146</v>
      </c>
      <c r="C837" s="357"/>
      <c r="D837" s="357" t="s">
        <v>148</v>
      </c>
      <c r="E837" s="394"/>
      <c r="F837" s="394"/>
      <c r="G837" s="394"/>
      <c r="H837" s="394"/>
      <c r="I837" s="394"/>
      <c r="J837" s="394"/>
      <c r="K837" s="357"/>
      <c r="L837" s="357"/>
      <c r="M837" s="358"/>
      <c r="N837" s="359"/>
      <c r="O837" s="394"/>
      <c r="P837" s="358"/>
      <c r="Q837" s="359"/>
      <c r="R837" s="394"/>
      <c r="S837" s="423">
        <v>1</v>
      </c>
      <c r="T837" s="423">
        <v>739.16</v>
      </c>
      <c r="U837" s="253"/>
      <c r="V837" s="82"/>
      <c r="W837" s="82"/>
      <c r="X837" s="82"/>
      <c r="Y837" s="82"/>
      <c r="Z837" s="82"/>
    </row>
    <row r="838" spans="1:26" customFormat="1" ht="15" x14ac:dyDescent="0.25">
      <c r="A838" s="357" t="s">
        <v>1025</v>
      </c>
      <c r="B838" s="357" t="s">
        <v>152</v>
      </c>
      <c r="C838" s="357"/>
      <c r="D838" s="357" t="s">
        <v>153</v>
      </c>
      <c r="E838" s="394"/>
      <c r="F838" s="394"/>
      <c r="G838" s="394"/>
      <c r="H838" s="394"/>
      <c r="I838" s="394"/>
      <c r="J838" s="394"/>
      <c r="K838" s="357"/>
      <c r="L838" s="357"/>
      <c r="M838" s="358"/>
      <c r="N838" s="359"/>
      <c r="O838" s="394"/>
      <c r="P838" s="423"/>
      <c r="Q838" s="423"/>
      <c r="R838" s="394"/>
      <c r="S838" s="423">
        <v>1</v>
      </c>
      <c r="T838" s="423">
        <v>613.13</v>
      </c>
      <c r="U838" s="356"/>
      <c r="V838" s="82"/>
      <c r="W838" s="82"/>
      <c r="X838" s="82"/>
      <c r="Y838" s="82"/>
      <c r="Z838" s="82"/>
    </row>
    <row r="839" spans="1:26" customFormat="1" ht="15" x14ac:dyDescent="0.25">
      <c r="A839" s="357" t="s">
        <v>1025</v>
      </c>
      <c r="B839" s="357" t="s">
        <v>160</v>
      </c>
      <c r="C839" s="357"/>
      <c r="D839" s="357" t="s">
        <v>97</v>
      </c>
      <c r="E839" s="394"/>
      <c r="F839" s="394"/>
      <c r="G839" s="394"/>
      <c r="H839" s="394"/>
      <c r="I839" s="394"/>
      <c r="J839" s="394"/>
      <c r="K839" s="357"/>
      <c r="L839" s="357"/>
      <c r="M839" s="358">
        <v>1</v>
      </c>
      <c r="N839" s="359">
        <v>1000</v>
      </c>
      <c r="O839" s="394"/>
      <c r="P839" s="423"/>
      <c r="Q839" s="423"/>
      <c r="R839" s="394"/>
      <c r="S839" s="423"/>
      <c r="T839" s="423"/>
      <c r="U839" s="253"/>
      <c r="V839" s="82"/>
      <c r="W839" s="82"/>
      <c r="X839" s="82"/>
      <c r="Y839" s="82"/>
      <c r="Z839" s="82"/>
    </row>
    <row r="840" spans="1:26" customFormat="1" ht="15" x14ac:dyDescent="0.25">
      <c r="A840" s="357" t="s">
        <v>1025</v>
      </c>
      <c r="B840" s="357" t="s">
        <v>174</v>
      </c>
      <c r="C840" s="357"/>
      <c r="D840" s="357" t="s">
        <v>175</v>
      </c>
      <c r="E840" s="394"/>
      <c r="F840" s="394"/>
      <c r="G840" s="394"/>
      <c r="H840" s="394"/>
      <c r="I840" s="394"/>
      <c r="J840" s="394"/>
      <c r="K840" s="357"/>
      <c r="L840" s="357"/>
      <c r="M840" s="423"/>
      <c r="N840" s="423"/>
      <c r="O840" s="394"/>
      <c r="P840" s="358"/>
      <c r="Q840" s="359"/>
      <c r="R840" s="394"/>
      <c r="S840" s="423">
        <v>1</v>
      </c>
      <c r="T840" s="423">
        <v>750</v>
      </c>
      <c r="U840" s="356"/>
      <c r="V840" s="82"/>
      <c r="W840" s="82"/>
      <c r="X840" s="82"/>
      <c r="Y840" s="82"/>
      <c r="Z840" s="82"/>
    </row>
    <row r="841" spans="1:26" customFormat="1" ht="15" x14ac:dyDescent="0.25">
      <c r="A841" s="357" t="s">
        <v>1025</v>
      </c>
      <c r="B841" s="357" t="s">
        <v>176</v>
      </c>
      <c r="C841" s="357"/>
      <c r="D841" s="357" t="s">
        <v>177</v>
      </c>
      <c r="E841" s="394"/>
      <c r="F841" s="394"/>
      <c r="G841" s="394"/>
      <c r="H841" s="394"/>
      <c r="I841" s="394"/>
      <c r="J841" s="394"/>
      <c r="K841" s="357"/>
      <c r="L841" s="357"/>
      <c r="M841" s="358">
        <v>2</v>
      </c>
      <c r="N841" s="359">
        <v>2162</v>
      </c>
      <c r="O841" s="394"/>
      <c r="P841" s="358">
        <v>2</v>
      </c>
      <c r="Q841" s="359">
        <v>550</v>
      </c>
      <c r="R841" s="394"/>
      <c r="S841" s="358"/>
      <c r="T841" s="359"/>
      <c r="U841" s="253"/>
      <c r="V841" s="82"/>
      <c r="W841" s="82"/>
      <c r="X841" s="82"/>
      <c r="Y841" s="82"/>
      <c r="Z841" s="82"/>
    </row>
    <row r="842" spans="1:26" customFormat="1" ht="15" x14ac:dyDescent="0.25">
      <c r="A842" s="357" t="s">
        <v>1025</v>
      </c>
      <c r="B842" s="357" t="s">
        <v>181</v>
      </c>
      <c r="C842" s="357"/>
      <c r="D842" s="357" t="s">
        <v>182</v>
      </c>
      <c r="E842" s="394"/>
      <c r="F842" s="394"/>
      <c r="G842" s="394"/>
      <c r="H842" s="394"/>
      <c r="I842" s="394"/>
      <c r="J842" s="394"/>
      <c r="K842" s="357"/>
      <c r="L842" s="357"/>
      <c r="M842" s="423">
        <v>1</v>
      </c>
      <c r="N842" s="423">
        <v>1000</v>
      </c>
      <c r="O842" s="394"/>
      <c r="P842" s="358"/>
      <c r="Q842" s="359"/>
      <c r="R842" s="394"/>
      <c r="S842" s="423"/>
      <c r="T842" s="423"/>
      <c r="U842" s="253"/>
      <c r="V842" s="82"/>
      <c r="W842" s="82"/>
      <c r="X842" s="82"/>
      <c r="Y842" s="82"/>
      <c r="Z842" s="82"/>
    </row>
    <row r="843" spans="1:26" customFormat="1" ht="15" x14ac:dyDescent="0.25">
      <c r="A843" s="357" t="s">
        <v>1025</v>
      </c>
      <c r="B843" s="357" t="s">
        <v>184</v>
      </c>
      <c r="C843" s="357"/>
      <c r="D843" s="357" t="s">
        <v>185</v>
      </c>
      <c r="E843" s="394"/>
      <c r="F843" s="394"/>
      <c r="G843" s="394"/>
      <c r="H843" s="394"/>
      <c r="I843" s="394"/>
      <c r="J843" s="394"/>
      <c r="K843" s="357"/>
      <c r="L843" s="357"/>
      <c r="M843" s="358"/>
      <c r="N843" s="359"/>
      <c r="O843" s="394"/>
      <c r="P843" s="358">
        <v>1</v>
      </c>
      <c r="Q843" s="359">
        <v>400</v>
      </c>
      <c r="R843" s="394"/>
      <c r="S843" s="358"/>
      <c r="T843" s="359"/>
      <c r="U843" s="253"/>
      <c r="V843" s="82"/>
      <c r="W843" s="82"/>
      <c r="X843" s="82"/>
      <c r="Y843" s="82"/>
      <c r="Z843" s="82"/>
    </row>
    <row r="844" spans="1:26" customFormat="1" ht="15" x14ac:dyDescent="0.25">
      <c r="A844" s="357" t="s">
        <v>1025</v>
      </c>
      <c r="B844" s="357" t="s">
        <v>193</v>
      </c>
      <c r="C844" s="357"/>
      <c r="D844" s="357" t="s">
        <v>194</v>
      </c>
      <c r="E844" s="394"/>
      <c r="F844" s="394"/>
      <c r="G844" s="394"/>
      <c r="H844" s="394"/>
      <c r="I844" s="394"/>
      <c r="J844" s="394"/>
      <c r="K844" s="357"/>
      <c r="L844" s="357"/>
      <c r="M844" s="358"/>
      <c r="N844" s="359"/>
      <c r="O844" s="394"/>
      <c r="P844" s="423">
        <v>1</v>
      </c>
      <c r="Q844" s="423">
        <v>400</v>
      </c>
      <c r="R844" s="394"/>
      <c r="S844" s="423"/>
      <c r="T844" s="423"/>
      <c r="U844" s="253"/>
      <c r="V844" s="82"/>
      <c r="W844" s="82"/>
      <c r="X844" s="82"/>
      <c r="Y844" s="82"/>
      <c r="Z844" s="82"/>
    </row>
    <row r="845" spans="1:26" customFormat="1" ht="15" x14ac:dyDescent="0.25">
      <c r="A845" s="357" t="s">
        <v>1025</v>
      </c>
      <c r="B845" s="357" t="s">
        <v>197</v>
      </c>
      <c r="C845" s="357"/>
      <c r="D845" s="357" t="s">
        <v>380</v>
      </c>
      <c r="E845" s="394"/>
      <c r="F845" s="394"/>
      <c r="G845" s="394"/>
      <c r="H845" s="394"/>
      <c r="I845" s="394"/>
      <c r="J845" s="394"/>
      <c r="K845" s="357"/>
      <c r="L845" s="357"/>
      <c r="M845" s="358">
        <v>1</v>
      </c>
      <c r="N845" s="359">
        <v>1400</v>
      </c>
      <c r="O845" s="394"/>
      <c r="P845" s="358"/>
      <c r="Q845" s="359"/>
      <c r="R845" s="394"/>
      <c r="S845" s="358"/>
      <c r="T845" s="359"/>
      <c r="U845" s="253"/>
      <c r="V845" s="82"/>
      <c r="W845" s="82"/>
      <c r="X845" s="82"/>
      <c r="Y845" s="82"/>
      <c r="Z845" s="82"/>
    </row>
    <row r="846" spans="1:26" customFormat="1" ht="15" x14ac:dyDescent="0.25">
      <c r="A846" s="357" t="s">
        <v>1025</v>
      </c>
      <c r="B846" s="357" t="s">
        <v>200</v>
      </c>
      <c r="C846" s="357"/>
      <c r="D846" s="357" t="s">
        <v>644</v>
      </c>
      <c r="E846" s="394"/>
      <c r="F846" s="394"/>
      <c r="G846" s="394"/>
      <c r="H846" s="394"/>
      <c r="I846" s="394"/>
      <c r="J846" s="394"/>
      <c r="K846" s="357"/>
      <c r="L846" s="357"/>
      <c r="M846" s="358">
        <v>1</v>
      </c>
      <c r="N846" s="359">
        <v>1400</v>
      </c>
      <c r="O846" s="394"/>
      <c r="P846" s="358"/>
      <c r="Q846" s="359"/>
      <c r="R846" s="394"/>
      <c r="S846" s="358">
        <v>2</v>
      </c>
      <c r="T846" s="359">
        <v>1500</v>
      </c>
      <c r="U846" s="356"/>
      <c r="V846" s="82"/>
      <c r="W846" s="82"/>
      <c r="X846" s="82"/>
      <c r="Y846" s="82"/>
      <c r="Z846" s="82"/>
    </row>
    <row r="847" spans="1:26" customFormat="1" ht="15" x14ac:dyDescent="0.25">
      <c r="A847" s="357" t="s">
        <v>1025</v>
      </c>
      <c r="B847" s="357" t="s">
        <v>203</v>
      </c>
      <c r="C847" s="357"/>
      <c r="D847" s="357" t="s">
        <v>204</v>
      </c>
      <c r="E847" s="394"/>
      <c r="F847" s="394"/>
      <c r="G847" s="394"/>
      <c r="H847" s="394"/>
      <c r="I847" s="394"/>
      <c r="J847" s="394"/>
      <c r="K847" s="357"/>
      <c r="L847" s="357"/>
      <c r="M847" s="358">
        <v>4</v>
      </c>
      <c r="N847" s="359">
        <v>5200</v>
      </c>
      <c r="O847" s="394"/>
      <c r="P847" s="358">
        <v>2</v>
      </c>
      <c r="Q847" s="359">
        <v>600</v>
      </c>
      <c r="R847" s="394"/>
      <c r="S847" s="423">
        <v>4</v>
      </c>
      <c r="T847" s="423">
        <v>3000</v>
      </c>
      <c r="U847" s="253"/>
      <c r="V847" s="82"/>
      <c r="W847" s="82"/>
      <c r="X847" s="82"/>
      <c r="Y847" s="82"/>
      <c r="Z847" s="82"/>
    </row>
    <row r="848" spans="1:26" customFormat="1" ht="15" x14ac:dyDescent="0.25">
      <c r="A848" s="357" t="s">
        <v>1025</v>
      </c>
      <c r="B848" s="357" t="s">
        <v>210</v>
      </c>
      <c r="C848" s="357"/>
      <c r="D848" s="357" t="s">
        <v>211</v>
      </c>
      <c r="E848" s="394"/>
      <c r="F848" s="394"/>
      <c r="G848" s="394"/>
      <c r="H848" s="394"/>
      <c r="I848" s="394"/>
      <c r="J848" s="394"/>
      <c r="K848" s="357"/>
      <c r="L848" s="357"/>
      <c r="M848" s="358"/>
      <c r="N848" s="359"/>
      <c r="O848" s="394"/>
      <c r="P848" s="358">
        <v>1</v>
      </c>
      <c r="Q848" s="359">
        <v>350</v>
      </c>
      <c r="R848" s="394"/>
      <c r="S848" s="358"/>
      <c r="T848" s="359"/>
      <c r="U848" s="356"/>
      <c r="V848" s="82"/>
      <c r="W848" s="82"/>
      <c r="X848" s="82"/>
      <c r="Y848" s="82"/>
      <c r="Z848" s="82"/>
    </row>
    <row r="849" spans="1:26" customFormat="1" ht="15" x14ac:dyDescent="0.25">
      <c r="A849" s="357" t="s">
        <v>1025</v>
      </c>
      <c r="B849" s="357" t="s">
        <v>247</v>
      </c>
      <c r="C849" s="357"/>
      <c r="D849" s="357" t="s">
        <v>212</v>
      </c>
      <c r="E849" s="394"/>
      <c r="F849" s="394"/>
      <c r="G849" s="394"/>
      <c r="H849" s="394"/>
      <c r="I849" s="394"/>
      <c r="J849" s="394"/>
      <c r="K849" s="357"/>
      <c r="L849" s="357"/>
      <c r="M849" s="358"/>
      <c r="N849" s="359"/>
      <c r="O849" s="394"/>
      <c r="P849" s="423"/>
      <c r="Q849" s="423"/>
      <c r="R849" s="394"/>
      <c r="S849" s="423">
        <v>2</v>
      </c>
      <c r="T849" s="423">
        <v>1500</v>
      </c>
      <c r="U849" s="253"/>
      <c r="V849" s="82"/>
      <c r="W849" s="82"/>
      <c r="X849" s="82"/>
      <c r="Y849" s="82"/>
      <c r="Z849" s="82"/>
    </row>
    <row r="850" spans="1:26" customFormat="1" ht="15" x14ac:dyDescent="0.25">
      <c r="A850" s="357" t="s">
        <v>1025</v>
      </c>
      <c r="B850" s="357" t="s">
        <v>248</v>
      </c>
      <c r="C850" s="357"/>
      <c r="D850" s="357" t="s">
        <v>77</v>
      </c>
      <c r="E850" s="394"/>
      <c r="F850" s="394"/>
      <c r="G850" s="394"/>
      <c r="H850" s="394"/>
      <c r="I850" s="394"/>
      <c r="J850" s="394"/>
      <c r="K850" s="357"/>
      <c r="L850" s="357"/>
      <c r="M850" s="358">
        <v>1</v>
      </c>
      <c r="N850" s="359">
        <v>1400</v>
      </c>
      <c r="O850" s="394"/>
      <c r="P850" s="358"/>
      <c r="Q850" s="359"/>
      <c r="R850" s="394"/>
      <c r="S850" s="358">
        <v>1</v>
      </c>
      <c r="T850" s="359">
        <v>750</v>
      </c>
      <c r="U850" s="356"/>
      <c r="V850" s="82"/>
      <c r="W850" s="82"/>
      <c r="X850" s="82"/>
      <c r="Y850" s="82"/>
      <c r="Z850" s="82"/>
    </row>
    <row r="851" spans="1:26" customFormat="1" ht="15" x14ac:dyDescent="0.25">
      <c r="A851" s="357" t="s">
        <v>1025</v>
      </c>
      <c r="B851" s="357" t="s">
        <v>251</v>
      </c>
      <c r="C851" s="357"/>
      <c r="D851" s="357" t="s">
        <v>79</v>
      </c>
      <c r="E851" s="394"/>
      <c r="F851" s="394"/>
      <c r="G851" s="394"/>
      <c r="H851" s="394"/>
      <c r="I851" s="394"/>
      <c r="J851" s="394"/>
      <c r="K851" s="357"/>
      <c r="L851" s="357"/>
      <c r="M851" s="358">
        <v>1</v>
      </c>
      <c r="N851" s="359">
        <v>418</v>
      </c>
      <c r="O851" s="394"/>
      <c r="P851" s="358">
        <v>1</v>
      </c>
      <c r="Q851" s="359">
        <v>200</v>
      </c>
      <c r="R851" s="394"/>
      <c r="S851" s="358"/>
      <c r="T851" s="359"/>
      <c r="U851" s="356"/>
      <c r="V851" s="82"/>
      <c r="W851" s="82"/>
      <c r="X851" s="82"/>
      <c r="Y851" s="82"/>
      <c r="Z851" s="82"/>
    </row>
    <row r="852" spans="1:26" customFormat="1" ht="15" x14ac:dyDescent="0.25">
      <c r="A852" s="357" t="s">
        <v>1025</v>
      </c>
      <c r="B852" s="357" t="s">
        <v>252</v>
      </c>
      <c r="C852" s="357"/>
      <c r="D852" s="357" t="s">
        <v>70</v>
      </c>
      <c r="E852" s="394"/>
      <c r="F852" s="394"/>
      <c r="G852" s="394"/>
      <c r="H852" s="394"/>
      <c r="I852" s="394"/>
      <c r="J852" s="394"/>
      <c r="K852" s="357"/>
      <c r="L852" s="357"/>
      <c r="M852" s="358">
        <v>1</v>
      </c>
      <c r="N852" s="359">
        <v>1000</v>
      </c>
      <c r="O852" s="394"/>
      <c r="P852" s="358">
        <v>1</v>
      </c>
      <c r="Q852" s="359">
        <v>350</v>
      </c>
      <c r="R852" s="394"/>
      <c r="S852" s="423">
        <v>1</v>
      </c>
      <c r="T852" s="423">
        <v>553.34</v>
      </c>
      <c r="U852" s="253"/>
      <c r="V852" s="82"/>
      <c r="W852" s="82"/>
      <c r="X852" s="82"/>
      <c r="Y852" s="82"/>
      <c r="Z852" s="82"/>
    </row>
    <row r="853" spans="1:26" customFormat="1" ht="15" x14ac:dyDescent="0.25">
      <c r="A853" s="357" t="s">
        <v>1025</v>
      </c>
      <c r="B853" s="357" t="s">
        <v>255</v>
      </c>
      <c r="C853" s="357"/>
      <c r="D853" s="357" t="s">
        <v>256</v>
      </c>
      <c r="E853" s="394"/>
      <c r="F853" s="394"/>
      <c r="G853" s="394"/>
      <c r="H853" s="394"/>
      <c r="I853" s="394"/>
      <c r="J853" s="394"/>
      <c r="K853" s="357"/>
      <c r="L853" s="357"/>
      <c r="M853" s="358"/>
      <c r="N853" s="359"/>
      <c r="O853" s="394"/>
      <c r="P853" s="358">
        <v>1</v>
      </c>
      <c r="Q853" s="359">
        <v>165.86</v>
      </c>
      <c r="R853" s="394"/>
      <c r="S853" s="423"/>
      <c r="T853" s="423"/>
      <c r="U853" s="356"/>
      <c r="V853" s="82"/>
      <c r="W853" s="82"/>
      <c r="X853" s="82"/>
      <c r="Y853" s="82"/>
      <c r="Z853" s="82"/>
    </row>
    <row r="854" spans="1:26" customFormat="1" ht="15" x14ac:dyDescent="0.25">
      <c r="A854" s="357" t="s">
        <v>1025</v>
      </c>
      <c r="B854" s="357" t="s">
        <v>261</v>
      </c>
      <c r="C854" s="357"/>
      <c r="D854" s="357" t="s">
        <v>73</v>
      </c>
      <c r="E854" s="394"/>
      <c r="F854" s="394"/>
      <c r="G854" s="394"/>
      <c r="H854" s="394"/>
      <c r="I854" s="394"/>
      <c r="J854" s="394"/>
      <c r="K854" s="357"/>
      <c r="L854" s="357"/>
      <c r="M854" s="358">
        <v>3</v>
      </c>
      <c r="N854" s="359">
        <v>3800</v>
      </c>
      <c r="O854" s="394"/>
      <c r="P854" s="358">
        <v>1</v>
      </c>
      <c r="Q854" s="359">
        <v>400</v>
      </c>
      <c r="R854" s="394"/>
      <c r="S854" s="358"/>
      <c r="T854" s="359"/>
      <c r="U854" s="253"/>
      <c r="V854" s="82"/>
      <c r="W854" s="82"/>
      <c r="X854" s="82"/>
      <c r="Y854" s="82"/>
      <c r="Z854" s="82"/>
    </row>
    <row r="855" spans="1:26" customFormat="1" ht="15" x14ac:dyDescent="0.25">
      <c r="A855" s="357" t="s">
        <v>1025</v>
      </c>
      <c r="B855" s="357" t="s">
        <v>264</v>
      </c>
      <c r="C855" s="357"/>
      <c r="D855" s="357" t="s">
        <v>64</v>
      </c>
      <c r="E855" s="394"/>
      <c r="F855" s="394"/>
      <c r="G855" s="394"/>
      <c r="H855" s="394"/>
      <c r="I855" s="394"/>
      <c r="J855" s="394"/>
      <c r="K855" s="357"/>
      <c r="L855" s="357"/>
      <c r="M855" s="358">
        <v>1</v>
      </c>
      <c r="N855" s="359">
        <v>1000</v>
      </c>
      <c r="O855" s="394"/>
      <c r="P855" s="358"/>
      <c r="Q855" s="359"/>
      <c r="R855" s="394"/>
      <c r="S855" s="358"/>
      <c r="T855" s="359"/>
      <c r="U855" s="253"/>
      <c r="V855" s="82"/>
      <c r="W855" s="82"/>
      <c r="X855" s="82"/>
      <c r="Y855" s="82"/>
      <c r="Z855" s="82"/>
    </row>
    <row r="856" spans="1:26" customFormat="1" ht="15" x14ac:dyDescent="0.25">
      <c r="A856" s="357" t="s">
        <v>1025</v>
      </c>
      <c r="B856" s="357" t="s">
        <v>280</v>
      </c>
      <c r="C856" s="357"/>
      <c r="D856" s="357" t="s">
        <v>64</v>
      </c>
      <c r="E856" s="394"/>
      <c r="F856" s="394"/>
      <c r="G856" s="394"/>
      <c r="H856" s="394"/>
      <c r="I856" s="394"/>
      <c r="J856" s="394"/>
      <c r="K856" s="357"/>
      <c r="L856" s="357"/>
      <c r="M856" s="358"/>
      <c r="N856" s="359"/>
      <c r="O856" s="394"/>
      <c r="P856" s="423"/>
      <c r="Q856" s="423"/>
      <c r="R856" s="394"/>
      <c r="S856" s="423">
        <v>1</v>
      </c>
      <c r="T856" s="423">
        <v>420.59</v>
      </c>
      <c r="U856" s="356"/>
      <c r="V856" s="82"/>
      <c r="W856" s="82"/>
      <c r="X856" s="82"/>
      <c r="Y856" s="82"/>
      <c r="Z856" s="82"/>
    </row>
    <row r="857" spans="1:26" customFormat="1" ht="15" x14ac:dyDescent="0.25">
      <c r="A857" s="357" t="s">
        <v>1025</v>
      </c>
      <c r="B857" s="357" t="s">
        <v>289</v>
      </c>
      <c r="C857" s="357"/>
      <c r="D857" s="357" t="s">
        <v>202</v>
      </c>
      <c r="E857" s="394"/>
      <c r="F857" s="394"/>
      <c r="G857" s="394"/>
      <c r="H857" s="394"/>
      <c r="I857" s="394"/>
      <c r="J857" s="394"/>
      <c r="K857" s="357"/>
      <c r="L857" s="357"/>
      <c r="M857" s="358">
        <v>2</v>
      </c>
      <c r="N857" s="359">
        <v>2400</v>
      </c>
      <c r="O857" s="394"/>
      <c r="P857" s="423">
        <v>2</v>
      </c>
      <c r="Q857" s="423">
        <v>750</v>
      </c>
      <c r="R857" s="394"/>
      <c r="S857" s="423"/>
      <c r="T857" s="423"/>
      <c r="U857" s="253"/>
      <c r="V857" s="82"/>
      <c r="W857" s="82"/>
      <c r="X857" s="82"/>
      <c r="Y857" s="82"/>
      <c r="Z857" s="82"/>
    </row>
    <row r="858" spans="1:26" customFormat="1" ht="15" x14ac:dyDescent="0.25">
      <c r="A858" s="357" t="s">
        <v>1025</v>
      </c>
      <c r="B858" s="357" t="s">
        <v>291</v>
      </c>
      <c r="C858" s="357"/>
      <c r="D858" s="357" t="s">
        <v>65</v>
      </c>
      <c r="E858" s="394"/>
      <c r="F858" s="394"/>
      <c r="G858" s="394"/>
      <c r="H858" s="394"/>
      <c r="I858" s="394"/>
      <c r="J858" s="394"/>
      <c r="K858" s="357"/>
      <c r="L858" s="357"/>
      <c r="M858" s="358">
        <v>2</v>
      </c>
      <c r="N858" s="359">
        <v>2800</v>
      </c>
      <c r="O858" s="394"/>
      <c r="P858" s="358"/>
      <c r="Q858" s="359"/>
      <c r="R858" s="394"/>
      <c r="S858" s="358"/>
      <c r="T858" s="359"/>
      <c r="U858" s="356"/>
      <c r="V858" s="82"/>
      <c r="W858" s="82"/>
      <c r="X858" s="82"/>
      <c r="Y858" s="82"/>
      <c r="Z858" s="82"/>
    </row>
    <row r="859" spans="1:26" customFormat="1" ht="15" x14ac:dyDescent="0.25">
      <c r="A859" s="357" t="s">
        <v>1025</v>
      </c>
      <c r="B859" s="357" t="s">
        <v>297</v>
      </c>
      <c r="C859" s="357"/>
      <c r="D859" s="357" t="s">
        <v>298</v>
      </c>
      <c r="E859" s="394"/>
      <c r="F859" s="394"/>
      <c r="G859" s="394"/>
      <c r="H859" s="394"/>
      <c r="I859" s="394"/>
      <c r="J859" s="394"/>
      <c r="K859" s="357"/>
      <c r="L859" s="357"/>
      <c r="M859" s="358">
        <v>1</v>
      </c>
      <c r="N859" s="359">
        <v>1000</v>
      </c>
      <c r="O859" s="394"/>
      <c r="P859" s="423"/>
      <c r="Q859" s="423"/>
      <c r="R859" s="394"/>
      <c r="S859" s="423"/>
      <c r="T859" s="423"/>
      <c r="U859" s="253"/>
      <c r="V859" s="82"/>
      <c r="W859" s="82"/>
      <c r="X859" s="82"/>
      <c r="Y859" s="82"/>
      <c r="Z859" s="82"/>
    </row>
    <row r="860" spans="1:26" customFormat="1" ht="15" x14ac:dyDescent="0.25">
      <c r="A860" s="357" t="s">
        <v>1025</v>
      </c>
      <c r="B860" s="357" t="s">
        <v>301</v>
      </c>
      <c r="C860" s="357"/>
      <c r="D860" s="357" t="s">
        <v>92</v>
      </c>
      <c r="E860" s="394"/>
      <c r="F860" s="394"/>
      <c r="G860" s="394"/>
      <c r="H860" s="394"/>
      <c r="I860" s="394"/>
      <c r="J860" s="394"/>
      <c r="K860" s="357"/>
      <c r="L860" s="357"/>
      <c r="M860" s="423">
        <v>3</v>
      </c>
      <c r="N860" s="423">
        <v>3400</v>
      </c>
      <c r="O860" s="394"/>
      <c r="P860" s="358">
        <v>3</v>
      </c>
      <c r="Q860" s="359">
        <v>950</v>
      </c>
      <c r="R860" s="394"/>
      <c r="S860" s="358"/>
      <c r="T860" s="359"/>
      <c r="U860" s="253"/>
      <c r="V860" s="82"/>
      <c r="W860" s="82"/>
      <c r="X860" s="82"/>
      <c r="Y860" s="82"/>
      <c r="Z860" s="82"/>
    </row>
    <row r="861" spans="1:26" customFormat="1" ht="15" x14ac:dyDescent="0.25">
      <c r="A861" s="357" t="s">
        <v>1025</v>
      </c>
      <c r="B861" s="357" t="s">
        <v>317</v>
      </c>
      <c r="C861" s="357"/>
      <c r="D861" s="357" t="s">
        <v>79</v>
      </c>
      <c r="E861" s="394"/>
      <c r="F861" s="394"/>
      <c r="G861" s="394"/>
      <c r="H861" s="394"/>
      <c r="I861" s="394"/>
      <c r="J861" s="394"/>
      <c r="K861" s="357"/>
      <c r="L861" s="357"/>
      <c r="M861" s="358"/>
      <c r="N861" s="359"/>
      <c r="O861" s="394"/>
      <c r="P861" s="358"/>
      <c r="Q861" s="359"/>
      <c r="R861" s="394"/>
      <c r="S861" s="423">
        <v>2</v>
      </c>
      <c r="T861" s="423">
        <v>791.8</v>
      </c>
      <c r="U861" s="253"/>
      <c r="V861" s="82"/>
      <c r="W861" s="82"/>
      <c r="X861" s="82"/>
      <c r="Y861" s="82"/>
      <c r="Z861" s="82"/>
    </row>
    <row r="862" spans="1:26" customFormat="1" ht="15" x14ac:dyDescent="0.25">
      <c r="A862" s="357" t="s">
        <v>1025</v>
      </c>
      <c r="B862" s="357" t="s">
        <v>320</v>
      </c>
      <c r="C862" s="357"/>
      <c r="D862" s="357" t="s">
        <v>287</v>
      </c>
      <c r="E862" s="394"/>
      <c r="F862" s="394"/>
      <c r="G862" s="394"/>
      <c r="H862" s="394"/>
      <c r="I862" s="394"/>
      <c r="J862" s="394"/>
      <c r="K862" s="357"/>
      <c r="L862" s="357"/>
      <c r="M862" s="358"/>
      <c r="N862" s="359"/>
      <c r="O862" s="394"/>
      <c r="P862" s="358">
        <v>1</v>
      </c>
      <c r="Q862" s="359">
        <v>276.68</v>
      </c>
      <c r="R862" s="394"/>
      <c r="S862" s="423"/>
      <c r="T862" s="423"/>
      <c r="U862" s="356"/>
      <c r="V862" s="82"/>
      <c r="W862" s="82"/>
      <c r="X862" s="82"/>
      <c r="Y862" s="82"/>
      <c r="Z862" s="82"/>
    </row>
    <row r="863" spans="1:26" customFormat="1" ht="15" x14ac:dyDescent="0.25">
      <c r="A863" s="357" t="s">
        <v>1025</v>
      </c>
      <c r="B863" s="357" t="s">
        <v>340</v>
      </c>
      <c r="C863" s="357"/>
      <c r="D863" s="357" t="s">
        <v>107</v>
      </c>
      <c r="E863" s="394"/>
      <c r="F863" s="394"/>
      <c r="G863" s="394"/>
      <c r="H863" s="394"/>
      <c r="I863" s="394"/>
      <c r="J863" s="394"/>
      <c r="K863" s="357"/>
      <c r="L863" s="357"/>
      <c r="M863" s="358">
        <v>1</v>
      </c>
      <c r="N863" s="359">
        <v>1400</v>
      </c>
      <c r="O863" s="394"/>
      <c r="P863" s="358">
        <v>1</v>
      </c>
      <c r="Q863" s="359">
        <v>700</v>
      </c>
      <c r="R863" s="394"/>
      <c r="S863" s="423"/>
      <c r="T863" s="423"/>
      <c r="U863" s="253"/>
      <c r="V863" s="82"/>
      <c r="W863" s="82"/>
      <c r="X863" s="82"/>
      <c r="Y863" s="82"/>
      <c r="Z863" s="82"/>
    </row>
    <row r="864" spans="1:26" customFormat="1" ht="15" x14ac:dyDescent="0.25">
      <c r="A864" s="357" t="s">
        <v>1025</v>
      </c>
      <c r="B864" s="357" t="s">
        <v>355</v>
      </c>
      <c r="C864" s="357"/>
      <c r="D864" s="357" t="s">
        <v>175</v>
      </c>
      <c r="E864" s="394"/>
      <c r="F864" s="394"/>
      <c r="G864" s="394"/>
      <c r="H864" s="394"/>
      <c r="I864" s="394"/>
      <c r="J864" s="394"/>
      <c r="K864" s="357"/>
      <c r="L864" s="357"/>
      <c r="M864" s="358">
        <v>1</v>
      </c>
      <c r="N864" s="359">
        <v>1000</v>
      </c>
      <c r="O864" s="394"/>
      <c r="P864" s="358"/>
      <c r="Q864" s="359"/>
      <c r="R864" s="394"/>
      <c r="S864" s="358"/>
      <c r="T864" s="359"/>
      <c r="U864" s="356"/>
      <c r="V864" s="82"/>
      <c r="W864" s="82"/>
      <c r="X864" s="82"/>
      <c r="Y864" s="82"/>
      <c r="Z864" s="82"/>
    </row>
    <row r="865" spans="1:26" customFormat="1" ht="15" x14ac:dyDescent="0.25">
      <c r="A865" s="357" t="s">
        <v>1025</v>
      </c>
      <c r="B865" s="357" t="s">
        <v>361</v>
      </c>
      <c r="C865" s="357"/>
      <c r="D865" s="357" t="s">
        <v>363</v>
      </c>
      <c r="E865" s="394"/>
      <c r="F865" s="394"/>
      <c r="G865" s="394"/>
      <c r="H865" s="394"/>
      <c r="I865" s="394"/>
      <c r="J865" s="394"/>
      <c r="K865" s="357"/>
      <c r="L865" s="357"/>
      <c r="M865" s="423"/>
      <c r="N865" s="423"/>
      <c r="O865" s="394"/>
      <c r="P865" s="358">
        <v>1</v>
      </c>
      <c r="Q865" s="359">
        <v>200</v>
      </c>
      <c r="R865" s="394"/>
      <c r="S865" s="423"/>
      <c r="T865" s="423"/>
      <c r="U865" s="253"/>
      <c r="V865" s="82"/>
      <c r="W865" s="82"/>
      <c r="X865" s="82"/>
      <c r="Y865" s="82"/>
      <c r="Z865" s="82"/>
    </row>
    <row r="866" spans="1:26" customFormat="1" ht="15" x14ac:dyDescent="0.25">
      <c r="A866" s="357" t="s">
        <v>1025</v>
      </c>
      <c r="B866" s="357" t="s">
        <v>364</v>
      </c>
      <c r="C866" s="357"/>
      <c r="D866" s="357" t="s">
        <v>204</v>
      </c>
      <c r="E866" s="394"/>
      <c r="F866" s="394"/>
      <c r="G866" s="394"/>
      <c r="H866" s="394"/>
      <c r="I866" s="394"/>
      <c r="J866" s="394"/>
      <c r="K866" s="357"/>
      <c r="L866" s="357"/>
      <c r="M866" s="358">
        <v>1</v>
      </c>
      <c r="N866" s="359">
        <v>1000</v>
      </c>
      <c r="O866" s="394"/>
      <c r="P866" s="423">
        <v>2</v>
      </c>
      <c r="Q866" s="423">
        <v>800</v>
      </c>
      <c r="R866" s="394"/>
      <c r="S866" s="423">
        <v>1</v>
      </c>
      <c r="T866" s="423">
        <v>750</v>
      </c>
      <c r="U866" s="253"/>
      <c r="V866" s="82"/>
      <c r="W866" s="82"/>
      <c r="X866" s="82"/>
      <c r="Y866" s="82"/>
      <c r="Z866" s="82"/>
    </row>
    <row r="867" spans="1:26" customFormat="1" ht="15" x14ac:dyDescent="0.25">
      <c r="A867" s="357" t="s">
        <v>1025</v>
      </c>
      <c r="B867" s="357" t="s">
        <v>803</v>
      </c>
      <c r="C867" s="357"/>
      <c r="D867" s="357" t="s">
        <v>109</v>
      </c>
      <c r="E867" s="394"/>
      <c r="F867" s="394"/>
      <c r="G867" s="394"/>
      <c r="H867" s="394"/>
      <c r="I867" s="394"/>
      <c r="J867" s="394"/>
      <c r="K867" s="357"/>
      <c r="L867" s="357"/>
      <c r="M867" s="358">
        <v>1</v>
      </c>
      <c r="N867" s="359">
        <v>700</v>
      </c>
      <c r="O867" s="394"/>
      <c r="P867" s="423"/>
      <c r="Q867" s="423"/>
      <c r="R867" s="394"/>
      <c r="S867" s="423"/>
      <c r="T867" s="423"/>
      <c r="U867" s="356"/>
      <c r="V867" s="82"/>
      <c r="W867" s="82"/>
      <c r="X867" s="82"/>
      <c r="Y867" s="82"/>
      <c r="Z867" s="82"/>
    </row>
    <row r="868" spans="1:26" customFormat="1" ht="15" x14ac:dyDescent="0.25">
      <c r="A868" s="357" t="s">
        <v>1025</v>
      </c>
      <c r="B868" s="357" t="s">
        <v>665</v>
      </c>
      <c r="C868" s="357"/>
      <c r="D868" s="357" t="s">
        <v>109</v>
      </c>
      <c r="E868" s="394"/>
      <c r="F868" s="394"/>
      <c r="G868" s="394"/>
      <c r="H868" s="394"/>
      <c r="I868" s="394"/>
      <c r="J868" s="394"/>
      <c r="K868" s="357"/>
      <c r="L868" s="357"/>
      <c r="M868" s="358">
        <v>1</v>
      </c>
      <c r="N868" s="359">
        <v>700</v>
      </c>
      <c r="O868" s="394"/>
      <c r="P868" s="423"/>
      <c r="Q868" s="423"/>
      <c r="R868" s="394"/>
      <c r="S868" s="358"/>
      <c r="T868" s="359"/>
      <c r="U868" s="253"/>
      <c r="V868" s="82"/>
      <c r="W868" s="82"/>
      <c r="X868" s="82"/>
      <c r="Y868" s="82"/>
      <c r="Z868" s="82"/>
    </row>
    <row r="869" spans="1:26" customFormat="1" ht="15" x14ac:dyDescent="0.25">
      <c r="A869" s="357" t="s">
        <v>1025</v>
      </c>
      <c r="B869" s="357" t="s">
        <v>378</v>
      </c>
      <c r="C869" s="357"/>
      <c r="D869" s="357" t="s">
        <v>105</v>
      </c>
      <c r="E869" s="394"/>
      <c r="F869" s="394"/>
      <c r="G869" s="394"/>
      <c r="H869" s="394"/>
      <c r="I869" s="394"/>
      <c r="J869" s="394"/>
      <c r="K869" s="357"/>
      <c r="L869" s="357"/>
      <c r="M869" s="358">
        <v>3</v>
      </c>
      <c r="N869" s="359">
        <v>3400</v>
      </c>
      <c r="O869" s="394"/>
      <c r="P869" s="358"/>
      <c r="Q869" s="359"/>
      <c r="R869" s="394"/>
      <c r="S869" s="423">
        <v>1</v>
      </c>
      <c r="T869" s="423">
        <v>750</v>
      </c>
      <c r="U869" s="356"/>
      <c r="V869" s="82"/>
      <c r="W869" s="82"/>
      <c r="X869" s="82"/>
      <c r="Y869" s="82"/>
      <c r="Z869" s="82"/>
    </row>
    <row r="870" spans="1:26" customFormat="1" ht="15" x14ac:dyDescent="0.25">
      <c r="A870" s="357" t="s">
        <v>1025</v>
      </c>
      <c r="B870" s="357" t="s">
        <v>382</v>
      </c>
      <c r="C870" s="357"/>
      <c r="D870" s="357" t="s">
        <v>383</v>
      </c>
      <c r="E870" s="394"/>
      <c r="F870" s="394"/>
      <c r="G870" s="394"/>
      <c r="H870" s="394"/>
      <c r="I870" s="394"/>
      <c r="J870" s="394"/>
      <c r="K870" s="357"/>
      <c r="L870" s="357"/>
      <c r="M870" s="358">
        <v>1</v>
      </c>
      <c r="N870" s="359">
        <v>1000</v>
      </c>
      <c r="O870" s="394"/>
      <c r="P870" s="423">
        <v>3</v>
      </c>
      <c r="Q870" s="423">
        <v>1000</v>
      </c>
      <c r="R870" s="394"/>
      <c r="S870" s="423"/>
      <c r="T870" s="423"/>
      <c r="U870" s="253"/>
      <c r="V870" s="82"/>
      <c r="W870" s="82"/>
      <c r="X870" s="82"/>
      <c r="Y870" s="82"/>
      <c r="Z870" s="82"/>
    </row>
    <row r="871" spans="1:26" customFormat="1" ht="15" x14ac:dyDescent="0.25">
      <c r="A871" s="357" t="s">
        <v>1025</v>
      </c>
      <c r="B871" s="357" t="s">
        <v>388</v>
      </c>
      <c r="C871" s="357"/>
      <c r="D871" s="357" t="s">
        <v>187</v>
      </c>
      <c r="E871" s="394"/>
      <c r="F871" s="394"/>
      <c r="G871" s="394"/>
      <c r="H871" s="394"/>
      <c r="I871" s="394"/>
      <c r="J871" s="394"/>
      <c r="K871" s="357"/>
      <c r="L871" s="357"/>
      <c r="M871" s="358">
        <v>1</v>
      </c>
      <c r="N871" s="359">
        <v>1400</v>
      </c>
      <c r="O871" s="394"/>
      <c r="P871" s="358"/>
      <c r="Q871" s="359"/>
      <c r="R871" s="394"/>
      <c r="S871" s="358"/>
      <c r="T871" s="359"/>
      <c r="U871" s="253"/>
      <c r="V871" s="82"/>
      <c r="W871" s="82"/>
      <c r="X871" s="82"/>
      <c r="Y871" s="82"/>
      <c r="Z871" s="82"/>
    </row>
    <row r="872" spans="1:26" customFormat="1" ht="15" x14ac:dyDescent="0.25">
      <c r="A872" s="357" t="s">
        <v>1025</v>
      </c>
      <c r="B872" s="357" t="s">
        <v>398</v>
      </c>
      <c r="C872" s="357"/>
      <c r="D872" s="357" t="s">
        <v>120</v>
      </c>
      <c r="E872" s="394"/>
      <c r="F872" s="394"/>
      <c r="G872" s="394"/>
      <c r="H872" s="394"/>
      <c r="I872" s="394"/>
      <c r="J872" s="394"/>
      <c r="K872" s="357"/>
      <c r="L872" s="357"/>
      <c r="M872" s="358"/>
      <c r="N872" s="359"/>
      <c r="O872" s="394"/>
      <c r="P872" s="423">
        <v>1</v>
      </c>
      <c r="Q872" s="423">
        <v>400</v>
      </c>
      <c r="R872" s="394"/>
      <c r="S872" s="423">
        <v>3</v>
      </c>
      <c r="T872" s="423">
        <v>2173.4899999999998</v>
      </c>
      <c r="U872" s="253"/>
      <c r="V872" s="82"/>
      <c r="W872" s="82"/>
      <c r="X872" s="82"/>
      <c r="Y872" s="82"/>
      <c r="Z872" s="82"/>
    </row>
    <row r="873" spans="1:26" customFormat="1" ht="15" x14ac:dyDescent="0.25">
      <c r="A873" s="357" t="s">
        <v>1025</v>
      </c>
      <c r="B873" s="357" t="s">
        <v>400</v>
      </c>
      <c r="C873" s="357"/>
      <c r="D873" s="357" t="s">
        <v>77</v>
      </c>
      <c r="E873" s="394"/>
      <c r="F873" s="394"/>
      <c r="G873" s="394"/>
      <c r="H873" s="394"/>
      <c r="I873" s="394"/>
      <c r="J873" s="394"/>
      <c r="K873" s="357"/>
      <c r="L873" s="357"/>
      <c r="M873" s="358">
        <v>1</v>
      </c>
      <c r="N873" s="359">
        <v>1000</v>
      </c>
      <c r="O873" s="394"/>
      <c r="P873" s="423"/>
      <c r="Q873" s="423"/>
      <c r="R873" s="394"/>
      <c r="S873" s="358"/>
      <c r="T873" s="359"/>
      <c r="U873" s="356"/>
      <c r="V873" s="82"/>
      <c r="W873" s="82"/>
      <c r="X873" s="82"/>
      <c r="Y873" s="82"/>
      <c r="Z873" s="82"/>
    </row>
    <row r="874" spans="1:26" customFormat="1" ht="15" x14ac:dyDescent="0.25">
      <c r="A874" s="357" t="s">
        <v>1025</v>
      </c>
      <c r="B874" s="357" t="s">
        <v>404</v>
      </c>
      <c r="C874" s="357"/>
      <c r="D874" s="357" t="s">
        <v>175</v>
      </c>
      <c r="E874" s="394"/>
      <c r="F874" s="394"/>
      <c r="G874" s="394"/>
      <c r="H874" s="394"/>
      <c r="I874" s="394"/>
      <c r="J874" s="394"/>
      <c r="K874" s="357"/>
      <c r="L874" s="357"/>
      <c r="M874" s="358">
        <v>4</v>
      </c>
      <c r="N874" s="359">
        <v>5200</v>
      </c>
      <c r="O874" s="394"/>
      <c r="P874" s="358">
        <v>3</v>
      </c>
      <c r="Q874" s="359">
        <v>1000</v>
      </c>
      <c r="R874" s="394"/>
      <c r="S874" s="423">
        <v>3</v>
      </c>
      <c r="T874" s="423">
        <v>2006.76</v>
      </c>
      <c r="U874" s="253"/>
      <c r="V874" s="82"/>
      <c r="W874" s="82"/>
      <c r="X874" s="82"/>
      <c r="Y874" s="82"/>
      <c r="Z874" s="82"/>
    </row>
    <row r="875" spans="1:26" customFormat="1" ht="15" x14ac:dyDescent="0.25">
      <c r="A875" s="357" t="s">
        <v>1025</v>
      </c>
      <c r="B875" s="357" t="s">
        <v>415</v>
      </c>
      <c r="C875" s="357"/>
      <c r="D875" s="357" t="s">
        <v>324</v>
      </c>
      <c r="E875" s="394"/>
      <c r="F875" s="394"/>
      <c r="G875" s="394"/>
      <c r="H875" s="394"/>
      <c r="I875" s="394"/>
      <c r="J875" s="394"/>
      <c r="K875" s="357"/>
      <c r="L875" s="357"/>
      <c r="M875" s="358">
        <v>1</v>
      </c>
      <c r="N875" s="359">
        <v>1400</v>
      </c>
      <c r="O875" s="394"/>
      <c r="P875" s="358">
        <v>1</v>
      </c>
      <c r="Q875" s="359">
        <v>200</v>
      </c>
      <c r="R875" s="394"/>
      <c r="S875" s="358">
        <v>1</v>
      </c>
      <c r="T875" s="359">
        <v>748.37</v>
      </c>
      <c r="U875" s="253"/>
      <c r="V875" s="82"/>
      <c r="W875" s="82"/>
      <c r="X875" s="82"/>
      <c r="Y875" s="82"/>
      <c r="Z875" s="82"/>
    </row>
    <row r="876" spans="1:26" customFormat="1" ht="15" x14ac:dyDescent="0.25">
      <c r="A876" s="357" t="s">
        <v>1025</v>
      </c>
      <c r="B876" s="357" t="s">
        <v>676</v>
      </c>
      <c r="C876" s="357"/>
      <c r="D876" s="357" t="s">
        <v>109</v>
      </c>
      <c r="E876" s="394"/>
      <c r="F876" s="394"/>
      <c r="G876" s="394"/>
      <c r="H876" s="394"/>
      <c r="I876" s="394"/>
      <c r="J876" s="394"/>
      <c r="K876" s="357"/>
      <c r="L876" s="357"/>
      <c r="M876" s="358">
        <v>1</v>
      </c>
      <c r="N876" s="359">
        <v>1000</v>
      </c>
      <c r="O876" s="394"/>
      <c r="P876" s="358"/>
      <c r="Q876" s="359"/>
      <c r="R876" s="394"/>
      <c r="S876" s="423"/>
      <c r="T876" s="423"/>
      <c r="U876" s="253"/>
      <c r="V876" s="82"/>
      <c r="W876" s="82"/>
      <c r="X876" s="82"/>
      <c r="Y876" s="82"/>
      <c r="Z876" s="82"/>
    </row>
    <row r="877" spans="1:26" customFormat="1" ht="15" x14ac:dyDescent="0.25">
      <c r="A877" s="357" t="s">
        <v>1025</v>
      </c>
      <c r="B877" s="357" t="s">
        <v>421</v>
      </c>
      <c r="C877" s="357"/>
      <c r="D877" s="357" t="s">
        <v>287</v>
      </c>
      <c r="E877" s="394"/>
      <c r="F877" s="394"/>
      <c r="G877" s="394"/>
      <c r="H877" s="394"/>
      <c r="I877" s="394"/>
      <c r="J877" s="394"/>
      <c r="K877" s="357"/>
      <c r="L877" s="357"/>
      <c r="M877" s="358">
        <v>1</v>
      </c>
      <c r="N877" s="359">
        <v>1400</v>
      </c>
      <c r="O877" s="394"/>
      <c r="P877" s="358">
        <v>1</v>
      </c>
      <c r="Q877" s="359">
        <v>400</v>
      </c>
      <c r="R877" s="394"/>
      <c r="S877" s="358"/>
      <c r="T877" s="359"/>
      <c r="U877" s="356"/>
      <c r="V877" s="82"/>
      <c r="W877" s="82"/>
      <c r="X877" s="82"/>
      <c r="Y877" s="82"/>
      <c r="Z877" s="82"/>
    </row>
    <row r="878" spans="1:26" customFormat="1" ht="15" x14ac:dyDescent="0.25">
      <c r="A878" s="357" t="s">
        <v>1025</v>
      </c>
      <c r="B878" s="357" t="s">
        <v>433</v>
      </c>
      <c r="C878" s="357"/>
      <c r="D878" s="357" t="s">
        <v>368</v>
      </c>
      <c r="E878" s="394"/>
      <c r="F878" s="394"/>
      <c r="G878" s="394"/>
      <c r="H878" s="394"/>
      <c r="I878" s="394"/>
      <c r="J878" s="394"/>
      <c r="K878" s="357"/>
      <c r="L878" s="357"/>
      <c r="M878" s="358">
        <v>1</v>
      </c>
      <c r="N878" s="359">
        <v>694</v>
      </c>
      <c r="O878" s="394"/>
      <c r="P878" s="358"/>
      <c r="Q878" s="359"/>
      <c r="R878" s="394"/>
      <c r="S878" s="358">
        <v>2</v>
      </c>
      <c r="T878" s="359">
        <v>1500</v>
      </c>
      <c r="U878" s="253"/>
      <c r="V878" s="82"/>
      <c r="W878" s="82"/>
      <c r="X878" s="82"/>
      <c r="Y878" s="82"/>
      <c r="Z878" s="82"/>
    </row>
    <row r="879" spans="1:26" customFormat="1" ht="15" x14ac:dyDescent="0.25">
      <c r="A879" s="357" t="s">
        <v>1025</v>
      </c>
      <c r="B879" s="357" t="s">
        <v>439</v>
      </c>
      <c r="C879" s="357"/>
      <c r="D879" s="357" t="s">
        <v>225</v>
      </c>
      <c r="E879" s="394"/>
      <c r="F879" s="394"/>
      <c r="G879" s="394"/>
      <c r="H879" s="394"/>
      <c r="I879" s="394"/>
      <c r="J879" s="394"/>
      <c r="K879" s="357"/>
      <c r="L879" s="357"/>
      <c r="M879" s="358">
        <v>1</v>
      </c>
      <c r="N879" s="359">
        <v>1000</v>
      </c>
      <c r="O879" s="394"/>
      <c r="P879" s="423"/>
      <c r="Q879" s="423"/>
      <c r="R879" s="394"/>
      <c r="S879" s="423"/>
      <c r="T879" s="423"/>
      <c r="U879" s="253"/>
      <c r="V879" s="82"/>
      <c r="W879" s="82"/>
      <c r="X879" s="82"/>
      <c r="Y879" s="82"/>
      <c r="Z879" s="82"/>
    </row>
    <row r="880" spans="1:26" customFormat="1" ht="15" x14ac:dyDescent="0.25">
      <c r="A880" s="357" t="s">
        <v>1025</v>
      </c>
      <c r="B880" s="357" t="s">
        <v>449</v>
      </c>
      <c r="C880" s="357"/>
      <c r="D880" s="357" t="s">
        <v>450</v>
      </c>
      <c r="E880" s="394"/>
      <c r="F880" s="394"/>
      <c r="G880" s="394"/>
      <c r="H880" s="394"/>
      <c r="I880" s="394"/>
      <c r="J880" s="394"/>
      <c r="K880" s="357"/>
      <c r="L880" s="357"/>
      <c r="M880" s="358">
        <v>4</v>
      </c>
      <c r="N880" s="359">
        <v>4984</v>
      </c>
      <c r="O880" s="394"/>
      <c r="P880" s="358">
        <v>4</v>
      </c>
      <c r="Q880" s="359">
        <v>1400</v>
      </c>
      <c r="R880" s="394"/>
      <c r="S880" s="358">
        <v>2</v>
      </c>
      <c r="T880" s="359">
        <v>1349.32</v>
      </c>
      <c r="U880" s="356"/>
      <c r="V880" s="82"/>
      <c r="W880" s="82"/>
      <c r="X880" s="82"/>
      <c r="Y880" s="82"/>
      <c r="Z880" s="82"/>
    </row>
    <row r="881" spans="1:26" customFormat="1" ht="15" x14ac:dyDescent="0.25">
      <c r="A881" s="357" t="s">
        <v>1025</v>
      </c>
      <c r="B881" s="357" t="s">
        <v>454</v>
      </c>
      <c r="C881" s="357"/>
      <c r="D881" s="357" t="s">
        <v>177</v>
      </c>
      <c r="E881" s="394"/>
      <c r="F881" s="394"/>
      <c r="G881" s="394"/>
      <c r="H881" s="394"/>
      <c r="I881" s="394"/>
      <c r="J881" s="394"/>
      <c r="K881" s="357"/>
      <c r="L881" s="357"/>
      <c r="M881" s="358">
        <v>1</v>
      </c>
      <c r="N881" s="359">
        <v>1000</v>
      </c>
      <c r="O881" s="394"/>
      <c r="P881" s="358">
        <v>1</v>
      </c>
      <c r="Q881" s="359">
        <v>350</v>
      </c>
      <c r="R881" s="394"/>
      <c r="S881" s="423"/>
      <c r="T881" s="423"/>
      <c r="U881" s="253"/>
      <c r="V881" s="82"/>
      <c r="W881" s="82"/>
      <c r="X881" s="82"/>
      <c r="Y881" s="82"/>
      <c r="Z881" s="82"/>
    </row>
    <row r="882" spans="1:26" customFormat="1" ht="15" x14ac:dyDescent="0.25">
      <c r="A882" s="357" t="s">
        <v>1025</v>
      </c>
      <c r="B882" s="357" t="s">
        <v>462</v>
      </c>
      <c r="C882" s="357"/>
      <c r="D882" s="357" t="s">
        <v>204</v>
      </c>
      <c r="E882" s="394"/>
      <c r="F882" s="394"/>
      <c r="G882" s="394"/>
      <c r="H882" s="394"/>
      <c r="I882" s="394"/>
      <c r="J882" s="394"/>
      <c r="K882" s="357"/>
      <c r="L882" s="357"/>
      <c r="M882" s="358">
        <v>2</v>
      </c>
      <c r="N882" s="359">
        <v>2400</v>
      </c>
      <c r="O882" s="394"/>
      <c r="P882" s="358">
        <v>2</v>
      </c>
      <c r="Q882" s="359">
        <v>800</v>
      </c>
      <c r="R882" s="394"/>
      <c r="S882" s="358"/>
      <c r="T882" s="359"/>
      <c r="U882" s="253"/>
      <c r="V882" s="82"/>
      <c r="W882" s="82"/>
      <c r="X882" s="82"/>
      <c r="Y882" s="82"/>
      <c r="Z882" s="82"/>
    </row>
    <row r="883" spans="1:26" customFormat="1" ht="15" x14ac:dyDescent="0.25">
      <c r="A883" s="357" t="s">
        <v>1025</v>
      </c>
      <c r="B883" s="357" t="s">
        <v>465</v>
      </c>
      <c r="C883" s="357"/>
      <c r="D883" s="357" t="s">
        <v>63</v>
      </c>
      <c r="E883" s="394"/>
      <c r="F883" s="394"/>
      <c r="G883" s="394"/>
      <c r="H883" s="394"/>
      <c r="I883" s="394"/>
      <c r="J883" s="394"/>
      <c r="K883" s="357"/>
      <c r="L883" s="357"/>
      <c r="M883" s="423"/>
      <c r="N883" s="423"/>
      <c r="O883" s="394"/>
      <c r="P883" s="358">
        <v>1</v>
      </c>
      <c r="Q883" s="359">
        <v>200</v>
      </c>
      <c r="R883" s="394"/>
      <c r="S883" s="423"/>
      <c r="T883" s="423"/>
      <c r="U883" s="356"/>
      <c r="V883" s="82"/>
      <c r="W883" s="82"/>
      <c r="X883" s="82"/>
      <c r="Y883" s="82"/>
      <c r="Z883" s="82"/>
    </row>
    <row r="884" spans="1:26" customFormat="1" ht="15" x14ac:dyDescent="0.25">
      <c r="A884" s="357" t="s">
        <v>1025</v>
      </c>
      <c r="B884" s="357" t="s">
        <v>467</v>
      </c>
      <c r="C884" s="357"/>
      <c r="D884" s="357" t="s">
        <v>468</v>
      </c>
      <c r="E884" s="394"/>
      <c r="F884" s="394"/>
      <c r="G884" s="394"/>
      <c r="H884" s="394"/>
      <c r="I884" s="394"/>
      <c r="J884" s="394"/>
      <c r="K884" s="357"/>
      <c r="L884" s="357"/>
      <c r="M884" s="358"/>
      <c r="N884" s="359"/>
      <c r="O884" s="394"/>
      <c r="P884" s="358"/>
      <c r="Q884" s="359"/>
      <c r="R884" s="394"/>
      <c r="S884" s="423">
        <v>2</v>
      </c>
      <c r="T884" s="423">
        <v>715.45</v>
      </c>
      <c r="U884" s="253"/>
      <c r="V884" s="82"/>
      <c r="W884" s="82"/>
      <c r="X884" s="82"/>
      <c r="Y884" s="82"/>
      <c r="Z884" s="82"/>
    </row>
    <row r="885" spans="1:26" customFormat="1" ht="15" x14ac:dyDescent="0.25">
      <c r="A885" s="357" t="s">
        <v>1025</v>
      </c>
      <c r="B885" s="357" t="s">
        <v>471</v>
      </c>
      <c r="C885" s="357"/>
      <c r="D885" s="357" t="s">
        <v>100</v>
      </c>
      <c r="E885" s="394"/>
      <c r="F885" s="394"/>
      <c r="G885" s="394"/>
      <c r="H885" s="394"/>
      <c r="I885" s="394"/>
      <c r="J885" s="394"/>
      <c r="K885" s="357"/>
      <c r="L885" s="357"/>
      <c r="M885" s="358">
        <v>1</v>
      </c>
      <c r="N885" s="359">
        <v>740</v>
      </c>
      <c r="O885" s="394"/>
      <c r="P885" s="423">
        <v>2</v>
      </c>
      <c r="Q885" s="423">
        <v>448.86</v>
      </c>
      <c r="R885" s="394"/>
      <c r="S885" s="423">
        <v>3</v>
      </c>
      <c r="T885" s="423">
        <v>1942.43</v>
      </c>
      <c r="U885" s="253"/>
      <c r="V885" s="82"/>
      <c r="W885" s="82"/>
      <c r="X885" s="82"/>
      <c r="Y885" s="82"/>
      <c r="Z885" s="82"/>
    </row>
    <row r="886" spans="1:26" customFormat="1" ht="15" x14ac:dyDescent="0.25">
      <c r="A886" s="357" t="s">
        <v>1025</v>
      </c>
      <c r="B886" s="357" t="s">
        <v>473</v>
      </c>
      <c r="C886" s="357"/>
      <c r="D886" s="357" t="s">
        <v>293</v>
      </c>
      <c r="E886" s="394"/>
      <c r="F886" s="394"/>
      <c r="G886" s="394"/>
      <c r="H886" s="394"/>
      <c r="I886" s="394"/>
      <c r="J886" s="394"/>
      <c r="K886" s="357"/>
      <c r="L886" s="357"/>
      <c r="M886" s="358">
        <v>1</v>
      </c>
      <c r="N886" s="359">
        <v>1000</v>
      </c>
      <c r="O886" s="394"/>
      <c r="P886" s="358"/>
      <c r="Q886" s="359"/>
      <c r="R886" s="394"/>
      <c r="S886" s="423"/>
      <c r="T886" s="423"/>
      <c r="U886" s="356"/>
      <c r="V886" s="82"/>
      <c r="W886" s="82"/>
      <c r="X886" s="82"/>
      <c r="Y886" s="82"/>
      <c r="Z886" s="82"/>
    </row>
    <row r="887" spans="1:26" customFormat="1" ht="15" x14ac:dyDescent="0.25">
      <c r="A887" s="357" t="s">
        <v>1025</v>
      </c>
      <c r="B887" s="357" t="s">
        <v>477</v>
      </c>
      <c r="C887" s="357"/>
      <c r="D887" s="357" t="s">
        <v>134</v>
      </c>
      <c r="E887" s="394"/>
      <c r="F887" s="394"/>
      <c r="G887" s="394"/>
      <c r="H887" s="394"/>
      <c r="I887" s="394"/>
      <c r="J887" s="394"/>
      <c r="K887" s="357"/>
      <c r="L887" s="357"/>
      <c r="M887" s="358">
        <v>1</v>
      </c>
      <c r="N887" s="359">
        <v>1000</v>
      </c>
      <c r="O887" s="394"/>
      <c r="P887" s="358"/>
      <c r="Q887" s="359"/>
      <c r="R887" s="394"/>
      <c r="S887" s="358"/>
      <c r="T887" s="359"/>
      <c r="U887" s="253"/>
      <c r="V887" s="82"/>
      <c r="W887" s="82"/>
      <c r="X887" s="82"/>
      <c r="Y887" s="82"/>
      <c r="Z887" s="82"/>
    </row>
    <row r="888" spans="1:26" customFormat="1" ht="15" x14ac:dyDescent="0.25">
      <c r="A888" s="357" t="s">
        <v>1025</v>
      </c>
      <c r="B888" s="357" t="s">
        <v>492</v>
      </c>
      <c r="C888" s="357"/>
      <c r="D888" s="357" t="s">
        <v>164</v>
      </c>
      <c r="E888" s="394"/>
      <c r="F888" s="394"/>
      <c r="G888" s="394"/>
      <c r="H888" s="394"/>
      <c r="I888" s="394"/>
      <c r="J888" s="394"/>
      <c r="K888" s="357"/>
      <c r="L888" s="357"/>
      <c r="M888" s="358">
        <v>2</v>
      </c>
      <c r="N888" s="359">
        <v>2000</v>
      </c>
      <c r="O888" s="394"/>
      <c r="P888" s="423"/>
      <c r="Q888" s="423"/>
      <c r="R888" s="394"/>
      <c r="S888" s="423">
        <v>1</v>
      </c>
      <c r="T888" s="423">
        <v>750</v>
      </c>
      <c r="U888" s="356"/>
      <c r="V888" s="82"/>
      <c r="W888" s="82"/>
      <c r="X888" s="82"/>
      <c r="Y888" s="82"/>
      <c r="Z888" s="82"/>
    </row>
    <row r="889" spans="1:26" customFormat="1" ht="15" x14ac:dyDescent="0.25">
      <c r="A889" s="357" t="s">
        <v>1025</v>
      </c>
      <c r="B889" s="357" t="s">
        <v>501</v>
      </c>
      <c r="C889" s="357"/>
      <c r="D889" s="357" t="s">
        <v>107</v>
      </c>
      <c r="E889" s="394"/>
      <c r="F889" s="394"/>
      <c r="G889" s="394"/>
      <c r="H889" s="394"/>
      <c r="I889" s="394"/>
      <c r="J889" s="394"/>
      <c r="K889" s="357"/>
      <c r="L889" s="357"/>
      <c r="M889" s="423"/>
      <c r="N889" s="423"/>
      <c r="O889" s="394"/>
      <c r="P889" s="423">
        <v>3</v>
      </c>
      <c r="Q889" s="423">
        <v>1200</v>
      </c>
      <c r="R889" s="394"/>
      <c r="S889" s="358">
        <v>2</v>
      </c>
      <c r="T889" s="359">
        <v>1325.11</v>
      </c>
      <c r="U889" s="253"/>
      <c r="V889" s="82"/>
      <c r="W889" s="82"/>
      <c r="X889" s="82"/>
      <c r="Y889" s="82"/>
      <c r="Z889" s="82"/>
    </row>
    <row r="890" spans="1:26" customFormat="1" ht="15" x14ac:dyDescent="0.25">
      <c r="A890" s="357" t="s">
        <v>1025</v>
      </c>
      <c r="B890" s="357" t="s">
        <v>510</v>
      </c>
      <c r="C890" s="357"/>
      <c r="D890" s="357" t="s">
        <v>73</v>
      </c>
      <c r="E890" s="394"/>
      <c r="F890" s="394"/>
      <c r="G890" s="394"/>
      <c r="H890" s="394"/>
      <c r="I890" s="394"/>
      <c r="J890" s="394"/>
      <c r="K890" s="357"/>
      <c r="L890" s="357"/>
      <c r="M890" s="358">
        <v>10</v>
      </c>
      <c r="N890" s="359">
        <v>10682</v>
      </c>
      <c r="O890" s="394"/>
      <c r="P890" s="423">
        <v>3</v>
      </c>
      <c r="Q890" s="423">
        <v>1150</v>
      </c>
      <c r="R890" s="394"/>
      <c r="S890" s="423">
        <v>3</v>
      </c>
      <c r="T890" s="423">
        <v>1999.78</v>
      </c>
      <c r="U890" s="356"/>
      <c r="V890" s="82"/>
      <c r="W890" s="82"/>
      <c r="X890" s="82"/>
      <c r="Y890" s="82"/>
      <c r="Z890" s="82"/>
    </row>
    <row r="891" spans="1:26" customFormat="1" ht="15" x14ac:dyDescent="0.25">
      <c r="A891" s="357" t="s">
        <v>1025</v>
      </c>
      <c r="B891" s="357" t="s">
        <v>511</v>
      </c>
      <c r="C891" s="357"/>
      <c r="D891" s="357" t="s">
        <v>65</v>
      </c>
      <c r="E891" s="394"/>
      <c r="F891" s="394"/>
      <c r="G891" s="394"/>
      <c r="H891" s="394"/>
      <c r="I891" s="394"/>
      <c r="J891" s="394"/>
      <c r="K891" s="357"/>
      <c r="L891" s="357"/>
      <c r="M891" s="358"/>
      <c r="N891" s="359"/>
      <c r="O891" s="394"/>
      <c r="P891" s="358"/>
      <c r="Q891" s="359"/>
      <c r="R891" s="394"/>
      <c r="S891" s="423">
        <v>1</v>
      </c>
      <c r="T891" s="423">
        <v>750</v>
      </c>
      <c r="U891" s="253"/>
      <c r="V891" s="82"/>
      <c r="W891" s="82"/>
      <c r="X891" s="82"/>
      <c r="Y891" s="82"/>
      <c r="Z891" s="82"/>
    </row>
    <row r="892" spans="1:26" customFormat="1" ht="15" x14ac:dyDescent="0.25">
      <c r="A892" s="357" t="s">
        <v>1025</v>
      </c>
      <c r="B892" s="357" t="s">
        <v>513</v>
      </c>
      <c r="C892" s="357"/>
      <c r="D892" s="357" t="s">
        <v>369</v>
      </c>
      <c r="E892" s="394"/>
      <c r="F892" s="394"/>
      <c r="G892" s="394"/>
      <c r="H892" s="394"/>
      <c r="I892" s="394"/>
      <c r="J892" s="394"/>
      <c r="K892" s="357"/>
      <c r="L892" s="357"/>
      <c r="M892" s="358">
        <v>1</v>
      </c>
      <c r="N892" s="359">
        <v>1000</v>
      </c>
      <c r="O892" s="394"/>
      <c r="P892" s="358"/>
      <c r="Q892" s="359"/>
      <c r="R892" s="394"/>
      <c r="S892" s="423"/>
      <c r="T892" s="423"/>
      <c r="U892" s="356"/>
      <c r="V892" s="82"/>
      <c r="W892" s="82"/>
      <c r="X892" s="82"/>
      <c r="Y892" s="82"/>
      <c r="Z892" s="82"/>
    </row>
    <row r="893" spans="1:26" customFormat="1" ht="15" x14ac:dyDescent="0.25">
      <c r="A893" s="357" t="s">
        <v>1025</v>
      </c>
      <c r="B893" s="357" t="s">
        <v>520</v>
      </c>
      <c r="C893" s="357"/>
      <c r="D893" s="357" t="s">
        <v>226</v>
      </c>
      <c r="E893" s="394"/>
      <c r="F893" s="394"/>
      <c r="G893" s="394"/>
      <c r="H893" s="394"/>
      <c r="I893" s="394"/>
      <c r="J893" s="394"/>
      <c r="K893" s="357"/>
      <c r="L893" s="357"/>
      <c r="M893" s="358">
        <v>1</v>
      </c>
      <c r="N893" s="359">
        <v>1000</v>
      </c>
      <c r="O893" s="394"/>
      <c r="P893" s="358"/>
      <c r="Q893" s="359"/>
      <c r="R893" s="394"/>
      <c r="S893" s="423"/>
      <c r="T893" s="423"/>
      <c r="U893" s="253"/>
      <c r="V893" s="82"/>
      <c r="W893" s="82"/>
      <c r="X893" s="82"/>
      <c r="Y893" s="82"/>
      <c r="Z893" s="82"/>
    </row>
    <row r="894" spans="1:26" customFormat="1" ht="15" x14ac:dyDescent="0.25">
      <c r="A894" s="357" t="s">
        <v>1025</v>
      </c>
      <c r="B894" s="357" t="s">
        <v>525</v>
      </c>
      <c r="C894" s="357"/>
      <c r="D894" s="357" t="s">
        <v>77</v>
      </c>
      <c r="E894" s="394"/>
      <c r="F894" s="394"/>
      <c r="G894" s="394"/>
      <c r="H894" s="394"/>
      <c r="I894" s="394"/>
      <c r="J894" s="394"/>
      <c r="K894" s="357"/>
      <c r="L894" s="357"/>
      <c r="M894" s="358"/>
      <c r="N894" s="359"/>
      <c r="O894" s="394"/>
      <c r="P894" s="358"/>
      <c r="Q894" s="359"/>
      <c r="R894" s="394"/>
      <c r="S894" s="358">
        <v>1</v>
      </c>
      <c r="T894" s="359">
        <v>750</v>
      </c>
      <c r="U894" s="356"/>
      <c r="V894" s="82"/>
      <c r="W894" s="82"/>
      <c r="X894" s="82"/>
      <c r="Y894" s="82"/>
      <c r="Z894" s="82"/>
    </row>
    <row r="895" spans="1:26" customFormat="1" ht="15" x14ac:dyDescent="0.25">
      <c r="A895" s="357" t="s">
        <v>1025</v>
      </c>
      <c r="B895" s="357" t="s">
        <v>529</v>
      </c>
      <c r="C895" s="357"/>
      <c r="D895" s="357" t="s">
        <v>502</v>
      </c>
      <c r="E895" s="394"/>
      <c r="F895" s="394"/>
      <c r="G895" s="394"/>
      <c r="H895" s="394"/>
      <c r="I895" s="394"/>
      <c r="J895" s="394"/>
      <c r="K895" s="357"/>
      <c r="L895" s="357"/>
      <c r="M895" s="358"/>
      <c r="N895" s="359"/>
      <c r="O895" s="394"/>
      <c r="P895" s="358">
        <v>1</v>
      </c>
      <c r="Q895" s="359">
        <v>700</v>
      </c>
      <c r="R895" s="394"/>
      <c r="S895" s="358"/>
      <c r="T895" s="359"/>
      <c r="U895" s="253"/>
      <c r="V895" s="82"/>
      <c r="W895" s="82"/>
      <c r="X895" s="82"/>
      <c r="Y895" s="82"/>
      <c r="Z895" s="82"/>
    </row>
    <row r="896" spans="1:26" customFormat="1" ht="15" x14ac:dyDescent="0.25">
      <c r="A896" s="357" t="s">
        <v>1025</v>
      </c>
      <c r="B896" s="357" t="s">
        <v>534</v>
      </c>
      <c r="C896" s="357"/>
      <c r="D896" s="357" t="s">
        <v>90</v>
      </c>
      <c r="E896" s="394"/>
      <c r="F896" s="394"/>
      <c r="G896" s="394"/>
      <c r="H896" s="394"/>
      <c r="I896" s="394"/>
      <c r="J896" s="394"/>
      <c r="K896" s="357"/>
      <c r="L896" s="357"/>
      <c r="M896" s="358"/>
      <c r="N896" s="359"/>
      <c r="O896" s="394"/>
      <c r="P896" s="358">
        <v>1</v>
      </c>
      <c r="Q896" s="359">
        <v>350</v>
      </c>
      <c r="R896" s="394"/>
      <c r="S896" s="423">
        <v>2</v>
      </c>
      <c r="T896" s="423">
        <v>957.42</v>
      </c>
      <c r="U896" s="253"/>
      <c r="V896" s="82"/>
      <c r="W896" s="82"/>
      <c r="X896" s="82"/>
      <c r="Y896" s="82"/>
      <c r="Z896" s="82"/>
    </row>
    <row r="897" spans="1:26" customFormat="1" ht="15" x14ac:dyDescent="0.25">
      <c r="A897" s="357" t="s">
        <v>1025</v>
      </c>
      <c r="B897" s="357" t="s">
        <v>536</v>
      </c>
      <c r="C897" s="357"/>
      <c r="D897" s="357" t="s">
        <v>88</v>
      </c>
      <c r="E897" s="394"/>
      <c r="F897" s="394"/>
      <c r="G897" s="394"/>
      <c r="H897" s="394"/>
      <c r="I897" s="394"/>
      <c r="J897" s="394"/>
      <c r="K897" s="357"/>
      <c r="L897" s="357"/>
      <c r="M897" s="358"/>
      <c r="N897" s="359"/>
      <c r="O897" s="394"/>
      <c r="P897" s="423">
        <v>1</v>
      </c>
      <c r="Q897" s="423">
        <v>400</v>
      </c>
      <c r="R897" s="394"/>
      <c r="S897" s="423"/>
      <c r="T897" s="423"/>
      <c r="U897" s="253"/>
      <c r="V897" s="82"/>
      <c r="W897" s="82"/>
      <c r="X897" s="82"/>
      <c r="Y897" s="82"/>
      <c r="Z897" s="82"/>
    </row>
    <row r="898" spans="1:26" customFormat="1" ht="15" x14ac:dyDescent="0.25">
      <c r="A898" s="357" t="s">
        <v>1025</v>
      </c>
      <c r="B898" s="357" t="s">
        <v>543</v>
      </c>
      <c r="C898" s="357"/>
      <c r="D898" s="357" t="s">
        <v>109</v>
      </c>
      <c r="E898" s="394"/>
      <c r="F898" s="394"/>
      <c r="G898" s="394"/>
      <c r="H898" s="394"/>
      <c r="I898" s="394"/>
      <c r="J898" s="394"/>
      <c r="K898" s="357"/>
      <c r="L898" s="357"/>
      <c r="M898" s="358"/>
      <c r="N898" s="359"/>
      <c r="O898" s="394"/>
      <c r="P898" s="358"/>
      <c r="Q898" s="359"/>
      <c r="R898" s="394"/>
      <c r="S898" s="423">
        <v>1</v>
      </c>
      <c r="T898" s="423">
        <v>750</v>
      </c>
      <c r="U898" s="253"/>
      <c r="V898" s="82"/>
      <c r="W898" s="82"/>
      <c r="X898" s="82"/>
      <c r="Y898" s="82"/>
      <c r="Z898" s="82"/>
    </row>
    <row r="899" spans="1:26" customFormat="1" ht="15" x14ac:dyDescent="0.25">
      <c r="A899" s="357" t="s">
        <v>1025</v>
      </c>
      <c r="B899" s="357" t="s">
        <v>544</v>
      </c>
      <c r="C899" s="357"/>
      <c r="D899" s="357" t="s">
        <v>131</v>
      </c>
      <c r="E899" s="394"/>
      <c r="F899" s="394"/>
      <c r="G899" s="394"/>
      <c r="H899" s="394"/>
      <c r="I899" s="394"/>
      <c r="J899" s="394"/>
      <c r="K899" s="357"/>
      <c r="L899" s="357"/>
      <c r="M899" s="358">
        <v>1</v>
      </c>
      <c r="N899" s="359">
        <v>1400</v>
      </c>
      <c r="O899" s="394"/>
      <c r="P899" s="358">
        <v>2</v>
      </c>
      <c r="Q899" s="359">
        <v>900</v>
      </c>
      <c r="R899" s="394"/>
      <c r="S899" s="358"/>
      <c r="T899" s="359"/>
      <c r="U899" s="356"/>
      <c r="V899" s="82"/>
      <c r="W899" s="82"/>
      <c r="X899" s="82"/>
      <c r="Y899" s="82"/>
      <c r="Z899" s="82"/>
    </row>
    <row r="900" spans="1:26" customFormat="1" ht="15" x14ac:dyDescent="0.25">
      <c r="A900" s="357" t="s">
        <v>1025</v>
      </c>
      <c r="B900" s="357" t="s">
        <v>688</v>
      </c>
      <c r="C900" s="357"/>
      <c r="D900" s="357" t="s">
        <v>145</v>
      </c>
      <c r="E900" s="394"/>
      <c r="F900" s="394"/>
      <c r="G900" s="394"/>
      <c r="H900" s="394"/>
      <c r="I900" s="394"/>
      <c r="J900" s="394"/>
      <c r="K900" s="357"/>
      <c r="L900" s="357"/>
      <c r="M900" s="358">
        <v>1</v>
      </c>
      <c r="N900" s="359">
        <v>1000</v>
      </c>
      <c r="O900" s="394"/>
      <c r="P900" s="358"/>
      <c r="Q900" s="359"/>
      <c r="R900" s="394"/>
      <c r="S900" s="423"/>
      <c r="T900" s="423"/>
      <c r="U900" s="253"/>
      <c r="V900" s="82"/>
      <c r="W900" s="82"/>
      <c r="X900" s="82"/>
      <c r="Y900" s="82"/>
      <c r="Z900" s="82"/>
    </row>
    <row r="901" spans="1:26" customFormat="1" ht="15" x14ac:dyDescent="0.25">
      <c r="A901" s="357" t="s">
        <v>1025</v>
      </c>
      <c r="B901" s="357" t="s">
        <v>548</v>
      </c>
      <c r="C901" s="357"/>
      <c r="D901" s="357" t="s">
        <v>386</v>
      </c>
      <c r="E901" s="394"/>
      <c r="F901" s="394"/>
      <c r="G901" s="394"/>
      <c r="H901" s="394"/>
      <c r="I901" s="394"/>
      <c r="J901" s="394"/>
      <c r="K901" s="357"/>
      <c r="L901" s="357"/>
      <c r="M901" s="358">
        <v>1</v>
      </c>
      <c r="N901" s="359">
        <v>1262</v>
      </c>
      <c r="O901" s="394"/>
      <c r="P901" s="423">
        <v>1</v>
      </c>
      <c r="Q901" s="423">
        <v>198.51</v>
      </c>
      <c r="R901" s="394"/>
      <c r="S901" s="423"/>
      <c r="T901" s="423"/>
      <c r="U901" s="356"/>
      <c r="V901" s="82"/>
      <c r="W901" s="82"/>
      <c r="X901" s="82"/>
      <c r="Y901" s="82"/>
      <c r="Z901" s="82"/>
    </row>
    <row r="902" spans="1:26" customFormat="1" ht="15" x14ac:dyDescent="0.25">
      <c r="A902" s="357" t="s">
        <v>1025</v>
      </c>
      <c r="B902" s="357" t="s">
        <v>549</v>
      </c>
      <c r="C902" s="357"/>
      <c r="D902" s="357" t="s">
        <v>170</v>
      </c>
      <c r="E902" s="394"/>
      <c r="F902" s="394"/>
      <c r="G902" s="394"/>
      <c r="H902" s="394"/>
      <c r="I902" s="394"/>
      <c r="J902" s="394"/>
      <c r="K902" s="357"/>
      <c r="L902" s="357"/>
      <c r="M902" s="423"/>
      <c r="N902" s="423"/>
      <c r="O902" s="394"/>
      <c r="P902" s="423"/>
      <c r="Q902" s="423"/>
      <c r="R902" s="394"/>
      <c r="S902" s="358">
        <v>1</v>
      </c>
      <c r="T902" s="359">
        <v>396.79</v>
      </c>
      <c r="U902" s="253"/>
      <c r="V902" s="82"/>
      <c r="W902" s="82"/>
      <c r="X902" s="82"/>
      <c r="Y902" s="82"/>
      <c r="Z902" s="82"/>
    </row>
    <row r="903" spans="1:26" customFormat="1" ht="15" x14ac:dyDescent="0.25">
      <c r="A903" s="357" t="s">
        <v>1025</v>
      </c>
      <c r="B903" s="357" t="s">
        <v>560</v>
      </c>
      <c r="C903" s="357"/>
      <c r="D903" s="357" t="s">
        <v>212</v>
      </c>
      <c r="E903" s="394"/>
      <c r="F903" s="394"/>
      <c r="G903" s="394"/>
      <c r="H903" s="394"/>
      <c r="I903" s="394"/>
      <c r="J903" s="394"/>
      <c r="K903" s="357"/>
      <c r="L903" s="357"/>
      <c r="M903" s="423">
        <v>1</v>
      </c>
      <c r="N903" s="423">
        <v>1400</v>
      </c>
      <c r="O903" s="394"/>
      <c r="P903" s="423"/>
      <c r="Q903" s="423"/>
      <c r="R903" s="394"/>
      <c r="S903" s="358"/>
      <c r="T903" s="359"/>
      <c r="U903" s="253"/>
      <c r="V903" s="82"/>
      <c r="W903" s="82"/>
      <c r="X903" s="82"/>
      <c r="Y903" s="82"/>
      <c r="Z903" s="82"/>
    </row>
    <row r="904" spans="1:26" customFormat="1" ht="15" x14ac:dyDescent="0.25">
      <c r="A904" s="357" t="s">
        <v>1025</v>
      </c>
      <c r="B904" s="357" t="s">
        <v>561</v>
      </c>
      <c r="C904" s="357"/>
      <c r="D904" s="357" t="s">
        <v>228</v>
      </c>
      <c r="E904" s="394"/>
      <c r="F904" s="394"/>
      <c r="G904" s="394"/>
      <c r="H904" s="394"/>
      <c r="I904" s="394"/>
      <c r="J904" s="394"/>
      <c r="K904" s="357"/>
      <c r="L904" s="357"/>
      <c r="M904" s="358">
        <v>1</v>
      </c>
      <c r="N904" s="359">
        <v>1000</v>
      </c>
      <c r="O904" s="394"/>
      <c r="P904" s="423">
        <v>1</v>
      </c>
      <c r="Q904" s="423">
        <v>200</v>
      </c>
      <c r="R904" s="394"/>
      <c r="S904" s="358">
        <v>1</v>
      </c>
      <c r="T904" s="359">
        <v>372.8</v>
      </c>
      <c r="U904" s="253"/>
      <c r="V904" s="82"/>
      <c r="W904" s="82"/>
      <c r="X904" s="82"/>
      <c r="Y904" s="82"/>
      <c r="Z904" s="82"/>
    </row>
    <row r="905" spans="1:26" customFormat="1" ht="15" x14ac:dyDescent="0.25">
      <c r="A905" s="357" t="s">
        <v>1025</v>
      </c>
      <c r="B905" s="357" t="s">
        <v>575</v>
      </c>
      <c r="C905" s="357"/>
      <c r="D905" s="357" t="s">
        <v>179</v>
      </c>
      <c r="E905" s="394"/>
      <c r="F905" s="394"/>
      <c r="G905" s="394"/>
      <c r="H905" s="394"/>
      <c r="I905" s="394"/>
      <c r="J905" s="394"/>
      <c r="K905" s="357"/>
      <c r="L905" s="357"/>
      <c r="M905" s="358">
        <v>2</v>
      </c>
      <c r="N905" s="359">
        <v>2400</v>
      </c>
      <c r="O905" s="394"/>
      <c r="P905" s="358">
        <v>3</v>
      </c>
      <c r="Q905" s="359">
        <v>1250</v>
      </c>
      <c r="R905" s="394"/>
      <c r="S905" s="423">
        <v>4</v>
      </c>
      <c r="T905" s="423">
        <v>2281.27</v>
      </c>
      <c r="U905" s="253"/>
      <c r="V905" s="82"/>
      <c r="W905" s="82"/>
      <c r="X905" s="82"/>
      <c r="Y905" s="82"/>
      <c r="Z905" s="82"/>
    </row>
    <row r="906" spans="1:26" customFormat="1" ht="15" x14ac:dyDescent="0.25">
      <c r="A906" s="357"/>
      <c r="B906" s="357"/>
      <c r="C906" s="357"/>
      <c r="D906" s="357"/>
      <c r="E906" s="394"/>
      <c r="F906" s="394"/>
      <c r="G906" s="394"/>
      <c r="H906" s="394"/>
      <c r="I906" s="394"/>
      <c r="J906" s="394"/>
      <c r="K906" s="357"/>
      <c r="L906" s="357"/>
      <c r="M906" s="358"/>
      <c r="N906" s="359"/>
      <c r="O906" s="394"/>
      <c r="P906" s="358"/>
      <c r="Q906" s="359"/>
      <c r="R906" s="394"/>
      <c r="S906" s="358"/>
      <c r="T906" s="359"/>
      <c r="U906" s="356"/>
      <c r="V906" s="82"/>
      <c r="W906" s="82"/>
      <c r="X906" s="82"/>
      <c r="Y906" s="82"/>
      <c r="Z906" s="82"/>
    </row>
    <row r="907" spans="1:26" customFormat="1" ht="15" x14ac:dyDescent="0.25">
      <c r="A907" s="357"/>
      <c r="B907" s="357"/>
      <c r="C907" s="357"/>
      <c r="D907" s="357"/>
      <c r="E907" s="394"/>
      <c r="F907" s="394"/>
      <c r="G907" s="394"/>
      <c r="H907" s="394"/>
      <c r="I907" s="394"/>
      <c r="J907" s="394"/>
      <c r="K907" s="357"/>
      <c r="L907" s="357"/>
      <c r="M907" s="423"/>
      <c r="N907" s="423"/>
      <c r="O907" s="394"/>
      <c r="P907" s="358"/>
      <c r="Q907" s="359"/>
      <c r="R907" s="394"/>
      <c r="S907" s="358"/>
      <c r="T907" s="359"/>
      <c r="U907" s="356"/>
      <c r="V907" s="82"/>
      <c r="W907" s="82"/>
      <c r="X907" s="82"/>
      <c r="Y907" s="82"/>
      <c r="Z907" s="82"/>
    </row>
    <row r="908" spans="1:26" customFormat="1" ht="15" x14ac:dyDescent="0.25">
      <c r="A908" s="357" t="s">
        <v>1028</v>
      </c>
      <c r="B908" s="357" t="s">
        <v>956</v>
      </c>
      <c r="C908" s="357"/>
      <c r="D908" s="357" t="s">
        <v>956</v>
      </c>
      <c r="E908" s="21" t="s">
        <v>1029</v>
      </c>
      <c r="F908" s="394"/>
      <c r="G908" s="21" t="s">
        <v>1030</v>
      </c>
      <c r="H908" s="394"/>
      <c r="I908" s="394"/>
      <c r="J908" s="394"/>
      <c r="K908" s="357"/>
      <c r="L908" s="357"/>
      <c r="M908" s="358"/>
      <c r="N908" s="359"/>
      <c r="O908" s="394"/>
      <c r="P908" s="358"/>
      <c r="Q908" s="359"/>
      <c r="R908" s="394"/>
      <c r="S908" s="358"/>
      <c r="T908" s="359"/>
      <c r="U908" s="253"/>
      <c r="V908" s="82"/>
      <c r="W908" s="82"/>
      <c r="X908" s="82"/>
      <c r="Y908" s="82"/>
      <c r="Z908" s="82"/>
    </row>
    <row r="909" spans="1:26" customFormat="1" ht="15" x14ac:dyDescent="0.25">
      <c r="A909" s="357" t="s">
        <v>1028</v>
      </c>
      <c r="B909" s="357" t="s">
        <v>144</v>
      </c>
      <c r="C909" s="357"/>
      <c r="D909" s="357" t="s">
        <v>145</v>
      </c>
      <c r="E909" s="394"/>
      <c r="F909" s="394"/>
      <c r="G909" s="394"/>
      <c r="H909" s="394"/>
      <c r="I909" s="394"/>
      <c r="J909" s="394"/>
      <c r="K909" s="357"/>
      <c r="L909" s="357"/>
      <c r="M909" s="358">
        <v>1</v>
      </c>
      <c r="N909" s="359">
        <v>1000</v>
      </c>
      <c r="O909" s="394"/>
      <c r="P909" s="423"/>
      <c r="Q909" s="423"/>
      <c r="R909" s="394"/>
      <c r="S909" s="423"/>
      <c r="T909" s="423"/>
      <c r="U909" s="253"/>
      <c r="V909" s="82"/>
      <c r="W909" s="82"/>
      <c r="X909" s="82"/>
      <c r="Y909" s="82"/>
      <c r="Z909" s="82"/>
    </row>
    <row r="910" spans="1:26" customFormat="1" ht="15" x14ac:dyDescent="0.25">
      <c r="A910" s="357" t="s">
        <v>1028</v>
      </c>
      <c r="B910" s="357" t="s">
        <v>176</v>
      </c>
      <c r="C910" s="357"/>
      <c r="D910" s="357" t="s">
        <v>177</v>
      </c>
      <c r="E910" s="394"/>
      <c r="F910" s="394"/>
      <c r="G910" s="394"/>
      <c r="H910" s="394"/>
      <c r="I910" s="394"/>
      <c r="J910" s="394"/>
      <c r="K910" s="357"/>
      <c r="L910" s="357"/>
      <c r="M910" s="358">
        <v>1</v>
      </c>
      <c r="N910" s="359">
        <v>1000</v>
      </c>
      <c r="O910" s="394"/>
      <c r="P910" s="358"/>
      <c r="Q910" s="359"/>
      <c r="R910" s="394"/>
      <c r="S910" s="423"/>
      <c r="T910" s="423"/>
      <c r="U910" s="253"/>
      <c r="V910" s="82"/>
      <c r="W910" s="82"/>
      <c r="X910" s="82"/>
      <c r="Y910" s="82"/>
      <c r="Z910" s="82"/>
    </row>
    <row r="911" spans="1:26" customFormat="1" ht="15" x14ac:dyDescent="0.25">
      <c r="A911" s="357" t="s">
        <v>1028</v>
      </c>
      <c r="B911" s="357" t="s">
        <v>181</v>
      </c>
      <c r="C911" s="357"/>
      <c r="D911" s="357" t="s">
        <v>182</v>
      </c>
      <c r="E911" s="394"/>
      <c r="F911" s="394"/>
      <c r="G911" s="394"/>
      <c r="H911" s="394"/>
      <c r="I911" s="394"/>
      <c r="J911" s="394"/>
      <c r="K911" s="357"/>
      <c r="L911" s="357"/>
      <c r="M911" s="358">
        <v>1</v>
      </c>
      <c r="N911" s="359">
        <v>1000</v>
      </c>
      <c r="O911" s="394"/>
      <c r="P911" s="423"/>
      <c r="Q911" s="423"/>
      <c r="R911" s="394"/>
      <c r="S911" s="358"/>
      <c r="T911" s="359"/>
      <c r="U911" s="356"/>
      <c r="V911" s="82"/>
      <c r="W911" s="82"/>
      <c r="X911" s="82"/>
      <c r="Y911" s="82"/>
      <c r="Z911" s="82"/>
    </row>
    <row r="912" spans="1:26" customFormat="1" ht="15" x14ac:dyDescent="0.25">
      <c r="A912" s="357" t="s">
        <v>1028</v>
      </c>
      <c r="B912" s="357" t="s">
        <v>203</v>
      </c>
      <c r="C912" s="357"/>
      <c r="D912" s="357" t="s">
        <v>204</v>
      </c>
      <c r="E912" s="394"/>
      <c r="F912" s="394"/>
      <c r="G912" s="394"/>
      <c r="H912" s="394"/>
      <c r="I912" s="394"/>
      <c r="J912" s="394"/>
      <c r="K912" s="357"/>
      <c r="L912" s="357"/>
      <c r="M912" s="358">
        <v>1</v>
      </c>
      <c r="N912" s="359">
        <v>1000</v>
      </c>
      <c r="O912" s="394"/>
      <c r="P912" s="423"/>
      <c r="Q912" s="423"/>
      <c r="R912" s="394"/>
      <c r="S912" s="423"/>
      <c r="T912" s="423"/>
      <c r="U912" s="253"/>
      <c r="V912" s="82"/>
      <c r="W912" s="82"/>
      <c r="X912" s="82"/>
      <c r="Y912" s="82"/>
      <c r="Z912" s="82"/>
    </row>
    <row r="913" spans="1:26" customFormat="1" ht="15" x14ac:dyDescent="0.25">
      <c r="A913" s="357" t="s">
        <v>1028</v>
      </c>
      <c r="B913" s="357" t="s">
        <v>261</v>
      </c>
      <c r="C913" s="357"/>
      <c r="D913" s="357" t="s">
        <v>73</v>
      </c>
      <c r="E913" s="394"/>
      <c r="F913" s="394"/>
      <c r="G913" s="394"/>
      <c r="H913" s="394"/>
      <c r="I913" s="394"/>
      <c r="J913" s="394"/>
      <c r="K913" s="357"/>
      <c r="L913" s="357"/>
      <c r="M913" s="358">
        <v>2</v>
      </c>
      <c r="N913" s="359">
        <v>2000</v>
      </c>
      <c r="O913" s="394"/>
      <c r="P913" s="358"/>
      <c r="Q913" s="359"/>
      <c r="R913" s="394"/>
      <c r="S913" s="358"/>
      <c r="T913" s="359"/>
      <c r="U913" s="253"/>
      <c r="V913" s="82"/>
      <c r="W913" s="82"/>
      <c r="X913" s="82"/>
      <c r="Y913" s="82"/>
      <c r="Z913" s="82"/>
    </row>
    <row r="914" spans="1:26" customFormat="1" ht="15" x14ac:dyDescent="0.25">
      <c r="A914" s="357" t="s">
        <v>1028</v>
      </c>
      <c r="B914" s="357" t="s">
        <v>289</v>
      </c>
      <c r="C914" s="357"/>
      <c r="D914" s="357" t="s">
        <v>202</v>
      </c>
      <c r="E914" s="394"/>
      <c r="F914" s="394"/>
      <c r="G914" s="394"/>
      <c r="H914" s="394"/>
      <c r="I914" s="394"/>
      <c r="J914" s="394"/>
      <c r="K914" s="357"/>
      <c r="L914" s="357"/>
      <c r="M914" s="358">
        <v>1</v>
      </c>
      <c r="N914" s="359">
        <v>1000</v>
      </c>
      <c r="O914" s="394"/>
      <c r="P914" s="358"/>
      <c r="Q914" s="359"/>
      <c r="R914" s="394"/>
      <c r="S914" s="358"/>
      <c r="T914" s="359"/>
      <c r="U914" s="253"/>
      <c r="V914" s="82"/>
      <c r="W914" s="82"/>
      <c r="X914" s="82"/>
      <c r="Y914" s="82"/>
      <c r="Z914" s="82"/>
    </row>
    <row r="915" spans="1:26" customFormat="1" ht="15" x14ac:dyDescent="0.25">
      <c r="A915" s="357" t="s">
        <v>1028</v>
      </c>
      <c r="B915" s="357" t="s">
        <v>291</v>
      </c>
      <c r="C915" s="357"/>
      <c r="D915" s="357" t="s">
        <v>65</v>
      </c>
      <c r="E915" s="394"/>
      <c r="F915" s="394"/>
      <c r="G915" s="394"/>
      <c r="H915" s="394"/>
      <c r="I915" s="394"/>
      <c r="J915" s="394"/>
      <c r="K915" s="357"/>
      <c r="L915" s="357"/>
      <c r="M915" s="358">
        <v>1</v>
      </c>
      <c r="N915" s="359">
        <v>264</v>
      </c>
      <c r="O915" s="394"/>
      <c r="P915" s="423"/>
      <c r="Q915" s="423"/>
      <c r="R915" s="394"/>
      <c r="S915" s="358"/>
      <c r="T915" s="359"/>
      <c r="U915" s="356"/>
      <c r="V915" s="82"/>
      <c r="W915" s="82"/>
      <c r="X915" s="82"/>
      <c r="Y915" s="82"/>
      <c r="Z915" s="82"/>
    </row>
    <row r="916" spans="1:26" customFormat="1" ht="15" x14ac:dyDescent="0.25">
      <c r="A916" s="357" t="s">
        <v>1028</v>
      </c>
      <c r="B916" s="357" t="s">
        <v>317</v>
      </c>
      <c r="C916" s="357"/>
      <c r="D916" s="357" t="s">
        <v>79</v>
      </c>
      <c r="E916" s="394"/>
      <c r="F916" s="394"/>
      <c r="G916" s="394"/>
      <c r="H916" s="394"/>
      <c r="I916" s="394"/>
      <c r="J916" s="394"/>
      <c r="K916" s="357"/>
      <c r="L916" s="357"/>
      <c r="M916" s="358"/>
      <c r="N916" s="359"/>
      <c r="O916" s="394"/>
      <c r="P916" s="423">
        <v>1</v>
      </c>
      <c r="Q916" s="423">
        <v>500</v>
      </c>
      <c r="R916" s="394"/>
      <c r="S916" s="423"/>
      <c r="T916" s="423"/>
      <c r="U916" s="356"/>
      <c r="V916" s="82"/>
      <c r="W916" s="82"/>
      <c r="X916" s="82"/>
      <c r="Y916" s="82"/>
      <c r="Z916" s="82"/>
    </row>
    <row r="917" spans="1:26" customFormat="1" ht="15" x14ac:dyDescent="0.25">
      <c r="A917" s="357" t="s">
        <v>1028</v>
      </c>
      <c r="B917" s="357" t="s">
        <v>378</v>
      </c>
      <c r="C917" s="357"/>
      <c r="D917" s="357" t="s">
        <v>105</v>
      </c>
      <c r="E917" s="394"/>
      <c r="F917" s="394"/>
      <c r="G917" s="394"/>
      <c r="H917" s="394"/>
      <c r="I917" s="394"/>
      <c r="J917" s="394"/>
      <c r="K917" s="357"/>
      <c r="L917" s="357"/>
      <c r="M917" s="358">
        <v>2</v>
      </c>
      <c r="N917" s="359">
        <v>2000</v>
      </c>
      <c r="O917" s="394"/>
      <c r="P917" s="358"/>
      <c r="Q917" s="359"/>
      <c r="R917" s="394"/>
      <c r="S917" s="358"/>
      <c r="T917" s="359"/>
      <c r="U917" s="356"/>
      <c r="V917" s="82"/>
      <c r="W917" s="82"/>
      <c r="X917" s="82"/>
      <c r="Y917" s="82"/>
      <c r="Z917" s="82"/>
    </row>
    <row r="918" spans="1:26" customFormat="1" ht="15" x14ac:dyDescent="0.25">
      <c r="A918" s="357" t="s">
        <v>1028</v>
      </c>
      <c r="B918" s="357" t="s">
        <v>404</v>
      </c>
      <c r="C918" s="357"/>
      <c r="D918" s="357" t="s">
        <v>175</v>
      </c>
      <c r="E918" s="394"/>
      <c r="F918" s="394"/>
      <c r="G918" s="394"/>
      <c r="H918" s="394"/>
      <c r="I918" s="394"/>
      <c r="J918" s="394"/>
      <c r="K918" s="357"/>
      <c r="L918" s="357"/>
      <c r="M918" s="423">
        <v>1</v>
      </c>
      <c r="N918" s="423">
        <v>1000</v>
      </c>
      <c r="O918" s="394"/>
      <c r="P918" s="358"/>
      <c r="Q918" s="359"/>
      <c r="R918" s="394"/>
      <c r="S918" s="423"/>
      <c r="T918" s="423"/>
      <c r="U918" s="253"/>
      <c r="V918" s="82"/>
      <c r="W918" s="82"/>
      <c r="X918" s="82"/>
      <c r="Y918" s="82"/>
      <c r="Z918" s="82"/>
    </row>
    <row r="919" spans="1:26" customFormat="1" ht="15" x14ac:dyDescent="0.25">
      <c r="A919" s="357" t="s">
        <v>1028</v>
      </c>
      <c r="B919" s="357" t="s">
        <v>421</v>
      </c>
      <c r="C919" s="357"/>
      <c r="D919" s="357" t="s">
        <v>287</v>
      </c>
      <c r="E919" s="394"/>
      <c r="F919" s="394"/>
      <c r="G919" s="394"/>
      <c r="H919" s="394"/>
      <c r="I919" s="394"/>
      <c r="J919" s="394"/>
      <c r="K919" s="357"/>
      <c r="L919" s="357"/>
      <c r="M919" s="358">
        <v>1</v>
      </c>
      <c r="N919" s="359">
        <v>892</v>
      </c>
      <c r="O919" s="394"/>
      <c r="P919" s="423"/>
      <c r="Q919" s="423"/>
      <c r="R919" s="394"/>
      <c r="S919" s="423"/>
      <c r="T919" s="423"/>
      <c r="U919" s="253"/>
      <c r="V919" s="82"/>
      <c r="W919" s="82"/>
      <c r="X919" s="82"/>
      <c r="Y919" s="82"/>
      <c r="Z919" s="82"/>
    </row>
    <row r="920" spans="1:26" customFormat="1" ht="15" x14ac:dyDescent="0.25">
      <c r="A920" s="357" t="s">
        <v>1028</v>
      </c>
      <c r="B920" s="357" t="s">
        <v>449</v>
      </c>
      <c r="C920" s="357"/>
      <c r="D920" s="357" t="s">
        <v>450</v>
      </c>
      <c r="E920" s="394"/>
      <c r="F920" s="394"/>
      <c r="G920" s="394"/>
      <c r="H920" s="394"/>
      <c r="I920" s="394"/>
      <c r="J920" s="394"/>
      <c r="K920" s="357"/>
      <c r="L920" s="357"/>
      <c r="M920" s="358">
        <v>1</v>
      </c>
      <c r="N920" s="359">
        <v>1000</v>
      </c>
      <c r="O920" s="394"/>
      <c r="P920" s="358"/>
      <c r="Q920" s="359"/>
      <c r="R920" s="394"/>
      <c r="S920" s="358"/>
      <c r="T920" s="359"/>
      <c r="U920" s="356"/>
      <c r="V920" s="82"/>
      <c r="W920" s="82"/>
      <c r="X920" s="82"/>
      <c r="Y920" s="82"/>
      <c r="Z920" s="82"/>
    </row>
    <row r="921" spans="1:26" customFormat="1" ht="15" x14ac:dyDescent="0.25">
      <c r="A921" s="357" t="s">
        <v>1028</v>
      </c>
      <c r="B921" s="357" t="s">
        <v>477</v>
      </c>
      <c r="C921" s="357"/>
      <c r="D921" s="357" t="s">
        <v>134</v>
      </c>
      <c r="E921" s="394"/>
      <c r="F921" s="394"/>
      <c r="G921" s="394"/>
      <c r="H921" s="394"/>
      <c r="I921" s="394"/>
      <c r="J921" s="394"/>
      <c r="K921" s="357"/>
      <c r="L921" s="357"/>
      <c r="M921" s="423">
        <v>1</v>
      </c>
      <c r="N921" s="423">
        <v>1000</v>
      </c>
      <c r="O921" s="394"/>
      <c r="P921" s="358"/>
      <c r="Q921" s="359"/>
      <c r="R921" s="394"/>
      <c r="S921" s="358"/>
      <c r="T921" s="359"/>
      <c r="U921" s="356"/>
      <c r="V921" s="82"/>
      <c r="W921" s="82"/>
      <c r="X921" s="82"/>
      <c r="Y921" s="82"/>
      <c r="Z921" s="82"/>
    </row>
    <row r="922" spans="1:26" customFormat="1" ht="15" x14ac:dyDescent="0.25">
      <c r="A922" s="357" t="s">
        <v>1028</v>
      </c>
      <c r="B922" s="357" t="s">
        <v>501</v>
      </c>
      <c r="C922" s="357"/>
      <c r="D922" s="357" t="s">
        <v>107</v>
      </c>
      <c r="E922" s="394"/>
      <c r="F922" s="394"/>
      <c r="G922" s="394"/>
      <c r="H922" s="394"/>
      <c r="I922" s="394"/>
      <c r="J922" s="394"/>
      <c r="K922" s="357"/>
      <c r="L922" s="357"/>
      <c r="M922" s="358"/>
      <c r="N922" s="359"/>
      <c r="O922" s="394"/>
      <c r="P922" s="423">
        <v>1</v>
      </c>
      <c r="Q922" s="423">
        <v>375</v>
      </c>
      <c r="R922" s="394"/>
      <c r="S922" s="358"/>
      <c r="T922" s="359"/>
      <c r="U922" s="356"/>
      <c r="V922" s="82"/>
      <c r="W922" s="82"/>
      <c r="X922" s="82"/>
      <c r="Y922" s="82"/>
      <c r="Z922" s="82"/>
    </row>
    <row r="923" spans="1:26" customFormat="1" ht="15" x14ac:dyDescent="0.25">
      <c r="A923" s="357" t="s">
        <v>1028</v>
      </c>
      <c r="B923" s="357" t="s">
        <v>510</v>
      </c>
      <c r="C923" s="357"/>
      <c r="D923" s="357" t="s">
        <v>73</v>
      </c>
      <c r="E923" s="394"/>
      <c r="F923" s="394"/>
      <c r="G923" s="394"/>
      <c r="H923" s="394"/>
      <c r="I923" s="394"/>
      <c r="J923" s="394"/>
      <c r="K923" s="357"/>
      <c r="L923" s="357"/>
      <c r="M923" s="358">
        <v>2</v>
      </c>
      <c r="N923" s="359">
        <v>1220</v>
      </c>
      <c r="O923" s="394"/>
      <c r="P923" s="358"/>
      <c r="Q923" s="359"/>
      <c r="R923" s="394"/>
      <c r="S923" s="423"/>
      <c r="T923" s="423"/>
      <c r="U923" s="253"/>
      <c r="V923" s="82"/>
      <c r="W923" s="82"/>
      <c r="X923" s="82"/>
      <c r="Y923" s="82"/>
      <c r="Z923" s="82"/>
    </row>
    <row r="924" spans="1:26" customFormat="1" ht="15" x14ac:dyDescent="0.25">
      <c r="A924" s="357" t="s">
        <v>1028</v>
      </c>
      <c r="B924" s="357" t="s">
        <v>520</v>
      </c>
      <c r="C924" s="357"/>
      <c r="D924" s="357" t="s">
        <v>226</v>
      </c>
      <c r="E924" s="394"/>
      <c r="F924" s="394"/>
      <c r="G924" s="394"/>
      <c r="H924" s="394"/>
      <c r="I924" s="394"/>
      <c r="J924" s="394"/>
      <c r="K924" s="357"/>
      <c r="L924" s="357"/>
      <c r="M924" s="358">
        <v>1</v>
      </c>
      <c r="N924" s="359">
        <v>742</v>
      </c>
      <c r="O924" s="394"/>
      <c r="P924" s="358"/>
      <c r="Q924" s="359"/>
      <c r="R924" s="394"/>
      <c r="S924" s="358"/>
      <c r="T924" s="359"/>
      <c r="U924" s="253"/>
      <c r="V924" s="82"/>
      <c r="W924" s="82"/>
      <c r="X924" s="82"/>
      <c r="Y924" s="82"/>
      <c r="Z924" s="82"/>
    </row>
    <row r="925" spans="1:26" customFormat="1" ht="15" x14ac:dyDescent="0.25">
      <c r="A925" s="357" t="s">
        <v>1028</v>
      </c>
      <c r="B925" s="357" t="s">
        <v>560</v>
      </c>
      <c r="C925" s="357"/>
      <c r="D925" s="357" t="s">
        <v>212</v>
      </c>
      <c r="E925" s="394"/>
      <c r="F925" s="394"/>
      <c r="G925" s="394"/>
      <c r="H925" s="394"/>
      <c r="I925" s="394"/>
      <c r="J925" s="394"/>
      <c r="K925" s="357"/>
      <c r="L925" s="357"/>
      <c r="M925" s="358">
        <v>1</v>
      </c>
      <c r="N925" s="359">
        <v>1000</v>
      </c>
      <c r="O925" s="394"/>
      <c r="P925" s="358"/>
      <c r="Q925" s="359"/>
      <c r="R925" s="394"/>
      <c r="S925" s="358"/>
      <c r="T925" s="359"/>
      <c r="U925" s="253"/>
      <c r="V925" s="82"/>
      <c r="W925" s="82"/>
      <c r="X925" s="82"/>
      <c r="Y925" s="82"/>
      <c r="Z925" s="82"/>
    </row>
    <row r="926" spans="1:26" customFormat="1" ht="15" x14ac:dyDescent="0.25">
      <c r="A926" s="357"/>
      <c r="B926" s="357"/>
      <c r="C926" s="357"/>
      <c r="D926" s="357"/>
      <c r="E926" s="82"/>
      <c r="F926" s="82"/>
      <c r="G926" s="82"/>
      <c r="H926" s="82"/>
      <c r="I926" s="82"/>
      <c r="J926" s="82"/>
      <c r="K926" s="357"/>
      <c r="L926" s="357"/>
      <c r="M926" s="358"/>
      <c r="N926" s="359"/>
      <c r="O926" s="82"/>
      <c r="P926" s="358"/>
      <c r="Q926" s="359"/>
      <c r="R926" s="82"/>
      <c r="S926" s="361"/>
      <c r="T926" s="361"/>
      <c r="U926" s="356"/>
      <c r="V926" s="82"/>
      <c r="W926" s="82"/>
      <c r="X926" s="82"/>
      <c r="Y926" s="82"/>
      <c r="Z926" s="82"/>
    </row>
    <row r="927" spans="1:26" customFormat="1" ht="15" x14ac:dyDescent="0.25">
      <c r="A927" s="357"/>
      <c r="B927" s="357"/>
      <c r="C927" s="357"/>
      <c r="D927" s="357"/>
      <c r="E927" s="82"/>
      <c r="F927" s="82"/>
      <c r="G927" s="82"/>
      <c r="H927" s="82"/>
      <c r="I927" s="82"/>
      <c r="J927" s="82"/>
      <c r="K927" s="357"/>
      <c r="L927" s="357"/>
      <c r="M927" s="358"/>
      <c r="N927" s="359"/>
      <c r="O927" s="82"/>
      <c r="P927" s="358"/>
      <c r="Q927" s="359"/>
      <c r="R927" s="82"/>
      <c r="S927" s="358"/>
      <c r="T927" s="359"/>
      <c r="U927" s="253"/>
      <c r="V927" s="82"/>
      <c r="W927" s="82"/>
      <c r="X927" s="82"/>
      <c r="Y927" s="82"/>
      <c r="Z927" s="82"/>
    </row>
    <row r="928" spans="1:26" customFormat="1" ht="15" x14ac:dyDescent="0.25">
      <c r="A928" s="357" t="s">
        <v>1031</v>
      </c>
      <c r="B928" s="357" t="s">
        <v>956</v>
      </c>
      <c r="C928" s="357"/>
      <c r="D928" s="357" t="s">
        <v>956</v>
      </c>
      <c r="E928" s="82" t="s">
        <v>1032</v>
      </c>
      <c r="F928" s="82"/>
      <c r="G928" s="82" t="s">
        <v>1030</v>
      </c>
      <c r="H928" s="82"/>
      <c r="I928" s="82"/>
      <c r="J928" s="82"/>
      <c r="K928" s="357"/>
      <c r="L928" s="357"/>
      <c r="M928" s="358"/>
      <c r="N928" s="359"/>
      <c r="O928" s="82"/>
      <c r="P928" s="361"/>
      <c r="Q928" s="361"/>
      <c r="R928" s="82"/>
      <c r="S928" s="361"/>
      <c r="T928" s="361"/>
      <c r="U928" s="356"/>
      <c r="V928" s="82"/>
      <c r="W928" s="82"/>
      <c r="X928" s="82"/>
      <c r="Y928" s="82"/>
      <c r="Z928" s="82"/>
    </row>
    <row r="929" spans="1:26" customFormat="1" ht="15" x14ac:dyDescent="0.25">
      <c r="A929" s="3" t="s">
        <v>1031</v>
      </c>
      <c r="B929" s="357" t="s">
        <v>62</v>
      </c>
      <c r="C929" s="357"/>
      <c r="D929" s="357" t="s">
        <v>63</v>
      </c>
      <c r="E929" s="82"/>
      <c r="F929" s="82"/>
      <c r="G929" s="82"/>
      <c r="H929" s="82"/>
      <c r="I929" s="82"/>
      <c r="J929" s="82"/>
      <c r="K929" s="357"/>
      <c r="L929" s="357"/>
      <c r="M929" s="361">
        <v>445</v>
      </c>
      <c r="N929" s="361">
        <v>77875</v>
      </c>
      <c r="O929" s="82"/>
      <c r="P929" s="358"/>
      <c r="Q929" s="359"/>
      <c r="R929" s="82"/>
      <c r="S929" s="361"/>
      <c r="T929" s="361"/>
      <c r="U929" s="356"/>
      <c r="V929" s="82"/>
      <c r="W929" s="82"/>
      <c r="X929" s="82"/>
      <c r="Y929" s="82"/>
      <c r="Z929" s="82"/>
    </row>
    <row r="930" spans="1:26" customFormat="1" ht="15" x14ac:dyDescent="0.25">
      <c r="A930" s="357" t="s">
        <v>1031</v>
      </c>
      <c r="B930" s="357" t="s">
        <v>62</v>
      </c>
      <c r="C930" s="357"/>
      <c r="D930" s="357" t="s">
        <v>65</v>
      </c>
      <c r="E930" s="82"/>
      <c r="F930" s="82"/>
      <c r="G930" s="82"/>
      <c r="H930" s="82"/>
      <c r="I930" s="82"/>
      <c r="J930" s="82"/>
      <c r="K930" s="357"/>
      <c r="L930" s="357"/>
      <c r="M930" s="358">
        <v>18</v>
      </c>
      <c r="N930" s="359">
        <v>3150</v>
      </c>
      <c r="O930" s="82"/>
      <c r="P930" s="361"/>
      <c r="Q930" s="361"/>
      <c r="R930" s="82"/>
      <c r="S930" s="361"/>
      <c r="T930" s="361"/>
      <c r="U930" s="253"/>
      <c r="V930" s="82"/>
      <c r="W930" s="82"/>
      <c r="X930" s="82"/>
      <c r="Y930" s="82"/>
      <c r="Z930" s="82"/>
    </row>
    <row r="931" spans="1:26" customFormat="1" ht="15" x14ac:dyDescent="0.25">
      <c r="A931" s="357" t="s">
        <v>1031</v>
      </c>
      <c r="B931" s="357" t="s">
        <v>66</v>
      </c>
      <c r="C931" s="357"/>
      <c r="D931" s="357" t="s">
        <v>63</v>
      </c>
      <c r="E931" s="82"/>
      <c r="F931" s="82"/>
      <c r="G931" s="82"/>
      <c r="H931" s="82"/>
      <c r="I931" s="82"/>
      <c r="J931" s="82"/>
      <c r="K931" s="357"/>
      <c r="L931" s="357"/>
      <c r="M931" s="358">
        <v>63</v>
      </c>
      <c r="N931" s="359">
        <v>11025</v>
      </c>
      <c r="O931" s="82"/>
      <c r="P931" s="361"/>
      <c r="Q931" s="361"/>
      <c r="R931" s="82"/>
      <c r="S931" s="361"/>
      <c r="T931" s="361"/>
      <c r="U931" s="356"/>
      <c r="V931" s="82"/>
      <c r="W931" s="82"/>
      <c r="X931" s="82"/>
      <c r="Y931" s="82"/>
      <c r="Z931" s="82"/>
    </row>
    <row r="932" spans="1:26" customFormat="1" ht="15" x14ac:dyDescent="0.25">
      <c r="A932" s="357" t="s">
        <v>1031</v>
      </c>
      <c r="B932" s="357" t="s">
        <v>66</v>
      </c>
      <c r="C932" s="357"/>
      <c r="D932" s="357" t="s">
        <v>65</v>
      </c>
      <c r="E932" s="82"/>
      <c r="F932" s="82"/>
      <c r="G932" s="82"/>
      <c r="H932" s="82"/>
      <c r="I932" s="82"/>
      <c r="J932" s="82"/>
      <c r="K932" s="357"/>
      <c r="L932" s="357"/>
      <c r="M932" s="358">
        <v>1</v>
      </c>
      <c r="N932" s="359">
        <v>175</v>
      </c>
      <c r="O932" s="82"/>
      <c r="P932" s="361"/>
      <c r="Q932" s="361"/>
      <c r="R932" s="82"/>
      <c r="S932" s="361"/>
      <c r="T932" s="361"/>
      <c r="U932" s="253"/>
      <c r="V932" s="82"/>
      <c r="W932" s="82"/>
      <c r="X932" s="82"/>
      <c r="Y932" s="82"/>
      <c r="Z932" s="82"/>
    </row>
    <row r="933" spans="1:26" customFormat="1" ht="15" x14ac:dyDescent="0.25">
      <c r="A933" s="357" t="s">
        <v>1031</v>
      </c>
      <c r="B933" s="357" t="s">
        <v>67</v>
      </c>
      <c r="C933" s="357"/>
      <c r="D933" s="357" t="s">
        <v>68</v>
      </c>
      <c r="E933" s="82"/>
      <c r="F933" s="82"/>
      <c r="G933" s="82"/>
      <c r="H933" s="82"/>
      <c r="I933" s="82"/>
      <c r="J933" s="82"/>
      <c r="K933" s="357"/>
      <c r="L933" s="357"/>
      <c r="M933" s="358">
        <v>34</v>
      </c>
      <c r="N933" s="359">
        <v>5950</v>
      </c>
      <c r="O933" s="82"/>
      <c r="P933" s="358"/>
      <c r="Q933" s="359"/>
      <c r="R933" s="82"/>
      <c r="S933" s="358"/>
      <c r="T933" s="359"/>
      <c r="U933" s="253"/>
      <c r="V933" s="82"/>
      <c r="W933" s="82"/>
      <c r="X933" s="82"/>
      <c r="Y933" s="82"/>
      <c r="Z933" s="82"/>
    </row>
    <row r="934" spans="1:26" customFormat="1" ht="15" x14ac:dyDescent="0.25">
      <c r="A934" s="357" t="s">
        <v>1031</v>
      </c>
      <c r="B934" s="357" t="s">
        <v>71</v>
      </c>
      <c r="C934" s="357"/>
      <c r="D934" s="357" t="s">
        <v>72</v>
      </c>
      <c r="E934" s="82"/>
      <c r="F934" s="82"/>
      <c r="G934" s="82"/>
      <c r="H934" s="82"/>
      <c r="I934" s="82"/>
      <c r="J934" s="82"/>
      <c r="K934" s="357"/>
      <c r="L934" s="357"/>
      <c r="M934" s="361">
        <v>64</v>
      </c>
      <c r="N934" s="361">
        <v>11200</v>
      </c>
      <c r="O934" s="82"/>
      <c r="P934" s="358"/>
      <c r="Q934" s="359"/>
      <c r="R934" s="82"/>
      <c r="S934" s="361"/>
      <c r="T934" s="361"/>
      <c r="U934" s="356"/>
      <c r="V934" s="82"/>
      <c r="W934" s="82"/>
      <c r="X934" s="82"/>
      <c r="Y934" s="82"/>
      <c r="Z934" s="82"/>
    </row>
    <row r="935" spans="1:26" customFormat="1" ht="15" x14ac:dyDescent="0.25">
      <c r="A935" s="357" t="s">
        <v>1031</v>
      </c>
      <c r="B935" s="357" t="s">
        <v>74</v>
      </c>
      <c r="C935" s="357"/>
      <c r="D935" s="357" t="s">
        <v>75</v>
      </c>
      <c r="E935" s="82"/>
      <c r="F935" s="82"/>
      <c r="G935" s="82"/>
      <c r="H935" s="82"/>
      <c r="I935" s="82"/>
      <c r="J935" s="82"/>
      <c r="K935" s="357"/>
      <c r="L935" s="357"/>
      <c r="M935" s="358">
        <v>2</v>
      </c>
      <c r="N935" s="359">
        <v>350</v>
      </c>
      <c r="O935" s="82"/>
      <c r="P935" s="361"/>
      <c r="Q935" s="361"/>
      <c r="R935" s="82"/>
      <c r="S935" s="358"/>
      <c r="T935" s="359"/>
      <c r="U935" s="253"/>
      <c r="V935" s="82"/>
      <c r="W935" s="82"/>
      <c r="X935" s="82"/>
      <c r="Y935" s="82"/>
      <c r="Z935" s="82"/>
    </row>
    <row r="936" spans="1:26" customFormat="1" ht="15" x14ac:dyDescent="0.25">
      <c r="A936" s="357" t="s">
        <v>1031</v>
      </c>
      <c r="B936" s="357" t="s">
        <v>78</v>
      </c>
      <c r="C936" s="357"/>
      <c r="D936" s="357" t="s">
        <v>79</v>
      </c>
      <c r="E936" s="82"/>
      <c r="F936" s="82"/>
      <c r="G936" s="82"/>
      <c r="H936" s="82"/>
      <c r="I936" s="82"/>
      <c r="J936" s="82"/>
      <c r="K936" s="357"/>
      <c r="L936" s="357"/>
      <c r="M936" s="358">
        <v>3</v>
      </c>
      <c r="N936" s="359">
        <v>525</v>
      </c>
      <c r="O936" s="82"/>
      <c r="P936" s="358"/>
      <c r="Q936" s="359"/>
      <c r="R936" s="82"/>
      <c r="S936" s="361"/>
      <c r="T936" s="361"/>
      <c r="U936" s="253"/>
      <c r="V936" s="82"/>
      <c r="W936" s="82"/>
      <c r="X936" s="82"/>
      <c r="Y936" s="82"/>
      <c r="Z936" s="82"/>
    </row>
    <row r="937" spans="1:26" customFormat="1" ht="15" x14ac:dyDescent="0.25">
      <c r="A937" s="357" t="s">
        <v>1031</v>
      </c>
      <c r="B937" s="357" t="s">
        <v>80</v>
      </c>
      <c r="C937" s="357"/>
      <c r="D937" s="357" t="s">
        <v>81</v>
      </c>
      <c r="E937" s="82"/>
      <c r="F937" s="82"/>
      <c r="G937" s="82"/>
      <c r="H937" s="82"/>
      <c r="I937" s="82"/>
      <c r="J937" s="82"/>
      <c r="K937" s="357"/>
      <c r="L937" s="357"/>
      <c r="M937" s="358">
        <v>319</v>
      </c>
      <c r="N937" s="359">
        <v>55825</v>
      </c>
      <c r="O937" s="82"/>
      <c r="P937" s="358"/>
      <c r="Q937" s="359"/>
      <c r="R937" s="82"/>
      <c r="S937" s="358"/>
      <c r="T937" s="359"/>
      <c r="U937" s="356"/>
      <c r="V937" s="82"/>
      <c r="W937" s="82"/>
      <c r="X937" s="82"/>
      <c r="Y937" s="82"/>
      <c r="Z937" s="82"/>
    </row>
    <row r="938" spans="1:26" customFormat="1" ht="15" x14ac:dyDescent="0.25">
      <c r="A938" s="357" t="s">
        <v>1031</v>
      </c>
      <c r="B938" s="357" t="s">
        <v>82</v>
      </c>
      <c r="C938" s="357"/>
      <c r="D938" s="357" t="s">
        <v>83</v>
      </c>
      <c r="E938" s="82"/>
      <c r="F938" s="82"/>
      <c r="G938" s="82"/>
      <c r="H938" s="82"/>
      <c r="I938" s="82"/>
      <c r="J938" s="82"/>
      <c r="K938" s="357"/>
      <c r="L938" s="357"/>
      <c r="M938" s="358">
        <v>3141</v>
      </c>
      <c r="N938" s="359">
        <v>549675</v>
      </c>
      <c r="O938" s="82"/>
      <c r="P938" s="361"/>
      <c r="Q938" s="361"/>
      <c r="R938" s="82"/>
      <c r="S938" s="361"/>
      <c r="T938" s="361"/>
      <c r="U938" s="253"/>
      <c r="V938" s="82"/>
      <c r="W938" s="82"/>
      <c r="X938" s="82"/>
      <c r="Y938" s="82"/>
      <c r="Z938" s="82"/>
    </row>
    <row r="939" spans="1:26" customFormat="1" ht="15" x14ac:dyDescent="0.25">
      <c r="A939" s="357" t="s">
        <v>1031</v>
      </c>
      <c r="B939" s="357" t="s">
        <v>87</v>
      </c>
      <c r="C939" s="357"/>
      <c r="D939" s="357" t="s">
        <v>88</v>
      </c>
      <c r="E939" s="82"/>
      <c r="F939" s="82"/>
      <c r="G939" s="82"/>
      <c r="H939" s="82"/>
      <c r="I939" s="82"/>
      <c r="J939" s="82"/>
      <c r="K939" s="357"/>
      <c r="L939" s="357"/>
      <c r="M939" s="358">
        <v>1</v>
      </c>
      <c r="N939" s="359">
        <v>175</v>
      </c>
      <c r="O939" s="82"/>
      <c r="P939" s="361"/>
      <c r="Q939" s="361"/>
      <c r="R939" s="82"/>
      <c r="S939" s="361"/>
      <c r="T939" s="361"/>
      <c r="U939" s="356"/>
      <c r="V939" s="82"/>
      <c r="W939" s="82"/>
      <c r="X939" s="82"/>
      <c r="Y939" s="82"/>
      <c r="Z939" s="82"/>
    </row>
    <row r="940" spans="1:26" customFormat="1" ht="15" x14ac:dyDescent="0.25">
      <c r="A940" s="357" t="s">
        <v>1031</v>
      </c>
      <c r="B940" s="357" t="s">
        <v>89</v>
      </c>
      <c r="C940" s="357"/>
      <c r="D940" s="357" t="s">
        <v>90</v>
      </c>
      <c r="E940" s="82"/>
      <c r="F940" s="82"/>
      <c r="G940" s="82"/>
      <c r="H940" s="82"/>
      <c r="I940" s="82"/>
      <c r="J940" s="82"/>
      <c r="K940" s="357"/>
      <c r="L940" s="357"/>
      <c r="M940" s="358">
        <v>4</v>
      </c>
      <c r="N940" s="359">
        <v>700</v>
      </c>
      <c r="O940" s="82"/>
      <c r="P940" s="358"/>
      <c r="Q940" s="359"/>
      <c r="R940" s="82"/>
      <c r="S940" s="358"/>
      <c r="T940" s="359"/>
      <c r="U940" s="356"/>
      <c r="V940" s="82"/>
      <c r="W940" s="82"/>
      <c r="X940" s="82"/>
      <c r="Y940" s="82"/>
      <c r="Z940" s="82"/>
    </row>
    <row r="941" spans="1:26" customFormat="1" ht="15" x14ac:dyDescent="0.25">
      <c r="A941" s="357" t="s">
        <v>1031</v>
      </c>
      <c r="B941" s="357" t="s">
        <v>91</v>
      </c>
      <c r="C941" s="357"/>
      <c r="D941" s="357" t="s">
        <v>92</v>
      </c>
      <c r="E941" s="82"/>
      <c r="F941" s="82"/>
      <c r="G941" s="82"/>
      <c r="H941" s="82"/>
      <c r="I941" s="82"/>
      <c r="J941" s="82"/>
      <c r="K941" s="357"/>
      <c r="L941" s="357"/>
      <c r="M941" s="358">
        <v>8</v>
      </c>
      <c r="N941" s="359">
        <v>1400</v>
      </c>
      <c r="O941" s="82"/>
      <c r="P941" s="358"/>
      <c r="Q941" s="359"/>
      <c r="R941" s="82"/>
      <c r="S941" s="358"/>
      <c r="T941" s="359"/>
      <c r="U941" s="253"/>
      <c r="V941" s="82"/>
      <c r="W941" s="82"/>
      <c r="X941" s="82"/>
      <c r="Y941" s="82"/>
      <c r="Z941" s="82"/>
    </row>
    <row r="942" spans="1:26" customFormat="1" ht="15" x14ac:dyDescent="0.25">
      <c r="A942" s="357" t="s">
        <v>1031</v>
      </c>
      <c r="B942" s="357" t="s">
        <v>94</v>
      </c>
      <c r="C942" s="357"/>
      <c r="D942" s="357" t="s">
        <v>96</v>
      </c>
      <c r="E942" s="82"/>
      <c r="F942" s="82"/>
      <c r="G942" s="82"/>
      <c r="H942" s="82"/>
      <c r="I942" s="82"/>
      <c r="J942" s="82"/>
      <c r="K942" s="357"/>
      <c r="L942" s="357"/>
      <c r="M942" s="358">
        <v>8</v>
      </c>
      <c r="N942" s="359">
        <v>1400</v>
      </c>
      <c r="O942" s="82"/>
      <c r="P942" s="358"/>
      <c r="Q942" s="359"/>
      <c r="R942" s="82"/>
      <c r="S942" s="361"/>
      <c r="T942" s="361"/>
      <c r="U942" s="356"/>
      <c r="V942" s="82"/>
      <c r="W942" s="82"/>
      <c r="X942" s="82"/>
      <c r="Y942" s="82"/>
      <c r="Z942" s="82"/>
    </row>
    <row r="943" spans="1:26" customFormat="1" ht="15" x14ac:dyDescent="0.25">
      <c r="A943" s="357" t="s">
        <v>1031</v>
      </c>
      <c r="B943" s="357" t="s">
        <v>99</v>
      </c>
      <c r="C943" s="357"/>
      <c r="D943" s="357" t="s">
        <v>77</v>
      </c>
      <c r="E943" s="82"/>
      <c r="F943" s="82"/>
      <c r="G943" s="82"/>
      <c r="H943" s="82"/>
      <c r="I943" s="82"/>
      <c r="J943" s="82"/>
      <c r="K943" s="357"/>
      <c r="L943" s="357"/>
      <c r="M943" s="358">
        <v>264</v>
      </c>
      <c r="N943" s="359">
        <v>46200</v>
      </c>
      <c r="O943" s="82"/>
      <c r="P943" s="358"/>
      <c r="Q943" s="359"/>
      <c r="R943" s="82"/>
      <c r="S943" s="358"/>
      <c r="T943" s="359"/>
      <c r="U943" s="356"/>
      <c r="V943" s="82"/>
      <c r="W943" s="82"/>
      <c r="X943" s="82"/>
      <c r="Y943" s="82"/>
      <c r="Z943" s="82"/>
    </row>
    <row r="944" spans="1:26" customFormat="1" ht="15" x14ac:dyDescent="0.25">
      <c r="A944" s="357" t="s">
        <v>1031</v>
      </c>
      <c r="B944" s="357" t="s">
        <v>101</v>
      </c>
      <c r="C944" s="357"/>
      <c r="D944" s="357" t="s">
        <v>102</v>
      </c>
      <c r="E944" s="82"/>
      <c r="F944" s="82"/>
      <c r="G944" s="82"/>
      <c r="H944" s="82"/>
      <c r="I944" s="82"/>
      <c r="J944" s="82"/>
      <c r="K944" s="357"/>
      <c r="L944" s="357"/>
      <c r="M944" s="358">
        <v>238</v>
      </c>
      <c r="N944" s="359">
        <v>41650</v>
      </c>
      <c r="O944" s="82"/>
      <c r="P944" s="358"/>
      <c r="Q944" s="359"/>
      <c r="R944" s="82"/>
      <c r="S944" s="361"/>
      <c r="T944" s="361"/>
      <c r="U944" s="253"/>
      <c r="V944" s="82"/>
      <c r="W944" s="82"/>
      <c r="X944" s="82"/>
      <c r="Y944" s="82"/>
      <c r="Z944" s="82"/>
    </row>
    <row r="945" spans="1:26" customFormat="1" ht="15" x14ac:dyDescent="0.25">
      <c r="A945" s="357" t="s">
        <v>1031</v>
      </c>
      <c r="B945" s="357" t="s">
        <v>101</v>
      </c>
      <c r="C945" s="357"/>
      <c r="D945" s="357" t="s">
        <v>104</v>
      </c>
      <c r="E945" s="82"/>
      <c r="F945" s="82"/>
      <c r="G945" s="82"/>
      <c r="H945" s="82"/>
      <c r="I945" s="82"/>
      <c r="J945" s="82"/>
      <c r="K945" s="357"/>
      <c r="L945" s="357"/>
      <c r="M945" s="358">
        <v>1</v>
      </c>
      <c r="N945" s="359">
        <v>175</v>
      </c>
      <c r="O945" s="82"/>
      <c r="P945" s="358"/>
      <c r="Q945" s="359"/>
      <c r="R945" s="82"/>
      <c r="S945" s="358"/>
      <c r="T945" s="359"/>
      <c r="U945" s="253"/>
      <c r="V945" s="82"/>
      <c r="W945" s="82"/>
      <c r="X945" s="82"/>
      <c r="Y945" s="82"/>
      <c r="Z945" s="82"/>
    </row>
    <row r="946" spans="1:26" customFormat="1" ht="15" x14ac:dyDescent="0.25">
      <c r="A946" s="357" t="s">
        <v>1031</v>
      </c>
      <c r="B946" s="357" t="s">
        <v>635</v>
      </c>
      <c r="C946" s="357"/>
      <c r="D946" s="357" t="s">
        <v>103</v>
      </c>
      <c r="E946" s="82"/>
      <c r="F946" s="82"/>
      <c r="G946" s="82"/>
      <c r="H946" s="82"/>
      <c r="I946" s="82"/>
      <c r="J946" s="82"/>
      <c r="K946" s="357"/>
      <c r="L946" s="357"/>
      <c r="M946" s="358">
        <v>1</v>
      </c>
      <c r="N946" s="359">
        <v>175</v>
      </c>
      <c r="O946" s="82"/>
      <c r="P946" s="358"/>
      <c r="Q946" s="359"/>
      <c r="R946" s="82"/>
      <c r="S946" s="358"/>
      <c r="T946" s="359"/>
      <c r="U946" s="356"/>
      <c r="V946" s="82"/>
      <c r="W946" s="82"/>
      <c r="X946" s="82"/>
      <c r="Y946" s="82"/>
      <c r="Z946" s="82"/>
    </row>
    <row r="947" spans="1:26" customFormat="1" ht="15" x14ac:dyDescent="0.25">
      <c r="A947" s="357" t="s">
        <v>1031</v>
      </c>
      <c r="B947" s="357" t="s">
        <v>106</v>
      </c>
      <c r="C947" s="357"/>
      <c r="D947" s="357" t="s">
        <v>107</v>
      </c>
      <c r="E947" s="82"/>
      <c r="F947" s="82"/>
      <c r="G947" s="82"/>
      <c r="H947" s="82"/>
      <c r="I947" s="82"/>
      <c r="J947" s="82"/>
      <c r="K947" s="357"/>
      <c r="L947" s="357"/>
      <c r="M947" s="358">
        <v>23</v>
      </c>
      <c r="N947" s="359">
        <v>4025</v>
      </c>
      <c r="O947" s="82"/>
      <c r="P947" s="358"/>
      <c r="Q947" s="359"/>
      <c r="R947" s="82"/>
      <c r="S947" s="358"/>
      <c r="T947" s="359"/>
      <c r="U947" s="253"/>
      <c r="V947" s="82"/>
      <c r="W947" s="82"/>
      <c r="X947" s="82"/>
      <c r="Y947" s="82"/>
      <c r="Z947" s="82"/>
    </row>
    <row r="948" spans="1:26" customFormat="1" ht="15" x14ac:dyDescent="0.25">
      <c r="A948" s="357" t="s">
        <v>1031</v>
      </c>
      <c r="B948" s="357" t="s">
        <v>638</v>
      </c>
      <c r="C948" s="357"/>
      <c r="D948" s="357" t="s">
        <v>79</v>
      </c>
      <c r="E948" s="82"/>
      <c r="F948" s="82"/>
      <c r="G948" s="82"/>
      <c r="H948" s="82"/>
      <c r="I948" s="82"/>
      <c r="J948" s="82"/>
      <c r="K948" s="357"/>
      <c r="L948" s="357"/>
      <c r="M948" s="358">
        <v>4</v>
      </c>
      <c r="N948" s="359">
        <v>700</v>
      </c>
      <c r="O948" s="82"/>
      <c r="P948" s="358"/>
      <c r="Q948" s="359"/>
      <c r="R948" s="82"/>
      <c r="S948" s="358"/>
      <c r="T948" s="359"/>
      <c r="U948" s="253"/>
      <c r="V948" s="82"/>
      <c r="W948" s="82"/>
      <c r="X948" s="82"/>
      <c r="Y948" s="82"/>
      <c r="Z948" s="82"/>
    </row>
    <row r="949" spans="1:26" customFormat="1" ht="15" x14ac:dyDescent="0.25">
      <c r="A949" s="357" t="s">
        <v>1031</v>
      </c>
      <c r="B949" s="357" t="s">
        <v>113</v>
      </c>
      <c r="C949" s="357"/>
      <c r="D949" s="357" t="s">
        <v>104</v>
      </c>
      <c r="E949" s="82"/>
      <c r="F949" s="82"/>
      <c r="G949" s="82"/>
      <c r="H949" s="82"/>
      <c r="I949" s="82"/>
      <c r="J949" s="82"/>
      <c r="K949" s="357"/>
      <c r="L949" s="357"/>
      <c r="M949" s="358">
        <v>16</v>
      </c>
      <c r="N949" s="359">
        <v>2800</v>
      </c>
      <c r="O949" s="82"/>
      <c r="P949" s="358"/>
      <c r="Q949" s="359"/>
      <c r="R949" s="82"/>
      <c r="S949" s="358"/>
      <c r="T949" s="359"/>
      <c r="U949" s="253"/>
      <c r="V949" s="82"/>
      <c r="W949" s="82"/>
      <c r="X949" s="82"/>
      <c r="Y949" s="82"/>
      <c r="Z949" s="82"/>
    </row>
    <row r="950" spans="1:26" customFormat="1" ht="15" x14ac:dyDescent="0.25">
      <c r="A950" s="357" t="s">
        <v>1031</v>
      </c>
      <c r="B950" s="357" t="s">
        <v>115</v>
      </c>
      <c r="C950" s="357"/>
      <c r="D950" s="357" t="s">
        <v>104</v>
      </c>
      <c r="E950" s="82"/>
      <c r="F950" s="82"/>
      <c r="G950" s="82"/>
      <c r="H950" s="82"/>
      <c r="I950" s="82"/>
      <c r="J950" s="82"/>
      <c r="K950" s="357"/>
      <c r="L950" s="357"/>
      <c r="M950" s="358">
        <v>1</v>
      </c>
      <c r="N950" s="359">
        <v>175</v>
      </c>
      <c r="O950" s="82"/>
      <c r="P950" s="358"/>
      <c r="Q950" s="359"/>
      <c r="R950" s="82"/>
      <c r="S950" s="361"/>
      <c r="T950" s="361"/>
      <c r="U950" s="253"/>
      <c r="V950" s="82"/>
      <c r="W950" s="82"/>
      <c r="X950" s="82"/>
      <c r="Y950" s="82"/>
      <c r="Z950" s="82"/>
    </row>
    <row r="951" spans="1:26" customFormat="1" ht="15" x14ac:dyDescent="0.25">
      <c r="A951" s="357" t="s">
        <v>1031</v>
      </c>
      <c r="B951" s="357" t="s">
        <v>118</v>
      </c>
      <c r="C951" s="357"/>
      <c r="D951" s="357" t="s">
        <v>105</v>
      </c>
      <c r="E951" s="82"/>
      <c r="F951" s="82"/>
      <c r="G951" s="82"/>
      <c r="H951" s="82"/>
      <c r="I951" s="82"/>
      <c r="J951" s="82"/>
      <c r="K951" s="357"/>
      <c r="L951" s="357"/>
      <c r="M951" s="358">
        <v>41</v>
      </c>
      <c r="N951" s="359">
        <v>7175</v>
      </c>
      <c r="O951" s="82"/>
      <c r="P951" s="358"/>
      <c r="Q951" s="359"/>
      <c r="R951" s="82"/>
      <c r="S951" s="358"/>
      <c r="T951" s="359"/>
      <c r="U951" s="253"/>
      <c r="V951" s="82"/>
      <c r="W951" s="82"/>
      <c r="X951" s="82"/>
      <c r="Y951" s="82"/>
      <c r="Z951" s="82"/>
    </row>
    <row r="952" spans="1:26" customFormat="1" ht="15" x14ac:dyDescent="0.25">
      <c r="A952" s="357" t="s">
        <v>1031</v>
      </c>
      <c r="B952" s="357" t="s">
        <v>123</v>
      </c>
      <c r="C952" s="357"/>
      <c r="D952" s="357" t="s">
        <v>124</v>
      </c>
      <c r="E952" s="82"/>
      <c r="F952" s="82"/>
      <c r="G952" s="82"/>
      <c r="H952" s="82"/>
      <c r="I952" s="82"/>
      <c r="J952" s="82"/>
      <c r="K952" s="357"/>
      <c r="L952" s="357"/>
      <c r="M952" s="358">
        <v>14</v>
      </c>
      <c r="N952" s="359">
        <v>2450</v>
      </c>
      <c r="O952" s="82"/>
      <c r="P952" s="358"/>
      <c r="Q952" s="359"/>
      <c r="R952" s="82"/>
      <c r="S952" s="358"/>
      <c r="T952" s="359"/>
      <c r="U952" s="253"/>
      <c r="V952" s="82"/>
      <c r="W952" s="82"/>
      <c r="X952" s="82"/>
      <c r="Y952" s="82"/>
      <c r="Z952" s="82"/>
    </row>
    <row r="953" spans="1:26" customFormat="1" ht="15" x14ac:dyDescent="0.25">
      <c r="A953" s="357" t="s">
        <v>1031</v>
      </c>
      <c r="B953" s="357" t="s">
        <v>125</v>
      </c>
      <c r="C953" s="357"/>
      <c r="D953" s="357" t="s">
        <v>120</v>
      </c>
      <c r="E953" s="82"/>
      <c r="F953" s="82"/>
      <c r="G953" s="82"/>
      <c r="H953" s="82"/>
      <c r="I953" s="82"/>
      <c r="J953" s="82"/>
      <c r="K953" s="357"/>
      <c r="L953" s="357"/>
      <c r="M953" s="358">
        <v>39</v>
      </c>
      <c r="N953" s="359">
        <v>6825</v>
      </c>
      <c r="O953" s="82"/>
      <c r="P953" s="358"/>
      <c r="Q953" s="359"/>
      <c r="R953" s="82"/>
      <c r="S953" s="358"/>
      <c r="T953" s="359"/>
      <c r="U953" s="356"/>
      <c r="V953" s="82"/>
      <c r="W953" s="82"/>
      <c r="X953" s="82"/>
      <c r="Y953" s="82"/>
      <c r="Z953" s="82"/>
    </row>
    <row r="954" spans="1:26" customFormat="1" ht="15" x14ac:dyDescent="0.25">
      <c r="A954" s="357" t="s">
        <v>1031</v>
      </c>
      <c r="B954" s="357" t="s">
        <v>126</v>
      </c>
      <c r="C954" s="357"/>
      <c r="D954" s="357" t="s">
        <v>127</v>
      </c>
      <c r="E954" s="82"/>
      <c r="F954" s="82"/>
      <c r="G954" s="82"/>
      <c r="H954" s="82"/>
      <c r="I954" s="82"/>
      <c r="J954" s="82"/>
      <c r="K954" s="357"/>
      <c r="L954" s="357"/>
      <c r="M954" s="358">
        <v>28</v>
      </c>
      <c r="N954" s="359">
        <v>4900</v>
      </c>
      <c r="O954" s="82"/>
      <c r="P954" s="358"/>
      <c r="Q954" s="359"/>
      <c r="R954" s="82"/>
      <c r="S954" s="358"/>
      <c r="T954" s="359"/>
      <c r="U954" s="253"/>
      <c r="V954" s="82"/>
      <c r="W954" s="82"/>
      <c r="X954" s="82"/>
      <c r="Y954" s="82"/>
      <c r="Z954" s="82"/>
    </row>
    <row r="955" spans="1:26" customFormat="1" ht="15" x14ac:dyDescent="0.25">
      <c r="A955" s="357" t="s">
        <v>1031</v>
      </c>
      <c r="B955" s="357" t="s">
        <v>128</v>
      </c>
      <c r="C955" s="357"/>
      <c r="D955" s="357" t="s">
        <v>68</v>
      </c>
      <c r="E955" s="82"/>
      <c r="F955" s="82"/>
      <c r="G955" s="82"/>
      <c r="H955" s="82"/>
      <c r="I955" s="82"/>
      <c r="J955" s="82"/>
      <c r="K955" s="357"/>
      <c r="L955" s="357"/>
      <c r="M955" s="358">
        <v>296</v>
      </c>
      <c r="N955" s="359">
        <v>51800</v>
      </c>
      <c r="O955" s="82"/>
      <c r="P955" s="361"/>
      <c r="Q955" s="361"/>
      <c r="R955" s="82"/>
      <c r="S955" s="361"/>
      <c r="T955" s="361"/>
      <c r="U955" s="356"/>
      <c r="V955" s="82"/>
      <c r="W955" s="82"/>
      <c r="X955" s="82"/>
      <c r="Y955" s="82"/>
      <c r="Z955" s="82"/>
    </row>
    <row r="956" spans="1:26" customFormat="1" ht="15" x14ac:dyDescent="0.25">
      <c r="A956" s="357" t="s">
        <v>1031</v>
      </c>
      <c r="B956" s="357" t="s">
        <v>130</v>
      </c>
      <c r="C956" s="357"/>
      <c r="D956" s="357" t="s">
        <v>107</v>
      </c>
      <c r="E956" s="82"/>
      <c r="F956" s="82"/>
      <c r="G956" s="82"/>
      <c r="H956" s="82"/>
      <c r="I956" s="82"/>
      <c r="J956" s="82"/>
      <c r="K956" s="357"/>
      <c r="L956" s="357"/>
      <c r="M956" s="358">
        <v>3</v>
      </c>
      <c r="N956" s="359">
        <v>525</v>
      </c>
      <c r="O956" s="82"/>
      <c r="P956" s="358"/>
      <c r="Q956" s="359"/>
      <c r="R956" s="82"/>
      <c r="S956" s="361"/>
      <c r="T956" s="361"/>
      <c r="U956" s="253"/>
      <c r="V956" s="82"/>
      <c r="W956" s="82"/>
      <c r="X956" s="82"/>
      <c r="Y956" s="82"/>
      <c r="Z956" s="82"/>
    </row>
    <row r="957" spans="1:26" customFormat="1" ht="15" x14ac:dyDescent="0.25">
      <c r="A957" s="357" t="s">
        <v>1031</v>
      </c>
      <c r="B957" s="357" t="s">
        <v>132</v>
      </c>
      <c r="C957" s="357"/>
      <c r="D957" s="357" t="s">
        <v>134</v>
      </c>
      <c r="E957" s="82"/>
      <c r="F957" s="82"/>
      <c r="G957" s="82"/>
      <c r="H957" s="82"/>
      <c r="I957" s="82"/>
      <c r="J957" s="82"/>
      <c r="K957" s="357"/>
      <c r="L957" s="357"/>
      <c r="M957" s="358">
        <v>1</v>
      </c>
      <c r="N957" s="359">
        <v>175</v>
      </c>
      <c r="O957" s="82"/>
      <c r="P957" s="358"/>
      <c r="Q957" s="359"/>
      <c r="R957" s="82"/>
      <c r="S957" s="358"/>
      <c r="T957" s="359"/>
      <c r="U957" s="356"/>
      <c r="V957" s="82"/>
      <c r="W957" s="82"/>
      <c r="X957" s="82"/>
      <c r="Y957" s="82"/>
      <c r="Z957" s="82"/>
    </row>
    <row r="958" spans="1:26" customFormat="1" ht="15" x14ac:dyDescent="0.25">
      <c r="A958" s="357" t="s">
        <v>1031</v>
      </c>
      <c r="B958" s="357" t="s">
        <v>135</v>
      </c>
      <c r="C958" s="357"/>
      <c r="D958" s="357" t="s">
        <v>131</v>
      </c>
      <c r="E958" s="82"/>
      <c r="F958" s="82"/>
      <c r="G958" s="82"/>
      <c r="H958" s="82"/>
      <c r="I958" s="82"/>
      <c r="J958" s="82"/>
      <c r="K958" s="357"/>
      <c r="L958" s="357"/>
      <c r="M958" s="358">
        <v>203</v>
      </c>
      <c r="N958" s="359">
        <v>35525</v>
      </c>
      <c r="O958" s="82"/>
      <c r="P958" s="361"/>
      <c r="Q958" s="361"/>
      <c r="R958" s="82"/>
      <c r="S958" s="361"/>
      <c r="T958" s="361"/>
      <c r="U958" s="253"/>
      <c r="V958" s="82"/>
      <c r="W958" s="82"/>
      <c r="X958" s="82"/>
      <c r="Y958" s="82"/>
      <c r="Z958" s="82"/>
    </row>
    <row r="959" spans="1:26" customFormat="1" ht="15" x14ac:dyDescent="0.25">
      <c r="A959" s="357" t="s">
        <v>1031</v>
      </c>
      <c r="B959" s="357" t="s">
        <v>136</v>
      </c>
      <c r="C959" s="357"/>
      <c r="D959" s="357" t="s">
        <v>79</v>
      </c>
      <c r="E959" s="82"/>
      <c r="F959" s="82"/>
      <c r="G959" s="82"/>
      <c r="H959" s="82"/>
      <c r="I959" s="82"/>
      <c r="J959" s="82"/>
      <c r="K959" s="357"/>
      <c r="L959" s="357"/>
      <c r="M959" s="358">
        <v>23</v>
      </c>
      <c r="N959" s="359">
        <v>4025</v>
      </c>
      <c r="O959" s="82"/>
      <c r="P959" s="361"/>
      <c r="Q959" s="361"/>
      <c r="R959" s="82"/>
      <c r="S959" s="361"/>
      <c r="T959" s="361"/>
      <c r="U959" s="253"/>
      <c r="V959" s="82"/>
      <c r="W959" s="82"/>
      <c r="X959" s="82"/>
      <c r="Y959" s="82"/>
      <c r="Z959" s="82"/>
    </row>
    <row r="960" spans="1:26" customFormat="1" ht="15" x14ac:dyDescent="0.25">
      <c r="A960" s="357" t="s">
        <v>1031</v>
      </c>
      <c r="B960" s="357" t="s">
        <v>138</v>
      </c>
      <c r="C960" s="357"/>
      <c r="D960" s="357" t="s">
        <v>79</v>
      </c>
      <c r="E960" s="82"/>
      <c r="F960" s="82"/>
      <c r="G960" s="82"/>
      <c r="H960" s="82"/>
      <c r="I960" s="82"/>
      <c r="J960" s="82"/>
      <c r="K960" s="357"/>
      <c r="L960" s="357"/>
      <c r="M960" s="361">
        <v>10</v>
      </c>
      <c r="N960" s="361">
        <v>1750</v>
      </c>
      <c r="O960" s="82"/>
      <c r="P960" s="358"/>
      <c r="Q960" s="359"/>
      <c r="R960" s="82"/>
      <c r="S960" s="361"/>
      <c r="T960" s="361"/>
      <c r="U960" s="253"/>
      <c r="V960" s="82"/>
      <c r="W960" s="82"/>
      <c r="X960" s="82"/>
      <c r="Y960" s="82"/>
      <c r="Z960" s="82"/>
    </row>
    <row r="961" spans="1:26" customFormat="1" ht="15" x14ac:dyDescent="0.25">
      <c r="A961" s="357" t="s">
        <v>1031</v>
      </c>
      <c r="B961" s="357" t="s">
        <v>141</v>
      </c>
      <c r="C961" s="357"/>
      <c r="D961" s="357" t="s">
        <v>104</v>
      </c>
      <c r="E961" s="82"/>
      <c r="F961" s="82"/>
      <c r="G961" s="82"/>
      <c r="H961" s="82"/>
      <c r="I961" s="82"/>
      <c r="J961" s="82"/>
      <c r="K961" s="357"/>
      <c r="L961" s="357"/>
      <c r="M961" s="358">
        <v>2</v>
      </c>
      <c r="N961" s="359">
        <v>350</v>
      </c>
      <c r="O961" s="82"/>
      <c r="P961" s="361"/>
      <c r="Q961" s="361"/>
      <c r="R961" s="82"/>
      <c r="S961" s="361"/>
      <c r="T961" s="361"/>
      <c r="U961" s="356"/>
      <c r="V961" s="82"/>
      <c r="W961" s="82"/>
      <c r="X961" s="82"/>
      <c r="Y961" s="82"/>
      <c r="Z961" s="82"/>
    </row>
    <row r="962" spans="1:26" customFormat="1" ht="15" x14ac:dyDescent="0.25">
      <c r="A962" s="357" t="s">
        <v>1031</v>
      </c>
      <c r="B962" s="357" t="s">
        <v>142</v>
      </c>
      <c r="C962" s="357"/>
      <c r="D962" s="357" t="s">
        <v>143</v>
      </c>
      <c r="E962" s="82"/>
      <c r="F962" s="82"/>
      <c r="G962" s="82"/>
      <c r="H962" s="82"/>
      <c r="I962" s="82"/>
      <c r="J962" s="82"/>
      <c r="K962" s="357"/>
      <c r="L962" s="357"/>
      <c r="M962" s="358">
        <v>18</v>
      </c>
      <c r="N962" s="359">
        <v>3150</v>
      </c>
      <c r="O962" s="82"/>
      <c r="P962" s="361"/>
      <c r="Q962" s="361"/>
      <c r="R962" s="82"/>
      <c r="S962" s="361"/>
      <c r="T962" s="361"/>
      <c r="U962" s="356"/>
      <c r="V962" s="82"/>
      <c r="W962" s="82"/>
      <c r="X962" s="82"/>
      <c r="Y962" s="82"/>
      <c r="Z962" s="82"/>
    </row>
    <row r="963" spans="1:26" customFormat="1" ht="15" x14ac:dyDescent="0.25">
      <c r="A963" s="357" t="s">
        <v>1031</v>
      </c>
      <c r="B963" s="357" t="s">
        <v>144</v>
      </c>
      <c r="C963" s="357"/>
      <c r="D963" s="357" t="s">
        <v>145</v>
      </c>
      <c r="E963" s="82"/>
      <c r="F963" s="82"/>
      <c r="G963" s="82"/>
      <c r="H963" s="82"/>
      <c r="I963" s="82"/>
      <c r="J963" s="82"/>
      <c r="K963" s="357"/>
      <c r="L963" s="357"/>
      <c r="M963" s="358">
        <v>2625</v>
      </c>
      <c r="N963" s="359">
        <v>459375</v>
      </c>
      <c r="O963" s="82"/>
      <c r="P963" s="358"/>
      <c r="Q963" s="359"/>
      <c r="R963" s="82"/>
      <c r="S963" s="361"/>
      <c r="T963" s="361"/>
      <c r="U963" s="253"/>
      <c r="V963" s="82"/>
      <c r="W963" s="82"/>
      <c r="X963" s="82"/>
      <c r="Y963" s="82"/>
      <c r="Z963" s="82"/>
    </row>
    <row r="964" spans="1:26" customFormat="1" ht="15" x14ac:dyDescent="0.25">
      <c r="A964" s="357" t="s">
        <v>1031</v>
      </c>
      <c r="B964" s="357" t="s">
        <v>146</v>
      </c>
      <c r="C964" s="357"/>
      <c r="D964" s="357" t="s">
        <v>148</v>
      </c>
      <c r="E964" s="82"/>
      <c r="F964" s="82"/>
      <c r="G964" s="82"/>
      <c r="H964" s="82"/>
      <c r="I964" s="82"/>
      <c r="J964" s="82"/>
      <c r="K964" s="357"/>
      <c r="L964" s="357"/>
      <c r="M964" s="361">
        <v>179</v>
      </c>
      <c r="N964" s="361">
        <v>31325</v>
      </c>
      <c r="O964" s="82"/>
      <c r="P964" s="361"/>
      <c r="Q964" s="361"/>
      <c r="R964" s="82"/>
      <c r="S964" s="358"/>
      <c r="T964" s="359"/>
      <c r="U964" s="356"/>
      <c r="V964" s="82"/>
      <c r="W964" s="82"/>
      <c r="X964" s="82"/>
      <c r="Y964" s="82"/>
      <c r="Z964" s="82"/>
    </row>
    <row r="965" spans="1:26" customFormat="1" ht="15" x14ac:dyDescent="0.25">
      <c r="A965" s="357" t="s">
        <v>1031</v>
      </c>
      <c r="B965" s="357" t="s">
        <v>150</v>
      </c>
      <c r="C965" s="357"/>
      <c r="D965" s="357" t="s">
        <v>102</v>
      </c>
      <c r="E965" s="82"/>
      <c r="F965" s="82"/>
      <c r="G965" s="82"/>
      <c r="H965" s="82"/>
      <c r="I965" s="82"/>
      <c r="J965" s="82"/>
      <c r="K965" s="357"/>
      <c r="L965" s="357"/>
      <c r="M965" s="358">
        <v>1</v>
      </c>
      <c r="N965" s="359">
        <v>175</v>
      </c>
      <c r="O965" s="82"/>
      <c r="P965" s="358"/>
      <c r="Q965" s="359"/>
      <c r="R965" s="82"/>
      <c r="S965" s="358"/>
      <c r="T965" s="359"/>
      <c r="U965" s="253"/>
      <c r="V965" s="82"/>
      <c r="W965" s="82"/>
      <c r="X965" s="82"/>
      <c r="Y965" s="82"/>
      <c r="Z965" s="82"/>
    </row>
    <row r="966" spans="1:26" customFormat="1" ht="15" x14ac:dyDescent="0.25">
      <c r="A966" s="357" t="s">
        <v>1031</v>
      </c>
      <c r="B966" s="357" t="s">
        <v>151</v>
      </c>
      <c r="C966" s="357"/>
      <c r="D966" s="357" t="s">
        <v>145</v>
      </c>
      <c r="E966" s="82"/>
      <c r="F966" s="82"/>
      <c r="G966" s="82"/>
      <c r="H966" s="82"/>
      <c r="I966" s="82"/>
      <c r="J966" s="82"/>
      <c r="K966" s="357"/>
      <c r="L966" s="357"/>
      <c r="M966" s="358">
        <v>18</v>
      </c>
      <c r="N966" s="359">
        <v>3150</v>
      </c>
      <c r="O966" s="82"/>
      <c r="P966" s="361"/>
      <c r="Q966" s="361"/>
      <c r="R966" s="82"/>
      <c r="S966" s="361"/>
      <c r="T966" s="361"/>
      <c r="U966" s="356"/>
      <c r="V966" s="82"/>
      <c r="W966" s="82"/>
      <c r="X966" s="82"/>
      <c r="Y966" s="82"/>
      <c r="Z966" s="82"/>
    </row>
    <row r="967" spans="1:26" customFormat="1" ht="15" x14ac:dyDescent="0.25">
      <c r="A967" s="357" t="s">
        <v>1031</v>
      </c>
      <c r="B967" s="357" t="s">
        <v>152</v>
      </c>
      <c r="C967" s="357"/>
      <c r="D967" s="357" t="s">
        <v>153</v>
      </c>
      <c r="E967" s="82"/>
      <c r="F967" s="82"/>
      <c r="G967" s="82"/>
      <c r="H967" s="82"/>
      <c r="I967" s="82"/>
      <c r="J967" s="82"/>
      <c r="K967" s="357"/>
      <c r="L967" s="357"/>
      <c r="M967" s="358">
        <v>114</v>
      </c>
      <c r="N967" s="359">
        <v>19950</v>
      </c>
      <c r="O967" s="82"/>
      <c r="P967" s="358"/>
      <c r="Q967" s="359"/>
      <c r="R967" s="82"/>
      <c r="S967" s="358"/>
      <c r="T967" s="359"/>
      <c r="U967" s="356"/>
      <c r="V967" s="82"/>
      <c r="W967" s="82"/>
      <c r="X967" s="82"/>
      <c r="Y967" s="82"/>
      <c r="Z967" s="82"/>
    </row>
    <row r="968" spans="1:26" customFormat="1" ht="15" x14ac:dyDescent="0.25">
      <c r="A968" s="357" t="s">
        <v>1031</v>
      </c>
      <c r="B968" s="357" t="s">
        <v>158</v>
      </c>
      <c r="C968" s="357"/>
      <c r="D968" s="357" t="s">
        <v>153</v>
      </c>
      <c r="E968" s="82"/>
      <c r="F968" s="82"/>
      <c r="G968" s="82"/>
      <c r="H968" s="82"/>
      <c r="I968" s="82"/>
      <c r="J968" s="82"/>
      <c r="K968" s="357"/>
      <c r="L968" s="357"/>
      <c r="M968" s="358">
        <v>5</v>
      </c>
      <c r="N968" s="359">
        <v>875</v>
      </c>
      <c r="O968" s="82"/>
      <c r="P968" s="358"/>
      <c r="Q968" s="359"/>
      <c r="R968" s="82"/>
      <c r="S968" s="358"/>
      <c r="T968" s="359"/>
      <c r="U968" s="356"/>
      <c r="V968" s="82"/>
      <c r="W968" s="82"/>
      <c r="X968" s="82"/>
      <c r="Y968" s="82"/>
      <c r="Z968" s="82"/>
    </row>
    <row r="969" spans="1:26" customFormat="1" ht="15" x14ac:dyDescent="0.25">
      <c r="A969" s="357" t="s">
        <v>1031</v>
      </c>
      <c r="B969" s="357" t="s">
        <v>160</v>
      </c>
      <c r="C969" s="357"/>
      <c r="D969" s="357" t="s">
        <v>97</v>
      </c>
      <c r="E969" s="82"/>
      <c r="F969" s="82"/>
      <c r="G969" s="82"/>
      <c r="H969" s="82"/>
      <c r="I969" s="82"/>
      <c r="J969" s="82"/>
      <c r="K969" s="357"/>
      <c r="L969" s="357"/>
      <c r="M969" s="358">
        <v>87</v>
      </c>
      <c r="N969" s="359">
        <v>15225</v>
      </c>
      <c r="O969" s="82"/>
      <c r="P969" s="361"/>
      <c r="Q969" s="361"/>
      <c r="R969" s="82"/>
      <c r="S969" s="361"/>
      <c r="T969" s="361"/>
      <c r="U969" s="356"/>
      <c r="V969" s="82"/>
      <c r="W969" s="82"/>
      <c r="X969" s="82"/>
      <c r="Y969" s="82"/>
      <c r="Z969" s="82"/>
    </row>
    <row r="970" spans="1:26" customFormat="1" ht="15" x14ac:dyDescent="0.25">
      <c r="A970" s="357" t="s">
        <v>1031</v>
      </c>
      <c r="B970" s="357" t="s">
        <v>163</v>
      </c>
      <c r="C970" s="357"/>
      <c r="D970" s="357" t="s">
        <v>164</v>
      </c>
      <c r="E970" s="82"/>
      <c r="F970" s="82"/>
      <c r="G970" s="82"/>
      <c r="H970" s="82"/>
      <c r="I970" s="82"/>
      <c r="J970" s="82"/>
      <c r="K970" s="357"/>
      <c r="L970" s="357"/>
      <c r="M970" s="358">
        <v>1</v>
      </c>
      <c r="N970" s="359">
        <v>175</v>
      </c>
      <c r="O970" s="82"/>
      <c r="P970" s="361"/>
      <c r="Q970" s="361"/>
      <c r="R970" s="82"/>
      <c r="S970" s="361"/>
      <c r="T970" s="361"/>
      <c r="U970" s="253"/>
      <c r="V970" s="82"/>
      <c r="W970" s="82"/>
      <c r="X970" s="82"/>
      <c r="Y970" s="82"/>
      <c r="Z970" s="82"/>
    </row>
    <row r="971" spans="1:26" customFormat="1" ht="15" x14ac:dyDescent="0.25">
      <c r="A971" s="357" t="s">
        <v>1031</v>
      </c>
      <c r="B971" s="357" t="s">
        <v>165</v>
      </c>
      <c r="C971" s="357"/>
      <c r="D971" s="357" t="s">
        <v>64</v>
      </c>
      <c r="E971" s="82"/>
      <c r="F971" s="82"/>
      <c r="G971" s="82"/>
      <c r="H971" s="82"/>
      <c r="I971" s="82"/>
      <c r="J971" s="82"/>
      <c r="K971" s="357"/>
      <c r="L971" s="357"/>
      <c r="M971" s="358">
        <v>78</v>
      </c>
      <c r="N971" s="359">
        <v>13650</v>
      </c>
      <c r="O971" s="82"/>
      <c r="P971" s="361"/>
      <c r="Q971" s="361"/>
      <c r="R971" s="82"/>
      <c r="S971" s="361"/>
      <c r="T971" s="361"/>
      <c r="U971" s="356"/>
      <c r="V971" s="82"/>
      <c r="W971" s="82"/>
      <c r="X971" s="82"/>
      <c r="Y971" s="82"/>
      <c r="Z971" s="82"/>
    </row>
    <row r="972" spans="1:26" customFormat="1" ht="15" x14ac:dyDescent="0.25">
      <c r="A972" s="357" t="s">
        <v>1031</v>
      </c>
      <c r="B972" s="357" t="s">
        <v>169</v>
      </c>
      <c r="C972" s="357"/>
      <c r="D972" s="357" t="s">
        <v>64</v>
      </c>
      <c r="E972" s="82"/>
      <c r="F972" s="82"/>
      <c r="G972" s="82"/>
      <c r="H972" s="82"/>
      <c r="I972" s="82"/>
      <c r="J972" s="82"/>
      <c r="K972" s="357"/>
      <c r="L972" s="357"/>
      <c r="M972" s="358">
        <v>7</v>
      </c>
      <c r="N972" s="359">
        <v>1225</v>
      </c>
      <c r="O972" s="82"/>
      <c r="P972" s="361"/>
      <c r="Q972" s="361"/>
      <c r="R972" s="82"/>
      <c r="S972" s="361"/>
      <c r="T972" s="361"/>
      <c r="U972" s="253"/>
      <c r="V972" s="82"/>
      <c r="W972" s="82"/>
      <c r="X972" s="82"/>
      <c r="Y972" s="82"/>
      <c r="Z972" s="82"/>
    </row>
    <row r="973" spans="1:26" customFormat="1" ht="15" x14ac:dyDescent="0.25">
      <c r="A973" s="357" t="s">
        <v>1031</v>
      </c>
      <c r="B973" s="357" t="s">
        <v>171</v>
      </c>
      <c r="C973" s="357"/>
      <c r="D973" s="357" t="s">
        <v>64</v>
      </c>
      <c r="E973" s="82"/>
      <c r="F973" s="82"/>
      <c r="G973" s="82"/>
      <c r="H973" s="82"/>
      <c r="I973" s="82"/>
      <c r="J973" s="82"/>
      <c r="K973" s="357"/>
      <c r="L973" s="357"/>
      <c r="M973" s="358">
        <v>1</v>
      </c>
      <c r="N973" s="359">
        <v>175</v>
      </c>
      <c r="O973" s="82"/>
      <c r="P973" s="361"/>
      <c r="Q973" s="361"/>
      <c r="R973" s="82"/>
      <c r="S973" s="361"/>
      <c r="T973" s="361"/>
      <c r="U973" s="253"/>
      <c r="V973" s="82"/>
      <c r="W973" s="82"/>
      <c r="X973" s="82"/>
      <c r="Y973" s="82"/>
      <c r="Z973" s="82"/>
    </row>
    <row r="974" spans="1:26" customFormat="1" ht="15" x14ac:dyDescent="0.25">
      <c r="A974" s="357" t="s">
        <v>1031</v>
      </c>
      <c r="B974" s="357" t="s">
        <v>171</v>
      </c>
      <c r="C974" s="357"/>
      <c r="D974" s="357" t="s">
        <v>97</v>
      </c>
      <c r="E974" s="82"/>
      <c r="F974" s="82"/>
      <c r="G974" s="82"/>
      <c r="H974" s="82"/>
      <c r="I974" s="82"/>
      <c r="J974" s="82"/>
      <c r="K974" s="357"/>
      <c r="L974" s="357"/>
      <c r="M974" s="358">
        <v>267</v>
      </c>
      <c r="N974" s="359">
        <v>46725</v>
      </c>
      <c r="O974" s="82"/>
      <c r="P974" s="361"/>
      <c r="Q974" s="361"/>
      <c r="R974" s="82"/>
      <c r="S974" s="358"/>
      <c r="T974" s="359"/>
      <c r="U974" s="253"/>
      <c r="V974" s="82"/>
      <c r="W974" s="82"/>
      <c r="X974" s="82"/>
      <c r="Y974" s="82"/>
      <c r="Z974" s="82"/>
    </row>
    <row r="975" spans="1:26" customFormat="1" ht="15" x14ac:dyDescent="0.25">
      <c r="A975" s="357" t="s">
        <v>1031</v>
      </c>
      <c r="B975" s="357" t="s">
        <v>172</v>
      </c>
      <c r="C975" s="357"/>
      <c r="D975" s="357" t="s">
        <v>166</v>
      </c>
      <c r="E975" s="82"/>
      <c r="F975" s="82"/>
      <c r="G975" s="82"/>
      <c r="H975" s="82"/>
      <c r="I975" s="82"/>
      <c r="J975" s="82"/>
      <c r="K975" s="357"/>
      <c r="L975" s="357"/>
      <c r="M975" s="358">
        <v>3</v>
      </c>
      <c r="N975" s="359">
        <v>525</v>
      </c>
      <c r="O975" s="82"/>
      <c r="P975" s="358"/>
      <c r="Q975" s="359"/>
      <c r="R975" s="82"/>
      <c r="S975" s="358"/>
      <c r="T975" s="359"/>
      <c r="U975" s="356"/>
      <c r="V975" s="82"/>
      <c r="W975" s="82"/>
      <c r="X975" s="82"/>
      <c r="Y975" s="82"/>
      <c r="Z975" s="82"/>
    </row>
    <row r="976" spans="1:26" customFormat="1" ht="15" x14ac:dyDescent="0.25">
      <c r="A976" s="357" t="s">
        <v>1031</v>
      </c>
      <c r="B976" s="357" t="s">
        <v>173</v>
      </c>
      <c r="C976" s="357"/>
      <c r="D976" s="357" t="s">
        <v>100</v>
      </c>
      <c r="E976" s="82"/>
      <c r="F976" s="82"/>
      <c r="G976" s="82"/>
      <c r="H976" s="82"/>
      <c r="I976" s="82"/>
      <c r="J976" s="82"/>
      <c r="K976" s="357"/>
      <c r="L976" s="357"/>
      <c r="M976" s="358">
        <v>24</v>
      </c>
      <c r="N976" s="359">
        <v>4200</v>
      </c>
      <c r="O976" s="82"/>
      <c r="P976" s="361"/>
      <c r="Q976" s="361"/>
      <c r="R976" s="82"/>
      <c r="S976" s="361"/>
      <c r="T976" s="361"/>
      <c r="U976" s="356"/>
      <c r="V976" s="82"/>
      <c r="W976" s="82"/>
      <c r="X976" s="82"/>
      <c r="Y976" s="82"/>
      <c r="Z976" s="82"/>
    </row>
    <row r="977" spans="1:26" customFormat="1" ht="15" x14ac:dyDescent="0.25">
      <c r="A977" s="357" t="s">
        <v>1031</v>
      </c>
      <c r="B977" s="357" t="s">
        <v>173</v>
      </c>
      <c r="C977" s="357"/>
      <c r="D977" s="357" t="s">
        <v>77</v>
      </c>
      <c r="E977" s="82"/>
      <c r="F977" s="82"/>
      <c r="G977" s="82"/>
      <c r="H977" s="82"/>
      <c r="I977" s="82"/>
      <c r="J977" s="82"/>
      <c r="K977" s="357"/>
      <c r="L977" s="357"/>
      <c r="M977" s="358">
        <v>53</v>
      </c>
      <c r="N977" s="359">
        <v>9275</v>
      </c>
      <c r="O977" s="82"/>
      <c r="P977" s="358"/>
      <c r="Q977" s="359"/>
      <c r="R977" s="82"/>
      <c r="S977" s="361"/>
      <c r="T977" s="361"/>
      <c r="U977" s="356"/>
      <c r="V977" s="82"/>
      <c r="W977" s="82"/>
      <c r="X977" s="82"/>
      <c r="Y977" s="82"/>
      <c r="Z977" s="82"/>
    </row>
    <row r="978" spans="1:26" customFormat="1" ht="15" x14ac:dyDescent="0.25">
      <c r="A978" s="357" t="s">
        <v>1031</v>
      </c>
      <c r="B978" s="357" t="s">
        <v>174</v>
      </c>
      <c r="C978" s="357"/>
      <c r="D978" s="357" t="s">
        <v>175</v>
      </c>
      <c r="E978" s="82"/>
      <c r="F978" s="82"/>
      <c r="G978" s="82"/>
      <c r="H978" s="82"/>
      <c r="I978" s="82"/>
      <c r="J978" s="82"/>
      <c r="K978" s="357"/>
      <c r="L978" s="357"/>
      <c r="M978" s="358">
        <v>16</v>
      </c>
      <c r="N978" s="359">
        <v>2800</v>
      </c>
      <c r="O978" s="82"/>
      <c r="P978" s="358"/>
      <c r="Q978" s="359"/>
      <c r="R978" s="82"/>
      <c r="S978" s="358"/>
      <c r="T978" s="359"/>
      <c r="U978" s="253"/>
      <c r="V978" s="82"/>
      <c r="W978" s="82"/>
      <c r="X978" s="82"/>
      <c r="Y978" s="82"/>
      <c r="Z978" s="82"/>
    </row>
    <row r="979" spans="1:26" customFormat="1" ht="15" x14ac:dyDescent="0.25">
      <c r="A979" s="357" t="s">
        <v>1031</v>
      </c>
      <c r="B979" s="357" t="s">
        <v>176</v>
      </c>
      <c r="C979" s="357"/>
      <c r="D979" s="357" t="s">
        <v>177</v>
      </c>
      <c r="E979" s="82"/>
      <c r="F979" s="82"/>
      <c r="G979" s="82"/>
      <c r="H979" s="82"/>
      <c r="I979" s="82"/>
      <c r="J979" s="82"/>
      <c r="K979" s="357"/>
      <c r="L979" s="357"/>
      <c r="M979" s="358">
        <v>347</v>
      </c>
      <c r="N979" s="359">
        <v>60725</v>
      </c>
      <c r="O979" s="82"/>
      <c r="P979" s="361"/>
      <c r="Q979" s="361"/>
      <c r="R979" s="82"/>
      <c r="S979" s="361"/>
      <c r="T979" s="361"/>
      <c r="U979" s="356"/>
      <c r="V979" s="82"/>
      <c r="W979" s="82"/>
      <c r="X979" s="82"/>
      <c r="Y979" s="82"/>
      <c r="Z979" s="82"/>
    </row>
    <row r="980" spans="1:26" customFormat="1" ht="15" x14ac:dyDescent="0.25">
      <c r="A980" s="357" t="s">
        <v>1031</v>
      </c>
      <c r="B980" s="357" t="s">
        <v>178</v>
      </c>
      <c r="C980" s="357"/>
      <c r="D980" s="357" t="s">
        <v>179</v>
      </c>
      <c r="E980" s="82"/>
      <c r="F980" s="82"/>
      <c r="G980" s="82"/>
      <c r="H980" s="82"/>
      <c r="I980" s="82"/>
      <c r="J980" s="82"/>
      <c r="K980" s="357"/>
      <c r="L980" s="357"/>
      <c r="M980" s="358">
        <v>50</v>
      </c>
      <c r="N980" s="359">
        <v>8750</v>
      </c>
      <c r="O980" s="82"/>
      <c r="P980" s="358"/>
      <c r="Q980" s="359"/>
      <c r="R980" s="82"/>
      <c r="S980" s="361"/>
      <c r="T980" s="361"/>
      <c r="U980" s="253"/>
      <c r="V980" s="82"/>
      <c r="W980" s="82"/>
      <c r="X980" s="82"/>
      <c r="Y980" s="82"/>
      <c r="Z980" s="82"/>
    </row>
    <row r="981" spans="1:26" customFormat="1" ht="15" x14ac:dyDescent="0.25">
      <c r="A981" s="357" t="s">
        <v>1031</v>
      </c>
      <c r="B981" s="357" t="s">
        <v>181</v>
      </c>
      <c r="C981" s="357"/>
      <c r="D981" s="357" t="s">
        <v>182</v>
      </c>
      <c r="E981" s="82"/>
      <c r="F981" s="82"/>
      <c r="G981" s="82"/>
      <c r="H981" s="82"/>
      <c r="I981" s="82"/>
      <c r="J981" s="82"/>
      <c r="K981" s="357"/>
      <c r="L981" s="357"/>
      <c r="M981" s="358">
        <v>78</v>
      </c>
      <c r="N981" s="359">
        <v>13650</v>
      </c>
      <c r="O981" s="82"/>
      <c r="P981" s="361"/>
      <c r="Q981" s="361"/>
      <c r="R981" s="82"/>
      <c r="S981" s="361"/>
      <c r="T981" s="361"/>
      <c r="U981" s="253"/>
      <c r="V981" s="82"/>
      <c r="W981" s="82"/>
      <c r="X981" s="82"/>
      <c r="Y981" s="82"/>
      <c r="Z981" s="82"/>
    </row>
    <row r="982" spans="1:26" customFormat="1" ht="15" x14ac:dyDescent="0.25">
      <c r="A982" s="357" t="s">
        <v>1031</v>
      </c>
      <c r="B982" s="357" t="s">
        <v>183</v>
      </c>
      <c r="C982" s="357"/>
      <c r="D982" s="357" t="s">
        <v>86</v>
      </c>
      <c r="E982" s="82"/>
      <c r="F982" s="82"/>
      <c r="G982" s="82"/>
      <c r="H982" s="82"/>
      <c r="I982" s="82"/>
      <c r="J982" s="82"/>
      <c r="K982" s="357"/>
      <c r="L982" s="357"/>
      <c r="M982" s="358">
        <v>15</v>
      </c>
      <c r="N982" s="359">
        <v>2625</v>
      </c>
      <c r="O982" s="82"/>
      <c r="P982" s="358"/>
      <c r="Q982" s="359"/>
      <c r="R982" s="82"/>
      <c r="S982" s="358"/>
      <c r="T982" s="359"/>
      <c r="U982" s="356"/>
      <c r="V982" s="82"/>
      <c r="W982" s="82"/>
      <c r="X982" s="82"/>
      <c r="Y982" s="82"/>
      <c r="Z982" s="82"/>
    </row>
    <row r="983" spans="1:26" customFormat="1" ht="15" x14ac:dyDescent="0.25">
      <c r="A983" s="357" t="s">
        <v>1031</v>
      </c>
      <c r="B983" s="357" t="s">
        <v>184</v>
      </c>
      <c r="C983" s="357"/>
      <c r="D983" s="357" t="s">
        <v>185</v>
      </c>
      <c r="E983" s="82"/>
      <c r="F983" s="82"/>
      <c r="G983" s="82"/>
      <c r="H983" s="82"/>
      <c r="I983" s="82"/>
      <c r="J983" s="82"/>
      <c r="K983" s="357"/>
      <c r="L983" s="357"/>
      <c r="M983" s="358">
        <v>130</v>
      </c>
      <c r="N983" s="359">
        <v>22750</v>
      </c>
      <c r="O983" s="82"/>
      <c r="P983" s="358"/>
      <c r="Q983" s="359"/>
      <c r="R983" s="82"/>
      <c r="S983" s="358"/>
      <c r="T983" s="359"/>
      <c r="U983" s="253"/>
      <c r="V983" s="82"/>
      <c r="W983" s="82"/>
      <c r="X983" s="82"/>
      <c r="Y983" s="82"/>
      <c r="Z983" s="82"/>
    </row>
    <row r="984" spans="1:26" customFormat="1" ht="15" x14ac:dyDescent="0.25">
      <c r="A984" s="357" t="s">
        <v>1031</v>
      </c>
      <c r="B984" s="357" t="s">
        <v>189</v>
      </c>
      <c r="C984" s="357"/>
      <c r="D984" s="357" t="s">
        <v>70</v>
      </c>
      <c r="E984" s="82"/>
      <c r="F984" s="82"/>
      <c r="G984" s="82"/>
      <c r="H984" s="82"/>
      <c r="I984" s="82"/>
      <c r="J984" s="82"/>
      <c r="K984" s="357"/>
      <c r="L984" s="357"/>
      <c r="M984" s="358">
        <v>19</v>
      </c>
      <c r="N984" s="359">
        <v>3325</v>
      </c>
      <c r="O984" s="82"/>
      <c r="P984" s="361"/>
      <c r="Q984" s="361"/>
      <c r="R984" s="82"/>
      <c r="S984" s="361"/>
      <c r="T984" s="361"/>
      <c r="U984" s="253"/>
      <c r="V984" s="82"/>
      <c r="W984" s="82"/>
      <c r="X984" s="82"/>
      <c r="Y984" s="82"/>
      <c r="Z984" s="82"/>
    </row>
    <row r="985" spans="1:26" customFormat="1" ht="15" x14ac:dyDescent="0.25">
      <c r="A985" s="357" t="s">
        <v>1031</v>
      </c>
      <c r="B985" s="357" t="s">
        <v>191</v>
      </c>
      <c r="C985" s="357"/>
      <c r="D985" s="357" t="s">
        <v>192</v>
      </c>
      <c r="E985" s="82"/>
      <c r="F985" s="82"/>
      <c r="G985" s="82"/>
      <c r="H985" s="82"/>
      <c r="I985" s="82"/>
      <c r="J985" s="82"/>
      <c r="K985" s="357"/>
      <c r="L985" s="357"/>
      <c r="M985" s="358">
        <v>14</v>
      </c>
      <c r="N985" s="359">
        <v>2450</v>
      </c>
      <c r="O985" s="82"/>
      <c r="P985" s="358"/>
      <c r="Q985" s="359"/>
      <c r="R985" s="82"/>
      <c r="S985" s="358"/>
      <c r="T985" s="359"/>
      <c r="U985" s="253"/>
      <c r="V985" s="82"/>
      <c r="W985" s="82"/>
      <c r="X985" s="82"/>
      <c r="Y985" s="82"/>
      <c r="Z985" s="82"/>
    </row>
    <row r="986" spans="1:26" customFormat="1" ht="15" x14ac:dyDescent="0.25">
      <c r="A986" s="357" t="s">
        <v>1031</v>
      </c>
      <c r="B986" s="357" t="s">
        <v>193</v>
      </c>
      <c r="C986" s="357"/>
      <c r="D986" s="357" t="s">
        <v>194</v>
      </c>
      <c r="E986" s="82"/>
      <c r="F986" s="82"/>
      <c r="G986" s="82"/>
      <c r="H986" s="82"/>
      <c r="I986" s="82"/>
      <c r="J986" s="82"/>
      <c r="K986" s="357"/>
      <c r="L986" s="357"/>
      <c r="M986" s="358">
        <v>97</v>
      </c>
      <c r="N986" s="359">
        <v>16975</v>
      </c>
      <c r="O986" s="82"/>
      <c r="P986" s="361"/>
      <c r="Q986" s="361"/>
      <c r="R986" s="82"/>
      <c r="S986" s="361"/>
      <c r="T986" s="361"/>
      <c r="U986" s="253"/>
      <c r="V986" s="82"/>
      <c r="W986" s="82"/>
      <c r="X986" s="82"/>
      <c r="Y986" s="82"/>
      <c r="Z986" s="82"/>
    </row>
    <row r="987" spans="1:26" customFormat="1" ht="15" x14ac:dyDescent="0.25">
      <c r="A987" s="357" t="s">
        <v>1031</v>
      </c>
      <c r="B987" s="357" t="s">
        <v>197</v>
      </c>
      <c r="C987" s="357"/>
      <c r="D987" s="357" t="s">
        <v>380</v>
      </c>
      <c r="E987" s="82"/>
      <c r="F987" s="82"/>
      <c r="G987" s="82"/>
      <c r="H987" s="82"/>
      <c r="I987" s="82"/>
      <c r="J987" s="82"/>
      <c r="K987" s="357"/>
      <c r="L987" s="357"/>
      <c r="M987" s="358">
        <v>41</v>
      </c>
      <c r="N987" s="359">
        <v>7175</v>
      </c>
      <c r="O987" s="82"/>
      <c r="P987" s="358"/>
      <c r="Q987" s="359"/>
      <c r="R987" s="82"/>
      <c r="S987" s="358"/>
      <c r="T987" s="359"/>
      <c r="U987" s="253"/>
      <c r="V987" s="82"/>
      <c r="W987" s="82"/>
      <c r="X987" s="82"/>
      <c r="Y987" s="82"/>
      <c r="Z987" s="82"/>
    </row>
    <row r="988" spans="1:26" customFormat="1" ht="15" x14ac:dyDescent="0.25">
      <c r="A988" s="357" t="s">
        <v>1031</v>
      </c>
      <c r="B988" s="357" t="s">
        <v>200</v>
      </c>
      <c r="C988" s="357"/>
      <c r="D988" s="357" t="s">
        <v>644</v>
      </c>
      <c r="E988" s="82"/>
      <c r="F988" s="82"/>
      <c r="G988" s="82"/>
      <c r="H988" s="82"/>
      <c r="I988" s="82"/>
      <c r="J988" s="82"/>
      <c r="K988" s="357"/>
      <c r="L988" s="357"/>
      <c r="M988" s="358">
        <v>389</v>
      </c>
      <c r="N988" s="359">
        <v>68075</v>
      </c>
      <c r="O988" s="82"/>
      <c r="P988" s="361"/>
      <c r="Q988" s="361"/>
      <c r="R988" s="82"/>
      <c r="S988" s="361"/>
      <c r="T988" s="361"/>
      <c r="U988" s="253"/>
      <c r="V988" s="82"/>
      <c r="W988" s="82"/>
      <c r="X988" s="82"/>
      <c r="Y988" s="82"/>
      <c r="Z988" s="82"/>
    </row>
    <row r="989" spans="1:26" customFormat="1" ht="15" x14ac:dyDescent="0.25">
      <c r="A989" s="357" t="s">
        <v>1031</v>
      </c>
      <c r="B989" s="357" t="s">
        <v>200</v>
      </c>
      <c r="C989" s="357"/>
      <c r="D989" s="357" t="s">
        <v>202</v>
      </c>
      <c r="E989" s="82"/>
      <c r="F989" s="82"/>
      <c r="G989" s="82"/>
      <c r="H989" s="82"/>
      <c r="I989" s="82"/>
      <c r="J989" s="82"/>
      <c r="K989" s="357"/>
      <c r="L989" s="357"/>
      <c r="M989" s="358">
        <v>1</v>
      </c>
      <c r="N989" s="359">
        <v>175</v>
      </c>
      <c r="O989" s="82"/>
      <c r="P989" s="358"/>
      <c r="Q989" s="359"/>
      <c r="R989" s="82"/>
      <c r="S989" s="358"/>
      <c r="T989" s="359"/>
      <c r="U989" s="356"/>
      <c r="V989" s="82"/>
      <c r="W989" s="82"/>
      <c r="X989" s="82"/>
      <c r="Y989" s="82"/>
      <c r="Z989" s="82"/>
    </row>
    <row r="990" spans="1:26" customFormat="1" ht="15" x14ac:dyDescent="0.25">
      <c r="A990" s="357" t="s">
        <v>1031</v>
      </c>
      <c r="B990" s="357" t="s">
        <v>203</v>
      </c>
      <c r="C990" s="357"/>
      <c r="D990" s="357" t="s">
        <v>204</v>
      </c>
      <c r="E990" s="82"/>
      <c r="F990" s="82"/>
      <c r="G990" s="82"/>
      <c r="H990" s="82"/>
      <c r="I990" s="82"/>
      <c r="J990" s="82"/>
      <c r="K990" s="357"/>
      <c r="L990" s="357"/>
      <c r="M990" s="358">
        <v>844</v>
      </c>
      <c r="N990" s="359">
        <v>147525</v>
      </c>
      <c r="O990" s="82"/>
      <c r="P990" s="361"/>
      <c r="Q990" s="361"/>
      <c r="R990" s="82"/>
      <c r="S990" s="361"/>
      <c r="T990" s="361"/>
      <c r="U990" s="356"/>
      <c r="V990" s="82"/>
      <c r="W990" s="82"/>
      <c r="X990" s="82"/>
      <c r="Y990" s="82"/>
      <c r="Z990" s="82"/>
    </row>
    <row r="991" spans="1:26" customFormat="1" ht="15" x14ac:dyDescent="0.25">
      <c r="A991" s="357" t="s">
        <v>1031</v>
      </c>
      <c r="B991" s="357" t="s">
        <v>205</v>
      </c>
      <c r="C991" s="357"/>
      <c r="D991" s="357" t="s">
        <v>97</v>
      </c>
      <c r="E991" s="82"/>
      <c r="F991" s="82"/>
      <c r="G991" s="82"/>
      <c r="H991" s="82"/>
      <c r="I991" s="82"/>
      <c r="J991" s="82"/>
      <c r="K991" s="357"/>
      <c r="L991" s="357"/>
      <c r="M991" s="358">
        <v>20</v>
      </c>
      <c r="N991" s="359">
        <v>3500</v>
      </c>
      <c r="O991" s="82"/>
      <c r="P991" s="361"/>
      <c r="Q991" s="361"/>
      <c r="R991" s="82"/>
      <c r="S991" s="361"/>
      <c r="T991" s="361"/>
      <c r="U991" s="253"/>
      <c r="V991" s="82"/>
      <c r="W991" s="82"/>
      <c r="X991" s="82"/>
      <c r="Y991" s="82"/>
      <c r="Z991" s="82"/>
    </row>
    <row r="992" spans="1:26" customFormat="1" ht="15" x14ac:dyDescent="0.25">
      <c r="A992" s="357" t="s">
        <v>1031</v>
      </c>
      <c r="B992" s="357" t="s">
        <v>208</v>
      </c>
      <c r="C992" s="357"/>
      <c r="D992" s="357" t="s">
        <v>64</v>
      </c>
      <c r="E992" s="82"/>
      <c r="F992" s="82"/>
      <c r="G992" s="82"/>
      <c r="H992" s="82"/>
      <c r="I992" s="82"/>
      <c r="J992" s="82"/>
      <c r="K992" s="357"/>
      <c r="L992" s="357"/>
      <c r="M992" s="358">
        <v>63</v>
      </c>
      <c r="N992" s="359">
        <v>11025</v>
      </c>
      <c r="O992" s="82"/>
      <c r="P992" s="358"/>
      <c r="Q992" s="359"/>
      <c r="R992" s="82"/>
      <c r="S992" s="358"/>
      <c r="T992" s="359"/>
      <c r="U992" s="356"/>
      <c r="V992" s="82"/>
      <c r="W992" s="82"/>
      <c r="X992" s="82"/>
      <c r="Y992" s="82"/>
      <c r="Z992" s="82"/>
    </row>
    <row r="993" spans="1:26" customFormat="1" ht="15" x14ac:dyDescent="0.25">
      <c r="A993" s="357" t="s">
        <v>1031</v>
      </c>
      <c r="B993" s="357" t="s">
        <v>209</v>
      </c>
      <c r="C993" s="357"/>
      <c r="D993" s="357" t="s">
        <v>179</v>
      </c>
      <c r="E993" s="82"/>
      <c r="F993" s="82"/>
      <c r="G993" s="82"/>
      <c r="H993" s="82"/>
      <c r="I993" s="82"/>
      <c r="J993" s="82"/>
      <c r="K993" s="357"/>
      <c r="L993" s="357"/>
      <c r="M993" s="358">
        <v>115</v>
      </c>
      <c r="N993" s="359">
        <v>20125</v>
      </c>
      <c r="O993" s="82"/>
      <c r="P993" s="361"/>
      <c r="Q993" s="361"/>
      <c r="R993" s="82"/>
      <c r="S993" s="361"/>
      <c r="T993" s="361"/>
      <c r="U993" s="356"/>
      <c r="V993" s="82"/>
      <c r="W993" s="82"/>
      <c r="X993" s="82"/>
      <c r="Y993" s="82"/>
      <c r="Z993" s="82"/>
    </row>
    <row r="994" spans="1:26" customFormat="1" ht="15" x14ac:dyDescent="0.25">
      <c r="A994" s="357" t="s">
        <v>1031</v>
      </c>
      <c r="B994" s="357" t="s">
        <v>210</v>
      </c>
      <c r="C994" s="357"/>
      <c r="D994" s="357" t="s">
        <v>211</v>
      </c>
      <c r="E994" s="82"/>
      <c r="F994" s="82"/>
      <c r="G994" s="82"/>
      <c r="H994" s="82"/>
      <c r="I994" s="82"/>
      <c r="J994" s="82"/>
      <c r="K994" s="357"/>
      <c r="L994" s="357"/>
      <c r="M994" s="358">
        <v>18</v>
      </c>
      <c r="N994" s="359">
        <v>3150</v>
      </c>
      <c r="O994" s="82"/>
      <c r="P994" s="361"/>
      <c r="Q994" s="361"/>
      <c r="R994" s="82"/>
      <c r="S994" s="361"/>
      <c r="T994" s="361"/>
      <c r="U994" s="253"/>
      <c r="V994" s="82"/>
      <c r="W994" s="82"/>
      <c r="X994" s="82"/>
      <c r="Y994" s="82"/>
      <c r="Z994" s="82"/>
    </row>
    <row r="995" spans="1:26" customFormat="1" ht="15" x14ac:dyDescent="0.25">
      <c r="A995" s="357" t="s">
        <v>1031</v>
      </c>
      <c r="B995" s="357" t="s">
        <v>214</v>
      </c>
      <c r="C995" s="357"/>
      <c r="D995" s="357" t="s">
        <v>127</v>
      </c>
      <c r="E995" s="82"/>
      <c r="F995" s="82"/>
      <c r="G995" s="82"/>
      <c r="H995" s="82"/>
      <c r="I995" s="82"/>
      <c r="J995" s="82"/>
      <c r="K995" s="357"/>
      <c r="L995" s="357"/>
      <c r="M995" s="358">
        <v>9</v>
      </c>
      <c r="N995" s="359">
        <v>1575</v>
      </c>
      <c r="O995" s="82"/>
      <c r="P995" s="358"/>
      <c r="Q995" s="359"/>
      <c r="R995" s="82"/>
      <c r="S995" s="361"/>
      <c r="T995" s="361"/>
      <c r="U995" s="253"/>
      <c r="V995" s="82"/>
      <c r="W995" s="82"/>
      <c r="X995" s="82"/>
      <c r="Y995" s="82"/>
      <c r="Z995" s="82"/>
    </row>
    <row r="996" spans="1:26" customFormat="1" ht="15" x14ac:dyDescent="0.25">
      <c r="A996" s="357" t="s">
        <v>1031</v>
      </c>
      <c r="B996" s="357" t="s">
        <v>647</v>
      </c>
      <c r="C996" s="357"/>
      <c r="D996" s="357" t="s">
        <v>107</v>
      </c>
      <c r="E996" s="82"/>
      <c r="F996" s="82"/>
      <c r="G996" s="82"/>
      <c r="H996" s="82"/>
      <c r="I996" s="82"/>
      <c r="J996" s="82"/>
      <c r="K996" s="357"/>
      <c r="L996" s="357"/>
      <c r="M996" s="358">
        <v>17</v>
      </c>
      <c r="N996" s="359">
        <v>2975</v>
      </c>
      <c r="O996" s="82"/>
      <c r="P996" s="361"/>
      <c r="Q996" s="361"/>
      <c r="R996" s="82"/>
      <c r="S996" s="361"/>
      <c r="T996" s="361"/>
      <c r="U996" s="253"/>
      <c r="V996" s="82"/>
      <c r="W996" s="82"/>
      <c r="X996" s="82"/>
      <c r="Y996" s="82"/>
      <c r="Z996" s="82"/>
    </row>
    <row r="997" spans="1:26" customFormat="1" ht="15" x14ac:dyDescent="0.25">
      <c r="A997" s="357" t="s">
        <v>1031</v>
      </c>
      <c r="B997" s="357" t="s">
        <v>216</v>
      </c>
      <c r="C997" s="357"/>
      <c r="D997" s="357" t="s">
        <v>70</v>
      </c>
      <c r="E997" s="82"/>
      <c r="F997" s="82"/>
      <c r="G997" s="82"/>
      <c r="H997" s="82"/>
      <c r="I997" s="82"/>
      <c r="J997" s="82"/>
      <c r="K997" s="357"/>
      <c r="L997" s="357"/>
      <c r="M997" s="358">
        <v>4</v>
      </c>
      <c r="N997" s="359">
        <v>700</v>
      </c>
      <c r="O997" s="82"/>
      <c r="P997" s="358"/>
      <c r="Q997" s="359"/>
      <c r="R997" s="82"/>
      <c r="S997" s="361"/>
      <c r="T997" s="361"/>
      <c r="U997" s="253"/>
      <c r="V997" s="82"/>
      <c r="W997" s="82"/>
      <c r="X997" s="82"/>
      <c r="Y997" s="82"/>
      <c r="Z997" s="82"/>
    </row>
    <row r="998" spans="1:26" customFormat="1" ht="15" x14ac:dyDescent="0.25">
      <c r="A998" s="357" t="s">
        <v>1031</v>
      </c>
      <c r="B998" s="357" t="s">
        <v>217</v>
      </c>
      <c r="C998" s="357"/>
      <c r="D998" s="357" t="s">
        <v>147</v>
      </c>
      <c r="E998" s="82"/>
      <c r="F998" s="82"/>
      <c r="G998" s="82"/>
      <c r="H998" s="82"/>
      <c r="I998" s="82"/>
      <c r="J998" s="82"/>
      <c r="K998" s="357"/>
      <c r="L998" s="357"/>
      <c r="M998" s="361">
        <v>30</v>
      </c>
      <c r="N998" s="361">
        <v>5250</v>
      </c>
      <c r="O998" s="82"/>
      <c r="P998" s="358"/>
      <c r="Q998" s="359"/>
      <c r="R998" s="82"/>
      <c r="S998" s="361"/>
      <c r="T998" s="361"/>
      <c r="U998" s="253"/>
      <c r="V998" s="82"/>
      <c r="W998" s="82"/>
      <c r="X998" s="82"/>
      <c r="Y998" s="82"/>
      <c r="Z998" s="82"/>
    </row>
    <row r="999" spans="1:26" customFormat="1" ht="15" x14ac:dyDescent="0.25">
      <c r="A999" s="357" t="s">
        <v>1031</v>
      </c>
      <c r="B999" s="357" t="s">
        <v>218</v>
      </c>
      <c r="C999" s="357"/>
      <c r="D999" s="357" t="s">
        <v>219</v>
      </c>
      <c r="E999" s="82"/>
      <c r="F999" s="82"/>
      <c r="G999" s="82"/>
      <c r="H999" s="82"/>
      <c r="I999" s="82"/>
      <c r="J999" s="82"/>
      <c r="K999" s="357"/>
      <c r="L999" s="357"/>
      <c r="M999" s="358">
        <v>24</v>
      </c>
      <c r="N999" s="359">
        <v>4200</v>
      </c>
      <c r="O999" s="82"/>
      <c r="P999" s="358"/>
      <c r="Q999" s="359"/>
      <c r="R999" s="82"/>
      <c r="S999" s="358"/>
      <c r="T999" s="359"/>
      <c r="U999" s="253"/>
      <c r="V999" s="82"/>
      <c r="W999" s="82"/>
      <c r="X999" s="82"/>
      <c r="Y999" s="82"/>
      <c r="Z999" s="82"/>
    </row>
    <row r="1000" spans="1:26" customFormat="1" ht="15" x14ac:dyDescent="0.25">
      <c r="A1000" s="357" t="s">
        <v>1031</v>
      </c>
      <c r="B1000" s="357" t="s">
        <v>853</v>
      </c>
      <c r="C1000" s="357"/>
      <c r="D1000" s="357" t="s">
        <v>145</v>
      </c>
      <c r="E1000" s="82"/>
      <c r="F1000" s="82"/>
      <c r="G1000" s="82"/>
      <c r="H1000" s="82"/>
      <c r="I1000" s="82"/>
      <c r="J1000" s="82"/>
      <c r="K1000" s="357"/>
      <c r="L1000" s="357"/>
      <c r="M1000" s="358">
        <v>1</v>
      </c>
      <c r="N1000" s="359">
        <v>175</v>
      </c>
      <c r="O1000" s="82"/>
      <c r="P1000" s="358"/>
      <c r="Q1000" s="359"/>
      <c r="R1000" s="82"/>
      <c r="S1000" s="358"/>
      <c r="T1000" s="359"/>
      <c r="U1000" s="356"/>
      <c r="V1000" s="82"/>
      <c r="W1000" s="82"/>
      <c r="X1000" s="82"/>
      <c r="Y1000" s="82"/>
      <c r="Z1000" s="82"/>
    </row>
    <row r="1001" spans="1:26" customFormat="1" ht="15" x14ac:dyDescent="0.25">
      <c r="A1001" s="357" t="s">
        <v>1031</v>
      </c>
      <c r="B1001" s="357" t="s">
        <v>853</v>
      </c>
      <c r="C1001" s="357"/>
      <c r="D1001" s="357" t="s">
        <v>220</v>
      </c>
      <c r="E1001" s="82"/>
      <c r="F1001" s="82"/>
      <c r="G1001" s="82"/>
      <c r="H1001" s="82"/>
      <c r="I1001" s="82"/>
      <c r="J1001" s="82"/>
      <c r="K1001" s="357"/>
      <c r="L1001" s="357"/>
      <c r="M1001" s="358">
        <v>1</v>
      </c>
      <c r="N1001" s="359">
        <v>175</v>
      </c>
      <c r="O1001" s="82"/>
      <c r="P1001" s="361"/>
      <c r="Q1001" s="361"/>
      <c r="R1001" s="82"/>
      <c r="S1001" s="361"/>
      <c r="T1001" s="361"/>
      <c r="U1001" s="356"/>
      <c r="V1001" s="82"/>
      <c r="W1001" s="82"/>
      <c r="X1001" s="82"/>
      <c r="Y1001" s="82"/>
      <c r="Z1001" s="82"/>
    </row>
    <row r="1002" spans="1:26" customFormat="1" ht="15" x14ac:dyDescent="0.25">
      <c r="A1002" s="357" t="s">
        <v>1031</v>
      </c>
      <c r="B1002" s="357" t="s">
        <v>221</v>
      </c>
      <c r="C1002" s="357"/>
      <c r="D1002" s="357" t="s">
        <v>170</v>
      </c>
      <c r="E1002" s="82"/>
      <c r="F1002" s="82"/>
      <c r="G1002" s="82"/>
      <c r="H1002" s="82"/>
      <c r="I1002" s="82"/>
      <c r="J1002" s="82"/>
      <c r="K1002" s="357"/>
      <c r="L1002" s="357"/>
      <c r="M1002" s="358">
        <v>61</v>
      </c>
      <c r="N1002" s="359">
        <v>10675</v>
      </c>
      <c r="O1002" s="82"/>
      <c r="P1002" s="361"/>
      <c r="Q1002" s="361"/>
      <c r="R1002" s="82"/>
      <c r="S1002" s="361"/>
      <c r="T1002" s="361"/>
      <c r="U1002" s="253"/>
      <c r="V1002" s="82"/>
      <c r="W1002" s="82"/>
      <c r="X1002" s="82"/>
      <c r="Y1002" s="82"/>
      <c r="Z1002" s="82"/>
    </row>
    <row r="1003" spans="1:26" customFormat="1" ht="15" x14ac:dyDescent="0.25">
      <c r="A1003" s="357" t="s">
        <v>1031</v>
      </c>
      <c r="B1003" s="357" t="s">
        <v>222</v>
      </c>
      <c r="C1003" s="357"/>
      <c r="D1003" s="357" t="s">
        <v>223</v>
      </c>
      <c r="E1003" s="82"/>
      <c r="F1003" s="82"/>
      <c r="G1003" s="82"/>
      <c r="H1003" s="82"/>
      <c r="I1003" s="82"/>
      <c r="J1003" s="82"/>
      <c r="K1003" s="357"/>
      <c r="L1003" s="357"/>
      <c r="M1003" s="358">
        <v>17</v>
      </c>
      <c r="N1003" s="359">
        <v>2975</v>
      </c>
      <c r="O1003" s="82"/>
      <c r="P1003" s="358"/>
      <c r="Q1003" s="359"/>
      <c r="R1003" s="82"/>
      <c r="S1003" s="358"/>
      <c r="T1003" s="359"/>
      <c r="U1003" s="253"/>
      <c r="V1003" s="82"/>
      <c r="W1003" s="82"/>
      <c r="X1003" s="82"/>
      <c r="Y1003" s="82"/>
      <c r="Z1003" s="82"/>
    </row>
    <row r="1004" spans="1:26" customFormat="1" ht="15" x14ac:dyDescent="0.25">
      <c r="A1004" s="357" t="s">
        <v>1031</v>
      </c>
      <c r="B1004" s="357" t="s">
        <v>224</v>
      </c>
      <c r="C1004" s="357"/>
      <c r="D1004" s="357" t="s">
        <v>206</v>
      </c>
      <c r="E1004" s="82"/>
      <c r="F1004" s="82"/>
      <c r="G1004" s="82"/>
      <c r="H1004" s="82"/>
      <c r="I1004" s="82"/>
      <c r="J1004" s="82"/>
      <c r="K1004" s="357"/>
      <c r="L1004" s="357"/>
      <c r="M1004" s="358">
        <v>28</v>
      </c>
      <c r="N1004" s="359">
        <v>4900</v>
      </c>
      <c r="O1004" s="82"/>
      <c r="P1004" s="358"/>
      <c r="Q1004" s="359"/>
      <c r="R1004" s="82"/>
      <c r="S1004" s="358"/>
      <c r="T1004" s="359"/>
      <c r="U1004" s="356"/>
      <c r="V1004" s="82"/>
      <c r="W1004" s="82"/>
      <c r="X1004" s="82"/>
      <c r="Y1004" s="82"/>
      <c r="Z1004" s="82"/>
    </row>
    <row r="1005" spans="1:26" customFormat="1" ht="15" x14ac:dyDescent="0.25">
      <c r="A1005" s="357" t="s">
        <v>1031</v>
      </c>
      <c r="B1005" s="357" t="s">
        <v>648</v>
      </c>
      <c r="C1005" s="357"/>
      <c r="D1005" s="357" t="s">
        <v>228</v>
      </c>
      <c r="E1005" s="82"/>
      <c r="F1005" s="82"/>
      <c r="G1005" s="82"/>
      <c r="H1005" s="82"/>
      <c r="I1005" s="82"/>
      <c r="J1005" s="82"/>
      <c r="K1005" s="357"/>
      <c r="L1005" s="357"/>
      <c r="M1005" s="361">
        <v>37</v>
      </c>
      <c r="N1005" s="361">
        <v>6475</v>
      </c>
      <c r="O1005" s="82"/>
      <c r="P1005" s="358"/>
      <c r="Q1005" s="359"/>
      <c r="R1005" s="82"/>
      <c r="S1005" s="358"/>
      <c r="T1005" s="359"/>
      <c r="U1005" s="253"/>
      <c r="V1005" s="82"/>
      <c r="W1005" s="82"/>
      <c r="X1005" s="82"/>
      <c r="Y1005" s="82"/>
      <c r="Z1005" s="82"/>
    </row>
    <row r="1006" spans="1:26" customFormat="1" ht="15" x14ac:dyDescent="0.25">
      <c r="A1006" s="357" t="s">
        <v>1031</v>
      </c>
      <c r="B1006" s="357" t="s">
        <v>648</v>
      </c>
      <c r="C1006" s="357"/>
      <c r="D1006" s="357" t="s">
        <v>75</v>
      </c>
      <c r="E1006" s="82"/>
      <c r="F1006" s="82"/>
      <c r="G1006" s="82"/>
      <c r="H1006" s="82"/>
      <c r="I1006" s="82"/>
      <c r="J1006" s="82"/>
      <c r="K1006" s="357"/>
      <c r="L1006" s="357"/>
      <c r="M1006" s="358">
        <v>1</v>
      </c>
      <c r="N1006" s="359">
        <v>175</v>
      </c>
      <c r="O1006" s="82"/>
      <c r="P1006" s="358"/>
      <c r="Q1006" s="359"/>
      <c r="R1006" s="82"/>
      <c r="S1006" s="361"/>
      <c r="T1006" s="361"/>
      <c r="U1006" s="253"/>
      <c r="V1006" s="82"/>
      <c r="W1006" s="82"/>
      <c r="X1006" s="82"/>
      <c r="Y1006" s="82"/>
      <c r="Z1006" s="82"/>
    </row>
    <row r="1007" spans="1:26" customFormat="1" ht="15" x14ac:dyDescent="0.25">
      <c r="A1007" s="357" t="s">
        <v>1031</v>
      </c>
      <c r="B1007" s="357" t="s">
        <v>231</v>
      </c>
      <c r="C1007" s="357"/>
      <c r="D1007" s="357" t="s">
        <v>212</v>
      </c>
      <c r="E1007" s="82"/>
      <c r="F1007" s="82"/>
      <c r="G1007" s="82"/>
      <c r="H1007" s="82"/>
      <c r="I1007" s="82"/>
      <c r="J1007" s="82"/>
      <c r="K1007" s="357"/>
      <c r="L1007" s="357"/>
      <c r="M1007" s="358">
        <v>51</v>
      </c>
      <c r="N1007" s="359">
        <v>8925</v>
      </c>
      <c r="O1007" s="82"/>
      <c r="P1007" s="361"/>
      <c r="Q1007" s="361"/>
      <c r="R1007" s="82"/>
      <c r="S1007" s="361"/>
      <c r="T1007" s="361"/>
      <c r="U1007" s="253"/>
      <c r="V1007" s="82"/>
      <c r="W1007" s="82"/>
      <c r="X1007" s="82"/>
      <c r="Y1007" s="82"/>
      <c r="Z1007" s="82"/>
    </row>
    <row r="1008" spans="1:26" customFormat="1" ht="15" x14ac:dyDescent="0.25">
      <c r="A1008" s="357" t="s">
        <v>1031</v>
      </c>
      <c r="B1008" s="357" t="s">
        <v>233</v>
      </c>
      <c r="C1008" s="357"/>
      <c r="D1008" s="357" t="s">
        <v>97</v>
      </c>
      <c r="E1008" s="82"/>
      <c r="F1008" s="82"/>
      <c r="G1008" s="82"/>
      <c r="H1008" s="82"/>
      <c r="I1008" s="82"/>
      <c r="J1008" s="82"/>
      <c r="K1008" s="357"/>
      <c r="L1008" s="357"/>
      <c r="M1008" s="361">
        <v>3</v>
      </c>
      <c r="N1008" s="361">
        <v>525</v>
      </c>
      <c r="O1008" s="82"/>
      <c r="P1008" s="358"/>
      <c r="Q1008" s="359"/>
      <c r="R1008" s="82"/>
      <c r="S1008" s="361"/>
      <c r="T1008" s="361"/>
      <c r="U1008" s="356"/>
      <c r="V1008" s="82"/>
      <c r="W1008" s="82"/>
      <c r="X1008" s="82"/>
      <c r="Y1008" s="82"/>
      <c r="Z1008" s="82"/>
    </row>
    <row r="1009" spans="1:26" customFormat="1" ht="15" x14ac:dyDescent="0.25">
      <c r="A1009" s="357" t="s">
        <v>1031</v>
      </c>
      <c r="B1009" s="357" t="s">
        <v>234</v>
      </c>
      <c r="C1009" s="357"/>
      <c r="D1009" s="357" t="s">
        <v>235</v>
      </c>
      <c r="E1009" s="82"/>
      <c r="F1009" s="82"/>
      <c r="G1009" s="82"/>
      <c r="H1009" s="82"/>
      <c r="I1009" s="82"/>
      <c r="J1009" s="82"/>
      <c r="K1009" s="357"/>
      <c r="L1009" s="357"/>
      <c r="M1009" s="358">
        <v>29</v>
      </c>
      <c r="N1009" s="359">
        <v>5075</v>
      </c>
      <c r="O1009" s="82"/>
      <c r="P1009" s="358"/>
      <c r="Q1009" s="359"/>
      <c r="R1009" s="82"/>
      <c r="S1009" s="361"/>
      <c r="T1009" s="361"/>
      <c r="U1009" s="253"/>
      <c r="V1009" s="82"/>
      <c r="W1009" s="82"/>
      <c r="X1009" s="82"/>
      <c r="Y1009" s="82"/>
      <c r="Z1009" s="82"/>
    </row>
    <row r="1010" spans="1:26" customFormat="1" ht="15" x14ac:dyDescent="0.25">
      <c r="A1010" s="357" t="s">
        <v>1031</v>
      </c>
      <c r="B1010" s="357" t="s">
        <v>236</v>
      </c>
      <c r="C1010" s="357"/>
      <c r="D1010" s="357" t="s">
        <v>237</v>
      </c>
      <c r="E1010" s="82"/>
      <c r="F1010" s="82"/>
      <c r="G1010" s="82"/>
      <c r="H1010" s="82"/>
      <c r="I1010" s="82"/>
      <c r="J1010" s="82"/>
      <c r="K1010" s="357"/>
      <c r="L1010" s="357"/>
      <c r="M1010" s="358">
        <v>15</v>
      </c>
      <c r="N1010" s="359">
        <v>2625</v>
      </c>
      <c r="O1010" s="82"/>
      <c r="P1010" s="361"/>
      <c r="Q1010" s="361"/>
      <c r="R1010" s="82"/>
      <c r="S1010" s="361"/>
      <c r="T1010" s="361"/>
      <c r="U1010" s="356"/>
      <c r="V1010" s="82"/>
      <c r="W1010" s="82"/>
      <c r="X1010" s="82"/>
      <c r="Y1010" s="82"/>
      <c r="Z1010" s="82"/>
    </row>
    <row r="1011" spans="1:26" customFormat="1" ht="15" x14ac:dyDescent="0.25">
      <c r="A1011" s="357" t="s">
        <v>1031</v>
      </c>
      <c r="B1011" s="357" t="s">
        <v>1033</v>
      </c>
      <c r="C1011" s="357"/>
      <c r="D1011" s="357" t="s">
        <v>239</v>
      </c>
      <c r="E1011" s="82"/>
      <c r="F1011" s="82"/>
      <c r="G1011" s="82"/>
      <c r="H1011" s="82"/>
      <c r="I1011" s="82"/>
      <c r="J1011" s="82"/>
      <c r="K1011" s="357"/>
      <c r="L1011" s="357"/>
      <c r="M1011" s="358">
        <v>64</v>
      </c>
      <c r="N1011" s="359">
        <v>11200</v>
      </c>
      <c r="O1011" s="82"/>
      <c r="P1011" s="358"/>
      <c r="Q1011" s="359"/>
      <c r="R1011" s="82"/>
      <c r="S1011" s="358"/>
      <c r="T1011" s="359"/>
      <c r="U1011" s="253"/>
      <c r="V1011" s="82"/>
      <c r="W1011" s="82"/>
      <c r="X1011" s="82"/>
      <c r="Y1011" s="82"/>
      <c r="Z1011" s="82"/>
    </row>
    <row r="1012" spans="1:26" customFormat="1" ht="15" x14ac:dyDescent="0.25">
      <c r="A1012" s="357" t="s">
        <v>1031</v>
      </c>
      <c r="B1012" s="357" t="s">
        <v>1033</v>
      </c>
      <c r="C1012" s="357"/>
      <c r="D1012" s="357" t="s">
        <v>120</v>
      </c>
      <c r="E1012" s="82"/>
      <c r="F1012" s="82"/>
      <c r="G1012" s="82"/>
      <c r="H1012" s="82"/>
      <c r="I1012" s="82"/>
      <c r="J1012" s="82"/>
      <c r="K1012" s="357"/>
      <c r="L1012" s="357"/>
      <c r="M1012" s="358">
        <v>1</v>
      </c>
      <c r="N1012" s="359">
        <v>175</v>
      </c>
      <c r="O1012" s="82"/>
      <c r="P1012" s="361"/>
      <c r="Q1012" s="361"/>
      <c r="R1012" s="82"/>
      <c r="S1012" s="361"/>
      <c r="T1012" s="361"/>
      <c r="U1012" s="356"/>
      <c r="V1012" s="82"/>
      <c r="W1012" s="82"/>
      <c r="X1012" s="82"/>
      <c r="Y1012" s="82"/>
      <c r="Z1012" s="82"/>
    </row>
    <row r="1013" spans="1:26" customFormat="1" ht="15" x14ac:dyDescent="0.25">
      <c r="A1013" s="357" t="s">
        <v>1031</v>
      </c>
      <c r="B1013" s="357" t="s">
        <v>243</v>
      </c>
      <c r="C1013" s="357"/>
      <c r="D1013" s="357" t="s">
        <v>68</v>
      </c>
      <c r="E1013" s="82"/>
      <c r="F1013" s="82"/>
      <c r="G1013" s="82"/>
      <c r="H1013" s="82"/>
      <c r="I1013" s="82"/>
      <c r="J1013" s="82"/>
      <c r="K1013" s="357"/>
      <c r="L1013" s="357"/>
      <c r="M1013" s="358">
        <v>1</v>
      </c>
      <c r="N1013" s="359">
        <v>175</v>
      </c>
      <c r="O1013" s="82"/>
      <c r="P1013" s="358"/>
      <c r="Q1013" s="359"/>
      <c r="R1013" s="82"/>
      <c r="S1013" s="358"/>
      <c r="T1013" s="359"/>
      <c r="U1013" s="253"/>
      <c r="V1013" s="82"/>
      <c r="W1013" s="82"/>
      <c r="X1013" s="82"/>
      <c r="Y1013" s="82"/>
      <c r="Z1013" s="82"/>
    </row>
    <row r="1014" spans="1:26" customFormat="1" ht="15" x14ac:dyDescent="0.25">
      <c r="A1014" s="357" t="s">
        <v>1031</v>
      </c>
      <c r="B1014" s="357" t="s">
        <v>245</v>
      </c>
      <c r="C1014" s="357"/>
      <c r="D1014" s="357" t="s">
        <v>246</v>
      </c>
      <c r="E1014" s="82"/>
      <c r="F1014" s="82"/>
      <c r="G1014" s="82"/>
      <c r="H1014" s="82"/>
      <c r="I1014" s="82"/>
      <c r="J1014" s="82"/>
      <c r="K1014" s="357"/>
      <c r="L1014" s="357"/>
      <c r="M1014" s="358">
        <v>3</v>
      </c>
      <c r="N1014" s="359">
        <v>525</v>
      </c>
      <c r="O1014" s="82"/>
      <c r="P1014" s="361"/>
      <c r="Q1014" s="361"/>
      <c r="R1014" s="82"/>
      <c r="S1014" s="361"/>
      <c r="T1014" s="361"/>
      <c r="U1014" s="356"/>
      <c r="V1014" s="82"/>
      <c r="W1014" s="82"/>
      <c r="X1014" s="82"/>
      <c r="Y1014" s="82"/>
      <c r="Z1014" s="82"/>
    </row>
    <row r="1015" spans="1:26" customFormat="1" ht="15" x14ac:dyDescent="0.25">
      <c r="A1015" s="357" t="s">
        <v>1031</v>
      </c>
      <c r="B1015" s="357" t="s">
        <v>247</v>
      </c>
      <c r="C1015" s="357"/>
      <c r="D1015" s="357" t="s">
        <v>211</v>
      </c>
      <c r="E1015" s="82"/>
      <c r="F1015" s="82"/>
      <c r="G1015" s="82"/>
      <c r="H1015" s="82"/>
      <c r="I1015" s="82"/>
      <c r="J1015" s="82"/>
      <c r="K1015" s="357"/>
      <c r="L1015" s="357"/>
      <c r="M1015" s="358">
        <v>1</v>
      </c>
      <c r="N1015" s="359">
        <v>175</v>
      </c>
      <c r="O1015" s="82"/>
      <c r="P1015" s="358"/>
      <c r="Q1015" s="359"/>
      <c r="R1015" s="82"/>
      <c r="S1015" s="358"/>
      <c r="T1015" s="359"/>
      <c r="U1015" s="253"/>
      <c r="V1015" s="82"/>
      <c r="W1015" s="82"/>
      <c r="X1015" s="82"/>
      <c r="Y1015" s="82"/>
      <c r="Z1015" s="82"/>
    </row>
    <row r="1016" spans="1:26" customFormat="1" ht="15" x14ac:dyDescent="0.25">
      <c r="A1016" s="357" t="s">
        <v>1031</v>
      </c>
      <c r="B1016" s="357" t="s">
        <v>247</v>
      </c>
      <c r="C1016" s="357"/>
      <c r="D1016" s="357" t="s">
        <v>212</v>
      </c>
      <c r="E1016" s="82"/>
      <c r="F1016" s="82"/>
      <c r="G1016" s="82"/>
      <c r="H1016" s="82"/>
      <c r="I1016" s="82"/>
      <c r="J1016" s="82"/>
      <c r="K1016" s="357"/>
      <c r="L1016" s="357"/>
      <c r="M1016" s="358">
        <v>438</v>
      </c>
      <c r="N1016" s="359">
        <v>76650</v>
      </c>
      <c r="O1016" s="82"/>
      <c r="P1016" s="361"/>
      <c r="Q1016" s="361"/>
      <c r="R1016" s="82"/>
      <c r="S1016" s="361"/>
      <c r="T1016" s="361"/>
      <c r="U1016" s="356"/>
      <c r="V1016" s="82"/>
      <c r="W1016" s="82"/>
      <c r="X1016" s="82"/>
      <c r="Y1016" s="82"/>
      <c r="Z1016" s="82"/>
    </row>
    <row r="1017" spans="1:26" customFormat="1" ht="15" x14ac:dyDescent="0.25">
      <c r="A1017" s="357" t="s">
        <v>1031</v>
      </c>
      <c r="B1017" s="357" t="s">
        <v>248</v>
      </c>
      <c r="C1017" s="357"/>
      <c r="D1017" s="357" t="s">
        <v>77</v>
      </c>
      <c r="E1017" s="82"/>
      <c r="F1017" s="82"/>
      <c r="G1017" s="82"/>
      <c r="H1017" s="82"/>
      <c r="I1017" s="82"/>
      <c r="J1017" s="82"/>
      <c r="K1017" s="357"/>
      <c r="L1017" s="357"/>
      <c r="M1017" s="358">
        <v>869</v>
      </c>
      <c r="N1017" s="359">
        <v>152075</v>
      </c>
      <c r="O1017" s="82"/>
      <c r="P1017" s="361"/>
      <c r="Q1017" s="361"/>
      <c r="R1017" s="82"/>
      <c r="S1017" s="361"/>
      <c r="T1017" s="361"/>
      <c r="U1017" s="253"/>
      <c r="V1017" s="82"/>
      <c r="W1017" s="82"/>
      <c r="X1017" s="82"/>
      <c r="Y1017" s="82"/>
      <c r="Z1017" s="82"/>
    </row>
    <row r="1018" spans="1:26" customFormat="1" ht="15" x14ac:dyDescent="0.25">
      <c r="A1018" s="357" t="s">
        <v>1031</v>
      </c>
      <c r="B1018" s="357" t="s">
        <v>249</v>
      </c>
      <c r="C1018" s="357"/>
      <c r="D1018" s="357" t="s">
        <v>127</v>
      </c>
      <c r="E1018" s="82"/>
      <c r="F1018" s="82"/>
      <c r="G1018" s="82"/>
      <c r="H1018" s="82"/>
      <c r="I1018" s="82"/>
      <c r="J1018" s="82"/>
      <c r="K1018" s="357"/>
      <c r="L1018" s="357"/>
      <c r="M1018" s="358">
        <v>15</v>
      </c>
      <c r="N1018" s="359">
        <v>2625</v>
      </c>
      <c r="O1018" s="82"/>
      <c r="P1018" s="361"/>
      <c r="Q1018" s="361"/>
      <c r="R1018" s="82"/>
      <c r="S1018" s="361"/>
      <c r="T1018" s="361"/>
      <c r="U1018" s="253"/>
      <c r="V1018" s="82"/>
      <c r="W1018" s="82"/>
      <c r="X1018" s="82"/>
      <c r="Y1018" s="82"/>
      <c r="Z1018" s="82"/>
    </row>
    <row r="1019" spans="1:26" customFormat="1" ht="15" x14ac:dyDescent="0.25">
      <c r="A1019" s="357" t="s">
        <v>1031</v>
      </c>
      <c r="B1019" s="357" t="s">
        <v>251</v>
      </c>
      <c r="C1019" s="357"/>
      <c r="D1019" s="357" t="s">
        <v>79</v>
      </c>
      <c r="E1019" s="82"/>
      <c r="F1019" s="82"/>
      <c r="G1019" s="82"/>
      <c r="H1019" s="82"/>
      <c r="I1019" s="82"/>
      <c r="J1019" s="82"/>
      <c r="K1019" s="357"/>
      <c r="L1019" s="357"/>
      <c r="M1019" s="358">
        <v>53</v>
      </c>
      <c r="N1019" s="359">
        <v>9275</v>
      </c>
      <c r="O1019" s="82"/>
      <c r="P1019" s="358"/>
      <c r="Q1019" s="359"/>
      <c r="R1019" s="82"/>
      <c r="S1019" s="361"/>
      <c r="T1019" s="361"/>
      <c r="U1019" s="356"/>
      <c r="V1019" s="82"/>
      <c r="W1019" s="82"/>
      <c r="X1019" s="82"/>
      <c r="Y1019" s="82"/>
      <c r="Z1019" s="82"/>
    </row>
    <row r="1020" spans="1:26" customFormat="1" ht="15" x14ac:dyDescent="0.25">
      <c r="A1020" s="357" t="s">
        <v>1031</v>
      </c>
      <c r="B1020" s="357" t="s">
        <v>252</v>
      </c>
      <c r="C1020" s="357"/>
      <c r="D1020" s="357" t="s">
        <v>70</v>
      </c>
      <c r="E1020" s="82"/>
      <c r="F1020" s="82"/>
      <c r="G1020" s="82"/>
      <c r="H1020" s="82"/>
      <c r="I1020" s="82"/>
      <c r="J1020" s="82"/>
      <c r="K1020" s="357"/>
      <c r="L1020" s="357"/>
      <c r="M1020" s="358">
        <v>190</v>
      </c>
      <c r="N1020" s="359">
        <v>33250</v>
      </c>
      <c r="O1020" s="82"/>
      <c r="P1020" s="358"/>
      <c r="Q1020" s="359"/>
      <c r="R1020" s="82"/>
      <c r="S1020" s="358"/>
      <c r="T1020" s="359"/>
      <c r="U1020" s="253"/>
      <c r="V1020" s="82"/>
      <c r="W1020" s="82"/>
      <c r="X1020" s="82"/>
      <c r="Y1020" s="82"/>
      <c r="Z1020" s="82"/>
    </row>
    <row r="1021" spans="1:26" customFormat="1" ht="15" x14ac:dyDescent="0.25">
      <c r="A1021" s="357" t="s">
        <v>1031</v>
      </c>
      <c r="B1021" s="357" t="s">
        <v>254</v>
      </c>
      <c r="C1021" s="357"/>
      <c r="D1021" s="357" t="s">
        <v>164</v>
      </c>
      <c r="E1021" s="82"/>
      <c r="F1021" s="82"/>
      <c r="G1021" s="82"/>
      <c r="H1021" s="82"/>
      <c r="I1021" s="82"/>
      <c r="J1021" s="82"/>
      <c r="K1021" s="357"/>
      <c r="L1021" s="357"/>
      <c r="M1021" s="358">
        <v>2</v>
      </c>
      <c r="N1021" s="359">
        <v>350</v>
      </c>
      <c r="O1021" s="82"/>
      <c r="P1021" s="358"/>
      <c r="Q1021" s="359"/>
      <c r="R1021" s="82"/>
      <c r="S1021" s="358"/>
      <c r="T1021" s="359"/>
      <c r="U1021" s="253"/>
      <c r="V1021" s="82"/>
      <c r="W1021" s="82"/>
      <c r="X1021" s="82"/>
      <c r="Y1021" s="82"/>
      <c r="Z1021" s="82"/>
    </row>
    <row r="1022" spans="1:26" customFormat="1" ht="15" x14ac:dyDescent="0.25">
      <c r="A1022" s="357" t="s">
        <v>1031</v>
      </c>
      <c r="B1022" s="357" t="s">
        <v>255</v>
      </c>
      <c r="C1022" s="357"/>
      <c r="D1022" s="357" t="s">
        <v>256</v>
      </c>
      <c r="E1022" s="82"/>
      <c r="F1022" s="82"/>
      <c r="G1022" s="82"/>
      <c r="H1022" s="82"/>
      <c r="I1022" s="82"/>
      <c r="J1022" s="82"/>
      <c r="K1022" s="357"/>
      <c r="L1022" s="357"/>
      <c r="M1022" s="358">
        <v>82</v>
      </c>
      <c r="N1022" s="359">
        <v>14350</v>
      </c>
      <c r="O1022" s="82"/>
      <c r="P1022" s="358"/>
      <c r="Q1022" s="359"/>
      <c r="R1022" s="82"/>
      <c r="S1022" s="358"/>
      <c r="T1022" s="359"/>
      <c r="U1022" s="253"/>
      <c r="V1022" s="82"/>
      <c r="W1022" s="82"/>
      <c r="X1022" s="82"/>
      <c r="Y1022" s="82"/>
      <c r="Z1022" s="82"/>
    </row>
    <row r="1023" spans="1:26" customFormat="1" ht="15" x14ac:dyDescent="0.25">
      <c r="A1023" s="357" t="s">
        <v>1031</v>
      </c>
      <c r="B1023" s="357" t="s">
        <v>257</v>
      </c>
      <c r="C1023" s="357"/>
      <c r="D1023" s="357" t="s">
        <v>259</v>
      </c>
      <c r="E1023" s="82"/>
      <c r="F1023" s="82"/>
      <c r="G1023" s="82"/>
      <c r="H1023" s="82"/>
      <c r="I1023" s="82"/>
      <c r="J1023" s="82"/>
      <c r="K1023" s="357"/>
      <c r="L1023" s="357"/>
      <c r="M1023" s="358">
        <v>1</v>
      </c>
      <c r="N1023" s="359">
        <v>175</v>
      </c>
      <c r="O1023" s="82"/>
      <c r="P1023" s="361"/>
      <c r="Q1023" s="361"/>
      <c r="R1023" s="82"/>
      <c r="S1023" s="361"/>
      <c r="T1023" s="361"/>
      <c r="U1023" s="253"/>
      <c r="V1023" s="82"/>
      <c r="W1023" s="82"/>
      <c r="X1023" s="82"/>
      <c r="Y1023" s="82"/>
      <c r="Z1023" s="82"/>
    </row>
    <row r="1024" spans="1:26" customFormat="1" ht="15" x14ac:dyDescent="0.25">
      <c r="A1024" s="357" t="s">
        <v>1031</v>
      </c>
      <c r="B1024" s="357" t="s">
        <v>260</v>
      </c>
      <c r="C1024" s="357"/>
      <c r="D1024" s="357" t="s">
        <v>77</v>
      </c>
      <c r="E1024" s="82"/>
      <c r="F1024" s="82"/>
      <c r="G1024" s="82"/>
      <c r="H1024" s="82"/>
      <c r="I1024" s="82"/>
      <c r="J1024" s="82"/>
      <c r="K1024" s="357"/>
      <c r="L1024" s="357"/>
      <c r="M1024" s="361">
        <v>2</v>
      </c>
      <c r="N1024" s="361">
        <v>350</v>
      </c>
      <c r="O1024" s="82"/>
      <c r="P1024" s="358"/>
      <c r="Q1024" s="359"/>
      <c r="R1024" s="82"/>
      <c r="S1024" s="358"/>
      <c r="T1024" s="359"/>
      <c r="U1024" s="253"/>
      <c r="V1024" s="82"/>
      <c r="W1024" s="82"/>
      <c r="X1024" s="82"/>
      <c r="Y1024" s="82"/>
      <c r="Z1024" s="82"/>
    </row>
    <row r="1025" spans="1:39" customFormat="1" ht="15" x14ac:dyDescent="0.25">
      <c r="A1025" s="357" t="s">
        <v>1031</v>
      </c>
      <c r="B1025" s="357" t="s">
        <v>260</v>
      </c>
      <c r="C1025" s="357"/>
      <c r="D1025" s="357" t="s">
        <v>120</v>
      </c>
      <c r="E1025" s="82"/>
      <c r="F1025" s="82"/>
      <c r="G1025" s="82"/>
      <c r="H1025" s="82"/>
      <c r="I1025" s="82"/>
      <c r="J1025" s="82"/>
      <c r="K1025" s="357"/>
      <c r="L1025" s="357"/>
      <c r="M1025" s="361">
        <v>22</v>
      </c>
      <c r="N1025" s="361">
        <v>3850</v>
      </c>
      <c r="O1025" s="82"/>
      <c r="P1025" s="358"/>
      <c r="Q1025" s="359"/>
      <c r="R1025" s="82"/>
      <c r="S1025" s="361"/>
      <c r="T1025" s="361"/>
      <c r="U1025" s="253"/>
      <c r="V1025" s="82"/>
      <c r="W1025" s="82"/>
      <c r="X1025" s="82"/>
      <c r="Y1025" s="82"/>
      <c r="Z1025" s="82"/>
    </row>
    <row r="1026" spans="1:39" customFormat="1" ht="15" x14ac:dyDescent="0.25">
      <c r="A1026" s="357" t="s">
        <v>1031</v>
      </c>
      <c r="B1026" s="357" t="s">
        <v>261</v>
      </c>
      <c r="C1026" s="357"/>
      <c r="D1026" s="357" t="s">
        <v>73</v>
      </c>
      <c r="E1026" s="82"/>
      <c r="F1026" s="82"/>
      <c r="G1026" s="82"/>
      <c r="H1026" s="82"/>
      <c r="I1026" s="82"/>
      <c r="J1026" s="82"/>
      <c r="K1026" s="357"/>
      <c r="L1026" s="357"/>
      <c r="M1026" s="358">
        <v>644</v>
      </c>
      <c r="N1026" s="359">
        <v>112700</v>
      </c>
      <c r="O1026" s="82"/>
      <c r="P1026" s="358"/>
      <c r="Q1026" s="359"/>
      <c r="R1026" s="82"/>
      <c r="S1026" s="361"/>
      <c r="T1026" s="361"/>
      <c r="U1026" s="253"/>
      <c r="V1026" s="82"/>
      <c r="W1026" s="82"/>
      <c r="X1026" s="82"/>
      <c r="Y1026" s="82"/>
      <c r="Z1026" s="82"/>
    </row>
    <row r="1027" spans="1:39" customFormat="1" ht="15" x14ac:dyDescent="0.25">
      <c r="A1027" s="357" t="s">
        <v>1031</v>
      </c>
      <c r="B1027" s="357" t="s">
        <v>264</v>
      </c>
      <c r="C1027" s="357"/>
      <c r="D1027" s="357" t="s">
        <v>64</v>
      </c>
      <c r="E1027" s="82"/>
      <c r="F1027" s="82"/>
      <c r="G1027" s="82"/>
      <c r="H1027" s="82"/>
      <c r="I1027" s="82"/>
      <c r="J1027" s="82"/>
      <c r="K1027" s="357"/>
      <c r="L1027" s="357"/>
      <c r="M1027" s="358">
        <v>103</v>
      </c>
      <c r="N1027" s="359">
        <v>18025</v>
      </c>
      <c r="O1027" s="82"/>
      <c r="P1027" s="358"/>
      <c r="Q1027" s="359"/>
      <c r="R1027" s="82"/>
      <c r="S1027" s="358"/>
      <c r="T1027" s="359"/>
      <c r="U1027" s="356"/>
      <c r="V1027" s="82"/>
      <c r="W1027" s="82"/>
      <c r="X1027" s="82"/>
      <c r="Y1027" s="82"/>
      <c r="Z1027" s="82"/>
    </row>
    <row r="1028" spans="1:39" customFormat="1" ht="15" x14ac:dyDescent="0.25">
      <c r="A1028" s="357" t="s">
        <v>1031</v>
      </c>
      <c r="B1028" s="357" t="s">
        <v>266</v>
      </c>
      <c r="C1028" s="357"/>
      <c r="D1028" s="357" t="s">
        <v>267</v>
      </c>
      <c r="E1028" s="82"/>
      <c r="F1028" s="82"/>
      <c r="G1028" s="82"/>
      <c r="H1028" s="82"/>
      <c r="I1028" s="82"/>
      <c r="J1028" s="82"/>
      <c r="K1028" s="357"/>
      <c r="L1028" s="357"/>
      <c r="M1028" s="358">
        <v>30</v>
      </c>
      <c r="N1028" s="359">
        <v>5250</v>
      </c>
      <c r="O1028" s="82"/>
      <c r="P1028" s="358"/>
      <c r="Q1028" s="359"/>
      <c r="R1028" s="82"/>
      <c r="S1028" s="358"/>
      <c r="T1028" s="359"/>
      <c r="U1028" s="356"/>
      <c r="V1028" s="82"/>
      <c r="W1028" s="82"/>
      <c r="X1028" s="82"/>
      <c r="Y1028" s="82"/>
      <c r="Z1028" s="82"/>
    </row>
    <row r="1029" spans="1:39" customFormat="1" ht="15" x14ac:dyDescent="0.25">
      <c r="A1029" s="357" t="s">
        <v>1031</v>
      </c>
      <c r="B1029" s="357" t="s">
        <v>656</v>
      </c>
      <c r="C1029" s="357"/>
      <c r="D1029" s="357" t="s">
        <v>267</v>
      </c>
      <c r="E1029" s="82"/>
      <c r="F1029" s="82"/>
      <c r="G1029" s="82"/>
      <c r="H1029" s="82"/>
      <c r="I1029" s="82"/>
      <c r="J1029" s="82"/>
      <c r="K1029" s="357"/>
      <c r="L1029" s="357"/>
      <c r="M1029" s="361">
        <v>1</v>
      </c>
      <c r="N1029" s="361">
        <v>175</v>
      </c>
      <c r="O1029" s="82"/>
      <c r="P1029" s="358"/>
      <c r="Q1029" s="359"/>
      <c r="R1029" s="82"/>
      <c r="S1029" s="361"/>
      <c r="T1029" s="361"/>
      <c r="U1029" s="253"/>
      <c r="V1029" s="82"/>
      <c r="W1029" s="82"/>
      <c r="X1029" s="82"/>
      <c r="Y1029" s="82"/>
      <c r="Z1029" s="82"/>
    </row>
    <row r="1030" spans="1:39" s="3" customFormat="1" ht="15" x14ac:dyDescent="0.25">
      <c r="A1030" s="10" t="s">
        <v>1031</v>
      </c>
      <c r="B1030" s="10" t="s">
        <v>268</v>
      </c>
      <c r="C1030" s="10"/>
      <c r="D1030" s="10" t="s">
        <v>269</v>
      </c>
      <c r="E1030" s="10"/>
      <c r="F1030" s="10"/>
      <c r="G1030" s="10"/>
      <c r="H1030" s="23"/>
      <c r="I1030" s="10"/>
      <c r="J1030" s="10"/>
      <c r="K1030" s="10"/>
      <c r="L1030" s="23"/>
      <c r="M1030" s="10">
        <v>8</v>
      </c>
      <c r="N1030" s="302">
        <v>1400</v>
      </c>
      <c r="O1030" s="23"/>
      <c r="P1030" s="10"/>
      <c r="Q1030" s="302"/>
      <c r="R1030" s="23"/>
      <c r="S1030" s="10"/>
      <c r="T1030" s="302"/>
      <c r="U1030" s="23"/>
      <c r="V1030" s="82"/>
      <c r="W1030" s="82"/>
      <c r="X1030" s="82"/>
      <c r="Y1030" s="82"/>
      <c r="Z1030" s="82"/>
      <c r="AA1030" s="65"/>
      <c r="AB1030" s="4"/>
      <c r="AC1030" s="4"/>
      <c r="AD1030" s="4"/>
      <c r="AE1030" s="4"/>
      <c r="AF1030" s="4"/>
      <c r="AG1030" s="4"/>
      <c r="AH1030" s="4"/>
      <c r="AI1030" s="4"/>
      <c r="AJ1030" s="4"/>
      <c r="AK1030" s="4"/>
      <c r="AL1030" s="4"/>
      <c r="AM1030" s="4"/>
    </row>
    <row r="1031" spans="1:39" s="3" customFormat="1" ht="15" x14ac:dyDescent="0.25">
      <c r="A1031" s="10" t="s">
        <v>1031</v>
      </c>
      <c r="B1031" s="10" t="s">
        <v>270</v>
      </c>
      <c r="C1031" s="10"/>
      <c r="D1031" s="10" t="s">
        <v>145</v>
      </c>
      <c r="E1031" s="21"/>
      <c r="F1031" s="10"/>
      <c r="G1031" s="21"/>
      <c r="H1031" s="23"/>
      <c r="I1031" s="10"/>
      <c r="J1031" s="10"/>
      <c r="K1031" s="10"/>
      <c r="L1031" s="23"/>
      <c r="M1031" s="10">
        <v>26</v>
      </c>
      <c r="N1031" s="302">
        <v>4550</v>
      </c>
      <c r="O1031" s="23"/>
      <c r="P1031" s="10"/>
      <c r="Q1031" s="302"/>
      <c r="R1031" s="23"/>
      <c r="S1031" s="10"/>
      <c r="T1031" s="302"/>
      <c r="U1031" s="23"/>
      <c r="V1031" s="82"/>
      <c r="W1031" s="82"/>
      <c r="X1031" s="82"/>
      <c r="Y1031" s="82"/>
      <c r="Z1031" s="82"/>
      <c r="AA1031" s="65"/>
      <c r="AB1031" s="4"/>
      <c r="AC1031" s="4"/>
      <c r="AD1031" s="4"/>
      <c r="AE1031" s="4"/>
      <c r="AF1031" s="4"/>
      <c r="AG1031" s="4"/>
      <c r="AH1031" s="4"/>
      <c r="AI1031" s="4"/>
      <c r="AJ1031" s="4"/>
      <c r="AK1031" s="4"/>
      <c r="AL1031" s="4"/>
      <c r="AM1031" s="4"/>
    </row>
    <row r="1032" spans="1:39" s="3" customFormat="1" ht="15" x14ac:dyDescent="0.25">
      <c r="A1032" s="10" t="s">
        <v>1031</v>
      </c>
      <c r="B1032" s="10" t="s">
        <v>270</v>
      </c>
      <c r="C1032" s="10"/>
      <c r="D1032" s="10" t="s">
        <v>272</v>
      </c>
      <c r="E1032" s="21"/>
      <c r="F1032" s="10"/>
      <c r="G1032" s="21"/>
      <c r="H1032" s="23"/>
      <c r="I1032" s="10"/>
      <c r="J1032" s="10"/>
      <c r="K1032" s="10"/>
      <c r="L1032" s="23"/>
      <c r="M1032" s="10">
        <v>1</v>
      </c>
      <c r="N1032" s="302">
        <v>175</v>
      </c>
      <c r="O1032" s="23"/>
      <c r="P1032" s="10"/>
      <c r="Q1032" s="302"/>
      <c r="R1032" s="23"/>
      <c r="S1032" s="10"/>
      <c r="T1032" s="302"/>
      <c r="U1032" s="23"/>
      <c r="V1032" s="82"/>
      <c r="W1032" s="82"/>
      <c r="X1032" s="82"/>
      <c r="Y1032" s="82"/>
      <c r="Z1032" s="82"/>
      <c r="AA1032" s="65"/>
      <c r="AB1032" s="4"/>
      <c r="AC1032" s="4"/>
      <c r="AD1032" s="4"/>
      <c r="AE1032" s="4"/>
      <c r="AF1032" s="4"/>
      <c r="AG1032" s="4"/>
      <c r="AH1032" s="4"/>
      <c r="AI1032" s="4"/>
      <c r="AJ1032" s="4"/>
      <c r="AK1032" s="4"/>
      <c r="AL1032" s="4"/>
      <c r="AM1032" s="4"/>
    </row>
    <row r="1033" spans="1:39" s="3" customFormat="1" ht="15" x14ac:dyDescent="0.25">
      <c r="A1033" s="10" t="s">
        <v>1031</v>
      </c>
      <c r="B1033" s="10" t="s">
        <v>273</v>
      </c>
      <c r="C1033" s="10"/>
      <c r="D1033" s="10" t="s">
        <v>272</v>
      </c>
      <c r="E1033" s="10"/>
      <c r="F1033" s="10"/>
      <c r="G1033" s="10"/>
      <c r="H1033" s="23"/>
      <c r="I1033" s="10"/>
      <c r="J1033" s="10"/>
      <c r="K1033" s="10"/>
      <c r="L1033" s="23"/>
      <c r="M1033" s="10">
        <v>47</v>
      </c>
      <c r="N1033" s="302">
        <v>8225</v>
      </c>
      <c r="O1033" s="23"/>
      <c r="P1033" s="10"/>
      <c r="Q1033" s="302"/>
      <c r="R1033" s="23"/>
      <c r="S1033" s="10"/>
      <c r="T1033" s="302"/>
      <c r="U1033" s="23"/>
      <c r="V1033" s="82"/>
      <c r="W1033" s="82"/>
      <c r="X1033" s="82"/>
      <c r="Y1033" s="82"/>
      <c r="Z1033" s="82"/>
      <c r="AA1033" s="65"/>
      <c r="AB1033" s="4"/>
      <c r="AC1033" s="4"/>
      <c r="AD1033" s="4"/>
      <c r="AE1033" s="4"/>
      <c r="AF1033" s="4"/>
      <c r="AG1033" s="4"/>
      <c r="AH1033" s="4"/>
      <c r="AI1033" s="4"/>
      <c r="AJ1033" s="4"/>
      <c r="AK1033" s="4"/>
      <c r="AL1033" s="4"/>
      <c r="AM1033" s="4"/>
    </row>
    <row r="1034" spans="1:39" s="3" customFormat="1" ht="15" x14ac:dyDescent="0.25">
      <c r="A1034" s="10" t="s">
        <v>1031</v>
      </c>
      <c r="B1034" s="10" t="s">
        <v>275</v>
      </c>
      <c r="C1034" s="10"/>
      <c r="D1034" s="10" t="s">
        <v>100</v>
      </c>
      <c r="E1034" s="10"/>
      <c r="F1034" s="10"/>
      <c r="G1034" s="10"/>
      <c r="H1034" s="23"/>
      <c r="I1034" s="10"/>
      <c r="J1034" s="10"/>
      <c r="K1034" s="10"/>
      <c r="L1034" s="23"/>
      <c r="M1034" s="10">
        <v>5</v>
      </c>
      <c r="N1034" s="302">
        <v>875</v>
      </c>
      <c r="O1034" s="23"/>
      <c r="P1034" s="10"/>
      <c r="Q1034" s="302"/>
      <c r="R1034" s="23"/>
      <c r="S1034" s="10"/>
      <c r="T1034" s="302"/>
      <c r="U1034" s="23"/>
      <c r="V1034" s="82"/>
      <c r="W1034" s="82"/>
      <c r="X1034" s="82"/>
      <c r="Y1034" s="82"/>
      <c r="Z1034" s="82"/>
      <c r="AA1034" s="65"/>
      <c r="AB1034" s="4"/>
      <c r="AC1034" s="4"/>
      <c r="AD1034" s="4"/>
      <c r="AE1034" s="4"/>
      <c r="AF1034" s="4"/>
      <c r="AG1034" s="4"/>
      <c r="AH1034" s="4"/>
      <c r="AI1034" s="4"/>
      <c r="AJ1034" s="4"/>
      <c r="AK1034" s="4"/>
      <c r="AL1034" s="4"/>
      <c r="AM1034" s="4"/>
    </row>
    <row r="1035" spans="1:39" s="3" customFormat="1" ht="15" x14ac:dyDescent="0.25">
      <c r="A1035" s="10" t="s">
        <v>1031</v>
      </c>
      <c r="B1035" s="10" t="s">
        <v>702</v>
      </c>
      <c r="C1035" s="10"/>
      <c r="D1035" s="10" t="s">
        <v>105</v>
      </c>
      <c r="E1035" s="10"/>
      <c r="F1035" s="10"/>
      <c r="G1035" s="10"/>
      <c r="H1035" s="23"/>
      <c r="I1035" s="10"/>
      <c r="J1035" s="10"/>
      <c r="K1035" s="10"/>
      <c r="L1035" s="23"/>
      <c r="M1035" s="10">
        <v>1</v>
      </c>
      <c r="N1035" s="302">
        <v>175</v>
      </c>
      <c r="O1035" s="23"/>
      <c r="P1035" s="10"/>
      <c r="Q1035" s="302"/>
      <c r="R1035" s="23"/>
      <c r="S1035" s="10"/>
      <c r="T1035" s="302"/>
      <c r="U1035" s="23"/>
      <c r="V1035" s="82"/>
      <c r="W1035" s="82"/>
      <c r="X1035" s="82"/>
      <c r="Y1035" s="82"/>
      <c r="Z1035" s="82"/>
      <c r="AA1035" s="65"/>
      <c r="AB1035" s="4"/>
      <c r="AC1035" s="4"/>
      <c r="AD1035" s="4"/>
      <c r="AE1035" s="4"/>
      <c r="AF1035" s="4"/>
      <c r="AG1035" s="4"/>
      <c r="AH1035" s="4"/>
      <c r="AI1035" s="4"/>
      <c r="AJ1035" s="4"/>
      <c r="AK1035" s="4"/>
      <c r="AL1035" s="4"/>
      <c r="AM1035" s="4"/>
    </row>
    <row r="1036" spans="1:39" s="3" customFormat="1" ht="15" x14ac:dyDescent="0.25">
      <c r="A1036" s="10" t="s">
        <v>1031</v>
      </c>
      <c r="B1036" s="10" t="s">
        <v>278</v>
      </c>
      <c r="C1036" s="10"/>
      <c r="D1036" s="10" t="s">
        <v>277</v>
      </c>
      <c r="E1036" s="10"/>
      <c r="F1036" s="10"/>
      <c r="G1036" s="10"/>
      <c r="H1036" s="23"/>
      <c r="I1036" s="10"/>
      <c r="J1036" s="10"/>
      <c r="K1036" s="10"/>
      <c r="L1036" s="23"/>
      <c r="M1036" s="10">
        <v>3</v>
      </c>
      <c r="N1036" s="302">
        <v>525</v>
      </c>
      <c r="O1036" s="23"/>
      <c r="P1036" s="10"/>
      <c r="Q1036" s="302"/>
      <c r="R1036" s="23"/>
      <c r="S1036" s="10"/>
      <c r="T1036" s="302"/>
      <c r="U1036" s="23"/>
      <c r="V1036" s="82"/>
      <c r="W1036" s="82"/>
      <c r="X1036" s="82"/>
      <c r="Y1036" s="82"/>
      <c r="Z1036" s="82"/>
      <c r="AA1036" s="65"/>
      <c r="AB1036" s="4"/>
      <c r="AC1036" s="4"/>
      <c r="AD1036" s="4"/>
      <c r="AE1036" s="4"/>
      <c r="AF1036" s="4"/>
      <c r="AG1036" s="4"/>
      <c r="AH1036" s="4"/>
      <c r="AI1036" s="4"/>
      <c r="AJ1036" s="4"/>
      <c r="AK1036" s="4"/>
      <c r="AL1036" s="4"/>
      <c r="AM1036" s="4"/>
    </row>
    <row r="1037" spans="1:39" s="3" customFormat="1" ht="15" x14ac:dyDescent="0.25">
      <c r="A1037" s="10" t="s">
        <v>1031</v>
      </c>
      <c r="B1037" s="10" t="s">
        <v>279</v>
      </c>
      <c r="C1037" s="10"/>
      <c r="D1037" s="10" t="s">
        <v>93</v>
      </c>
      <c r="E1037" s="10"/>
      <c r="F1037" s="10"/>
      <c r="G1037" s="10"/>
      <c r="H1037" s="23"/>
      <c r="I1037" s="10"/>
      <c r="J1037" s="10"/>
      <c r="K1037" s="10"/>
      <c r="L1037" s="23"/>
      <c r="M1037" s="10">
        <v>8</v>
      </c>
      <c r="N1037" s="302">
        <v>1400</v>
      </c>
      <c r="O1037" s="23"/>
      <c r="P1037" s="10"/>
      <c r="Q1037" s="302"/>
      <c r="R1037" s="23"/>
      <c r="S1037" s="10"/>
      <c r="T1037" s="302"/>
      <c r="U1037" s="23"/>
      <c r="V1037" s="82"/>
      <c r="W1037" s="82"/>
      <c r="X1037" s="82"/>
      <c r="Y1037" s="82"/>
      <c r="Z1037" s="82"/>
      <c r="AA1037" s="65"/>
      <c r="AB1037" s="4"/>
      <c r="AC1037" s="4"/>
      <c r="AD1037" s="4"/>
      <c r="AE1037" s="4"/>
      <c r="AF1037" s="4"/>
      <c r="AG1037" s="4"/>
      <c r="AH1037" s="4"/>
      <c r="AI1037" s="4"/>
      <c r="AJ1037" s="4"/>
      <c r="AK1037" s="4"/>
      <c r="AL1037" s="4"/>
      <c r="AM1037" s="4"/>
    </row>
    <row r="1038" spans="1:39" s="3" customFormat="1" ht="15" x14ac:dyDescent="0.25">
      <c r="A1038" s="10" t="s">
        <v>1031</v>
      </c>
      <c r="B1038" s="10" t="s">
        <v>280</v>
      </c>
      <c r="C1038" s="10"/>
      <c r="D1038" s="10" t="s">
        <v>64</v>
      </c>
      <c r="E1038" s="10"/>
      <c r="F1038" s="10"/>
      <c r="G1038" s="10"/>
      <c r="H1038" s="23"/>
      <c r="I1038" s="10"/>
      <c r="J1038" s="10"/>
      <c r="K1038" s="10"/>
      <c r="L1038" s="23"/>
      <c r="M1038" s="10">
        <v>43</v>
      </c>
      <c r="N1038" s="302">
        <v>7525</v>
      </c>
      <c r="O1038" s="23"/>
      <c r="P1038" s="10"/>
      <c r="Q1038" s="302"/>
      <c r="R1038" s="23"/>
      <c r="S1038" s="10"/>
      <c r="T1038" s="302"/>
      <c r="U1038" s="23"/>
      <c r="V1038" s="82"/>
      <c r="W1038" s="82"/>
      <c r="X1038" s="82"/>
      <c r="Y1038" s="82"/>
      <c r="Z1038" s="82"/>
      <c r="AA1038" s="65"/>
      <c r="AB1038" s="4"/>
      <c r="AC1038" s="4"/>
      <c r="AD1038" s="4"/>
      <c r="AE1038" s="4"/>
      <c r="AF1038" s="4"/>
      <c r="AG1038" s="4"/>
      <c r="AH1038" s="4"/>
      <c r="AI1038" s="4"/>
      <c r="AJ1038" s="4"/>
      <c r="AK1038" s="4"/>
      <c r="AL1038" s="4"/>
      <c r="AM1038" s="4"/>
    </row>
    <row r="1039" spans="1:39" s="3" customFormat="1" ht="15" x14ac:dyDescent="0.25">
      <c r="A1039" s="10" t="s">
        <v>1031</v>
      </c>
      <c r="B1039" s="10" t="s">
        <v>280</v>
      </c>
      <c r="C1039" s="10"/>
      <c r="D1039" s="10" t="s">
        <v>170</v>
      </c>
      <c r="E1039" s="10"/>
      <c r="F1039" s="10"/>
      <c r="G1039" s="10"/>
      <c r="H1039" s="23"/>
      <c r="I1039" s="10"/>
      <c r="J1039" s="10"/>
      <c r="K1039" s="10"/>
      <c r="L1039" s="23"/>
      <c r="M1039" s="10">
        <v>2</v>
      </c>
      <c r="N1039" s="302">
        <v>350</v>
      </c>
      <c r="O1039" s="23"/>
      <c r="P1039" s="10"/>
      <c r="Q1039" s="302"/>
      <c r="R1039" s="23"/>
      <c r="S1039" s="10"/>
      <c r="T1039" s="302"/>
      <c r="U1039" s="23"/>
      <c r="V1039" s="82"/>
      <c r="W1039" s="82"/>
      <c r="X1039" s="82"/>
      <c r="Y1039" s="82"/>
      <c r="Z1039" s="82"/>
      <c r="AA1039" s="65"/>
      <c r="AB1039" s="4"/>
      <c r="AC1039" s="4"/>
      <c r="AD1039" s="4"/>
      <c r="AE1039" s="4"/>
      <c r="AF1039" s="4"/>
      <c r="AG1039" s="4"/>
      <c r="AH1039" s="4"/>
      <c r="AI1039" s="4"/>
      <c r="AJ1039" s="4"/>
      <c r="AK1039" s="4"/>
      <c r="AL1039" s="4"/>
      <c r="AM1039" s="4"/>
    </row>
    <row r="1040" spans="1:39" s="3" customFormat="1" ht="15" x14ac:dyDescent="0.25">
      <c r="A1040" s="10" t="s">
        <v>1031</v>
      </c>
      <c r="B1040" s="10" t="s">
        <v>282</v>
      </c>
      <c r="C1040" s="10"/>
      <c r="D1040" s="10" t="s">
        <v>79</v>
      </c>
      <c r="E1040" s="10"/>
      <c r="F1040" s="10"/>
      <c r="G1040" s="10"/>
      <c r="H1040" s="23"/>
      <c r="I1040" s="10"/>
      <c r="J1040" s="10"/>
      <c r="K1040" s="10"/>
      <c r="L1040" s="23"/>
      <c r="M1040" s="10">
        <v>29</v>
      </c>
      <c r="N1040" s="302">
        <v>5075</v>
      </c>
      <c r="O1040" s="23"/>
      <c r="P1040" s="10"/>
      <c r="Q1040" s="302"/>
      <c r="R1040" s="23"/>
      <c r="S1040" s="10"/>
      <c r="T1040" s="302"/>
      <c r="U1040" s="23"/>
      <c r="V1040" s="82"/>
      <c r="W1040" s="82"/>
      <c r="X1040" s="82"/>
      <c r="Y1040" s="82"/>
      <c r="Z1040" s="82"/>
      <c r="AA1040" s="65"/>
      <c r="AB1040" s="4"/>
      <c r="AC1040" s="4"/>
      <c r="AD1040" s="4"/>
      <c r="AE1040" s="4"/>
      <c r="AF1040" s="4"/>
      <c r="AG1040" s="4"/>
      <c r="AH1040" s="4"/>
      <c r="AI1040" s="4"/>
      <c r="AJ1040" s="4"/>
      <c r="AK1040" s="4"/>
      <c r="AL1040" s="4"/>
      <c r="AM1040" s="4"/>
    </row>
    <row r="1041" spans="1:39" s="3" customFormat="1" ht="15" x14ac:dyDescent="0.25">
      <c r="A1041" s="10" t="s">
        <v>1031</v>
      </c>
      <c r="B1041" s="10" t="s">
        <v>283</v>
      </c>
      <c r="C1041" s="10"/>
      <c r="D1041" s="10" t="s">
        <v>157</v>
      </c>
      <c r="E1041" s="10"/>
      <c r="F1041" s="10"/>
      <c r="G1041" s="10"/>
      <c r="H1041" s="23"/>
      <c r="I1041" s="10"/>
      <c r="J1041" s="10"/>
      <c r="K1041" s="10"/>
      <c r="L1041" s="23"/>
      <c r="M1041" s="10">
        <v>1</v>
      </c>
      <c r="N1041" s="302">
        <v>175</v>
      </c>
      <c r="O1041" s="23"/>
      <c r="P1041" s="10"/>
      <c r="Q1041" s="302"/>
      <c r="R1041" s="23"/>
      <c r="S1041" s="10"/>
      <c r="T1041" s="302"/>
      <c r="U1041" s="23"/>
      <c r="V1041" s="82"/>
      <c r="W1041" s="82"/>
      <c r="X1041" s="82"/>
      <c r="Y1041" s="82"/>
      <c r="Z1041" s="82"/>
      <c r="AA1041" s="65"/>
      <c r="AB1041" s="4"/>
      <c r="AC1041" s="4"/>
      <c r="AD1041" s="4"/>
      <c r="AE1041" s="4"/>
      <c r="AF1041" s="4"/>
      <c r="AG1041" s="4"/>
      <c r="AH1041" s="4"/>
      <c r="AI1041" s="4"/>
      <c r="AJ1041" s="4"/>
      <c r="AK1041" s="4"/>
      <c r="AL1041" s="4"/>
      <c r="AM1041" s="4"/>
    </row>
    <row r="1042" spans="1:39" s="3" customFormat="1" ht="15" x14ac:dyDescent="0.25">
      <c r="A1042" s="10" t="s">
        <v>1031</v>
      </c>
      <c r="B1042" s="10" t="s">
        <v>284</v>
      </c>
      <c r="C1042" s="10"/>
      <c r="D1042" s="10" t="s">
        <v>285</v>
      </c>
      <c r="E1042" s="10"/>
      <c r="F1042" s="10"/>
      <c r="G1042" s="10"/>
      <c r="H1042" s="23"/>
      <c r="I1042" s="10"/>
      <c r="J1042" s="10"/>
      <c r="K1042" s="10"/>
      <c r="L1042" s="23"/>
      <c r="M1042" s="10">
        <v>25</v>
      </c>
      <c r="N1042" s="302">
        <v>4375</v>
      </c>
      <c r="O1042" s="23"/>
      <c r="P1042" s="10"/>
      <c r="Q1042" s="302"/>
      <c r="R1042" s="23"/>
      <c r="S1042" s="10"/>
      <c r="T1042" s="302"/>
      <c r="U1042" s="23"/>
      <c r="V1042" s="82"/>
      <c r="W1042" s="82"/>
      <c r="X1042" s="82"/>
      <c r="Y1042" s="82"/>
      <c r="Z1042" s="82"/>
      <c r="AA1042" s="65"/>
      <c r="AB1042" s="4"/>
      <c r="AC1042" s="4"/>
      <c r="AD1042" s="4"/>
      <c r="AE1042" s="4"/>
      <c r="AF1042" s="4"/>
      <c r="AG1042" s="4"/>
      <c r="AH1042" s="4"/>
      <c r="AI1042" s="4"/>
      <c r="AJ1042" s="4"/>
      <c r="AK1042" s="4"/>
      <c r="AL1042" s="4"/>
      <c r="AM1042" s="4"/>
    </row>
    <row r="1043" spans="1:39" s="3" customFormat="1" ht="15" x14ac:dyDescent="0.25">
      <c r="A1043" s="10" t="s">
        <v>1031</v>
      </c>
      <c r="B1043" s="10" t="s">
        <v>286</v>
      </c>
      <c r="C1043" s="10"/>
      <c r="D1043" s="10" t="s">
        <v>287</v>
      </c>
      <c r="E1043" s="10"/>
      <c r="F1043" s="10"/>
      <c r="G1043" s="10"/>
      <c r="H1043" s="23"/>
      <c r="I1043" s="10"/>
      <c r="J1043" s="10"/>
      <c r="K1043" s="10"/>
      <c r="L1043" s="23"/>
      <c r="M1043" s="10">
        <v>9</v>
      </c>
      <c r="N1043" s="302">
        <v>1575</v>
      </c>
      <c r="O1043" s="23"/>
      <c r="P1043" s="10"/>
      <c r="Q1043" s="302"/>
      <c r="R1043" s="23"/>
      <c r="S1043" s="10"/>
      <c r="T1043" s="302"/>
      <c r="U1043" s="23"/>
      <c r="V1043" s="82"/>
      <c r="W1043" s="82"/>
      <c r="X1043" s="82"/>
      <c r="Y1043" s="82"/>
      <c r="Z1043" s="82"/>
      <c r="AA1043" s="65"/>
      <c r="AB1043" s="4"/>
      <c r="AC1043" s="4"/>
      <c r="AD1043" s="4"/>
      <c r="AE1043" s="4"/>
      <c r="AF1043" s="4"/>
      <c r="AG1043" s="4"/>
      <c r="AH1043" s="4"/>
      <c r="AI1043" s="4"/>
      <c r="AJ1043" s="4"/>
      <c r="AK1043" s="4"/>
      <c r="AL1043" s="4"/>
      <c r="AM1043" s="4"/>
    </row>
    <row r="1044" spans="1:39" s="3" customFormat="1" ht="15" x14ac:dyDescent="0.25">
      <c r="A1044" s="10" t="s">
        <v>1031</v>
      </c>
      <c r="B1044" s="10" t="s">
        <v>289</v>
      </c>
      <c r="C1044" s="10"/>
      <c r="D1044" s="10" t="s">
        <v>202</v>
      </c>
      <c r="E1044" s="10"/>
      <c r="F1044" s="10"/>
      <c r="G1044" s="10"/>
      <c r="H1044" s="23"/>
      <c r="I1044" s="10"/>
      <c r="J1044" s="10"/>
      <c r="K1044" s="10"/>
      <c r="L1044" s="23"/>
      <c r="M1044" s="10">
        <v>306</v>
      </c>
      <c r="N1044" s="302">
        <v>53550</v>
      </c>
      <c r="O1044" s="23"/>
      <c r="P1044" s="10"/>
      <c r="Q1044" s="302"/>
      <c r="R1044" s="23"/>
      <c r="S1044" s="10"/>
      <c r="T1044" s="302"/>
      <c r="U1044" s="23"/>
      <c r="V1044" s="82"/>
      <c r="W1044" s="82"/>
      <c r="X1044" s="82"/>
      <c r="Y1044" s="82"/>
      <c r="Z1044" s="82"/>
      <c r="AA1044" s="65"/>
      <c r="AB1044" s="4"/>
      <c r="AC1044" s="4"/>
      <c r="AD1044" s="4"/>
      <c r="AE1044" s="4"/>
      <c r="AF1044" s="4"/>
      <c r="AG1044" s="4"/>
      <c r="AH1044" s="4"/>
      <c r="AI1044" s="4"/>
      <c r="AJ1044" s="4"/>
      <c r="AK1044" s="4"/>
      <c r="AL1044" s="4"/>
      <c r="AM1044" s="4"/>
    </row>
    <row r="1045" spans="1:39" s="3" customFormat="1" ht="15" x14ac:dyDescent="0.25">
      <c r="A1045" s="10" t="s">
        <v>1031</v>
      </c>
      <c r="B1045" s="10" t="s">
        <v>291</v>
      </c>
      <c r="C1045" s="10"/>
      <c r="D1045" s="10" t="s">
        <v>63</v>
      </c>
      <c r="E1045" s="10"/>
      <c r="F1045" s="10"/>
      <c r="G1045" s="10"/>
      <c r="H1045" s="23"/>
      <c r="I1045" s="10"/>
      <c r="J1045" s="10"/>
      <c r="K1045" s="10"/>
      <c r="L1045" s="23"/>
      <c r="M1045" s="10">
        <v>33</v>
      </c>
      <c r="N1045" s="302">
        <v>5775</v>
      </c>
      <c r="O1045" s="23"/>
      <c r="P1045" s="10"/>
      <c r="Q1045" s="302"/>
      <c r="R1045" s="23"/>
      <c r="S1045" s="10"/>
      <c r="T1045" s="302"/>
      <c r="U1045" s="23"/>
      <c r="V1045" s="82"/>
      <c r="W1045" s="82"/>
      <c r="X1045" s="82"/>
      <c r="Y1045" s="82"/>
      <c r="Z1045" s="82"/>
      <c r="AA1045" s="65"/>
      <c r="AB1045" s="4"/>
      <c r="AC1045" s="4"/>
      <c r="AD1045" s="4"/>
      <c r="AE1045" s="4"/>
      <c r="AF1045" s="4"/>
      <c r="AG1045" s="4"/>
      <c r="AH1045" s="4"/>
      <c r="AI1045" s="4"/>
      <c r="AJ1045" s="4"/>
      <c r="AK1045" s="4"/>
      <c r="AL1045" s="4"/>
      <c r="AM1045" s="4"/>
    </row>
    <row r="1046" spans="1:39" s="3" customFormat="1" ht="15" x14ac:dyDescent="0.25">
      <c r="A1046" s="10" t="s">
        <v>1031</v>
      </c>
      <c r="B1046" s="10" t="s">
        <v>291</v>
      </c>
      <c r="C1046" s="10"/>
      <c r="D1046" s="10" t="s">
        <v>65</v>
      </c>
      <c r="E1046" s="10"/>
      <c r="F1046" s="10"/>
      <c r="G1046" s="10"/>
      <c r="H1046" s="23"/>
      <c r="I1046" s="10"/>
      <c r="J1046" s="10"/>
      <c r="K1046" s="10"/>
      <c r="L1046" s="23"/>
      <c r="M1046" s="10">
        <v>660</v>
      </c>
      <c r="N1046" s="302">
        <v>115500</v>
      </c>
      <c r="O1046" s="23"/>
      <c r="P1046" s="10"/>
      <c r="Q1046" s="302"/>
      <c r="R1046" s="23"/>
      <c r="S1046" s="10"/>
      <c r="T1046" s="302"/>
      <c r="U1046" s="23"/>
      <c r="V1046" s="82"/>
      <c r="W1046" s="82"/>
      <c r="X1046" s="82"/>
      <c r="Y1046" s="82"/>
      <c r="Z1046" s="82"/>
      <c r="AA1046" s="65"/>
      <c r="AB1046" s="4"/>
      <c r="AC1046" s="4"/>
      <c r="AD1046" s="4"/>
      <c r="AE1046" s="4"/>
      <c r="AF1046" s="4"/>
      <c r="AG1046" s="4"/>
      <c r="AH1046" s="4"/>
      <c r="AI1046" s="4"/>
      <c r="AJ1046" s="4"/>
      <c r="AK1046" s="4"/>
      <c r="AL1046" s="4"/>
      <c r="AM1046" s="4"/>
    </row>
    <row r="1047" spans="1:39" s="3" customFormat="1" ht="15" x14ac:dyDescent="0.25">
      <c r="A1047" s="10" t="s">
        <v>1031</v>
      </c>
      <c r="B1047" s="10" t="s">
        <v>296</v>
      </c>
      <c r="C1047" s="10"/>
      <c r="D1047" s="10" t="s">
        <v>212</v>
      </c>
      <c r="E1047" s="10"/>
      <c r="F1047" s="10"/>
      <c r="G1047" s="10"/>
      <c r="H1047" s="23"/>
      <c r="I1047" s="10"/>
      <c r="J1047" s="10"/>
      <c r="K1047" s="10"/>
      <c r="L1047" s="23"/>
      <c r="M1047" s="10">
        <v>40</v>
      </c>
      <c r="N1047" s="302">
        <v>7000</v>
      </c>
      <c r="O1047" s="23"/>
      <c r="P1047" s="10"/>
      <c r="Q1047" s="302"/>
      <c r="R1047" s="23"/>
      <c r="S1047" s="10"/>
      <c r="T1047" s="302"/>
      <c r="U1047" s="23"/>
      <c r="V1047" s="82"/>
      <c r="W1047" s="82"/>
      <c r="X1047" s="82"/>
      <c r="Y1047" s="82"/>
      <c r="Z1047" s="82"/>
      <c r="AA1047" s="65"/>
      <c r="AB1047" s="4"/>
      <c r="AC1047" s="4"/>
      <c r="AD1047" s="4"/>
      <c r="AE1047" s="4"/>
      <c r="AF1047" s="4"/>
      <c r="AG1047" s="4"/>
      <c r="AH1047" s="4"/>
      <c r="AI1047" s="4"/>
      <c r="AJ1047" s="4"/>
      <c r="AK1047" s="4"/>
      <c r="AL1047" s="4"/>
      <c r="AM1047" s="4"/>
    </row>
    <row r="1048" spans="1:39" s="3" customFormat="1" ht="15" x14ac:dyDescent="0.25">
      <c r="A1048" s="10" t="s">
        <v>1031</v>
      </c>
      <c r="B1048" s="10" t="s">
        <v>297</v>
      </c>
      <c r="C1048" s="10"/>
      <c r="D1048" s="10" t="s">
        <v>298</v>
      </c>
      <c r="E1048" s="10"/>
      <c r="F1048" s="10"/>
      <c r="G1048" s="10"/>
      <c r="H1048" s="23"/>
      <c r="I1048" s="10"/>
      <c r="J1048" s="10"/>
      <c r="K1048" s="10"/>
      <c r="L1048" s="23"/>
      <c r="M1048" s="10">
        <v>64</v>
      </c>
      <c r="N1048" s="302">
        <v>11200</v>
      </c>
      <c r="O1048" s="23"/>
      <c r="P1048" s="10"/>
      <c r="Q1048" s="302"/>
      <c r="R1048" s="23"/>
      <c r="S1048" s="10"/>
      <c r="T1048" s="302"/>
      <c r="U1048" s="23"/>
      <c r="V1048" s="82"/>
      <c r="W1048" s="82"/>
      <c r="X1048" s="82"/>
      <c r="Y1048" s="82"/>
      <c r="Z1048" s="82"/>
      <c r="AA1048" s="65"/>
      <c r="AB1048" s="4"/>
      <c r="AC1048" s="4"/>
      <c r="AD1048" s="4"/>
      <c r="AE1048" s="4"/>
      <c r="AF1048" s="4"/>
      <c r="AG1048" s="4"/>
      <c r="AH1048" s="4"/>
      <c r="AI1048" s="4"/>
      <c r="AJ1048" s="4"/>
      <c r="AK1048" s="4"/>
      <c r="AL1048" s="4"/>
      <c r="AM1048" s="4"/>
    </row>
    <row r="1049" spans="1:39" s="3" customFormat="1" ht="15" x14ac:dyDescent="0.25">
      <c r="A1049" s="10" t="s">
        <v>1031</v>
      </c>
      <c r="B1049" s="10" t="s">
        <v>299</v>
      </c>
      <c r="C1049" s="10"/>
      <c r="D1049" s="10" t="s">
        <v>300</v>
      </c>
      <c r="E1049" s="10"/>
      <c r="F1049" s="10"/>
      <c r="G1049" s="10"/>
      <c r="H1049" s="23"/>
      <c r="I1049" s="10"/>
      <c r="J1049" s="10"/>
      <c r="K1049" s="10"/>
      <c r="L1049" s="23"/>
      <c r="M1049" s="10">
        <v>136</v>
      </c>
      <c r="N1049" s="302">
        <v>23800</v>
      </c>
      <c r="O1049" s="23"/>
      <c r="P1049" s="10"/>
      <c r="Q1049" s="302"/>
      <c r="R1049" s="23"/>
      <c r="S1049" s="10"/>
      <c r="T1049" s="302"/>
      <c r="U1049" s="23"/>
      <c r="V1049" s="82"/>
      <c r="W1049" s="82"/>
      <c r="X1049" s="82"/>
      <c r="Y1049" s="82"/>
      <c r="Z1049" s="82"/>
      <c r="AA1049" s="65"/>
      <c r="AB1049" s="4"/>
      <c r="AC1049" s="4"/>
      <c r="AD1049" s="4"/>
      <c r="AE1049" s="4"/>
      <c r="AF1049" s="4"/>
      <c r="AG1049" s="4"/>
      <c r="AH1049" s="4"/>
      <c r="AI1049" s="4"/>
      <c r="AJ1049" s="4"/>
      <c r="AK1049" s="4"/>
      <c r="AL1049" s="4"/>
      <c r="AM1049" s="4"/>
    </row>
    <row r="1050" spans="1:39" s="3" customFormat="1" ht="15" x14ac:dyDescent="0.25">
      <c r="A1050" s="10" t="s">
        <v>1031</v>
      </c>
      <c r="B1050" s="10" t="s">
        <v>301</v>
      </c>
      <c r="C1050" s="10"/>
      <c r="D1050" s="10" t="s">
        <v>92</v>
      </c>
      <c r="E1050" s="10"/>
      <c r="F1050" s="10"/>
      <c r="G1050" s="10"/>
      <c r="H1050" s="23"/>
      <c r="I1050" s="10"/>
      <c r="J1050" s="10"/>
      <c r="K1050" s="10"/>
      <c r="L1050" s="23"/>
      <c r="M1050" s="10">
        <v>721</v>
      </c>
      <c r="N1050" s="302">
        <v>126175</v>
      </c>
      <c r="O1050" s="23"/>
      <c r="P1050" s="10"/>
      <c r="Q1050" s="302"/>
      <c r="R1050" s="23"/>
      <c r="S1050" s="10"/>
      <c r="T1050" s="302"/>
      <c r="U1050" s="23"/>
      <c r="V1050" s="82"/>
      <c r="W1050" s="82"/>
      <c r="X1050" s="82"/>
      <c r="Y1050" s="82"/>
      <c r="Z1050" s="82"/>
      <c r="AA1050" s="65"/>
      <c r="AB1050" s="4"/>
      <c r="AC1050" s="4"/>
      <c r="AD1050" s="4"/>
      <c r="AE1050" s="4"/>
      <c r="AF1050" s="4"/>
      <c r="AG1050" s="4"/>
      <c r="AH1050" s="4"/>
      <c r="AI1050" s="4"/>
      <c r="AJ1050" s="4"/>
      <c r="AK1050" s="4"/>
      <c r="AL1050" s="4"/>
      <c r="AM1050" s="4"/>
    </row>
    <row r="1051" spans="1:39" s="3" customFormat="1" ht="15" x14ac:dyDescent="0.25">
      <c r="A1051" s="10" t="s">
        <v>1031</v>
      </c>
      <c r="B1051" s="10" t="s">
        <v>303</v>
      </c>
      <c r="C1051" s="10"/>
      <c r="D1051" s="10" t="s">
        <v>304</v>
      </c>
      <c r="E1051" s="10"/>
      <c r="F1051" s="10"/>
      <c r="G1051" s="10"/>
      <c r="H1051" s="23"/>
      <c r="I1051" s="10"/>
      <c r="J1051" s="10"/>
      <c r="K1051" s="10"/>
      <c r="L1051" s="23"/>
      <c r="M1051" s="10">
        <v>14</v>
      </c>
      <c r="N1051" s="302">
        <v>2450</v>
      </c>
      <c r="O1051" s="23"/>
      <c r="P1051" s="10"/>
      <c r="Q1051" s="302"/>
      <c r="R1051" s="23"/>
      <c r="S1051" s="10"/>
      <c r="T1051" s="302"/>
      <c r="U1051" s="23"/>
      <c r="V1051" s="82"/>
      <c r="W1051" s="82"/>
      <c r="X1051" s="82"/>
      <c r="Y1051" s="82"/>
      <c r="Z1051" s="82"/>
      <c r="AA1051" s="65"/>
      <c r="AB1051" s="4"/>
      <c r="AC1051" s="4"/>
      <c r="AD1051" s="4"/>
      <c r="AE1051" s="4"/>
      <c r="AF1051" s="4"/>
      <c r="AG1051" s="4"/>
      <c r="AH1051" s="4"/>
      <c r="AI1051" s="4"/>
      <c r="AJ1051" s="4"/>
      <c r="AK1051" s="4"/>
      <c r="AL1051" s="4"/>
      <c r="AM1051" s="4"/>
    </row>
    <row r="1052" spans="1:39" s="3" customFormat="1" ht="15" x14ac:dyDescent="0.25">
      <c r="A1052" s="10" t="s">
        <v>1031</v>
      </c>
      <c r="B1052" s="10" t="s">
        <v>305</v>
      </c>
      <c r="C1052" s="10"/>
      <c r="D1052" s="10" t="s">
        <v>145</v>
      </c>
      <c r="E1052" s="10"/>
      <c r="F1052" s="10"/>
      <c r="G1052" s="10"/>
      <c r="H1052" s="23"/>
      <c r="I1052" s="10"/>
      <c r="J1052" s="10"/>
      <c r="K1052" s="10"/>
      <c r="L1052" s="23"/>
      <c r="M1052" s="10">
        <v>1</v>
      </c>
      <c r="N1052" s="302">
        <v>175</v>
      </c>
      <c r="O1052" s="23"/>
      <c r="P1052" s="10"/>
      <c r="Q1052" s="302"/>
      <c r="R1052" s="23"/>
      <c r="S1052" s="10"/>
      <c r="T1052" s="302"/>
      <c r="U1052" s="23"/>
      <c r="V1052" s="82"/>
      <c r="W1052" s="82"/>
      <c r="X1052" s="82"/>
      <c r="Y1052" s="82"/>
      <c r="Z1052" s="82"/>
      <c r="AA1052" s="65"/>
      <c r="AB1052" s="4"/>
      <c r="AC1052" s="4"/>
      <c r="AD1052" s="4"/>
      <c r="AE1052" s="4"/>
      <c r="AF1052" s="4"/>
      <c r="AG1052" s="4"/>
      <c r="AH1052" s="4"/>
      <c r="AI1052" s="4"/>
      <c r="AJ1052" s="4"/>
      <c r="AK1052" s="4"/>
      <c r="AL1052" s="4"/>
      <c r="AM1052" s="4"/>
    </row>
    <row r="1053" spans="1:39" s="3" customFormat="1" ht="15" x14ac:dyDescent="0.25">
      <c r="A1053" s="10" t="s">
        <v>1031</v>
      </c>
      <c r="B1053" s="10" t="s">
        <v>306</v>
      </c>
      <c r="C1053" s="10"/>
      <c r="D1053" s="10" t="s">
        <v>167</v>
      </c>
      <c r="E1053" s="10"/>
      <c r="F1053" s="10"/>
      <c r="G1053" s="10"/>
      <c r="H1053" s="23"/>
      <c r="I1053" s="10"/>
      <c r="J1053" s="10"/>
      <c r="K1053" s="10"/>
      <c r="L1053" s="23"/>
      <c r="M1053" s="10">
        <v>2</v>
      </c>
      <c r="N1053" s="302">
        <v>350</v>
      </c>
      <c r="O1053" s="23"/>
      <c r="P1053" s="10"/>
      <c r="Q1053" s="302"/>
      <c r="R1053" s="23"/>
      <c r="S1053" s="10"/>
      <c r="T1053" s="302"/>
      <c r="U1053" s="23"/>
      <c r="V1053" s="82"/>
      <c r="W1053" s="82"/>
      <c r="X1053" s="82"/>
      <c r="Y1053" s="82"/>
      <c r="Z1053" s="82"/>
      <c r="AA1053" s="65"/>
      <c r="AB1053" s="4"/>
      <c r="AC1053" s="4"/>
      <c r="AD1053" s="4"/>
      <c r="AE1053" s="4"/>
      <c r="AF1053" s="4"/>
      <c r="AG1053" s="4"/>
      <c r="AH1053" s="4"/>
      <c r="AI1053" s="4"/>
      <c r="AJ1053" s="4"/>
      <c r="AK1053" s="4"/>
      <c r="AL1053" s="4"/>
      <c r="AM1053" s="4"/>
    </row>
    <row r="1054" spans="1:39" s="3" customFormat="1" ht="15" x14ac:dyDescent="0.25">
      <c r="A1054" s="10" t="s">
        <v>1031</v>
      </c>
      <c r="B1054" s="10" t="s">
        <v>307</v>
      </c>
      <c r="C1054" s="10"/>
      <c r="D1054" s="10" t="s">
        <v>212</v>
      </c>
      <c r="E1054" s="10"/>
      <c r="F1054" s="10"/>
      <c r="G1054" s="10"/>
      <c r="H1054" s="23"/>
      <c r="I1054" s="10"/>
      <c r="J1054" s="10"/>
      <c r="K1054" s="10"/>
      <c r="L1054" s="23"/>
      <c r="M1054" s="10">
        <v>5</v>
      </c>
      <c r="N1054" s="302">
        <v>875</v>
      </c>
      <c r="O1054" s="23"/>
      <c r="P1054" s="10"/>
      <c r="Q1054" s="302"/>
      <c r="R1054" s="23"/>
      <c r="S1054" s="10"/>
      <c r="T1054" s="302"/>
      <c r="U1054" s="23"/>
      <c r="V1054" s="82"/>
      <c r="W1054" s="82"/>
      <c r="X1054" s="82"/>
      <c r="Y1054" s="82"/>
      <c r="Z1054" s="82"/>
      <c r="AA1054" s="65"/>
      <c r="AB1054" s="4"/>
      <c r="AC1054" s="4"/>
      <c r="AD1054" s="4"/>
      <c r="AE1054" s="4"/>
      <c r="AF1054" s="4"/>
      <c r="AG1054" s="4"/>
      <c r="AH1054" s="4"/>
      <c r="AI1054" s="4"/>
      <c r="AJ1054" s="4"/>
      <c r="AK1054" s="4"/>
      <c r="AL1054" s="4"/>
      <c r="AM1054" s="4"/>
    </row>
    <row r="1055" spans="1:39" s="3" customFormat="1" ht="15" x14ac:dyDescent="0.25">
      <c r="A1055" s="10" t="s">
        <v>1031</v>
      </c>
      <c r="B1055" s="10" t="s">
        <v>308</v>
      </c>
      <c r="C1055" s="10"/>
      <c r="D1055" s="10" t="s">
        <v>309</v>
      </c>
      <c r="E1055" s="10"/>
      <c r="F1055" s="10"/>
      <c r="G1055" s="10"/>
      <c r="H1055" s="23"/>
      <c r="I1055" s="10"/>
      <c r="J1055" s="10"/>
      <c r="K1055" s="10"/>
      <c r="L1055" s="23"/>
      <c r="M1055" s="10">
        <v>65</v>
      </c>
      <c r="N1055" s="302">
        <v>11375</v>
      </c>
      <c r="O1055" s="23"/>
      <c r="P1055" s="10"/>
      <c r="Q1055" s="302"/>
      <c r="R1055" s="23"/>
      <c r="S1055" s="10"/>
      <c r="T1055" s="302"/>
      <c r="U1055" s="23"/>
      <c r="V1055" s="82"/>
      <c r="W1055" s="82"/>
      <c r="X1055" s="82"/>
      <c r="Y1055" s="82"/>
      <c r="Z1055" s="82"/>
      <c r="AA1055" s="65"/>
      <c r="AB1055" s="4"/>
      <c r="AC1055" s="4"/>
      <c r="AD1055" s="4"/>
      <c r="AE1055" s="4"/>
      <c r="AF1055" s="4"/>
      <c r="AG1055" s="4"/>
      <c r="AH1055" s="4"/>
      <c r="AI1055" s="4"/>
      <c r="AJ1055" s="4"/>
      <c r="AK1055" s="4"/>
      <c r="AL1055" s="4"/>
      <c r="AM1055" s="4"/>
    </row>
    <row r="1056" spans="1:39" s="3" customFormat="1" ht="15" x14ac:dyDescent="0.25">
      <c r="A1056" s="10" t="s">
        <v>1031</v>
      </c>
      <c r="B1056" s="10" t="s">
        <v>311</v>
      </c>
      <c r="C1056" s="10"/>
      <c r="D1056" s="10" t="s">
        <v>312</v>
      </c>
      <c r="E1056" s="10"/>
      <c r="F1056" s="10"/>
      <c r="G1056" s="10"/>
      <c r="H1056" s="23"/>
      <c r="I1056" s="10"/>
      <c r="J1056" s="10"/>
      <c r="K1056" s="10"/>
      <c r="L1056" s="23"/>
      <c r="M1056" s="10">
        <v>27</v>
      </c>
      <c r="N1056" s="302">
        <v>4725</v>
      </c>
      <c r="O1056" s="23"/>
      <c r="P1056" s="10"/>
      <c r="Q1056" s="302"/>
      <c r="R1056" s="23"/>
      <c r="S1056" s="10"/>
      <c r="T1056" s="302"/>
      <c r="U1056" s="23"/>
      <c r="V1056" s="82"/>
      <c r="W1056" s="82"/>
      <c r="X1056" s="82"/>
      <c r="Y1056" s="82"/>
      <c r="Z1056" s="82"/>
      <c r="AA1056" s="65"/>
      <c r="AB1056" s="4"/>
      <c r="AC1056" s="4"/>
      <c r="AD1056" s="4"/>
      <c r="AE1056" s="4"/>
      <c r="AF1056" s="4"/>
      <c r="AG1056" s="4"/>
      <c r="AH1056" s="4"/>
      <c r="AI1056" s="4"/>
      <c r="AJ1056" s="4"/>
      <c r="AK1056" s="4"/>
      <c r="AL1056" s="4"/>
      <c r="AM1056" s="4"/>
    </row>
    <row r="1057" spans="1:39" s="3" customFormat="1" ht="15" x14ac:dyDescent="0.25">
      <c r="A1057" s="10" t="s">
        <v>1031</v>
      </c>
      <c r="B1057" s="10" t="s">
        <v>313</v>
      </c>
      <c r="C1057" s="10"/>
      <c r="D1057" s="10" t="s">
        <v>314</v>
      </c>
      <c r="E1057" s="10"/>
      <c r="F1057" s="10"/>
      <c r="G1057" s="10"/>
      <c r="H1057" s="23"/>
      <c r="I1057" s="10"/>
      <c r="J1057" s="10"/>
      <c r="K1057" s="10"/>
      <c r="L1057" s="23"/>
      <c r="M1057" s="10">
        <v>15</v>
      </c>
      <c r="N1057" s="302">
        <v>2625</v>
      </c>
      <c r="O1057" s="23"/>
      <c r="P1057" s="10"/>
      <c r="Q1057" s="302"/>
      <c r="R1057" s="23"/>
      <c r="S1057" s="10"/>
      <c r="T1057" s="302"/>
      <c r="U1057" s="23"/>
      <c r="V1057" s="82"/>
      <c r="W1057" s="82"/>
      <c r="X1057" s="82"/>
      <c r="Y1057" s="82"/>
      <c r="Z1057" s="82"/>
      <c r="AA1057" s="65"/>
      <c r="AB1057" s="4"/>
      <c r="AC1057" s="4"/>
      <c r="AD1057" s="4"/>
      <c r="AE1057" s="4"/>
      <c r="AF1057" s="4"/>
      <c r="AG1057" s="4"/>
      <c r="AH1057" s="4"/>
      <c r="AI1057" s="4"/>
      <c r="AJ1057" s="4"/>
      <c r="AK1057" s="4"/>
      <c r="AL1057" s="4"/>
      <c r="AM1057" s="4"/>
    </row>
    <row r="1058" spans="1:39" s="3" customFormat="1" ht="15" x14ac:dyDescent="0.25">
      <c r="A1058" s="10" t="s">
        <v>1031</v>
      </c>
      <c r="B1058" s="10" t="s">
        <v>315</v>
      </c>
      <c r="C1058" s="10"/>
      <c r="D1058" s="10" t="s">
        <v>134</v>
      </c>
      <c r="E1058" s="10"/>
      <c r="F1058" s="10"/>
      <c r="G1058" s="10"/>
      <c r="H1058" s="23"/>
      <c r="I1058" s="10"/>
      <c r="J1058" s="10"/>
      <c r="K1058" s="10"/>
      <c r="L1058" s="23"/>
      <c r="M1058" s="10">
        <v>3</v>
      </c>
      <c r="N1058" s="302">
        <v>525</v>
      </c>
      <c r="O1058" s="23"/>
      <c r="P1058" s="10"/>
      <c r="Q1058" s="302"/>
      <c r="R1058" s="23"/>
      <c r="S1058" s="10"/>
      <c r="T1058" s="302"/>
      <c r="U1058" s="23"/>
      <c r="V1058" s="82"/>
      <c r="W1058" s="82"/>
      <c r="X1058" s="82"/>
      <c r="Y1058" s="82"/>
      <c r="Z1058" s="82"/>
      <c r="AA1058" s="65"/>
      <c r="AB1058" s="4"/>
      <c r="AC1058" s="4"/>
      <c r="AD1058" s="4"/>
      <c r="AE1058" s="4"/>
      <c r="AF1058" s="4"/>
      <c r="AG1058" s="4"/>
      <c r="AH1058" s="4"/>
      <c r="AI1058" s="4"/>
      <c r="AJ1058" s="4"/>
      <c r="AK1058" s="4"/>
      <c r="AL1058" s="4"/>
      <c r="AM1058" s="4"/>
    </row>
    <row r="1059" spans="1:39" s="3" customFormat="1" ht="15" x14ac:dyDescent="0.25">
      <c r="A1059" s="10" t="s">
        <v>1031</v>
      </c>
      <c r="B1059" s="10" t="s">
        <v>317</v>
      </c>
      <c r="C1059" s="10"/>
      <c r="D1059" s="10" t="s">
        <v>79</v>
      </c>
      <c r="E1059" s="10"/>
      <c r="F1059" s="10"/>
      <c r="G1059" s="10"/>
      <c r="H1059" s="23"/>
      <c r="I1059" s="10"/>
      <c r="J1059" s="10"/>
      <c r="K1059" s="10"/>
      <c r="L1059" s="23"/>
      <c r="M1059" s="10">
        <v>527</v>
      </c>
      <c r="N1059" s="302">
        <v>92225</v>
      </c>
      <c r="O1059" s="23"/>
      <c r="P1059" s="10"/>
      <c r="Q1059" s="302"/>
      <c r="R1059" s="23"/>
      <c r="S1059" s="10"/>
      <c r="T1059" s="302"/>
      <c r="U1059" s="23"/>
      <c r="V1059" s="82"/>
      <c r="W1059" s="82"/>
      <c r="X1059" s="82"/>
      <c r="Y1059" s="82"/>
      <c r="Z1059" s="82"/>
      <c r="AA1059" s="65"/>
      <c r="AB1059" s="4"/>
      <c r="AC1059" s="4"/>
      <c r="AD1059" s="4"/>
      <c r="AE1059" s="4"/>
      <c r="AF1059" s="4"/>
      <c r="AG1059" s="4"/>
      <c r="AH1059" s="4"/>
      <c r="AI1059" s="4"/>
      <c r="AJ1059" s="4"/>
      <c r="AK1059" s="4"/>
      <c r="AL1059" s="4"/>
      <c r="AM1059" s="4"/>
    </row>
    <row r="1060" spans="1:39" s="3" customFormat="1" ht="15" x14ac:dyDescent="0.25">
      <c r="A1060" s="10" t="s">
        <v>1031</v>
      </c>
      <c r="B1060" s="10" t="s">
        <v>318</v>
      </c>
      <c r="C1060" s="10"/>
      <c r="D1060" s="10" t="s">
        <v>319</v>
      </c>
      <c r="E1060" s="10"/>
      <c r="F1060" s="10"/>
      <c r="G1060" s="10"/>
      <c r="H1060" s="23"/>
      <c r="I1060" s="10"/>
      <c r="J1060" s="10"/>
      <c r="K1060" s="10"/>
      <c r="L1060" s="23"/>
      <c r="M1060" s="10">
        <v>18</v>
      </c>
      <c r="N1060" s="302">
        <v>3150</v>
      </c>
      <c r="O1060" s="23"/>
      <c r="P1060" s="10"/>
      <c r="Q1060" s="302"/>
      <c r="R1060" s="23"/>
      <c r="S1060" s="10"/>
      <c r="T1060" s="302"/>
      <c r="U1060" s="23"/>
      <c r="V1060" s="82"/>
      <c r="W1060" s="82"/>
      <c r="X1060" s="82"/>
      <c r="Y1060" s="82"/>
      <c r="Z1060" s="82"/>
      <c r="AA1060" s="65"/>
      <c r="AB1060" s="4"/>
      <c r="AC1060" s="4"/>
      <c r="AD1060" s="4"/>
      <c r="AE1060" s="4"/>
      <c r="AF1060" s="4"/>
      <c r="AG1060" s="4"/>
      <c r="AH1060" s="4"/>
      <c r="AI1060" s="4"/>
      <c r="AJ1060" s="4"/>
      <c r="AK1060" s="4"/>
      <c r="AL1060" s="4"/>
      <c r="AM1060" s="4"/>
    </row>
    <row r="1061" spans="1:39" s="3" customFormat="1" ht="15" x14ac:dyDescent="0.25">
      <c r="A1061" s="10" t="s">
        <v>1031</v>
      </c>
      <c r="B1061" s="10" t="s">
        <v>320</v>
      </c>
      <c r="C1061" s="10"/>
      <c r="D1061" s="10" t="s">
        <v>287</v>
      </c>
      <c r="E1061" s="10"/>
      <c r="F1061" s="10"/>
      <c r="G1061" s="10"/>
      <c r="H1061" s="23"/>
      <c r="I1061" s="10"/>
      <c r="J1061" s="10"/>
      <c r="K1061" s="10"/>
      <c r="L1061" s="23"/>
      <c r="M1061" s="10">
        <v>53</v>
      </c>
      <c r="N1061" s="302">
        <v>9275</v>
      </c>
      <c r="O1061" s="23"/>
      <c r="P1061" s="10"/>
      <c r="Q1061" s="302"/>
      <c r="R1061" s="23"/>
      <c r="S1061" s="10"/>
      <c r="T1061" s="302"/>
      <c r="U1061" s="23"/>
      <c r="V1061" s="82"/>
      <c r="W1061" s="82"/>
      <c r="X1061" s="82"/>
      <c r="Y1061" s="82"/>
      <c r="Z1061" s="82"/>
      <c r="AA1061" s="65"/>
      <c r="AB1061" s="4"/>
      <c r="AC1061" s="4"/>
      <c r="AD1061" s="4"/>
      <c r="AE1061" s="4"/>
      <c r="AF1061" s="4"/>
      <c r="AG1061" s="4"/>
      <c r="AH1061" s="4"/>
      <c r="AI1061" s="4"/>
      <c r="AJ1061" s="4"/>
      <c r="AK1061" s="4"/>
      <c r="AL1061" s="4"/>
      <c r="AM1061" s="4"/>
    </row>
    <row r="1062" spans="1:39" s="3" customFormat="1" ht="15" x14ac:dyDescent="0.25">
      <c r="A1062" s="10" t="s">
        <v>1031</v>
      </c>
      <c r="B1062" s="10" t="s">
        <v>321</v>
      </c>
      <c r="C1062" s="10"/>
      <c r="D1062" s="10" t="s">
        <v>93</v>
      </c>
      <c r="E1062" s="10"/>
      <c r="F1062" s="10"/>
      <c r="G1062" s="10"/>
      <c r="H1062" s="23"/>
      <c r="I1062" s="10"/>
      <c r="J1062" s="10"/>
      <c r="K1062" s="10"/>
      <c r="L1062" s="23"/>
      <c r="M1062" s="10">
        <v>1</v>
      </c>
      <c r="N1062" s="302">
        <v>175</v>
      </c>
      <c r="O1062" s="23"/>
      <c r="P1062" s="10"/>
      <c r="Q1062" s="302"/>
      <c r="R1062" s="23"/>
      <c r="S1062" s="10"/>
      <c r="T1062" s="302"/>
      <c r="U1062" s="23"/>
      <c r="V1062" s="82"/>
      <c r="W1062" s="82"/>
      <c r="X1062" s="82"/>
      <c r="Y1062" s="82"/>
      <c r="Z1062" s="82"/>
      <c r="AA1062" s="65"/>
      <c r="AB1062" s="4"/>
      <c r="AC1062" s="4"/>
      <c r="AD1062" s="4"/>
      <c r="AE1062" s="4"/>
      <c r="AF1062" s="4"/>
      <c r="AG1062" s="4"/>
      <c r="AH1062" s="4"/>
      <c r="AI1062" s="4"/>
      <c r="AJ1062" s="4"/>
      <c r="AK1062" s="4"/>
      <c r="AL1062" s="4"/>
      <c r="AM1062" s="4"/>
    </row>
    <row r="1063" spans="1:39" s="3" customFormat="1" ht="15" x14ac:dyDescent="0.25">
      <c r="A1063" s="10" t="s">
        <v>1031</v>
      </c>
      <c r="B1063" s="10" t="s">
        <v>322</v>
      </c>
      <c r="C1063" s="10"/>
      <c r="D1063" s="10" t="s">
        <v>164</v>
      </c>
      <c r="E1063" s="10"/>
      <c r="F1063" s="10"/>
      <c r="G1063" s="10"/>
      <c r="H1063" s="23"/>
      <c r="I1063" s="10"/>
      <c r="J1063" s="10"/>
      <c r="K1063" s="10"/>
      <c r="L1063" s="23"/>
      <c r="M1063" s="10">
        <v>4</v>
      </c>
      <c r="N1063" s="302">
        <v>700</v>
      </c>
      <c r="O1063" s="23"/>
      <c r="P1063" s="10"/>
      <c r="Q1063" s="302"/>
      <c r="R1063" s="23"/>
      <c r="S1063" s="10"/>
      <c r="T1063" s="302"/>
      <c r="U1063" s="23"/>
      <c r="V1063" s="82"/>
      <c r="W1063" s="82"/>
      <c r="X1063" s="82"/>
      <c r="Y1063" s="82"/>
      <c r="Z1063" s="82"/>
      <c r="AA1063" s="65"/>
      <c r="AB1063" s="4"/>
      <c r="AC1063" s="4"/>
      <c r="AD1063" s="4"/>
      <c r="AE1063" s="4"/>
      <c r="AF1063" s="4"/>
      <c r="AG1063" s="4"/>
      <c r="AH1063" s="4"/>
      <c r="AI1063" s="4"/>
      <c r="AJ1063" s="4"/>
      <c r="AK1063" s="4"/>
      <c r="AL1063" s="4"/>
      <c r="AM1063" s="4"/>
    </row>
    <row r="1064" spans="1:39" s="3" customFormat="1" ht="15" x14ac:dyDescent="0.25">
      <c r="A1064" s="10" t="s">
        <v>1031</v>
      </c>
      <c r="B1064" s="10" t="s">
        <v>325</v>
      </c>
      <c r="C1064" s="10"/>
      <c r="D1064" s="10" t="s">
        <v>326</v>
      </c>
      <c r="E1064" s="10"/>
      <c r="F1064" s="10"/>
      <c r="G1064" s="10"/>
      <c r="H1064" s="23"/>
      <c r="I1064" s="10"/>
      <c r="J1064" s="10"/>
      <c r="K1064" s="10"/>
      <c r="L1064" s="23"/>
      <c r="M1064" s="10">
        <v>17</v>
      </c>
      <c r="N1064" s="302">
        <v>2975</v>
      </c>
      <c r="O1064" s="23"/>
      <c r="P1064" s="10"/>
      <c r="Q1064" s="302"/>
      <c r="R1064" s="23"/>
      <c r="S1064" s="10"/>
      <c r="T1064" s="302"/>
      <c r="U1064" s="23"/>
      <c r="V1064" s="82"/>
      <c r="W1064" s="82"/>
      <c r="X1064" s="82"/>
      <c r="Y1064" s="82"/>
      <c r="Z1064" s="82"/>
      <c r="AA1064" s="65"/>
      <c r="AB1064" s="4"/>
      <c r="AC1064" s="4"/>
      <c r="AD1064" s="4"/>
      <c r="AE1064" s="4"/>
      <c r="AF1064" s="4"/>
      <c r="AG1064" s="4"/>
      <c r="AH1064" s="4"/>
      <c r="AI1064" s="4"/>
      <c r="AJ1064" s="4"/>
      <c r="AK1064" s="4"/>
      <c r="AL1064" s="4"/>
      <c r="AM1064" s="4"/>
    </row>
    <row r="1065" spans="1:39" s="3" customFormat="1" ht="15" x14ac:dyDescent="0.25">
      <c r="A1065" s="10" t="s">
        <v>1031</v>
      </c>
      <c r="B1065" s="10" t="s">
        <v>327</v>
      </c>
      <c r="C1065" s="10"/>
      <c r="D1065" s="10" t="s">
        <v>104</v>
      </c>
      <c r="E1065" s="10"/>
      <c r="F1065" s="10"/>
      <c r="G1065" s="10"/>
      <c r="H1065" s="23"/>
      <c r="I1065" s="10"/>
      <c r="J1065" s="10"/>
      <c r="K1065" s="10"/>
      <c r="L1065" s="23"/>
      <c r="M1065" s="10">
        <v>1</v>
      </c>
      <c r="N1065" s="302">
        <v>175</v>
      </c>
      <c r="O1065" s="23"/>
      <c r="P1065" s="10"/>
      <c r="Q1065" s="302"/>
      <c r="R1065" s="23"/>
      <c r="S1065" s="10"/>
      <c r="T1065" s="302"/>
      <c r="U1065" s="23"/>
      <c r="V1065" s="82"/>
      <c r="W1065" s="82"/>
      <c r="X1065" s="82"/>
      <c r="Y1065" s="82"/>
      <c r="Z1065" s="82"/>
      <c r="AA1065" s="65"/>
      <c r="AB1065" s="4"/>
      <c r="AC1065" s="4"/>
      <c r="AD1065" s="4"/>
      <c r="AE1065" s="4"/>
      <c r="AF1065" s="4"/>
      <c r="AG1065" s="4"/>
      <c r="AH1065" s="4"/>
      <c r="AI1065" s="4"/>
      <c r="AJ1065" s="4"/>
      <c r="AK1065" s="4"/>
      <c r="AL1065" s="4"/>
      <c r="AM1065" s="4"/>
    </row>
    <row r="1066" spans="1:39" s="3" customFormat="1" ht="15" x14ac:dyDescent="0.25">
      <c r="A1066" s="10" t="s">
        <v>1031</v>
      </c>
      <c r="B1066" s="10" t="s">
        <v>330</v>
      </c>
      <c r="C1066" s="10"/>
      <c r="D1066" s="10" t="s">
        <v>331</v>
      </c>
      <c r="E1066" s="10"/>
      <c r="F1066" s="10"/>
      <c r="G1066" s="10"/>
      <c r="H1066" s="23"/>
      <c r="I1066" s="10"/>
      <c r="J1066" s="10"/>
      <c r="K1066" s="10"/>
      <c r="L1066" s="23"/>
      <c r="M1066" s="10">
        <v>25</v>
      </c>
      <c r="N1066" s="302">
        <v>4375</v>
      </c>
      <c r="O1066" s="23"/>
      <c r="P1066" s="10"/>
      <c r="Q1066" s="302"/>
      <c r="R1066" s="23"/>
      <c r="S1066" s="10"/>
      <c r="T1066" s="302"/>
      <c r="U1066" s="23"/>
      <c r="V1066" s="82"/>
      <c r="W1066" s="82"/>
      <c r="X1066" s="82"/>
      <c r="Y1066" s="82"/>
      <c r="Z1066" s="82"/>
      <c r="AA1066" s="65"/>
      <c r="AB1066" s="4"/>
      <c r="AC1066" s="4"/>
      <c r="AD1066" s="4"/>
      <c r="AE1066" s="4"/>
      <c r="AF1066" s="4"/>
      <c r="AG1066" s="4"/>
      <c r="AH1066" s="4"/>
      <c r="AI1066" s="4"/>
      <c r="AJ1066" s="4"/>
      <c r="AK1066" s="4"/>
      <c r="AL1066" s="4"/>
      <c r="AM1066" s="4"/>
    </row>
    <row r="1067" spans="1:39" s="3" customFormat="1" ht="15" x14ac:dyDescent="0.25">
      <c r="A1067" s="10" t="s">
        <v>1031</v>
      </c>
      <c r="B1067" s="10" t="s">
        <v>332</v>
      </c>
      <c r="C1067" s="10"/>
      <c r="D1067" s="10" t="s">
        <v>333</v>
      </c>
      <c r="E1067" s="10"/>
      <c r="F1067" s="10"/>
      <c r="G1067" s="10"/>
      <c r="H1067" s="23"/>
      <c r="I1067" s="10"/>
      <c r="J1067" s="10"/>
      <c r="K1067" s="10"/>
      <c r="L1067" s="23"/>
      <c r="M1067" s="10">
        <v>28</v>
      </c>
      <c r="N1067" s="302">
        <v>4900</v>
      </c>
      <c r="O1067" s="23"/>
      <c r="P1067" s="10"/>
      <c r="Q1067" s="302"/>
      <c r="R1067" s="23"/>
      <c r="S1067" s="10"/>
      <c r="T1067" s="302"/>
      <c r="U1067" s="23"/>
      <c r="V1067" s="82"/>
      <c r="W1067" s="82"/>
      <c r="X1067" s="82"/>
      <c r="Y1067" s="82"/>
      <c r="Z1067" s="82"/>
      <c r="AA1067" s="65"/>
      <c r="AB1067" s="4"/>
      <c r="AC1067" s="4"/>
      <c r="AD1067" s="4"/>
      <c r="AE1067" s="4"/>
      <c r="AF1067" s="4"/>
      <c r="AG1067" s="4"/>
      <c r="AH1067" s="4"/>
      <c r="AI1067" s="4"/>
      <c r="AJ1067" s="4"/>
      <c r="AK1067" s="4"/>
      <c r="AL1067" s="4"/>
      <c r="AM1067" s="4"/>
    </row>
    <row r="1068" spans="1:39" s="3" customFormat="1" ht="15" x14ac:dyDescent="0.25">
      <c r="A1068" s="10" t="s">
        <v>1031</v>
      </c>
      <c r="B1068" s="10" t="s">
        <v>334</v>
      </c>
      <c r="C1068" s="10"/>
      <c r="D1068" s="10" t="s">
        <v>104</v>
      </c>
      <c r="E1068" s="10"/>
      <c r="F1068" s="10"/>
      <c r="G1068" s="10"/>
      <c r="H1068" s="23"/>
      <c r="I1068" s="10"/>
      <c r="J1068" s="10"/>
      <c r="K1068" s="10"/>
      <c r="L1068" s="23"/>
      <c r="M1068" s="10">
        <v>1</v>
      </c>
      <c r="N1068" s="302">
        <v>175</v>
      </c>
      <c r="O1068" s="23"/>
      <c r="P1068" s="10"/>
      <c r="Q1068" s="302"/>
      <c r="R1068" s="23"/>
      <c r="S1068" s="10"/>
      <c r="T1068" s="302"/>
      <c r="U1068" s="23"/>
      <c r="V1068" s="82"/>
      <c r="W1068" s="82"/>
      <c r="X1068" s="82"/>
      <c r="Y1068" s="82"/>
      <c r="Z1068" s="82"/>
      <c r="AA1068" s="65"/>
      <c r="AB1068" s="4"/>
      <c r="AC1068" s="4"/>
      <c r="AD1068" s="4"/>
      <c r="AE1068" s="4"/>
      <c r="AF1068" s="4"/>
      <c r="AG1068" s="4"/>
      <c r="AH1068" s="4"/>
      <c r="AI1068" s="4"/>
      <c r="AJ1068" s="4"/>
      <c r="AK1068" s="4"/>
      <c r="AL1068" s="4"/>
      <c r="AM1068" s="4"/>
    </row>
    <row r="1069" spans="1:39" s="3" customFormat="1" ht="15" x14ac:dyDescent="0.25">
      <c r="A1069" s="10" t="s">
        <v>1031</v>
      </c>
      <c r="B1069" s="10" t="s">
        <v>337</v>
      </c>
      <c r="C1069" s="10"/>
      <c r="D1069" s="10" t="s">
        <v>145</v>
      </c>
      <c r="E1069" s="10"/>
      <c r="F1069" s="10"/>
      <c r="G1069" s="10"/>
      <c r="H1069" s="23"/>
      <c r="I1069" s="10"/>
      <c r="J1069" s="10"/>
      <c r="K1069" s="10"/>
      <c r="L1069" s="23"/>
      <c r="M1069" s="10">
        <v>1</v>
      </c>
      <c r="N1069" s="302">
        <v>175</v>
      </c>
      <c r="O1069" s="23"/>
      <c r="P1069" s="10"/>
      <c r="Q1069" s="302"/>
      <c r="R1069" s="23"/>
      <c r="S1069" s="10"/>
      <c r="T1069" s="302"/>
      <c r="U1069" s="23"/>
      <c r="V1069" s="82"/>
      <c r="W1069" s="82"/>
      <c r="X1069" s="82"/>
      <c r="Y1069" s="82"/>
      <c r="Z1069" s="82"/>
      <c r="AA1069" s="65"/>
      <c r="AB1069" s="4"/>
      <c r="AC1069" s="4"/>
      <c r="AD1069" s="4"/>
      <c r="AE1069" s="4"/>
      <c r="AF1069" s="4"/>
      <c r="AG1069" s="4"/>
      <c r="AH1069" s="4"/>
      <c r="AI1069" s="4"/>
      <c r="AJ1069" s="4"/>
      <c r="AK1069" s="4"/>
      <c r="AL1069" s="4"/>
      <c r="AM1069" s="4"/>
    </row>
    <row r="1070" spans="1:39" s="3" customFormat="1" ht="15" x14ac:dyDescent="0.25">
      <c r="A1070" s="10" t="s">
        <v>1031</v>
      </c>
      <c r="B1070" s="10" t="s">
        <v>340</v>
      </c>
      <c r="C1070" s="10"/>
      <c r="D1070" s="10" t="s">
        <v>107</v>
      </c>
      <c r="E1070" s="10"/>
      <c r="F1070" s="10"/>
      <c r="G1070" s="10"/>
      <c r="H1070" s="23"/>
      <c r="I1070" s="10"/>
      <c r="J1070" s="10"/>
      <c r="K1070" s="10"/>
      <c r="L1070" s="23"/>
      <c r="M1070" s="10">
        <v>26</v>
      </c>
      <c r="N1070" s="302">
        <v>4550</v>
      </c>
      <c r="O1070" s="23"/>
      <c r="P1070" s="10"/>
      <c r="Q1070" s="302"/>
      <c r="R1070" s="23"/>
      <c r="S1070" s="10"/>
      <c r="T1070" s="302"/>
      <c r="U1070" s="23"/>
      <c r="V1070" s="82"/>
      <c r="W1070" s="82"/>
      <c r="X1070" s="82"/>
      <c r="Y1070" s="82"/>
      <c r="Z1070" s="82"/>
      <c r="AA1070" s="65"/>
      <c r="AB1070" s="4"/>
      <c r="AC1070" s="4"/>
      <c r="AD1070" s="4"/>
      <c r="AE1070" s="4"/>
      <c r="AF1070" s="4"/>
      <c r="AG1070" s="4"/>
      <c r="AH1070" s="4"/>
      <c r="AI1070" s="4"/>
      <c r="AJ1070" s="4"/>
      <c r="AK1070" s="4"/>
      <c r="AL1070" s="4"/>
      <c r="AM1070" s="4"/>
    </row>
    <row r="1071" spans="1:39" s="3" customFormat="1" ht="15" x14ac:dyDescent="0.25">
      <c r="A1071" s="10" t="s">
        <v>1031</v>
      </c>
      <c r="B1071" s="10" t="s">
        <v>341</v>
      </c>
      <c r="C1071" s="10"/>
      <c r="D1071" s="10" t="s">
        <v>88</v>
      </c>
      <c r="E1071" s="10"/>
      <c r="F1071" s="10"/>
      <c r="G1071" s="10"/>
      <c r="H1071" s="23"/>
      <c r="I1071" s="10"/>
      <c r="J1071" s="10"/>
      <c r="K1071" s="10"/>
      <c r="L1071" s="23"/>
      <c r="M1071" s="10">
        <v>63</v>
      </c>
      <c r="N1071" s="302">
        <v>11025</v>
      </c>
      <c r="O1071" s="23"/>
      <c r="P1071" s="10"/>
      <c r="Q1071" s="302"/>
      <c r="R1071" s="23"/>
      <c r="S1071" s="10"/>
      <c r="T1071" s="302"/>
      <c r="U1071" s="23"/>
      <c r="V1071" s="82"/>
      <c r="W1071" s="82"/>
      <c r="X1071" s="82"/>
      <c r="Y1071" s="82"/>
      <c r="Z1071" s="82"/>
      <c r="AA1071" s="65"/>
      <c r="AB1071" s="4"/>
      <c r="AC1071" s="4"/>
      <c r="AD1071" s="4"/>
      <c r="AE1071" s="4"/>
      <c r="AF1071" s="4"/>
      <c r="AG1071" s="4"/>
      <c r="AH1071" s="4"/>
      <c r="AI1071" s="4"/>
      <c r="AJ1071" s="4"/>
      <c r="AK1071" s="4"/>
      <c r="AL1071" s="4"/>
      <c r="AM1071" s="4"/>
    </row>
    <row r="1072" spans="1:39" s="3" customFormat="1" ht="15" x14ac:dyDescent="0.25">
      <c r="A1072" s="10" t="s">
        <v>1031</v>
      </c>
      <c r="B1072" s="10" t="s">
        <v>342</v>
      </c>
      <c r="C1072" s="10"/>
      <c r="D1072" s="10" t="s">
        <v>202</v>
      </c>
      <c r="E1072" s="10"/>
      <c r="F1072" s="10"/>
      <c r="G1072" s="10"/>
      <c r="H1072" s="23"/>
      <c r="I1072" s="10"/>
      <c r="J1072" s="10"/>
      <c r="K1072" s="10"/>
      <c r="L1072" s="23"/>
      <c r="M1072" s="10">
        <v>1</v>
      </c>
      <c r="N1072" s="302">
        <v>175</v>
      </c>
      <c r="O1072" s="23"/>
      <c r="P1072" s="10"/>
      <c r="Q1072" s="302"/>
      <c r="R1072" s="23"/>
      <c r="S1072" s="10"/>
      <c r="T1072" s="302"/>
      <c r="U1072" s="23"/>
      <c r="V1072" s="82"/>
      <c r="W1072" s="82"/>
      <c r="X1072" s="82"/>
      <c r="Y1072" s="82"/>
      <c r="Z1072" s="82"/>
      <c r="AA1072" s="65"/>
      <c r="AB1072" s="4"/>
      <c r="AC1072" s="4"/>
      <c r="AD1072" s="4"/>
      <c r="AE1072" s="4"/>
      <c r="AF1072" s="4"/>
      <c r="AG1072" s="4"/>
      <c r="AH1072" s="4"/>
      <c r="AI1072" s="4"/>
      <c r="AJ1072" s="4"/>
      <c r="AK1072" s="4"/>
      <c r="AL1072" s="4"/>
      <c r="AM1072" s="4"/>
    </row>
    <row r="1073" spans="1:39" s="3" customFormat="1" ht="15" x14ac:dyDescent="0.25">
      <c r="A1073" s="10" t="s">
        <v>1031</v>
      </c>
      <c r="B1073" s="10" t="s">
        <v>343</v>
      </c>
      <c r="C1073" s="10"/>
      <c r="D1073" s="10" t="s">
        <v>202</v>
      </c>
      <c r="E1073" s="10"/>
      <c r="F1073" s="10"/>
      <c r="G1073" s="10"/>
      <c r="H1073" s="23"/>
      <c r="I1073" s="10"/>
      <c r="J1073" s="10"/>
      <c r="K1073" s="10"/>
      <c r="L1073" s="23"/>
      <c r="M1073" s="10">
        <v>11</v>
      </c>
      <c r="N1073" s="302">
        <v>1925</v>
      </c>
      <c r="O1073" s="23"/>
      <c r="P1073" s="10"/>
      <c r="Q1073" s="302"/>
      <c r="R1073" s="23"/>
      <c r="S1073" s="10"/>
      <c r="T1073" s="302"/>
      <c r="U1073" s="23"/>
      <c r="V1073" s="82"/>
      <c r="W1073" s="82"/>
      <c r="X1073" s="82"/>
      <c r="Y1073" s="82"/>
      <c r="Z1073" s="82"/>
      <c r="AA1073" s="65"/>
      <c r="AB1073" s="4"/>
      <c r="AC1073" s="4"/>
      <c r="AD1073" s="4"/>
      <c r="AE1073" s="4"/>
      <c r="AF1073" s="4"/>
      <c r="AG1073" s="4"/>
      <c r="AH1073" s="4"/>
      <c r="AI1073" s="4"/>
      <c r="AJ1073" s="4"/>
      <c r="AK1073" s="4"/>
      <c r="AL1073" s="4"/>
      <c r="AM1073" s="4"/>
    </row>
    <row r="1074" spans="1:39" s="3" customFormat="1" ht="15" x14ac:dyDescent="0.25">
      <c r="A1074" s="10" t="s">
        <v>1031</v>
      </c>
      <c r="B1074" s="10" t="s">
        <v>344</v>
      </c>
      <c r="C1074" s="10"/>
      <c r="D1074" s="10" t="s">
        <v>107</v>
      </c>
      <c r="E1074" s="10"/>
      <c r="F1074" s="10"/>
      <c r="G1074" s="10"/>
      <c r="H1074" s="23"/>
      <c r="I1074" s="10"/>
      <c r="J1074" s="10"/>
      <c r="K1074" s="10"/>
      <c r="L1074" s="23"/>
      <c r="M1074" s="10">
        <v>3</v>
      </c>
      <c r="N1074" s="302">
        <v>525</v>
      </c>
      <c r="O1074" s="23"/>
      <c r="P1074" s="10"/>
      <c r="Q1074" s="302"/>
      <c r="R1074" s="23"/>
      <c r="S1074" s="10"/>
      <c r="T1074" s="302"/>
      <c r="U1074" s="23"/>
      <c r="V1074" s="82"/>
      <c r="W1074" s="82"/>
      <c r="X1074" s="82"/>
      <c r="Y1074" s="82"/>
      <c r="Z1074" s="82"/>
      <c r="AA1074" s="65"/>
      <c r="AB1074" s="4"/>
      <c r="AC1074" s="4"/>
      <c r="AD1074" s="4"/>
      <c r="AE1074" s="4"/>
      <c r="AF1074" s="4"/>
      <c r="AG1074" s="4"/>
      <c r="AH1074" s="4"/>
      <c r="AI1074" s="4"/>
      <c r="AJ1074" s="4"/>
      <c r="AK1074" s="4"/>
      <c r="AL1074" s="4"/>
      <c r="AM1074" s="4"/>
    </row>
    <row r="1075" spans="1:39" s="3" customFormat="1" ht="15" x14ac:dyDescent="0.25">
      <c r="A1075" s="10" t="s">
        <v>1031</v>
      </c>
      <c r="B1075" s="10" t="s">
        <v>345</v>
      </c>
      <c r="C1075" s="10"/>
      <c r="D1075" s="10" t="s">
        <v>192</v>
      </c>
      <c r="E1075" s="10"/>
      <c r="F1075" s="10"/>
      <c r="G1075" s="10"/>
      <c r="H1075" s="23"/>
      <c r="I1075" s="10"/>
      <c r="J1075" s="10"/>
      <c r="K1075" s="10"/>
      <c r="L1075" s="23"/>
      <c r="M1075" s="10">
        <v>1</v>
      </c>
      <c r="N1075" s="302">
        <v>175</v>
      </c>
      <c r="O1075" s="23"/>
      <c r="P1075" s="10"/>
      <c r="Q1075" s="302"/>
      <c r="R1075" s="23"/>
      <c r="S1075" s="10"/>
      <c r="T1075" s="302"/>
      <c r="U1075" s="23"/>
      <c r="V1075" s="82"/>
      <c r="W1075" s="82"/>
      <c r="X1075" s="82"/>
      <c r="Y1075" s="82"/>
      <c r="Z1075" s="82"/>
      <c r="AA1075" s="65"/>
      <c r="AB1075" s="4"/>
      <c r="AC1075" s="4"/>
      <c r="AD1075" s="4"/>
      <c r="AE1075" s="4"/>
      <c r="AF1075" s="4"/>
      <c r="AG1075" s="4"/>
      <c r="AH1075" s="4"/>
      <c r="AI1075" s="4"/>
      <c r="AJ1075" s="4"/>
      <c r="AK1075" s="4"/>
      <c r="AL1075" s="4"/>
      <c r="AM1075" s="4"/>
    </row>
    <row r="1076" spans="1:39" s="3" customFormat="1" ht="15" x14ac:dyDescent="0.25">
      <c r="A1076" s="10" t="s">
        <v>1031</v>
      </c>
      <c r="B1076" s="10" t="s">
        <v>346</v>
      </c>
      <c r="C1076" s="10"/>
      <c r="D1076" s="10" t="s">
        <v>107</v>
      </c>
      <c r="E1076" s="10"/>
      <c r="F1076" s="10"/>
      <c r="G1076" s="10"/>
      <c r="H1076" s="23"/>
      <c r="I1076" s="10"/>
      <c r="J1076" s="10"/>
      <c r="K1076" s="10"/>
      <c r="L1076" s="23"/>
      <c r="M1076" s="10">
        <v>1</v>
      </c>
      <c r="N1076" s="302">
        <v>175</v>
      </c>
      <c r="O1076" s="23"/>
      <c r="P1076" s="10"/>
      <c r="Q1076" s="302"/>
      <c r="R1076" s="23"/>
      <c r="S1076" s="10"/>
      <c r="T1076" s="302"/>
      <c r="U1076" s="23"/>
      <c r="V1076" s="82"/>
      <c r="W1076" s="82"/>
      <c r="X1076" s="82"/>
      <c r="Y1076" s="82"/>
      <c r="Z1076" s="82"/>
      <c r="AA1076" s="65"/>
      <c r="AB1076" s="4"/>
      <c r="AC1076" s="4"/>
      <c r="AD1076" s="4"/>
      <c r="AE1076" s="4"/>
      <c r="AF1076" s="4"/>
      <c r="AG1076" s="4"/>
      <c r="AH1076" s="4"/>
      <c r="AI1076" s="4"/>
      <c r="AJ1076" s="4"/>
      <c r="AK1076" s="4"/>
      <c r="AL1076" s="4"/>
      <c r="AM1076" s="4"/>
    </row>
    <row r="1077" spans="1:39" s="3" customFormat="1" ht="15" x14ac:dyDescent="0.25">
      <c r="A1077" s="10" t="s">
        <v>1031</v>
      </c>
      <c r="B1077" s="10" t="s">
        <v>348</v>
      </c>
      <c r="C1077" s="10"/>
      <c r="D1077" s="10" t="s">
        <v>349</v>
      </c>
      <c r="E1077" s="10"/>
      <c r="F1077" s="10"/>
      <c r="G1077" s="10"/>
      <c r="H1077" s="23"/>
      <c r="I1077" s="10"/>
      <c r="J1077" s="10"/>
      <c r="K1077" s="10"/>
      <c r="L1077" s="23"/>
      <c r="M1077" s="10">
        <v>32</v>
      </c>
      <c r="N1077" s="302">
        <v>5600</v>
      </c>
      <c r="O1077" s="23"/>
      <c r="P1077" s="10"/>
      <c r="Q1077" s="302"/>
      <c r="R1077" s="23"/>
      <c r="S1077" s="10"/>
      <c r="T1077" s="302"/>
      <c r="U1077" s="23"/>
      <c r="V1077" s="82"/>
      <c r="W1077" s="82"/>
      <c r="X1077" s="82"/>
      <c r="Y1077" s="82"/>
      <c r="Z1077" s="82"/>
      <c r="AA1077" s="65"/>
      <c r="AB1077" s="4"/>
      <c r="AC1077" s="4"/>
      <c r="AD1077" s="4"/>
      <c r="AE1077" s="4"/>
      <c r="AF1077" s="4"/>
      <c r="AG1077" s="4"/>
      <c r="AH1077" s="4"/>
      <c r="AI1077" s="4"/>
      <c r="AJ1077" s="4"/>
      <c r="AK1077" s="4"/>
      <c r="AL1077" s="4"/>
      <c r="AM1077" s="4"/>
    </row>
    <row r="1078" spans="1:39" s="3" customFormat="1" ht="15" x14ac:dyDescent="0.25">
      <c r="A1078" s="10" t="s">
        <v>1031</v>
      </c>
      <c r="B1078" s="10" t="s">
        <v>350</v>
      </c>
      <c r="C1078" s="10"/>
      <c r="D1078" s="10" t="s">
        <v>187</v>
      </c>
      <c r="E1078" s="10"/>
      <c r="F1078" s="10"/>
      <c r="G1078" s="10"/>
      <c r="H1078" s="23"/>
      <c r="I1078" s="10"/>
      <c r="J1078" s="10"/>
      <c r="K1078" s="10"/>
      <c r="L1078" s="23"/>
      <c r="M1078" s="10">
        <v>25</v>
      </c>
      <c r="N1078" s="302">
        <v>4375</v>
      </c>
      <c r="O1078" s="23"/>
      <c r="P1078" s="10"/>
      <c r="Q1078" s="302"/>
      <c r="R1078" s="23"/>
      <c r="S1078" s="10"/>
      <c r="T1078" s="302"/>
      <c r="U1078" s="23"/>
      <c r="V1078" s="82"/>
      <c r="W1078" s="82"/>
      <c r="X1078" s="82"/>
      <c r="Y1078" s="82"/>
      <c r="Z1078" s="82"/>
      <c r="AA1078" s="65"/>
      <c r="AB1078" s="4"/>
      <c r="AC1078" s="4"/>
      <c r="AD1078" s="4"/>
      <c r="AE1078" s="4"/>
      <c r="AF1078" s="4"/>
      <c r="AG1078" s="4"/>
      <c r="AH1078" s="4"/>
      <c r="AI1078" s="4"/>
      <c r="AJ1078" s="4"/>
      <c r="AK1078" s="4"/>
      <c r="AL1078" s="4"/>
      <c r="AM1078" s="4"/>
    </row>
    <row r="1079" spans="1:39" s="3" customFormat="1" ht="15" x14ac:dyDescent="0.25">
      <c r="A1079" s="10" t="s">
        <v>1031</v>
      </c>
      <c r="B1079" s="10" t="s">
        <v>354</v>
      </c>
      <c r="C1079" s="10"/>
      <c r="D1079" s="10" t="s">
        <v>154</v>
      </c>
      <c r="E1079" s="10"/>
      <c r="F1079" s="10"/>
      <c r="G1079" s="10"/>
      <c r="H1079" s="23"/>
      <c r="I1079" s="10"/>
      <c r="J1079" s="10"/>
      <c r="K1079" s="10"/>
      <c r="L1079" s="23"/>
      <c r="M1079" s="10">
        <v>89</v>
      </c>
      <c r="N1079" s="302">
        <v>15575</v>
      </c>
      <c r="O1079" s="23"/>
      <c r="P1079" s="10"/>
      <c r="Q1079" s="302"/>
      <c r="R1079" s="23"/>
      <c r="S1079" s="10"/>
      <c r="T1079" s="302"/>
      <c r="U1079" s="23"/>
      <c r="V1079" s="82"/>
      <c r="W1079" s="82"/>
      <c r="X1079" s="82"/>
      <c r="Y1079" s="82"/>
      <c r="Z1079" s="82"/>
      <c r="AA1079" s="65"/>
      <c r="AB1079" s="4"/>
      <c r="AC1079" s="4"/>
      <c r="AD1079" s="4"/>
      <c r="AE1079" s="4"/>
      <c r="AF1079" s="4"/>
      <c r="AG1079" s="4"/>
      <c r="AH1079" s="4"/>
      <c r="AI1079" s="4"/>
      <c r="AJ1079" s="4"/>
      <c r="AK1079" s="4"/>
      <c r="AL1079" s="4"/>
      <c r="AM1079" s="4"/>
    </row>
    <row r="1080" spans="1:39" s="3" customFormat="1" ht="15" x14ac:dyDescent="0.25">
      <c r="A1080" s="10" t="s">
        <v>1031</v>
      </c>
      <c r="B1080" s="10" t="s">
        <v>355</v>
      </c>
      <c r="C1080" s="10"/>
      <c r="D1080" s="10" t="s">
        <v>175</v>
      </c>
      <c r="E1080" s="10"/>
      <c r="F1080" s="10"/>
      <c r="G1080" s="10"/>
      <c r="H1080" s="23"/>
      <c r="I1080" s="10"/>
      <c r="J1080" s="10"/>
      <c r="K1080" s="10"/>
      <c r="L1080" s="23"/>
      <c r="M1080" s="10">
        <v>353</v>
      </c>
      <c r="N1080" s="302">
        <v>61775</v>
      </c>
      <c r="O1080" s="23"/>
      <c r="P1080" s="10"/>
      <c r="Q1080" s="302"/>
      <c r="R1080" s="23"/>
      <c r="S1080" s="10"/>
      <c r="T1080" s="302"/>
      <c r="U1080" s="23"/>
      <c r="V1080" s="82"/>
      <c r="W1080" s="82"/>
      <c r="X1080" s="82"/>
      <c r="Y1080" s="82"/>
      <c r="Z1080" s="82"/>
      <c r="AA1080" s="65"/>
      <c r="AB1080" s="4"/>
      <c r="AC1080" s="4"/>
      <c r="AD1080" s="4"/>
      <c r="AE1080" s="4"/>
      <c r="AF1080" s="4"/>
      <c r="AG1080" s="4"/>
      <c r="AH1080" s="4"/>
      <c r="AI1080" s="4"/>
      <c r="AJ1080" s="4"/>
      <c r="AK1080" s="4"/>
      <c r="AL1080" s="4"/>
      <c r="AM1080" s="4"/>
    </row>
    <row r="1081" spans="1:39" s="3" customFormat="1" ht="15" x14ac:dyDescent="0.25">
      <c r="A1081" s="10" t="s">
        <v>1031</v>
      </c>
      <c r="B1081" s="10" t="s">
        <v>356</v>
      </c>
      <c r="C1081" s="10"/>
      <c r="D1081" s="10" t="s">
        <v>204</v>
      </c>
      <c r="E1081" s="10"/>
      <c r="F1081" s="10"/>
      <c r="G1081" s="10"/>
      <c r="H1081" s="23"/>
      <c r="I1081" s="10"/>
      <c r="J1081" s="10"/>
      <c r="K1081" s="10"/>
      <c r="L1081" s="23"/>
      <c r="M1081" s="10">
        <v>69</v>
      </c>
      <c r="N1081" s="302">
        <v>12075</v>
      </c>
      <c r="O1081" s="23"/>
      <c r="P1081" s="10"/>
      <c r="Q1081" s="302"/>
      <c r="R1081" s="23"/>
      <c r="S1081" s="10"/>
      <c r="T1081" s="302"/>
      <c r="U1081" s="23"/>
      <c r="V1081" s="82"/>
      <c r="W1081" s="82"/>
      <c r="X1081" s="82"/>
      <c r="Y1081" s="82"/>
      <c r="Z1081" s="82"/>
      <c r="AA1081" s="65"/>
      <c r="AB1081" s="4"/>
      <c r="AC1081" s="4"/>
      <c r="AD1081" s="4"/>
      <c r="AE1081" s="4"/>
      <c r="AF1081" s="4"/>
      <c r="AG1081" s="4"/>
      <c r="AH1081" s="4"/>
      <c r="AI1081" s="4"/>
      <c r="AJ1081" s="4"/>
      <c r="AK1081" s="4"/>
      <c r="AL1081" s="4"/>
      <c r="AM1081" s="4"/>
    </row>
    <row r="1082" spans="1:39" s="3" customFormat="1" ht="15" x14ac:dyDescent="0.25">
      <c r="A1082" s="10" t="s">
        <v>1031</v>
      </c>
      <c r="B1082" s="10" t="s">
        <v>358</v>
      </c>
      <c r="C1082" s="10"/>
      <c r="D1082" s="10" t="s">
        <v>359</v>
      </c>
      <c r="E1082" s="10"/>
      <c r="F1082" s="10"/>
      <c r="G1082" s="10"/>
      <c r="H1082" s="23"/>
      <c r="I1082" s="10"/>
      <c r="J1082" s="10"/>
      <c r="K1082" s="10"/>
      <c r="L1082" s="23"/>
      <c r="M1082" s="10">
        <v>7</v>
      </c>
      <c r="N1082" s="302">
        <v>1225</v>
      </c>
      <c r="O1082" s="23"/>
      <c r="P1082" s="10"/>
      <c r="Q1082" s="302"/>
      <c r="R1082" s="23"/>
      <c r="S1082" s="10"/>
      <c r="T1082" s="302"/>
      <c r="U1082" s="23"/>
      <c r="V1082" s="82"/>
      <c r="W1082" s="82"/>
      <c r="X1082" s="82"/>
      <c r="Y1082" s="82"/>
      <c r="Z1082" s="82"/>
      <c r="AA1082" s="65"/>
      <c r="AB1082" s="4"/>
      <c r="AC1082" s="4"/>
      <c r="AD1082" s="4"/>
      <c r="AE1082" s="4"/>
      <c r="AF1082" s="4"/>
      <c r="AG1082" s="4"/>
      <c r="AH1082" s="4"/>
      <c r="AI1082" s="4"/>
      <c r="AJ1082" s="4"/>
      <c r="AK1082" s="4"/>
      <c r="AL1082" s="4"/>
      <c r="AM1082" s="4"/>
    </row>
    <row r="1083" spans="1:39" s="3" customFormat="1" ht="15" x14ac:dyDescent="0.25">
      <c r="A1083" s="10" t="s">
        <v>1031</v>
      </c>
      <c r="B1083" s="10" t="s">
        <v>360</v>
      </c>
      <c r="C1083" s="10"/>
      <c r="D1083" s="10" t="s">
        <v>110</v>
      </c>
      <c r="E1083" s="10"/>
      <c r="F1083" s="10"/>
      <c r="G1083" s="10"/>
      <c r="H1083" s="23"/>
      <c r="I1083" s="10"/>
      <c r="J1083" s="10"/>
      <c r="K1083" s="10"/>
      <c r="L1083" s="23"/>
      <c r="M1083" s="10">
        <v>6</v>
      </c>
      <c r="N1083" s="302">
        <v>1050</v>
      </c>
      <c r="O1083" s="23"/>
      <c r="P1083" s="10"/>
      <c r="Q1083" s="302"/>
      <c r="R1083" s="23"/>
      <c r="S1083" s="10"/>
      <c r="T1083" s="302"/>
      <c r="U1083" s="23"/>
      <c r="V1083" s="82"/>
      <c r="W1083" s="82"/>
      <c r="X1083" s="82"/>
      <c r="Y1083" s="82"/>
      <c r="Z1083" s="82"/>
      <c r="AA1083" s="65"/>
      <c r="AB1083" s="4"/>
      <c r="AC1083" s="4"/>
      <c r="AD1083" s="4"/>
      <c r="AE1083" s="4"/>
      <c r="AF1083" s="4"/>
      <c r="AG1083" s="4"/>
      <c r="AH1083" s="4"/>
      <c r="AI1083" s="4"/>
      <c r="AJ1083" s="4"/>
      <c r="AK1083" s="4"/>
      <c r="AL1083" s="4"/>
      <c r="AM1083" s="4"/>
    </row>
    <row r="1084" spans="1:39" s="3" customFormat="1" ht="15" x14ac:dyDescent="0.25">
      <c r="A1084" s="10" t="s">
        <v>1031</v>
      </c>
      <c r="B1084" s="10" t="s">
        <v>361</v>
      </c>
      <c r="C1084" s="10"/>
      <c r="D1084" s="10" t="s">
        <v>363</v>
      </c>
      <c r="E1084" s="10"/>
      <c r="F1084" s="10"/>
      <c r="G1084" s="10"/>
      <c r="H1084" s="23"/>
      <c r="I1084" s="10"/>
      <c r="J1084" s="10"/>
      <c r="K1084" s="10"/>
      <c r="L1084" s="23"/>
      <c r="M1084" s="10">
        <v>38</v>
      </c>
      <c r="N1084" s="302">
        <v>6650</v>
      </c>
      <c r="O1084" s="23"/>
      <c r="P1084" s="10"/>
      <c r="Q1084" s="302"/>
      <c r="R1084" s="23"/>
      <c r="S1084" s="10"/>
      <c r="T1084" s="302"/>
      <c r="U1084" s="23"/>
      <c r="V1084" s="82"/>
      <c r="W1084" s="82"/>
      <c r="X1084" s="82"/>
      <c r="Y1084" s="82"/>
      <c r="Z1084" s="82"/>
      <c r="AA1084" s="65"/>
      <c r="AB1084" s="4"/>
      <c r="AC1084" s="4"/>
      <c r="AD1084" s="4"/>
      <c r="AE1084" s="4"/>
      <c r="AF1084" s="4"/>
      <c r="AG1084" s="4"/>
      <c r="AH1084" s="4"/>
      <c r="AI1084" s="4"/>
      <c r="AJ1084" s="4"/>
      <c r="AK1084" s="4"/>
      <c r="AL1084" s="4"/>
      <c r="AM1084" s="4"/>
    </row>
    <row r="1085" spans="1:39" s="3" customFormat="1" ht="15" x14ac:dyDescent="0.25">
      <c r="A1085" s="10" t="s">
        <v>1031</v>
      </c>
      <c r="B1085" s="10" t="s">
        <v>364</v>
      </c>
      <c r="C1085" s="10"/>
      <c r="D1085" s="10" t="s">
        <v>204</v>
      </c>
      <c r="E1085" s="10"/>
      <c r="F1085" s="10"/>
      <c r="G1085" s="10"/>
      <c r="H1085" s="23"/>
      <c r="I1085" s="10"/>
      <c r="J1085" s="10"/>
      <c r="K1085" s="10"/>
      <c r="L1085" s="23"/>
      <c r="M1085" s="10">
        <v>1184</v>
      </c>
      <c r="N1085" s="302">
        <v>207200</v>
      </c>
      <c r="O1085" s="23"/>
      <c r="P1085" s="10"/>
      <c r="Q1085" s="302"/>
      <c r="R1085" s="23"/>
      <c r="S1085" s="10"/>
      <c r="T1085" s="302"/>
      <c r="U1085" s="23"/>
      <c r="V1085" s="82"/>
      <c r="W1085" s="82"/>
      <c r="X1085" s="82"/>
      <c r="Y1085" s="82"/>
      <c r="Z1085" s="82"/>
      <c r="AA1085" s="65"/>
      <c r="AB1085" s="4"/>
      <c r="AC1085" s="4"/>
      <c r="AD1085" s="4"/>
      <c r="AE1085" s="4"/>
      <c r="AF1085" s="4"/>
      <c r="AG1085" s="4"/>
      <c r="AH1085" s="4"/>
      <c r="AI1085" s="4"/>
      <c r="AJ1085" s="4"/>
      <c r="AK1085" s="4"/>
      <c r="AL1085" s="4"/>
      <c r="AM1085" s="4"/>
    </row>
    <row r="1086" spans="1:39" s="3" customFormat="1" ht="15" x14ac:dyDescent="0.25">
      <c r="A1086" s="10" t="s">
        <v>1031</v>
      </c>
      <c r="B1086" s="10" t="s">
        <v>366</v>
      </c>
      <c r="C1086" s="10"/>
      <c r="D1086" s="10" t="s">
        <v>367</v>
      </c>
      <c r="E1086" s="10"/>
      <c r="F1086" s="10"/>
      <c r="G1086" s="10"/>
      <c r="H1086" s="23"/>
      <c r="I1086" s="10"/>
      <c r="J1086" s="10"/>
      <c r="K1086" s="10"/>
      <c r="L1086" s="23"/>
      <c r="M1086" s="10">
        <v>79</v>
      </c>
      <c r="N1086" s="302">
        <v>13825</v>
      </c>
      <c r="O1086" s="23"/>
      <c r="P1086" s="10"/>
      <c r="Q1086" s="302"/>
      <c r="R1086" s="23"/>
      <c r="S1086" s="10"/>
      <c r="T1086" s="302"/>
      <c r="U1086" s="23"/>
      <c r="V1086" s="82"/>
      <c r="W1086" s="82"/>
      <c r="X1086" s="82"/>
      <c r="Y1086" s="82"/>
      <c r="Z1086" s="82"/>
      <c r="AA1086" s="65"/>
      <c r="AB1086" s="4"/>
      <c r="AC1086" s="4"/>
      <c r="AD1086" s="4"/>
      <c r="AE1086" s="4"/>
      <c r="AF1086" s="4"/>
      <c r="AG1086" s="4"/>
      <c r="AH1086" s="4"/>
      <c r="AI1086" s="4"/>
      <c r="AJ1086" s="4"/>
      <c r="AK1086" s="4"/>
      <c r="AL1086" s="4"/>
      <c r="AM1086" s="4"/>
    </row>
    <row r="1087" spans="1:39" s="3" customFormat="1" ht="15" x14ac:dyDescent="0.25">
      <c r="A1087" s="10" t="s">
        <v>1031</v>
      </c>
      <c r="B1087" s="10" t="s">
        <v>665</v>
      </c>
      <c r="C1087" s="10"/>
      <c r="D1087" s="10" t="s">
        <v>109</v>
      </c>
      <c r="E1087" s="10"/>
      <c r="F1087" s="10"/>
      <c r="G1087" s="10"/>
      <c r="H1087" s="23"/>
      <c r="I1087" s="10"/>
      <c r="J1087" s="10"/>
      <c r="K1087" s="10"/>
      <c r="L1087" s="23"/>
      <c r="M1087" s="10">
        <v>86</v>
      </c>
      <c r="N1087" s="302">
        <v>15050</v>
      </c>
      <c r="O1087" s="23"/>
      <c r="P1087" s="10"/>
      <c r="Q1087" s="302"/>
      <c r="R1087" s="23"/>
      <c r="S1087" s="10"/>
      <c r="T1087" s="302"/>
      <c r="U1087" s="23"/>
      <c r="V1087" s="82"/>
      <c r="W1087" s="82"/>
      <c r="X1087" s="82"/>
      <c r="Y1087" s="82"/>
      <c r="Z1087" s="82"/>
      <c r="AA1087" s="65"/>
      <c r="AB1087" s="4"/>
      <c r="AC1087" s="4"/>
      <c r="AD1087" s="4"/>
      <c r="AE1087" s="4"/>
      <c r="AF1087" s="4"/>
      <c r="AG1087" s="4"/>
      <c r="AH1087" s="4"/>
      <c r="AI1087" s="4"/>
      <c r="AJ1087" s="4"/>
      <c r="AK1087" s="4"/>
      <c r="AL1087" s="4"/>
      <c r="AM1087" s="4"/>
    </row>
    <row r="1088" spans="1:39" s="3" customFormat="1" ht="15" x14ac:dyDescent="0.25">
      <c r="A1088" s="10" t="s">
        <v>1031</v>
      </c>
      <c r="B1088" s="10" t="s">
        <v>372</v>
      </c>
      <c r="C1088" s="10"/>
      <c r="D1088" s="10" t="s">
        <v>104</v>
      </c>
      <c r="E1088" s="10"/>
      <c r="F1088" s="10"/>
      <c r="G1088" s="10"/>
      <c r="H1088" s="23"/>
      <c r="I1088" s="10"/>
      <c r="J1088" s="10"/>
      <c r="K1088" s="10"/>
      <c r="L1088" s="23"/>
      <c r="M1088" s="10">
        <v>4</v>
      </c>
      <c r="N1088" s="302">
        <v>700</v>
      </c>
      <c r="O1088" s="23"/>
      <c r="P1088" s="10"/>
      <c r="Q1088" s="302"/>
      <c r="R1088" s="23"/>
      <c r="S1088" s="10"/>
      <c r="T1088" s="302"/>
      <c r="U1088" s="23"/>
      <c r="V1088" s="82"/>
      <c r="W1088" s="82"/>
      <c r="X1088" s="82"/>
      <c r="Y1088" s="82"/>
      <c r="Z1088" s="82"/>
      <c r="AA1088" s="65"/>
      <c r="AB1088" s="4"/>
      <c r="AC1088" s="4"/>
      <c r="AD1088" s="4"/>
      <c r="AE1088" s="4"/>
      <c r="AF1088" s="4"/>
      <c r="AG1088" s="4"/>
      <c r="AH1088" s="4"/>
      <c r="AI1088" s="4"/>
      <c r="AJ1088" s="4"/>
      <c r="AK1088" s="4"/>
      <c r="AL1088" s="4"/>
      <c r="AM1088" s="4"/>
    </row>
    <row r="1089" spans="1:39" s="3" customFormat="1" ht="15" x14ac:dyDescent="0.25">
      <c r="A1089" s="10" t="s">
        <v>1031</v>
      </c>
      <c r="B1089" s="10" t="s">
        <v>373</v>
      </c>
      <c r="C1089" s="10"/>
      <c r="D1089" s="10" t="s">
        <v>374</v>
      </c>
      <c r="E1089" s="10"/>
      <c r="F1089" s="10"/>
      <c r="G1089" s="10"/>
      <c r="H1089" s="23"/>
      <c r="I1089" s="10"/>
      <c r="J1089" s="10"/>
      <c r="K1089" s="10"/>
      <c r="L1089" s="23"/>
      <c r="M1089" s="10">
        <v>4</v>
      </c>
      <c r="N1089" s="302">
        <v>700</v>
      </c>
      <c r="O1089" s="23"/>
      <c r="P1089" s="10"/>
      <c r="Q1089" s="302"/>
      <c r="R1089" s="23"/>
      <c r="S1089" s="10"/>
      <c r="T1089" s="302"/>
      <c r="U1089" s="23"/>
      <c r="V1089" s="82"/>
      <c r="W1089" s="82"/>
      <c r="X1089" s="82"/>
      <c r="Y1089" s="82"/>
      <c r="Z1089" s="82"/>
      <c r="AA1089" s="65"/>
      <c r="AB1089" s="4"/>
      <c r="AC1089" s="4"/>
      <c r="AD1089" s="4"/>
      <c r="AE1089" s="4"/>
      <c r="AF1089" s="4"/>
      <c r="AG1089" s="4"/>
      <c r="AH1089" s="4"/>
      <c r="AI1089" s="4"/>
      <c r="AJ1089" s="4"/>
      <c r="AK1089" s="4"/>
      <c r="AL1089" s="4"/>
      <c r="AM1089" s="4"/>
    </row>
    <row r="1090" spans="1:39" s="3" customFormat="1" ht="15" x14ac:dyDescent="0.25">
      <c r="A1090" s="10" t="s">
        <v>1031</v>
      </c>
      <c r="B1090" s="10" t="s">
        <v>375</v>
      </c>
      <c r="C1090" s="10"/>
      <c r="D1090" s="10" t="s">
        <v>104</v>
      </c>
      <c r="E1090" s="10"/>
      <c r="F1090" s="10"/>
      <c r="G1090" s="10"/>
      <c r="H1090" s="23"/>
      <c r="I1090" s="10"/>
      <c r="J1090" s="10"/>
      <c r="K1090" s="10"/>
      <c r="L1090" s="23"/>
      <c r="M1090" s="10">
        <v>2</v>
      </c>
      <c r="N1090" s="302">
        <v>350</v>
      </c>
      <c r="O1090" s="23"/>
      <c r="P1090" s="10"/>
      <c r="Q1090" s="302"/>
      <c r="R1090" s="23"/>
      <c r="S1090" s="10"/>
      <c r="T1090" s="302"/>
      <c r="U1090" s="23"/>
      <c r="V1090" s="82"/>
      <c r="W1090" s="82"/>
      <c r="X1090" s="82"/>
      <c r="Y1090" s="82"/>
      <c r="Z1090" s="82"/>
      <c r="AA1090" s="65"/>
      <c r="AB1090" s="4"/>
      <c r="AC1090" s="4"/>
      <c r="AD1090" s="4"/>
      <c r="AE1090" s="4"/>
      <c r="AF1090" s="4"/>
      <c r="AG1090" s="4"/>
      <c r="AH1090" s="4"/>
      <c r="AI1090" s="4"/>
      <c r="AJ1090" s="4"/>
      <c r="AK1090" s="4"/>
      <c r="AL1090" s="4"/>
      <c r="AM1090" s="4"/>
    </row>
    <row r="1091" spans="1:39" s="3" customFormat="1" ht="15" x14ac:dyDescent="0.25">
      <c r="A1091" s="10" t="s">
        <v>1031</v>
      </c>
      <c r="B1091" s="10" t="s">
        <v>376</v>
      </c>
      <c r="C1091" s="10"/>
      <c r="D1091" s="10" t="s">
        <v>212</v>
      </c>
      <c r="E1091" s="10"/>
      <c r="F1091" s="10"/>
      <c r="G1091" s="10"/>
      <c r="H1091" s="23"/>
      <c r="I1091" s="10"/>
      <c r="J1091" s="10"/>
      <c r="K1091" s="10"/>
      <c r="L1091" s="23"/>
      <c r="M1091" s="10">
        <v>6</v>
      </c>
      <c r="N1091" s="302">
        <v>1050</v>
      </c>
      <c r="O1091" s="23"/>
      <c r="P1091" s="10"/>
      <c r="Q1091" s="302"/>
      <c r="R1091" s="23"/>
      <c r="S1091" s="10"/>
      <c r="T1091" s="302"/>
      <c r="U1091" s="23"/>
      <c r="V1091" s="82"/>
      <c r="W1091" s="82"/>
      <c r="X1091" s="82"/>
      <c r="Y1091" s="82"/>
      <c r="Z1091" s="82"/>
      <c r="AA1091" s="65"/>
      <c r="AB1091" s="4"/>
      <c r="AC1091" s="4"/>
      <c r="AD1091" s="4"/>
      <c r="AE1091" s="4"/>
      <c r="AF1091" s="4"/>
      <c r="AG1091" s="4"/>
      <c r="AH1091" s="4"/>
      <c r="AI1091" s="4"/>
      <c r="AJ1091" s="4"/>
      <c r="AK1091" s="4"/>
      <c r="AL1091" s="4"/>
      <c r="AM1091" s="4"/>
    </row>
    <row r="1092" spans="1:39" s="3" customFormat="1" ht="15" x14ac:dyDescent="0.25">
      <c r="A1092" s="10" t="s">
        <v>1031</v>
      </c>
      <c r="B1092" s="10" t="s">
        <v>377</v>
      </c>
      <c r="C1092" s="10"/>
      <c r="D1092" s="10" t="s">
        <v>302</v>
      </c>
      <c r="E1092" s="10"/>
      <c r="F1092" s="10"/>
      <c r="G1092" s="10"/>
      <c r="H1092" s="23"/>
      <c r="I1092" s="10"/>
      <c r="J1092" s="10"/>
      <c r="K1092" s="10"/>
      <c r="L1092" s="23"/>
      <c r="M1092" s="10">
        <v>73</v>
      </c>
      <c r="N1092" s="302">
        <v>12775</v>
      </c>
      <c r="O1092" s="23"/>
      <c r="P1092" s="10"/>
      <c r="Q1092" s="302"/>
      <c r="R1092" s="23"/>
      <c r="S1092" s="10"/>
      <c r="T1092" s="302"/>
      <c r="U1092" s="23"/>
      <c r="V1092" s="82"/>
      <c r="W1092" s="82"/>
      <c r="X1092" s="82"/>
      <c r="Y1092" s="82"/>
      <c r="Z1092" s="82"/>
      <c r="AA1092" s="65"/>
      <c r="AB1092" s="4"/>
      <c r="AC1092" s="4"/>
      <c r="AD1092" s="4"/>
      <c r="AE1092" s="4"/>
      <c r="AF1092" s="4"/>
      <c r="AG1092" s="4"/>
      <c r="AH1092" s="4"/>
      <c r="AI1092" s="4"/>
      <c r="AJ1092" s="4"/>
      <c r="AK1092" s="4"/>
      <c r="AL1092" s="4"/>
      <c r="AM1092" s="4"/>
    </row>
    <row r="1093" spans="1:39" s="3" customFormat="1" ht="15" x14ac:dyDescent="0.25">
      <c r="A1093" s="10" t="s">
        <v>1031</v>
      </c>
      <c r="B1093" s="10" t="s">
        <v>378</v>
      </c>
      <c r="C1093" s="10"/>
      <c r="D1093" s="10" t="s">
        <v>277</v>
      </c>
      <c r="E1093" s="10"/>
      <c r="F1093" s="10"/>
      <c r="G1093" s="10"/>
      <c r="H1093" s="23"/>
      <c r="I1093" s="10"/>
      <c r="J1093" s="10"/>
      <c r="K1093" s="10"/>
      <c r="L1093" s="23"/>
      <c r="M1093" s="10">
        <v>1</v>
      </c>
      <c r="N1093" s="302">
        <v>175</v>
      </c>
      <c r="O1093" s="23"/>
      <c r="P1093" s="10"/>
      <c r="Q1093" s="302"/>
      <c r="R1093" s="23"/>
      <c r="S1093" s="10"/>
      <c r="T1093" s="302"/>
      <c r="U1093" s="23"/>
      <c r="V1093" s="82"/>
      <c r="W1093" s="82"/>
      <c r="X1093" s="82"/>
      <c r="Y1093" s="82"/>
      <c r="Z1093" s="82"/>
      <c r="AA1093" s="65"/>
      <c r="AB1093" s="4"/>
      <c r="AC1093" s="4"/>
      <c r="AD1093" s="4"/>
      <c r="AE1093" s="4"/>
      <c r="AF1093" s="4"/>
      <c r="AG1093" s="4"/>
      <c r="AH1093" s="4"/>
      <c r="AI1093" s="4"/>
      <c r="AJ1093" s="4"/>
      <c r="AK1093" s="4"/>
      <c r="AL1093" s="4"/>
      <c r="AM1093" s="4"/>
    </row>
    <row r="1094" spans="1:39" s="3" customFormat="1" ht="15" x14ac:dyDescent="0.25">
      <c r="A1094" s="10" t="s">
        <v>1031</v>
      </c>
      <c r="B1094" s="10" t="s">
        <v>378</v>
      </c>
      <c r="C1094" s="10"/>
      <c r="D1094" s="10" t="s">
        <v>105</v>
      </c>
      <c r="E1094" s="10"/>
      <c r="F1094" s="10"/>
      <c r="G1094" s="10"/>
      <c r="H1094" s="23"/>
      <c r="I1094" s="10"/>
      <c r="J1094" s="10"/>
      <c r="K1094" s="10"/>
      <c r="L1094" s="23"/>
      <c r="M1094" s="10">
        <v>639</v>
      </c>
      <c r="N1094" s="302">
        <v>111825</v>
      </c>
      <c r="O1094" s="23"/>
      <c r="P1094" s="10"/>
      <c r="Q1094" s="302"/>
      <c r="R1094" s="23"/>
      <c r="S1094" s="10"/>
      <c r="T1094" s="302"/>
      <c r="U1094" s="23"/>
      <c r="V1094" s="82"/>
      <c r="W1094" s="82"/>
      <c r="X1094" s="82"/>
      <c r="Y1094" s="82"/>
      <c r="Z1094" s="82"/>
      <c r="AA1094" s="65"/>
      <c r="AB1094" s="4"/>
      <c r="AC1094" s="4"/>
      <c r="AD1094" s="4"/>
      <c r="AE1094" s="4"/>
      <c r="AF1094" s="4"/>
      <c r="AG1094" s="4"/>
      <c r="AH1094" s="4"/>
      <c r="AI1094" s="4"/>
      <c r="AJ1094" s="4"/>
      <c r="AK1094" s="4"/>
      <c r="AL1094" s="4"/>
      <c r="AM1094" s="4"/>
    </row>
    <row r="1095" spans="1:39" s="3" customFormat="1" ht="15" x14ac:dyDescent="0.25">
      <c r="A1095" s="10" t="s">
        <v>1031</v>
      </c>
      <c r="B1095" s="10" t="s">
        <v>381</v>
      </c>
      <c r="C1095" s="10"/>
      <c r="D1095" s="10" t="s">
        <v>164</v>
      </c>
      <c r="E1095" s="10"/>
      <c r="F1095" s="10"/>
      <c r="G1095" s="10"/>
      <c r="H1095" s="23"/>
      <c r="I1095" s="10"/>
      <c r="J1095" s="10"/>
      <c r="K1095" s="10"/>
      <c r="L1095" s="23"/>
      <c r="M1095" s="10">
        <v>22</v>
      </c>
      <c r="N1095" s="302">
        <v>3850</v>
      </c>
      <c r="O1095" s="23"/>
      <c r="P1095" s="10"/>
      <c r="Q1095" s="302"/>
      <c r="R1095" s="23"/>
      <c r="S1095" s="10"/>
      <c r="T1095" s="302"/>
      <c r="U1095" s="23"/>
      <c r="V1095" s="82"/>
      <c r="W1095" s="82"/>
      <c r="X1095" s="82"/>
      <c r="Y1095" s="82"/>
      <c r="Z1095" s="82"/>
      <c r="AA1095" s="65"/>
      <c r="AB1095" s="4"/>
      <c r="AC1095" s="4"/>
      <c r="AD1095" s="4"/>
      <c r="AE1095" s="4"/>
      <c r="AF1095" s="4"/>
      <c r="AG1095" s="4"/>
      <c r="AH1095" s="4"/>
      <c r="AI1095" s="4"/>
      <c r="AJ1095" s="4"/>
      <c r="AK1095" s="4"/>
      <c r="AL1095" s="4"/>
      <c r="AM1095" s="4"/>
    </row>
    <row r="1096" spans="1:39" s="3" customFormat="1" ht="15" x14ac:dyDescent="0.25">
      <c r="A1096" s="10" t="s">
        <v>1031</v>
      </c>
      <c r="B1096" s="10" t="s">
        <v>382</v>
      </c>
      <c r="C1096" s="10"/>
      <c r="D1096" s="10" t="s">
        <v>383</v>
      </c>
      <c r="E1096" s="10"/>
      <c r="F1096" s="10"/>
      <c r="G1096" s="10"/>
      <c r="H1096" s="23"/>
      <c r="I1096" s="10"/>
      <c r="J1096" s="10"/>
      <c r="K1096" s="10"/>
      <c r="L1096" s="23"/>
      <c r="M1096" s="10">
        <v>380</v>
      </c>
      <c r="N1096" s="302">
        <v>66500</v>
      </c>
      <c r="O1096" s="23"/>
      <c r="P1096" s="10"/>
      <c r="Q1096" s="302"/>
      <c r="R1096" s="23"/>
      <c r="S1096" s="10"/>
      <c r="T1096" s="302"/>
      <c r="U1096" s="23"/>
      <c r="V1096" s="82"/>
      <c r="W1096" s="82"/>
      <c r="X1096" s="82"/>
      <c r="Y1096" s="82"/>
      <c r="Z1096" s="82"/>
      <c r="AA1096" s="65"/>
      <c r="AB1096" s="4"/>
      <c r="AC1096" s="4"/>
      <c r="AD1096" s="4"/>
      <c r="AE1096" s="4"/>
      <c r="AF1096" s="4"/>
      <c r="AG1096" s="4"/>
      <c r="AH1096" s="4"/>
      <c r="AI1096" s="4"/>
      <c r="AJ1096" s="4"/>
      <c r="AK1096" s="4"/>
      <c r="AL1096" s="4"/>
      <c r="AM1096" s="4"/>
    </row>
    <row r="1097" spans="1:39" s="3" customFormat="1" ht="15" x14ac:dyDescent="0.25">
      <c r="A1097" s="10" t="s">
        <v>1031</v>
      </c>
      <c r="B1097" s="10" t="s">
        <v>382</v>
      </c>
      <c r="C1097" s="10"/>
      <c r="D1097" s="10" t="s">
        <v>384</v>
      </c>
      <c r="E1097" s="10"/>
      <c r="F1097" s="10"/>
      <c r="G1097" s="10"/>
      <c r="H1097" s="23"/>
      <c r="I1097" s="10"/>
      <c r="J1097" s="10"/>
      <c r="K1097" s="10"/>
      <c r="L1097" s="23"/>
      <c r="M1097" s="10">
        <v>11</v>
      </c>
      <c r="N1097" s="302">
        <v>1925</v>
      </c>
      <c r="O1097" s="23"/>
      <c r="P1097" s="10"/>
      <c r="Q1097" s="302"/>
      <c r="R1097" s="23"/>
      <c r="S1097" s="10"/>
      <c r="T1097" s="302"/>
      <c r="U1097" s="23"/>
      <c r="V1097" s="82"/>
      <c r="W1097" s="82"/>
      <c r="X1097" s="82"/>
      <c r="Y1097" s="82"/>
      <c r="Z1097" s="82"/>
      <c r="AA1097" s="65"/>
      <c r="AB1097" s="4"/>
      <c r="AC1097" s="4"/>
      <c r="AD1097" s="4"/>
      <c r="AE1097" s="4"/>
      <c r="AF1097" s="4"/>
      <c r="AG1097" s="4"/>
      <c r="AH1097" s="4"/>
      <c r="AI1097" s="4"/>
      <c r="AJ1097" s="4"/>
      <c r="AK1097" s="4"/>
      <c r="AL1097" s="4"/>
      <c r="AM1097" s="4"/>
    </row>
    <row r="1098" spans="1:39" s="3" customFormat="1" ht="15" x14ac:dyDescent="0.25">
      <c r="A1098" s="10" t="s">
        <v>1031</v>
      </c>
      <c r="B1098" s="10" t="s">
        <v>385</v>
      </c>
      <c r="C1098" s="10"/>
      <c r="D1098" s="10" t="s">
        <v>84</v>
      </c>
      <c r="E1098" s="10"/>
      <c r="F1098" s="10"/>
      <c r="G1098" s="10"/>
      <c r="H1098" s="23"/>
      <c r="I1098" s="10"/>
      <c r="J1098" s="10"/>
      <c r="K1098" s="10"/>
      <c r="L1098" s="23"/>
      <c r="M1098" s="10">
        <v>114</v>
      </c>
      <c r="N1098" s="302">
        <v>19950</v>
      </c>
      <c r="O1098" s="23"/>
      <c r="P1098" s="10"/>
      <c r="Q1098" s="302"/>
      <c r="R1098" s="23"/>
      <c r="S1098" s="10"/>
      <c r="T1098" s="302"/>
      <c r="U1098" s="23"/>
      <c r="V1098" s="82"/>
      <c r="W1098" s="82"/>
      <c r="X1098" s="82"/>
      <c r="Y1098" s="82"/>
      <c r="Z1098" s="82"/>
      <c r="AA1098" s="65"/>
      <c r="AB1098" s="4"/>
      <c r="AC1098" s="4"/>
      <c r="AD1098" s="4"/>
      <c r="AE1098" s="4"/>
      <c r="AF1098" s="4"/>
      <c r="AG1098" s="4"/>
      <c r="AH1098" s="4"/>
      <c r="AI1098" s="4"/>
      <c r="AJ1098" s="4"/>
      <c r="AK1098" s="4"/>
      <c r="AL1098" s="4"/>
      <c r="AM1098" s="4"/>
    </row>
    <row r="1099" spans="1:39" s="3" customFormat="1" ht="15" x14ac:dyDescent="0.25">
      <c r="A1099" s="10" t="s">
        <v>1031</v>
      </c>
      <c r="B1099" s="10" t="s">
        <v>388</v>
      </c>
      <c r="C1099" s="10"/>
      <c r="D1099" s="10" t="s">
        <v>187</v>
      </c>
      <c r="E1099" s="10"/>
      <c r="F1099" s="10"/>
      <c r="G1099" s="10"/>
      <c r="H1099" s="23"/>
      <c r="I1099" s="10"/>
      <c r="J1099" s="10"/>
      <c r="K1099" s="10"/>
      <c r="L1099" s="23"/>
      <c r="M1099" s="10">
        <v>88</v>
      </c>
      <c r="N1099" s="302">
        <v>15400</v>
      </c>
      <c r="O1099" s="23"/>
      <c r="P1099" s="10"/>
      <c r="Q1099" s="302"/>
      <c r="R1099" s="23"/>
      <c r="S1099" s="10"/>
      <c r="T1099" s="302"/>
      <c r="U1099" s="23"/>
      <c r="V1099" s="82"/>
      <c r="W1099" s="82"/>
      <c r="X1099" s="82"/>
      <c r="Y1099" s="82"/>
      <c r="Z1099" s="82"/>
      <c r="AA1099" s="65"/>
      <c r="AB1099" s="4"/>
      <c r="AC1099" s="4"/>
      <c r="AD1099" s="4"/>
      <c r="AE1099" s="4"/>
      <c r="AF1099" s="4"/>
      <c r="AG1099" s="4"/>
      <c r="AH1099" s="4"/>
      <c r="AI1099" s="4"/>
      <c r="AJ1099" s="4"/>
      <c r="AK1099" s="4"/>
      <c r="AL1099" s="4"/>
      <c r="AM1099" s="4"/>
    </row>
    <row r="1100" spans="1:39" s="3" customFormat="1" ht="15" x14ac:dyDescent="0.25">
      <c r="A1100" s="10" t="s">
        <v>1031</v>
      </c>
      <c r="B1100" s="10" t="s">
        <v>670</v>
      </c>
      <c r="C1100" s="10"/>
      <c r="D1100" s="10" t="s">
        <v>187</v>
      </c>
      <c r="E1100" s="10"/>
      <c r="F1100" s="10"/>
      <c r="G1100" s="10"/>
      <c r="H1100" s="23"/>
      <c r="I1100" s="10"/>
      <c r="J1100" s="10"/>
      <c r="K1100" s="10"/>
      <c r="L1100" s="23"/>
      <c r="M1100" s="10">
        <v>10</v>
      </c>
      <c r="N1100" s="302">
        <v>1750</v>
      </c>
      <c r="O1100" s="23"/>
      <c r="P1100" s="10"/>
      <c r="Q1100" s="302"/>
      <c r="R1100" s="23"/>
      <c r="S1100" s="10"/>
      <c r="T1100" s="302"/>
      <c r="U1100" s="23"/>
      <c r="V1100" s="82"/>
      <c r="W1100" s="82"/>
      <c r="X1100" s="82"/>
      <c r="Y1100" s="82"/>
      <c r="Z1100" s="82"/>
      <c r="AA1100" s="65"/>
      <c r="AB1100" s="4"/>
      <c r="AC1100" s="4"/>
      <c r="AD1100" s="4"/>
      <c r="AE1100" s="4"/>
      <c r="AF1100" s="4"/>
      <c r="AG1100" s="4"/>
      <c r="AH1100" s="4"/>
      <c r="AI1100" s="4"/>
      <c r="AJ1100" s="4"/>
      <c r="AK1100" s="4"/>
      <c r="AL1100" s="4"/>
      <c r="AM1100" s="4"/>
    </row>
    <row r="1101" spans="1:39" s="3" customFormat="1" ht="15" x14ac:dyDescent="0.25">
      <c r="A1101" s="10" t="s">
        <v>1031</v>
      </c>
      <c r="B1101" s="10" t="s">
        <v>390</v>
      </c>
      <c r="C1101" s="10"/>
      <c r="D1101" s="10" t="s">
        <v>124</v>
      </c>
      <c r="E1101" s="10"/>
      <c r="F1101" s="10"/>
      <c r="G1101" s="10"/>
      <c r="H1101" s="23"/>
      <c r="I1101" s="10"/>
      <c r="J1101" s="10"/>
      <c r="K1101" s="10"/>
      <c r="L1101" s="23"/>
      <c r="M1101" s="10">
        <v>45</v>
      </c>
      <c r="N1101" s="302">
        <v>7875</v>
      </c>
      <c r="O1101" s="23"/>
      <c r="P1101" s="10"/>
      <c r="Q1101" s="302"/>
      <c r="R1101" s="23"/>
      <c r="S1101" s="10"/>
      <c r="T1101" s="302"/>
      <c r="U1101" s="23"/>
      <c r="V1101" s="82"/>
      <c r="W1101" s="82"/>
      <c r="X1101" s="82"/>
      <c r="Y1101" s="82"/>
      <c r="Z1101" s="82"/>
      <c r="AA1101" s="65"/>
      <c r="AB1101" s="4"/>
      <c r="AC1101" s="4"/>
      <c r="AD1101" s="4"/>
      <c r="AE1101" s="4"/>
      <c r="AF1101" s="4"/>
      <c r="AG1101" s="4"/>
      <c r="AH1101" s="4"/>
      <c r="AI1101" s="4"/>
      <c r="AJ1101" s="4"/>
      <c r="AK1101" s="4"/>
      <c r="AL1101" s="4"/>
      <c r="AM1101" s="4"/>
    </row>
    <row r="1102" spans="1:39" s="3" customFormat="1" ht="15" x14ac:dyDescent="0.25">
      <c r="A1102" s="10" t="s">
        <v>1031</v>
      </c>
      <c r="B1102" s="10" t="s">
        <v>392</v>
      </c>
      <c r="C1102" s="10"/>
      <c r="D1102" s="10" t="s">
        <v>110</v>
      </c>
      <c r="E1102" s="21"/>
      <c r="F1102" s="10"/>
      <c r="G1102" s="10"/>
      <c r="H1102" s="23"/>
      <c r="I1102" s="10"/>
      <c r="J1102" s="10"/>
      <c r="K1102" s="10"/>
      <c r="L1102" s="23"/>
      <c r="M1102" s="10">
        <v>5</v>
      </c>
      <c r="N1102" s="302">
        <v>875</v>
      </c>
      <c r="O1102" s="23"/>
      <c r="P1102" s="10"/>
      <c r="Q1102" s="302"/>
      <c r="R1102" s="23"/>
      <c r="S1102" s="10"/>
      <c r="T1102" s="302"/>
      <c r="U1102" s="23"/>
      <c r="V1102" s="82"/>
      <c r="W1102" s="82"/>
      <c r="X1102" s="82"/>
      <c r="Y1102" s="82"/>
      <c r="Z1102" s="82"/>
      <c r="AA1102" s="65"/>
      <c r="AB1102" s="4"/>
      <c r="AC1102" s="4"/>
      <c r="AD1102" s="4"/>
      <c r="AE1102" s="4"/>
      <c r="AF1102" s="4"/>
      <c r="AG1102" s="4"/>
      <c r="AH1102" s="4"/>
      <c r="AI1102" s="4"/>
      <c r="AJ1102" s="4"/>
      <c r="AK1102" s="4"/>
      <c r="AL1102" s="4"/>
      <c r="AM1102" s="4"/>
    </row>
    <row r="1103" spans="1:39" s="3" customFormat="1" ht="15" x14ac:dyDescent="0.25">
      <c r="A1103" s="10" t="s">
        <v>1031</v>
      </c>
      <c r="B1103" s="10" t="s">
        <v>395</v>
      </c>
      <c r="C1103" s="10"/>
      <c r="D1103" s="10" t="s">
        <v>396</v>
      </c>
      <c r="E1103" s="10"/>
      <c r="F1103" s="10"/>
      <c r="G1103" s="10"/>
      <c r="H1103" s="23"/>
      <c r="I1103" s="10"/>
      <c r="J1103" s="10"/>
      <c r="K1103" s="10"/>
      <c r="L1103" s="23"/>
      <c r="M1103" s="10">
        <v>4</v>
      </c>
      <c r="N1103" s="302">
        <v>700</v>
      </c>
      <c r="O1103" s="23"/>
      <c r="P1103" s="10"/>
      <c r="Q1103" s="302"/>
      <c r="R1103" s="23"/>
      <c r="S1103" s="10"/>
      <c r="T1103" s="302"/>
      <c r="U1103" s="23"/>
      <c r="V1103" s="82"/>
      <c r="W1103" s="82"/>
      <c r="X1103" s="82"/>
      <c r="Y1103" s="82"/>
      <c r="Z1103" s="82"/>
      <c r="AA1103" s="65"/>
      <c r="AB1103" s="4"/>
      <c r="AC1103" s="4"/>
      <c r="AD1103" s="4"/>
      <c r="AE1103" s="4"/>
      <c r="AF1103" s="4"/>
      <c r="AG1103" s="4"/>
      <c r="AH1103" s="4"/>
      <c r="AI1103" s="4"/>
      <c r="AJ1103" s="4"/>
      <c r="AK1103" s="4"/>
      <c r="AL1103" s="4"/>
      <c r="AM1103" s="4"/>
    </row>
    <row r="1104" spans="1:39" s="3" customFormat="1" ht="15" x14ac:dyDescent="0.25">
      <c r="A1104" s="10" t="s">
        <v>1031</v>
      </c>
      <c r="B1104" s="10" t="s">
        <v>397</v>
      </c>
      <c r="C1104" s="10"/>
      <c r="D1104" s="10" t="s">
        <v>86</v>
      </c>
      <c r="E1104" s="10"/>
      <c r="F1104" s="10"/>
      <c r="G1104" s="10"/>
      <c r="H1104" s="23"/>
      <c r="I1104" s="10"/>
      <c r="J1104" s="10"/>
      <c r="K1104" s="10"/>
      <c r="L1104" s="23"/>
      <c r="M1104" s="10">
        <v>2</v>
      </c>
      <c r="N1104" s="302">
        <v>350</v>
      </c>
      <c r="O1104" s="23"/>
      <c r="P1104" s="10"/>
      <c r="Q1104" s="302"/>
      <c r="R1104" s="23"/>
      <c r="S1104" s="10"/>
      <c r="T1104" s="302"/>
      <c r="U1104" s="23"/>
      <c r="V1104" s="82"/>
      <c r="W1104" s="82"/>
      <c r="X1104" s="82"/>
      <c r="Y1104" s="82"/>
      <c r="Z1104" s="82"/>
      <c r="AA1104" s="65"/>
      <c r="AB1104" s="4"/>
      <c r="AC1104" s="4"/>
      <c r="AD1104" s="4"/>
      <c r="AE1104" s="4"/>
      <c r="AF1104" s="4"/>
      <c r="AG1104" s="4"/>
      <c r="AH1104" s="4"/>
      <c r="AI1104" s="4"/>
      <c r="AJ1104" s="4"/>
      <c r="AK1104" s="4"/>
      <c r="AL1104" s="4"/>
      <c r="AM1104" s="4"/>
    </row>
    <row r="1105" spans="1:39" s="3" customFormat="1" ht="15" x14ac:dyDescent="0.25">
      <c r="A1105" s="10" t="s">
        <v>1031</v>
      </c>
      <c r="B1105" s="10" t="s">
        <v>398</v>
      </c>
      <c r="C1105" s="10"/>
      <c r="D1105" s="10" t="s">
        <v>120</v>
      </c>
      <c r="E1105" s="10"/>
      <c r="F1105" s="10"/>
      <c r="G1105" s="10"/>
      <c r="H1105" s="23"/>
      <c r="I1105" s="10"/>
      <c r="J1105" s="10"/>
      <c r="K1105" s="10"/>
      <c r="L1105" s="23"/>
      <c r="M1105" s="10">
        <v>1108</v>
      </c>
      <c r="N1105" s="302">
        <v>193900</v>
      </c>
      <c r="O1105" s="23"/>
      <c r="P1105" s="10"/>
      <c r="Q1105" s="302"/>
      <c r="R1105" s="23"/>
      <c r="S1105" s="10"/>
      <c r="T1105" s="302"/>
      <c r="U1105" s="23"/>
      <c r="V1105" s="82"/>
      <c r="W1105" s="82"/>
      <c r="X1105" s="82"/>
      <c r="Y1105" s="82"/>
      <c r="Z1105" s="82"/>
      <c r="AA1105" s="65"/>
      <c r="AB1105" s="4"/>
      <c r="AC1105" s="4"/>
      <c r="AD1105" s="4"/>
      <c r="AE1105" s="4"/>
      <c r="AF1105" s="4"/>
      <c r="AG1105" s="4"/>
      <c r="AH1105" s="4"/>
      <c r="AI1105" s="4"/>
      <c r="AJ1105" s="4"/>
      <c r="AK1105" s="4"/>
      <c r="AL1105" s="4"/>
      <c r="AM1105" s="4"/>
    </row>
    <row r="1106" spans="1:39" s="3" customFormat="1" ht="15" x14ac:dyDescent="0.25">
      <c r="A1106" s="10" t="s">
        <v>1031</v>
      </c>
      <c r="B1106" s="10" t="s">
        <v>399</v>
      </c>
      <c r="C1106" s="10"/>
      <c r="D1106" s="10" t="s">
        <v>97</v>
      </c>
      <c r="E1106" s="10"/>
      <c r="F1106" s="10"/>
      <c r="G1106" s="10"/>
      <c r="H1106" s="23"/>
      <c r="I1106" s="10"/>
      <c r="J1106" s="10"/>
      <c r="K1106" s="10"/>
      <c r="L1106" s="23"/>
      <c r="M1106" s="10">
        <v>36</v>
      </c>
      <c r="N1106" s="302">
        <v>6300</v>
      </c>
      <c r="O1106" s="23"/>
      <c r="P1106" s="10"/>
      <c r="Q1106" s="302"/>
      <c r="R1106" s="23"/>
      <c r="S1106" s="10"/>
      <c r="T1106" s="302"/>
      <c r="U1106" s="23"/>
      <c r="V1106" s="82"/>
      <c r="W1106" s="82"/>
      <c r="X1106" s="82"/>
      <c r="Y1106" s="82"/>
      <c r="Z1106" s="82"/>
      <c r="AA1106" s="65"/>
      <c r="AB1106" s="4"/>
      <c r="AC1106" s="4"/>
      <c r="AD1106" s="4"/>
      <c r="AE1106" s="4"/>
      <c r="AF1106" s="4"/>
      <c r="AG1106" s="4"/>
      <c r="AH1106" s="4"/>
      <c r="AI1106" s="4"/>
      <c r="AJ1106" s="4"/>
      <c r="AK1106" s="4"/>
      <c r="AL1106" s="4"/>
      <c r="AM1106" s="4"/>
    </row>
    <row r="1107" spans="1:39" s="3" customFormat="1" ht="15" x14ac:dyDescent="0.25">
      <c r="A1107" s="10" t="s">
        <v>1031</v>
      </c>
      <c r="B1107" s="10" t="s">
        <v>400</v>
      </c>
      <c r="C1107" s="10"/>
      <c r="D1107" s="10" t="s">
        <v>100</v>
      </c>
      <c r="E1107" s="10"/>
      <c r="F1107" s="10"/>
      <c r="G1107" s="10"/>
      <c r="H1107" s="23"/>
      <c r="I1107" s="10"/>
      <c r="J1107" s="10"/>
      <c r="K1107" s="10"/>
      <c r="L1107" s="23"/>
      <c r="M1107" s="10">
        <v>18</v>
      </c>
      <c r="N1107" s="302">
        <v>3150</v>
      </c>
      <c r="O1107" s="23"/>
      <c r="P1107" s="10"/>
      <c r="Q1107" s="302"/>
      <c r="R1107" s="23"/>
      <c r="S1107" s="10"/>
      <c r="T1107" s="302"/>
      <c r="U1107" s="23"/>
      <c r="V1107" s="82"/>
      <c r="W1107" s="82"/>
      <c r="X1107" s="82"/>
      <c r="Y1107" s="82"/>
      <c r="Z1107" s="82"/>
      <c r="AA1107" s="65"/>
      <c r="AB1107" s="4"/>
      <c r="AC1107" s="4"/>
      <c r="AD1107" s="4"/>
      <c r="AE1107" s="4"/>
      <c r="AF1107" s="4"/>
      <c r="AG1107" s="4"/>
      <c r="AH1107" s="4"/>
      <c r="AI1107" s="4"/>
      <c r="AJ1107" s="4"/>
      <c r="AK1107" s="4"/>
      <c r="AL1107" s="4"/>
      <c r="AM1107" s="4"/>
    </row>
    <row r="1108" spans="1:39" s="3" customFormat="1" ht="15" x14ac:dyDescent="0.25">
      <c r="A1108" s="10" t="s">
        <v>1031</v>
      </c>
      <c r="B1108" s="10" t="s">
        <v>400</v>
      </c>
      <c r="C1108" s="10"/>
      <c r="D1108" s="10" t="s">
        <v>77</v>
      </c>
      <c r="E1108" s="10"/>
      <c r="F1108" s="10"/>
      <c r="G1108" s="10"/>
      <c r="H1108" s="23"/>
      <c r="I1108" s="10"/>
      <c r="J1108" s="10"/>
      <c r="K1108" s="10"/>
      <c r="L1108" s="23"/>
      <c r="M1108" s="10">
        <v>386</v>
      </c>
      <c r="N1108" s="302">
        <v>67550</v>
      </c>
      <c r="O1108" s="23"/>
      <c r="P1108" s="10"/>
      <c r="Q1108" s="302"/>
      <c r="R1108" s="23"/>
      <c r="S1108" s="10"/>
      <c r="T1108" s="302"/>
      <c r="U1108" s="23"/>
      <c r="V1108" s="82"/>
      <c r="W1108" s="82"/>
      <c r="X1108" s="82"/>
      <c r="Y1108" s="82"/>
      <c r="Z1108" s="82"/>
      <c r="AA1108" s="65"/>
      <c r="AB1108" s="4"/>
      <c r="AC1108" s="4"/>
      <c r="AD1108" s="4"/>
      <c r="AE1108" s="4"/>
      <c r="AF1108" s="4"/>
      <c r="AG1108" s="4"/>
      <c r="AH1108" s="4"/>
      <c r="AI1108" s="4"/>
      <c r="AJ1108" s="4"/>
      <c r="AK1108" s="4"/>
      <c r="AL1108" s="4"/>
      <c r="AM1108" s="4"/>
    </row>
    <row r="1109" spans="1:39" s="3" customFormat="1" ht="15" x14ac:dyDescent="0.25">
      <c r="A1109" s="10" t="s">
        <v>1031</v>
      </c>
      <c r="B1109" s="10" t="s">
        <v>401</v>
      </c>
      <c r="C1109" s="10"/>
      <c r="D1109" s="10" t="s">
        <v>389</v>
      </c>
      <c r="E1109" s="10"/>
      <c r="F1109" s="10"/>
      <c r="G1109" s="10"/>
      <c r="H1109" s="23"/>
      <c r="I1109" s="10"/>
      <c r="J1109" s="10"/>
      <c r="K1109" s="10"/>
      <c r="L1109" s="23"/>
      <c r="M1109" s="10">
        <v>19</v>
      </c>
      <c r="N1109" s="302">
        <v>3325</v>
      </c>
      <c r="O1109" s="23"/>
      <c r="P1109" s="10"/>
      <c r="Q1109" s="302"/>
      <c r="R1109" s="23"/>
      <c r="S1109" s="10"/>
      <c r="T1109" s="302"/>
      <c r="U1109" s="23"/>
      <c r="V1109" s="82"/>
      <c r="W1109" s="82"/>
      <c r="X1109" s="82"/>
      <c r="Y1109" s="82"/>
      <c r="Z1109" s="82"/>
      <c r="AA1109" s="65"/>
      <c r="AB1109" s="4"/>
      <c r="AC1109" s="4"/>
      <c r="AD1109" s="4"/>
      <c r="AE1109" s="4"/>
      <c r="AF1109" s="4"/>
      <c r="AG1109" s="4"/>
      <c r="AH1109" s="4"/>
      <c r="AI1109" s="4"/>
      <c r="AJ1109" s="4"/>
      <c r="AK1109" s="4"/>
      <c r="AL1109" s="4"/>
      <c r="AM1109" s="4"/>
    </row>
    <row r="1110" spans="1:39" s="3" customFormat="1" ht="15" x14ac:dyDescent="0.25">
      <c r="A1110" s="10" t="s">
        <v>1031</v>
      </c>
      <c r="B1110" s="10" t="s">
        <v>674</v>
      </c>
      <c r="C1110" s="10"/>
      <c r="D1110" s="10" t="s">
        <v>389</v>
      </c>
      <c r="E1110" s="10"/>
      <c r="F1110" s="10"/>
      <c r="G1110" s="10"/>
      <c r="H1110" s="23"/>
      <c r="I1110" s="10"/>
      <c r="J1110" s="10"/>
      <c r="K1110" s="10"/>
      <c r="L1110" s="23"/>
      <c r="M1110" s="10">
        <v>6</v>
      </c>
      <c r="N1110" s="302">
        <v>1050</v>
      </c>
      <c r="O1110" s="23"/>
      <c r="P1110" s="10"/>
      <c r="Q1110" s="302"/>
      <c r="R1110" s="23"/>
      <c r="S1110" s="10"/>
      <c r="T1110" s="302"/>
      <c r="U1110" s="23"/>
      <c r="V1110" s="82"/>
      <c r="W1110" s="82"/>
      <c r="X1110" s="82"/>
      <c r="Y1110" s="82"/>
      <c r="Z1110" s="82"/>
      <c r="AA1110" s="65"/>
      <c r="AB1110" s="4"/>
      <c r="AC1110" s="4"/>
      <c r="AD1110" s="4"/>
      <c r="AE1110" s="4"/>
      <c r="AF1110" s="4"/>
      <c r="AG1110" s="4"/>
      <c r="AH1110" s="4"/>
      <c r="AI1110" s="4"/>
      <c r="AJ1110" s="4"/>
      <c r="AK1110" s="4"/>
      <c r="AL1110" s="4"/>
      <c r="AM1110" s="4"/>
    </row>
    <row r="1111" spans="1:39" s="3" customFormat="1" ht="15" x14ac:dyDescent="0.25">
      <c r="A1111" s="10" t="s">
        <v>1031</v>
      </c>
      <c r="B1111" s="10" t="s">
        <v>403</v>
      </c>
      <c r="C1111" s="10"/>
      <c r="D1111" s="10" t="s">
        <v>384</v>
      </c>
      <c r="E1111" s="10"/>
      <c r="F1111" s="10"/>
      <c r="G1111" s="10"/>
      <c r="H1111" s="23"/>
      <c r="I1111" s="10"/>
      <c r="J1111" s="10"/>
      <c r="K1111" s="10"/>
      <c r="L1111" s="23"/>
      <c r="M1111" s="10">
        <v>21</v>
      </c>
      <c r="N1111" s="302">
        <v>3675</v>
      </c>
      <c r="O1111" s="23"/>
      <c r="P1111" s="10"/>
      <c r="Q1111" s="302"/>
      <c r="R1111" s="23"/>
      <c r="S1111" s="10"/>
      <c r="T1111" s="302"/>
      <c r="U1111" s="23"/>
      <c r="V1111" s="82"/>
      <c r="W1111" s="82"/>
      <c r="X1111" s="82"/>
      <c r="Y1111" s="82"/>
      <c r="Z1111" s="82"/>
      <c r="AA1111" s="65"/>
      <c r="AB1111" s="4"/>
      <c r="AC1111" s="4"/>
      <c r="AD1111" s="4"/>
      <c r="AE1111" s="4"/>
      <c r="AF1111" s="4"/>
      <c r="AG1111" s="4"/>
      <c r="AH1111" s="4"/>
      <c r="AI1111" s="4"/>
      <c r="AJ1111" s="4"/>
      <c r="AK1111" s="4"/>
      <c r="AL1111" s="4"/>
      <c r="AM1111" s="4"/>
    </row>
    <row r="1112" spans="1:39" s="3" customFormat="1" ht="15" x14ac:dyDescent="0.25">
      <c r="A1112" s="10" t="s">
        <v>1031</v>
      </c>
      <c r="B1112" s="10" t="s">
        <v>404</v>
      </c>
      <c r="C1112" s="10"/>
      <c r="D1112" s="10" t="s">
        <v>175</v>
      </c>
      <c r="E1112" s="10"/>
      <c r="F1112" s="10"/>
      <c r="G1112" s="10"/>
      <c r="H1112" s="23"/>
      <c r="I1112" s="10"/>
      <c r="J1112" s="10"/>
      <c r="K1112" s="10"/>
      <c r="L1112" s="23"/>
      <c r="M1112" s="10">
        <v>1968</v>
      </c>
      <c r="N1112" s="302">
        <v>344400</v>
      </c>
      <c r="O1112" s="23"/>
      <c r="P1112" s="10"/>
      <c r="Q1112" s="302"/>
      <c r="R1112" s="23"/>
      <c r="S1112" s="10"/>
      <c r="T1112" s="302"/>
      <c r="U1112" s="23"/>
      <c r="V1112" s="82"/>
      <c r="W1112" s="82"/>
      <c r="X1112" s="82"/>
      <c r="Y1112" s="82"/>
      <c r="Z1112" s="82"/>
      <c r="AA1112" s="65"/>
      <c r="AB1112" s="4"/>
      <c r="AC1112" s="4"/>
      <c r="AD1112" s="4"/>
      <c r="AE1112" s="4"/>
      <c r="AF1112" s="4"/>
      <c r="AG1112" s="4"/>
      <c r="AH1112" s="4"/>
      <c r="AI1112" s="4"/>
      <c r="AJ1112" s="4"/>
      <c r="AK1112" s="4"/>
      <c r="AL1112" s="4"/>
      <c r="AM1112" s="4"/>
    </row>
    <row r="1113" spans="1:39" s="3" customFormat="1" ht="15" x14ac:dyDescent="0.25">
      <c r="A1113" s="10" t="s">
        <v>1031</v>
      </c>
      <c r="B1113" s="10" t="s">
        <v>405</v>
      </c>
      <c r="C1113" s="10"/>
      <c r="D1113" s="10" t="s">
        <v>394</v>
      </c>
      <c r="E1113" s="10"/>
      <c r="F1113" s="10"/>
      <c r="G1113" s="10"/>
      <c r="H1113" s="23"/>
      <c r="I1113" s="10"/>
      <c r="J1113" s="10"/>
      <c r="K1113" s="10"/>
      <c r="L1113" s="23"/>
      <c r="M1113" s="10">
        <v>30</v>
      </c>
      <c r="N1113" s="302">
        <v>5250</v>
      </c>
      <c r="O1113" s="23"/>
      <c r="P1113" s="10"/>
      <c r="Q1113" s="302"/>
      <c r="R1113" s="23"/>
      <c r="S1113" s="10"/>
      <c r="T1113" s="302"/>
      <c r="U1113" s="23"/>
      <c r="V1113" s="82"/>
      <c r="W1113" s="82"/>
      <c r="X1113" s="82"/>
      <c r="Y1113" s="82"/>
      <c r="Z1113" s="82"/>
      <c r="AA1113" s="65"/>
      <c r="AB1113" s="4"/>
      <c r="AC1113" s="4"/>
      <c r="AD1113" s="4"/>
      <c r="AE1113" s="4"/>
      <c r="AF1113" s="4"/>
      <c r="AG1113" s="4"/>
      <c r="AH1113" s="4"/>
      <c r="AI1113" s="4"/>
      <c r="AJ1113" s="4"/>
      <c r="AK1113" s="4"/>
      <c r="AL1113" s="4"/>
      <c r="AM1113" s="4"/>
    </row>
    <row r="1114" spans="1:39" s="3" customFormat="1" ht="15" x14ac:dyDescent="0.25">
      <c r="A1114" s="10" t="s">
        <v>1031</v>
      </c>
      <c r="B1114" s="10" t="s">
        <v>407</v>
      </c>
      <c r="C1114" s="10"/>
      <c r="D1114" s="10" t="s">
        <v>155</v>
      </c>
      <c r="E1114" s="10"/>
      <c r="F1114" s="10"/>
      <c r="G1114" s="10"/>
      <c r="H1114" s="23"/>
      <c r="I1114" s="10"/>
      <c r="J1114" s="10"/>
      <c r="K1114" s="10"/>
      <c r="L1114" s="23"/>
      <c r="M1114" s="10">
        <v>186</v>
      </c>
      <c r="N1114" s="302">
        <v>32550</v>
      </c>
      <c r="O1114" s="23"/>
      <c r="P1114" s="10"/>
      <c r="Q1114" s="302"/>
      <c r="R1114" s="23"/>
      <c r="S1114" s="10"/>
      <c r="T1114" s="302"/>
      <c r="U1114" s="23"/>
      <c r="V1114" s="82"/>
      <c r="W1114" s="82"/>
      <c r="X1114" s="82"/>
      <c r="Y1114" s="82"/>
      <c r="Z1114" s="82"/>
      <c r="AA1114" s="65"/>
      <c r="AB1114" s="4"/>
      <c r="AC1114" s="4"/>
      <c r="AD1114" s="4"/>
      <c r="AE1114" s="4"/>
      <c r="AF1114" s="4"/>
      <c r="AG1114" s="4"/>
      <c r="AH1114" s="4"/>
      <c r="AI1114" s="4"/>
      <c r="AJ1114" s="4"/>
      <c r="AK1114" s="4"/>
      <c r="AL1114" s="4"/>
      <c r="AM1114" s="4"/>
    </row>
    <row r="1115" spans="1:39" s="3" customFormat="1" ht="15" x14ac:dyDescent="0.25">
      <c r="A1115" s="10" t="s">
        <v>1031</v>
      </c>
      <c r="B1115" s="10" t="s">
        <v>408</v>
      </c>
      <c r="C1115" s="10"/>
      <c r="D1115" s="10" t="s">
        <v>409</v>
      </c>
      <c r="E1115" s="10"/>
      <c r="F1115" s="10"/>
      <c r="G1115" s="10"/>
      <c r="H1115" s="23"/>
      <c r="I1115" s="10"/>
      <c r="J1115" s="10"/>
      <c r="K1115" s="10"/>
      <c r="L1115" s="23"/>
      <c r="M1115" s="10">
        <v>61</v>
      </c>
      <c r="N1115" s="302">
        <v>10675</v>
      </c>
      <c r="O1115" s="23"/>
      <c r="P1115" s="10"/>
      <c r="Q1115" s="302"/>
      <c r="R1115" s="23"/>
      <c r="S1115" s="10"/>
      <c r="T1115" s="302"/>
      <c r="U1115" s="23"/>
      <c r="V1115" s="82"/>
      <c r="W1115" s="82"/>
      <c r="X1115" s="82"/>
      <c r="Y1115" s="82"/>
      <c r="Z1115" s="82"/>
      <c r="AA1115" s="65"/>
      <c r="AB1115" s="4"/>
      <c r="AC1115" s="4"/>
      <c r="AD1115" s="4"/>
      <c r="AE1115" s="4"/>
      <c r="AF1115" s="4"/>
      <c r="AG1115" s="4"/>
      <c r="AH1115" s="4"/>
      <c r="AI1115" s="4"/>
      <c r="AJ1115" s="4"/>
      <c r="AK1115" s="4"/>
      <c r="AL1115" s="4"/>
      <c r="AM1115" s="4"/>
    </row>
    <row r="1116" spans="1:39" s="3" customFormat="1" ht="15" x14ac:dyDescent="0.25">
      <c r="A1116" s="10" t="s">
        <v>1031</v>
      </c>
      <c r="B1116" s="10" t="s">
        <v>411</v>
      </c>
      <c r="C1116" s="10"/>
      <c r="D1116" s="10" t="s">
        <v>93</v>
      </c>
      <c r="E1116" s="10"/>
      <c r="F1116" s="10"/>
      <c r="G1116" s="10"/>
      <c r="H1116" s="23"/>
      <c r="I1116" s="10"/>
      <c r="J1116" s="10"/>
      <c r="K1116" s="10"/>
      <c r="L1116" s="23"/>
      <c r="M1116" s="10">
        <v>84</v>
      </c>
      <c r="N1116" s="302">
        <v>14700</v>
      </c>
      <c r="O1116" s="23"/>
      <c r="P1116" s="10"/>
      <c r="Q1116" s="302"/>
      <c r="R1116" s="23"/>
      <c r="S1116" s="10"/>
      <c r="T1116" s="302"/>
      <c r="U1116" s="23"/>
      <c r="V1116" s="82"/>
      <c r="W1116" s="82"/>
      <c r="X1116" s="82"/>
      <c r="Y1116" s="82"/>
      <c r="Z1116" s="82"/>
      <c r="AA1116" s="65"/>
      <c r="AB1116" s="4"/>
      <c r="AC1116" s="4"/>
      <c r="AD1116" s="4"/>
      <c r="AE1116" s="4"/>
      <c r="AF1116" s="4"/>
      <c r="AG1116" s="4"/>
      <c r="AH1116" s="4"/>
      <c r="AI1116" s="4"/>
      <c r="AJ1116" s="4"/>
      <c r="AK1116" s="4"/>
      <c r="AL1116" s="4"/>
      <c r="AM1116" s="4"/>
    </row>
    <row r="1117" spans="1:39" s="3" customFormat="1" ht="15" x14ac:dyDescent="0.25">
      <c r="A1117" s="10" t="s">
        <v>1031</v>
      </c>
      <c r="B1117" s="10" t="s">
        <v>413</v>
      </c>
      <c r="C1117" s="10"/>
      <c r="D1117" s="10" t="s">
        <v>414</v>
      </c>
      <c r="E1117" s="10"/>
      <c r="F1117" s="10"/>
      <c r="G1117" s="10"/>
      <c r="H1117" s="23"/>
      <c r="I1117" s="10"/>
      <c r="J1117" s="10"/>
      <c r="K1117" s="10"/>
      <c r="L1117" s="23"/>
      <c r="M1117" s="10">
        <v>83</v>
      </c>
      <c r="N1117" s="302">
        <v>14525</v>
      </c>
      <c r="O1117" s="23"/>
      <c r="P1117" s="10"/>
      <c r="Q1117" s="302"/>
      <c r="R1117" s="23"/>
      <c r="S1117" s="10"/>
      <c r="T1117" s="302"/>
      <c r="U1117" s="23"/>
      <c r="V1117" s="82"/>
      <c r="W1117" s="82"/>
      <c r="X1117" s="82"/>
      <c r="Y1117" s="82"/>
      <c r="Z1117" s="82"/>
      <c r="AA1117" s="65"/>
      <c r="AB1117" s="4"/>
      <c r="AC1117" s="4"/>
      <c r="AD1117" s="4"/>
      <c r="AE1117" s="4"/>
      <c r="AF1117" s="4"/>
      <c r="AG1117" s="4"/>
      <c r="AH1117" s="4"/>
      <c r="AI1117" s="4"/>
      <c r="AJ1117" s="4"/>
      <c r="AK1117" s="4"/>
      <c r="AL1117" s="4"/>
      <c r="AM1117" s="4"/>
    </row>
    <row r="1118" spans="1:39" s="3" customFormat="1" ht="15" x14ac:dyDescent="0.25">
      <c r="A1118" s="10" t="s">
        <v>1031</v>
      </c>
      <c r="B1118" s="10" t="s">
        <v>415</v>
      </c>
      <c r="C1118" s="10"/>
      <c r="D1118" s="10" t="s">
        <v>324</v>
      </c>
      <c r="E1118" s="10"/>
      <c r="F1118" s="10"/>
      <c r="G1118" s="10"/>
      <c r="H1118" s="23"/>
      <c r="I1118" s="10"/>
      <c r="J1118" s="10"/>
      <c r="K1118" s="10"/>
      <c r="L1118" s="23"/>
      <c r="M1118" s="10">
        <v>285</v>
      </c>
      <c r="N1118" s="302">
        <v>49875</v>
      </c>
      <c r="O1118" s="23"/>
      <c r="P1118" s="10"/>
      <c r="Q1118" s="302"/>
      <c r="R1118" s="23"/>
      <c r="S1118" s="10"/>
      <c r="T1118" s="302"/>
      <c r="U1118" s="23"/>
      <c r="V1118" s="82"/>
      <c r="W1118" s="82"/>
      <c r="X1118" s="82"/>
      <c r="Y1118" s="82"/>
      <c r="Z1118" s="82"/>
      <c r="AA1118" s="65"/>
      <c r="AB1118" s="4"/>
      <c r="AC1118" s="4"/>
      <c r="AD1118" s="4"/>
      <c r="AE1118" s="4"/>
      <c r="AF1118" s="4"/>
      <c r="AG1118" s="4"/>
      <c r="AH1118" s="4"/>
      <c r="AI1118" s="4"/>
      <c r="AJ1118" s="4"/>
      <c r="AK1118" s="4"/>
      <c r="AL1118" s="4"/>
      <c r="AM1118" s="4"/>
    </row>
    <row r="1119" spans="1:39" s="3" customFormat="1" ht="15" x14ac:dyDescent="0.25">
      <c r="A1119" s="10" t="s">
        <v>1031</v>
      </c>
      <c r="B1119" s="10" t="s">
        <v>676</v>
      </c>
      <c r="C1119" s="10"/>
      <c r="D1119" s="10" t="s">
        <v>109</v>
      </c>
      <c r="E1119" s="10"/>
      <c r="F1119" s="10"/>
      <c r="G1119" s="10"/>
      <c r="H1119" s="23"/>
      <c r="I1119" s="10"/>
      <c r="J1119" s="10"/>
      <c r="K1119" s="10"/>
      <c r="L1119" s="23"/>
      <c r="M1119" s="10">
        <v>463</v>
      </c>
      <c r="N1119" s="302">
        <v>81025</v>
      </c>
      <c r="O1119" s="23"/>
      <c r="P1119" s="10"/>
      <c r="Q1119" s="302"/>
      <c r="R1119" s="23"/>
      <c r="S1119" s="10"/>
      <c r="T1119" s="302"/>
      <c r="U1119" s="23"/>
      <c r="V1119" s="82"/>
      <c r="W1119" s="82"/>
      <c r="X1119" s="82"/>
      <c r="Y1119" s="82"/>
      <c r="Z1119" s="82"/>
      <c r="AA1119" s="65"/>
      <c r="AB1119" s="4"/>
      <c r="AC1119" s="4"/>
      <c r="AD1119" s="4"/>
      <c r="AE1119" s="4"/>
      <c r="AF1119" s="4"/>
      <c r="AG1119" s="4"/>
      <c r="AH1119" s="4"/>
      <c r="AI1119" s="4"/>
      <c r="AJ1119" s="4"/>
      <c r="AK1119" s="4"/>
      <c r="AL1119" s="4"/>
      <c r="AM1119" s="4"/>
    </row>
    <row r="1120" spans="1:39" s="3" customFormat="1" ht="15" x14ac:dyDescent="0.25">
      <c r="A1120" s="10" t="s">
        <v>1031</v>
      </c>
      <c r="B1120" s="10" t="s">
        <v>418</v>
      </c>
      <c r="C1120" s="10"/>
      <c r="D1120" s="10" t="s">
        <v>79</v>
      </c>
      <c r="E1120" s="10"/>
      <c r="F1120" s="10"/>
      <c r="G1120" s="10"/>
      <c r="H1120" s="23"/>
      <c r="I1120" s="10"/>
      <c r="J1120" s="10"/>
      <c r="K1120" s="10"/>
      <c r="L1120" s="23"/>
      <c r="M1120" s="10">
        <v>21</v>
      </c>
      <c r="N1120" s="302">
        <v>3675</v>
      </c>
      <c r="O1120" s="23"/>
      <c r="P1120" s="10"/>
      <c r="Q1120" s="302"/>
      <c r="R1120" s="23"/>
      <c r="S1120" s="10"/>
      <c r="T1120" s="302"/>
      <c r="U1120" s="23"/>
      <c r="V1120" s="82"/>
      <c r="W1120" s="82"/>
      <c r="X1120" s="82"/>
      <c r="Y1120" s="82"/>
      <c r="Z1120" s="82"/>
      <c r="AA1120" s="65"/>
      <c r="AB1120" s="4"/>
      <c r="AC1120" s="4"/>
      <c r="AD1120" s="4"/>
      <c r="AE1120" s="4"/>
      <c r="AF1120" s="4"/>
      <c r="AG1120" s="4"/>
      <c r="AH1120" s="4"/>
      <c r="AI1120" s="4"/>
      <c r="AJ1120" s="4"/>
      <c r="AK1120" s="4"/>
      <c r="AL1120" s="4"/>
      <c r="AM1120" s="4"/>
    </row>
    <row r="1121" spans="1:39" s="3" customFormat="1" ht="15" x14ac:dyDescent="0.25">
      <c r="A1121" s="10" t="s">
        <v>1031</v>
      </c>
      <c r="B1121" s="10" t="s">
        <v>419</v>
      </c>
      <c r="C1121" s="10"/>
      <c r="D1121" s="10" t="s">
        <v>73</v>
      </c>
      <c r="E1121" s="10"/>
      <c r="F1121" s="10"/>
      <c r="G1121" s="10"/>
      <c r="H1121" s="23"/>
      <c r="I1121" s="10"/>
      <c r="J1121" s="10"/>
      <c r="K1121" s="10"/>
      <c r="L1121" s="23"/>
      <c r="M1121" s="10">
        <v>1</v>
      </c>
      <c r="N1121" s="302">
        <v>175</v>
      </c>
      <c r="O1121" s="23"/>
      <c r="P1121" s="10"/>
      <c r="Q1121" s="302"/>
      <c r="R1121" s="23"/>
      <c r="S1121" s="10"/>
      <c r="T1121" s="302"/>
      <c r="U1121" s="23"/>
      <c r="V1121" s="82"/>
      <c r="W1121" s="82"/>
      <c r="X1121" s="82"/>
      <c r="Y1121" s="82"/>
      <c r="Z1121" s="82"/>
      <c r="AA1121" s="65"/>
      <c r="AB1121" s="4"/>
      <c r="AC1121" s="4"/>
      <c r="AD1121" s="4"/>
      <c r="AE1121" s="4"/>
      <c r="AF1121" s="4"/>
      <c r="AG1121" s="4"/>
      <c r="AH1121" s="4"/>
      <c r="AI1121" s="4"/>
      <c r="AJ1121" s="4"/>
      <c r="AK1121" s="4"/>
      <c r="AL1121" s="4"/>
      <c r="AM1121" s="4"/>
    </row>
    <row r="1122" spans="1:39" s="3" customFormat="1" ht="15" x14ac:dyDescent="0.25">
      <c r="A1122" s="10" t="s">
        <v>1031</v>
      </c>
      <c r="B1122" s="10" t="s">
        <v>420</v>
      </c>
      <c r="C1122" s="10"/>
      <c r="D1122" s="10" t="s">
        <v>110</v>
      </c>
      <c r="E1122" s="10"/>
      <c r="F1122" s="10"/>
      <c r="G1122" s="10"/>
      <c r="H1122" s="23"/>
      <c r="I1122" s="10"/>
      <c r="J1122" s="10"/>
      <c r="K1122" s="10"/>
      <c r="L1122" s="23"/>
      <c r="M1122" s="10">
        <v>16</v>
      </c>
      <c r="N1122" s="302">
        <v>2800</v>
      </c>
      <c r="O1122" s="23"/>
      <c r="P1122" s="10"/>
      <c r="Q1122" s="302"/>
      <c r="R1122" s="23"/>
      <c r="S1122" s="10"/>
      <c r="T1122" s="302"/>
      <c r="U1122" s="23"/>
      <c r="V1122" s="82"/>
      <c r="W1122" s="82"/>
      <c r="X1122" s="82"/>
      <c r="Y1122" s="82"/>
      <c r="Z1122" s="82"/>
      <c r="AA1122" s="65"/>
      <c r="AB1122" s="4"/>
      <c r="AC1122" s="4"/>
      <c r="AD1122" s="4"/>
      <c r="AE1122" s="4"/>
      <c r="AF1122" s="4"/>
      <c r="AG1122" s="4"/>
      <c r="AH1122" s="4"/>
      <c r="AI1122" s="4"/>
      <c r="AJ1122" s="4"/>
      <c r="AK1122" s="4"/>
      <c r="AL1122" s="4"/>
      <c r="AM1122" s="4"/>
    </row>
    <row r="1123" spans="1:39" s="3" customFormat="1" ht="15" x14ac:dyDescent="0.25">
      <c r="A1123" s="10" t="s">
        <v>1031</v>
      </c>
      <c r="B1123" s="10" t="s">
        <v>420</v>
      </c>
      <c r="C1123" s="10"/>
      <c r="D1123" s="10" t="s">
        <v>369</v>
      </c>
      <c r="E1123" s="10"/>
      <c r="F1123" s="10"/>
      <c r="G1123" s="10"/>
      <c r="H1123" s="23"/>
      <c r="I1123" s="10"/>
      <c r="J1123" s="10"/>
      <c r="K1123" s="10"/>
      <c r="L1123" s="23"/>
      <c r="M1123" s="10">
        <v>1</v>
      </c>
      <c r="N1123" s="302">
        <v>175</v>
      </c>
      <c r="O1123" s="23"/>
      <c r="P1123" s="10"/>
      <c r="Q1123" s="302"/>
      <c r="R1123" s="23"/>
      <c r="S1123" s="10"/>
      <c r="T1123" s="302"/>
      <c r="U1123" s="23"/>
      <c r="V1123" s="82"/>
      <c r="W1123" s="82"/>
      <c r="X1123" s="82"/>
      <c r="Y1123" s="82"/>
      <c r="Z1123" s="82"/>
      <c r="AA1123" s="65"/>
      <c r="AB1123" s="4"/>
      <c r="AC1123" s="4"/>
      <c r="AD1123" s="4"/>
      <c r="AE1123" s="4"/>
      <c r="AF1123" s="4"/>
      <c r="AG1123" s="4"/>
      <c r="AH1123" s="4"/>
      <c r="AI1123" s="4"/>
      <c r="AJ1123" s="4"/>
      <c r="AK1123" s="4"/>
      <c r="AL1123" s="4"/>
      <c r="AM1123" s="4"/>
    </row>
    <row r="1124" spans="1:39" s="3" customFormat="1" ht="15" x14ac:dyDescent="0.25">
      <c r="A1124" s="10" t="s">
        <v>1031</v>
      </c>
      <c r="B1124" s="10" t="s">
        <v>421</v>
      </c>
      <c r="C1124" s="10"/>
      <c r="D1124" s="10" t="s">
        <v>287</v>
      </c>
      <c r="E1124" s="10"/>
      <c r="F1124" s="10"/>
      <c r="G1124" s="10"/>
      <c r="H1124" s="23"/>
      <c r="I1124" s="10"/>
      <c r="J1124" s="10"/>
      <c r="K1124" s="10"/>
      <c r="L1124" s="23"/>
      <c r="M1124" s="10">
        <v>147</v>
      </c>
      <c r="N1124" s="302">
        <v>25725</v>
      </c>
      <c r="O1124" s="23"/>
      <c r="P1124" s="10"/>
      <c r="Q1124" s="302"/>
      <c r="R1124" s="23"/>
      <c r="S1124" s="10"/>
      <c r="T1124" s="302"/>
      <c r="U1124" s="23"/>
      <c r="V1124" s="82"/>
      <c r="W1124" s="82"/>
      <c r="X1124" s="82"/>
      <c r="Y1124" s="82"/>
      <c r="Z1124" s="82"/>
      <c r="AA1124" s="65"/>
      <c r="AB1124" s="4"/>
      <c r="AC1124" s="4"/>
      <c r="AD1124" s="4"/>
      <c r="AE1124" s="4"/>
      <c r="AF1124" s="4"/>
      <c r="AG1124" s="4"/>
      <c r="AH1124" s="4"/>
      <c r="AI1124" s="4"/>
      <c r="AJ1124" s="4"/>
      <c r="AK1124" s="4"/>
      <c r="AL1124" s="4"/>
      <c r="AM1124" s="4"/>
    </row>
    <row r="1125" spans="1:39" s="3" customFormat="1" ht="15" x14ac:dyDescent="0.25">
      <c r="A1125" s="10" t="s">
        <v>1031</v>
      </c>
      <c r="B1125" s="10" t="s">
        <v>422</v>
      </c>
      <c r="C1125" s="10"/>
      <c r="D1125" s="10" t="s">
        <v>295</v>
      </c>
      <c r="E1125" s="10"/>
      <c r="F1125" s="10"/>
      <c r="G1125" s="10"/>
      <c r="H1125" s="23"/>
      <c r="I1125" s="10"/>
      <c r="J1125" s="10"/>
      <c r="K1125" s="10"/>
      <c r="L1125" s="23"/>
      <c r="M1125" s="10">
        <v>49</v>
      </c>
      <c r="N1125" s="302">
        <v>8575</v>
      </c>
      <c r="O1125" s="23"/>
      <c r="P1125" s="10"/>
      <c r="Q1125" s="302"/>
      <c r="R1125" s="23"/>
      <c r="S1125" s="10"/>
      <c r="T1125" s="302"/>
      <c r="U1125" s="23"/>
      <c r="V1125" s="82"/>
      <c r="W1125" s="82"/>
      <c r="X1125" s="82"/>
      <c r="Y1125" s="82"/>
      <c r="Z1125" s="82"/>
      <c r="AA1125" s="65"/>
      <c r="AB1125" s="4"/>
      <c r="AC1125" s="4"/>
      <c r="AD1125" s="4"/>
      <c r="AE1125" s="4"/>
      <c r="AF1125" s="4"/>
      <c r="AG1125" s="4"/>
      <c r="AH1125" s="4"/>
      <c r="AI1125" s="4"/>
      <c r="AJ1125" s="4"/>
      <c r="AK1125" s="4"/>
      <c r="AL1125" s="4"/>
      <c r="AM1125" s="4"/>
    </row>
    <row r="1126" spans="1:39" s="3" customFormat="1" ht="15" x14ac:dyDescent="0.25">
      <c r="A1126" s="10" t="s">
        <v>1031</v>
      </c>
      <c r="B1126" s="10" t="s">
        <v>423</v>
      </c>
      <c r="C1126" s="10"/>
      <c r="D1126" s="10" t="s">
        <v>410</v>
      </c>
      <c r="E1126" s="10"/>
      <c r="F1126" s="10"/>
      <c r="G1126" s="10"/>
      <c r="H1126" s="23"/>
      <c r="I1126" s="10"/>
      <c r="J1126" s="10"/>
      <c r="K1126" s="10"/>
      <c r="L1126" s="23"/>
      <c r="M1126" s="10">
        <v>78</v>
      </c>
      <c r="N1126" s="302">
        <v>13650</v>
      </c>
      <c r="O1126" s="23"/>
      <c r="P1126" s="10"/>
      <c r="Q1126" s="302"/>
      <c r="R1126" s="23"/>
      <c r="S1126" s="10"/>
      <c r="T1126" s="302"/>
      <c r="U1126" s="23"/>
      <c r="V1126" s="82"/>
      <c r="W1126" s="82"/>
      <c r="X1126" s="82"/>
      <c r="Y1126" s="82"/>
      <c r="Z1126" s="82"/>
      <c r="AA1126" s="65"/>
      <c r="AB1126" s="4"/>
      <c r="AC1126" s="4"/>
      <c r="AD1126" s="4"/>
      <c r="AE1126" s="4"/>
      <c r="AF1126" s="4"/>
      <c r="AG1126" s="4"/>
      <c r="AH1126" s="4"/>
      <c r="AI1126" s="4"/>
      <c r="AJ1126" s="4"/>
      <c r="AK1126" s="4"/>
      <c r="AL1126" s="4"/>
      <c r="AM1126" s="4"/>
    </row>
    <row r="1127" spans="1:39" s="3" customFormat="1" ht="15" x14ac:dyDescent="0.25">
      <c r="A1127" s="10" t="s">
        <v>1031</v>
      </c>
      <c r="B1127" s="10" t="s">
        <v>425</v>
      </c>
      <c r="C1127" s="10"/>
      <c r="D1127" s="10" t="s">
        <v>426</v>
      </c>
      <c r="E1127" s="10"/>
      <c r="F1127" s="10"/>
      <c r="G1127" s="10"/>
      <c r="H1127" s="23"/>
      <c r="I1127" s="10"/>
      <c r="J1127" s="10"/>
      <c r="K1127" s="10"/>
      <c r="L1127" s="23"/>
      <c r="M1127" s="10">
        <v>26</v>
      </c>
      <c r="N1127" s="302">
        <v>4550</v>
      </c>
      <c r="O1127" s="23"/>
      <c r="P1127" s="10"/>
      <c r="Q1127" s="302"/>
      <c r="R1127" s="23"/>
      <c r="S1127" s="10"/>
      <c r="T1127" s="302"/>
      <c r="U1127" s="23"/>
      <c r="V1127" s="82"/>
      <c r="W1127" s="82"/>
      <c r="X1127" s="82"/>
      <c r="Y1127" s="82"/>
      <c r="Z1127" s="82"/>
      <c r="AA1127" s="65"/>
      <c r="AB1127" s="4"/>
      <c r="AC1127" s="4"/>
      <c r="AD1127" s="4"/>
      <c r="AE1127" s="4"/>
      <c r="AF1127" s="4"/>
      <c r="AG1127" s="4"/>
      <c r="AH1127" s="4"/>
      <c r="AI1127" s="4"/>
      <c r="AJ1127" s="4"/>
      <c r="AK1127" s="4"/>
      <c r="AL1127" s="4"/>
      <c r="AM1127" s="4"/>
    </row>
    <row r="1128" spans="1:39" s="3" customFormat="1" ht="15" x14ac:dyDescent="0.25">
      <c r="A1128" s="10" t="s">
        <v>1031</v>
      </c>
      <c r="B1128" s="10" t="s">
        <v>429</v>
      </c>
      <c r="C1128" s="10"/>
      <c r="D1128" s="10" t="s">
        <v>64</v>
      </c>
      <c r="E1128" s="10"/>
      <c r="F1128" s="10"/>
      <c r="G1128" s="10"/>
      <c r="H1128" s="23"/>
      <c r="I1128" s="10"/>
      <c r="J1128" s="10"/>
      <c r="K1128" s="10"/>
      <c r="L1128" s="23"/>
      <c r="M1128" s="10">
        <v>220</v>
      </c>
      <c r="N1128" s="302">
        <v>38500</v>
      </c>
      <c r="O1128" s="23"/>
      <c r="P1128" s="10"/>
      <c r="Q1128" s="302"/>
      <c r="R1128" s="23"/>
      <c r="S1128" s="10"/>
      <c r="T1128" s="302"/>
      <c r="U1128" s="23"/>
      <c r="V1128" s="82"/>
      <c r="W1128" s="82"/>
      <c r="X1128" s="82"/>
      <c r="Y1128" s="82"/>
      <c r="Z1128" s="82"/>
      <c r="AA1128" s="65"/>
      <c r="AB1128" s="4"/>
      <c r="AC1128" s="4"/>
      <c r="AD1128" s="4"/>
      <c r="AE1128" s="4"/>
      <c r="AF1128" s="4"/>
      <c r="AG1128" s="4"/>
      <c r="AH1128" s="4"/>
      <c r="AI1128" s="4"/>
      <c r="AJ1128" s="4"/>
      <c r="AK1128" s="4"/>
      <c r="AL1128" s="4"/>
      <c r="AM1128" s="4"/>
    </row>
    <row r="1129" spans="1:39" s="3" customFormat="1" ht="15" x14ac:dyDescent="0.25">
      <c r="A1129" s="10" t="s">
        <v>1031</v>
      </c>
      <c r="B1129" s="10" t="s">
        <v>431</v>
      </c>
      <c r="C1129" s="10"/>
      <c r="D1129" s="10" t="s">
        <v>167</v>
      </c>
      <c r="E1129" s="10"/>
      <c r="F1129" s="10"/>
      <c r="G1129" s="10"/>
      <c r="H1129" s="23"/>
      <c r="I1129" s="10"/>
      <c r="J1129" s="10"/>
      <c r="K1129" s="10"/>
      <c r="L1129" s="23"/>
      <c r="M1129" s="10">
        <v>119</v>
      </c>
      <c r="N1129" s="302">
        <v>20825</v>
      </c>
      <c r="O1129" s="23"/>
      <c r="P1129" s="10"/>
      <c r="Q1129" s="302"/>
      <c r="R1129" s="23"/>
      <c r="S1129" s="10"/>
      <c r="T1129" s="302"/>
      <c r="U1129" s="23"/>
      <c r="V1129" s="82"/>
      <c r="W1129" s="82"/>
      <c r="X1129" s="82"/>
      <c r="Y1129" s="82"/>
      <c r="Z1129" s="82"/>
      <c r="AA1129" s="65"/>
      <c r="AB1129" s="4"/>
      <c r="AC1129" s="4"/>
      <c r="AD1129" s="4"/>
      <c r="AE1129" s="4"/>
      <c r="AF1129" s="4"/>
      <c r="AG1129" s="4"/>
      <c r="AH1129" s="4"/>
      <c r="AI1129" s="4"/>
      <c r="AJ1129" s="4"/>
      <c r="AK1129" s="4"/>
      <c r="AL1129" s="4"/>
      <c r="AM1129" s="4"/>
    </row>
    <row r="1130" spans="1:39" s="3" customFormat="1" ht="15" x14ac:dyDescent="0.25">
      <c r="A1130" s="10" t="s">
        <v>1031</v>
      </c>
      <c r="B1130" s="10" t="s">
        <v>433</v>
      </c>
      <c r="C1130" s="10"/>
      <c r="D1130" s="10" t="s">
        <v>368</v>
      </c>
      <c r="E1130" s="10"/>
      <c r="F1130" s="10"/>
      <c r="G1130" s="10"/>
      <c r="H1130" s="23"/>
      <c r="I1130" s="10"/>
      <c r="J1130" s="10"/>
      <c r="K1130" s="10"/>
      <c r="L1130" s="23"/>
      <c r="M1130" s="10">
        <v>165</v>
      </c>
      <c r="N1130" s="302">
        <v>28875</v>
      </c>
      <c r="O1130" s="23"/>
      <c r="P1130" s="10"/>
      <c r="Q1130" s="302"/>
      <c r="R1130" s="23"/>
      <c r="S1130" s="10"/>
      <c r="T1130" s="302"/>
      <c r="U1130" s="23"/>
      <c r="V1130" s="82"/>
      <c r="W1130" s="82"/>
      <c r="X1130" s="82"/>
      <c r="Y1130" s="82"/>
      <c r="Z1130" s="82"/>
      <c r="AA1130" s="65"/>
      <c r="AB1130" s="4"/>
      <c r="AC1130" s="4"/>
      <c r="AD1130" s="4"/>
      <c r="AE1130" s="4"/>
      <c r="AF1130" s="4"/>
      <c r="AG1130" s="4"/>
      <c r="AH1130" s="4"/>
      <c r="AI1130" s="4"/>
      <c r="AJ1130" s="4"/>
      <c r="AK1130" s="4"/>
      <c r="AL1130" s="4"/>
      <c r="AM1130" s="4"/>
    </row>
    <row r="1131" spans="1:39" s="3" customFormat="1" ht="15" x14ac:dyDescent="0.25">
      <c r="A1131" s="10" t="s">
        <v>1031</v>
      </c>
      <c r="B1131" s="10" t="s">
        <v>437</v>
      </c>
      <c r="C1131" s="10"/>
      <c r="D1131" s="10" t="s">
        <v>391</v>
      </c>
      <c r="E1131" s="10"/>
      <c r="F1131" s="10"/>
      <c r="G1131" s="10"/>
      <c r="H1131" s="23"/>
      <c r="I1131" s="10"/>
      <c r="J1131" s="10"/>
      <c r="K1131" s="10"/>
      <c r="L1131" s="23"/>
      <c r="M1131" s="10">
        <v>180</v>
      </c>
      <c r="N1131" s="302">
        <v>31500</v>
      </c>
      <c r="O1131" s="23"/>
      <c r="P1131" s="10"/>
      <c r="Q1131" s="302"/>
      <c r="R1131" s="23"/>
      <c r="S1131" s="10"/>
      <c r="T1131" s="302"/>
      <c r="U1131" s="23"/>
      <c r="V1131" s="82"/>
      <c r="W1131" s="82"/>
      <c r="X1131" s="82"/>
      <c r="Y1131" s="82"/>
      <c r="Z1131" s="82"/>
      <c r="AA1131" s="65"/>
      <c r="AB1131" s="4"/>
      <c r="AC1131" s="4"/>
      <c r="AD1131" s="4"/>
      <c r="AE1131" s="4"/>
      <c r="AF1131" s="4"/>
      <c r="AG1131" s="4"/>
      <c r="AH1131" s="4"/>
      <c r="AI1131" s="4"/>
      <c r="AJ1131" s="4"/>
      <c r="AK1131" s="4"/>
      <c r="AL1131" s="4"/>
      <c r="AM1131" s="4"/>
    </row>
    <row r="1132" spans="1:39" s="3" customFormat="1" ht="15" x14ac:dyDescent="0.25">
      <c r="A1132" s="10" t="s">
        <v>1031</v>
      </c>
      <c r="B1132" s="10" t="s">
        <v>439</v>
      </c>
      <c r="C1132" s="10"/>
      <c r="D1132" s="10" t="s">
        <v>225</v>
      </c>
      <c r="E1132" s="10"/>
      <c r="F1132" s="10"/>
      <c r="G1132" s="10"/>
      <c r="H1132" s="23"/>
      <c r="I1132" s="10"/>
      <c r="J1132" s="10"/>
      <c r="K1132" s="10"/>
      <c r="L1132" s="23"/>
      <c r="M1132" s="10">
        <v>30</v>
      </c>
      <c r="N1132" s="302">
        <v>5250</v>
      </c>
      <c r="O1132" s="23"/>
      <c r="P1132" s="10"/>
      <c r="Q1132" s="302"/>
      <c r="R1132" s="23"/>
      <c r="S1132" s="10"/>
      <c r="T1132" s="302"/>
      <c r="U1132" s="23"/>
      <c r="V1132" s="82"/>
      <c r="W1132" s="82"/>
      <c r="X1132" s="82"/>
      <c r="Y1132" s="82"/>
      <c r="Z1132" s="82"/>
      <c r="AA1132" s="65"/>
      <c r="AB1132" s="4"/>
      <c r="AC1132" s="4"/>
      <c r="AD1132" s="4"/>
      <c r="AE1132" s="4"/>
      <c r="AF1132" s="4"/>
      <c r="AG1132" s="4"/>
      <c r="AH1132" s="4"/>
      <c r="AI1132" s="4"/>
      <c r="AJ1132" s="4"/>
      <c r="AK1132" s="4"/>
      <c r="AL1132" s="4"/>
      <c r="AM1132" s="4"/>
    </row>
    <row r="1133" spans="1:39" s="3" customFormat="1" ht="15" x14ac:dyDescent="0.25">
      <c r="A1133" s="10" t="s">
        <v>1031</v>
      </c>
      <c r="B1133" s="10" t="s">
        <v>441</v>
      </c>
      <c r="C1133" s="10"/>
      <c r="D1133" s="10" t="s">
        <v>292</v>
      </c>
      <c r="E1133" s="10"/>
      <c r="F1133" s="10"/>
      <c r="G1133" s="10"/>
      <c r="H1133" s="23"/>
      <c r="I1133" s="10"/>
      <c r="J1133" s="10"/>
      <c r="K1133" s="10"/>
      <c r="L1133" s="23"/>
      <c r="M1133" s="10">
        <v>24</v>
      </c>
      <c r="N1133" s="302">
        <v>4200</v>
      </c>
      <c r="O1133" s="23"/>
      <c r="P1133" s="10"/>
      <c r="Q1133" s="302"/>
      <c r="R1133" s="23"/>
      <c r="S1133" s="10"/>
      <c r="T1133" s="302"/>
      <c r="U1133" s="23"/>
      <c r="V1133" s="82"/>
      <c r="W1133" s="82"/>
      <c r="X1133" s="82"/>
      <c r="Y1133" s="82"/>
      <c r="Z1133" s="82"/>
      <c r="AA1133" s="65"/>
      <c r="AB1133" s="4"/>
      <c r="AC1133" s="4"/>
      <c r="AD1133" s="4"/>
      <c r="AE1133" s="4"/>
      <c r="AF1133" s="4"/>
      <c r="AG1133" s="4"/>
      <c r="AH1133" s="4"/>
      <c r="AI1133" s="4"/>
      <c r="AJ1133" s="4"/>
      <c r="AK1133" s="4"/>
      <c r="AL1133" s="4"/>
      <c r="AM1133" s="4"/>
    </row>
    <row r="1134" spans="1:39" s="3" customFormat="1" ht="15" x14ac:dyDescent="0.25">
      <c r="A1134" s="10" t="s">
        <v>1031</v>
      </c>
      <c r="B1134" s="10" t="s">
        <v>443</v>
      </c>
      <c r="C1134" s="10"/>
      <c r="D1134" s="10" t="s">
        <v>145</v>
      </c>
      <c r="E1134" s="10"/>
      <c r="F1134" s="10"/>
      <c r="G1134" s="10"/>
      <c r="H1134" s="23"/>
      <c r="I1134" s="10"/>
      <c r="J1134" s="10"/>
      <c r="K1134" s="10"/>
      <c r="L1134" s="23"/>
      <c r="M1134" s="10">
        <v>1</v>
      </c>
      <c r="N1134" s="302">
        <v>175</v>
      </c>
      <c r="O1134" s="23"/>
      <c r="P1134" s="10"/>
      <c r="Q1134" s="302"/>
      <c r="R1134" s="23"/>
      <c r="S1134" s="10"/>
      <c r="T1134" s="302"/>
      <c r="U1134" s="23"/>
      <c r="V1134" s="82"/>
      <c r="W1134" s="82"/>
      <c r="X1134" s="82"/>
      <c r="Y1134" s="82"/>
      <c r="Z1134" s="82"/>
      <c r="AA1134" s="65"/>
      <c r="AB1134" s="4"/>
      <c r="AC1134" s="4"/>
      <c r="AD1134" s="4"/>
      <c r="AE1134" s="4"/>
      <c r="AF1134" s="4"/>
      <c r="AG1134" s="4"/>
      <c r="AH1134" s="4"/>
      <c r="AI1134" s="4"/>
      <c r="AJ1134" s="4"/>
      <c r="AK1134" s="4"/>
      <c r="AL1134" s="4"/>
      <c r="AM1134" s="4"/>
    </row>
    <row r="1135" spans="1:39" s="3" customFormat="1" ht="15" x14ac:dyDescent="0.25">
      <c r="A1135" s="10" t="s">
        <v>1031</v>
      </c>
      <c r="B1135" s="10" t="s">
        <v>446</v>
      </c>
      <c r="C1135" s="10"/>
      <c r="D1135" s="10" t="s">
        <v>124</v>
      </c>
      <c r="E1135" s="10"/>
      <c r="F1135" s="10"/>
      <c r="G1135" s="10"/>
      <c r="H1135" s="23"/>
      <c r="I1135" s="10"/>
      <c r="J1135" s="10"/>
      <c r="K1135" s="10"/>
      <c r="L1135" s="23"/>
      <c r="M1135" s="10">
        <v>52</v>
      </c>
      <c r="N1135" s="302">
        <v>9100</v>
      </c>
      <c r="O1135" s="23"/>
      <c r="P1135" s="10"/>
      <c r="Q1135" s="302"/>
      <c r="R1135" s="23"/>
      <c r="S1135" s="10"/>
      <c r="T1135" s="302"/>
      <c r="U1135" s="23"/>
      <c r="V1135" s="82"/>
      <c r="W1135" s="82"/>
      <c r="X1135" s="82"/>
      <c r="Y1135" s="82"/>
      <c r="Z1135" s="82"/>
      <c r="AA1135" s="65"/>
      <c r="AB1135" s="4"/>
      <c r="AC1135" s="4"/>
      <c r="AD1135" s="4"/>
      <c r="AE1135" s="4"/>
      <c r="AF1135" s="4"/>
      <c r="AG1135" s="4"/>
      <c r="AH1135" s="4"/>
      <c r="AI1135" s="4"/>
      <c r="AJ1135" s="4"/>
      <c r="AK1135" s="4"/>
      <c r="AL1135" s="4"/>
      <c r="AM1135" s="4"/>
    </row>
    <row r="1136" spans="1:39" s="3" customFormat="1" ht="15" x14ac:dyDescent="0.25">
      <c r="A1136" s="10" t="s">
        <v>1031</v>
      </c>
      <c r="B1136" s="10" t="s">
        <v>447</v>
      </c>
      <c r="C1136" s="10"/>
      <c r="D1136" s="10" t="s">
        <v>109</v>
      </c>
      <c r="E1136" s="10"/>
      <c r="F1136" s="10"/>
      <c r="G1136" s="10"/>
      <c r="H1136" s="23"/>
      <c r="I1136" s="10"/>
      <c r="J1136" s="10"/>
      <c r="K1136" s="10"/>
      <c r="L1136" s="23"/>
      <c r="M1136" s="10">
        <v>41</v>
      </c>
      <c r="N1136" s="302">
        <v>7175</v>
      </c>
      <c r="O1136" s="23"/>
      <c r="P1136" s="10"/>
      <c r="Q1136" s="302"/>
      <c r="R1136" s="23"/>
      <c r="S1136" s="10"/>
      <c r="T1136" s="302"/>
      <c r="U1136" s="23"/>
      <c r="V1136" s="82"/>
      <c r="W1136" s="82"/>
      <c r="X1136" s="82"/>
      <c r="Y1136" s="82"/>
      <c r="Z1136" s="82"/>
      <c r="AA1136" s="65"/>
      <c r="AB1136" s="4"/>
      <c r="AC1136" s="4"/>
      <c r="AD1136" s="4"/>
      <c r="AE1136" s="4"/>
      <c r="AF1136" s="4"/>
      <c r="AG1136" s="4"/>
      <c r="AH1136" s="4"/>
      <c r="AI1136" s="4"/>
      <c r="AJ1136" s="4"/>
      <c r="AK1136" s="4"/>
      <c r="AL1136" s="4"/>
      <c r="AM1136" s="4"/>
    </row>
    <row r="1137" spans="1:39" s="3" customFormat="1" ht="15" x14ac:dyDescent="0.25">
      <c r="A1137" s="10" t="s">
        <v>1031</v>
      </c>
      <c r="B1137" s="10" t="s">
        <v>449</v>
      </c>
      <c r="C1137" s="10"/>
      <c r="D1137" s="10" t="s">
        <v>450</v>
      </c>
      <c r="E1137" s="10"/>
      <c r="F1137" s="10"/>
      <c r="G1137" s="10"/>
      <c r="H1137" s="23"/>
      <c r="I1137" s="10"/>
      <c r="J1137" s="10"/>
      <c r="K1137" s="10"/>
      <c r="L1137" s="23"/>
      <c r="M1137" s="10">
        <v>661</v>
      </c>
      <c r="N1137" s="302">
        <v>115675</v>
      </c>
      <c r="O1137" s="23"/>
      <c r="P1137" s="10"/>
      <c r="Q1137" s="302"/>
      <c r="R1137" s="23"/>
      <c r="S1137" s="10"/>
      <c r="T1137" s="302"/>
      <c r="U1137" s="23"/>
      <c r="V1137" s="82"/>
      <c r="W1137" s="82"/>
      <c r="X1137" s="82"/>
      <c r="Y1137" s="82"/>
      <c r="Z1137" s="82"/>
      <c r="AA1137" s="65"/>
      <c r="AB1137" s="4"/>
      <c r="AC1137" s="4"/>
      <c r="AD1137" s="4"/>
      <c r="AE1137" s="4"/>
      <c r="AF1137" s="4"/>
      <c r="AG1137" s="4"/>
      <c r="AH1137" s="4"/>
      <c r="AI1137" s="4"/>
      <c r="AJ1137" s="4"/>
      <c r="AK1137" s="4"/>
      <c r="AL1137" s="4"/>
      <c r="AM1137" s="4"/>
    </row>
    <row r="1138" spans="1:39" s="3" customFormat="1" ht="15" x14ac:dyDescent="0.25">
      <c r="A1138" s="10" t="s">
        <v>1031</v>
      </c>
      <c r="B1138" s="10" t="s">
        <v>451</v>
      </c>
      <c r="C1138" s="10"/>
      <c r="D1138" s="10" t="s">
        <v>452</v>
      </c>
      <c r="E1138" s="10"/>
      <c r="F1138" s="10"/>
      <c r="G1138" s="10"/>
      <c r="H1138" s="23"/>
      <c r="I1138" s="10"/>
      <c r="J1138" s="10"/>
      <c r="K1138" s="10"/>
      <c r="L1138" s="23"/>
      <c r="M1138" s="10">
        <v>46</v>
      </c>
      <c r="N1138" s="302">
        <v>8050</v>
      </c>
      <c r="O1138" s="23"/>
      <c r="P1138" s="10"/>
      <c r="Q1138" s="302"/>
      <c r="R1138" s="23"/>
      <c r="S1138" s="10"/>
      <c r="T1138" s="302"/>
      <c r="U1138" s="23"/>
      <c r="V1138" s="82"/>
      <c r="W1138" s="82"/>
      <c r="X1138" s="82"/>
      <c r="Y1138" s="82"/>
      <c r="Z1138" s="82"/>
      <c r="AA1138" s="65"/>
      <c r="AB1138" s="4"/>
      <c r="AC1138" s="4"/>
      <c r="AD1138" s="4"/>
      <c r="AE1138" s="4"/>
      <c r="AF1138" s="4"/>
      <c r="AG1138" s="4"/>
      <c r="AH1138" s="4"/>
      <c r="AI1138" s="4"/>
      <c r="AJ1138" s="4"/>
      <c r="AK1138" s="4"/>
      <c r="AL1138" s="4"/>
      <c r="AM1138" s="4"/>
    </row>
    <row r="1139" spans="1:39" s="3" customFormat="1" ht="15" x14ac:dyDescent="0.25">
      <c r="A1139" s="10" t="s">
        <v>1031</v>
      </c>
      <c r="B1139" s="10" t="s">
        <v>454</v>
      </c>
      <c r="C1139" s="10"/>
      <c r="D1139" s="10" t="s">
        <v>177</v>
      </c>
      <c r="E1139" s="10"/>
      <c r="F1139" s="10"/>
      <c r="G1139" s="10"/>
      <c r="H1139" s="23"/>
      <c r="I1139" s="10"/>
      <c r="J1139" s="10"/>
      <c r="K1139" s="10"/>
      <c r="L1139" s="23"/>
      <c r="M1139" s="10">
        <v>539</v>
      </c>
      <c r="N1139" s="302">
        <v>94325</v>
      </c>
      <c r="O1139" s="23"/>
      <c r="P1139" s="10"/>
      <c r="Q1139" s="302"/>
      <c r="R1139" s="23"/>
      <c r="S1139" s="10"/>
      <c r="T1139" s="302"/>
      <c r="U1139" s="23"/>
      <c r="V1139" s="82"/>
      <c r="W1139" s="82"/>
      <c r="X1139" s="82"/>
      <c r="Y1139" s="82"/>
      <c r="Z1139" s="82"/>
      <c r="AA1139" s="65"/>
      <c r="AB1139" s="4"/>
      <c r="AC1139" s="4"/>
      <c r="AD1139" s="4"/>
      <c r="AE1139" s="4"/>
      <c r="AF1139" s="4"/>
      <c r="AG1139" s="4"/>
      <c r="AH1139" s="4"/>
      <c r="AI1139" s="4"/>
      <c r="AJ1139" s="4"/>
      <c r="AK1139" s="4"/>
      <c r="AL1139" s="4"/>
      <c r="AM1139" s="4"/>
    </row>
    <row r="1140" spans="1:39" s="3" customFormat="1" ht="15" x14ac:dyDescent="0.25">
      <c r="A1140" s="10" t="s">
        <v>1031</v>
      </c>
      <c r="B1140" s="10" t="s">
        <v>826</v>
      </c>
      <c r="C1140" s="10"/>
      <c r="D1140" s="10" t="s">
        <v>177</v>
      </c>
      <c r="E1140" s="10"/>
      <c r="F1140" s="10"/>
      <c r="G1140" s="10"/>
      <c r="H1140" s="23"/>
      <c r="I1140" s="10"/>
      <c r="J1140" s="10"/>
      <c r="K1140" s="10"/>
      <c r="L1140" s="23"/>
      <c r="M1140" s="10">
        <v>1</v>
      </c>
      <c r="N1140" s="302">
        <v>175</v>
      </c>
      <c r="O1140" s="23"/>
      <c r="P1140" s="10"/>
      <c r="Q1140" s="302"/>
      <c r="R1140" s="23"/>
      <c r="S1140" s="10"/>
      <c r="T1140" s="302"/>
      <c r="U1140" s="23"/>
      <c r="V1140" s="82"/>
      <c r="W1140" s="82"/>
      <c r="X1140" s="82"/>
      <c r="Y1140" s="82"/>
      <c r="Z1140" s="82"/>
      <c r="AA1140" s="65"/>
      <c r="AB1140" s="4"/>
      <c r="AC1140" s="4"/>
      <c r="AD1140" s="4"/>
      <c r="AE1140" s="4"/>
      <c r="AF1140" s="4"/>
      <c r="AG1140" s="4"/>
      <c r="AH1140" s="4"/>
      <c r="AI1140" s="4"/>
      <c r="AJ1140" s="4"/>
      <c r="AK1140" s="4"/>
      <c r="AL1140" s="4"/>
      <c r="AM1140" s="4"/>
    </row>
    <row r="1141" spans="1:39" s="3" customFormat="1" ht="15" x14ac:dyDescent="0.25">
      <c r="A1141" s="10" t="s">
        <v>1031</v>
      </c>
      <c r="B1141" s="10" t="s">
        <v>455</v>
      </c>
      <c r="C1141" s="10"/>
      <c r="D1141" s="10" t="s">
        <v>456</v>
      </c>
      <c r="E1141" s="10"/>
      <c r="F1141" s="10"/>
      <c r="G1141" s="10"/>
      <c r="H1141" s="23"/>
      <c r="I1141" s="10"/>
      <c r="J1141" s="10"/>
      <c r="K1141" s="10"/>
      <c r="L1141" s="23"/>
      <c r="M1141" s="10">
        <v>607</v>
      </c>
      <c r="N1141" s="302">
        <v>106225</v>
      </c>
      <c r="O1141" s="23"/>
      <c r="P1141" s="10"/>
      <c r="Q1141" s="302"/>
      <c r="R1141" s="23"/>
      <c r="S1141" s="10"/>
      <c r="T1141" s="302"/>
      <c r="U1141" s="23"/>
      <c r="V1141" s="82"/>
      <c r="W1141" s="82"/>
      <c r="X1141" s="82"/>
      <c r="Y1141" s="82"/>
      <c r="Z1141" s="82"/>
      <c r="AA1141" s="65"/>
      <c r="AB1141" s="4"/>
      <c r="AC1141" s="4"/>
      <c r="AD1141" s="4"/>
      <c r="AE1141" s="4"/>
      <c r="AF1141" s="4"/>
      <c r="AG1141" s="4"/>
      <c r="AH1141" s="4"/>
      <c r="AI1141" s="4"/>
      <c r="AJ1141" s="4"/>
      <c r="AK1141" s="4"/>
      <c r="AL1141" s="4"/>
      <c r="AM1141" s="4"/>
    </row>
    <row r="1142" spans="1:39" s="3" customFormat="1" ht="15" x14ac:dyDescent="0.25">
      <c r="A1142" s="10" t="s">
        <v>1031</v>
      </c>
      <c r="B1142" s="10" t="s">
        <v>458</v>
      </c>
      <c r="C1142" s="10"/>
      <c r="D1142" s="10" t="s">
        <v>127</v>
      </c>
      <c r="E1142" s="10"/>
      <c r="F1142" s="10"/>
      <c r="G1142" s="10"/>
      <c r="H1142" s="23"/>
      <c r="I1142" s="10"/>
      <c r="J1142" s="10"/>
      <c r="K1142" s="10"/>
      <c r="L1142" s="23"/>
      <c r="M1142" s="10">
        <v>42</v>
      </c>
      <c r="N1142" s="302">
        <v>7350</v>
      </c>
      <c r="O1142" s="23"/>
      <c r="P1142" s="10"/>
      <c r="Q1142" s="302"/>
      <c r="R1142" s="23"/>
      <c r="S1142" s="10"/>
      <c r="T1142" s="302"/>
      <c r="U1142" s="23"/>
      <c r="V1142" s="82"/>
      <c r="W1142" s="82"/>
      <c r="X1142" s="82"/>
      <c r="Y1142" s="82"/>
      <c r="Z1142" s="82"/>
      <c r="AA1142" s="65"/>
      <c r="AB1142" s="4"/>
      <c r="AC1142" s="4"/>
      <c r="AD1142" s="4"/>
      <c r="AE1142" s="4"/>
      <c r="AF1142" s="4"/>
      <c r="AG1142" s="4"/>
      <c r="AH1142" s="4"/>
      <c r="AI1142" s="4"/>
      <c r="AJ1142" s="4"/>
      <c r="AK1142" s="4"/>
      <c r="AL1142" s="4"/>
      <c r="AM1142" s="4"/>
    </row>
    <row r="1143" spans="1:39" s="3" customFormat="1" ht="15" x14ac:dyDescent="0.25">
      <c r="A1143" s="10" t="s">
        <v>1031</v>
      </c>
      <c r="B1143" s="10" t="s">
        <v>460</v>
      </c>
      <c r="C1143" s="10"/>
      <c r="D1143" s="10" t="s">
        <v>461</v>
      </c>
      <c r="E1143" s="10"/>
      <c r="F1143" s="10"/>
      <c r="G1143" s="10"/>
      <c r="H1143" s="23"/>
      <c r="I1143" s="10"/>
      <c r="J1143" s="10"/>
      <c r="K1143" s="10"/>
      <c r="L1143" s="23"/>
      <c r="M1143" s="10">
        <v>6</v>
      </c>
      <c r="N1143" s="302">
        <v>1050</v>
      </c>
      <c r="O1143" s="23"/>
      <c r="P1143" s="10"/>
      <c r="Q1143" s="302"/>
      <c r="R1143" s="23"/>
      <c r="S1143" s="10"/>
      <c r="T1143" s="302"/>
      <c r="U1143" s="23"/>
      <c r="V1143" s="82"/>
      <c r="W1143" s="82"/>
      <c r="X1143" s="82"/>
      <c r="Y1143" s="82"/>
      <c r="Z1143" s="82"/>
      <c r="AA1143" s="65"/>
      <c r="AB1143" s="4"/>
      <c r="AC1143" s="4"/>
      <c r="AD1143" s="4"/>
      <c r="AE1143" s="4"/>
      <c r="AF1143" s="4"/>
      <c r="AG1143" s="4"/>
      <c r="AH1143" s="4"/>
      <c r="AI1143" s="4"/>
      <c r="AJ1143" s="4"/>
      <c r="AK1143" s="4"/>
      <c r="AL1143" s="4"/>
      <c r="AM1143" s="4"/>
    </row>
    <row r="1144" spans="1:39" s="3" customFormat="1" ht="15" x14ac:dyDescent="0.25">
      <c r="A1144" s="10" t="s">
        <v>1031</v>
      </c>
      <c r="B1144" s="10" t="s">
        <v>462</v>
      </c>
      <c r="C1144" s="10"/>
      <c r="D1144" s="10" t="s">
        <v>204</v>
      </c>
      <c r="E1144" s="10"/>
      <c r="F1144" s="10"/>
      <c r="G1144" s="10"/>
      <c r="H1144" s="23"/>
      <c r="I1144" s="10"/>
      <c r="J1144" s="10"/>
      <c r="K1144" s="10"/>
      <c r="L1144" s="23"/>
      <c r="M1144" s="10">
        <v>714</v>
      </c>
      <c r="N1144" s="302">
        <v>125125</v>
      </c>
      <c r="O1144" s="23"/>
      <c r="P1144" s="10"/>
      <c r="Q1144" s="302"/>
      <c r="R1144" s="23"/>
      <c r="S1144" s="10"/>
      <c r="T1144" s="302"/>
      <c r="U1144" s="23"/>
      <c r="V1144" s="82"/>
      <c r="W1144" s="82"/>
      <c r="X1144" s="82"/>
      <c r="Y1144" s="82"/>
      <c r="Z1144" s="82"/>
      <c r="AA1144" s="65"/>
      <c r="AB1144" s="4"/>
      <c r="AC1144" s="4"/>
      <c r="AD1144" s="4"/>
      <c r="AE1144" s="4"/>
      <c r="AF1144" s="4"/>
      <c r="AG1144" s="4"/>
      <c r="AH1144" s="4"/>
      <c r="AI1144" s="4"/>
      <c r="AJ1144" s="4"/>
      <c r="AK1144" s="4"/>
      <c r="AL1144" s="4"/>
      <c r="AM1144" s="4"/>
    </row>
    <row r="1145" spans="1:39" s="3" customFormat="1" ht="15" x14ac:dyDescent="0.25">
      <c r="A1145" s="10" t="s">
        <v>1031</v>
      </c>
      <c r="B1145" s="10" t="s">
        <v>465</v>
      </c>
      <c r="C1145" s="10"/>
      <c r="D1145" s="10" t="s">
        <v>63</v>
      </c>
      <c r="E1145" s="10"/>
      <c r="F1145" s="10"/>
      <c r="G1145" s="10"/>
      <c r="H1145" s="23"/>
      <c r="I1145" s="10"/>
      <c r="J1145" s="10"/>
      <c r="K1145" s="10"/>
      <c r="L1145" s="23"/>
      <c r="M1145" s="10">
        <v>33</v>
      </c>
      <c r="N1145" s="302">
        <v>5775</v>
      </c>
      <c r="O1145" s="23"/>
      <c r="P1145" s="10"/>
      <c r="Q1145" s="302"/>
      <c r="R1145" s="23"/>
      <c r="S1145" s="10"/>
      <c r="T1145" s="302"/>
      <c r="U1145" s="23"/>
      <c r="V1145" s="82"/>
      <c r="W1145" s="82"/>
      <c r="X1145" s="82"/>
      <c r="Y1145" s="82"/>
      <c r="Z1145" s="82"/>
      <c r="AA1145" s="65"/>
      <c r="AB1145" s="4"/>
      <c r="AC1145" s="4"/>
      <c r="AD1145" s="4"/>
      <c r="AE1145" s="4"/>
      <c r="AF1145" s="4"/>
      <c r="AG1145" s="4"/>
      <c r="AH1145" s="4"/>
      <c r="AI1145" s="4"/>
      <c r="AJ1145" s="4"/>
      <c r="AK1145" s="4"/>
      <c r="AL1145" s="4"/>
      <c r="AM1145" s="4"/>
    </row>
    <row r="1146" spans="1:39" s="3" customFormat="1" ht="15" x14ac:dyDescent="0.25">
      <c r="A1146" s="10" t="s">
        <v>1031</v>
      </c>
      <c r="B1146" s="10" t="s">
        <v>467</v>
      </c>
      <c r="C1146" s="10"/>
      <c r="D1146" s="10" t="s">
        <v>468</v>
      </c>
      <c r="E1146" s="10"/>
      <c r="F1146" s="10"/>
      <c r="G1146" s="10"/>
      <c r="H1146" s="23"/>
      <c r="I1146" s="10"/>
      <c r="J1146" s="10"/>
      <c r="K1146" s="10"/>
      <c r="L1146" s="23"/>
      <c r="M1146" s="10">
        <v>154</v>
      </c>
      <c r="N1146" s="302">
        <v>26950</v>
      </c>
      <c r="O1146" s="23"/>
      <c r="P1146" s="10"/>
      <c r="Q1146" s="302"/>
      <c r="R1146" s="23"/>
      <c r="S1146" s="10"/>
      <c r="T1146" s="302"/>
      <c r="U1146" s="23"/>
      <c r="V1146" s="82"/>
      <c r="W1146" s="82"/>
      <c r="X1146" s="82"/>
      <c r="Y1146" s="82"/>
      <c r="Z1146" s="82"/>
      <c r="AA1146" s="65"/>
      <c r="AB1146" s="4"/>
      <c r="AC1146" s="4"/>
      <c r="AD1146" s="4"/>
      <c r="AE1146" s="4"/>
      <c r="AF1146" s="4"/>
      <c r="AG1146" s="4"/>
      <c r="AH1146" s="4"/>
      <c r="AI1146" s="4"/>
      <c r="AJ1146" s="4"/>
      <c r="AK1146" s="4"/>
      <c r="AL1146" s="4"/>
      <c r="AM1146" s="4"/>
    </row>
    <row r="1147" spans="1:39" s="3" customFormat="1" ht="15" x14ac:dyDescent="0.25">
      <c r="A1147" s="10" t="s">
        <v>1031</v>
      </c>
      <c r="B1147" s="10" t="s">
        <v>469</v>
      </c>
      <c r="C1147" s="10"/>
      <c r="D1147" s="10" t="s">
        <v>70</v>
      </c>
      <c r="E1147" s="10"/>
      <c r="F1147" s="10"/>
      <c r="G1147" s="10"/>
      <c r="H1147" s="23"/>
      <c r="I1147" s="10"/>
      <c r="J1147" s="10"/>
      <c r="K1147" s="10"/>
      <c r="L1147" s="23"/>
      <c r="M1147" s="10">
        <v>10</v>
      </c>
      <c r="N1147" s="302">
        <v>1750</v>
      </c>
      <c r="O1147" s="23"/>
      <c r="P1147" s="10"/>
      <c r="Q1147" s="302"/>
      <c r="R1147" s="23"/>
      <c r="S1147" s="10"/>
      <c r="T1147" s="302"/>
      <c r="U1147" s="23"/>
      <c r="V1147" s="82"/>
      <c r="W1147" s="82"/>
      <c r="X1147" s="82"/>
      <c r="Y1147" s="82"/>
      <c r="Z1147" s="82"/>
      <c r="AA1147" s="65"/>
      <c r="AB1147" s="4"/>
      <c r="AC1147" s="4"/>
      <c r="AD1147" s="4"/>
      <c r="AE1147" s="4"/>
      <c r="AF1147" s="4"/>
      <c r="AG1147" s="4"/>
      <c r="AH1147" s="4"/>
      <c r="AI1147" s="4"/>
      <c r="AJ1147" s="4"/>
      <c r="AK1147" s="4"/>
      <c r="AL1147" s="4"/>
      <c r="AM1147" s="4"/>
    </row>
    <row r="1148" spans="1:39" s="3" customFormat="1" ht="15" x14ac:dyDescent="0.25">
      <c r="A1148" s="10" t="s">
        <v>1031</v>
      </c>
      <c r="B1148" s="10" t="s">
        <v>1017</v>
      </c>
      <c r="C1148" s="10"/>
      <c r="D1148" s="10" t="s">
        <v>93</v>
      </c>
      <c r="E1148" s="10"/>
      <c r="F1148" s="10"/>
      <c r="G1148" s="10"/>
      <c r="H1148" s="23"/>
      <c r="I1148" s="10"/>
      <c r="J1148" s="10"/>
      <c r="K1148" s="10"/>
      <c r="L1148" s="23"/>
      <c r="M1148" s="10">
        <v>1</v>
      </c>
      <c r="N1148" s="302">
        <v>175</v>
      </c>
      <c r="O1148" s="23"/>
      <c r="P1148" s="10"/>
      <c r="Q1148" s="302"/>
      <c r="R1148" s="23"/>
      <c r="S1148" s="10"/>
      <c r="T1148" s="302"/>
      <c r="U1148" s="23"/>
      <c r="V1148" s="82"/>
      <c r="W1148" s="82"/>
      <c r="X1148" s="82"/>
      <c r="Y1148" s="82"/>
      <c r="Z1148" s="82"/>
      <c r="AA1148" s="65"/>
      <c r="AB1148" s="4"/>
      <c r="AC1148" s="4"/>
      <c r="AD1148" s="4"/>
      <c r="AE1148" s="4"/>
      <c r="AF1148" s="4"/>
      <c r="AG1148" s="4"/>
      <c r="AH1148" s="4"/>
      <c r="AI1148" s="4"/>
      <c r="AJ1148" s="4"/>
      <c r="AK1148" s="4"/>
      <c r="AL1148" s="4"/>
      <c r="AM1148" s="4"/>
    </row>
    <row r="1149" spans="1:39" s="3" customFormat="1" ht="15" x14ac:dyDescent="0.25">
      <c r="A1149" s="10" t="s">
        <v>1031</v>
      </c>
      <c r="B1149" s="10" t="s">
        <v>471</v>
      </c>
      <c r="C1149" s="10"/>
      <c r="D1149" s="10" t="s">
        <v>100</v>
      </c>
      <c r="E1149" s="10"/>
      <c r="F1149" s="10"/>
      <c r="G1149" s="10"/>
      <c r="H1149" s="23"/>
      <c r="I1149" s="10"/>
      <c r="J1149" s="10"/>
      <c r="K1149" s="10"/>
      <c r="L1149" s="23"/>
      <c r="M1149" s="10">
        <v>1355</v>
      </c>
      <c r="N1149" s="302">
        <v>237125</v>
      </c>
      <c r="O1149" s="23"/>
      <c r="P1149" s="10"/>
      <c r="Q1149" s="302"/>
      <c r="R1149" s="23"/>
      <c r="S1149" s="10"/>
      <c r="T1149" s="302"/>
      <c r="U1149" s="23"/>
      <c r="V1149" s="82"/>
      <c r="W1149" s="82"/>
      <c r="X1149" s="82"/>
      <c r="Y1149" s="82"/>
      <c r="Z1149" s="82"/>
      <c r="AA1149" s="65"/>
      <c r="AB1149" s="4"/>
      <c r="AC1149" s="4"/>
      <c r="AD1149" s="4"/>
      <c r="AE1149" s="4"/>
      <c r="AF1149" s="4"/>
      <c r="AG1149" s="4"/>
      <c r="AH1149" s="4"/>
      <c r="AI1149" s="4"/>
      <c r="AJ1149" s="4"/>
      <c r="AK1149" s="4"/>
      <c r="AL1149" s="4"/>
      <c r="AM1149" s="4"/>
    </row>
    <row r="1150" spans="1:39" s="3" customFormat="1" ht="15" x14ac:dyDescent="0.25">
      <c r="A1150" s="10" t="s">
        <v>1031</v>
      </c>
      <c r="B1150" s="10" t="s">
        <v>472</v>
      </c>
      <c r="C1150" s="10"/>
      <c r="D1150" s="10" t="s">
        <v>70</v>
      </c>
      <c r="E1150" s="10"/>
      <c r="F1150" s="10"/>
      <c r="G1150" s="10"/>
      <c r="H1150" s="23"/>
      <c r="I1150" s="10"/>
      <c r="J1150" s="10"/>
      <c r="K1150" s="10"/>
      <c r="L1150" s="23"/>
      <c r="M1150" s="10">
        <v>3</v>
      </c>
      <c r="N1150" s="302">
        <v>525</v>
      </c>
      <c r="O1150" s="23"/>
      <c r="P1150" s="10"/>
      <c r="Q1150" s="302"/>
      <c r="R1150" s="23"/>
      <c r="S1150" s="10"/>
      <c r="T1150" s="302"/>
      <c r="U1150" s="23"/>
      <c r="V1150" s="82"/>
      <c r="W1150" s="82"/>
      <c r="X1150" s="82"/>
      <c r="Y1150" s="82"/>
      <c r="Z1150" s="82"/>
      <c r="AA1150" s="65"/>
      <c r="AB1150" s="4"/>
      <c r="AC1150" s="4"/>
      <c r="AD1150" s="4"/>
      <c r="AE1150" s="4"/>
      <c r="AF1150" s="4"/>
      <c r="AG1150" s="4"/>
      <c r="AH1150" s="4"/>
      <c r="AI1150" s="4"/>
      <c r="AJ1150" s="4"/>
      <c r="AK1150" s="4"/>
      <c r="AL1150" s="4"/>
      <c r="AM1150" s="4"/>
    </row>
    <row r="1151" spans="1:39" s="3" customFormat="1" ht="15" x14ac:dyDescent="0.25">
      <c r="A1151" s="10" t="s">
        <v>1031</v>
      </c>
      <c r="B1151" s="10" t="s">
        <v>473</v>
      </c>
      <c r="C1151" s="10"/>
      <c r="D1151" s="10" t="s">
        <v>63</v>
      </c>
      <c r="E1151" s="10"/>
      <c r="F1151" s="10"/>
      <c r="G1151" s="10"/>
      <c r="H1151" s="23"/>
      <c r="I1151" s="10"/>
      <c r="J1151" s="10"/>
      <c r="K1151" s="10"/>
      <c r="L1151" s="23"/>
      <c r="M1151" s="10">
        <v>1</v>
      </c>
      <c r="N1151" s="302">
        <v>175</v>
      </c>
      <c r="O1151" s="23"/>
      <c r="P1151" s="10"/>
      <c r="Q1151" s="302"/>
      <c r="R1151" s="23"/>
      <c r="S1151" s="10"/>
      <c r="T1151" s="302"/>
      <c r="U1151" s="23"/>
      <c r="V1151" s="82"/>
      <c r="W1151" s="82"/>
      <c r="X1151" s="82"/>
      <c r="Y1151" s="82"/>
      <c r="Z1151" s="82"/>
      <c r="AA1151" s="65"/>
      <c r="AB1151" s="4"/>
      <c r="AC1151" s="4"/>
      <c r="AD1151" s="4"/>
      <c r="AE1151" s="4"/>
      <c r="AF1151" s="4"/>
      <c r="AG1151" s="4"/>
      <c r="AH1151" s="4"/>
      <c r="AI1151" s="4"/>
      <c r="AJ1151" s="4"/>
      <c r="AK1151" s="4"/>
      <c r="AL1151" s="4"/>
      <c r="AM1151" s="4"/>
    </row>
    <row r="1152" spans="1:39" s="3" customFormat="1" ht="15" x14ac:dyDescent="0.25">
      <c r="A1152" s="113" t="s">
        <v>1031</v>
      </c>
      <c r="B1152" s="113" t="s">
        <v>473</v>
      </c>
      <c r="C1152" s="113"/>
      <c r="D1152" s="113" t="s">
        <v>293</v>
      </c>
      <c r="E1152" s="201"/>
      <c r="F1152" s="201"/>
      <c r="G1152" s="349"/>
      <c r="I1152" s="113"/>
      <c r="J1152" s="350"/>
      <c r="K1152" s="351"/>
      <c r="M1152" s="113">
        <v>93</v>
      </c>
      <c r="N1152" s="352">
        <v>16275</v>
      </c>
      <c r="P1152" s="113"/>
      <c r="Q1152" s="353"/>
      <c r="S1152" s="113"/>
      <c r="T1152" s="353"/>
      <c r="V1152" s="354"/>
      <c r="W1152" s="354"/>
      <c r="X1152" s="354"/>
      <c r="Y1152" s="354"/>
      <c r="Z1152" s="354"/>
      <c r="AA1152" s="65"/>
      <c r="AB1152" s="4"/>
      <c r="AC1152" s="4"/>
      <c r="AD1152" s="4"/>
      <c r="AE1152" s="4"/>
      <c r="AF1152" s="4"/>
      <c r="AG1152" s="4"/>
      <c r="AH1152" s="4"/>
      <c r="AI1152" s="4"/>
      <c r="AJ1152" s="4"/>
      <c r="AK1152" s="4"/>
      <c r="AL1152" s="4"/>
      <c r="AM1152" s="4"/>
    </row>
    <row r="1153" spans="1:39" s="3" customFormat="1" ht="15" x14ac:dyDescent="0.25">
      <c r="A1153" s="63" t="s">
        <v>1031</v>
      </c>
      <c r="B1153" s="63" t="s">
        <v>474</v>
      </c>
      <c r="C1153" s="63"/>
      <c r="D1153" s="63" t="s">
        <v>287</v>
      </c>
      <c r="E1153" s="10"/>
      <c r="F1153" s="10"/>
      <c r="G1153" s="7"/>
      <c r="I1153" s="63"/>
      <c r="J1153" s="47"/>
      <c r="K1153" s="108"/>
      <c r="M1153" s="63">
        <v>25</v>
      </c>
      <c r="N1153" s="194">
        <v>4375</v>
      </c>
      <c r="P1153" s="113"/>
      <c r="Q1153" s="193"/>
      <c r="S1153" s="113"/>
      <c r="T1153" s="193"/>
      <c r="V1153" s="82"/>
      <c r="W1153" s="82"/>
      <c r="X1153" s="82"/>
      <c r="Y1153" s="82"/>
      <c r="Z1153" s="82"/>
      <c r="AA1153" s="65"/>
      <c r="AB1153" s="4"/>
      <c r="AC1153" s="4"/>
      <c r="AD1153" s="4"/>
      <c r="AE1153" s="4"/>
      <c r="AF1153" s="4"/>
      <c r="AG1153" s="4"/>
      <c r="AH1153" s="4"/>
      <c r="AI1153" s="4"/>
      <c r="AJ1153" s="4"/>
      <c r="AK1153" s="4"/>
      <c r="AL1153" s="4"/>
      <c r="AM1153" s="4"/>
    </row>
    <row r="1154" spans="1:39" s="3" customFormat="1" ht="15" x14ac:dyDescent="0.25">
      <c r="A1154" s="63" t="s">
        <v>1031</v>
      </c>
      <c r="B1154" s="63" t="s">
        <v>475</v>
      </c>
      <c r="C1154" s="63"/>
      <c r="D1154" s="63" t="s">
        <v>476</v>
      </c>
      <c r="E1154" s="10"/>
      <c r="F1154" s="10"/>
      <c r="G1154" s="7"/>
      <c r="I1154" s="63"/>
      <c r="J1154" s="47"/>
      <c r="K1154" s="108"/>
      <c r="M1154" s="63">
        <v>20</v>
      </c>
      <c r="N1154" s="194">
        <v>3500</v>
      </c>
      <c r="P1154" s="113"/>
      <c r="Q1154" s="193"/>
      <c r="S1154" s="113"/>
      <c r="T1154" s="193"/>
      <c r="V1154" s="82"/>
      <c r="W1154" s="82"/>
      <c r="X1154" s="82"/>
      <c r="Y1154" s="82"/>
      <c r="Z1154" s="82"/>
      <c r="AA1154" s="65"/>
      <c r="AB1154" s="4"/>
      <c r="AC1154" s="4"/>
      <c r="AD1154" s="4"/>
      <c r="AE1154" s="4"/>
      <c r="AF1154" s="4"/>
      <c r="AG1154" s="4"/>
      <c r="AH1154" s="4"/>
      <c r="AI1154" s="4"/>
      <c r="AJ1154" s="4"/>
      <c r="AK1154" s="4"/>
      <c r="AL1154" s="4"/>
      <c r="AM1154" s="4"/>
    </row>
    <row r="1155" spans="1:39" s="3" customFormat="1" ht="15" x14ac:dyDescent="0.25">
      <c r="A1155" s="63" t="s">
        <v>1031</v>
      </c>
      <c r="B1155" s="63" t="s">
        <v>477</v>
      </c>
      <c r="C1155" s="63"/>
      <c r="D1155" s="63" t="s">
        <v>134</v>
      </c>
      <c r="E1155" s="10"/>
      <c r="F1155" s="10"/>
      <c r="G1155" s="7"/>
      <c r="I1155" s="63"/>
      <c r="J1155" s="47"/>
      <c r="K1155" s="108"/>
      <c r="M1155" s="63">
        <v>131</v>
      </c>
      <c r="N1155" s="194">
        <v>22925</v>
      </c>
      <c r="P1155" s="113"/>
      <c r="Q1155" s="193"/>
      <c r="S1155" s="113"/>
      <c r="T1155" s="193"/>
      <c r="V1155" s="82"/>
      <c r="W1155" s="82"/>
      <c r="X1155" s="82"/>
      <c r="Y1155" s="82"/>
      <c r="Z1155" s="82"/>
      <c r="AA1155" s="65"/>
      <c r="AB1155" s="4"/>
      <c r="AC1155" s="4"/>
      <c r="AD1155" s="4"/>
      <c r="AE1155" s="4"/>
      <c r="AF1155" s="4"/>
      <c r="AG1155" s="4"/>
      <c r="AH1155" s="4"/>
      <c r="AI1155" s="4"/>
      <c r="AJ1155" s="4"/>
      <c r="AK1155" s="4"/>
      <c r="AL1155" s="4"/>
      <c r="AM1155" s="4"/>
    </row>
    <row r="1156" spans="1:39" s="3" customFormat="1" ht="15" x14ac:dyDescent="0.25">
      <c r="A1156" s="63" t="s">
        <v>1031</v>
      </c>
      <c r="B1156" s="63" t="s">
        <v>478</v>
      </c>
      <c r="C1156" s="63"/>
      <c r="D1156" s="63" t="s">
        <v>196</v>
      </c>
      <c r="E1156" s="10"/>
      <c r="F1156" s="10"/>
      <c r="G1156" s="7"/>
      <c r="I1156" s="63"/>
      <c r="J1156" s="47"/>
      <c r="K1156" s="108"/>
      <c r="M1156" s="63">
        <v>16</v>
      </c>
      <c r="N1156" s="194">
        <v>2800</v>
      </c>
      <c r="P1156" s="113"/>
      <c r="Q1156" s="193"/>
      <c r="S1156" s="113"/>
      <c r="T1156" s="193"/>
      <c r="V1156" s="82"/>
      <c r="W1156" s="82"/>
      <c r="X1156" s="82"/>
      <c r="Y1156" s="82"/>
      <c r="Z1156" s="82"/>
      <c r="AA1156" s="65"/>
      <c r="AB1156" s="4"/>
      <c r="AC1156" s="4"/>
      <c r="AD1156" s="4"/>
      <c r="AE1156" s="4"/>
      <c r="AF1156" s="4"/>
      <c r="AG1156" s="4"/>
      <c r="AH1156" s="4"/>
      <c r="AI1156" s="4"/>
      <c r="AJ1156" s="4"/>
      <c r="AK1156" s="4"/>
      <c r="AL1156" s="4"/>
      <c r="AM1156" s="4"/>
    </row>
    <row r="1157" spans="1:39" s="3" customFormat="1" ht="15" x14ac:dyDescent="0.25">
      <c r="A1157" s="63" t="s">
        <v>1031</v>
      </c>
      <c r="B1157" s="63" t="s">
        <v>479</v>
      </c>
      <c r="C1157" s="63"/>
      <c r="D1157" s="63" t="s">
        <v>480</v>
      </c>
      <c r="E1157" s="10"/>
      <c r="F1157" s="10"/>
      <c r="G1157" s="7"/>
      <c r="I1157" s="63"/>
      <c r="J1157" s="47"/>
      <c r="K1157" s="108"/>
      <c r="M1157" s="63">
        <v>85</v>
      </c>
      <c r="N1157" s="194">
        <v>14875</v>
      </c>
      <c r="P1157" s="113"/>
      <c r="Q1157" s="193"/>
      <c r="S1157" s="113"/>
      <c r="T1157" s="193"/>
      <c r="V1157" s="82"/>
      <c r="W1157" s="82"/>
      <c r="X1157" s="82"/>
      <c r="Y1157" s="82"/>
      <c r="Z1157" s="82"/>
      <c r="AA1157" s="65"/>
      <c r="AB1157" s="4"/>
      <c r="AC1157" s="4"/>
      <c r="AD1157" s="4"/>
      <c r="AE1157" s="4"/>
      <c r="AF1157" s="4"/>
      <c r="AG1157" s="4"/>
      <c r="AH1157" s="4"/>
      <c r="AI1157" s="4"/>
      <c r="AJ1157" s="4"/>
      <c r="AK1157" s="4"/>
      <c r="AL1157" s="4"/>
      <c r="AM1157" s="4"/>
    </row>
    <row r="1158" spans="1:39" s="3" customFormat="1" ht="15" x14ac:dyDescent="0.25">
      <c r="A1158" s="63" t="s">
        <v>1031</v>
      </c>
      <c r="B1158" s="63" t="s">
        <v>479</v>
      </c>
      <c r="C1158" s="63"/>
      <c r="D1158" s="63" t="s">
        <v>145</v>
      </c>
      <c r="E1158" s="10"/>
      <c r="F1158" s="10"/>
      <c r="G1158" s="7"/>
      <c r="I1158" s="63"/>
      <c r="J1158" s="47"/>
      <c r="K1158" s="108"/>
      <c r="M1158" s="63">
        <v>1</v>
      </c>
      <c r="N1158" s="194">
        <v>175</v>
      </c>
      <c r="P1158" s="113"/>
      <c r="Q1158" s="193"/>
      <c r="S1158" s="113"/>
      <c r="T1158" s="193"/>
      <c r="V1158" s="82"/>
      <c r="W1158" s="82"/>
      <c r="X1158" s="82"/>
      <c r="Y1158" s="82"/>
      <c r="Z1158" s="82"/>
      <c r="AA1158" s="65"/>
      <c r="AB1158" s="4"/>
      <c r="AC1158" s="4"/>
      <c r="AD1158" s="4"/>
      <c r="AE1158" s="4"/>
      <c r="AF1158" s="4"/>
      <c r="AG1158" s="4"/>
      <c r="AH1158" s="4"/>
      <c r="AI1158" s="4"/>
      <c r="AJ1158" s="4"/>
      <c r="AK1158" s="4"/>
      <c r="AL1158" s="4"/>
      <c r="AM1158" s="4"/>
    </row>
    <row r="1159" spans="1:39" s="3" customFormat="1" ht="15" x14ac:dyDescent="0.25">
      <c r="A1159" s="63" t="s">
        <v>1031</v>
      </c>
      <c r="B1159" s="63" t="s">
        <v>1018</v>
      </c>
      <c r="C1159" s="63"/>
      <c r="D1159" s="63" t="s">
        <v>480</v>
      </c>
      <c r="E1159" s="10"/>
      <c r="F1159" s="10"/>
      <c r="G1159" s="7"/>
      <c r="I1159" s="63"/>
      <c r="J1159" s="47"/>
      <c r="K1159" s="108"/>
      <c r="M1159" s="63">
        <v>1</v>
      </c>
      <c r="N1159" s="194">
        <v>175</v>
      </c>
      <c r="P1159" s="113"/>
      <c r="Q1159" s="193"/>
      <c r="S1159" s="113"/>
      <c r="T1159" s="193"/>
      <c r="V1159" s="82"/>
      <c r="W1159" s="82"/>
      <c r="X1159" s="82"/>
      <c r="Y1159" s="82"/>
      <c r="Z1159" s="82"/>
      <c r="AA1159" s="65"/>
      <c r="AB1159" s="4"/>
      <c r="AC1159" s="4"/>
      <c r="AD1159" s="4"/>
      <c r="AE1159" s="4"/>
      <c r="AF1159" s="4"/>
      <c r="AG1159" s="4"/>
      <c r="AH1159" s="4"/>
      <c r="AI1159" s="4"/>
      <c r="AJ1159" s="4"/>
      <c r="AK1159" s="4"/>
      <c r="AL1159" s="4"/>
      <c r="AM1159" s="4"/>
    </row>
    <row r="1160" spans="1:39" s="3" customFormat="1" ht="15" x14ac:dyDescent="0.25">
      <c r="A1160" s="63" t="s">
        <v>1031</v>
      </c>
      <c r="B1160" s="63" t="s">
        <v>835</v>
      </c>
      <c r="C1160" s="63"/>
      <c r="D1160" s="63" t="s">
        <v>145</v>
      </c>
      <c r="E1160" s="10"/>
      <c r="F1160" s="10"/>
      <c r="G1160" s="7"/>
      <c r="I1160" s="63"/>
      <c r="J1160" s="47"/>
      <c r="K1160" s="108"/>
      <c r="M1160" s="63">
        <v>2</v>
      </c>
      <c r="N1160" s="194">
        <v>350</v>
      </c>
      <c r="P1160" s="113"/>
      <c r="Q1160" s="193"/>
      <c r="S1160" s="113"/>
      <c r="T1160" s="193"/>
      <c r="V1160" s="82"/>
      <c r="W1160" s="82"/>
      <c r="X1160" s="82"/>
      <c r="Y1160" s="82"/>
      <c r="Z1160" s="82"/>
      <c r="AA1160" s="65"/>
      <c r="AB1160" s="4"/>
      <c r="AC1160" s="4"/>
      <c r="AD1160" s="4"/>
      <c r="AE1160" s="4"/>
      <c r="AF1160" s="4"/>
      <c r="AG1160" s="4"/>
      <c r="AH1160" s="4"/>
      <c r="AI1160" s="4"/>
      <c r="AJ1160" s="4"/>
      <c r="AK1160" s="4"/>
      <c r="AL1160" s="4"/>
      <c r="AM1160" s="4"/>
    </row>
    <row r="1161" spans="1:39" s="3" customFormat="1" ht="15" x14ac:dyDescent="0.25">
      <c r="A1161" s="63" t="s">
        <v>1031</v>
      </c>
      <c r="B1161" s="63" t="s">
        <v>679</v>
      </c>
      <c r="C1161" s="63"/>
      <c r="D1161" s="63" t="s">
        <v>164</v>
      </c>
      <c r="E1161" s="10"/>
      <c r="F1161" s="10"/>
      <c r="G1161" s="7"/>
      <c r="I1161" s="63"/>
      <c r="J1161" s="47"/>
      <c r="K1161" s="108"/>
      <c r="M1161" s="63">
        <v>1</v>
      </c>
      <c r="N1161" s="194">
        <v>175</v>
      </c>
      <c r="P1161" s="113"/>
      <c r="Q1161" s="193"/>
      <c r="S1161" s="113"/>
      <c r="T1161" s="193"/>
      <c r="V1161" s="82"/>
      <c r="W1161" s="82"/>
      <c r="X1161" s="82"/>
      <c r="Y1161" s="82"/>
      <c r="Z1161" s="82"/>
      <c r="AA1161" s="65"/>
      <c r="AB1161" s="4"/>
      <c r="AC1161" s="4"/>
      <c r="AD1161" s="4"/>
      <c r="AE1161" s="4"/>
      <c r="AF1161" s="4"/>
      <c r="AG1161" s="4"/>
      <c r="AH1161" s="4"/>
      <c r="AI1161" s="4"/>
      <c r="AJ1161" s="4"/>
      <c r="AK1161" s="4"/>
      <c r="AL1161" s="4"/>
      <c r="AM1161" s="4"/>
    </row>
    <row r="1162" spans="1:39" s="3" customFormat="1" ht="15" x14ac:dyDescent="0.25">
      <c r="A1162" s="63" t="s">
        <v>1031</v>
      </c>
      <c r="B1162" s="63" t="s">
        <v>481</v>
      </c>
      <c r="C1162" s="63"/>
      <c r="D1162" s="63" t="s">
        <v>145</v>
      </c>
      <c r="E1162" s="10"/>
      <c r="F1162" s="10"/>
      <c r="G1162" s="7"/>
      <c r="I1162" s="63"/>
      <c r="J1162" s="47"/>
      <c r="K1162" s="108"/>
      <c r="M1162" s="63">
        <v>2</v>
      </c>
      <c r="N1162" s="194">
        <v>350</v>
      </c>
      <c r="P1162" s="113"/>
      <c r="Q1162" s="193"/>
      <c r="S1162" s="113"/>
      <c r="T1162" s="193"/>
      <c r="V1162" s="82"/>
      <c r="W1162" s="82"/>
      <c r="X1162" s="82"/>
      <c r="Y1162" s="82"/>
      <c r="Z1162" s="82"/>
      <c r="AA1162" s="65"/>
      <c r="AB1162" s="4"/>
      <c r="AC1162" s="4"/>
      <c r="AD1162" s="4"/>
      <c r="AE1162" s="4"/>
      <c r="AF1162" s="4"/>
      <c r="AG1162" s="4"/>
      <c r="AH1162" s="4"/>
      <c r="AI1162" s="4"/>
      <c r="AJ1162" s="4"/>
      <c r="AK1162" s="4"/>
      <c r="AL1162" s="4"/>
      <c r="AM1162" s="4"/>
    </row>
    <row r="1163" spans="1:39" s="3" customFormat="1" ht="15" x14ac:dyDescent="0.25">
      <c r="A1163" s="63" t="s">
        <v>1031</v>
      </c>
      <c r="B1163" s="63" t="s">
        <v>483</v>
      </c>
      <c r="C1163" s="63"/>
      <c r="D1163" s="63" t="s">
        <v>450</v>
      </c>
      <c r="E1163" s="10"/>
      <c r="F1163" s="10"/>
      <c r="G1163" s="7"/>
      <c r="I1163" s="63"/>
      <c r="J1163" s="47"/>
      <c r="K1163" s="108"/>
      <c r="M1163" s="63">
        <v>10</v>
      </c>
      <c r="N1163" s="194">
        <v>1750</v>
      </c>
      <c r="P1163" s="113"/>
      <c r="Q1163" s="193"/>
      <c r="S1163" s="113"/>
      <c r="T1163" s="193"/>
      <c r="V1163" s="82"/>
      <c r="W1163" s="82"/>
      <c r="X1163" s="82"/>
      <c r="Y1163" s="82"/>
      <c r="Z1163" s="82"/>
      <c r="AA1163" s="65"/>
      <c r="AB1163" s="4"/>
      <c r="AC1163" s="4"/>
      <c r="AD1163" s="4"/>
      <c r="AE1163" s="4"/>
      <c r="AF1163" s="4"/>
      <c r="AG1163" s="4"/>
      <c r="AH1163" s="4"/>
      <c r="AI1163" s="4"/>
      <c r="AJ1163" s="4"/>
      <c r="AK1163" s="4"/>
      <c r="AL1163" s="4"/>
      <c r="AM1163" s="4"/>
    </row>
    <row r="1164" spans="1:39" s="3" customFormat="1" ht="15" x14ac:dyDescent="0.25">
      <c r="A1164" s="63" t="s">
        <v>1031</v>
      </c>
      <c r="B1164" s="63" t="s">
        <v>484</v>
      </c>
      <c r="C1164" s="63"/>
      <c r="D1164" s="63" t="s">
        <v>156</v>
      </c>
      <c r="E1164" s="10"/>
      <c r="F1164" s="10"/>
      <c r="G1164" s="7"/>
      <c r="I1164" s="63"/>
      <c r="J1164" s="47"/>
      <c r="K1164" s="108"/>
      <c r="M1164" s="63">
        <v>41</v>
      </c>
      <c r="N1164" s="194">
        <v>7175</v>
      </c>
      <c r="P1164" s="113"/>
      <c r="Q1164" s="193"/>
      <c r="S1164" s="113"/>
      <c r="T1164" s="193"/>
      <c r="V1164" s="82"/>
      <c r="W1164" s="82"/>
      <c r="X1164" s="82"/>
      <c r="Y1164" s="82"/>
      <c r="Z1164" s="82"/>
      <c r="AA1164" s="65"/>
      <c r="AB1164" s="4"/>
      <c r="AC1164" s="4"/>
      <c r="AD1164" s="4"/>
      <c r="AE1164" s="4"/>
      <c r="AF1164" s="4"/>
      <c r="AG1164" s="4"/>
      <c r="AH1164" s="4"/>
      <c r="AI1164" s="4"/>
      <c r="AJ1164" s="4"/>
      <c r="AK1164" s="4"/>
      <c r="AL1164" s="4"/>
      <c r="AM1164" s="4"/>
    </row>
    <row r="1165" spans="1:39" s="3" customFormat="1" ht="15" x14ac:dyDescent="0.25">
      <c r="A1165" s="63" t="s">
        <v>1031</v>
      </c>
      <c r="B1165" s="63" t="s">
        <v>485</v>
      </c>
      <c r="C1165" s="63"/>
      <c r="D1165" s="63" t="s">
        <v>486</v>
      </c>
      <c r="E1165" s="10"/>
      <c r="F1165" s="10"/>
      <c r="G1165" s="7"/>
      <c r="I1165" s="63"/>
      <c r="J1165" s="47"/>
      <c r="K1165" s="108"/>
      <c r="M1165" s="63">
        <v>12</v>
      </c>
      <c r="N1165" s="194">
        <v>2100</v>
      </c>
      <c r="P1165" s="113"/>
      <c r="Q1165" s="193"/>
      <c r="S1165" s="113"/>
      <c r="T1165" s="193"/>
      <c r="V1165" s="82"/>
      <c r="W1165" s="82"/>
      <c r="X1165" s="82"/>
      <c r="Y1165" s="82"/>
      <c r="Z1165" s="82"/>
      <c r="AA1165" s="65"/>
      <c r="AB1165" s="4"/>
      <c r="AC1165" s="4"/>
      <c r="AD1165" s="4"/>
      <c r="AE1165" s="4"/>
      <c r="AF1165" s="4"/>
      <c r="AG1165" s="4"/>
      <c r="AH1165" s="4"/>
      <c r="AI1165" s="4"/>
      <c r="AJ1165" s="4"/>
      <c r="AK1165" s="4"/>
      <c r="AL1165" s="4"/>
      <c r="AM1165" s="4"/>
    </row>
    <row r="1166" spans="1:39" s="3" customFormat="1" ht="15" x14ac:dyDescent="0.25">
      <c r="A1166" s="63" t="s">
        <v>1031</v>
      </c>
      <c r="B1166" s="63" t="s">
        <v>487</v>
      </c>
      <c r="C1166" s="63"/>
      <c r="D1166" s="63" t="s">
        <v>246</v>
      </c>
      <c r="E1166" s="10"/>
      <c r="F1166" s="10"/>
      <c r="G1166" s="7"/>
      <c r="I1166" s="63"/>
      <c r="J1166" s="47"/>
      <c r="K1166" s="108"/>
      <c r="M1166" s="63">
        <v>269</v>
      </c>
      <c r="N1166" s="194">
        <v>47075</v>
      </c>
      <c r="P1166" s="113"/>
      <c r="Q1166" s="193"/>
      <c r="S1166" s="113"/>
      <c r="T1166" s="193"/>
      <c r="V1166" s="82"/>
      <c r="W1166" s="82"/>
      <c r="X1166" s="82"/>
      <c r="Y1166" s="82"/>
      <c r="Z1166" s="82"/>
      <c r="AA1166" s="65"/>
      <c r="AB1166" s="4"/>
      <c r="AC1166" s="4"/>
      <c r="AD1166" s="4"/>
      <c r="AE1166" s="4"/>
      <c r="AF1166" s="4"/>
      <c r="AG1166" s="4"/>
      <c r="AH1166" s="4"/>
      <c r="AI1166" s="4"/>
      <c r="AJ1166" s="4"/>
      <c r="AK1166" s="4"/>
      <c r="AL1166" s="4"/>
      <c r="AM1166" s="4"/>
    </row>
    <row r="1167" spans="1:39" s="3" customFormat="1" ht="15" x14ac:dyDescent="0.25">
      <c r="A1167" s="63" t="s">
        <v>1031</v>
      </c>
      <c r="B1167" s="63" t="s">
        <v>488</v>
      </c>
      <c r="C1167" s="63"/>
      <c r="D1167" s="63" t="s">
        <v>489</v>
      </c>
      <c r="E1167" s="10"/>
      <c r="F1167" s="10"/>
      <c r="G1167" s="7"/>
      <c r="I1167" s="63"/>
      <c r="J1167" s="47"/>
      <c r="K1167" s="108"/>
      <c r="M1167" s="63">
        <v>1</v>
      </c>
      <c r="N1167" s="194">
        <v>175</v>
      </c>
      <c r="P1167" s="113"/>
      <c r="Q1167" s="193"/>
      <c r="S1167" s="113"/>
      <c r="T1167" s="193"/>
      <c r="V1167" s="82"/>
      <c r="W1167" s="82"/>
      <c r="X1167" s="82"/>
      <c r="Y1167" s="82"/>
      <c r="Z1167" s="82"/>
      <c r="AA1167" s="65"/>
      <c r="AB1167" s="4"/>
      <c r="AC1167" s="4"/>
      <c r="AD1167" s="4"/>
      <c r="AE1167" s="4"/>
      <c r="AF1167" s="4"/>
      <c r="AG1167" s="4"/>
      <c r="AH1167" s="4"/>
      <c r="AI1167" s="4"/>
      <c r="AJ1167" s="4"/>
      <c r="AK1167" s="4"/>
      <c r="AL1167" s="4"/>
      <c r="AM1167" s="4"/>
    </row>
    <row r="1168" spans="1:39" s="3" customFormat="1" ht="15" x14ac:dyDescent="0.25">
      <c r="A1168" s="63" t="s">
        <v>1031</v>
      </c>
      <c r="B1168" s="63" t="s">
        <v>490</v>
      </c>
      <c r="C1168" s="63"/>
      <c r="D1168" s="63" t="s">
        <v>79</v>
      </c>
      <c r="E1168" s="10"/>
      <c r="F1168" s="10"/>
      <c r="G1168" s="7"/>
      <c r="I1168" s="63"/>
      <c r="J1168" s="47"/>
      <c r="K1168" s="108"/>
      <c r="M1168" s="63">
        <v>8</v>
      </c>
      <c r="N1168" s="194">
        <v>1400</v>
      </c>
      <c r="P1168" s="113"/>
      <c r="Q1168" s="193"/>
      <c r="S1168" s="113"/>
      <c r="T1168" s="193"/>
      <c r="V1168" s="82"/>
      <c r="W1168" s="82"/>
      <c r="X1168" s="82"/>
      <c r="Y1168" s="82"/>
      <c r="Z1168" s="82"/>
      <c r="AA1168" s="65"/>
      <c r="AB1168" s="4"/>
      <c r="AC1168" s="4"/>
      <c r="AD1168" s="4"/>
      <c r="AE1168" s="4"/>
      <c r="AF1168" s="4"/>
      <c r="AG1168" s="4"/>
      <c r="AH1168" s="4"/>
      <c r="AI1168" s="4"/>
      <c r="AJ1168" s="4"/>
      <c r="AK1168" s="4"/>
      <c r="AL1168" s="4"/>
      <c r="AM1168" s="4"/>
    </row>
    <row r="1169" spans="1:39" s="3" customFormat="1" ht="15" x14ac:dyDescent="0.25">
      <c r="A1169" s="63" t="s">
        <v>1031</v>
      </c>
      <c r="B1169" s="63" t="s">
        <v>491</v>
      </c>
      <c r="C1169" s="63"/>
      <c r="D1169" s="63" t="s">
        <v>220</v>
      </c>
      <c r="E1169" s="10"/>
      <c r="F1169" s="10"/>
      <c r="G1169" s="7"/>
      <c r="I1169" s="63"/>
      <c r="J1169" s="47"/>
      <c r="K1169" s="108"/>
      <c r="M1169" s="63">
        <v>81</v>
      </c>
      <c r="N1169" s="194">
        <v>14175</v>
      </c>
      <c r="P1169" s="113"/>
      <c r="Q1169" s="193"/>
      <c r="S1169" s="113"/>
      <c r="T1169" s="193"/>
      <c r="V1169" s="82"/>
      <c r="W1169" s="82"/>
      <c r="X1169" s="82"/>
      <c r="Y1169" s="82"/>
      <c r="Z1169" s="82"/>
      <c r="AA1169" s="65"/>
      <c r="AB1169" s="4"/>
      <c r="AC1169" s="4"/>
      <c r="AD1169" s="4"/>
      <c r="AE1169" s="4"/>
      <c r="AF1169" s="4"/>
      <c r="AG1169" s="4"/>
      <c r="AH1169" s="4"/>
      <c r="AI1169" s="4"/>
      <c r="AJ1169" s="4"/>
      <c r="AK1169" s="4"/>
      <c r="AL1169" s="4"/>
      <c r="AM1169" s="4"/>
    </row>
    <row r="1170" spans="1:39" s="3" customFormat="1" ht="15" x14ac:dyDescent="0.25">
      <c r="A1170" s="63" t="s">
        <v>1031</v>
      </c>
      <c r="B1170" s="63" t="s">
        <v>492</v>
      </c>
      <c r="C1170" s="63"/>
      <c r="D1170" s="63" t="s">
        <v>164</v>
      </c>
      <c r="E1170" s="10"/>
      <c r="F1170" s="10"/>
      <c r="G1170" s="7"/>
      <c r="I1170" s="63"/>
      <c r="J1170" s="47"/>
      <c r="K1170" s="108"/>
      <c r="M1170" s="63">
        <v>821</v>
      </c>
      <c r="N1170" s="194">
        <v>143675</v>
      </c>
      <c r="P1170" s="113"/>
      <c r="Q1170" s="193"/>
      <c r="S1170" s="113"/>
      <c r="T1170" s="193"/>
      <c r="V1170" s="82"/>
      <c r="W1170" s="82"/>
      <c r="X1170" s="82"/>
      <c r="Y1170" s="82"/>
      <c r="Z1170" s="82"/>
      <c r="AA1170" s="65"/>
      <c r="AB1170" s="4"/>
      <c r="AC1170" s="4"/>
      <c r="AD1170" s="4"/>
      <c r="AE1170" s="4"/>
      <c r="AF1170" s="4"/>
      <c r="AG1170" s="4"/>
      <c r="AH1170" s="4"/>
      <c r="AI1170" s="4"/>
      <c r="AJ1170" s="4"/>
      <c r="AK1170" s="4"/>
      <c r="AL1170" s="4"/>
      <c r="AM1170" s="4"/>
    </row>
    <row r="1171" spans="1:39" s="3" customFormat="1" ht="15" x14ac:dyDescent="0.25">
      <c r="A1171" s="63" t="s">
        <v>1031</v>
      </c>
      <c r="B1171" s="63" t="s">
        <v>494</v>
      </c>
      <c r="C1171" s="63"/>
      <c r="D1171" s="63" t="s">
        <v>495</v>
      </c>
      <c r="E1171" s="10"/>
      <c r="F1171" s="10"/>
      <c r="G1171" s="7"/>
      <c r="I1171" s="63"/>
      <c r="J1171" s="47"/>
      <c r="K1171" s="108"/>
      <c r="M1171" s="63">
        <v>6</v>
      </c>
      <c r="N1171" s="194">
        <v>1050</v>
      </c>
      <c r="P1171" s="113"/>
      <c r="Q1171" s="193"/>
      <c r="S1171" s="113"/>
      <c r="T1171" s="193"/>
      <c r="V1171" s="82"/>
      <c r="W1171" s="82"/>
      <c r="X1171" s="82"/>
      <c r="Y1171" s="82"/>
      <c r="Z1171" s="82"/>
      <c r="AA1171" s="65"/>
      <c r="AB1171" s="4"/>
      <c r="AC1171" s="4"/>
      <c r="AD1171" s="4"/>
      <c r="AE1171" s="4"/>
      <c r="AF1171" s="4"/>
      <c r="AG1171" s="4"/>
      <c r="AH1171" s="4"/>
      <c r="AI1171" s="4"/>
      <c r="AJ1171" s="4"/>
      <c r="AK1171" s="4"/>
      <c r="AL1171" s="4"/>
      <c r="AM1171" s="4"/>
    </row>
    <row r="1172" spans="1:39" s="3" customFormat="1" ht="15" x14ac:dyDescent="0.25">
      <c r="A1172" s="63" t="s">
        <v>1031</v>
      </c>
      <c r="B1172" s="63" t="s">
        <v>494</v>
      </c>
      <c r="C1172" s="63"/>
      <c r="D1172" s="63" t="s">
        <v>120</v>
      </c>
      <c r="E1172" s="10"/>
      <c r="F1172" s="10"/>
      <c r="G1172" s="7"/>
      <c r="I1172" s="63"/>
      <c r="J1172" s="47"/>
      <c r="K1172" s="108"/>
      <c r="M1172" s="63">
        <v>13</v>
      </c>
      <c r="N1172" s="194">
        <v>2275</v>
      </c>
      <c r="P1172" s="113"/>
      <c r="Q1172" s="193"/>
      <c r="S1172" s="113"/>
      <c r="T1172" s="193"/>
      <c r="V1172" s="82"/>
      <c r="W1172" s="82"/>
      <c r="X1172" s="82"/>
      <c r="Y1172" s="82"/>
      <c r="Z1172" s="82"/>
      <c r="AA1172" s="65"/>
      <c r="AB1172" s="4"/>
      <c r="AC1172" s="4"/>
      <c r="AD1172" s="4"/>
      <c r="AE1172" s="4"/>
      <c r="AF1172" s="4"/>
      <c r="AG1172" s="4"/>
      <c r="AH1172" s="4"/>
      <c r="AI1172" s="4"/>
      <c r="AJ1172" s="4"/>
      <c r="AK1172" s="4"/>
      <c r="AL1172" s="4"/>
      <c r="AM1172" s="4"/>
    </row>
    <row r="1173" spans="1:39" s="3" customFormat="1" ht="15" x14ac:dyDescent="0.25">
      <c r="A1173" s="63" t="s">
        <v>1031</v>
      </c>
      <c r="B1173" s="63" t="s">
        <v>497</v>
      </c>
      <c r="C1173" s="63"/>
      <c r="D1173" s="63" t="s">
        <v>440</v>
      </c>
      <c r="E1173" s="10"/>
      <c r="F1173" s="10"/>
      <c r="G1173" s="7"/>
      <c r="I1173" s="63"/>
      <c r="J1173" s="47"/>
      <c r="K1173" s="108"/>
      <c r="M1173" s="63">
        <v>25</v>
      </c>
      <c r="N1173" s="194">
        <v>4375</v>
      </c>
      <c r="P1173" s="113"/>
      <c r="Q1173" s="193"/>
      <c r="S1173" s="113"/>
      <c r="T1173" s="193"/>
      <c r="V1173" s="82"/>
      <c r="W1173" s="82"/>
      <c r="X1173" s="82"/>
      <c r="Y1173" s="82"/>
      <c r="Z1173" s="82"/>
      <c r="AA1173" s="65"/>
      <c r="AB1173" s="4"/>
      <c r="AC1173" s="4"/>
      <c r="AD1173" s="4"/>
      <c r="AE1173" s="4"/>
      <c r="AF1173" s="4"/>
      <c r="AG1173" s="4"/>
      <c r="AH1173" s="4"/>
      <c r="AI1173" s="4"/>
      <c r="AJ1173" s="4"/>
      <c r="AK1173" s="4"/>
      <c r="AL1173" s="4"/>
      <c r="AM1173" s="4"/>
    </row>
    <row r="1174" spans="1:39" s="3" customFormat="1" ht="15" x14ac:dyDescent="0.25">
      <c r="A1174" s="63" t="s">
        <v>1031</v>
      </c>
      <c r="B1174" s="63" t="s">
        <v>498</v>
      </c>
      <c r="C1174" s="63"/>
      <c r="D1174" s="63" t="s">
        <v>145</v>
      </c>
      <c r="E1174" s="10"/>
      <c r="F1174" s="10"/>
      <c r="G1174" s="7"/>
      <c r="I1174" s="63"/>
      <c r="J1174" s="47"/>
      <c r="K1174" s="108"/>
      <c r="M1174" s="63">
        <v>4</v>
      </c>
      <c r="N1174" s="194">
        <v>700</v>
      </c>
      <c r="P1174" s="113"/>
      <c r="Q1174" s="193"/>
      <c r="S1174" s="113"/>
      <c r="T1174" s="193"/>
      <c r="V1174" s="82"/>
      <c r="W1174" s="82"/>
      <c r="X1174" s="82"/>
      <c r="Y1174" s="82"/>
      <c r="Z1174" s="82"/>
      <c r="AA1174" s="65"/>
      <c r="AB1174" s="4"/>
      <c r="AC1174" s="4"/>
      <c r="AD1174" s="4"/>
      <c r="AE1174" s="4"/>
      <c r="AF1174" s="4"/>
      <c r="AG1174" s="4"/>
      <c r="AH1174" s="4"/>
      <c r="AI1174" s="4"/>
      <c r="AJ1174" s="4"/>
      <c r="AK1174" s="4"/>
      <c r="AL1174" s="4"/>
      <c r="AM1174" s="4"/>
    </row>
    <row r="1175" spans="1:39" s="3" customFormat="1" ht="15" x14ac:dyDescent="0.25">
      <c r="A1175" s="63" t="s">
        <v>1031</v>
      </c>
      <c r="B1175" s="63" t="s">
        <v>499</v>
      </c>
      <c r="C1175" s="63"/>
      <c r="D1175" s="63" t="s">
        <v>63</v>
      </c>
      <c r="E1175" s="10"/>
      <c r="F1175" s="10"/>
      <c r="G1175" s="7"/>
      <c r="I1175" s="63"/>
      <c r="J1175" s="47"/>
      <c r="K1175" s="108"/>
      <c r="M1175" s="63">
        <v>17</v>
      </c>
      <c r="N1175" s="194">
        <v>2975</v>
      </c>
      <c r="P1175" s="113"/>
      <c r="Q1175" s="193"/>
      <c r="S1175" s="113"/>
      <c r="T1175" s="193"/>
      <c r="V1175" s="82"/>
      <c r="W1175" s="82"/>
      <c r="X1175" s="82"/>
      <c r="Y1175" s="82"/>
      <c r="Z1175" s="82"/>
      <c r="AA1175" s="65"/>
      <c r="AB1175" s="4"/>
      <c r="AC1175" s="4"/>
      <c r="AD1175" s="4"/>
      <c r="AE1175" s="4"/>
      <c r="AF1175" s="4"/>
      <c r="AG1175" s="4"/>
      <c r="AH1175" s="4"/>
      <c r="AI1175" s="4"/>
      <c r="AJ1175" s="4"/>
      <c r="AK1175" s="4"/>
      <c r="AL1175" s="4"/>
      <c r="AM1175" s="4"/>
    </row>
    <row r="1176" spans="1:39" s="3" customFormat="1" ht="15" x14ac:dyDescent="0.25">
      <c r="A1176" s="63" t="s">
        <v>1031</v>
      </c>
      <c r="B1176" s="63" t="s">
        <v>500</v>
      </c>
      <c r="C1176" s="63"/>
      <c r="D1176" s="63" t="s">
        <v>97</v>
      </c>
      <c r="E1176" s="10"/>
      <c r="F1176" s="10"/>
      <c r="G1176" s="7"/>
      <c r="I1176" s="63"/>
      <c r="J1176" s="47"/>
      <c r="K1176" s="108"/>
      <c r="M1176" s="63">
        <v>1</v>
      </c>
      <c r="N1176" s="194">
        <v>175</v>
      </c>
      <c r="P1176" s="113"/>
      <c r="Q1176" s="193"/>
      <c r="S1176" s="113"/>
      <c r="T1176" s="193"/>
      <c r="V1176" s="82"/>
      <c r="W1176" s="82"/>
      <c r="X1176" s="82"/>
      <c r="Y1176" s="82"/>
      <c r="Z1176" s="82"/>
      <c r="AA1176" s="65"/>
      <c r="AB1176" s="4"/>
      <c r="AC1176" s="4"/>
      <c r="AD1176" s="4"/>
      <c r="AE1176" s="4"/>
      <c r="AF1176" s="4"/>
      <c r="AG1176" s="4"/>
      <c r="AH1176" s="4"/>
      <c r="AI1176" s="4"/>
      <c r="AJ1176" s="4"/>
      <c r="AK1176" s="4"/>
      <c r="AL1176" s="4"/>
      <c r="AM1176" s="4"/>
    </row>
    <row r="1177" spans="1:39" s="3" customFormat="1" ht="15" x14ac:dyDescent="0.25">
      <c r="A1177" s="63" t="s">
        <v>1031</v>
      </c>
      <c r="B1177" s="63" t="s">
        <v>500</v>
      </c>
      <c r="C1177" s="63"/>
      <c r="D1177" s="63" t="s">
        <v>225</v>
      </c>
      <c r="E1177" s="10"/>
      <c r="F1177" s="10"/>
      <c r="G1177" s="7"/>
      <c r="I1177" s="63"/>
      <c r="J1177" s="47"/>
      <c r="K1177" s="108"/>
      <c r="M1177" s="63">
        <v>38</v>
      </c>
      <c r="N1177" s="194">
        <v>6650</v>
      </c>
      <c r="P1177" s="113"/>
      <c r="Q1177" s="193"/>
      <c r="S1177" s="113"/>
      <c r="T1177" s="193"/>
      <c r="V1177" s="82"/>
      <c r="W1177" s="82"/>
      <c r="X1177" s="82"/>
      <c r="Y1177" s="82"/>
      <c r="Z1177" s="82"/>
      <c r="AA1177" s="65"/>
      <c r="AB1177" s="4"/>
      <c r="AC1177" s="4"/>
      <c r="AD1177" s="4"/>
      <c r="AE1177" s="4"/>
      <c r="AF1177" s="4"/>
      <c r="AG1177" s="4"/>
      <c r="AH1177" s="4"/>
      <c r="AI1177" s="4"/>
      <c r="AJ1177" s="4"/>
      <c r="AK1177" s="4"/>
      <c r="AL1177" s="4"/>
      <c r="AM1177" s="4"/>
    </row>
    <row r="1178" spans="1:39" s="3" customFormat="1" ht="15" x14ac:dyDescent="0.25">
      <c r="A1178" s="63" t="s">
        <v>1031</v>
      </c>
      <c r="B1178" s="63" t="s">
        <v>501</v>
      </c>
      <c r="C1178" s="63"/>
      <c r="D1178" s="63" t="s">
        <v>107</v>
      </c>
      <c r="E1178" s="10"/>
      <c r="F1178" s="10"/>
      <c r="G1178" s="7"/>
      <c r="I1178" s="63"/>
      <c r="J1178" s="47"/>
      <c r="K1178" s="108"/>
      <c r="M1178" s="63">
        <v>434</v>
      </c>
      <c r="N1178" s="194">
        <v>75950</v>
      </c>
      <c r="P1178" s="113"/>
      <c r="Q1178" s="193"/>
      <c r="S1178" s="113"/>
      <c r="T1178" s="193"/>
      <c r="V1178" s="82"/>
      <c r="W1178" s="82"/>
      <c r="X1178" s="82"/>
      <c r="Y1178" s="82"/>
      <c r="Z1178" s="82"/>
      <c r="AA1178" s="65"/>
      <c r="AB1178" s="4"/>
      <c r="AC1178" s="4"/>
      <c r="AD1178" s="4"/>
      <c r="AE1178" s="4"/>
      <c r="AF1178" s="4"/>
      <c r="AG1178" s="4"/>
      <c r="AH1178" s="4"/>
      <c r="AI1178" s="4"/>
      <c r="AJ1178" s="4"/>
      <c r="AK1178" s="4"/>
      <c r="AL1178" s="4"/>
      <c r="AM1178" s="4"/>
    </row>
    <row r="1179" spans="1:39" s="3" customFormat="1" ht="15" x14ac:dyDescent="0.25">
      <c r="A1179" s="63" t="s">
        <v>1031</v>
      </c>
      <c r="B1179" s="63" t="s">
        <v>503</v>
      </c>
      <c r="C1179" s="63"/>
      <c r="D1179" s="63" t="s">
        <v>88</v>
      </c>
      <c r="E1179" s="10"/>
      <c r="F1179" s="10"/>
      <c r="G1179" s="7"/>
      <c r="I1179" s="63"/>
      <c r="J1179" s="47"/>
      <c r="K1179" s="108"/>
      <c r="M1179" s="63">
        <v>3</v>
      </c>
      <c r="N1179" s="194">
        <v>525</v>
      </c>
      <c r="P1179" s="113"/>
      <c r="Q1179" s="193"/>
      <c r="S1179" s="113"/>
      <c r="T1179" s="193"/>
      <c r="V1179" s="82"/>
      <c r="W1179" s="82"/>
      <c r="X1179" s="82"/>
      <c r="Y1179" s="82"/>
      <c r="Z1179" s="82"/>
      <c r="AA1179" s="65"/>
      <c r="AB1179" s="4"/>
      <c r="AC1179" s="4"/>
      <c r="AD1179" s="4"/>
      <c r="AE1179" s="4"/>
      <c r="AF1179" s="4"/>
      <c r="AG1179" s="4"/>
      <c r="AH1179" s="4"/>
      <c r="AI1179" s="4"/>
      <c r="AJ1179" s="4"/>
      <c r="AK1179" s="4"/>
      <c r="AL1179" s="4"/>
      <c r="AM1179" s="4"/>
    </row>
    <row r="1180" spans="1:39" s="3" customFormat="1" ht="15" x14ac:dyDescent="0.25">
      <c r="A1180" s="63" t="s">
        <v>1031</v>
      </c>
      <c r="B1180" s="63" t="s">
        <v>504</v>
      </c>
      <c r="C1180" s="63"/>
      <c r="D1180" s="63" t="s">
        <v>461</v>
      </c>
      <c r="E1180" s="10"/>
      <c r="F1180" s="10"/>
      <c r="G1180" s="7"/>
      <c r="I1180" s="63"/>
      <c r="J1180" s="47"/>
      <c r="K1180" s="108"/>
      <c r="M1180" s="63">
        <v>6</v>
      </c>
      <c r="N1180" s="194">
        <v>1050</v>
      </c>
      <c r="P1180" s="113"/>
      <c r="Q1180" s="193"/>
      <c r="S1180" s="113"/>
      <c r="T1180" s="193"/>
      <c r="V1180" s="82"/>
      <c r="W1180" s="82"/>
      <c r="X1180" s="82"/>
      <c r="Y1180" s="82"/>
      <c r="Z1180" s="82"/>
      <c r="AA1180" s="65"/>
      <c r="AB1180" s="4"/>
      <c r="AC1180" s="4"/>
      <c r="AD1180" s="4"/>
      <c r="AE1180" s="4"/>
      <c r="AF1180" s="4"/>
      <c r="AG1180" s="4"/>
      <c r="AH1180" s="4"/>
      <c r="AI1180" s="4"/>
      <c r="AJ1180" s="4"/>
      <c r="AK1180" s="4"/>
      <c r="AL1180" s="4"/>
      <c r="AM1180" s="4"/>
    </row>
    <row r="1181" spans="1:39" s="3" customFormat="1" ht="15" x14ac:dyDescent="0.25">
      <c r="A1181" s="63" t="s">
        <v>1031</v>
      </c>
      <c r="B1181" s="63" t="s">
        <v>505</v>
      </c>
      <c r="C1181" s="63"/>
      <c r="D1181" s="63" t="s">
        <v>167</v>
      </c>
      <c r="E1181" s="10"/>
      <c r="F1181" s="10"/>
      <c r="G1181" s="7"/>
      <c r="I1181" s="63"/>
      <c r="J1181" s="47"/>
      <c r="K1181" s="108"/>
      <c r="M1181" s="63">
        <v>2</v>
      </c>
      <c r="N1181" s="194">
        <v>350</v>
      </c>
      <c r="P1181" s="113"/>
      <c r="Q1181" s="193"/>
      <c r="S1181" s="113"/>
      <c r="T1181" s="193"/>
      <c r="V1181" s="82"/>
      <c r="W1181" s="82"/>
      <c r="X1181" s="82"/>
      <c r="Y1181" s="82"/>
      <c r="Z1181" s="82"/>
      <c r="AA1181" s="65"/>
      <c r="AB1181" s="4"/>
      <c r="AC1181" s="4"/>
      <c r="AD1181" s="4"/>
      <c r="AE1181" s="4"/>
      <c r="AF1181" s="4"/>
      <c r="AG1181" s="4"/>
      <c r="AH1181" s="4"/>
      <c r="AI1181" s="4"/>
      <c r="AJ1181" s="4"/>
      <c r="AK1181" s="4"/>
      <c r="AL1181" s="4"/>
      <c r="AM1181" s="4"/>
    </row>
    <row r="1182" spans="1:39" s="3" customFormat="1" ht="15" x14ac:dyDescent="0.25">
      <c r="A1182" s="63" t="s">
        <v>1031</v>
      </c>
      <c r="B1182" s="63" t="s">
        <v>506</v>
      </c>
      <c r="C1182" s="63"/>
      <c r="D1182" s="63" t="s">
        <v>507</v>
      </c>
      <c r="E1182" s="10"/>
      <c r="F1182" s="10"/>
      <c r="G1182" s="7"/>
      <c r="I1182" s="63"/>
      <c r="J1182" s="47"/>
      <c r="K1182" s="108"/>
      <c r="M1182" s="63">
        <v>28</v>
      </c>
      <c r="N1182" s="194">
        <v>4900</v>
      </c>
      <c r="P1182" s="113"/>
      <c r="Q1182" s="193"/>
      <c r="S1182" s="113"/>
      <c r="T1182" s="193"/>
      <c r="V1182" s="82"/>
      <c r="W1182" s="82"/>
      <c r="X1182" s="82"/>
      <c r="Y1182" s="82"/>
      <c r="Z1182" s="82"/>
      <c r="AA1182" s="65"/>
      <c r="AB1182" s="4"/>
      <c r="AC1182" s="4"/>
      <c r="AD1182" s="4"/>
      <c r="AE1182" s="4"/>
      <c r="AF1182" s="4"/>
      <c r="AG1182" s="4"/>
      <c r="AH1182" s="4"/>
      <c r="AI1182" s="4"/>
      <c r="AJ1182" s="4"/>
      <c r="AK1182" s="4"/>
      <c r="AL1182" s="4"/>
      <c r="AM1182" s="4"/>
    </row>
    <row r="1183" spans="1:39" s="3" customFormat="1" ht="15" x14ac:dyDescent="0.25">
      <c r="A1183" s="63" t="s">
        <v>1031</v>
      </c>
      <c r="B1183" s="63" t="s">
        <v>508</v>
      </c>
      <c r="C1183" s="63"/>
      <c r="D1183" s="63" t="s">
        <v>104</v>
      </c>
      <c r="E1183" s="10"/>
      <c r="F1183" s="10"/>
      <c r="G1183" s="7"/>
      <c r="I1183" s="63"/>
      <c r="J1183" s="47"/>
      <c r="K1183" s="108"/>
      <c r="M1183" s="63">
        <v>11</v>
      </c>
      <c r="N1183" s="194">
        <v>1925</v>
      </c>
      <c r="P1183" s="113"/>
      <c r="Q1183" s="193"/>
      <c r="S1183" s="113"/>
      <c r="T1183" s="193"/>
      <c r="V1183" s="82"/>
      <c r="W1183" s="82"/>
      <c r="X1183" s="82"/>
      <c r="Y1183" s="82"/>
      <c r="Z1183" s="82"/>
      <c r="AA1183" s="65"/>
      <c r="AB1183" s="4"/>
      <c r="AC1183" s="4"/>
      <c r="AD1183" s="4"/>
      <c r="AE1183" s="4"/>
      <c r="AF1183" s="4"/>
      <c r="AG1183" s="4"/>
      <c r="AH1183" s="4"/>
      <c r="AI1183" s="4"/>
      <c r="AJ1183" s="4"/>
      <c r="AK1183" s="4"/>
      <c r="AL1183" s="4"/>
      <c r="AM1183" s="4"/>
    </row>
    <row r="1184" spans="1:39" s="3" customFormat="1" ht="15" x14ac:dyDescent="0.25">
      <c r="A1184" s="63" t="s">
        <v>1031</v>
      </c>
      <c r="B1184" s="63" t="s">
        <v>510</v>
      </c>
      <c r="C1184" s="63"/>
      <c r="D1184" s="63" t="s">
        <v>73</v>
      </c>
      <c r="E1184" s="10"/>
      <c r="F1184" s="10"/>
      <c r="G1184" s="7"/>
      <c r="I1184" s="63"/>
      <c r="J1184" s="47"/>
      <c r="K1184" s="108"/>
      <c r="M1184" s="63">
        <v>1531</v>
      </c>
      <c r="N1184" s="194">
        <v>267925</v>
      </c>
      <c r="P1184" s="113"/>
      <c r="Q1184" s="193"/>
      <c r="S1184" s="113"/>
      <c r="T1184" s="193"/>
      <c r="V1184" s="82"/>
      <c r="W1184" s="82"/>
      <c r="X1184" s="82"/>
      <c r="Y1184" s="82"/>
      <c r="Z1184" s="82"/>
      <c r="AA1184" s="65"/>
      <c r="AB1184" s="4"/>
      <c r="AC1184" s="4"/>
      <c r="AD1184" s="4"/>
      <c r="AE1184" s="4"/>
      <c r="AF1184" s="4"/>
      <c r="AG1184" s="4"/>
      <c r="AH1184" s="4"/>
      <c r="AI1184" s="4"/>
      <c r="AJ1184" s="4"/>
      <c r="AK1184" s="4"/>
      <c r="AL1184" s="4"/>
      <c r="AM1184" s="4"/>
    </row>
    <row r="1185" spans="1:39" s="3" customFormat="1" ht="15" x14ac:dyDescent="0.25">
      <c r="A1185" s="63" t="s">
        <v>1031</v>
      </c>
      <c r="B1185" s="63" t="s">
        <v>510</v>
      </c>
      <c r="C1185" s="63"/>
      <c r="D1185" s="63" t="s">
        <v>263</v>
      </c>
      <c r="E1185" s="10"/>
      <c r="F1185" s="10"/>
      <c r="G1185" s="7"/>
      <c r="I1185" s="63"/>
      <c r="J1185" s="47"/>
      <c r="K1185" s="108"/>
      <c r="M1185" s="63">
        <v>1</v>
      </c>
      <c r="N1185" s="194">
        <v>175</v>
      </c>
      <c r="P1185" s="113"/>
      <c r="Q1185" s="193"/>
      <c r="S1185" s="113"/>
      <c r="T1185" s="193"/>
      <c r="V1185" s="82"/>
      <c r="W1185" s="82"/>
      <c r="X1185" s="82"/>
      <c r="Y1185" s="82"/>
      <c r="Z1185" s="82"/>
      <c r="AA1185" s="65"/>
      <c r="AB1185" s="4"/>
      <c r="AC1185" s="4"/>
      <c r="AD1185" s="4"/>
      <c r="AE1185" s="4"/>
      <c r="AF1185" s="4"/>
      <c r="AG1185" s="4"/>
      <c r="AH1185" s="4"/>
      <c r="AI1185" s="4"/>
      <c r="AJ1185" s="4"/>
      <c r="AK1185" s="4"/>
      <c r="AL1185" s="4"/>
      <c r="AM1185" s="4"/>
    </row>
    <row r="1186" spans="1:39" s="3" customFormat="1" ht="15" x14ac:dyDescent="0.25">
      <c r="A1186" s="63" t="s">
        <v>1031</v>
      </c>
      <c r="B1186" s="63" t="s">
        <v>511</v>
      </c>
      <c r="C1186" s="63"/>
      <c r="D1186" s="63" t="s">
        <v>65</v>
      </c>
      <c r="E1186" s="10"/>
      <c r="F1186" s="10"/>
      <c r="G1186" s="7"/>
      <c r="I1186" s="63"/>
      <c r="J1186" s="47"/>
      <c r="K1186" s="108"/>
      <c r="M1186" s="63">
        <v>129</v>
      </c>
      <c r="N1186" s="194">
        <v>22575</v>
      </c>
      <c r="P1186" s="113"/>
      <c r="Q1186" s="193"/>
      <c r="S1186" s="113"/>
      <c r="T1186" s="193"/>
      <c r="V1186" s="82"/>
      <c r="W1186" s="82"/>
      <c r="X1186" s="82"/>
      <c r="Y1186" s="82"/>
      <c r="Z1186" s="82"/>
      <c r="AA1186" s="65"/>
      <c r="AB1186" s="4"/>
      <c r="AC1186" s="4"/>
      <c r="AD1186" s="4"/>
      <c r="AE1186" s="4"/>
      <c r="AF1186" s="4"/>
      <c r="AG1186" s="4"/>
      <c r="AH1186" s="4"/>
      <c r="AI1186" s="4"/>
      <c r="AJ1186" s="4"/>
      <c r="AK1186" s="4"/>
      <c r="AL1186" s="4"/>
      <c r="AM1186" s="4"/>
    </row>
    <row r="1187" spans="1:39" s="3" customFormat="1" ht="15" x14ac:dyDescent="0.25">
      <c r="A1187" s="63" t="s">
        <v>1031</v>
      </c>
      <c r="B1187" s="63" t="s">
        <v>511</v>
      </c>
      <c r="C1187" s="63"/>
      <c r="D1187" s="63" t="s">
        <v>212</v>
      </c>
      <c r="E1187" s="10"/>
      <c r="F1187" s="10"/>
      <c r="G1187" s="7"/>
      <c r="I1187" s="63"/>
      <c r="J1187" s="47"/>
      <c r="K1187" s="108"/>
      <c r="M1187" s="63">
        <v>1</v>
      </c>
      <c r="N1187" s="194">
        <v>175</v>
      </c>
      <c r="P1187" s="113"/>
      <c r="Q1187" s="193"/>
      <c r="S1187" s="113"/>
      <c r="T1187" s="193"/>
      <c r="V1187" s="82"/>
      <c r="W1187" s="82"/>
      <c r="X1187" s="82"/>
      <c r="Y1187" s="82"/>
      <c r="Z1187" s="82"/>
      <c r="AA1187" s="65"/>
      <c r="AB1187" s="4"/>
      <c r="AC1187" s="4"/>
      <c r="AD1187" s="4"/>
      <c r="AE1187" s="4"/>
      <c r="AF1187" s="4"/>
      <c r="AG1187" s="4"/>
      <c r="AH1187" s="4"/>
      <c r="AI1187" s="4"/>
      <c r="AJ1187" s="4"/>
      <c r="AK1187" s="4"/>
      <c r="AL1187" s="4"/>
      <c r="AM1187" s="4"/>
    </row>
    <row r="1188" spans="1:39" s="3" customFormat="1" ht="15" x14ac:dyDescent="0.25">
      <c r="A1188" s="63" t="s">
        <v>1031</v>
      </c>
      <c r="B1188" s="63" t="s">
        <v>512</v>
      </c>
      <c r="C1188" s="63"/>
      <c r="D1188" s="63" t="s">
        <v>333</v>
      </c>
      <c r="E1188" s="10"/>
      <c r="F1188" s="10"/>
      <c r="G1188" s="7"/>
      <c r="I1188" s="63"/>
      <c r="J1188" s="47"/>
      <c r="K1188" s="108"/>
      <c r="M1188" s="63">
        <v>11</v>
      </c>
      <c r="N1188" s="194">
        <v>1925</v>
      </c>
      <c r="P1188" s="113"/>
      <c r="Q1188" s="193"/>
      <c r="S1188" s="113"/>
      <c r="T1188" s="193"/>
      <c r="V1188" s="82"/>
      <c r="W1188" s="82"/>
      <c r="X1188" s="82"/>
      <c r="Y1188" s="82"/>
      <c r="Z1188" s="82"/>
      <c r="AA1188" s="65"/>
      <c r="AB1188" s="4"/>
      <c r="AC1188" s="4"/>
      <c r="AD1188" s="4"/>
      <c r="AE1188" s="4"/>
      <c r="AF1188" s="4"/>
      <c r="AG1188" s="4"/>
      <c r="AH1188" s="4"/>
      <c r="AI1188" s="4"/>
      <c r="AJ1188" s="4"/>
      <c r="AK1188" s="4"/>
      <c r="AL1188" s="4"/>
      <c r="AM1188" s="4"/>
    </row>
    <row r="1189" spans="1:39" s="3" customFormat="1" ht="15" x14ac:dyDescent="0.25">
      <c r="A1189" s="63" t="s">
        <v>1031</v>
      </c>
      <c r="B1189" s="63" t="s">
        <v>513</v>
      </c>
      <c r="C1189" s="63"/>
      <c r="D1189" s="63" t="s">
        <v>369</v>
      </c>
      <c r="E1189" s="10"/>
      <c r="F1189" s="10"/>
      <c r="G1189" s="7"/>
      <c r="I1189" s="63"/>
      <c r="J1189" s="47"/>
      <c r="K1189" s="108"/>
      <c r="M1189" s="63">
        <v>319</v>
      </c>
      <c r="N1189" s="194">
        <v>55825</v>
      </c>
      <c r="P1189" s="113"/>
      <c r="Q1189" s="193"/>
      <c r="S1189" s="113"/>
      <c r="T1189" s="193"/>
      <c r="V1189" s="82"/>
      <c r="W1189" s="82"/>
      <c r="X1189" s="82"/>
      <c r="Y1189" s="82"/>
      <c r="Z1189" s="82"/>
      <c r="AA1189" s="65"/>
      <c r="AB1189" s="4"/>
      <c r="AC1189" s="4"/>
      <c r="AD1189" s="4"/>
      <c r="AE1189" s="4"/>
      <c r="AF1189" s="4"/>
      <c r="AG1189" s="4"/>
      <c r="AH1189" s="4"/>
      <c r="AI1189" s="4"/>
      <c r="AJ1189" s="4"/>
      <c r="AK1189" s="4"/>
      <c r="AL1189" s="4"/>
      <c r="AM1189" s="4"/>
    </row>
    <row r="1190" spans="1:39" s="3" customFormat="1" ht="15" x14ac:dyDescent="0.25">
      <c r="A1190" s="63" t="s">
        <v>1031</v>
      </c>
      <c r="B1190" s="63" t="s">
        <v>515</v>
      </c>
      <c r="C1190" s="63"/>
      <c r="D1190" s="63" t="s">
        <v>516</v>
      </c>
      <c r="E1190" s="10"/>
      <c r="F1190" s="10"/>
      <c r="G1190" s="7"/>
      <c r="I1190" s="63"/>
      <c r="J1190" s="47"/>
      <c r="K1190" s="108"/>
      <c r="M1190" s="63">
        <v>27</v>
      </c>
      <c r="N1190" s="194">
        <v>4725</v>
      </c>
      <c r="P1190" s="113"/>
      <c r="Q1190" s="193"/>
      <c r="S1190" s="113"/>
      <c r="T1190" s="193"/>
      <c r="V1190" s="82"/>
      <c r="W1190" s="82"/>
      <c r="X1190" s="82"/>
      <c r="Y1190" s="82"/>
      <c r="Z1190" s="82"/>
      <c r="AA1190" s="65"/>
      <c r="AB1190" s="4"/>
      <c r="AC1190" s="4"/>
      <c r="AD1190" s="4"/>
      <c r="AE1190" s="4"/>
      <c r="AF1190" s="4"/>
      <c r="AG1190" s="4"/>
      <c r="AH1190" s="4"/>
      <c r="AI1190" s="4"/>
      <c r="AJ1190" s="4"/>
      <c r="AK1190" s="4"/>
      <c r="AL1190" s="4"/>
      <c r="AM1190" s="4"/>
    </row>
    <row r="1191" spans="1:39" s="3" customFormat="1" ht="15" x14ac:dyDescent="0.25">
      <c r="A1191" s="63" t="s">
        <v>1031</v>
      </c>
      <c r="B1191" s="63" t="s">
        <v>517</v>
      </c>
      <c r="C1191" s="63"/>
      <c r="D1191" s="63" t="s">
        <v>212</v>
      </c>
      <c r="E1191" s="10"/>
      <c r="F1191" s="10"/>
      <c r="G1191" s="7"/>
      <c r="I1191" s="63"/>
      <c r="J1191" s="47"/>
      <c r="K1191" s="108"/>
      <c r="M1191" s="63">
        <v>110</v>
      </c>
      <c r="N1191" s="194">
        <v>19250</v>
      </c>
      <c r="P1191" s="113"/>
      <c r="Q1191" s="193"/>
      <c r="S1191" s="113"/>
      <c r="T1191" s="193"/>
      <c r="V1191" s="82"/>
      <c r="W1191" s="82"/>
      <c r="X1191" s="82"/>
      <c r="Y1191" s="82"/>
      <c r="Z1191" s="82"/>
      <c r="AA1191" s="65"/>
      <c r="AB1191" s="4"/>
      <c r="AC1191" s="4"/>
      <c r="AD1191" s="4"/>
      <c r="AE1191" s="4"/>
      <c r="AF1191" s="4"/>
      <c r="AG1191" s="4"/>
      <c r="AH1191" s="4"/>
      <c r="AI1191" s="4"/>
      <c r="AJ1191" s="4"/>
      <c r="AK1191" s="4"/>
      <c r="AL1191" s="4"/>
      <c r="AM1191" s="4"/>
    </row>
    <row r="1192" spans="1:39" s="3" customFormat="1" ht="15" x14ac:dyDescent="0.25">
      <c r="A1192" s="63" t="s">
        <v>1031</v>
      </c>
      <c r="B1192" s="63" t="s">
        <v>520</v>
      </c>
      <c r="C1192" s="63"/>
      <c r="D1192" s="63" t="s">
        <v>226</v>
      </c>
      <c r="E1192" s="10"/>
      <c r="F1192" s="10"/>
      <c r="G1192" s="7"/>
      <c r="I1192" s="63"/>
      <c r="J1192" s="47"/>
      <c r="K1192" s="108"/>
      <c r="M1192" s="63">
        <v>21</v>
      </c>
      <c r="N1192" s="194">
        <v>3675</v>
      </c>
      <c r="P1192" s="113"/>
      <c r="Q1192" s="193"/>
      <c r="S1192" s="113"/>
      <c r="T1192" s="193"/>
      <c r="V1192" s="82"/>
      <c r="W1192" s="82"/>
      <c r="X1192" s="82"/>
      <c r="Y1192" s="82"/>
      <c r="Z1192" s="82"/>
      <c r="AA1192" s="65"/>
      <c r="AB1192" s="4"/>
      <c r="AC1192" s="4"/>
      <c r="AD1192" s="4"/>
      <c r="AE1192" s="4"/>
      <c r="AF1192" s="4"/>
      <c r="AG1192" s="4"/>
      <c r="AH1192" s="4"/>
      <c r="AI1192" s="4"/>
      <c r="AJ1192" s="4"/>
      <c r="AK1192" s="4"/>
      <c r="AL1192" s="4"/>
      <c r="AM1192" s="4"/>
    </row>
    <row r="1193" spans="1:39" s="3" customFormat="1" ht="15" x14ac:dyDescent="0.25">
      <c r="A1193" s="63" t="s">
        <v>1031</v>
      </c>
      <c r="B1193" s="63" t="s">
        <v>684</v>
      </c>
      <c r="C1193" s="63"/>
      <c r="D1193" s="63" t="s">
        <v>88</v>
      </c>
      <c r="E1193" s="10"/>
      <c r="F1193" s="10"/>
      <c r="G1193" s="7"/>
      <c r="I1193" s="63"/>
      <c r="J1193" s="47"/>
      <c r="K1193" s="108"/>
      <c r="M1193" s="63">
        <v>9</v>
      </c>
      <c r="N1193" s="194">
        <v>1575</v>
      </c>
      <c r="P1193" s="113"/>
      <c r="Q1193" s="193"/>
      <c r="S1193" s="113"/>
      <c r="T1193" s="193"/>
      <c r="V1193" s="82"/>
      <c r="W1193" s="82"/>
      <c r="X1193" s="82"/>
      <c r="Y1193" s="82"/>
      <c r="Z1193" s="82"/>
      <c r="AA1193" s="65"/>
      <c r="AB1193" s="4"/>
      <c r="AC1193" s="4"/>
      <c r="AD1193" s="4"/>
      <c r="AE1193" s="4"/>
      <c r="AF1193" s="4"/>
      <c r="AG1193" s="4"/>
      <c r="AH1193" s="4"/>
      <c r="AI1193" s="4"/>
      <c r="AJ1193" s="4"/>
      <c r="AK1193" s="4"/>
      <c r="AL1193" s="4"/>
      <c r="AM1193" s="4"/>
    </row>
    <row r="1194" spans="1:39" s="3" customFormat="1" ht="15" x14ac:dyDescent="0.25">
      <c r="A1194" s="63" t="s">
        <v>1031</v>
      </c>
      <c r="B1194" s="63" t="s">
        <v>523</v>
      </c>
      <c r="C1194" s="63"/>
      <c r="D1194" s="63" t="s">
        <v>86</v>
      </c>
      <c r="E1194" s="10"/>
      <c r="F1194" s="10"/>
      <c r="G1194" s="7"/>
      <c r="I1194" s="63"/>
      <c r="J1194" s="47"/>
      <c r="K1194" s="108"/>
      <c r="M1194" s="63">
        <v>4</v>
      </c>
      <c r="N1194" s="194">
        <v>700</v>
      </c>
      <c r="P1194" s="113"/>
      <c r="Q1194" s="193"/>
      <c r="S1194" s="113"/>
      <c r="T1194" s="193"/>
      <c r="V1194" s="82"/>
      <c r="W1194" s="82"/>
      <c r="X1194" s="82"/>
      <c r="Y1194" s="82"/>
      <c r="Z1194" s="82"/>
      <c r="AA1194" s="65"/>
      <c r="AB1194" s="4"/>
      <c r="AC1194" s="4"/>
      <c r="AD1194" s="4"/>
      <c r="AE1194" s="4"/>
      <c r="AF1194" s="4"/>
      <c r="AG1194" s="4"/>
      <c r="AH1194" s="4"/>
      <c r="AI1194" s="4"/>
      <c r="AJ1194" s="4"/>
      <c r="AK1194" s="4"/>
      <c r="AL1194" s="4"/>
      <c r="AM1194" s="4"/>
    </row>
    <row r="1195" spans="1:39" s="3" customFormat="1" ht="15" x14ac:dyDescent="0.25">
      <c r="A1195" s="63" t="s">
        <v>1031</v>
      </c>
      <c r="B1195" s="63" t="s">
        <v>524</v>
      </c>
      <c r="C1195" s="63"/>
      <c r="D1195" s="63" t="s">
        <v>127</v>
      </c>
      <c r="E1195" s="10"/>
      <c r="F1195" s="10"/>
      <c r="G1195" s="7"/>
      <c r="I1195" s="63"/>
      <c r="J1195" s="47"/>
      <c r="K1195" s="108"/>
      <c r="M1195" s="63">
        <v>2</v>
      </c>
      <c r="N1195" s="194">
        <v>350</v>
      </c>
      <c r="P1195" s="113"/>
      <c r="Q1195" s="193"/>
      <c r="S1195" s="113"/>
      <c r="T1195" s="193"/>
      <c r="V1195" s="82"/>
      <c r="W1195" s="82"/>
      <c r="X1195" s="82"/>
      <c r="Y1195" s="82"/>
      <c r="Z1195" s="82"/>
      <c r="AA1195" s="65"/>
      <c r="AB1195" s="4"/>
      <c r="AC1195" s="4"/>
      <c r="AD1195" s="4"/>
      <c r="AE1195" s="4"/>
      <c r="AF1195" s="4"/>
      <c r="AG1195" s="4"/>
      <c r="AH1195" s="4"/>
      <c r="AI1195" s="4"/>
      <c r="AJ1195" s="4"/>
      <c r="AK1195" s="4"/>
      <c r="AL1195" s="4"/>
      <c r="AM1195" s="4"/>
    </row>
    <row r="1196" spans="1:39" s="3" customFormat="1" ht="15" x14ac:dyDescent="0.25">
      <c r="A1196" s="63" t="s">
        <v>1031</v>
      </c>
      <c r="B1196" s="63" t="s">
        <v>525</v>
      </c>
      <c r="C1196" s="63"/>
      <c r="D1196" s="63" t="s">
        <v>77</v>
      </c>
      <c r="E1196" s="10"/>
      <c r="F1196" s="10"/>
      <c r="G1196" s="7"/>
      <c r="I1196" s="63"/>
      <c r="J1196" s="47"/>
      <c r="K1196" s="108"/>
      <c r="M1196" s="63">
        <v>23</v>
      </c>
      <c r="N1196" s="194">
        <v>4025</v>
      </c>
      <c r="P1196" s="113"/>
      <c r="Q1196" s="193"/>
      <c r="S1196" s="113"/>
      <c r="T1196" s="193"/>
      <c r="V1196" s="82"/>
      <c r="W1196" s="82"/>
      <c r="X1196" s="82"/>
      <c r="Y1196" s="82"/>
      <c r="Z1196" s="82"/>
      <c r="AA1196" s="65"/>
      <c r="AB1196" s="4"/>
      <c r="AC1196" s="4"/>
      <c r="AD1196" s="4"/>
      <c r="AE1196" s="4"/>
      <c r="AF1196" s="4"/>
      <c r="AG1196" s="4"/>
      <c r="AH1196" s="4"/>
      <c r="AI1196" s="4"/>
      <c r="AJ1196" s="4"/>
      <c r="AK1196" s="4"/>
      <c r="AL1196" s="4"/>
      <c r="AM1196" s="4"/>
    </row>
    <row r="1197" spans="1:39" s="3" customFormat="1" ht="15" x14ac:dyDescent="0.25">
      <c r="A1197" s="63" t="s">
        <v>1031</v>
      </c>
      <c r="B1197" s="63" t="s">
        <v>526</v>
      </c>
      <c r="C1197" s="63"/>
      <c r="D1197" s="63" t="s">
        <v>527</v>
      </c>
      <c r="E1197" s="10"/>
      <c r="F1197" s="10"/>
      <c r="G1197" s="7"/>
      <c r="I1197" s="63"/>
      <c r="J1197" s="47"/>
      <c r="K1197" s="108"/>
      <c r="M1197" s="63">
        <v>3</v>
      </c>
      <c r="N1197" s="194">
        <v>525</v>
      </c>
      <c r="P1197" s="113"/>
      <c r="Q1197" s="193"/>
      <c r="S1197" s="113"/>
      <c r="T1197" s="193"/>
      <c r="V1197" s="82"/>
      <c r="W1197" s="82"/>
      <c r="X1197" s="82"/>
      <c r="Y1197" s="82"/>
      <c r="Z1197" s="82"/>
      <c r="AA1197" s="65"/>
      <c r="AB1197" s="4"/>
      <c r="AC1197" s="4"/>
      <c r="AD1197" s="4"/>
      <c r="AE1197" s="4"/>
      <c r="AF1197" s="4"/>
      <c r="AG1197" s="4"/>
      <c r="AH1197" s="4"/>
      <c r="AI1197" s="4"/>
      <c r="AJ1197" s="4"/>
      <c r="AK1197" s="4"/>
      <c r="AL1197" s="4"/>
      <c r="AM1197" s="4"/>
    </row>
    <row r="1198" spans="1:39" s="3" customFormat="1" ht="15" x14ac:dyDescent="0.25">
      <c r="A1198" s="63" t="s">
        <v>1031</v>
      </c>
      <c r="B1198" s="63" t="s">
        <v>528</v>
      </c>
      <c r="C1198" s="63"/>
      <c r="D1198" s="63" t="s">
        <v>145</v>
      </c>
      <c r="E1198" s="10"/>
      <c r="F1198" s="10"/>
      <c r="G1198" s="7"/>
      <c r="I1198" s="63"/>
      <c r="J1198" s="47"/>
      <c r="K1198" s="108"/>
      <c r="M1198" s="63">
        <v>3</v>
      </c>
      <c r="N1198" s="194">
        <v>525</v>
      </c>
      <c r="P1198" s="113"/>
      <c r="Q1198" s="193"/>
      <c r="S1198" s="113"/>
      <c r="T1198" s="193"/>
      <c r="V1198" s="82"/>
      <c r="W1198" s="82"/>
      <c r="X1198" s="82"/>
      <c r="Y1198" s="82"/>
      <c r="Z1198" s="82"/>
      <c r="AA1198" s="65"/>
      <c r="AB1198" s="4"/>
      <c r="AC1198" s="4"/>
      <c r="AD1198" s="4"/>
      <c r="AE1198" s="4"/>
      <c r="AF1198" s="4"/>
      <c r="AG1198" s="4"/>
      <c r="AH1198" s="4"/>
      <c r="AI1198" s="4"/>
      <c r="AJ1198" s="4"/>
      <c r="AK1198" s="4"/>
      <c r="AL1198" s="4"/>
      <c r="AM1198" s="4"/>
    </row>
    <row r="1199" spans="1:39" s="3" customFormat="1" ht="15" x14ac:dyDescent="0.25">
      <c r="A1199" s="63" t="s">
        <v>1031</v>
      </c>
      <c r="B1199" s="63" t="s">
        <v>685</v>
      </c>
      <c r="C1199" s="63"/>
      <c r="D1199" s="63" t="s">
        <v>145</v>
      </c>
      <c r="E1199" s="10"/>
      <c r="F1199" s="10"/>
      <c r="G1199" s="7"/>
      <c r="I1199" s="63"/>
      <c r="J1199" s="47"/>
      <c r="K1199" s="108"/>
      <c r="M1199" s="63">
        <v>20</v>
      </c>
      <c r="N1199" s="194">
        <v>3500</v>
      </c>
      <c r="P1199" s="113"/>
      <c r="Q1199" s="193"/>
      <c r="S1199" s="113"/>
      <c r="T1199" s="193"/>
      <c r="V1199" s="82"/>
      <c r="W1199" s="82"/>
      <c r="X1199" s="82"/>
      <c r="Y1199" s="82"/>
      <c r="Z1199" s="82"/>
      <c r="AA1199" s="65"/>
      <c r="AB1199" s="4"/>
      <c r="AC1199" s="4"/>
      <c r="AD1199" s="4"/>
      <c r="AE1199" s="4"/>
      <c r="AF1199" s="4"/>
      <c r="AG1199" s="4"/>
      <c r="AH1199" s="4"/>
      <c r="AI1199" s="4"/>
      <c r="AJ1199" s="4"/>
      <c r="AK1199" s="4"/>
      <c r="AL1199" s="4"/>
      <c r="AM1199" s="4"/>
    </row>
    <row r="1200" spans="1:39" s="3" customFormat="1" ht="15" x14ac:dyDescent="0.25">
      <c r="A1200" s="63" t="s">
        <v>1031</v>
      </c>
      <c r="B1200" s="63" t="s">
        <v>529</v>
      </c>
      <c r="C1200" s="63"/>
      <c r="D1200" s="63" t="s">
        <v>502</v>
      </c>
      <c r="E1200" s="10"/>
      <c r="F1200" s="10"/>
      <c r="G1200" s="7"/>
      <c r="I1200" s="63"/>
      <c r="J1200" s="47"/>
      <c r="K1200" s="108"/>
      <c r="M1200" s="63">
        <v>170</v>
      </c>
      <c r="N1200" s="194">
        <v>29750</v>
      </c>
      <c r="P1200" s="113"/>
      <c r="Q1200" s="193"/>
      <c r="S1200" s="113"/>
      <c r="T1200" s="193"/>
      <c r="V1200" s="82"/>
      <c r="W1200" s="82"/>
      <c r="X1200" s="82"/>
      <c r="Y1200" s="82"/>
      <c r="Z1200" s="82"/>
      <c r="AA1200" s="65"/>
      <c r="AB1200" s="4"/>
      <c r="AC1200" s="4"/>
      <c r="AD1200" s="4"/>
      <c r="AE1200" s="4"/>
      <c r="AF1200" s="4"/>
      <c r="AG1200" s="4"/>
      <c r="AH1200" s="4"/>
      <c r="AI1200" s="4"/>
      <c r="AJ1200" s="4"/>
      <c r="AK1200" s="4"/>
      <c r="AL1200" s="4"/>
      <c r="AM1200" s="4"/>
    </row>
    <row r="1201" spans="1:39" s="3" customFormat="1" ht="15" x14ac:dyDescent="0.25">
      <c r="A1201" s="63" t="s">
        <v>1031</v>
      </c>
      <c r="B1201" s="63" t="s">
        <v>532</v>
      </c>
      <c r="C1201" s="63"/>
      <c r="D1201" s="63" t="s">
        <v>104</v>
      </c>
      <c r="E1201" s="10"/>
      <c r="F1201" s="10"/>
      <c r="G1201" s="7"/>
      <c r="I1201" s="63"/>
      <c r="J1201" s="47"/>
      <c r="K1201" s="108"/>
      <c r="M1201" s="63">
        <v>13</v>
      </c>
      <c r="N1201" s="194">
        <v>2275</v>
      </c>
      <c r="P1201" s="113"/>
      <c r="Q1201" s="193"/>
      <c r="S1201" s="113"/>
      <c r="T1201" s="193"/>
      <c r="V1201" s="82"/>
      <c r="W1201" s="82"/>
      <c r="X1201" s="82"/>
      <c r="Y1201" s="82"/>
      <c r="Z1201" s="82"/>
      <c r="AA1201" s="65"/>
      <c r="AB1201" s="4"/>
      <c r="AC1201" s="4"/>
      <c r="AD1201" s="4"/>
      <c r="AE1201" s="4"/>
      <c r="AF1201" s="4"/>
      <c r="AG1201" s="4"/>
      <c r="AH1201" s="4"/>
      <c r="AI1201" s="4"/>
      <c r="AJ1201" s="4"/>
      <c r="AK1201" s="4"/>
      <c r="AL1201" s="4"/>
      <c r="AM1201" s="4"/>
    </row>
    <row r="1202" spans="1:39" s="3" customFormat="1" ht="15" x14ac:dyDescent="0.25">
      <c r="A1202" s="63" t="s">
        <v>1031</v>
      </c>
      <c r="B1202" s="63" t="s">
        <v>533</v>
      </c>
      <c r="C1202" s="63"/>
      <c r="D1202" s="63" t="s">
        <v>97</v>
      </c>
      <c r="E1202" s="10"/>
      <c r="F1202" s="10"/>
      <c r="G1202" s="7"/>
      <c r="I1202" s="63"/>
      <c r="J1202" s="47"/>
      <c r="K1202" s="108"/>
      <c r="M1202" s="63">
        <v>29</v>
      </c>
      <c r="N1202" s="194">
        <v>5075</v>
      </c>
      <c r="P1202" s="113"/>
      <c r="Q1202" s="193"/>
      <c r="S1202" s="113"/>
      <c r="T1202" s="193"/>
      <c r="V1202" s="82"/>
      <c r="W1202" s="82"/>
      <c r="X1202" s="82"/>
      <c r="Y1202" s="82"/>
      <c r="Z1202" s="82"/>
      <c r="AA1202" s="65"/>
      <c r="AB1202" s="4"/>
      <c r="AC1202" s="4"/>
      <c r="AD1202" s="4"/>
      <c r="AE1202" s="4"/>
      <c r="AF1202" s="4"/>
      <c r="AG1202" s="4"/>
      <c r="AH1202" s="4"/>
      <c r="AI1202" s="4"/>
      <c r="AJ1202" s="4"/>
      <c r="AK1202" s="4"/>
      <c r="AL1202" s="4"/>
      <c r="AM1202" s="4"/>
    </row>
    <row r="1203" spans="1:39" s="3" customFormat="1" ht="15" x14ac:dyDescent="0.25">
      <c r="A1203" s="63" t="s">
        <v>1031</v>
      </c>
      <c r="B1203" s="63" t="s">
        <v>534</v>
      </c>
      <c r="C1203" s="63"/>
      <c r="D1203" s="63" t="s">
        <v>90</v>
      </c>
      <c r="E1203" s="10"/>
      <c r="F1203" s="10"/>
      <c r="G1203" s="7"/>
      <c r="I1203" s="63"/>
      <c r="J1203" s="47"/>
      <c r="K1203" s="108"/>
      <c r="M1203" s="63">
        <v>375</v>
      </c>
      <c r="N1203" s="194">
        <v>65625</v>
      </c>
      <c r="P1203" s="113"/>
      <c r="Q1203" s="193"/>
      <c r="S1203" s="113"/>
      <c r="T1203" s="193"/>
      <c r="V1203" s="82"/>
      <c r="W1203" s="82"/>
      <c r="X1203" s="82"/>
      <c r="Y1203" s="82"/>
      <c r="Z1203" s="82"/>
      <c r="AA1203" s="65"/>
      <c r="AB1203" s="4"/>
      <c r="AC1203" s="4"/>
      <c r="AD1203" s="4"/>
      <c r="AE1203" s="4"/>
      <c r="AF1203" s="4"/>
      <c r="AG1203" s="4"/>
      <c r="AH1203" s="4"/>
      <c r="AI1203" s="4"/>
      <c r="AJ1203" s="4"/>
      <c r="AK1203" s="4"/>
      <c r="AL1203" s="4"/>
      <c r="AM1203" s="4"/>
    </row>
    <row r="1204" spans="1:39" s="3" customFormat="1" ht="15" x14ac:dyDescent="0.25">
      <c r="A1204" s="63" t="s">
        <v>1031</v>
      </c>
      <c r="B1204" s="63" t="s">
        <v>535</v>
      </c>
      <c r="C1204" s="63"/>
      <c r="D1204" s="63" t="s">
        <v>79</v>
      </c>
      <c r="E1204" s="10"/>
      <c r="F1204" s="10"/>
      <c r="G1204" s="7"/>
      <c r="I1204" s="63"/>
      <c r="J1204" s="47"/>
      <c r="K1204" s="108"/>
      <c r="M1204" s="63">
        <v>19</v>
      </c>
      <c r="N1204" s="194">
        <v>3325</v>
      </c>
      <c r="P1204" s="113"/>
      <c r="Q1204" s="193"/>
      <c r="S1204" s="113"/>
      <c r="T1204" s="193"/>
      <c r="V1204" s="82"/>
      <c r="W1204" s="82"/>
      <c r="X1204" s="82"/>
      <c r="Y1204" s="82"/>
      <c r="Z1204" s="82"/>
      <c r="AA1204" s="65"/>
      <c r="AB1204" s="4"/>
      <c r="AC1204" s="4"/>
      <c r="AD1204" s="4"/>
      <c r="AE1204" s="4"/>
      <c r="AF1204" s="4"/>
      <c r="AG1204" s="4"/>
      <c r="AH1204" s="4"/>
      <c r="AI1204" s="4"/>
      <c r="AJ1204" s="4"/>
      <c r="AK1204" s="4"/>
      <c r="AL1204" s="4"/>
      <c r="AM1204" s="4"/>
    </row>
    <row r="1205" spans="1:39" s="3" customFormat="1" ht="15" x14ac:dyDescent="0.25">
      <c r="A1205" s="63" t="s">
        <v>1031</v>
      </c>
      <c r="B1205" s="63" t="s">
        <v>536</v>
      </c>
      <c r="C1205" s="63"/>
      <c r="D1205" s="63" t="s">
        <v>88</v>
      </c>
      <c r="E1205" s="10"/>
      <c r="F1205" s="10"/>
      <c r="G1205" s="7"/>
      <c r="I1205" s="63"/>
      <c r="J1205" s="47"/>
      <c r="K1205" s="108"/>
      <c r="M1205" s="63">
        <v>73</v>
      </c>
      <c r="N1205" s="194">
        <v>12775</v>
      </c>
      <c r="P1205" s="113"/>
      <c r="Q1205" s="193"/>
      <c r="S1205" s="113"/>
      <c r="T1205" s="193"/>
      <c r="V1205" s="82"/>
      <c r="W1205" s="82"/>
      <c r="X1205" s="82"/>
      <c r="Y1205" s="82"/>
      <c r="Z1205" s="82"/>
      <c r="AA1205" s="65"/>
      <c r="AB1205" s="4"/>
      <c r="AC1205" s="4"/>
      <c r="AD1205" s="4"/>
      <c r="AE1205" s="4"/>
      <c r="AF1205" s="4"/>
      <c r="AG1205" s="4"/>
      <c r="AH1205" s="4"/>
      <c r="AI1205" s="4"/>
      <c r="AJ1205" s="4"/>
      <c r="AK1205" s="4"/>
      <c r="AL1205" s="4"/>
      <c r="AM1205" s="4"/>
    </row>
    <row r="1206" spans="1:39" s="3" customFormat="1" ht="15" x14ac:dyDescent="0.25">
      <c r="A1206" s="63" t="s">
        <v>1031</v>
      </c>
      <c r="B1206" s="63" t="s">
        <v>537</v>
      </c>
      <c r="C1206" s="63"/>
      <c r="D1206" s="63" t="s">
        <v>68</v>
      </c>
      <c r="E1206" s="10"/>
      <c r="F1206" s="10"/>
      <c r="G1206" s="7"/>
      <c r="I1206" s="63"/>
      <c r="J1206" s="47"/>
      <c r="K1206" s="108"/>
      <c r="M1206" s="63">
        <v>50</v>
      </c>
      <c r="N1206" s="194">
        <v>8750</v>
      </c>
      <c r="P1206" s="113"/>
      <c r="Q1206" s="193"/>
      <c r="S1206" s="113"/>
      <c r="T1206" s="193"/>
      <c r="V1206" s="82"/>
      <c r="W1206" s="82"/>
      <c r="X1206" s="82"/>
      <c r="Y1206" s="82"/>
      <c r="Z1206" s="82"/>
      <c r="AA1206" s="65"/>
      <c r="AB1206" s="4"/>
      <c r="AC1206" s="4"/>
      <c r="AD1206" s="4"/>
      <c r="AE1206" s="4"/>
      <c r="AF1206" s="4"/>
      <c r="AG1206" s="4"/>
      <c r="AH1206" s="4"/>
      <c r="AI1206" s="4"/>
      <c r="AJ1206" s="4"/>
      <c r="AK1206" s="4"/>
      <c r="AL1206" s="4"/>
      <c r="AM1206" s="4"/>
    </row>
    <row r="1207" spans="1:39" s="3" customFormat="1" ht="15" x14ac:dyDescent="0.25">
      <c r="A1207" s="63" t="s">
        <v>1031</v>
      </c>
      <c r="B1207" s="63" t="s">
        <v>538</v>
      </c>
      <c r="C1207" s="63"/>
      <c r="D1207" s="63" t="s">
        <v>187</v>
      </c>
      <c r="E1207" s="10"/>
      <c r="F1207" s="10"/>
      <c r="G1207" s="7"/>
      <c r="I1207" s="63"/>
      <c r="J1207" s="47"/>
      <c r="K1207" s="108"/>
      <c r="M1207" s="63">
        <v>1</v>
      </c>
      <c r="N1207" s="194">
        <v>175</v>
      </c>
      <c r="P1207" s="113"/>
      <c r="Q1207" s="193"/>
      <c r="S1207" s="113"/>
      <c r="T1207" s="193"/>
      <c r="V1207" s="82"/>
      <c r="W1207" s="82"/>
      <c r="X1207" s="82"/>
      <c r="Y1207" s="82"/>
      <c r="Z1207" s="82"/>
      <c r="AA1207" s="65"/>
      <c r="AB1207" s="4"/>
      <c r="AC1207" s="4"/>
      <c r="AD1207" s="4"/>
      <c r="AE1207" s="4"/>
      <c r="AF1207" s="4"/>
      <c r="AG1207" s="4"/>
      <c r="AH1207" s="4"/>
      <c r="AI1207" s="4"/>
      <c r="AJ1207" s="4"/>
      <c r="AK1207" s="4"/>
      <c r="AL1207" s="4"/>
      <c r="AM1207" s="4"/>
    </row>
    <row r="1208" spans="1:39" s="3" customFormat="1" ht="15" x14ac:dyDescent="0.25">
      <c r="A1208" s="63" t="s">
        <v>1031</v>
      </c>
      <c r="B1208" s="63" t="s">
        <v>539</v>
      </c>
      <c r="C1208" s="63"/>
      <c r="D1208" s="63" t="s">
        <v>64</v>
      </c>
      <c r="E1208" s="10"/>
      <c r="F1208" s="10"/>
      <c r="G1208" s="7"/>
      <c r="I1208" s="63"/>
      <c r="J1208" s="47"/>
      <c r="K1208" s="108"/>
      <c r="M1208" s="63">
        <v>5</v>
      </c>
      <c r="N1208" s="194">
        <v>875</v>
      </c>
      <c r="P1208" s="113"/>
      <c r="Q1208" s="193"/>
      <c r="S1208" s="113"/>
      <c r="T1208" s="193"/>
      <c r="V1208" s="82"/>
      <c r="W1208" s="82"/>
      <c r="X1208" s="82"/>
      <c r="Y1208" s="82"/>
      <c r="Z1208" s="82"/>
      <c r="AA1208" s="65"/>
      <c r="AB1208" s="4"/>
      <c r="AC1208" s="4"/>
      <c r="AD1208" s="4"/>
      <c r="AE1208" s="4"/>
      <c r="AF1208" s="4"/>
      <c r="AG1208" s="4"/>
      <c r="AH1208" s="4"/>
      <c r="AI1208" s="4"/>
      <c r="AJ1208" s="4"/>
      <c r="AK1208" s="4"/>
      <c r="AL1208" s="4"/>
      <c r="AM1208" s="4"/>
    </row>
    <row r="1209" spans="1:39" s="3" customFormat="1" ht="15" x14ac:dyDescent="0.25">
      <c r="A1209" s="63" t="s">
        <v>1031</v>
      </c>
      <c r="B1209" s="63" t="s">
        <v>541</v>
      </c>
      <c r="C1209" s="63"/>
      <c r="D1209" s="63" t="s">
        <v>542</v>
      </c>
      <c r="E1209" s="10"/>
      <c r="F1209" s="10"/>
      <c r="G1209" s="7"/>
      <c r="I1209" s="63"/>
      <c r="J1209" s="47"/>
      <c r="K1209" s="108"/>
      <c r="M1209" s="63">
        <v>22</v>
      </c>
      <c r="N1209" s="194">
        <v>3850</v>
      </c>
      <c r="P1209" s="113"/>
      <c r="Q1209" s="193"/>
      <c r="S1209" s="113"/>
      <c r="T1209" s="193"/>
      <c r="V1209" s="82"/>
      <c r="W1209" s="82"/>
      <c r="X1209" s="82"/>
      <c r="Y1209" s="82"/>
      <c r="Z1209" s="82"/>
      <c r="AA1209" s="65"/>
      <c r="AB1209" s="4"/>
      <c r="AC1209" s="4"/>
      <c r="AD1209" s="4"/>
      <c r="AE1209" s="4"/>
      <c r="AF1209" s="4"/>
      <c r="AG1209" s="4"/>
      <c r="AH1209" s="4"/>
      <c r="AI1209" s="4"/>
      <c r="AJ1209" s="4"/>
      <c r="AK1209" s="4"/>
      <c r="AL1209" s="4"/>
      <c r="AM1209" s="4"/>
    </row>
    <row r="1210" spans="1:39" s="3" customFormat="1" ht="15" x14ac:dyDescent="0.25">
      <c r="A1210" s="63" t="s">
        <v>1031</v>
      </c>
      <c r="B1210" s="63" t="s">
        <v>543</v>
      </c>
      <c r="C1210" s="63"/>
      <c r="D1210" s="63" t="s">
        <v>109</v>
      </c>
      <c r="E1210" s="10"/>
      <c r="F1210" s="10"/>
      <c r="G1210" s="7"/>
      <c r="I1210" s="63"/>
      <c r="J1210" s="47"/>
      <c r="K1210" s="108"/>
      <c r="M1210" s="63">
        <v>204</v>
      </c>
      <c r="N1210" s="194">
        <v>35700</v>
      </c>
      <c r="P1210" s="113"/>
      <c r="Q1210" s="193"/>
      <c r="S1210" s="113"/>
      <c r="T1210" s="193"/>
      <c r="V1210" s="82"/>
      <c r="W1210" s="82"/>
      <c r="X1210" s="82"/>
      <c r="Y1210" s="82"/>
      <c r="Z1210" s="82"/>
      <c r="AA1210" s="65"/>
      <c r="AB1210" s="4"/>
      <c r="AC1210" s="4"/>
      <c r="AD1210" s="4"/>
      <c r="AE1210" s="4"/>
      <c r="AF1210" s="4"/>
      <c r="AG1210" s="4"/>
      <c r="AH1210" s="4"/>
      <c r="AI1210" s="4"/>
      <c r="AJ1210" s="4"/>
      <c r="AK1210" s="4"/>
      <c r="AL1210" s="4"/>
      <c r="AM1210" s="4"/>
    </row>
    <row r="1211" spans="1:39" s="3" customFormat="1" ht="15" x14ac:dyDescent="0.25">
      <c r="A1211" s="63" t="s">
        <v>1031</v>
      </c>
      <c r="B1211" s="63" t="s">
        <v>544</v>
      </c>
      <c r="C1211" s="63"/>
      <c r="D1211" s="63" t="s">
        <v>131</v>
      </c>
      <c r="E1211" s="10"/>
      <c r="F1211" s="10"/>
      <c r="G1211" s="7"/>
      <c r="I1211" s="63"/>
      <c r="J1211" s="47"/>
      <c r="K1211" s="108"/>
      <c r="M1211" s="63">
        <v>496</v>
      </c>
      <c r="N1211" s="194">
        <v>86800</v>
      </c>
      <c r="P1211" s="113"/>
      <c r="Q1211" s="193"/>
      <c r="S1211" s="113"/>
      <c r="T1211" s="193"/>
      <c r="V1211" s="82"/>
      <c r="W1211" s="82"/>
      <c r="X1211" s="82"/>
      <c r="Y1211" s="82"/>
      <c r="Z1211" s="82"/>
      <c r="AA1211" s="65"/>
      <c r="AB1211" s="4"/>
      <c r="AC1211" s="4"/>
      <c r="AD1211" s="4"/>
      <c r="AE1211" s="4"/>
      <c r="AF1211" s="4"/>
      <c r="AG1211" s="4"/>
      <c r="AH1211" s="4"/>
      <c r="AI1211" s="4"/>
      <c r="AJ1211" s="4"/>
      <c r="AK1211" s="4"/>
      <c r="AL1211" s="4"/>
      <c r="AM1211" s="4"/>
    </row>
    <row r="1212" spans="1:39" s="3" customFormat="1" ht="15" x14ac:dyDescent="0.25">
      <c r="A1212" s="63" t="s">
        <v>1031</v>
      </c>
      <c r="B1212" s="63" t="s">
        <v>544</v>
      </c>
      <c r="C1212" s="63"/>
      <c r="D1212" s="63" t="s">
        <v>107</v>
      </c>
      <c r="E1212" s="10"/>
      <c r="F1212" s="10"/>
      <c r="G1212" s="7"/>
      <c r="I1212" s="63"/>
      <c r="J1212" s="47"/>
      <c r="K1212" s="108"/>
      <c r="M1212" s="63">
        <v>1</v>
      </c>
      <c r="N1212" s="194">
        <v>175</v>
      </c>
      <c r="P1212" s="113"/>
      <c r="Q1212" s="193"/>
      <c r="S1212" s="113"/>
      <c r="T1212" s="193"/>
      <c r="V1212" s="82"/>
      <c r="W1212" s="82"/>
      <c r="X1212" s="82"/>
      <c r="Y1212" s="82"/>
      <c r="Z1212" s="82"/>
      <c r="AA1212" s="65"/>
      <c r="AB1212" s="4"/>
      <c r="AC1212" s="4"/>
      <c r="AD1212" s="4"/>
      <c r="AE1212" s="4"/>
      <c r="AF1212" s="4"/>
      <c r="AG1212" s="4"/>
      <c r="AH1212" s="4"/>
      <c r="AI1212" s="4"/>
      <c r="AJ1212" s="4"/>
      <c r="AK1212" s="4"/>
      <c r="AL1212" s="4"/>
      <c r="AM1212" s="4"/>
    </row>
    <row r="1213" spans="1:39" s="3" customFormat="1" ht="15" x14ac:dyDescent="0.25">
      <c r="A1213" s="63" t="s">
        <v>1031</v>
      </c>
      <c r="B1213" s="63" t="s">
        <v>688</v>
      </c>
      <c r="C1213" s="63"/>
      <c r="D1213" s="63" t="s">
        <v>145</v>
      </c>
      <c r="E1213" s="10"/>
      <c r="F1213" s="10"/>
      <c r="G1213" s="7"/>
      <c r="I1213" s="63"/>
      <c r="J1213" s="47"/>
      <c r="K1213" s="108"/>
      <c r="M1213" s="63">
        <v>13</v>
      </c>
      <c r="N1213" s="194">
        <v>2275</v>
      </c>
      <c r="P1213" s="113"/>
      <c r="Q1213" s="193"/>
      <c r="S1213" s="113"/>
      <c r="T1213" s="193"/>
      <c r="V1213" s="82"/>
      <c r="W1213" s="82"/>
      <c r="X1213" s="82"/>
      <c r="Y1213" s="82"/>
      <c r="Z1213" s="82"/>
      <c r="AA1213" s="65"/>
      <c r="AB1213" s="4"/>
      <c r="AC1213" s="4"/>
      <c r="AD1213" s="4"/>
      <c r="AE1213" s="4"/>
      <c r="AF1213" s="4"/>
      <c r="AG1213" s="4"/>
      <c r="AH1213" s="4"/>
      <c r="AI1213" s="4"/>
      <c r="AJ1213" s="4"/>
      <c r="AK1213" s="4"/>
      <c r="AL1213" s="4"/>
      <c r="AM1213" s="4"/>
    </row>
    <row r="1214" spans="1:39" s="3" customFormat="1" ht="15" x14ac:dyDescent="0.25">
      <c r="A1214" s="63" t="s">
        <v>1031</v>
      </c>
      <c r="B1214" s="63" t="s">
        <v>689</v>
      </c>
      <c r="C1214" s="63"/>
      <c r="D1214" s="63" t="s">
        <v>145</v>
      </c>
      <c r="E1214" s="10"/>
      <c r="F1214" s="10"/>
      <c r="G1214" s="7"/>
      <c r="I1214" s="63"/>
      <c r="J1214" s="47"/>
      <c r="K1214" s="108"/>
      <c r="M1214" s="63">
        <v>55</v>
      </c>
      <c r="N1214" s="194">
        <v>9625</v>
      </c>
      <c r="P1214" s="113"/>
      <c r="Q1214" s="193"/>
      <c r="S1214" s="113"/>
      <c r="T1214" s="193"/>
      <c r="V1214" s="82"/>
      <c r="W1214" s="82"/>
      <c r="X1214" s="82"/>
      <c r="Y1214" s="82"/>
      <c r="Z1214" s="82"/>
      <c r="AA1214" s="65"/>
      <c r="AB1214" s="4"/>
      <c r="AC1214" s="4"/>
      <c r="AD1214" s="4"/>
      <c r="AE1214" s="4"/>
      <c r="AF1214" s="4"/>
      <c r="AG1214" s="4"/>
      <c r="AH1214" s="4"/>
      <c r="AI1214" s="4"/>
      <c r="AJ1214" s="4"/>
      <c r="AK1214" s="4"/>
      <c r="AL1214" s="4"/>
      <c r="AM1214" s="4"/>
    </row>
    <row r="1215" spans="1:39" s="3" customFormat="1" ht="15" x14ac:dyDescent="0.25">
      <c r="A1215" s="63" t="s">
        <v>1031</v>
      </c>
      <c r="B1215" s="63" t="s">
        <v>548</v>
      </c>
      <c r="C1215" s="63"/>
      <c r="D1215" s="63" t="s">
        <v>386</v>
      </c>
      <c r="E1215" s="10"/>
      <c r="F1215" s="10"/>
      <c r="G1215" s="7"/>
      <c r="I1215" s="63"/>
      <c r="J1215" s="47"/>
      <c r="K1215" s="108"/>
      <c r="M1215" s="63">
        <v>400</v>
      </c>
      <c r="N1215" s="194">
        <v>70000</v>
      </c>
      <c r="P1215" s="113"/>
      <c r="Q1215" s="193"/>
      <c r="S1215" s="113"/>
      <c r="T1215" s="193"/>
      <c r="V1215" s="82"/>
      <c r="W1215" s="82"/>
      <c r="X1215" s="82"/>
      <c r="Y1215" s="82"/>
      <c r="Z1215" s="82"/>
      <c r="AA1215" s="65"/>
      <c r="AB1215" s="4"/>
      <c r="AC1215" s="4"/>
      <c r="AD1215" s="4"/>
      <c r="AE1215" s="4"/>
      <c r="AF1215" s="4"/>
      <c r="AG1215" s="4"/>
      <c r="AH1215" s="4"/>
      <c r="AI1215" s="4"/>
      <c r="AJ1215" s="4"/>
      <c r="AK1215" s="4"/>
      <c r="AL1215" s="4"/>
      <c r="AM1215" s="4"/>
    </row>
    <row r="1216" spans="1:39" s="3" customFormat="1" ht="15" x14ac:dyDescent="0.25">
      <c r="A1216" s="63" t="s">
        <v>1031</v>
      </c>
      <c r="B1216" s="63" t="s">
        <v>549</v>
      </c>
      <c r="C1216" s="63"/>
      <c r="D1216" s="63" t="s">
        <v>170</v>
      </c>
      <c r="E1216" s="10"/>
      <c r="F1216" s="10"/>
      <c r="G1216" s="7"/>
      <c r="I1216" s="63"/>
      <c r="J1216" s="47"/>
      <c r="K1216" s="108"/>
      <c r="M1216" s="63">
        <v>482</v>
      </c>
      <c r="N1216" s="194">
        <v>84350</v>
      </c>
      <c r="P1216" s="113"/>
      <c r="Q1216" s="193"/>
      <c r="S1216" s="113"/>
      <c r="T1216" s="193"/>
      <c r="V1216" s="82"/>
      <c r="W1216" s="82"/>
      <c r="X1216" s="82"/>
      <c r="Y1216" s="82"/>
      <c r="Z1216" s="82"/>
      <c r="AA1216" s="65"/>
      <c r="AB1216" s="4"/>
      <c r="AC1216" s="4"/>
      <c r="AD1216" s="4"/>
      <c r="AE1216" s="4"/>
      <c r="AF1216" s="4"/>
      <c r="AG1216" s="4"/>
      <c r="AH1216" s="4"/>
      <c r="AI1216" s="4"/>
      <c r="AJ1216" s="4"/>
      <c r="AK1216" s="4"/>
      <c r="AL1216" s="4"/>
      <c r="AM1216" s="4"/>
    </row>
    <row r="1217" spans="1:39" s="3" customFormat="1" ht="15" x14ac:dyDescent="0.25">
      <c r="A1217" s="63" t="s">
        <v>1031</v>
      </c>
      <c r="B1217" s="63" t="s">
        <v>550</v>
      </c>
      <c r="C1217" s="63"/>
      <c r="D1217" s="63" t="s">
        <v>88</v>
      </c>
      <c r="E1217" s="10"/>
      <c r="F1217" s="10"/>
      <c r="G1217" s="7"/>
      <c r="I1217" s="63"/>
      <c r="J1217" s="47"/>
      <c r="K1217" s="108"/>
      <c r="M1217" s="63">
        <v>1</v>
      </c>
      <c r="N1217" s="194">
        <v>175</v>
      </c>
      <c r="P1217" s="113"/>
      <c r="Q1217" s="193"/>
      <c r="S1217" s="113"/>
      <c r="T1217" s="193"/>
      <c r="V1217" s="82"/>
      <c r="W1217" s="82"/>
      <c r="X1217" s="82"/>
      <c r="Y1217" s="82"/>
      <c r="Z1217" s="82"/>
      <c r="AA1217" s="65"/>
      <c r="AB1217" s="4"/>
      <c r="AC1217" s="4"/>
      <c r="AD1217" s="4"/>
      <c r="AE1217" s="4"/>
      <c r="AF1217" s="4"/>
      <c r="AG1217" s="4"/>
      <c r="AH1217" s="4"/>
      <c r="AI1217" s="4"/>
      <c r="AJ1217" s="4"/>
      <c r="AK1217" s="4"/>
      <c r="AL1217" s="4"/>
      <c r="AM1217" s="4"/>
    </row>
    <row r="1218" spans="1:39" s="3" customFormat="1" ht="15" x14ac:dyDescent="0.25">
      <c r="A1218" s="63" t="s">
        <v>1031</v>
      </c>
      <c r="B1218" s="63" t="s">
        <v>551</v>
      </c>
      <c r="C1218" s="63"/>
      <c r="D1218" s="63" t="s">
        <v>157</v>
      </c>
      <c r="E1218" s="10"/>
      <c r="F1218" s="10"/>
      <c r="G1218" s="7"/>
      <c r="I1218" s="63"/>
      <c r="J1218" s="47"/>
      <c r="K1218" s="108"/>
      <c r="M1218" s="63">
        <v>43</v>
      </c>
      <c r="N1218" s="194">
        <v>7525</v>
      </c>
      <c r="P1218" s="113"/>
      <c r="Q1218" s="193"/>
      <c r="S1218" s="113"/>
      <c r="T1218" s="193"/>
      <c r="V1218" s="82"/>
      <c r="W1218" s="82"/>
      <c r="X1218" s="82"/>
      <c r="Y1218" s="82"/>
      <c r="Z1218" s="82"/>
      <c r="AA1218" s="65"/>
      <c r="AB1218" s="4"/>
      <c r="AC1218" s="4"/>
      <c r="AD1218" s="4"/>
      <c r="AE1218" s="4"/>
      <c r="AF1218" s="4"/>
      <c r="AG1218" s="4"/>
      <c r="AH1218" s="4"/>
      <c r="AI1218" s="4"/>
      <c r="AJ1218" s="4"/>
      <c r="AK1218" s="4"/>
      <c r="AL1218" s="4"/>
      <c r="AM1218" s="4"/>
    </row>
    <row r="1219" spans="1:39" s="3" customFormat="1" ht="15" x14ac:dyDescent="0.25">
      <c r="A1219" s="63" t="s">
        <v>1031</v>
      </c>
      <c r="B1219" s="63" t="s">
        <v>692</v>
      </c>
      <c r="C1219" s="63"/>
      <c r="D1219" s="63" t="s">
        <v>349</v>
      </c>
      <c r="E1219" s="10"/>
      <c r="F1219" s="10"/>
      <c r="G1219" s="7"/>
      <c r="I1219" s="63"/>
      <c r="J1219" s="47"/>
      <c r="K1219" s="108"/>
      <c r="M1219" s="63">
        <v>19</v>
      </c>
      <c r="N1219" s="194">
        <v>3325</v>
      </c>
      <c r="P1219" s="113"/>
      <c r="Q1219" s="193"/>
      <c r="S1219" s="113"/>
      <c r="T1219" s="193"/>
      <c r="V1219" s="82"/>
      <c r="W1219" s="82"/>
      <c r="X1219" s="82"/>
      <c r="Y1219" s="82"/>
      <c r="Z1219" s="82"/>
      <c r="AA1219" s="65"/>
      <c r="AB1219" s="4"/>
      <c r="AC1219" s="4"/>
      <c r="AD1219" s="4"/>
      <c r="AE1219" s="4"/>
      <c r="AF1219" s="4"/>
      <c r="AG1219" s="4"/>
      <c r="AH1219" s="4"/>
      <c r="AI1219" s="4"/>
      <c r="AJ1219" s="4"/>
      <c r="AK1219" s="4"/>
      <c r="AL1219" s="4"/>
      <c r="AM1219" s="4"/>
    </row>
    <row r="1220" spans="1:39" s="3" customFormat="1" ht="15" x14ac:dyDescent="0.25">
      <c r="A1220" s="10" t="s">
        <v>1031</v>
      </c>
      <c r="B1220" s="10" t="s">
        <v>555</v>
      </c>
      <c r="C1220" s="10"/>
      <c r="D1220" s="10" t="s">
        <v>212</v>
      </c>
      <c r="E1220" s="10"/>
      <c r="F1220" s="10"/>
      <c r="G1220" s="10"/>
      <c r="I1220" s="63"/>
      <c r="J1220" s="47"/>
      <c r="K1220" s="108"/>
      <c r="M1220" s="63">
        <v>3</v>
      </c>
      <c r="N1220" s="194">
        <v>525</v>
      </c>
      <c r="P1220" s="113"/>
      <c r="Q1220" s="193"/>
      <c r="S1220" s="113"/>
      <c r="T1220" s="193"/>
      <c r="V1220" s="82"/>
      <c r="W1220" s="82"/>
      <c r="X1220" s="82"/>
      <c r="Y1220" s="82"/>
      <c r="Z1220" s="82"/>
      <c r="AA1220" s="65"/>
      <c r="AB1220" s="4"/>
      <c r="AC1220" s="4"/>
      <c r="AD1220" s="4"/>
      <c r="AE1220" s="4"/>
      <c r="AF1220" s="4"/>
      <c r="AG1220" s="4"/>
      <c r="AH1220" s="4"/>
      <c r="AI1220" s="4"/>
      <c r="AJ1220" s="4"/>
      <c r="AK1220" s="4"/>
      <c r="AL1220" s="4"/>
      <c r="AM1220" s="4"/>
    </row>
    <row r="1221" spans="1:39" s="3" customFormat="1" ht="15" x14ac:dyDescent="0.25">
      <c r="A1221" s="63" t="s">
        <v>1031</v>
      </c>
      <c r="B1221" s="63" t="s">
        <v>556</v>
      </c>
      <c r="C1221" s="63"/>
      <c r="D1221" s="63" t="s">
        <v>102</v>
      </c>
      <c r="E1221" s="10"/>
      <c r="F1221" s="10"/>
      <c r="G1221" s="7"/>
      <c r="I1221" s="63"/>
      <c r="J1221" s="47"/>
      <c r="K1221" s="108"/>
      <c r="M1221" s="63">
        <v>4</v>
      </c>
      <c r="N1221" s="194">
        <v>700</v>
      </c>
      <c r="P1221" s="113"/>
      <c r="Q1221" s="193"/>
      <c r="S1221" s="113"/>
      <c r="T1221" s="193"/>
      <c r="V1221" s="82"/>
      <c r="W1221" s="82"/>
      <c r="X1221" s="82"/>
      <c r="Y1221" s="82"/>
      <c r="Z1221" s="82"/>
      <c r="AA1221" s="65"/>
      <c r="AB1221" s="4"/>
      <c r="AC1221" s="4"/>
      <c r="AD1221" s="4"/>
      <c r="AE1221" s="4"/>
      <c r="AF1221" s="4"/>
      <c r="AG1221" s="4"/>
      <c r="AH1221" s="4"/>
      <c r="AI1221" s="4"/>
      <c r="AJ1221" s="4"/>
      <c r="AK1221" s="4"/>
      <c r="AL1221" s="4"/>
      <c r="AM1221" s="4"/>
    </row>
    <row r="1222" spans="1:39" s="3" customFormat="1" ht="15" x14ac:dyDescent="0.25">
      <c r="A1222" s="63" t="s">
        <v>1031</v>
      </c>
      <c r="B1222" s="63" t="s">
        <v>724</v>
      </c>
      <c r="C1222" s="63"/>
      <c r="D1222" s="63" t="s">
        <v>107</v>
      </c>
      <c r="E1222" s="10"/>
      <c r="F1222" s="10"/>
      <c r="G1222" s="7"/>
      <c r="I1222" s="63"/>
      <c r="J1222" s="47"/>
      <c r="K1222" s="108"/>
      <c r="M1222" s="63">
        <v>1</v>
      </c>
      <c r="N1222" s="194">
        <v>175</v>
      </c>
      <c r="P1222" s="113"/>
      <c r="Q1222" s="193"/>
      <c r="S1222" s="113"/>
      <c r="T1222" s="193"/>
      <c r="V1222" s="82"/>
      <c r="W1222" s="82"/>
      <c r="X1222" s="82"/>
      <c r="Y1222" s="82"/>
      <c r="Z1222" s="82"/>
      <c r="AA1222" s="65"/>
      <c r="AB1222" s="4"/>
      <c r="AC1222" s="4"/>
      <c r="AD1222" s="4"/>
      <c r="AE1222" s="4"/>
      <c r="AF1222" s="4"/>
      <c r="AG1222" s="4"/>
      <c r="AH1222" s="4"/>
      <c r="AI1222" s="4"/>
      <c r="AJ1222" s="4"/>
      <c r="AK1222" s="4"/>
      <c r="AL1222" s="4"/>
      <c r="AM1222" s="4"/>
    </row>
    <row r="1223" spans="1:39" s="3" customFormat="1" ht="15" x14ac:dyDescent="0.25">
      <c r="A1223" s="63" t="s">
        <v>1031</v>
      </c>
      <c r="B1223" s="63" t="s">
        <v>558</v>
      </c>
      <c r="C1223" s="63"/>
      <c r="D1223" s="63" t="s">
        <v>194</v>
      </c>
      <c r="E1223" s="10"/>
      <c r="F1223" s="10"/>
      <c r="G1223" s="7"/>
      <c r="I1223" s="63"/>
      <c r="J1223" s="47"/>
      <c r="K1223" s="108"/>
      <c r="M1223" s="63">
        <v>62</v>
      </c>
      <c r="N1223" s="194">
        <v>10850</v>
      </c>
      <c r="P1223" s="113"/>
      <c r="Q1223" s="193"/>
      <c r="S1223" s="113"/>
      <c r="T1223" s="193"/>
      <c r="V1223" s="82"/>
      <c r="W1223" s="82"/>
      <c r="X1223" s="82"/>
      <c r="Y1223" s="82"/>
      <c r="Z1223" s="82"/>
      <c r="AA1223" s="65"/>
      <c r="AB1223" s="4"/>
      <c r="AC1223" s="4"/>
      <c r="AD1223" s="4"/>
      <c r="AE1223" s="4"/>
      <c r="AF1223" s="4"/>
      <c r="AG1223" s="4"/>
      <c r="AH1223" s="4"/>
      <c r="AI1223" s="4"/>
      <c r="AJ1223" s="4"/>
      <c r="AK1223" s="4"/>
      <c r="AL1223" s="4"/>
      <c r="AM1223" s="4"/>
    </row>
    <row r="1224" spans="1:39" s="3" customFormat="1" ht="15" x14ac:dyDescent="0.25">
      <c r="A1224" s="63" t="s">
        <v>1031</v>
      </c>
      <c r="B1224" s="63" t="s">
        <v>560</v>
      </c>
      <c r="C1224" s="63"/>
      <c r="D1224" s="63" t="s">
        <v>212</v>
      </c>
      <c r="E1224" s="10"/>
      <c r="F1224" s="10"/>
      <c r="G1224" s="7"/>
      <c r="I1224" s="63"/>
      <c r="J1224" s="47"/>
      <c r="K1224" s="108"/>
      <c r="M1224" s="63">
        <v>7</v>
      </c>
      <c r="N1224" s="194">
        <v>1225</v>
      </c>
      <c r="P1224" s="113"/>
      <c r="Q1224" s="193"/>
      <c r="S1224" s="113"/>
      <c r="T1224" s="193"/>
      <c r="V1224" s="82"/>
      <c r="W1224" s="82"/>
      <c r="X1224" s="82"/>
      <c r="Y1224" s="82"/>
      <c r="Z1224" s="82"/>
      <c r="AA1224" s="65"/>
      <c r="AB1224" s="4"/>
      <c r="AC1224" s="4"/>
      <c r="AD1224" s="4"/>
      <c r="AE1224" s="4"/>
      <c r="AF1224" s="4"/>
      <c r="AG1224" s="4"/>
      <c r="AH1224" s="4"/>
      <c r="AI1224" s="4"/>
      <c r="AJ1224" s="4"/>
      <c r="AK1224" s="4"/>
      <c r="AL1224" s="4"/>
      <c r="AM1224" s="4"/>
    </row>
    <row r="1225" spans="1:39" s="3" customFormat="1" ht="15" x14ac:dyDescent="0.25">
      <c r="A1225" s="63" t="s">
        <v>1031</v>
      </c>
      <c r="B1225" s="63" t="s">
        <v>561</v>
      </c>
      <c r="C1225" s="63"/>
      <c r="D1225" s="63" t="s">
        <v>228</v>
      </c>
      <c r="E1225" s="10"/>
      <c r="F1225" s="10"/>
      <c r="G1225" s="7"/>
      <c r="I1225" s="63"/>
      <c r="J1225" s="47"/>
      <c r="K1225" s="108"/>
      <c r="M1225" s="63">
        <v>154</v>
      </c>
      <c r="N1225" s="194">
        <v>26950</v>
      </c>
      <c r="P1225" s="113"/>
      <c r="Q1225" s="193"/>
      <c r="S1225" s="113"/>
      <c r="T1225" s="193"/>
      <c r="V1225" s="82"/>
      <c r="W1225" s="82"/>
      <c r="X1225" s="82"/>
      <c r="Y1225" s="82"/>
      <c r="Z1225" s="82"/>
      <c r="AA1225" s="65"/>
      <c r="AB1225" s="4"/>
      <c r="AC1225" s="4"/>
      <c r="AD1225" s="4"/>
      <c r="AE1225" s="4"/>
      <c r="AF1225" s="4"/>
      <c r="AG1225" s="4"/>
      <c r="AH1225" s="4"/>
      <c r="AI1225" s="4"/>
      <c r="AJ1225" s="4"/>
      <c r="AK1225" s="4"/>
      <c r="AL1225" s="4"/>
      <c r="AM1225" s="4"/>
    </row>
    <row r="1226" spans="1:39" s="3" customFormat="1" ht="15" x14ac:dyDescent="0.25">
      <c r="A1226" s="63" t="s">
        <v>1031</v>
      </c>
      <c r="B1226" s="63" t="s">
        <v>562</v>
      </c>
      <c r="C1226" s="63"/>
      <c r="D1226" s="63" t="s">
        <v>81</v>
      </c>
      <c r="E1226" s="10"/>
      <c r="F1226" s="10"/>
      <c r="G1226" s="7"/>
      <c r="I1226" s="63"/>
      <c r="J1226" s="47"/>
      <c r="K1226" s="108"/>
      <c r="M1226" s="63">
        <v>31</v>
      </c>
      <c r="N1226" s="194">
        <v>5425</v>
      </c>
      <c r="P1226" s="113"/>
      <c r="Q1226" s="193"/>
      <c r="S1226" s="113"/>
      <c r="T1226" s="193"/>
      <c r="V1226" s="82"/>
      <c r="W1226" s="82"/>
      <c r="X1226" s="82"/>
      <c r="Y1226" s="82"/>
      <c r="Z1226" s="82"/>
      <c r="AA1226" s="65"/>
      <c r="AB1226" s="4"/>
      <c r="AC1226" s="4"/>
      <c r="AD1226" s="4"/>
      <c r="AE1226" s="4"/>
      <c r="AF1226" s="4"/>
      <c r="AG1226" s="4"/>
      <c r="AH1226" s="4"/>
      <c r="AI1226" s="4"/>
      <c r="AJ1226" s="4"/>
      <c r="AK1226" s="4"/>
      <c r="AL1226" s="4"/>
      <c r="AM1226" s="4"/>
    </row>
    <row r="1227" spans="1:39" s="3" customFormat="1" ht="15" x14ac:dyDescent="0.25">
      <c r="A1227" s="63" t="s">
        <v>1031</v>
      </c>
      <c r="B1227" s="63" t="s">
        <v>563</v>
      </c>
      <c r="C1227" s="63"/>
      <c r="D1227" s="63" t="s">
        <v>100</v>
      </c>
      <c r="E1227" s="10"/>
      <c r="F1227" s="10"/>
      <c r="G1227" s="7"/>
      <c r="I1227" s="63"/>
      <c r="J1227" s="47"/>
      <c r="K1227" s="108"/>
      <c r="M1227" s="63">
        <v>35</v>
      </c>
      <c r="N1227" s="194">
        <v>6125</v>
      </c>
      <c r="P1227" s="113"/>
      <c r="Q1227" s="193"/>
      <c r="S1227" s="113"/>
      <c r="T1227" s="193"/>
      <c r="V1227" s="82"/>
      <c r="W1227" s="82"/>
      <c r="X1227" s="82"/>
      <c r="Y1227" s="82"/>
      <c r="Z1227" s="82"/>
      <c r="AA1227" s="65"/>
      <c r="AB1227" s="4"/>
      <c r="AC1227" s="4"/>
      <c r="AD1227" s="4"/>
      <c r="AE1227" s="4"/>
      <c r="AF1227" s="4"/>
      <c r="AG1227" s="4"/>
      <c r="AH1227" s="4"/>
      <c r="AI1227" s="4"/>
      <c r="AJ1227" s="4"/>
      <c r="AK1227" s="4"/>
      <c r="AL1227" s="4"/>
      <c r="AM1227" s="4"/>
    </row>
    <row r="1228" spans="1:39" s="3" customFormat="1" ht="15" x14ac:dyDescent="0.25">
      <c r="A1228" s="63" t="s">
        <v>1031</v>
      </c>
      <c r="B1228" s="63" t="s">
        <v>564</v>
      </c>
      <c r="C1228" s="63"/>
      <c r="D1228" s="63" t="s">
        <v>75</v>
      </c>
      <c r="E1228" s="10"/>
      <c r="F1228" s="10"/>
      <c r="G1228" s="7"/>
      <c r="I1228" s="63"/>
      <c r="J1228" s="47"/>
      <c r="K1228" s="108"/>
      <c r="M1228" s="63">
        <v>155</v>
      </c>
      <c r="N1228" s="194">
        <v>27125</v>
      </c>
      <c r="P1228" s="113"/>
      <c r="Q1228" s="193"/>
      <c r="S1228" s="113"/>
      <c r="T1228" s="193"/>
      <c r="V1228" s="82"/>
      <c r="W1228" s="82"/>
      <c r="X1228" s="82"/>
      <c r="Y1228" s="82"/>
      <c r="Z1228" s="82"/>
      <c r="AA1228" s="65"/>
      <c r="AB1228" s="4"/>
      <c r="AC1228" s="4"/>
      <c r="AD1228" s="4"/>
      <c r="AE1228" s="4"/>
      <c r="AF1228" s="4"/>
      <c r="AG1228" s="4"/>
      <c r="AH1228" s="4"/>
      <c r="AI1228" s="4"/>
      <c r="AJ1228" s="4"/>
      <c r="AK1228" s="4"/>
      <c r="AL1228" s="4"/>
      <c r="AM1228" s="4"/>
    </row>
    <row r="1229" spans="1:39" s="3" customFormat="1" ht="15" x14ac:dyDescent="0.25">
      <c r="A1229" s="63" t="s">
        <v>1031</v>
      </c>
      <c r="B1229" s="63" t="s">
        <v>565</v>
      </c>
      <c r="C1229" s="63"/>
      <c r="D1229" s="63" t="s">
        <v>64</v>
      </c>
      <c r="E1229" s="10"/>
      <c r="F1229" s="10"/>
      <c r="G1229" s="7"/>
      <c r="I1229" s="63"/>
      <c r="J1229" s="47"/>
      <c r="K1229" s="108"/>
      <c r="M1229" s="63">
        <v>26</v>
      </c>
      <c r="N1229" s="194">
        <v>4550</v>
      </c>
      <c r="P1229" s="113"/>
      <c r="Q1229" s="193"/>
      <c r="S1229" s="113"/>
      <c r="T1229" s="193"/>
      <c r="V1229" s="82"/>
      <c r="W1229" s="82"/>
      <c r="X1229" s="82"/>
      <c r="Y1229" s="82"/>
      <c r="Z1229" s="82"/>
      <c r="AA1229" s="65"/>
      <c r="AB1229" s="4"/>
      <c r="AC1229" s="4"/>
      <c r="AD1229" s="4"/>
      <c r="AE1229" s="4"/>
      <c r="AF1229" s="4"/>
      <c r="AG1229" s="4"/>
      <c r="AH1229" s="4"/>
      <c r="AI1229" s="4"/>
      <c r="AJ1229" s="4"/>
      <c r="AK1229" s="4"/>
      <c r="AL1229" s="4"/>
      <c r="AM1229" s="4"/>
    </row>
    <row r="1230" spans="1:39" s="3" customFormat="1" ht="15" x14ac:dyDescent="0.25">
      <c r="A1230" s="63" t="s">
        <v>1031</v>
      </c>
      <c r="B1230" s="63" t="s">
        <v>566</v>
      </c>
      <c r="C1230" s="63"/>
      <c r="D1230" s="63" t="s">
        <v>86</v>
      </c>
      <c r="E1230" s="10"/>
      <c r="F1230" s="10"/>
      <c r="G1230" s="7"/>
      <c r="I1230" s="63"/>
      <c r="J1230" s="47"/>
      <c r="K1230" s="108"/>
      <c r="M1230" s="63">
        <v>97</v>
      </c>
      <c r="N1230" s="194">
        <v>16975</v>
      </c>
      <c r="P1230" s="113"/>
      <c r="Q1230" s="193"/>
      <c r="S1230" s="113"/>
      <c r="T1230" s="193"/>
      <c r="V1230" s="82"/>
      <c r="W1230" s="82"/>
      <c r="X1230" s="82"/>
      <c r="Y1230" s="82"/>
      <c r="Z1230" s="82"/>
      <c r="AA1230" s="65"/>
      <c r="AB1230" s="4"/>
      <c r="AC1230" s="4"/>
      <c r="AD1230" s="4"/>
      <c r="AE1230" s="4"/>
      <c r="AF1230" s="4"/>
      <c r="AG1230" s="4"/>
      <c r="AH1230" s="4"/>
      <c r="AI1230" s="4"/>
      <c r="AJ1230" s="4"/>
      <c r="AK1230" s="4"/>
      <c r="AL1230" s="4"/>
      <c r="AM1230" s="4"/>
    </row>
    <row r="1231" spans="1:39" s="3" customFormat="1" ht="15" x14ac:dyDescent="0.25">
      <c r="A1231" s="63" t="s">
        <v>1031</v>
      </c>
      <c r="B1231" s="63" t="s">
        <v>568</v>
      </c>
      <c r="C1231" s="63"/>
      <c r="D1231" s="63" t="s">
        <v>109</v>
      </c>
      <c r="E1231" s="10"/>
      <c r="F1231" s="10"/>
      <c r="G1231" s="7"/>
      <c r="I1231" s="63"/>
      <c r="J1231" s="47"/>
      <c r="K1231" s="108"/>
      <c r="M1231" s="63">
        <v>44</v>
      </c>
      <c r="N1231" s="194">
        <v>7700</v>
      </c>
      <c r="P1231" s="113"/>
      <c r="Q1231" s="193"/>
      <c r="S1231" s="113"/>
      <c r="T1231" s="193"/>
      <c r="V1231" s="82"/>
      <c r="W1231" s="82"/>
      <c r="X1231" s="82"/>
      <c r="Y1231" s="82"/>
      <c r="Z1231" s="82"/>
      <c r="AA1231" s="65"/>
      <c r="AB1231" s="4"/>
      <c r="AC1231" s="4"/>
      <c r="AD1231" s="4"/>
      <c r="AE1231" s="4"/>
      <c r="AF1231" s="4"/>
      <c r="AG1231" s="4"/>
      <c r="AH1231" s="4"/>
      <c r="AI1231" s="4"/>
      <c r="AJ1231" s="4"/>
      <c r="AK1231" s="4"/>
      <c r="AL1231" s="4"/>
      <c r="AM1231" s="4"/>
    </row>
    <row r="1232" spans="1:39" s="3" customFormat="1" ht="15" x14ac:dyDescent="0.25">
      <c r="A1232" s="63" t="s">
        <v>1031</v>
      </c>
      <c r="B1232" s="63" t="s">
        <v>569</v>
      </c>
      <c r="C1232" s="63"/>
      <c r="D1232" s="63" t="s">
        <v>167</v>
      </c>
      <c r="E1232" s="10"/>
      <c r="F1232" s="10"/>
      <c r="G1232" s="7"/>
      <c r="I1232" s="63"/>
      <c r="J1232" s="47"/>
      <c r="K1232" s="108"/>
      <c r="M1232" s="63">
        <v>15</v>
      </c>
      <c r="N1232" s="194">
        <v>2625</v>
      </c>
      <c r="P1232" s="113"/>
      <c r="Q1232" s="193"/>
      <c r="S1232" s="113"/>
      <c r="T1232" s="193"/>
      <c r="V1232" s="82"/>
      <c r="W1232" s="82"/>
      <c r="X1232" s="82"/>
      <c r="Y1232" s="82"/>
      <c r="Z1232" s="82"/>
      <c r="AA1232" s="65"/>
      <c r="AB1232" s="4"/>
      <c r="AC1232" s="4"/>
      <c r="AD1232" s="4"/>
      <c r="AE1232" s="4"/>
      <c r="AF1232" s="4"/>
      <c r="AG1232" s="4"/>
      <c r="AH1232" s="4"/>
      <c r="AI1232" s="4"/>
      <c r="AJ1232" s="4"/>
      <c r="AK1232" s="4"/>
      <c r="AL1232" s="4"/>
      <c r="AM1232" s="4"/>
    </row>
    <row r="1233" spans="1:39" s="3" customFormat="1" ht="15" x14ac:dyDescent="0.25">
      <c r="A1233" s="63" t="s">
        <v>1031</v>
      </c>
      <c r="B1233" s="63" t="s">
        <v>570</v>
      </c>
      <c r="C1233" s="63"/>
      <c r="D1233" s="63" t="s">
        <v>120</v>
      </c>
      <c r="E1233" s="10"/>
      <c r="F1233" s="10"/>
      <c r="G1233" s="7"/>
      <c r="I1233" s="63"/>
      <c r="J1233" s="47"/>
      <c r="K1233" s="108"/>
      <c r="M1233" s="63">
        <v>40</v>
      </c>
      <c r="N1233" s="194">
        <v>7000</v>
      </c>
      <c r="P1233" s="113"/>
      <c r="Q1233" s="193"/>
      <c r="S1233" s="113"/>
      <c r="T1233" s="193"/>
      <c r="V1233" s="82"/>
      <c r="W1233" s="82"/>
      <c r="X1233" s="82"/>
      <c r="Y1233" s="82"/>
      <c r="Z1233" s="82"/>
      <c r="AA1233" s="65"/>
      <c r="AB1233" s="4"/>
      <c r="AC1233" s="4"/>
      <c r="AD1233" s="4"/>
      <c r="AE1233" s="4"/>
      <c r="AF1233" s="4"/>
      <c r="AG1233" s="4"/>
      <c r="AH1233" s="4"/>
      <c r="AI1233" s="4"/>
      <c r="AJ1233" s="4"/>
      <c r="AK1233" s="4"/>
      <c r="AL1233" s="4"/>
      <c r="AM1233" s="4"/>
    </row>
    <row r="1234" spans="1:39" s="3" customFormat="1" ht="15" x14ac:dyDescent="0.25">
      <c r="A1234" s="63" t="s">
        <v>1031</v>
      </c>
      <c r="B1234" s="63" t="s">
        <v>571</v>
      </c>
      <c r="C1234" s="63"/>
      <c r="D1234" s="63" t="s">
        <v>97</v>
      </c>
      <c r="E1234" s="10"/>
      <c r="F1234" s="10"/>
      <c r="G1234" s="7"/>
      <c r="I1234" s="63"/>
      <c r="J1234" s="47"/>
      <c r="K1234" s="108"/>
      <c r="M1234" s="63">
        <v>2</v>
      </c>
      <c r="N1234" s="194">
        <v>350</v>
      </c>
      <c r="P1234" s="113"/>
      <c r="Q1234" s="193"/>
      <c r="S1234" s="113"/>
      <c r="T1234" s="193"/>
      <c r="V1234" s="82"/>
      <c r="W1234" s="82"/>
      <c r="X1234" s="82"/>
      <c r="Y1234" s="82"/>
      <c r="Z1234" s="82"/>
      <c r="AA1234" s="65"/>
      <c r="AB1234" s="4"/>
      <c r="AC1234" s="4"/>
      <c r="AD1234" s="4"/>
      <c r="AE1234" s="4"/>
      <c r="AF1234" s="4"/>
      <c r="AG1234" s="4"/>
      <c r="AH1234" s="4"/>
      <c r="AI1234" s="4"/>
      <c r="AJ1234" s="4"/>
      <c r="AK1234" s="4"/>
      <c r="AL1234" s="4"/>
      <c r="AM1234" s="4"/>
    </row>
    <row r="1235" spans="1:39" s="3" customFormat="1" ht="15" x14ac:dyDescent="0.25">
      <c r="A1235" s="63" t="s">
        <v>1031</v>
      </c>
      <c r="B1235" s="63" t="s">
        <v>571</v>
      </c>
      <c r="C1235" s="63"/>
      <c r="D1235" s="63" t="s">
        <v>572</v>
      </c>
      <c r="E1235" s="10"/>
      <c r="F1235" s="10"/>
      <c r="G1235" s="7"/>
      <c r="I1235" s="63"/>
      <c r="J1235" s="47"/>
      <c r="K1235" s="108"/>
      <c r="M1235" s="63">
        <v>89</v>
      </c>
      <c r="N1235" s="194">
        <v>15575</v>
      </c>
      <c r="P1235" s="113"/>
      <c r="Q1235" s="193"/>
      <c r="S1235" s="113"/>
      <c r="T1235" s="193"/>
      <c r="V1235" s="82"/>
      <c r="W1235" s="82"/>
      <c r="X1235" s="82"/>
      <c r="Y1235" s="82"/>
      <c r="Z1235" s="82"/>
      <c r="AA1235" s="65"/>
      <c r="AB1235" s="4"/>
      <c r="AC1235" s="4"/>
      <c r="AD1235" s="4"/>
      <c r="AE1235" s="4"/>
      <c r="AF1235" s="4"/>
      <c r="AG1235" s="4"/>
      <c r="AH1235" s="4"/>
      <c r="AI1235" s="4"/>
      <c r="AJ1235" s="4"/>
      <c r="AK1235" s="4"/>
      <c r="AL1235" s="4"/>
      <c r="AM1235" s="4"/>
    </row>
    <row r="1236" spans="1:39" s="3" customFormat="1" ht="15" x14ac:dyDescent="0.25">
      <c r="A1236" s="63" t="s">
        <v>1031</v>
      </c>
      <c r="B1236" s="63" t="s">
        <v>573</v>
      </c>
      <c r="C1236" s="63"/>
      <c r="D1236" s="63" t="s">
        <v>167</v>
      </c>
      <c r="E1236" s="10"/>
      <c r="F1236" s="10"/>
      <c r="G1236" s="7"/>
      <c r="I1236" s="63"/>
      <c r="J1236" s="47"/>
      <c r="K1236" s="108"/>
      <c r="M1236" s="63">
        <v>307</v>
      </c>
      <c r="N1236" s="194">
        <v>53725</v>
      </c>
      <c r="P1236" s="113"/>
      <c r="Q1236" s="193"/>
      <c r="S1236" s="113"/>
      <c r="T1236" s="193"/>
      <c r="V1236" s="82"/>
      <c r="W1236" s="82"/>
      <c r="X1236" s="82"/>
      <c r="Y1236" s="82"/>
      <c r="Z1236" s="82"/>
      <c r="AA1236" s="65"/>
      <c r="AB1236" s="4"/>
      <c r="AC1236" s="4"/>
      <c r="AD1236" s="4"/>
      <c r="AE1236" s="4"/>
      <c r="AF1236" s="4"/>
      <c r="AG1236" s="4"/>
      <c r="AH1236" s="4"/>
      <c r="AI1236" s="4"/>
      <c r="AJ1236" s="4"/>
      <c r="AK1236" s="4"/>
      <c r="AL1236" s="4"/>
      <c r="AM1236" s="4"/>
    </row>
    <row r="1237" spans="1:39" s="3" customFormat="1" ht="15" x14ac:dyDescent="0.25">
      <c r="A1237" s="63" t="s">
        <v>1031</v>
      </c>
      <c r="B1237" s="63" t="s">
        <v>574</v>
      </c>
      <c r="C1237" s="63"/>
      <c r="D1237" s="63" t="s">
        <v>167</v>
      </c>
      <c r="E1237" s="10"/>
      <c r="F1237" s="10"/>
      <c r="G1237" s="7"/>
      <c r="I1237" s="63"/>
      <c r="J1237" s="47"/>
      <c r="K1237" s="108"/>
      <c r="M1237" s="63">
        <v>90</v>
      </c>
      <c r="N1237" s="194">
        <v>15750</v>
      </c>
      <c r="P1237" s="113"/>
      <c r="Q1237" s="193"/>
      <c r="S1237" s="113"/>
      <c r="T1237" s="193"/>
      <c r="V1237" s="82"/>
      <c r="W1237" s="82"/>
      <c r="X1237" s="82"/>
      <c r="Y1237" s="82"/>
      <c r="Z1237" s="82"/>
      <c r="AA1237" s="65"/>
      <c r="AB1237" s="4"/>
      <c r="AC1237" s="4"/>
      <c r="AD1237" s="4"/>
      <c r="AE1237" s="4"/>
      <c r="AF1237" s="4"/>
      <c r="AG1237" s="4"/>
      <c r="AH1237" s="4"/>
      <c r="AI1237" s="4"/>
      <c r="AJ1237" s="4"/>
      <c r="AK1237" s="4"/>
      <c r="AL1237" s="4"/>
      <c r="AM1237" s="4"/>
    </row>
    <row r="1238" spans="1:39" s="3" customFormat="1" ht="15" x14ac:dyDescent="0.25">
      <c r="A1238" s="63" t="s">
        <v>1031</v>
      </c>
      <c r="B1238" s="63" t="s">
        <v>575</v>
      </c>
      <c r="C1238" s="63"/>
      <c r="D1238" s="63" t="s">
        <v>179</v>
      </c>
      <c r="E1238" s="10"/>
      <c r="F1238" s="10"/>
      <c r="G1238" s="7"/>
      <c r="I1238" s="63"/>
      <c r="J1238" s="47"/>
      <c r="K1238" s="108"/>
      <c r="M1238" s="63">
        <v>1347</v>
      </c>
      <c r="N1238" s="194">
        <v>235725</v>
      </c>
      <c r="P1238" s="113"/>
      <c r="Q1238" s="193"/>
      <c r="S1238" s="113"/>
      <c r="T1238" s="193"/>
      <c r="V1238" s="82"/>
      <c r="W1238" s="82"/>
      <c r="X1238" s="82"/>
      <c r="Y1238" s="82"/>
      <c r="Z1238" s="82"/>
      <c r="AA1238" s="65"/>
      <c r="AB1238" s="4"/>
      <c r="AC1238" s="4"/>
      <c r="AD1238" s="4"/>
      <c r="AE1238" s="4"/>
      <c r="AF1238" s="4"/>
      <c r="AG1238" s="4"/>
      <c r="AH1238" s="4"/>
      <c r="AI1238" s="4"/>
      <c r="AJ1238" s="4"/>
      <c r="AK1238" s="4"/>
      <c r="AL1238" s="4"/>
      <c r="AM1238" s="4"/>
    </row>
    <row r="1239" spans="1:39" s="3" customFormat="1" ht="15" x14ac:dyDescent="0.25">
      <c r="A1239" s="63" t="s">
        <v>1031</v>
      </c>
      <c r="B1239" s="63" t="s">
        <v>832</v>
      </c>
      <c r="C1239" s="63"/>
      <c r="D1239" s="63" t="s">
        <v>68</v>
      </c>
      <c r="E1239" s="10"/>
      <c r="F1239" s="10"/>
      <c r="G1239" s="7"/>
      <c r="I1239" s="63"/>
      <c r="J1239" s="47"/>
      <c r="K1239" s="108"/>
      <c r="M1239" s="63">
        <v>1</v>
      </c>
      <c r="N1239" s="194">
        <v>175</v>
      </c>
      <c r="P1239" s="113"/>
      <c r="Q1239" s="193"/>
      <c r="S1239" s="113"/>
      <c r="T1239" s="193"/>
      <c r="V1239" s="82"/>
      <c r="W1239" s="82"/>
      <c r="X1239" s="82"/>
      <c r="Y1239" s="82"/>
      <c r="Z1239" s="82"/>
      <c r="AA1239" s="65"/>
      <c r="AB1239" s="4"/>
      <c r="AC1239" s="4"/>
      <c r="AD1239" s="4"/>
      <c r="AE1239" s="4"/>
      <c r="AF1239" s="4"/>
      <c r="AG1239" s="4"/>
      <c r="AH1239" s="4"/>
      <c r="AI1239" s="4"/>
      <c r="AJ1239" s="4"/>
      <c r="AK1239" s="4"/>
      <c r="AL1239" s="4"/>
      <c r="AM1239" s="4"/>
    </row>
    <row r="1240" spans="1:39" s="3" customFormat="1" ht="15" x14ac:dyDescent="0.25">
      <c r="A1240" s="63" t="s">
        <v>1031</v>
      </c>
      <c r="B1240" s="63" t="s">
        <v>576</v>
      </c>
      <c r="C1240" s="63"/>
      <c r="D1240" s="63" t="s">
        <v>287</v>
      </c>
      <c r="E1240" s="10"/>
      <c r="F1240" s="10"/>
      <c r="G1240" s="7"/>
      <c r="I1240" s="63"/>
      <c r="J1240" s="47"/>
      <c r="K1240" s="108"/>
      <c r="M1240" s="63">
        <v>29</v>
      </c>
      <c r="N1240" s="194">
        <v>5075</v>
      </c>
      <c r="P1240" s="113"/>
      <c r="Q1240" s="193"/>
      <c r="S1240" s="113"/>
      <c r="T1240" s="193"/>
      <c r="V1240" s="82"/>
      <c r="W1240" s="82"/>
      <c r="X1240" s="82"/>
      <c r="Y1240" s="82"/>
      <c r="Z1240" s="82"/>
      <c r="AA1240" s="65"/>
      <c r="AB1240" s="4"/>
      <c r="AC1240" s="4"/>
      <c r="AD1240" s="4"/>
      <c r="AE1240" s="4"/>
      <c r="AF1240" s="4"/>
      <c r="AG1240" s="4"/>
      <c r="AH1240" s="4"/>
      <c r="AI1240" s="4"/>
      <c r="AJ1240" s="4"/>
      <c r="AK1240" s="4"/>
      <c r="AL1240" s="4"/>
      <c r="AM1240" s="4"/>
    </row>
    <row r="1241" spans="1:39" s="3" customFormat="1" ht="15" x14ac:dyDescent="0.25">
      <c r="A1241" s="63" t="s">
        <v>1031</v>
      </c>
      <c r="B1241" s="63" t="s">
        <v>696</v>
      </c>
      <c r="C1241" s="63"/>
      <c r="D1241" s="63" t="s">
        <v>578</v>
      </c>
      <c r="E1241" s="10"/>
      <c r="F1241" s="10"/>
      <c r="G1241" s="7"/>
      <c r="I1241" s="63"/>
      <c r="J1241" s="47"/>
      <c r="K1241" s="108"/>
      <c r="M1241" s="63">
        <v>12</v>
      </c>
      <c r="N1241" s="194">
        <v>2100</v>
      </c>
      <c r="P1241" s="113"/>
      <c r="Q1241" s="193"/>
      <c r="S1241" s="113"/>
      <c r="T1241" s="193"/>
      <c r="V1241" s="82"/>
      <c r="W1241" s="82"/>
      <c r="X1241" s="82"/>
      <c r="Y1241" s="82"/>
      <c r="Z1241" s="82"/>
      <c r="AA1241" s="65"/>
      <c r="AB1241" s="4"/>
      <c r="AC1241" s="4"/>
      <c r="AD1241" s="4"/>
      <c r="AE1241" s="4"/>
      <c r="AF1241" s="4"/>
      <c r="AG1241" s="4"/>
      <c r="AH1241" s="4"/>
      <c r="AI1241" s="4"/>
      <c r="AJ1241" s="4"/>
      <c r="AK1241" s="4"/>
      <c r="AL1241" s="4"/>
      <c r="AM1241" s="4"/>
    </row>
    <row r="1242" spans="1:39" s="3" customFormat="1" ht="15" x14ac:dyDescent="0.25">
      <c r="A1242" s="63" t="s">
        <v>1031</v>
      </c>
      <c r="B1242" s="63" t="s">
        <v>579</v>
      </c>
      <c r="C1242" s="63"/>
      <c r="D1242" s="63" t="s">
        <v>127</v>
      </c>
      <c r="E1242" s="10"/>
      <c r="F1242" s="10"/>
      <c r="G1242" s="7"/>
      <c r="I1242" s="63"/>
      <c r="J1242" s="47"/>
      <c r="K1242" s="108"/>
      <c r="M1242" s="63">
        <v>211</v>
      </c>
      <c r="N1242" s="194">
        <v>36925</v>
      </c>
      <c r="P1242" s="113"/>
      <c r="Q1242" s="193"/>
      <c r="S1242" s="113"/>
      <c r="T1242" s="193"/>
      <c r="V1242" s="82"/>
      <c r="W1242" s="82"/>
      <c r="X1242" s="82"/>
      <c r="Y1242" s="82"/>
      <c r="Z1242" s="82"/>
      <c r="AA1242" s="65"/>
      <c r="AB1242" s="4"/>
      <c r="AC1242" s="4"/>
      <c r="AD1242" s="4"/>
      <c r="AE1242" s="4"/>
      <c r="AF1242" s="4"/>
      <c r="AG1242" s="4"/>
      <c r="AH1242" s="4"/>
      <c r="AI1242" s="4"/>
      <c r="AJ1242" s="4"/>
      <c r="AK1242" s="4"/>
      <c r="AL1242" s="4"/>
      <c r="AM1242" s="4"/>
    </row>
    <row r="1243" spans="1:39" s="3" customFormat="1" ht="15" x14ac:dyDescent="0.25">
      <c r="A1243" s="63" t="s">
        <v>1031</v>
      </c>
      <c r="B1243" s="63" t="s">
        <v>583</v>
      </c>
      <c r="C1243" s="63"/>
      <c r="D1243" s="63" t="s">
        <v>461</v>
      </c>
      <c r="E1243" s="10"/>
      <c r="F1243" s="10"/>
      <c r="G1243" s="7"/>
      <c r="I1243" s="63"/>
      <c r="J1243" s="47"/>
      <c r="K1243" s="108"/>
      <c r="M1243" s="63">
        <v>268</v>
      </c>
      <c r="N1243" s="194">
        <v>46900</v>
      </c>
      <c r="P1243" s="113"/>
      <c r="Q1243" s="193"/>
      <c r="S1243" s="113"/>
      <c r="T1243" s="193"/>
      <c r="V1243" s="82"/>
      <c r="W1243" s="82"/>
      <c r="X1243" s="82"/>
      <c r="Y1243" s="82"/>
      <c r="Z1243" s="82"/>
      <c r="AA1243" s="65"/>
      <c r="AB1243" s="4"/>
      <c r="AC1243" s="4"/>
      <c r="AD1243" s="4"/>
      <c r="AE1243" s="4"/>
      <c r="AF1243" s="4"/>
      <c r="AG1243" s="4"/>
      <c r="AH1243" s="4"/>
      <c r="AI1243" s="4"/>
      <c r="AJ1243" s="4"/>
      <c r="AK1243" s="4"/>
      <c r="AL1243" s="4"/>
      <c r="AM1243" s="4"/>
    </row>
    <row r="1244" spans="1:39" s="3" customFormat="1" ht="15" x14ac:dyDescent="0.25">
      <c r="A1244" s="63"/>
      <c r="B1244" s="63"/>
      <c r="C1244" s="63"/>
      <c r="D1244" s="63"/>
      <c r="E1244" s="10"/>
      <c r="F1244" s="10"/>
      <c r="G1244" s="7"/>
      <c r="I1244" s="63"/>
      <c r="J1244" s="47"/>
      <c r="K1244" s="108"/>
      <c r="M1244" s="63"/>
      <c r="N1244" s="194"/>
      <c r="P1244" s="113"/>
      <c r="Q1244" s="193"/>
      <c r="S1244" s="113"/>
      <c r="T1244" s="193"/>
      <c r="V1244" s="82"/>
      <c r="W1244" s="82"/>
      <c r="X1244" s="82"/>
      <c r="Y1244" s="82"/>
      <c r="Z1244" s="82"/>
      <c r="AA1244" s="65"/>
      <c r="AB1244" s="4"/>
      <c r="AC1244" s="4"/>
      <c r="AD1244" s="4"/>
      <c r="AE1244" s="4"/>
      <c r="AF1244" s="4"/>
      <c r="AG1244" s="4"/>
      <c r="AH1244" s="4"/>
      <c r="AI1244" s="4"/>
      <c r="AJ1244" s="4"/>
      <c r="AK1244" s="4"/>
      <c r="AL1244" s="4"/>
      <c r="AM1244" s="4"/>
    </row>
    <row r="1245" spans="1:39" s="3" customFormat="1" ht="15" x14ac:dyDescent="0.25">
      <c r="A1245" s="63"/>
      <c r="B1245" s="63"/>
      <c r="C1245" s="63"/>
      <c r="D1245" s="63"/>
      <c r="E1245" s="10"/>
      <c r="F1245" s="10"/>
      <c r="G1245" s="7"/>
      <c r="I1245" s="63"/>
      <c r="J1245" s="47"/>
      <c r="K1245" s="108"/>
      <c r="M1245" s="63"/>
      <c r="N1245" s="194"/>
      <c r="P1245" s="113"/>
      <c r="Q1245" s="193"/>
      <c r="S1245" s="113"/>
      <c r="T1245" s="193"/>
      <c r="V1245" s="82"/>
      <c r="W1245" s="82"/>
      <c r="X1245" s="82"/>
      <c r="Y1245" s="82"/>
      <c r="Z1245" s="82"/>
      <c r="AA1245" s="65"/>
      <c r="AB1245" s="4"/>
      <c r="AC1245" s="4"/>
      <c r="AD1245" s="4"/>
      <c r="AE1245" s="4"/>
      <c r="AF1245" s="4"/>
      <c r="AG1245" s="4"/>
      <c r="AH1245" s="4"/>
      <c r="AI1245" s="4"/>
      <c r="AJ1245" s="4"/>
      <c r="AK1245" s="4"/>
      <c r="AL1245" s="4"/>
      <c r="AM1245" s="4"/>
    </row>
    <row r="1246" spans="1:39" s="3" customFormat="1" ht="15" x14ac:dyDescent="0.25">
      <c r="A1246" s="63"/>
      <c r="B1246" s="63"/>
      <c r="C1246" s="63"/>
      <c r="D1246" s="63"/>
      <c r="E1246" s="10"/>
      <c r="F1246" s="10"/>
      <c r="G1246" s="7"/>
      <c r="I1246" s="63"/>
      <c r="J1246" s="47"/>
      <c r="K1246" s="108"/>
      <c r="M1246" s="63"/>
      <c r="N1246" s="194"/>
      <c r="P1246" s="113"/>
      <c r="Q1246" s="193"/>
      <c r="S1246" s="113"/>
      <c r="T1246" s="193"/>
      <c r="V1246" s="82"/>
      <c r="W1246" s="82"/>
      <c r="X1246" s="82"/>
      <c r="Y1246" s="82"/>
      <c r="Z1246" s="82"/>
      <c r="AA1246" s="65"/>
      <c r="AB1246" s="4"/>
      <c r="AC1246" s="4"/>
      <c r="AD1246" s="4"/>
      <c r="AE1246" s="4"/>
      <c r="AF1246" s="4"/>
      <c r="AG1246" s="4"/>
      <c r="AH1246" s="4"/>
      <c r="AI1246" s="4"/>
      <c r="AJ1246" s="4"/>
      <c r="AK1246" s="4"/>
      <c r="AL1246" s="4"/>
      <c r="AM1246" s="4"/>
    </row>
    <row r="1247" spans="1:39" s="3" customFormat="1" ht="15" x14ac:dyDescent="0.25">
      <c r="A1247" s="63"/>
      <c r="B1247" s="63"/>
      <c r="C1247" s="63"/>
      <c r="D1247" s="63"/>
      <c r="E1247" s="10"/>
      <c r="F1247" s="10"/>
      <c r="G1247" s="7"/>
      <c r="I1247" s="63"/>
      <c r="J1247" s="47"/>
      <c r="K1247" s="108"/>
      <c r="M1247" s="63"/>
      <c r="N1247" s="194"/>
      <c r="P1247" s="113"/>
      <c r="Q1247" s="193"/>
      <c r="S1247" s="113"/>
      <c r="T1247" s="193"/>
      <c r="V1247" s="82"/>
      <c r="W1247" s="82"/>
      <c r="X1247" s="82"/>
      <c r="Y1247" s="82"/>
      <c r="Z1247" s="82"/>
      <c r="AA1247" s="65"/>
      <c r="AB1247" s="4"/>
      <c r="AC1247" s="4"/>
      <c r="AD1247" s="4"/>
      <c r="AE1247" s="4"/>
      <c r="AF1247" s="4"/>
      <c r="AG1247" s="4"/>
      <c r="AH1247" s="4"/>
      <c r="AI1247" s="4"/>
      <c r="AJ1247" s="4"/>
      <c r="AK1247" s="4"/>
      <c r="AL1247" s="4"/>
      <c r="AM1247" s="4"/>
    </row>
    <row r="1248" spans="1:39" s="3" customFormat="1" ht="15" x14ac:dyDescent="0.25">
      <c r="A1248" s="63"/>
      <c r="B1248" s="63"/>
      <c r="C1248" s="63"/>
      <c r="D1248" s="63"/>
      <c r="E1248" s="10"/>
      <c r="F1248" s="10"/>
      <c r="G1248" s="7"/>
      <c r="I1248" s="63"/>
      <c r="J1248" s="47"/>
      <c r="K1248" s="108"/>
      <c r="M1248" s="63"/>
      <c r="N1248" s="194"/>
      <c r="P1248" s="113"/>
      <c r="Q1248" s="193"/>
      <c r="S1248" s="113"/>
      <c r="T1248" s="193"/>
      <c r="V1248" s="82"/>
      <c r="W1248" s="82"/>
      <c r="X1248" s="82"/>
      <c r="Y1248" s="82"/>
      <c r="Z1248" s="82"/>
      <c r="AA1248" s="65"/>
      <c r="AB1248" s="4"/>
      <c r="AC1248" s="4"/>
      <c r="AD1248" s="4"/>
      <c r="AE1248" s="4"/>
      <c r="AF1248" s="4"/>
      <c r="AG1248" s="4"/>
      <c r="AH1248" s="4"/>
      <c r="AI1248" s="4"/>
      <c r="AJ1248" s="4"/>
      <c r="AK1248" s="4"/>
      <c r="AL1248" s="4"/>
      <c r="AM1248" s="4"/>
    </row>
    <row r="1249" spans="1:39" s="3" customFormat="1" ht="15" x14ac:dyDescent="0.25">
      <c r="A1249" s="63"/>
      <c r="B1249" s="63"/>
      <c r="C1249" s="63"/>
      <c r="D1249" s="63"/>
      <c r="E1249" s="10"/>
      <c r="F1249" s="10"/>
      <c r="G1249" s="7"/>
      <c r="I1249" s="63"/>
      <c r="J1249" s="47"/>
      <c r="K1249" s="108"/>
      <c r="M1249" s="63"/>
      <c r="N1249" s="194"/>
      <c r="P1249" s="113"/>
      <c r="Q1249" s="193"/>
      <c r="S1249" s="113"/>
      <c r="T1249" s="193"/>
      <c r="V1249" s="82"/>
      <c r="W1249" s="82"/>
      <c r="X1249" s="82"/>
      <c r="Y1249" s="82"/>
      <c r="Z1249" s="82"/>
      <c r="AA1249" s="65"/>
      <c r="AB1249" s="4"/>
      <c r="AC1249" s="4"/>
      <c r="AD1249" s="4"/>
      <c r="AE1249" s="4"/>
      <c r="AF1249" s="4"/>
      <c r="AG1249" s="4"/>
      <c r="AH1249" s="4"/>
      <c r="AI1249" s="4"/>
      <c r="AJ1249" s="4"/>
      <c r="AK1249" s="4"/>
      <c r="AL1249" s="4"/>
      <c r="AM1249" s="4"/>
    </row>
    <row r="1250" spans="1:39" s="3" customFormat="1" ht="15" x14ac:dyDescent="0.25">
      <c r="A1250" s="63"/>
      <c r="B1250" s="63"/>
      <c r="C1250" s="63"/>
      <c r="D1250" s="63"/>
      <c r="E1250" s="10"/>
      <c r="F1250" s="10"/>
      <c r="G1250" s="7"/>
      <c r="I1250" s="63"/>
      <c r="J1250" s="47"/>
      <c r="K1250" s="108"/>
      <c r="M1250" s="63"/>
      <c r="N1250" s="194"/>
      <c r="P1250" s="113"/>
      <c r="Q1250" s="193"/>
      <c r="S1250" s="113"/>
      <c r="T1250" s="193"/>
      <c r="V1250" s="82"/>
      <c r="W1250" s="82"/>
      <c r="X1250" s="82"/>
      <c r="Y1250" s="82"/>
      <c r="Z1250" s="82"/>
      <c r="AA1250" s="65"/>
      <c r="AB1250" s="4"/>
      <c r="AC1250" s="4"/>
      <c r="AD1250" s="4"/>
      <c r="AE1250" s="4"/>
      <c r="AF1250" s="4"/>
      <c r="AG1250" s="4"/>
      <c r="AH1250" s="4"/>
      <c r="AI1250" s="4"/>
      <c r="AJ1250" s="4"/>
      <c r="AK1250" s="4"/>
      <c r="AL1250" s="4"/>
      <c r="AM1250" s="4"/>
    </row>
    <row r="1251" spans="1:39" s="3" customFormat="1" ht="15" x14ac:dyDescent="0.25">
      <c r="A1251" s="63"/>
      <c r="B1251" s="63"/>
      <c r="C1251" s="63"/>
      <c r="D1251" s="63"/>
      <c r="E1251" s="10"/>
      <c r="F1251" s="10"/>
      <c r="G1251" s="7"/>
      <c r="I1251" s="63"/>
      <c r="J1251" s="47"/>
      <c r="K1251" s="108"/>
      <c r="M1251" s="63"/>
      <c r="N1251" s="194"/>
      <c r="P1251" s="113"/>
      <c r="Q1251" s="193"/>
      <c r="S1251" s="113"/>
      <c r="T1251" s="193"/>
      <c r="V1251" s="82"/>
      <c r="W1251" s="82"/>
      <c r="X1251" s="82"/>
      <c r="Y1251" s="82"/>
      <c r="Z1251" s="82"/>
      <c r="AA1251" s="65"/>
      <c r="AB1251" s="4"/>
      <c r="AC1251" s="4"/>
      <c r="AD1251" s="4"/>
      <c r="AE1251" s="4"/>
      <c r="AF1251" s="4"/>
      <c r="AG1251" s="4"/>
      <c r="AH1251" s="4"/>
      <c r="AI1251" s="4"/>
      <c r="AJ1251" s="4"/>
      <c r="AK1251" s="4"/>
      <c r="AL1251" s="4"/>
      <c r="AM1251" s="4"/>
    </row>
    <row r="1252" spans="1:39" s="3" customFormat="1" ht="15" x14ac:dyDescent="0.25">
      <c r="A1252" s="63"/>
      <c r="B1252" s="63"/>
      <c r="C1252" s="63"/>
      <c r="D1252" s="63"/>
      <c r="E1252" s="10"/>
      <c r="F1252" s="10"/>
      <c r="G1252" s="7"/>
      <c r="I1252" s="63"/>
      <c r="J1252" s="47"/>
      <c r="K1252" s="108"/>
      <c r="M1252" s="63"/>
      <c r="N1252" s="194"/>
      <c r="P1252" s="113"/>
      <c r="Q1252" s="193"/>
      <c r="S1252" s="113"/>
      <c r="T1252" s="193"/>
      <c r="V1252" s="82"/>
      <c r="W1252" s="82"/>
      <c r="X1252" s="82"/>
      <c r="Y1252" s="82"/>
      <c r="Z1252" s="82"/>
      <c r="AA1252" s="65"/>
      <c r="AB1252" s="4"/>
      <c r="AC1252" s="4"/>
      <c r="AD1252" s="4"/>
      <c r="AE1252" s="4"/>
      <c r="AF1252" s="4"/>
      <c r="AG1252" s="4"/>
      <c r="AH1252" s="4"/>
      <c r="AI1252" s="4"/>
      <c r="AJ1252" s="4"/>
      <c r="AK1252" s="4"/>
      <c r="AL1252" s="4"/>
      <c r="AM1252" s="4"/>
    </row>
    <row r="1253" spans="1:39" s="3" customFormat="1" ht="15" x14ac:dyDescent="0.25">
      <c r="A1253" s="63"/>
      <c r="B1253" s="63"/>
      <c r="C1253" s="63"/>
      <c r="D1253" s="63"/>
      <c r="E1253" s="10"/>
      <c r="F1253" s="10"/>
      <c r="G1253" s="7"/>
      <c r="I1253" s="63"/>
      <c r="J1253" s="47"/>
      <c r="K1253" s="108"/>
      <c r="M1253" s="63"/>
      <c r="N1253" s="194"/>
      <c r="P1253" s="113"/>
      <c r="Q1253" s="193"/>
      <c r="S1253" s="113"/>
      <c r="T1253" s="193"/>
      <c r="V1253" s="82"/>
      <c r="W1253" s="82"/>
      <c r="X1253" s="82"/>
      <c r="Y1253" s="82"/>
      <c r="Z1253" s="82"/>
      <c r="AA1253" s="65"/>
      <c r="AB1253" s="4"/>
      <c r="AC1253" s="4"/>
      <c r="AD1253" s="4"/>
      <c r="AE1253" s="4"/>
      <c r="AF1253" s="4"/>
      <c r="AG1253" s="4"/>
      <c r="AH1253" s="4"/>
      <c r="AI1253" s="4"/>
      <c r="AJ1253" s="4"/>
      <c r="AK1253" s="4"/>
      <c r="AL1253" s="4"/>
      <c r="AM1253" s="4"/>
    </row>
    <row r="1254" spans="1:39" s="3" customFormat="1" ht="15" x14ac:dyDescent="0.25">
      <c r="A1254" s="63"/>
      <c r="B1254" s="63"/>
      <c r="C1254" s="63"/>
      <c r="D1254" s="63"/>
      <c r="E1254" s="10"/>
      <c r="F1254" s="10"/>
      <c r="G1254" s="7"/>
      <c r="I1254" s="63"/>
      <c r="J1254" s="47"/>
      <c r="K1254" s="108"/>
      <c r="M1254" s="63"/>
      <c r="N1254" s="194"/>
      <c r="P1254" s="113"/>
      <c r="Q1254" s="193"/>
      <c r="S1254" s="113"/>
      <c r="T1254" s="193"/>
      <c r="V1254" s="82"/>
      <c r="W1254" s="82"/>
      <c r="X1254" s="82"/>
      <c r="Y1254" s="82"/>
      <c r="Z1254" s="82"/>
      <c r="AA1254" s="65"/>
      <c r="AB1254" s="4"/>
      <c r="AC1254" s="4"/>
      <c r="AD1254" s="4"/>
      <c r="AE1254" s="4"/>
      <c r="AF1254" s="4"/>
      <c r="AG1254" s="4"/>
      <c r="AH1254" s="4"/>
      <c r="AI1254" s="4"/>
      <c r="AJ1254" s="4"/>
      <c r="AK1254" s="4"/>
      <c r="AL1254" s="4"/>
      <c r="AM1254" s="4"/>
    </row>
    <row r="1255" spans="1:39" s="3" customFormat="1" ht="15" x14ac:dyDescent="0.25">
      <c r="A1255" s="63"/>
      <c r="B1255" s="63"/>
      <c r="C1255" s="63"/>
      <c r="D1255" s="63"/>
      <c r="E1255" s="10"/>
      <c r="F1255" s="10"/>
      <c r="G1255" s="7"/>
      <c r="I1255" s="63"/>
      <c r="J1255" s="47"/>
      <c r="K1255" s="108"/>
      <c r="M1255" s="63"/>
      <c r="N1255" s="194"/>
      <c r="P1255" s="113"/>
      <c r="Q1255" s="193"/>
      <c r="S1255" s="113"/>
      <c r="T1255" s="193"/>
      <c r="V1255" s="82"/>
      <c r="W1255" s="82"/>
      <c r="X1255" s="82"/>
      <c r="Y1255" s="82"/>
      <c r="Z1255" s="82"/>
      <c r="AA1255" s="65"/>
      <c r="AB1255" s="4"/>
      <c r="AC1255" s="4"/>
      <c r="AD1255" s="4"/>
      <c r="AE1255" s="4"/>
      <c r="AF1255" s="4"/>
      <c r="AG1255" s="4"/>
      <c r="AH1255" s="4"/>
      <c r="AI1255" s="4"/>
      <c r="AJ1255" s="4"/>
      <c r="AK1255" s="4"/>
      <c r="AL1255" s="4"/>
      <c r="AM1255" s="4"/>
    </row>
    <row r="1256" spans="1:39" s="3" customFormat="1" ht="15" x14ac:dyDescent="0.25">
      <c r="A1256" s="63"/>
      <c r="B1256" s="63"/>
      <c r="C1256" s="63"/>
      <c r="D1256" s="63"/>
      <c r="E1256" s="10"/>
      <c r="F1256" s="10"/>
      <c r="G1256" s="7"/>
      <c r="I1256" s="63"/>
      <c r="J1256" s="47"/>
      <c r="K1256" s="108"/>
      <c r="M1256" s="63"/>
      <c r="N1256" s="194"/>
      <c r="P1256" s="113"/>
      <c r="Q1256" s="193"/>
      <c r="S1256" s="113"/>
      <c r="T1256" s="193"/>
      <c r="V1256" s="82"/>
      <c r="W1256" s="82"/>
      <c r="X1256" s="82"/>
      <c r="Y1256" s="82"/>
      <c r="Z1256" s="82"/>
      <c r="AA1256" s="65"/>
      <c r="AB1256" s="4"/>
      <c r="AC1256" s="4"/>
      <c r="AD1256" s="4"/>
      <c r="AE1256" s="4"/>
      <c r="AF1256" s="4"/>
      <c r="AG1256" s="4"/>
      <c r="AH1256" s="4"/>
      <c r="AI1256" s="4"/>
      <c r="AJ1256" s="4"/>
      <c r="AK1256" s="4"/>
      <c r="AL1256" s="4"/>
      <c r="AM1256" s="4"/>
    </row>
    <row r="1257" spans="1:39" s="3" customFormat="1" ht="15" x14ac:dyDescent="0.25">
      <c r="A1257" s="63"/>
      <c r="B1257" s="63"/>
      <c r="C1257" s="63"/>
      <c r="D1257" s="63"/>
      <c r="E1257" s="10"/>
      <c r="F1257" s="10"/>
      <c r="G1257" s="7"/>
      <c r="I1257" s="63"/>
      <c r="J1257" s="47"/>
      <c r="K1257" s="108"/>
      <c r="M1257" s="63"/>
      <c r="N1257" s="194"/>
      <c r="P1257" s="113"/>
      <c r="Q1257" s="193"/>
      <c r="S1257" s="113"/>
      <c r="T1257" s="193"/>
      <c r="V1257" s="82"/>
      <c r="W1257" s="82"/>
      <c r="X1257" s="82"/>
      <c r="Y1257" s="82"/>
      <c r="Z1257" s="82"/>
      <c r="AA1257" s="65"/>
      <c r="AB1257" s="4"/>
      <c r="AC1257" s="4"/>
      <c r="AD1257" s="4"/>
      <c r="AE1257" s="4"/>
      <c r="AF1257" s="4"/>
      <c r="AG1257" s="4"/>
      <c r="AH1257" s="4"/>
      <c r="AI1257" s="4"/>
      <c r="AJ1257" s="4"/>
      <c r="AK1257" s="4"/>
      <c r="AL1257" s="4"/>
      <c r="AM1257" s="4"/>
    </row>
    <row r="1258" spans="1:39" s="3" customFormat="1" ht="15" x14ac:dyDescent="0.25">
      <c r="A1258" s="63"/>
      <c r="B1258" s="63"/>
      <c r="C1258" s="63"/>
      <c r="D1258" s="63"/>
      <c r="E1258" s="10"/>
      <c r="F1258" s="10"/>
      <c r="G1258" s="7"/>
      <c r="I1258" s="63"/>
      <c r="J1258" s="47"/>
      <c r="K1258" s="108"/>
      <c r="M1258" s="63"/>
      <c r="N1258" s="194"/>
      <c r="P1258" s="113"/>
      <c r="Q1258" s="193"/>
      <c r="S1258" s="113"/>
      <c r="T1258" s="193"/>
      <c r="V1258" s="82"/>
      <c r="W1258" s="82"/>
      <c r="X1258" s="82"/>
      <c r="Y1258" s="82"/>
      <c r="Z1258" s="82"/>
      <c r="AA1258" s="65"/>
      <c r="AB1258" s="4"/>
      <c r="AC1258" s="4"/>
      <c r="AD1258" s="4"/>
      <c r="AE1258" s="4"/>
      <c r="AF1258" s="4"/>
      <c r="AG1258" s="4"/>
      <c r="AH1258" s="4"/>
      <c r="AI1258" s="4"/>
      <c r="AJ1258" s="4"/>
      <c r="AK1258" s="4"/>
      <c r="AL1258" s="4"/>
      <c r="AM1258" s="4"/>
    </row>
    <row r="1259" spans="1:39" s="3" customFormat="1" ht="15" x14ac:dyDescent="0.25">
      <c r="A1259" s="63"/>
      <c r="B1259" s="63"/>
      <c r="C1259" s="63"/>
      <c r="D1259" s="63"/>
      <c r="E1259" s="10"/>
      <c r="F1259" s="10"/>
      <c r="G1259" s="7"/>
      <c r="I1259" s="63"/>
      <c r="J1259" s="47"/>
      <c r="K1259" s="108"/>
      <c r="M1259" s="63"/>
      <c r="N1259" s="194"/>
      <c r="P1259" s="113"/>
      <c r="Q1259" s="193"/>
      <c r="S1259" s="113"/>
      <c r="T1259" s="193"/>
      <c r="V1259" s="82"/>
      <c r="W1259" s="82"/>
      <c r="X1259" s="82"/>
      <c r="Y1259" s="82"/>
      <c r="Z1259" s="82"/>
      <c r="AA1259" s="65"/>
      <c r="AB1259" s="4"/>
      <c r="AC1259" s="4"/>
      <c r="AD1259" s="4"/>
      <c r="AE1259" s="4"/>
      <c r="AF1259" s="4"/>
      <c r="AG1259" s="4"/>
      <c r="AH1259" s="4"/>
      <c r="AI1259" s="4"/>
      <c r="AJ1259" s="4"/>
      <c r="AK1259" s="4"/>
      <c r="AL1259" s="4"/>
      <c r="AM1259" s="4"/>
    </row>
    <row r="1260" spans="1:39" s="3" customFormat="1" ht="15" x14ac:dyDescent="0.25">
      <c r="A1260" s="63"/>
      <c r="B1260" s="63"/>
      <c r="C1260" s="63"/>
      <c r="D1260" s="63"/>
      <c r="E1260" s="10"/>
      <c r="F1260" s="10"/>
      <c r="G1260" s="7"/>
      <c r="I1260" s="63"/>
      <c r="J1260" s="47"/>
      <c r="K1260" s="108"/>
      <c r="M1260" s="63"/>
      <c r="N1260" s="194"/>
      <c r="P1260" s="113"/>
      <c r="Q1260" s="193"/>
      <c r="S1260" s="113"/>
      <c r="T1260" s="193"/>
      <c r="V1260" s="82"/>
      <c r="W1260" s="82"/>
      <c r="X1260" s="82"/>
      <c r="Y1260" s="82"/>
      <c r="Z1260" s="82"/>
      <c r="AA1260" s="65"/>
      <c r="AB1260" s="4"/>
      <c r="AC1260" s="4"/>
      <c r="AD1260" s="4"/>
      <c r="AE1260" s="4"/>
      <c r="AF1260" s="4"/>
      <c r="AG1260" s="4"/>
      <c r="AH1260" s="4"/>
      <c r="AI1260" s="4"/>
      <c r="AJ1260" s="4"/>
      <c r="AK1260" s="4"/>
      <c r="AL1260" s="4"/>
      <c r="AM1260" s="4"/>
    </row>
    <row r="1261" spans="1:39" s="3" customFormat="1" ht="15" x14ac:dyDescent="0.25">
      <c r="A1261" s="63"/>
      <c r="B1261" s="63"/>
      <c r="C1261" s="63"/>
      <c r="D1261" s="63"/>
      <c r="E1261" s="10"/>
      <c r="F1261" s="10"/>
      <c r="G1261" s="7"/>
      <c r="I1261" s="63"/>
      <c r="J1261" s="47"/>
      <c r="K1261" s="108"/>
      <c r="M1261" s="63"/>
      <c r="N1261" s="194"/>
      <c r="P1261" s="113"/>
      <c r="Q1261" s="193"/>
      <c r="S1261" s="113"/>
      <c r="T1261" s="193"/>
      <c r="V1261" s="82"/>
      <c r="W1261" s="82"/>
      <c r="X1261" s="82"/>
      <c r="Y1261" s="82"/>
      <c r="Z1261" s="82"/>
      <c r="AA1261" s="65"/>
      <c r="AB1261" s="4"/>
      <c r="AC1261" s="4"/>
      <c r="AD1261" s="4"/>
      <c r="AE1261" s="4"/>
      <c r="AF1261" s="4"/>
      <c r="AG1261" s="4"/>
      <c r="AH1261" s="4"/>
      <c r="AI1261" s="4"/>
      <c r="AJ1261" s="4"/>
      <c r="AK1261" s="4"/>
      <c r="AL1261" s="4"/>
      <c r="AM1261" s="4"/>
    </row>
    <row r="1262" spans="1:39" s="3" customFormat="1" ht="15" x14ac:dyDescent="0.25">
      <c r="A1262" s="63"/>
      <c r="B1262" s="63"/>
      <c r="C1262" s="63"/>
      <c r="D1262" s="63"/>
      <c r="E1262" s="10"/>
      <c r="F1262" s="10"/>
      <c r="G1262" s="7"/>
      <c r="I1262" s="63"/>
      <c r="J1262" s="47"/>
      <c r="K1262" s="108"/>
      <c r="M1262" s="63"/>
      <c r="N1262" s="194"/>
      <c r="P1262" s="113"/>
      <c r="Q1262" s="193"/>
      <c r="S1262" s="113"/>
      <c r="T1262" s="193"/>
      <c r="V1262" s="82"/>
      <c r="W1262" s="82"/>
      <c r="X1262" s="82"/>
      <c r="Y1262" s="82"/>
      <c r="Z1262" s="82"/>
      <c r="AA1262" s="65"/>
      <c r="AB1262" s="4"/>
      <c r="AC1262" s="4"/>
      <c r="AD1262" s="4"/>
      <c r="AE1262" s="4"/>
      <c r="AF1262" s="4"/>
      <c r="AG1262" s="4"/>
      <c r="AH1262" s="4"/>
      <c r="AI1262" s="4"/>
      <c r="AJ1262" s="4"/>
      <c r="AK1262" s="4"/>
      <c r="AL1262" s="4"/>
      <c r="AM1262" s="4"/>
    </row>
    <row r="1263" spans="1:39" s="3" customFormat="1" ht="15" x14ac:dyDescent="0.25">
      <c r="A1263" s="63"/>
      <c r="B1263" s="63"/>
      <c r="C1263" s="63"/>
      <c r="D1263" s="63"/>
      <c r="E1263" s="10"/>
      <c r="F1263" s="10"/>
      <c r="G1263" s="7"/>
      <c r="I1263" s="63"/>
      <c r="J1263" s="47"/>
      <c r="K1263" s="108"/>
      <c r="M1263" s="63"/>
      <c r="N1263" s="194"/>
      <c r="P1263" s="113"/>
      <c r="Q1263" s="193"/>
      <c r="S1263" s="113"/>
      <c r="T1263" s="193"/>
      <c r="V1263" s="82"/>
      <c r="W1263" s="82"/>
      <c r="X1263" s="82"/>
      <c r="Y1263" s="82"/>
      <c r="Z1263" s="82"/>
      <c r="AA1263" s="65"/>
      <c r="AB1263" s="4"/>
      <c r="AC1263" s="4"/>
      <c r="AD1263" s="4"/>
      <c r="AE1263" s="4"/>
      <c r="AF1263" s="4"/>
      <c r="AG1263" s="4"/>
      <c r="AH1263" s="4"/>
      <c r="AI1263" s="4"/>
      <c r="AJ1263" s="4"/>
      <c r="AK1263" s="4"/>
      <c r="AL1263" s="4"/>
      <c r="AM1263" s="4"/>
    </row>
    <row r="1264" spans="1:39" s="3" customFormat="1" ht="15" x14ac:dyDescent="0.25">
      <c r="A1264" s="63"/>
      <c r="B1264" s="63"/>
      <c r="C1264" s="63"/>
      <c r="D1264" s="63"/>
      <c r="E1264" s="10"/>
      <c r="F1264" s="10"/>
      <c r="G1264" s="7"/>
      <c r="I1264" s="63"/>
      <c r="J1264" s="47"/>
      <c r="K1264" s="108"/>
      <c r="M1264" s="63"/>
      <c r="N1264" s="194"/>
      <c r="P1264" s="113"/>
      <c r="Q1264" s="193"/>
      <c r="S1264" s="113"/>
      <c r="T1264" s="193"/>
      <c r="V1264" s="82"/>
      <c r="W1264" s="82"/>
      <c r="X1264" s="82"/>
      <c r="Y1264" s="82"/>
      <c r="Z1264" s="82"/>
      <c r="AA1264" s="65"/>
      <c r="AB1264" s="4"/>
      <c r="AC1264" s="4"/>
      <c r="AD1264" s="4"/>
      <c r="AE1264" s="4"/>
      <c r="AF1264" s="4"/>
      <c r="AG1264" s="4"/>
      <c r="AH1264" s="4"/>
      <c r="AI1264" s="4"/>
      <c r="AJ1264" s="4"/>
      <c r="AK1264" s="4"/>
      <c r="AL1264" s="4"/>
      <c r="AM1264" s="4"/>
    </row>
    <row r="1265" spans="1:39" s="3" customFormat="1" ht="15" x14ac:dyDescent="0.25">
      <c r="A1265" s="63"/>
      <c r="B1265" s="63"/>
      <c r="C1265" s="63"/>
      <c r="D1265" s="63"/>
      <c r="E1265" s="10"/>
      <c r="F1265" s="10"/>
      <c r="G1265" s="7"/>
      <c r="I1265" s="63"/>
      <c r="J1265" s="47"/>
      <c r="K1265" s="108"/>
      <c r="M1265" s="63"/>
      <c r="N1265" s="194"/>
      <c r="P1265" s="113"/>
      <c r="Q1265" s="193"/>
      <c r="S1265" s="113"/>
      <c r="T1265" s="193"/>
      <c r="V1265" s="82"/>
      <c r="W1265" s="82"/>
      <c r="X1265" s="82"/>
      <c r="Y1265" s="82"/>
      <c r="Z1265" s="82"/>
      <c r="AA1265" s="65"/>
      <c r="AB1265" s="4"/>
      <c r="AC1265" s="4"/>
      <c r="AD1265" s="4"/>
      <c r="AE1265" s="4"/>
      <c r="AF1265" s="4"/>
      <c r="AG1265" s="4"/>
      <c r="AH1265" s="4"/>
      <c r="AI1265" s="4"/>
      <c r="AJ1265" s="4"/>
      <c r="AK1265" s="4"/>
      <c r="AL1265" s="4"/>
      <c r="AM1265" s="4"/>
    </row>
    <row r="1266" spans="1:39" s="3" customFormat="1" ht="15" x14ac:dyDescent="0.25">
      <c r="A1266" s="63"/>
      <c r="B1266" s="63"/>
      <c r="C1266" s="63"/>
      <c r="D1266" s="63"/>
      <c r="E1266" s="10"/>
      <c r="F1266" s="10"/>
      <c r="G1266" s="7"/>
      <c r="I1266" s="63"/>
      <c r="J1266" s="47"/>
      <c r="K1266" s="108"/>
      <c r="M1266" s="63"/>
      <c r="N1266" s="194"/>
      <c r="P1266" s="113"/>
      <c r="Q1266" s="193"/>
      <c r="S1266" s="113"/>
      <c r="T1266" s="193"/>
      <c r="V1266" s="82"/>
      <c r="W1266" s="82"/>
      <c r="X1266" s="82"/>
      <c r="Y1266" s="82"/>
      <c r="Z1266" s="82"/>
      <c r="AA1266" s="65"/>
      <c r="AB1266" s="4"/>
      <c r="AC1266" s="4"/>
      <c r="AD1266" s="4"/>
      <c r="AE1266" s="4"/>
      <c r="AF1266" s="4"/>
      <c r="AG1266" s="4"/>
      <c r="AH1266" s="4"/>
      <c r="AI1266" s="4"/>
      <c r="AJ1266" s="4"/>
      <c r="AK1266" s="4"/>
      <c r="AL1266" s="4"/>
      <c r="AM1266" s="4"/>
    </row>
    <row r="1267" spans="1:39" s="3" customFormat="1" ht="15" x14ac:dyDescent="0.25">
      <c r="A1267" s="63"/>
      <c r="B1267" s="63"/>
      <c r="C1267" s="63"/>
      <c r="D1267" s="63"/>
      <c r="E1267" s="10"/>
      <c r="F1267" s="10"/>
      <c r="G1267" s="7"/>
      <c r="I1267" s="63"/>
      <c r="J1267" s="47"/>
      <c r="K1267" s="108"/>
      <c r="M1267" s="63"/>
      <c r="N1267" s="194"/>
      <c r="P1267" s="113"/>
      <c r="Q1267" s="193"/>
      <c r="S1267" s="113"/>
      <c r="T1267" s="193"/>
      <c r="V1267" s="82"/>
      <c r="W1267" s="82"/>
      <c r="X1267" s="82"/>
      <c r="Y1267" s="82"/>
      <c r="Z1267" s="82"/>
      <c r="AA1267" s="65"/>
      <c r="AB1267" s="4"/>
      <c r="AC1267" s="4"/>
      <c r="AD1267" s="4"/>
      <c r="AE1267" s="4"/>
      <c r="AF1267" s="4"/>
      <c r="AG1267" s="4"/>
      <c r="AH1267" s="4"/>
      <c r="AI1267" s="4"/>
      <c r="AJ1267" s="4"/>
      <c r="AK1267" s="4"/>
      <c r="AL1267" s="4"/>
      <c r="AM1267" s="4"/>
    </row>
    <row r="1268" spans="1:39" s="3" customFormat="1" ht="15" x14ac:dyDescent="0.25">
      <c r="A1268" s="63"/>
      <c r="B1268" s="63"/>
      <c r="C1268" s="63"/>
      <c r="D1268" s="63"/>
      <c r="E1268" s="10"/>
      <c r="F1268" s="10"/>
      <c r="G1268" s="7"/>
      <c r="I1268" s="63"/>
      <c r="J1268" s="47"/>
      <c r="K1268" s="108"/>
      <c r="M1268" s="63"/>
      <c r="N1268" s="194"/>
      <c r="P1268" s="113"/>
      <c r="Q1268" s="193"/>
      <c r="S1268" s="113"/>
      <c r="T1268" s="193"/>
      <c r="V1268" s="82"/>
      <c r="W1268" s="82"/>
      <c r="X1268" s="82"/>
      <c r="Y1268" s="82"/>
      <c r="Z1268" s="82"/>
      <c r="AA1268" s="65"/>
      <c r="AB1268" s="4"/>
      <c r="AC1268" s="4"/>
      <c r="AD1268" s="4"/>
      <c r="AE1268" s="4"/>
      <c r="AF1268" s="4"/>
      <c r="AG1268" s="4"/>
      <c r="AH1268" s="4"/>
      <c r="AI1268" s="4"/>
      <c r="AJ1268" s="4"/>
      <c r="AK1268" s="4"/>
      <c r="AL1268" s="4"/>
      <c r="AM1268" s="4"/>
    </row>
    <row r="1269" spans="1:39" s="3" customFormat="1" ht="15" x14ac:dyDescent="0.25">
      <c r="A1269" s="63"/>
      <c r="B1269" s="63"/>
      <c r="C1269" s="63"/>
      <c r="D1269" s="63"/>
      <c r="E1269" s="10"/>
      <c r="F1269" s="10"/>
      <c r="G1269" s="7"/>
      <c r="I1269" s="63"/>
      <c r="J1269" s="47"/>
      <c r="K1269" s="108"/>
      <c r="M1269" s="63"/>
      <c r="N1269" s="194"/>
      <c r="P1269" s="113"/>
      <c r="Q1269" s="193"/>
      <c r="S1269" s="113"/>
      <c r="T1269" s="193"/>
      <c r="V1269" s="82"/>
      <c r="W1269" s="82"/>
      <c r="X1269" s="82"/>
      <c r="Y1269" s="82"/>
      <c r="Z1269" s="82"/>
      <c r="AA1269" s="65"/>
      <c r="AB1269" s="4"/>
      <c r="AC1269" s="4"/>
      <c r="AD1269" s="4"/>
      <c r="AE1269" s="4"/>
      <c r="AF1269" s="4"/>
      <c r="AG1269" s="4"/>
      <c r="AH1269" s="4"/>
      <c r="AI1269" s="4"/>
      <c r="AJ1269" s="4"/>
      <c r="AK1269" s="4"/>
      <c r="AL1269" s="4"/>
      <c r="AM1269" s="4"/>
    </row>
    <row r="1270" spans="1:39" s="3" customFormat="1" ht="15" x14ac:dyDescent="0.25">
      <c r="A1270" s="63"/>
      <c r="B1270" s="63"/>
      <c r="C1270" s="63"/>
      <c r="D1270" s="63"/>
      <c r="E1270" s="10"/>
      <c r="F1270" s="10"/>
      <c r="G1270" s="7"/>
      <c r="I1270" s="63"/>
      <c r="J1270" s="47"/>
      <c r="K1270" s="108"/>
      <c r="M1270" s="63"/>
      <c r="N1270" s="194"/>
      <c r="P1270" s="113"/>
      <c r="Q1270" s="193"/>
      <c r="S1270" s="113"/>
      <c r="T1270" s="193"/>
      <c r="V1270" s="82"/>
      <c r="W1270" s="82"/>
      <c r="X1270" s="82"/>
      <c r="Y1270" s="82"/>
      <c r="Z1270" s="82"/>
      <c r="AA1270" s="65"/>
      <c r="AB1270" s="4"/>
      <c r="AC1270" s="4"/>
      <c r="AD1270" s="4"/>
      <c r="AE1270" s="4"/>
      <c r="AF1270" s="4"/>
      <c r="AG1270" s="4"/>
      <c r="AH1270" s="4"/>
      <c r="AI1270" s="4"/>
      <c r="AJ1270" s="4"/>
      <c r="AK1270" s="4"/>
      <c r="AL1270" s="4"/>
      <c r="AM1270" s="4"/>
    </row>
    <row r="1271" spans="1:39" s="3" customFormat="1" ht="15" x14ac:dyDescent="0.25">
      <c r="A1271" s="63"/>
      <c r="B1271" s="63"/>
      <c r="C1271" s="63"/>
      <c r="D1271" s="63"/>
      <c r="E1271" s="10"/>
      <c r="F1271" s="10"/>
      <c r="G1271" s="7"/>
      <c r="I1271" s="63"/>
      <c r="J1271" s="47"/>
      <c r="K1271" s="108"/>
      <c r="M1271" s="63"/>
      <c r="N1271" s="194"/>
      <c r="P1271" s="113"/>
      <c r="Q1271" s="193"/>
      <c r="S1271" s="113"/>
      <c r="T1271" s="193"/>
      <c r="V1271" s="82"/>
      <c r="W1271" s="82"/>
      <c r="X1271" s="82"/>
      <c r="Y1271" s="82"/>
      <c r="Z1271" s="82"/>
      <c r="AA1271" s="65"/>
      <c r="AB1271" s="4"/>
      <c r="AC1271" s="4"/>
      <c r="AD1271" s="4"/>
      <c r="AE1271" s="4"/>
      <c r="AF1271" s="4"/>
      <c r="AG1271" s="4"/>
      <c r="AH1271" s="4"/>
      <c r="AI1271" s="4"/>
      <c r="AJ1271" s="4"/>
      <c r="AK1271" s="4"/>
      <c r="AL1271" s="4"/>
      <c r="AM1271" s="4"/>
    </row>
    <row r="1272" spans="1:39" s="3" customFormat="1" ht="15" x14ac:dyDescent="0.25">
      <c r="A1272" s="63"/>
      <c r="B1272" s="63"/>
      <c r="C1272" s="63"/>
      <c r="D1272" s="63"/>
      <c r="E1272" s="10"/>
      <c r="F1272" s="10"/>
      <c r="G1272" s="7"/>
      <c r="I1272" s="63"/>
      <c r="J1272" s="47"/>
      <c r="K1272" s="108"/>
      <c r="M1272" s="63"/>
      <c r="N1272" s="194"/>
      <c r="P1272" s="113"/>
      <c r="Q1272" s="193"/>
      <c r="S1272" s="113"/>
      <c r="T1272" s="193"/>
      <c r="V1272" s="82"/>
      <c r="W1272" s="82"/>
      <c r="X1272" s="82"/>
      <c r="Y1272" s="82"/>
      <c r="Z1272" s="82"/>
      <c r="AA1272" s="65"/>
      <c r="AB1272" s="4"/>
      <c r="AC1272" s="4"/>
      <c r="AD1272" s="4"/>
      <c r="AE1272" s="4"/>
      <c r="AF1272" s="4"/>
      <c r="AG1272" s="4"/>
      <c r="AH1272" s="4"/>
      <c r="AI1272" s="4"/>
      <c r="AJ1272" s="4"/>
      <c r="AK1272" s="4"/>
      <c r="AL1272" s="4"/>
      <c r="AM1272" s="4"/>
    </row>
    <row r="1273" spans="1:39" s="3" customFormat="1" ht="15" x14ac:dyDescent="0.25">
      <c r="A1273" s="63"/>
      <c r="B1273" s="63"/>
      <c r="C1273" s="63"/>
      <c r="D1273" s="63"/>
      <c r="E1273" s="10"/>
      <c r="F1273" s="10"/>
      <c r="G1273" s="7"/>
      <c r="I1273" s="63"/>
      <c r="J1273" s="47"/>
      <c r="K1273" s="108"/>
      <c r="M1273" s="63"/>
      <c r="N1273" s="194"/>
      <c r="P1273" s="113"/>
      <c r="Q1273" s="193"/>
      <c r="S1273" s="113"/>
      <c r="T1273" s="193"/>
      <c r="V1273" s="82"/>
      <c r="W1273" s="82"/>
      <c r="X1273" s="82"/>
      <c r="Y1273" s="82"/>
      <c r="Z1273" s="82"/>
      <c r="AA1273" s="65"/>
      <c r="AB1273" s="4"/>
      <c r="AC1273" s="4"/>
      <c r="AD1273" s="4"/>
      <c r="AE1273" s="4"/>
      <c r="AF1273" s="4"/>
      <c r="AG1273" s="4"/>
      <c r="AH1273" s="4"/>
      <c r="AI1273" s="4"/>
      <c r="AJ1273" s="4"/>
      <c r="AK1273" s="4"/>
      <c r="AL1273" s="4"/>
      <c r="AM1273" s="4"/>
    </row>
    <row r="1274" spans="1:39" s="3" customFormat="1" ht="15" x14ac:dyDescent="0.25">
      <c r="A1274" s="63"/>
      <c r="B1274" s="63"/>
      <c r="C1274" s="63"/>
      <c r="D1274" s="63"/>
      <c r="E1274" s="10"/>
      <c r="F1274" s="10"/>
      <c r="G1274" s="7"/>
      <c r="I1274" s="63"/>
      <c r="J1274" s="47"/>
      <c r="K1274" s="108"/>
      <c r="M1274" s="63"/>
      <c r="N1274" s="194"/>
      <c r="P1274" s="113"/>
      <c r="Q1274" s="193"/>
      <c r="S1274" s="113"/>
      <c r="T1274" s="193"/>
      <c r="V1274" s="82"/>
      <c r="W1274" s="82"/>
      <c r="X1274" s="82"/>
      <c r="Y1274" s="82"/>
      <c r="Z1274" s="82"/>
      <c r="AA1274" s="65"/>
      <c r="AB1274" s="4"/>
      <c r="AC1274" s="4"/>
      <c r="AD1274" s="4"/>
      <c r="AE1274" s="4"/>
      <c r="AF1274" s="4"/>
      <c r="AG1274" s="4"/>
      <c r="AH1274" s="4"/>
      <c r="AI1274" s="4"/>
      <c r="AJ1274" s="4"/>
      <c r="AK1274" s="4"/>
      <c r="AL1274" s="4"/>
      <c r="AM1274" s="4"/>
    </row>
    <row r="1275" spans="1:39" s="3" customFormat="1" ht="15" x14ac:dyDescent="0.25">
      <c r="A1275" s="63"/>
      <c r="B1275" s="63"/>
      <c r="C1275" s="63"/>
      <c r="D1275" s="63"/>
      <c r="E1275" s="10"/>
      <c r="F1275" s="10"/>
      <c r="G1275" s="7"/>
      <c r="I1275" s="63"/>
      <c r="J1275" s="47"/>
      <c r="K1275" s="108"/>
      <c r="M1275" s="63"/>
      <c r="N1275" s="194"/>
      <c r="P1275" s="113"/>
      <c r="Q1275" s="193"/>
      <c r="S1275" s="113"/>
      <c r="T1275" s="193"/>
      <c r="V1275" s="82"/>
      <c r="W1275" s="82"/>
      <c r="X1275" s="82"/>
      <c r="Y1275" s="82"/>
      <c r="Z1275" s="82"/>
      <c r="AA1275" s="65"/>
      <c r="AB1275" s="4"/>
      <c r="AC1275" s="4"/>
      <c r="AD1275" s="4"/>
      <c r="AE1275" s="4"/>
      <c r="AF1275" s="4"/>
      <c r="AG1275" s="4"/>
      <c r="AH1275" s="4"/>
      <c r="AI1275" s="4"/>
      <c r="AJ1275" s="4"/>
      <c r="AK1275" s="4"/>
      <c r="AL1275" s="4"/>
      <c r="AM1275" s="4"/>
    </row>
    <row r="1276" spans="1:39" s="3" customFormat="1" ht="15" x14ac:dyDescent="0.25">
      <c r="A1276" s="63"/>
      <c r="B1276" s="63"/>
      <c r="C1276" s="63"/>
      <c r="D1276" s="63"/>
      <c r="E1276" s="10"/>
      <c r="F1276" s="10"/>
      <c r="G1276" s="7"/>
      <c r="I1276" s="63"/>
      <c r="J1276" s="47"/>
      <c r="K1276" s="108"/>
      <c r="M1276" s="63"/>
      <c r="N1276" s="194"/>
      <c r="P1276" s="113"/>
      <c r="Q1276" s="193"/>
      <c r="S1276" s="113"/>
      <c r="T1276" s="193"/>
      <c r="V1276" s="82"/>
      <c r="W1276" s="82"/>
      <c r="X1276" s="82"/>
      <c r="Y1276" s="82"/>
      <c r="Z1276" s="82"/>
      <c r="AA1276" s="65"/>
      <c r="AB1276" s="4"/>
      <c r="AC1276" s="4"/>
      <c r="AD1276" s="4"/>
      <c r="AE1276" s="4"/>
      <c r="AF1276" s="4"/>
      <c r="AG1276" s="4"/>
      <c r="AH1276" s="4"/>
      <c r="AI1276" s="4"/>
      <c r="AJ1276" s="4"/>
      <c r="AK1276" s="4"/>
      <c r="AL1276" s="4"/>
      <c r="AM1276" s="4"/>
    </row>
    <row r="1277" spans="1:39" s="3" customFormat="1" ht="15" x14ac:dyDescent="0.25">
      <c r="A1277" s="63"/>
      <c r="B1277" s="63"/>
      <c r="C1277" s="63"/>
      <c r="D1277" s="63"/>
      <c r="E1277" s="10"/>
      <c r="F1277" s="10"/>
      <c r="G1277" s="7"/>
      <c r="I1277" s="63"/>
      <c r="J1277" s="47"/>
      <c r="K1277" s="108"/>
      <c r="M1277" s="63"/>
      <c r="N1277" s="194"/>
      <c r="P1277" s="113"/>
      <c r="Q1277" s="193"/>
      <c r="S1277" s="113"/>
      <c r="T1277" s="193"/>
      <c r="V1277" s="82"/>
      <c r="W1277" s="82"/>
      <c r="X1277" s="82"/>
      <c r="Y1277" s="82"/>
      <c r="Z1277" s="82"/>
      <c r="AA1277" s="65"/>
      <c r="AB1277" s="4"/>
      <c r="AC1277" s="4"/>
      <c r="AD1277" s="4"/>
      <c r="AE1277" s="4"/>
      <c r="AF1277" s="4"/>
      <c r="AG1277" s="4"/>
      <c r="AH1277" s="4"/>
      <c r="AI1277" s="4"/>
      <c r="AJ1277" s="4"/>
      <c r="AK1277" s="4"/>
      <c r="AL1277" s="4"/>
      <c r="AM1277" s="4"/>
    </row>
    <row r="1278" spans="1:39" s="3" customFormat="1" ht="15" x14ac:dyDescent="0.25">
      <c r="A1278" s="63"/>
      <c r="B1278" s="63"/>
      <c r="C1278" s="63"/>
      <c r="D1278" s="63"/>
      <c r="E1278" s="10"/>
      <c r="F1278" s="10"/>
      <c r="G1278" s="7"/>
      <c r="I1278" s="63"/>
      <c r="J1278" s="47"/>
      <c r="K1278" s="108"/>
      <c r="M1278" s="63"/>
      <c r="N1278" s="194"/>
      <c r="P1278" s="113"/>
      <c r="Q1278" s="193"/>
      <c r="S1278" s="113"/>
      <c r="T1278" s="193"/>
      <c r="V1278" s="82"/>
      <c r="W1278" s="82"/>
      <c r="X1278" s="82"/>
      <c r="Y1278" s="82"/>
      <c r="Z1278" s="82"/>
      <c r="AA1278" s="65"/>
      <c r="AB1278" s="4"/>
      <c r="AC1278" s="4"/>
      <c r="AD1278" s="4"/>
      <c r="AE1278" s="4"/>
      <c r="AF1278" s="4"/>
      <c r="AG1278" s="4"/>
      <c r="AH1278" s="4"/>
      <c r="AI1278" s="4"/>
      <c r="AJ1278" s="4"/>
      <c r="AK1278" s="4"/>
      <c r="AL1278" s="4"/>
      <c r="AM1278" s="4"/>
    </row>
    <row r="1279" spans="1:39" s="3" customFormat="1" ht="15" x14ac:dyDescent="0.25">
      <c r="A1279" s="63"/>
      <c r="B1279" s="63"/>
      <c r="C1279" s="63"/>
      <c r="D1279" s="63"/>
      <c r="E1279" s="10"/>
      <c r="F1279" s="10"/>
      <c r="G1279" s="7"/>
      <c r="I1279" s="63"/>
      <c r="J1279" s="47"/>
      <c r="K1279" s="108"/>
      <c r="M1279" s="63"/>
      <c r="N1279" s="194"/>
      <c r="P1279" s="113"/>
      <c r="Q1279" s="193"/>
      <c r="S1279" s="113"/>
      <c r="T1279" s="193"/>
      <c r="V1279" s="82"/>
      <c r="W1279" s="82"/>
      <c r="X1279" s="82"/>
      <c r="Y1279" s="82"/>
      <c r="Z1279" s="82"/>
      <c r="AA1279" s="65"/>
      <c r="AB1279" s="4"/>
      <c r="AC1279" s="4"/>
      <c r="AD1279" s="4"/>
      <c r="AE1279" s="4"/>
      <c r="AF1279" s="4"/>
      <c r="AG1279" s="4"/>
      <c r="AH1279" s="4"/>
      <c r="AI1279" s="4"/>
      <c r="AJ1279" s="4"/>
      <c r="AK1279" s="4"/>
      <c r="AL1279" s="4"/>
      <c r="AM1279" s="4"/>
    </row>
    <row r="1280" spans="1:39" s="3" customFormat="1" ht="15" x14ac:dyDescent="0.25">
      <c r="A1280" s="63"/>
      <c r="B1280" s="63"/>
      <c r="C1280" s="63"/>
      <c r="D1280" s="63"/>
      <c r="E1280" s="10"/>
      <c r="F1280" s="10"/>
      <c r="G1280" s="7"/>
      <c r="I1280" s="63"/>
      <c r="J1280" s="47"/>
      <c r="K1280" s="108"/>
      <c r="M1280" s="63"/>
      <c r="N1280" s="194"/>
      <c r="P1280" s="113"/>
      <c r="Q1280" s="193"/>
      <c r="S1280" s="113"/>
      <c r="T1280" s="193"/>
      <c r="V1280" s="82"/>
      <c r="W1280" s="82"/>
      <c r="X1280" s="82"/>
      <c r="Y1280" s="82"/>
      <c r="Z1280" s="82"/>
      <c r="AA1280" s="65"/>
      <c r="AB1280" s="4"/>
      <c r="AC1280" s="4"/>
      <c r="AD1280" s="4"/>
      <c r="AE1280" s="4"/>
      <c r="AF1280" s="4"/>
      <c r="AG1280" s="4"/>
      <c r="AH1280" s="4"/>
      <c r="AI1280" s="4"/>
      <c r="AJ1280" s="4"/>
      <c r="AK1280" s="4"/>
      <c r="AL1280" s="4"/>
      <c r="AM1280" s="4"/>
    </row>
    <row r="1281" spans="1:39" s="3" customFormat="1" ht="15" x14ac:dyDescent="0.25">
      <c r="A1281" s="63"/>
      <c r="B1281" s="63"/>
      <c r="C1281" s="63"/>
      <c r="D1281" s="63"/>
      <c r="E1281" s="10"/>
      <c r="F1281" s="10"/>
      <c r="G1281" s="7"/>
      <c r="I1281" s="63"/>
      <c r="J1281" s="47"/>
      <c r="K1281" s="108"/>
      <c r="M1281" s="63"/>
      <c r="N1281" s="194"/>
      <c r="P1281" s="113"/>
      <c r="Q1281" s="193"/>
      <c r="S1281" s="113"/>
      <c r="T1281" s="193"/>
      <c r="V1281" s="82"/>
      <c r="W1281" s="82"/>
      <c r="X1281" s="82"/>
      <c r="Y1281" s="82"/>
      <c r="Z1281" s="82"/>
      <c r="AA1281" s="65"/>
      <c r="AB1281" s="4"/>
      <c r="AC1281" s="4"/>
      <c r="AD1281" s="4"/>
      <c r="AE1281" s="4"/>
      <c r="AF1281" s="4"/>
      <c r="AG1281" s="4"/>
      <c r="AH1281" s="4"/>
      <c r="AI1281" s="4"/>
      <c r="AJ1281" s="4"/>
      <c r="AK1281" s="4"/>
      <c r="AL1281" s="4"/>
      <c r="AM1281" s="4"/>
    </row>
    <row r="1282" spans="1:39" s="3" customFormat="1" ht="15" x14ac:dyDescent="0.25">
      <c r="A1282" s="63"/>
      <c r="B1282" s="63"/>
      <c r="C1282" s="63"/>
      <c r="D1282" s="63"/>
      <c r="E1282" s="10"/>
      <c r="F1282" s="10"/>
      <c r="G1282" s="7"/>
      <c r="I1282" s="63"/>
      <c r="J1282" s="47"/>
      <c r="K1282" s="108"/>
      <c r="M1282" s="63"/>
      <c r="N1282" s="194"/>
      <c r="P1282" s="113"/>
      <c r="Q1282" s="193"/>
      <c r="S1282" s="113"/>
      <c r="T1282" s="193"/>
      <c r="V1282" s="82"/>
      <c r="W1282" s="82"/>
      <c r="X1282" s="82"/>
      <c r="Y1282" s="82"/>
      <c r="Z1282" s="82"/>
      <c r="AA1282" s="65"/>
      <c r="AB1282" s="4"/>
      <c r="AC1282" s="4"/>
      <c r="AD1282" s="4"/>
      <c r="AE1282" s="4"/>
      <c r="AF1282" s="4"/>
      <c r="AG1282" s="4"/>
      <c r="AH1282" s="4"/>
      <c r="AI1282" s="4"/>
      <c r="AJ1282" s="4"/>
      <c r="AK1282" s="4"/>
      <c r="AL1282" s="4"/>
      <c r="AM1282" s="4"/>
    </row>
    <row r="1283" spans="1:39" s="3" customFormat="1" ht="15" x14ac:dyDescent="0.25">
      <c r="A1283" s="63"/>
      <c r="B1283" s="63"/>
      <c r="C1283" s="63"/>
      <c r="D1283" s="63"/>
      <c r="E1283" s="10"/>
      <c r="F1283" s="10"/>
      <c r="G1283" s="7"/>
      <c r="I1283" s="63"/>
      <c r="J1283" s="47"/>
      <c r="K1283" s="108"/>
      <c r="M1283" s="63"/>
      <c r="N1283" s="194"/>
      <c r="P1283" s="113"/>
      <c r="Q1283" s="193"/>
      <c r="S1283" s="113"/>
      <c r="T1283" s="193"/>
      <c r="V1283" s="82"/>
      <c r="W1283" s="82"/>
      <c r="X1283" s="82"/>
      <c r="Y1283" s="82"/>
      <c r="Z1283" s="82"/>
      <c r="AA1283" s="65"/>
      <c r="AB1283" s="4"/>
      <c r="AC1283" s="4"/>
      <c r="AD1283" s="4"/>
      <c r="AE1283" s="4"/>
      <c r="AF1283" s="4"/>
      <c r="AG1283" s="4"/>
      <c r="AH1283" s="4"/>
      <c r="AI1283" s="4"/>
      <c r="AJ1283" s="4"/>
      <c r="AK1283" s="4"/>
      <c r="AL1283" s="4"/>
      <c r="AM1283" s="4"/>
    </row>
    <row r="1284" spans="1:39" s="3" customFormat="1" ht="15" x14ac:dyDescent="0.25">
      <c r="A1284" s="63"/>
      <c r="B1284" s="63"/>
      <c r="C1284" s="63"/>
      <c r="D1284" s="63"/>
      <c r="E1284" s="10"/>
      <c r="F1284" s="10"/>
      <c r="G1284" s="7"/>
      <c r="I1284" s="63"/>
      <c r="J1284" s="47"/>
      <c r="K1284" s="108"/>
      <c r="M1284" s="63"/>
      <c r="N1284" s="194"/>
      <c r="P1284" s="113"/>
      <c r="Q1284" s="193"/>
      <c r="S1284" s="113"/>
      <c r="T1284" s="193"/>
      <c r="V1284" s="82"/>
      <c r="W1284" s="82"/>
      <c r="X1284" s="82"/>
      <c r="Y1284" s="82"/>
      <c r="Z1284" s="82"/>
      <c r="AA1284" s="65"/>
      <c r="AB1284" s="4"/>
      <c r="AC1284" s="4"/>
      <c r="AD1284" s="4"/>
      <c r="AE1284" s="4"/>
      <c r="AF1284" s="4"/>
      <c r="AG1284" s="4"/>
      <c r="AH1284" s="4"/>
      <c r="AI1284" s="4"/>
      <c r="AJ1284" s="4"/>
      <c r="AK1284" s="4"/>
      <c r="AL1284" s="4"/>
      <c r="AM1284" s="4"/>
    </row>
    <row r="1285" spans="1:39" s="3" customFormat="1" ht="15" x14ac:dyDescent="0.25">
      <c r="A1285" s="63"/>
      <c r="B1285" s="63"/>
      <c r="C1285" s="63"/>
      <c r="D1285" s="63"/>
      <c r="E1285" s="10"/>
      <c r="F1285" s="10"/>
      <c r="G1285" s="7"/>
      <c r="I1285" s="63"/>
      <c r="J1285" s="47"/>
      <c r="K1285" s="108"/>
      <c r="M1285" s="63"/>
      <c r="N1285" s="194"/>
      <c r="P1285" s="113"/>
      <c r="Q1285" s="193"/>
      <c r="S1285" s="113"/>
      <c r="T1285" s="193"/>
      <c r="V1285" s="82"/>
      <c r="W1285" s="82"/>
      <c r="X1285" s="82"/>
      <c r="Y1285" s="82"/>
      <c r="Z1285" s="82"/>
      <c r="AA1285" s="65"/>
      <c r="AB1285" s="4"/>
      <c r="AC1285" s="4"/>
      <c r="AD1285" s="4"/>
      <c r="AE1285" s="4"/>
      <c r="AF1285" s="4"/>
      <c r="AG1285" s="4"/>
      <c r="AH1285" s="4"/>
      <c r="AI1285" s="4"/>
      <c r="AJ1285" s="4"/>
      <c r="AK1285" s="4"/>
      <c r="AL1285" s="4"/>
      <c r="AM1285" s="4"/>
    </row>
    <row r="1286" spans="1:39" s="3" customFormat="1" ht="15" x14ac:dyDescent="0.25">
      <c r="A1286" s="63"/>
      <c r="B1286" s="63"/>
      <c r="C1286" s="63"/>
      <c r="D1286" s="63"/>
      <c r="E1286" s="10"/>
      <c r="F1286" s="10"/>
      <c r="G1286" s="7"/>
      <c r="I1286" s="63"/>
      <c r="J1286" s="47"/>
      <c r="K1286" s="108"/>
      <c r="M1286" s="63"/>
      <c r="N1286" s="194"/>
      <c r="P1286" s="113"/>
      <c r="Q1286" s="193"/>
      <c r="S1286" s="113"/>
      <c r="T1286" s="193"/>
      <c r="V1286" s="82"/>
      <c r="W1286" s="82"/>
      <c r="X1286" s="82"/>
      <c r="Y1286" s="82"/>
      <c r="Z1286" s="82"/>
      <c r="AA1286" s="65"/>
      <c r="AB1286" s="4"/>
      <c r="AC1286" s="4"/>
      <c r="AD1286" s="4"/>
      <c r="AE1286" s="4"/>
      <c r="AF1286" s="4"/>
      <c r="AG1286" s="4"/>
      <c r="AH1286" s="4"/>
      <c r="AI1286" s="4"/>
      <c r="AJ1286" s="4"/>
      <c r="AK1286" s="4"/>
      <c r="AL1286" s="4"/>
      <c r="AM1286" s="4"/>
    </row>
    <row r="1287" spans="1:39" s="3" customFormat="1" ht="15" x14ac:dyDescent="0.25">
      <c r="A1287" s="63"/>
      <c r="B1287" s="63"/>
      <c r="C1287" s="63"/>
      <c r="D1287" s="63"/>
      <c r="E1287" s="10"/>
      <c r="F1287" s="10"/>
      <c r="G1287" s="7"/>
      <c r="I1287" s="63"/>
      <c r="J1287" s="47"/>
      <c r="K1287" s="108"/>
      <c r="M1287" s="63"/>
      <c r="N1287" s="194"/>
      <c r="P1287" s="113"/>
      <c r="Q1287" s="193"/>
      <c r="S1287" s="113"/>
      <c r="T1287" s="193"/>
      <c r="V1287" s="82"/>
      <c r="W1287" s="82"/>
      <c r="X1287" s="82"/>
      <c r="Y1287" s="82"/>
      <c r="Z1287" s="82"/>
      <c r="AA1287" s="65"/>
      <c r="AB1287" s="4"/>
      <c r="AC1287" s="4"/>
      <c r="AD1287" s="4"/>
      <c r="AE1287" s="4"/>
      <c r="AF1287" s="4"/>
      <c r="AG1287" s="4"/>
      <c r="AH1287" s="4"/>
      <c r="AI1287" s="4"/>
      <c r="AJ1287" s="4"/>
      <c r="AK1287" s="4"/>
      <c r="AL1287" s="4"/>
      <c r="AM1287" s="4"/>
    </row>
    <row r="1288" spans="1:39" s="3" customFormat="1" ht="15" x14ac:dyDescent="0.25">
      <c r="A1288" s="63"/>
      <c r="B1288" s="63"/>
      <c r="C1288" s="63"/>
      <c r="D1288" s="63"/>
      <c r="E1288" s="10"/>
      <c r="F1288" s="10"/>
      <c r="G1288" s="7"/>
      <c r="I1288" s="63"/>
      <c r="J1288" s="47"/>
      <c r="K1288" s="108"/>
      <c r="M1288" s="63"/>
      <c r="N1288" s="194"/>
      <c r="P1288" s="113"/>
      <c r="Q1288" s="193"/>
      <c r="S1288" s="113"/>
      <c r="T1288" s="193"/>
      <c r="V1288" s="82"/>
      <c r="W1288" s="82"/>
      <c r="X1288" s="82"/>
      <c r="Y1288" s="82"/>
      <c r="Z1288" s="82"/>
      <c r="AA1288" s="65"/>
      <c r="AB1288" s="4"/>
      <c r="AC1288" s="4"/>
      <c r="AD1288" s="4"/>
      <c r="AE1288" s="4"/>
      <c r="AF1288" s="4"/>
      <c r="AG1288" s="4"/>
      <c r="AH1288" s="4"/>
      <c r="AI1288" s="4"/>
      <c r="AJ1288" s="4"/>
      <c r="AK1288" s="4"/>
      <c r="AL1288" s="4"/>
      <c r="AM1288" s="4"/>
    </row>
    <row r="1289" spans="1:39" s="3" customFormat="1" ht="15" x14ac:dyDescent="0.25">
      <c r="A1289" s="63"/>
      <c r="B1289" s="63"/>
      <c r="C1289" s="63"/>
      <c r="D1289" s="63"/>
      <c r="E1289" s="10"/>
      <c r="F1289" s="10"/>
      <c r="G1289" s="7"/>
      <c r="I1289" s="63"/>
      <c r="J1289" s="47"/>
      <c r="K1289" s="108"/>
      <c r="M1289" s="63"/>
      <c r="N1289" s="194"/>
      <c r="P1289" s="113"/>
      <c r="Q1289" s="193"/>
      <c r="S1289" s="113"/>
      <c r="T1289" s="193"/>
      <c r="V1289" s="82"/>
      <c r="W1289" s="82"/>
      <c r="X1289" s="82"/>
      <c r="Y1289" s="82"/>
      <c r="Z1289" s="82"/>
      <c r="AA1289" s="65"/>
      <c r="AB1289" s="4"/>
      <c r="AC1289" s="4"/>
      <c r="AD1289" s="4"/>
      <c r="AE1289" s="4"/>
      <c r="AF1289" s="4"/>
      <c r="AG1289" s="4"/>
      <c r="AH1289" s="4"/>
      <c r="AI1289" s="4"/>
      <c r="AJ1289" s="4"/>
      <c r="AK1289" s="4"/>
      <c r="AL1289" s="4"/>
      <c r="AM1289" s="4"/>
    </row>
    <row r="1290" spans="1:39" s="3" customFormat="1" ht="15" x14ac:dyDescent="0.25">
      <c r="A1290" s="63"/>
      <c r="B1290" s="63"/>
      <c r="C1290" s="63"/>
      <c r="D1290" s="63"/>
      <c r="E1290" s="10"/>
      <c r="F1290" s="10"/>
      <c r="G1290" s="7"/>
      <c r="I1290" s="63"/>
      <c r="J1290" s="47"/>
      <c r="K1290" s="108"/>
      <c r="M1290" s="63"/>
      <c r="N1290" s="194"/>
      <c r="P1290" s="113"/>
      <c r="Q1290" s="193"/>
      <c r="S1290" s="113"/>
      <c r="T1290" s="193"/>
      <c r="V1290" s="82"/>
      <c r="W1290" s="82"/>
      <c r="X1290" s="82"/>
      <c r="Y1290" s="82"/>
      <c r="Z1290" s="82"/>
      <c r="AA1290" s="65"/>
      <c r="AB1290" s="4"/>
      <c r="AC1290" s="4"/>
      <c r="AD1290" s="4"/>
      <c r="AE1290" s="4"/>
      <c r="AF1290" s="4"/>
      <c r="AG1290" s="4"/>
      <c r="AH1290" s="4"/>
      <c r="AI1290" s="4"/>
      <c r="AJ1290" s="4"/>
      <c r="AK1290" s="4"/>
      <c r="AL1290" s="4"/>
      <c r="AM1290" s="4"/>
    </row>
    <row r="1291" spans="1:39" s="3" customFormat="1" ht="15" x14ac:dyDescent="0.25">
      <c r="A1291" s="63"/>
      <c r="B1291" s="63"/>
      <c r="C1291" s="63"/>
      <c r="D1291" s="63"/>
      <c r="E1291" s="10"/>
      <c r="F1291" s="10"/>
      <c r="G1291" s="7"/>
      <c r="I1291" s="63"/>
      <c r="J1291" s="47"/>
      <c r="K1291" s="108"/>
      <c r="M1291" s="63"/>
      <c r="N1291" s="194"/>
      <c r="P1291" s="113"/>
      <c r="Q1291" s="193"/>
      <c r="S1291" s="113"/>
      <c r="T1291" s="193"/>
      <c r="V1291" s="82"/>
      <c r="W1291" s="82"/>
      <c r="X1291" s="82"/>
      <c r="Y1291" s="82"/>
      <c r="Z1291" s="82"/>
      <c r="AA1291" s="65"/>
      <c r="AB1291" s="4"/>
      <c r="AC1291" s="4"/>
      <c r="AD1291" s="4"/>
      <c r="AE1291" s="4"/>
      <c r="AF1291" s="4"/>
      <c r="AG1291" s="4"/>
      <c r="AH1291" s="4"/>
      <c r="AI1291" s="4"/>
      <c r="AJ1291" s="4"/>
      <c r="AK1291" s="4"/>
      <c r="AL1291" s="4"/>
      <c r="AM1291" s="4"/>
    </row>
    <row r="1292" spans="1:39" s="3" customFormat="1" ht="15" x14ac:dyDescent="0.25">
      <c r="A1292" s="63"/>
      <c r="B1292" s="63"/>
      <c r="C1292" s="63"/>
      <c r="D1292" s="63"/>
      <c r="E1292" s="10"/>
      <c r="F1292" s="10"/>
      <c r="G1292" s="7"/>
      <c r="I1292" s="63"/>
      <c r="J1292" s="47"/>
      <c r="K1292" s="108"/>
      <c r="M1292" s="63"/>
      <c r="N1292" s="194"/>
      <c r="P1292" s="113"/>
      <c r="Q1292" s="193"/>
      <c r="S1292" s="113"/>
      <c r="T1292" s="193"/>
      <c r="V1292" s="82"/>
      <c r="W1292" s="82"/>
      <c r="X1292" s="82"/>
      <c r="Y1292" s="82"/>
      <c r="Z1292" s="82"/>
      <c r="AA1292" s="65"/>
      <c r="AB1292" s="4"/>
      <c r="AC1292" s="4"/>
      <c r="AD1292" s="4"/>
      <c r="AE1292" s="4"/>
      <c r="AF1292" s="4"/>
      <c r="AG1292" s="4"/>
      <c r="AH1292" s="4"/>
      <c r="AI1292" s="4"/>
      <c r="AJ1292" s="4"/>
      <c r="AK1292" s="4"/>
      <c r="AL1292" s="4"/>
      <c r="AM1292" s="4"/>
    </row>
    <row r="1293" spans="1:39" s="3" customFormat="1" ht="15" x14ac:dyDescent="0.25">
      <c r="A1293" s="63"/>
      <c r="B1293" s="63"/>
      <c r="C1293" s="63"/>
      <c r="D1293" s="63"/>
      <c r="E1293" s="10"/>
      <c r="F1293" s="10"/>
      <c r="G1293" s="7"/>
      <c r="I1293" s="63"/>
      <c r="J1293" s="47"/>
      <c r="K1293" s="108"/>
      <c r="M1293" s="63"/>
      <c r="N1293" s="194"/>
      <c r="P1293" s="113"/>
      <c r="Q1293" s="193"/>
      <c r="S1293" s="113"/>
      <c r="T1293" s="193"/>
      <c r="V1293" s="82"/>
      <c r="W1293" s="82"/>
      <c r="X1293" s="82"/>
      <c r="Y1293" s="82"/>
      <c r="Z1293" s="82"/>
      <c r="AA1293" s="65"/>
      <c r="AB1293" s="4"/>
      <c r="AC1293" s="4"/>
      <c r="AD1293" s="4"/>
      <c r="AE1293" s="4"/>
      <c r="AF1293" s="4"/>
      <c r="AG1293" s="4"/>
      <c r="AH1293" s="4"/>
      <c r="AI1293" s="4"/>
      <c r="AJ1293" s="4"/>
      <c r="AK1293" s="4"/>
      <c r="AL1293" s="4"/>
      <c r="AM1293" s="4"/>
    </row>
    <row r="1294" spans="1:39" s="3" customFormat="1" ht="15" x14ac:dyDescent="0.25">
      <c r="A1294" s="63"/>
      <c r="B1294" s="63"/>
      <c r="C1294" s="63"/>
      <c r="D1294" s="63"/>
      <c r="E1294" s="10"/>
      <c r="F1294" s="10"/>
      <c r="G1294" s="7"/>
      <c r="I1294" s="63"/>
      <c r="J1294" s="47"/>
      <c r="K1294" s="108"/>
      <c r="M1294" s="63"/>
      <c r="N1294" s="194"/>
      <c r="P1294" s="113"/>
      <c r="Q1294" s="193"/>
      <c r="S1294" s="113"/>
      <c r="T1294" s="193"/>
      <c r="V1294" s="82"/>
      <c r="W1294" s="82"/>
      <c r="X1294" s="82"/>
      <c r="Y1294" s="82"/>
      <c r="Z1294" s="82"/>
      <c r="AA1294" s="65"/>
      <c r="AB1294" s="4"/>
      <c r="AC1294" s="4"/>
      <c r="AD1294" s="4"/>
      <c r="AE1294" s="4"/>
      <c r="AF1294" s="4"/>
      <c r="AG1294" s="4"/>
      <c r="AH1294" s="4"/>
      <c r="AI1294" s="4"/>
      <c r="AJ1294" s="4"/>
      <c r="AK1294" s="4"/>
      <c r="AL1294" s="4"/>
      <c r="AM1294" s="4"/>
    </row>
    <row r="1295" spans="1:39" s="3" customFormat="1" ht="15" x14ac:dyDescent="0.25">
      <c r="A1295" s="63"/>
      <c r="B1295" s="63"/>
      <c r="C1295" s="63"/>
      <c r="D1295" s="63"/>
      <c r="E1295" s="10"/>
      <c r="F1295" s="10"/>
      <c r="G1295" s="7"/>
      <c r="I1295" s="63"/>
      <c r="J1295" s="47"/>
      <c r="K1295" s="108"/>
      <c r="M1295" s="63"/>
      <c r="N1295" s="194"/>
      <c r="P1295" s="113"/>
      <c r="Q1295" s="193"/>
      <c r="S1295" s="113"/>
      <c r="T1295" s="193"/>
      <c r="V1295" s="82"/>
      <c r="W1295" s="82"/>
      <c r="X1295" s="82"/>
      <c r="Y1295" s="82"/>
      <c r="Z1295" s="82"/>
      <c r="AA1295" s="65"/>
      <c r="AB1295" s="4"/>
      <c r="AC1295" s="4"/>
      <c r="AD1295" s="4"/>
      <c r="AE1295" s="4"/>
      <c r="AF1295" s="4"/>
      <c r="AG1295" s="4"/>
      <c r="AH1295" s="4"/>
      <c r="AI1295" s="4"/>
      <c r="AJ1295" s="4"/>
      <c r="AK1295" s="4"/>
      <c r="AL1295" s="4"/>
      <c r="AM1295" s="4"/>
    </row>
    <row r="1296" spans="1:39" s="3" customFormat="1" ht="15" x14ac:dyDescent="0.25">
      <c r="A1296" s="63"/>
      <c r="B1296" s="63"/>
      <c r="C1296" s="63"/>
      <c r="D1296" s="63"/>
      <c r="E1296" s="10"/>
      <c r="F1296" s="10"/>
      <c r="G1296" s="7"/>
      <c r="I1296" s="63"/>
      <c r="J1296" s="47"/>
      <c r="K1296" s="108"/>
      <c r="M1296" s="63"/>
      <c r="N1296" s="194"/>
      <c r="P1296" s="113"/>
      <c r="Q1296" s="193"/>
      <c r="S1296" s="113"/>
      <c r="T1296" s="193"/>
      <c r="V1296" s="82"/>
      <c r="W1296" s="82"/>
      <c r="X1296" s="82"/>
      <c r="Y1296" s="82"/>
      <c r="Z1296" s="82"/>
      <c r="AA1296" s="65"/>
      <c r="AB1296" s="4"/>
      <c r="AC1296" s="4"/>
      <c r="AD1296" s="4"/>
      <c r="AE1296" s="4"/>
      <c r="AF1296" s="4"/>
      <c r="AG1296" s="4"/>
      <c r="AH1296" s="4"/>
      <c r="AI1296" s="4"/>
      <c r="AJ1296" s="4"/>
      <c r="AK1296" s="4"/>
      <c r="AL1296" s="4"/>
      <c r="AM1296" s="4"/>
    </row>
    <row r="1297" spans="1:39" s="3" customFormat="1" ht="15" x14ac:dyDescent="0.25">
      <c r="A1297" s="63"/>
      <c r="B1297" s="63"/>
      <c r="C1297" s="63"/>
      <c r="D1297" s="63"/>
      <c r="E1297" s="10"/>
      <c r="F1297" s="10"/>
      <c r="G1297" s="7"/>
      <c r="I1297" s="63"/>
      <c r="J1297" s="47"/>
      <c r="K1297" s="108"/>
      <c r="M1297" s="63"/>
      <c r="N1297" s="194"/>
      <c r="P1297" s="113"/>
      <c r="Q1297" s="193"/>
      <c r="S1297" s="113"/>
      <c r="T1297" s="193"/>
      <c r="V1297" s="82"/>
      <c r="W1297" s="82"/>
      <c r="X1297" s="82"/>
      <c r="Y1297" s="82"/>
      <c r="Z1297" s="82"/>
      <c r="AA1297" s="65"/>
      <c r="AB1297" s="4"/>
      <c r="AC1297" s="4"/>
      <c r="AD1297" s="4"/>
      <c r="AE1297" s="4"/>
      <c r="AF1297" s="4"/>
      <c r="AG1297" s="4"/>
      <c r="AH1297" s="4"/>
      <c r="AI1297" s="4"/>
      <c r="AJ1297" s="4"/>
      <c r="AK1297" s="4"/>
      <c r="AL1297" s="4"/>
      <c r="AM1297" s="4"/>
    </row>
    <row r="1298" spans="1:39" s="3" customFormat="1" ht="15" x14ac:dyDescent="0.25">
      <c r="A1298" s="63"/>
      <c r="B1298" s="63"/>
      <c r="C1298" s="63"/>
      <c r="D1298" s="63"/>
      <c r="E1298" s="10"/>
      <c r="F1298" s="10"/>
      <c r="G1298" s="7"/>
      <c r="I1298" s="63"/>
      <c r="J1298" s="47"/>
      <c r="K1298" s="108"/>
      <c r="M1298" s="63"/>
      <c r="N1298" s="194"/>
      <c r="P1298" s="113"/>
      <c r="Q1298" s="193"/>
      <c r="S1298" s="113"/>
      <c r="T1298" s="193"/>
      <c r="V1298" s="82"/>
      <c r="W1298" s="82"/>
      <c r="X1298" s="82"/>
      <c r="Y1298" s="82"/>
      <c r="Z1298" s="82"/>
      <c r="AA1298" s="65"/>
      <c r="AB1298" s="4"/>
      <c r="AC1298" s="4"/>
      <c r="AD1298" s="4"/>
      <c r="AE1298" s="4"/>
      <c r="AF1298" s="4"/>
      <c r="AG1298" s="4"/>
      <c r="AH1298" s="4"/>
      <c r="AI1298" s="4"/>
      <c r="AJ1298" s="4"/>
      <c r="AK1298" s="4"/>
      <c r="AL1298" s="4"/>
      <c r="AM1298" s="4"/>
    </row>
    <row r="1299" spans="1:39" s="3" customFormat="1" ht="15" x14ac:dyDescent="0.25">
      <c r="A1299" s="63"/>
      <c r="B1299" s="63"/>
      <c r="C1299" s="63"/>
      <c r="D1299" s="63"/>
      <c r="E1299" s="10"/>
      <c r="F1299" s="10"/>
      <c r="G1299" s="7"/>
      <c r="I1299" s="63"/>
      <c r="J1299" s="47"/>
      <c r="K1299" s="108"/>
      <c r="M1299" s="63"/>
      <c r="N1299" s="194"/>
      <c r="P1299" s="113"/>
      <c r="Q1299" s="193"/>
      <c r="S1299" s="113"/>
      <c r="T1299" s="193"/>
      <c r="V1299" s="82"/>
      <c r="W1299" s="82"/>
      <c r="X1299" s="82"/>
      <c r="Y1299" s="82"/>
      <c r="Z1299" s="82"/>
      <c r="AA1299" s="65"/>
      <c r="AB1299" s="4"/>
      <c r="AC1299" s="4"/>
      <c r="AD1299" s="4"/>
      <c r="AE1299" s="4"/>
      <c r="AF1299" s="4"/>
      <c r="AG1299" s="4"/>
      <c r="AH1299" s="4"/>
      <c r="AI1299" s="4"/>
      <c r="AJ1299" s="4"/>
      <c r="AK1299" s="4"/>
      <c r="AL1299" s="4"/>
      <c r="AM1299" s="4"/>
    </row>
    <row r="1300" spans="1:39" s="3" customFormat="1" ht="15" x14ac:dyDescent="0.25">
      <c r="A1300" s="63"/>
      <c r="B1300" s="63"/>
      <c r="C1300" s="63"/>
      <c r="D1300" s="63"/>
      <c r="E1300" s="10"/>
      <c r="F1300" s="10"/>
      <c r="G1300" s="7"/>
      <c r="I1300" s="63"/>
      <c r="J1300" s="47"/>
      <c r="K1300" s="108"/>
      <c r="M1300" s="63"/>
      <c r="N1300" s="194"/>
      <c r="P1300" s="113"/>
      <c r="Q1300" s="193"/>
      <c r="S1300" s="113"/>
      <c r="T1300" s="193"/>
      <c r="V1300" s="82"/>
      <c r="W1300" s="82"/>
      <c r="X1300" s="82"/>
      <c r="Y1300" s="82"/>
      <c r="Z1300" s="82"/>
      <c r="AA1300" s="65"/>
      <c r="AB1300" s="4"/>
      <c r="AC1300" s="4"/>
      <c r="AD1300" s="4"/>
      <c r="AE1300" s="4"/>
      <c r="AF1300" s="4"/>
      <c r="AG1300" s="4"/>
      <c r="AH1300" s="4"/>
      <c r="AI1300" s="4"/>
      <c r="AJ1300" s="4"/>
      <c r="AK1300" s="4"/>
      <c r="AL1300" s="4"/>
      <c r="AM1300" s="4"/>
    </row>
    <row r="1301" spans="1:39" s="3" customFormat="1" ht="15" x14ac:dyDescent="0.25">
      <c r="A1301" s="63"/>
      <c r="B1301" s="63"/>
      <c r="C1301" s="63"/>
      <c r="D1301" s="63"/>
      <c r="E1301" s="10"/>
      <c r="F1301" s="10"/>
      <c r="G1301" s="7"/>
      <c r="I1301" s="63"/>
      <c r="J1301" s="47"/>
      <c r="K1301" s="108"/>
      <c r="M1301" s="63"/>
      <c r="N1301" s="194"/>
      <c r="P1301" s="113"/>
      <c r="Q1301" s="193"/>
      <c r="S1301" s="113"/>
      <c r="T1301" s="193"/>
      <c r="V1301" s="82"/>
      <c r="W1301" s="82"/>
      <c r="X1301" s="82"/>
      <c r="Y1301" s="82"/>
      <c r="Z1301" s="82"/>
      <c r="AA1301" s="65"/>
      <c r="AB1301" s="4"/>
      <c r="AC1301" s="4"/>
      <c r="AD1301" s="4"/>
      <c r="AE1301" s="4"/>
      <c r="AF1301" s="4"/>
      <c r="AG1301" s="4"/>
      <c r="AH1301" s="4"/>
      <c r="AI1301" s="4"/>
      <c r="AJ1301" s="4"/>
      <c r="AK1301" s="4"/>
      <c r="AL1301" s="4"/>
      <c r="AM1301" s="4"/>
    </row>
    <row r="1302" spans="1:39" s="3" customFormat="1" ht="15" x14ac:dyDescent="0.25">
      <c r="A1302" s="63"/>
      <c r="B1302" s="63"/>
      <c r="C1302" s="63"/>
      <c r="D1302" s="63"/>
      <c r="E1302" s="10"/>
      <c r="F1302" s="10"/>
      <c r="G1302" s="7"/>
      <c r="I1302" s="63"/>
      <c r="J1302" s="47"/>
      <c r="K1302" s="108"/>
      <c r="M1302" s="63"/>
      <c r="N1302" s="194"/>
      <c r="P1302" s="113"/>
      <c r="Q1302" s="193"/>
      <c r="S1302" s="113"/>
      <c r="T1302" s="193"/>
      <c r="V1302" s="82"/>
      <c r="W1302" s="82"/>
      <c r="X1302" s="82"/>
      <c r="Y1302" s="82"/>
      <c r="Z1302" s="82"/>
      <c r="AA1302" s="65"/>
      <c r="AB1302" s="4"/>
      <c r="AC1302" s="4"/>
      <c r="AD1302" s="4"/>
      <c r="AE1302" s="4"/>
      <c r="AF1302" s="4"/>
      <c r="AG1302" s="4"/>
      <c r="AH1302" s="4"/>
      <c r="AI1302" s="4"/>
      <c r="AJ1302" s="4"/>
      <c r="AK1302" s="4"/>
      <c r="AL1302" s="4"/>
      <c r="AM1302" s="4"/>
    </row>
    <row r="1303" spans="1:39" s="3" customFormat="1" ht="15" x14ac:dyDescent="0.25">
      <c r="A1303" s="63"/>
      <c r="B1303" s="63"/>
      <c r="C1303" s="63"/>
      <c r="D1303" s="63"/>
      <c r="E1303" s="10"/>
      <c r="F1303" s="10"/>
      <c r="G1303" s="7"/>
      <c r="I1303" s="63"/>
      <c r="J1303" s="47"/>
      <c r="K1303" s="108"/>
      <c r="M1303" s="63"/>
      <c r="N1303" s="194"/>
      <c r="P1303" s="113"/>
      <c r="Q1303" s="193"/>
      <c r="S1303" s="113"/>
      <c r="T1303" s="193"/>
      <c r="V1303" s="82"/>
      <c r="W1303" s="82"/>
      <c r="X1303" s="82"/>
      <c r="Y1303" s="82"/>
      <c r="Z1303" s="82"/>
      <c r="AA1303" s="65"/>
      <c r="AB1303" s="4"/>
      <c r="AC1303" s="4"/>
      <c r="AD1303" s="4"/>
      <c r="AE1303" s="4"/>
      <c r="AF1303" s="4"/>
      <c r="AG1303" s="4"/>
      <c r="AH1303" s="4"/>
      <c r="AI1303" s="4"/>
      <c r="AJ1303" s="4"/>
      <c r="AK1303" s="4"/>
      <c r="AL1303" s="4"/>
      <c r="AM1303" s="4"/>
    </row>
    <row r="1304" spans="1:39" s="3" customFormat="1" ht="15" x14ac:dyDescent="0.25">
      <c r="A1304" s="63"/>
      <c r="B1304" s="63"/>
      <c r="C1304" s="63"/>
      <c r="D1304" s="63"/>
      <c r="E1304" s="10"/>
      <c r="F1304" s="10"/>
      <c r="G1304" s="7"/>
      <c r="I1304" s="63"/>
      <c r="J1304" s="47"/>
      <c r="K1304" s="108"/>
      <c r="M1304" s="63"/>
      <c r="N1304" s="194"/>
      <c r="P1304" s="113"/>
      <c r="Q1304" s="193"/>
      <c r="S1304" s="113"/>
      <c r="T1304" s="193"/>
      <c r="V1304" s="82"/>
      <c r="W1304" s="82"/>
      <c r="X1304" s="82"/>
      <c r="Y1304" s="82"/>
      <c r="Z1304" s="82"/>
      <c r="AA1304" s="65"/>
      <c r="AB1304" s="4"/>
      <c r="AC1304" s="4"/>
      <c r="AD1304" s="4"/>
      <c r="AE1304" s="4"/>
      <c r="AF1304" s="4"/>
      <c r="AG1304" s="4"/>
      <c r="AH1304" s="4"/>
      <c r="AI1304" s="4"/>
      <c r="AJ1304" s="4"/>
      <c r="AK1304" s="4"/>
      <c r="AL1304" s="4"/>
      <c r="AM1304" s="4"/>
    </row>
    <row r="1305" spans="1:39" s="3" customFormat="1" ht="15" x14ac:dyDescent="0.25">
      <c r="A1305" s="63"/>
      <c r="B1305" s="63"/>
      <c r="C1305" s="63"/>
      <c r="D1305" s="63"/>
      <c r="E1305" s="10"/>
      <c r="F1305" s="10"/>
      <c r="G1305" s="7"/>
      <c r="I1305" s="63"/>
      <c r="J1305" s="47"/>
      <c r="K1305" s="108"/>
      <c r="M1305" s="63"/>
      <c r="N1305" s="194"/>
      <c r="P1305" s="113"/>
      <c r="Q1305" s="193"/>
      <c r="S1305" s="113"/>
      <c r="T1305" s="193"/>
      <c r="V1305" s="82"/>
      <c r="W1305" s="82"/>
      <c r="X1305" s="82"/>
      <c r="Y1305" s="82"/>
      <c r="Z1305" s="82"/>
      <c r="AA1305" s="65"/>
      <c r="AB1305" s="4"/>
      <c r="AC1305" s="4"/>
      <c r="AD1305" s="4"/>
      <c r="AE1305" s="4"/>
      <c r="AF1305" s="4"/>
      <c r="AG1305" s="4"/>
      <c r="AH1305" s="4"/>
      <c r="AI1305" s="4"/>
      <c r="AJ1305" s="4"/>
      <c r="AK1305" s="4"/>
      <c r="AL1305" s="4"/>
      <c r="AM1305" s="4"/>
    </row>
    <row r="1306" spans="1:39" s="3" customFormat="1" ht="15" x14ac:dyDescent="0.25">
      <c r="A1306" s="63"/>
      <c r="B1306" s="63"/>
      <c r="C1306" s="63"/>
      <c r="D1306" s="63"/>
      <c r="E1306" s="10"/>
      <c r="F1306" s="10"/>
      <c r="G1306" s="7"/>
      <c r="I1306" s="63"/>
      <c r="J1306" s="47"/>
      <c r="K1306" s="108"/>
      <c r="M1306" s="63"/>
      <c r="N1306" s="194"/>
      <c r="P1306" s="113"/>
      <c r="Q1306" s="193"/>
      <c r="S1306" s="113"/>
      <c r="T1306" s="193"/>
      <c r="V1306" s="82"/>
      <c r="W1306" s="82"/>
      <c r="X1306" s="82"/>
      <c r="Y1306" s="82"/>
      <c r="Z1306" s="82"/>
      <c r="AA1306" s="65"/>
      <c r="AB1306" s="4"/>
      <c r="AC1306" s="4"/>
      <c r="AD1306" s="4"/>
      <c r="AE1306" s="4"/>
      <c r="AF1306" s="4"/>
      <c r="AG1306" s="4"/>
      <c r="AH1306" s="4"/>
      <c r="AI1306" s="4"/>
      <c r="AJ1306" s="4"/>
      <c r="AK1306" s="4"/>
      <c r="AL1306" s="4"/>
      <c r="AM1306" s="4"/>
    </row>
    <row r="1307" spans="1:39" s="3" customFormat="1" ht="15" x14ac:dyDescent="0.25">
      <c r="A1307" s="63"/>
      <c r="B1307" s="63"/>
      <c r="C1307" s="63"/>
      <c r="D1307" s="63"/>
      <c r="E1307" s="10"/>
      <c r="F1307" s="10"/>
      <c r="G1307" s="7"/>
      <c r="I1307" s="63"/>
      <c r="J1307" s="47"/>
      <c r="K1307" s="108"/>
      <c r="M1307" s="63"/>
      <c r="N1307" s="194"/>
      <c r="P1307" s="113"/>
      <c r="Q1307" s="193"/>
      <c r="S1307" s="113"/>
      <c r="T1307" s="193"/>
      <c r="V1307" s="82"/>
      <c r="W1307" s="82"/>
      <c r="X1307" s="82"/>
      <c r="Y1307" s="82"/>
      <c r="Z1307" s="82"/>
      <c r="AA1307" s="65"/>
      <c r="AB1307" s="4"/>
      <c r="AC1307" s="4"/>
      <c r="AD1307" s="4"/>
      <c r="AE1307" s="4"/>
      <c r="AF1307" s="4"/>
      <c r="AG1307" s="4"/>
      <c r="AH1307" s="4"/>
      <c r="AI1307" s="4"/>
      <c r="AJ1307" s="4"/>
      <c r="AK1307" s="4"/>
      <c r="AL1307" s="4"/>
      <c r="AM1307" s="4"/>
    </row>
    <row r="1308" spans="1:39" s="3" customFormat="1" ht="15" x14ac:dyDescent="0.25">
      <c r="A1308" s="63"/>
      <c r="B1308" s="63"/>
      <c r="C1308" s="63"/>
      <c r="D1308" s="63"/>
      <c r="E1308" s="10"/>
      <c r="F1308" s="10"/>
      <c r="G1308" s="7"/>
      <c r="I1308" s="63"/>
      <c r="J1308" s="47"/>
      <c r="K1308" s="108"/>
      <c r="M1308" s="63"/>
      <c r="N1308" s="194"/>
      <c r="P1308" s="113"/>
      <c r="Q1308" s="193"/>
      <c r="S1308" s="113"/>
      <c r="T1308" s="193"/>
      <c r="V1308" s="82"/>
      <c r="W1308" s="82"/>
      <c r="X1308" s="82"/>
      <c r="Y1308" s="82"/>
      <c r="Z1308" s="82"/>
      <c r="AA1308" s="65"/>
      <c r="AB1308" s="4"/>
      <c r="AC1308" s="4"/>
      <c r="AD1308" s="4"/>
      <c r="AE1308" s="4"/>
      <c r="AF1308" s="4"/>
      <c r="AG1308" s="4"/>
      <c r="AH1308" s="4"/>
      <c r="AI1308" s="4"/>
      <c r="AJ1308" s="4"/>
      <c r="AK1308" s="4"/>
      <c r="AL1308" s="4"/>
      <c r="AM1308" s="4"/>
    </row>
    <row r="1309" spans="1:39" s="3" customFormat="1" ht="15" x14ac:dyDescent="0.25">
      <c r="A1309" s="63"/>
      <c r="B1309" s="63"/>
      <c r="C1309" s="63"/>
      <c r="D1309" s="63"/>
      <c r="E1309" s="10"/>
      <c r="F1309" s="10"/>
      <c r="G1309" s="7"/>
      <c r="I1309" s="63"/>
      <c r="J1309" s="47"/>
      <c r="K1309" s="108"/>
      <c r="M1309" s="63"/>
      <c r="N1309" s="194"/>
      <c r="P1309" s="113"/>
      <c r="Q1309" s="193"/>
      <c r="S1309" s="113"/>
      <c r="T1309" s="193"/>
      <c r="V1309" s="82"/>
      <c r="W1309" s="82"/>
      <c r="X1309" s="82"/>
      <c r="Y1309" s="82"/>
      <c r="Z1309" s="82"/>
      <c r="AA1309" s="65"/>
      <c r="AB1309" s="4"/>
      <c r="AC1309" s="4"/>
      <c r="AD1309" s="4"/>
      <c r="AE1309" s="4"/>
      <c r="AF1309" s="4"/>
      <c r="AG1309" s="4"/>
      <c r="AH1309" s="4"/>
      <c r="AI1309" s="4"/>
      <c r="AJ1309" s="4"/>
      <c r="AK1309" s="4"/>
      <c r="AL1309" s="4"/>
      <c r="AM1309" s="4"/>
    </row>
    <row r="1310" spans="1:39" s="3" customFormat="1" ht="15" x14ac:dyDescent="0.25">
      <c r="A1310" s="63"/>
      <c r="B1310" s="63"/>
      <c r="C1310" s="63"/>
      <c r="D1310" s="63"/>
      <c r="E1310" s="10"/>
      <c r="F1310" s="10"/>
      <c r="G1310" s="7"/>
      <c r="I1310" s="63"/>
      <c r="J1310" s="47"/>
      <c r="K1310" s="108"/>
      <c r="M1310" s="63"/>
      <c r="N1310" s="194"/>
      <c r="P1310" s="113"/>
      <c r="Q1310" s="193"/>
      <c r="S1310" s="113"/>
      <c r="T1310" s="193"/>
      <c r="V1310" s="82"/>
      <c r="W1310" s="82"/>
      <c r="X1310" s="82"/>
      <c r="Y1310" s="82"/>
      <c r="Z1310" s="82"/>
      <c r="AA1310" s="65"/>
      <c r="AB1310" s="4"/>
      <c r="AC1310" s="4"/>
      <c r="AD1310" s="4"/>
      <c r="AE1310" s="4"/>
      <c r="AF1310" s="4"/>
      <c r="AG1310" s="4"/>
      <c r="AH1310" s="4"/>
      <c r="AI1310" s="4"/>
      <c r="AJ1310" s="4"/>
      <c r="AK1310" s="4"/>
      <c r="AL1310" s="4"/>
      <c r="AM1310" s="4"/>
    </row>
    <row r="1311" spans="1:39" s="3" customFormat="1" ht="15" x14ac:dyDescent="0.25">
      <c r="A1311" s="63"/>
      <c r="B1311" s="63"/>
      <c r="C1311" s="63"/>
      <c r="D1311" s="63"/>
      <c r="E1311" s="10"/>
      <c r="F1311" s="10"/>
      <c r="G1311" s="7"/>
      <c r="I1311" s="63"/>
      <c r="J1311" s="47"/>
      <c r="K1311" s="108"/>
      <c r="M1311" s="63"/>
      <c r="N1311" s="194"/>
      <c r="P1311" s="113"/>
      <c r="Q1311" s="193"/>
      <c r="S1311" s="113"/>
      <c r="T1311" s="193"/>
      <c r="V1311" s="82"/>
      <c r="W1311" s="82"/>
      <c r="X1311" s="82"/>
      <c r="Y1311" s="82"/>
      <c r="Z1311" s="82"/>
      <c r="AA1311" s="65"/>
      <c r="AB1311" s="4"/>
      <c r="AC1311" s="4"/>
      <c r="AD1311" s="4"/>
      <c r="AE1311" s="4"/>
      <c r="AF1311" s="4"/>
      <c r="AG1311" s="4"/>
      <c r="AH1311" s="4"/>
      <c r="AI1311" s="4"/>
      <c r="AJ1311" s="4"/>
      <c r="AK1311" s="4"/>
      <c r="AL1311" s="4"/>
      <c r="AM1311" s="4"/>
    </row>
    <row r="1312" spans="1:39" s="3" customFormat="1" ht="15" x14ac:dyDescent="0.25">
      <c r="A1312" s="63"/>
      <c r="B1312" s="63"/>
      <c r="C1312" s="63"/>
      <c r="D1312" s="63"/>
      <c r="E1312" s="10"/>
      <c r="F1312" s="10"/>
      <c r="G1312" s="7"/>
      <c r="I1312" s="63"/>
      <c r="J1312" s="47"/>
      <c r="K1312" s="108"/>
      <c r="M1312" s="63"/>
      <c r="N1312" s="194"/>
      <c r="P1312" s="113"/>
      <c r="Q1312" s="193"/>
      <c r="S1312" s="113"/>
      <c r="T1312" s="193"/>
      <c r="V1312" s="82"/>
      <c r="W1312" s="82"/>
      <c r="X1312" s="82"/>
      <c r="Y1312" s="82"/>
      <c r="Z1312" s="82"/>
      <c r="AA1312" s="65"/>
      <c r="AB1312" s="4"/>
      <c r="AC1312" s="4"/>
      <c r="AD1312" s="4"/>
      <c r="AE1312" s="4"/>
      <c r="AF1312" s="4"/>
      <c r="AG1312" s="4"/>
      <c r="AH1312" s="4"/>
      <c r="AI1312" s="4"/>
      <c r="AJ1312" s="4"/>
      <c r="AK1312" s="4"/>
      <c r="AL1312" s="4"/>
      <c r="AM1312" s="4"/>
    </row>
    <row r="1313" spans="1:39" s="3" customFormat="1" ht="15" x14ac:dyDescent="0.25">
      <c r="A1313" s="63"/>
      <c r="B1313" s="63"/>
      <c r="C1313" s="63"/>
      <c r="D1313" s="63"/>
      <c r="E1313" s="10"/>
      <c r="F1313" s="10"/>
      <c r="G1313" s="7"/>
      <c r="I1313" s="63"/>
      <c r="J1313" s="47"/>
      <c r="K1313" s="108"/>
      <c r="M1313" s="63"/>
      <c r="N1313" s="194"/>
      <c r="P1313" s="113"/>
      <c r="Q1313" s="193"/>
      <c r="S1313" s="113"/>
      <c r="T1313" s="193"/>
      <c r="V1313" s="82"/>
      <c r="W1313" s="82"/>
      <c r="X1313" s="82"/>
      <c r="Y1313" s="82"/>
      <c r="Z1313" s="82"/>
      <c r="AA1313" s="65"/>
      <c r="AB1313" s="4"/>
      <c r="AC1313" s="4"/>
      <c r="AD1313" s="4"/>
      <c r="AE1313" s="4"/>
      <c r="AF1313" s="4"/>
      <c r="AG1313" s="4"/>
      <c r="AH1313" s="4"/>
      <c r="AI1313" s="4"/>
      <c r="AJ1313" s="4"/>
      <c r="AK1313" s="4"/>
      <c r="AL1313" s="4"/>
      <c r="AM1313" s="4"/>
    </row>
    <row r="1314" spans="1:39" s="3" customFormat="1" ht="15" x14ac:dyDescent="0.25">
      <c r="A1314" s="63"/>
      <c r="B1314" s="63"/>
      <c r="C1314" s="63"/>
      <c r="D1314" s="63"/>
      <c r="E1314" s="10"/>
      <c r="F1314" s="10"/>
      <c r="G1314" s="7"/>
      <c r="I1314" s="63"/>
      <c r="J1314" s="47"/>
      <c r="K1314" s="108"/>
      <c r="M1314" s="63"/>
      <c r="N1314" s="194"/>
      <c r="P1314" s="113"/>
      <c r="Q1314" s="193"/>
      <c r="S1314" s="113"/>
      <c r="T1314" s="193"/>
      <c r="V1314" s="82"/>
      <c r="W1314" s="82"/>
      <c r="X1314" s="82"/>
      <c r="Y1314" s="82"/>
      <c r="Z1314" s="82"/>
      <c r="AA1314" s="65"/>
      <c r="AB1314" s="4"/>
      <c r="AC1314" s="4"/>
      <c r="AD1314" s="4"/>
      <c r="AE1314" s="4"/>
      <c r="AF1314" s="4"/>
      <c r="AG1314" s="4"/>
      <c r="AH1314" s="4"/>
      <c r="AI1314" s="4"/>
      <c r="AJ1314" s="4"/>
      <c r="AK1314" s="4"/>
      <c r="AL1314" s="4"/>
      <c r="AM1314" s="4"/>
    </row>
    <row r="1315" spans="1:39" s="3" customFormat="1" ht="15" x14ac:dyDescent="0.25">
      <c r="A1315" s="63"/>
      <c r="B1315" s="63"/>
      <c r="C1315" s="63"/>
      <c r="D1315" s="63"/>
      <c r="E1315" s="10"/>
      <c r="F1315" s="10"/>
      <c r="G1315" s="7"/>
      <c r="I1315" s="63"/>
      <c r="J1315" s="47"/>
      <c r="K1315" s="108"/>
      <c r="M1315" s="63"/>
      <c r="N1315" s="194"/>
      <c r="P1315" s="113"/>
      <c r="Q1315" s="193"/>
      <c r="S1315" s="113"/>
      <c r="T1315" s="193"/>
      <c r="V1315" s="82"/>
      <c r="W1315" s="82"/>
      <c r="X1315" s="82"/>
      <c r="Y1315" s="82"/>
      <c r="Z1315" s="82"/>
      <c r="AA1315" s="65"/>
      <c r="AB1315" s="4"/>
      <c r="AC1315" s="4"/>
      <c r="AD1315" s="4"/>
      <c r="AE1315" s="4"/>
      <c r="AF1315" s="4"/>
      <c r="AG1315" s="4"/>
      <c r="AH1315" s="4"/>
      <c r="AI1315" s="4"/>
      <c r="AJ1315" s="4"/>
      <c r="AK1315" s="4"/>
      <c r="AL1315" s="4"/>
      <c r="AM1315" s="4"/>
    </row>
    <row r="1316" spans="1:39" s="3" customFormat="1" ht="15" x14ac:dyDescent="0.25">
      <c r="A1316" s="63"/>
      <c r="B1316" s="63"/>
      <c r="C1316" s="63"/>
      <c r="D1316" s="63"/>
      <c r="E1316" s="10"/>
      <c r="F1316" s="10"/>
      <c r="G1316" s="7"/>
      <c r="I1316" s="63"/>
      <c r="J1316" s="47"/>
      <c r="K1316" s="108"/>
      <c r="M1316" s="63"/>
      <c r="N1316" s="194"/>
      <c r="P1316" s="113"/>
      <c r="Q1316" s="193"/>
      <c r="S1316" s="113"/>
      <c r="T1316" s="193"/>
      <c r="V1316" s="82"/>
      <c r="W1316" s="82"/>
      <c r="X1316" s="82"/>
      <c r="Y1316" s="82"/>
      <c r="Z1316" s="82"/>
      <c r="AA1316" s="65"/>
      <c r="AB1316" s="4"/>
      <c r="AC1316" s="4"/>
      <c r="AD1316" s="4"/>
      <c r="AE1316" s="4"/>
      <c r="AF1316" s="4"/>
      <c r="AG1316" s="4"/>
      <c r="AH1316" s="4"/>
      <c r="AI1316" s="4"/>
      <c r="AJ1316" s="4"/>
      <c r="AK1316" s="4"/>
      <c r="AL1316" s="4"/>
      <c r="AM1316" s="4"/>
    </row>
    <row r="1317" spans="1:39" s="3" customFormat="1" ht="15" x14ac:dyDescent="0.25">
      <c r="A1317" s="63"/>
      <c r="B1317" s="63"/>
      <c r="C1317" s="63"/>
      <c r="D1317" s="63"/>
      <c r="E1317" s="10"/>
      <c r="F1317" s="10"/>
      <c r="G1317" s="7"/>
      <c r="I1317" s="63"/>
      <c r="J1317" s="47"/>
      <c r="K1317" s="108"/>
      <c r="M1317" s="63"/>
      <c r="N1317" s="194"/>
      <c r="P1317" s="113"/>
      <c r="Q1317" s="193"/>
      <c r="S1317" s="113"/>
      <c r="T1317" s="193"/>
      <c r="V1317" s="82"/>
      <c r="W1317" s="82"/>
      <c r="X1317" s="82"/>
      <c r="Y1317" s="82"/>
      <c r="Z1317" s="82"/>
      <c r="AA1317" s="65"/>
      <c r="AB1317" s="4"/>
      <c r="AC1317" s="4"/>
      <c r="AD1317" s="4"/>
      <c r="AE1317" s="4"/>
      <c r="AF1317" s="4"/>
      <c r="AG1317" s="4"/>
      <c r="AH1317" s="4"/>
      <c r="AI1317" s="4"/>
      <c r="AJ1317" s="4"/>
      <c r="AK1317" s="4"/>
      <c r="AL1317" s="4"/>
      <c r="AM1317" s="4"/>
    </row>
    <row r="1318" spans="1:39" s="3" customFormat="1" ht="15" x14ac:dyDescent="0.25">
      <c r="A1318" s="63"/>
      <c r="B1318" s="63"/>
      <c r="C1318" s="63"/>
      <c r="D1318" s="63"/>
      <c r="E1318" s="10"/>
      <c r="F1318" s="10"/>
      <c r="G1318" s="7"/>
      <c r="I1318" s="63"/>
      <c r="J1318" s="47"/>
      <c r="K1318" s="108"/>
      <c r="M1318" s="63"/>
      <c r="N1318" s="194"/>
      <c r="P1318" s="113"/>
      <c r="Q1318" s="193"/>
      <c r="S1318" s="113"/>
      <c r="T1318" s="193"/>
      <c r="V1318" s="82"/>
      <c r="W1318" s="82"/>
      <c r="X1318" s="82"/>
      <c r="Y1318" s="82"/>
      <c r="Z1318" s="82"/>
      <c r="AA1318" s="65"/>
      <c r="AB1318" s="4"/>
      <c r="AC1318" s="4"/>
      <c r="AD1318" s="4"/>
      <c r="AE1318" s="4"/>
      <c r="AF1318" s="4"/>
      <c r="AG1318" s="4"/>
      <c r="AH1318" s="4"/>
      <c r="AI1318" s="4"/>
      <c r="AJ1318" s="4"/>
      <c r="AK1318" s="4"/>
      <c r="AL1318" s="4"/>
      <c r="AM1318" s="4"/>
    </row>
    <row r="1319" spans="1:39" s="3" customFormat="1" ht="15" x14ac:dyDescent="0.25">
      <c r="A1319" s="63"/>
      <c r="B1319" s="63"/>
      <c r="C1319" s="63"/>
      <c r="D1319" s="63"/>
      <c r="E1319" s="10"/>
      <c r="F1319" s="10"/>
      <c r="G1319" s="7"/>
      <c r="I1319" s="63"/>
      <c r="J1319" s="47"/>
      <c r="K1319" s="108"/>
      <c r="M1319" s="63"/>
      <c r="N1319" s="194"/>
      <c r="P1319" s="113"/>
      <c r="Q1319" s="193"/>
      <c r="S1319" s="113"/>
      <c r="T1319" s="193"/>
      <c r="V1319" s="82"/>
      <c r="W1319" s="82"/>
      <c r="X1319" s="82"/>
      <c r="Y1319" s="82"/>
      <c r="Z1319" s="82"/>
      <c r="AA1319" s="65"/>
      <c r="AB1319" s="4"/>
      <c r="AC1319" s="4"/>
      <c r="AD1319" s="4"/>
      <c r="AE1319" s="4"/>
      <c r="AF1319" s="4"/>
      <c r="AG1319" s="4"/>
      <c r="AH1319" s="4"/>
      <c r="AI1319" s="4"/>
      <c r="AJ1319" s="4"/>
      <c r="AK1319" s="4"/>
      <c r="AL1319" s="4"/>
      <c r="AM1319" s="4"/>
    </row>
    <row r="1320" spans="1:39" s="3" customFormat="1" ht="15" x14ac:dyDescent="0.25">
      <c r="A1320" s="63"/>
      <c r="B1320" s="63"/>
      <c r="C1320" s="63"/>
      <c r="D1320" s="63"/>
      <c r="E1320" s="10"/>
      <c r="F1320" s="10"/>
      <c r="G1320" s="7"/>
      <c r="I1320" s="63"/>
      <c r="J1320" s="47"/>
      <c r="K1320" s="108"/>
      <c r="M1320" s="63"/>
      <c r="N1320" s="194"/>
      <c r="P1320" s="113"/>
      <c r="Q1320" s="193"/>
      <c r="S1320" s="113"/>
      <c r="T1320" s="193"/>
      <c r="V1320" s="82"/>
      <c r="W1320" s="82"/>
      <c r="X1320" s="82"/>
      <c r="Y1320" s="82"/>
      <c r="Z1320" s="82"/>
      <c r="AA1320" s="65"/>
      <c r="AB1320" s="4"/>
      <c r="AC1320" s="4"/>
      <c r="AD1320" s="4"/>
      <c r="AE1320" s="4"/>
      <c r="AF1320" s="4"/>
      <c r="AG1320" s="4"/>
      <c r="AH1320" s="4"/>
      <c r="AI1320" s="4"/>
      <c r="AJ1320" s="4"/>
      <c r="AK1320" s="4"/>
      <c r="AL1320" s="4"/>
      <c r="AM1320" s="4"/>
    </row>
    <row r="1321" spans="1:39" s="3" customFormat="1" ht="15" x14ac:dyDescent="0.25">
      <c r="A1321" s="63"/>
      <c r="B1321" s="63"/>
      <c r="C1321" s="63"/>
      <c r="D1321" s="63"/>
      <c r="E1321" s="10"/>
      <c r="F1321" s="10"/>
      <c r="G1321" s="7"/>
      <c r="I1321" s="63"/>
      <c r="J1321" s="47"/>
      <c r="K1321" s="108"/>
      <c r="M1321" s="63"/>
      <c r="N1321" s="194"/>
      <c r="P1321" s="113"/>
      <c r="Q1321" s="193"/>
      <c r="S1321" s="113"/>
      <c r="T1321" s="193"/>
      <c r="V1321" s="82"/>
      <c r="W1321" s="82"/>
      <c r="X1321" s="82"/>
      <c r="Y1321" s="82"/>
      <c r="Z1321" s="82"/>
      <c r="AA1321" s="65"/>
      <c r="AB1321" s="4"/>
      <c r="AC1321" s="4"/>
      <c r="AD1321" s="4"/>
      <c r="AE1321" s="4"/>
      <c r="AF1321" s="4"/>
      <c r="AG1321" s="4"/>
      <c r="AH1321" s="4"/>
      <c r="AI1321" s="4"/>
      <c r="AJ1321" s="4"/>
      <c r="AK1321" s="4"/>
      <c r="AL1321" s="4"/>
      <c r="AM1321" s="4"/>
    </row>
    <row r="1322" spans="1:39" s="3" customFormat="1" ht="15" x14ac:dyDescent="0.25">
      <c r="A1322" s="63"/>
      <c r="B1322" s="63"/>
      <c r="C1322" s="63"/>
      <c r="D1322" s="63"/>
      <c r="E1322" s="10"/>
      <c r="F1322" s="10"/>
      <c r="G1322" s="7"/>
      <c r="I1322" s="63"/>
      <c r="J1322" s="47"/>
      <c r="K1322" s="108"/>
      <c r="M1322" s="63"/>
      <c r="N1322" s="194"/>
      <c r="P1322" s="113"/>
      <c r="Q1322" s="193"/>
      <c r="S1322" s="113"/>
      <c r="T1322" s="193"/>
      <c r="V1322" s="82"/>
      <c r="W1322" s="82"/>
      <c r="X1322" s="82"/>
      <c r="Y1322" s="82"/>
      <c r="Z1322" s="82"/>
      <c r="AA1322" s="65"/>
      <c r="AB1322" s="4"/>
      <c r="AC1322" s="4"/>
      <c r="AD1322" s="4"/>
      <c r="AE1322" s="4"/>
      <c r="AF1322" s="4"/>
      <c r="AG1322" s="4"/>
      <c r="AH1322" s="4"/>
      <c r="AI1322" s="4"/>
      <c r="AJ1322" s="4"/>
      <c r="AK1322" s="4"/>
      <c r="AL1322" s="4"/>
      <c r="AM1322" s="4"/>
    </row>
    <row r="1323" spans="1:39" s="3" customFormat="1" ht="15" x14ac:dyDescent="0.25">
      <c r="A1323" s="63"/>
      <c r="B1323" s="63"/>
      <c r="C1323" s="63"/>
      <c r="D1323" s="63"/>
      <c r="E1323" s="10"/>
      <c r="F1323" s="10"/>
      <c r="G1323" s="7"/>
      <c r="I1323" s="63"/>
      <c r="J1323" s="47"/>
      <c r="K1323" s="108"/>
      <c r="M1323" s="63"/>
      <c r="N1323" s="194"/>
      <c r="P1323" s="113"/>
      <c r="Q1323" s="193"/>
      <c r="S1323" s="113"/>
      <c r="T1323" s="193"/>
      <c r="V1323" s="82"/>
      <c r="W1323" s="82"/>
      <c r="X1323" s="82"/>
      <c r="Y1323" s="82"/>
      <c r="Z1323" s="82"/>
      <c r="AA1323" s="65"/>
      <c r="AB1323" s="4"/>
      <c r="AC1323" s="4"/>
      <c r="AD1323" s="4"/>
      <c r="AE1323" s="4"/>
      <c r="AF1323" s="4"/>
      <c r="AG1323" s="4"/>
      <c r="AH1323" s="4"/>
      <c r="AI1323" s="4"/>
      <c r="AJ1323" s="4"/>
      <c r="AK1323" s="4"/>
      <c r="AL1323" s="4"/>
      <c r="AM1323" s="4"/>
    </row>
    <row r="1324" spans="1:39" s="3" customFormat="1" ht="15" x14ac:dyDescent="0.25">
      <c r="A1324" s="63"/>
      <c r="B1324" s="63"/>
      <c r="C1324" s="63"/>
      <c r="D1324" s="63"/>
      <c r="E1324" s="10"/>
      <c r="F1324" s="10"/>
      <c r="G1324" s="7"/>
      <c r="I1324" s="63"/>
      <c r="J1324" s="47"/>
      <c r="K1324" s="108"/>
      <c r="M1324" s="63"/>
      <c r="N1324" s="194"/>
      <c r="P1324" s="113"/>
      <c r="Q1324" s="193"/>
      <c r="S1324" s="113"/>
      <c r="T1324" s="193"/>
      <c r="V1324" s="82"/>
      <c r="W1324" s="82"/>
      <c r="X1324" s="82"/>
      <c r="Y1324" s="82"/>
      <c r="Z1324" s="82"/>
      <c r="AA1324" s="65"/>
      <c r="AB1324" s="4"/>
      <c r="AC1324" s="4"/>
      <c r="AD1324" s="4"/>
      <c r="AE1324" s="4"/>
      <c r="AF1324" s="4"/>
      <c r="AG1324" s="4"/>
      <c r="AH1324" s="4"/>
      <c r="AI1324" s="4"/>
      <c r="AJ1324" s="4"/>
      <c r="AK1324" s="4"/>
      <c r="AL1324" s="4"/>
      <c r="AM1324" s="4"/>
    </row>
    <row r="1325" spans="1:39" s="3" customFormat="1" ht="15" x14ac:dyDescent="0.25">
      <c r="A1325" s="63"/>
      <c r="B1325" s="63"/>
      <c r="C1325" s="63"/>
      <c r="D1325" s="63"/>
      <c r="E1325" s="10"/>
      <c r="F1325" s="10"/>
      <c r="G1325" s="7"/>
      <c r="I1325" s="63"/>
      <c r="J1325" s="47"/>
      <c r="K1325" s="108"/>
      <c r="M1325" s="63"/>
      <c r="N1325" s="194"/>
      <c r="P1325" s="113"/>
      <c r="Q1325" s="193"/>
      <c r="S1325" s="113"/>
      <c r="T1325" s="193"/>
      <c r="V1325" s="82"/>
      <c r="W1325" s="82"/>
      <c r="X1325" s="82"/>
      <c r="Y1325" s="82"/>
      <c r="Z1325" s="82"/>
      <c r="AA1325" s="65"/>
      <c r="AB1325" s="4"/>
      <c r="AC1325" s="4"/>
      <c r="AD1325" s="4"/>
      <c r="AE1325" s="4"/>
      <c r="AF1325" s="4"/>
      <c r="AG1325" s="4"/>
      <c r="AH1325" s="4"/>
      <c r="AI1325" s="4"/>
      <c r="AJ1325" s="4"/>
      <c r="AK1325" s="4"/>
      <c r="AL1325" s="4"/>
      <c r="AM1325" s="4"/>
    </row>
    <row r="1326" spans="1:39" s="3" customFormat="1" ht="15" x14ac:dyDescent="0.25">
      <c r="A1326" s="63"/>
      <c r="B1326" s="63"/>
      <c r="C1326" s="63"/>
      <c r="D1326" s="63"/>
      <c r="E1326" s="10"/>
      <c r="F1326" s="10"/>
      <c r="G1326" s="7"/>
      <c r="I1326" s="63"/>
      <c r="J1326" s="47"/>
      <c r="K1326" s="108"/>
      <c r="M1326" s="63"/>
      <c r="N1326" s="194"/>
      <c r="P1326" s="113"/>
      <c r="Q1326" s="193"/>
      <c r="S1326" s="113"/>
      <c r="T1326" s="193"/>
      <c r="V1326" s="82"/>
      <c r="W1326" s="82"/>
      <c r="X1326" s="82"/>
      <c r="Y1326" s="82"/>
      <c r="Z1326" s="82"/>
      <c r="AA1326" s="65"/>
      <c r="AB1326" s="4"/>
      <c r="AC1326" s="4"/>
      <c r="AD1326" s="4"/>
      <c r="AE1326" s="4"/>
      <c r="AF1326" s="4"/>
      <c r="AG1326" s="4"/>
      <c r="AH1326" s="4"/>
      <c r="AI1326" s="4"/>
      <c r="AJ1326" s="4"/>
      <c r="AK1326" s="4"/>
      <c r="AL1326" s="4"/>
      <c r="AM1326" s="4"/>
    </row>
    <row r="1327" spans="1:39" s="3" customFormat="1" ht="15" x14ac:dyDescent="0.25">
      <c r="A1327" s="63"/>
      <c r="B1327" s="63"/>
      <c r="C1327" s="63"/>
      <c r="D1327" s="63"/>
      <c r="E1327" s="10"/>
      <c r="F1327" s="10"/>
      <c r="G1327" s="7"/>
      <c r="I1327" s="63"/>
      <c r="J1327" s="47"/>
      <c r="K1327" s="108"/>
      <c r="M1327" s="63"/>
      <c r="N1327" s="194"/>
      <c r="P1327" s="113"/>
      <c r="Q1327" s="193"/>
      <c r="S1327" s="113"/>
      <c r="T1327" s="193"/>
      <c r="V1327" s="82"/>
      <c r="W1327" s="82"/>
      <c r="X1327" s="82"/>
      <c r="Y1327" s="82"/>
      <c r="Z1327" s="82"/>
      <c r="AA1327" s="65"/>
      <c r="AB1327" s="4"/>
      <c r="AC1327" s="4"/>
      <c r="AD1327" s="4"/>
      <c r="AE1327" s="4"/>
      <c r="AF1327" s="4"/>
      <c r="AG1327" s="4"/>
      <c r="AH1327" s="4"/>
      <c r="AI1327" s="4"/>
      <c r="AJ1327" s="4"/>
      <c r="AK1327" s="4"/>
      <c r="AL1327" s="4"/>
      <c r="AM1327" s="4"/>
    </row>
    <row r="1328" spans="1:39" s="3" customFormat="1" ht="15" x14ac:dyDescent="0.25">
      <c r="A1328" s="63"/>
      <c r="B1328" s="63"/>
      <c r="C1328" s="63"/>
      <c r="D1328" s="63"/>
      <c r="E1328" s="10"/>
      <c r="F1328" s="10"/>
      <c r="G1328" s="7"/>
      <c r="I1328" s="63"/>
      <c r="J1328" s="47"/>
      <c r="K1328" s="108"/>
      <c r="M1328" s="63"/>
      <c r="N1328" s="194"/>
      <c r="P1328" s="113"/>
      <c r="Q1328" s="193"/>
      <c r="S1328" s="113"/>
      <c r="T1328" s="193"/>
      <c r="V1328" s="82"/>
      <c r="W1328" s="82"/>
      <c r="X1328" s="82"/>
      <c r="Y1328" s="82"/>
      <c r="Z1328" s="82"/>
      <c r="AA1328" s="65"/>
      <c r="AB1328" s="4"/>
      <c r="AC1328" s="4"/>
      <c r="AD1328" s="4"/>
      <c r="AE1328" s="4"/>
      <c r="AF1328" s="4"/>
      <c r="AG1328" s="4"/>
      <c r="AH1328" s="4"/>
      <c r="AI1328" s="4"/>
      <c r="AJ1328" s="4"/>
      <c r="AK1328" s="4"/>
      <c r="AL1328" s="4"/>
      <c r="AM1328" s="4"/>
    </row>
    <row r="1329" spans="1:39" s="3" customFormat="1" ht="15" x14ac:dyDescent="0.25">
      <c r="A1329" s="63"/>
      <c r="B1329" s="63"/>
      <c r="C1329" s="63"/>
      <c r="D1329" s="63"/>
      <c r="E1329" s="10"/>
      <c r="F1329" s="10"/>
      <c r="G1329" s="7"/>
      <c r="I1329" s="63"/>
      <c r="J1329" s="47"/>
      <c r="K1329" s="108"/>
      <c r="M1329" s="63"/>
      <c r="N1329" s="194"/>
      <c r="P1329" s="113"/>
      <c r="Q1329" s="193"/>
      <c r="S1329" s="113"/>
      <c r="T1329" s="193"/>
      <c r="V1329" s="82"/>
      <c r="W1329" s="82"/>
      <c r="X1329" s="82"/>
      <c r="Y1329" s="82"/>
      <c r="Z1329" s="82"/>
      <c r="AA1329" s="65"/>
      <c r="AB1329" s="4"/>
      <c r="AC1329" s="4"/>
      <c r="AD1329" s="4"/>
      <c r="AE1329" s="4"/>
      <c r="AF1329" s="4"/>
      <c r="AG1329" s="4"/>
      <c r="AH1329" s="4"/>
      <c r="AI1329" s="4"/>
      <c r="AJ1329" s="4"/>
      <c r="AK1329" s="4"/>
      <c r="AL1329" s="4"/>
      <c r="AM1329" s="4"/>
    </row>
    <row r="1330" spans="1:39" s="3" customFormat="1" ht="15" x14ac:dyDescent="0.25">
      <c r="A1330" s="63"/>
      <c r="B1330" s="63"/>
      <c r="C1330" s="63"/>
      <c r="D1330" s="63"/>
      <c r="E1330" s="10"/>
      <c r="F1330" s="10"/>
      <c r="G1330" s="7"/>
      <c r="I1330" s="63"/>
      <c r="J1330" s="47"/>
      <c r="K1330" s="108"/>
      <c r="M1330" s="63"/>
      <c r="N1330" s="194"/>
      <c r="P1330" s="113"/>
      <c r="Q1330" s="193"/>
      <c r="S1330" s="113"/>
      <c r="T1330" s="193"/>
      <c r="V1330" s="82"/>
      <c r="W1330" s="82"/>
      <c r="X1330" s="82"/>
      <c r="Y1330" s="82"/>
      <c r="Z1330" s="82"/>
      <c r="AA1330" s="65"/>
      <c r="AB1330" s="4"/>
      <c r="AC1330" s="4"/>
      <c r="AD1330" s="4"/>
      <c r="AE1330" s="4"/>
      <c r="AF1330" s="4"/>
      <c r="AG1330" s="4"/>
      <c r="AH1330" s="4"/>
      <c r="AI1330" s="4"/>
      <c r="AJ1330" s="4"/>
      <c r="AK1330" s="4"/>
      <c r="AL1330" s="4"/>
      <c r="AM1330" s="4"/>
    </row>
    <row r="1331" spans="1:39" s="3" customFormat="1" ht="15" x14ac:dyDescent="0.25">
      <c r="A1331" s="63"/>
      <c r="B1331" s="63"/>
      <c r="C1331" s="63"/>
      <c r="D1331" s="63"/>
      <c r="E1331" s="10"/>
      <c r="F1331" s="10"/>
      <c r="G1331" s="7"/>
      <c r="I1331" s="63"/>
      <c r="J1331" s="47"/>
      <c r="K1331" s="108"/>
      <c r="M1331" s="63"/>
      <c r="N1331" s="194"/>
      <c r="P1331" s="113"/>
      <c r="Q1331" s="193"/>
      <c r="S1331" s="113"/>
      <c r="T1331" s="193"/>
      <c r="V1331" s="82"/>
      <c r="W1331" s="82"/>
      <c r="X1331" s="82"/>
      <c r="Y1331" s="82"/>
      <c r="Z1331" s="82"/>
      <c r="AA1331" s="65"/>
      <c r="AB1331" s="4"/>
      <c r="AC1331" s="4"/>
      <c r="AD1331" s="4"/>
      <c r="AE1331" s="4"/>
      <c r="AF1331" s="4"/>
      <c r="AG1331" s="4"/>
      <c r="AH1331" s="4"/>
      <c r="AI1331" s="4"/>
      <c r="AJ1331" s="4"/>
      <c r="AK1331" s="4"/>
      <c r="AL1331" s="4"/>
      <c r="AM1331" s="4"/>
    </row>
    <row r="1332" spans="1:39" s="3" customFormat="1" ht="15" x14ac:dyDescent="0.25">
      <c r="A1332" s="63"/>
      <c r="B1332" s="63"/>
      <c r="C1332" s="63"/>
      <c r="D1332" s="63"/>
      <c r="E1332" s="10"/>
      <c r="F1332" s="10"/>
      <c r="G1332" s="7"/>
      <c r="I1332" s="63"/>
      <c r="J1332" s="47"/>
      <c r="K1332" s="108"/>
      <c r="M1332" s="63"/>
      <c r="N1332" s="194"/>
      <c r="P1332" s="113"/>
      <c r="Q1332" s="193"/>
      <c r="S1332" s="113"/>
      <c r="T1332" s="193"/>
      <c r="V1332" s="82"/>
      <c r="W1332" s="82"/>
      <c r="X1332" s="82"/>
      <c r="Y1332" s="82"/>
      <c r="Z1332" s="82"/>
      <c r="AA1332" s="65"/>
      <c r="AB1332" s="4"/>
      <c r="AC1332" s="4"/>
      <c r="AD1332" s="4"/>
      <c r="AE1332" s="4"/>
      <c r="AF1332" s="4"/>
      <c r="AG1332" s="4"/>
      <c r="AH1332" s="4"/>
      <c r="AI1332" s="4"/>
      <c r="AJ1332" s="4"/>
      <c r="AK1332" s="4"/>
      <c r="AL1332" s="4"/>
      <c r="AM1332" s="4"/>
    </row>
    <row r="1333" spans="1:39" s="3" customFormat="1" ht="15" x14ac:dyDescent="0.25">
      <c r="A1333" s="63"/>
      <c r="B1333" s="63"/>
      <c r="C1333" s="63"/>
      <c r="D1333" s="63"/>
      <c r="E1333" s="10"/>
      <c r="F1333" s="10"/>
      <c r="G1333" s="7"/>
      <c r="I1333" s="63"/>
      <c r="J1333" s="47"/>
      <c r="K1333" s="108"/>
      <c r="M1333" s="63"/>
      <c r="N1333" s="194"/>
      <c r="P1333" s="113"/>
      <c r="Q1333" s="193"/>
      <c r="S1333" s="113"/>
      <c r="T1333" s="193"/>
      <c r="V1333" s="82"/>
      <c r="W1333" s="82"/>
      <c r="X1333" s="82"/>
      <c r="Y1333" s="82"/>
      <c r="Z1333" s="82"/>
      <c r="AA1333" s="65"/>
      <c r="AB1333" s="4"/>
      <c r="AC1333" s="4"/>
      <c r="AD1333" s="4"/>
      <c r="AE1333" s="4"/>
      <c r="AF1333" s="4"/>
      <c r="AG1333" s="4"/>
      <c r="AH1333" s="4"/>
      <c r="AI1333" s="4"/>
      <c r="AJ1333" s="4"/>
      <c r="AK1333" s="4"/>
      <c r="AL1333" s="4"/>
      <c r="AM1333" s="4"/>
    </row>
    <row r="1334" spans="1:39" s="3" customFormat="1" ht="15" x14ac:dyDescent="0.25">
      <c r="A1334" s="63"/>
      <c r="B1334" s="63"/>
      <c r="C1334" s="63"/>
      <c r="D1334" s="63"/>
      <c r="E1334" s="10"/>
      <c r="F1334" s="10"/>
      <c r="G1334" s="7"/>
      <c r="I1334" s="63"/>
      <c r="J1334" s="47"/>
      <c r="K1334" s="108"/>
      <c r="M1334" s="63"/>
      <c r="N1334" s="194"/>
      <c r="P1334" s="113"/>
      <c r="Q1334" s="193"/>
      <c r="S1334" s="113"/>
      <c r="T1334" s="193"/>
      <c r="V1334" s="82"/>
      <c r="W1334" s="82"/>
      <c r="X1334" s="82"/>
      <c r="Y1334" s="82"/>
      <c r="Z1334" s="82"/>
      <c r="AA1334" s="65"/>
      <c r="AB1334" s="4"/>
      <c r="AC1334" s="4"/>
      <c r="AD1334" s="4"/>
      <c r="AE1334" s="4"/>
      <c r="AF1334" s="4"/>
      <c r="AG1334" s="4"/>
      <c r="AH1334" s="4"/>
      <c r="AI1334" s="4"/>
      <c r="AJ1334" s="4"/>
      <c r="AK1334" s="4"/>
      <c r="AL1334" s="4"/>
      <c r="AM1334" s="4"/>
    </row>
    <row r="1335" spans="1:39" s="3" customFormat="1" ht="15" x14ac:dyDescent="0.25">
      <c r="A1335" s="63"/>
      <c r="B1335" s="63"/>
      <c r="C1335" s="63"/>
      <c r="D1335" s="63"/>
      <c r="E1335" s="10"/>
      <c r="F1335" s="10"/>
      <c r="G1335" s="7"/>
      <c r="I1335" s="63"/>
      <c r="J1335" s="47"/>
      <c r="K1335" s="108"/>
      <c r="M1335" s="63"/>
      <c r="N1335" s="194"/>
      <c r="P1335" s="113"/>
      <c r="Q1335" s="193"/>
      <c r="S1335" s="113"/>
      <c r="T1335" s="193"/>
      <c r="V1335" s="82"/>
      <c r="W1335" s="82"/>
      <c r="X1335" s="82"/>
      <c r="Y1335" s="82"/>
      <c r="Z1335" s="82"/>
      <c r="AA1335" s="65"/>
      <c r="AB1335" s="4"/>
      <c r="AC1335" s="4"/>
      <c r="AD1335" s="4"/>
      <c r="AE1335" s="4"/>
      <c r="AF1335" s="4"/>
      <c r="AG1335" s="4"/>
      <c r="AH1335" s="4"/>
      <c r="AI1335" s="4"/>
      <c r="AJ1335" s="4"/>
      <c r="AK1335" s="4"/>
      <c r="AL1335" s="4"/>
      <c r="AM1335" s="4"/>
    </row>
    <row r="1336" spans="1:39" s="3" customFormat="1" ht="15" x14ac:dyDescent="0.25">
      <c r="A1336" s="63"/>
      <c r="B1336" s="63"/>
      <c r="C1336" s="63"/>
      <c r="D1336" s="63"/>
      <c r="E1336" s="10"/>
      <c r="F1336" s="10"/>
      <c r="G1336" s="7"/>
      <c r="I1336" s="63"/>
      <c r="J1336" s="47"/>
      <c r="K1336" s="108"/>
      <c r="M1336" s="63"/>
      <c r="N1336" s="194"/>
      <c r="P1336" s="113"/>
      <c r="Q1336" s="193"/>
      <c r="S1336" s="113"/>
      <c r="T1336" s="193"/>
      <c r="V1336" s="82"/>
      <c r="W1336" s="82"/>
      <c r="X1336" s="82"/>
      <c r="Y1336" s="82"/>
      <c r="Z1336" s="82"/>
      <c r="AA1336" s="65"/>
      <c r="AB1336" s="4"/>
      <c r="AC1336" s="4"/>
      <c r="AD1336" s="4"/>
      <c r="AE1336" s="4"/>
      <c r="AF1336" s="4"/>
      <c r="AG1336" s="4"/>
      <c r="AH1336" s="4"/>
      <c r="AI1336" s="4"/>
      <c r="AJ1336" s="4"/>
      <c r="AK1336" s="4"/>
      <c r="AL1336" s="4"/>
      <c r="AM1336" s="4"/>
    </row>
    <row r="1337" spans="1:39" s="3" customFormat="1" ht="15" x14ac:dyDescent="0.25">
      <c r="A1337" s="63"/>
      <c r="B1337" s="63"/>
      <c r="C1337" s="63"/>
      <c r="D1337" s="63"/>
      <c r="E1337" s="10"/>
      <c r="F1337" s="10"/>
      <c r="G1337" s="7"/>
      <c r="I1337" s="63"/>
      <c r="J1337" s="47"/>
      <c r="K1337" s="108"/>
      <c r="M1337" s="63"/>
      <c r="N1337" s="194"/>
      <c r="P1337" s="113"/>
      <c r="Q1337" s="193"/>
      <c r="S1337" s="113"/>
      <c r="T1337" s="193"/>
      <c r="V1337" s="82"/>
      <c r="W1337" s="82"/>
      <c r="X1337" s="82"/>
      <c r="Y1337" s="82"/>
      <c r="Z1337" s="82"/>
      <c r="AA1337" s="65"/>
      <c r="AB1337" s="4"/>
      <c r="AC1337" s="4"/>
      <c r="AD1337" s="4"/>
      <c r="AE1337" s="4"/>
      <c r="AF1337" s="4"/>
      <c r="AG1337" s="4"/>
      <c r="AH1337" s="4"/>
      <c r="AI1337" s="4"/>
      <c r="AJ1337" s="4"/>
      <c r="AK1337" s="4"/>
      <c r="AL1337" s="4"/>
      <c r="AM1337" s="4"/>
    </row>
    <row r="1338" spans="1:39" s="3" customFormat="1" ht="15" x14ac:dyDescent="0.25">
      <c r="A1338" s="63"/>
      <c r="B1338" s="63"/>
      <c r="C1338" s="63"/>
      <c r="D1338" s="63"/>
      <c r="E1338" s="10"/>
      <c r="F1338" s="10"/>
      <c r="G1338" s="7"/>
      <c r="I1338" s="63"/>
      <c r="J1338" s="47"/>
      <c r="K1338" s="108"/>
      <c r="M1338" s="63"/>
      <c r="N1338" s="194"/>
      <c r="P1338" s="113"/>
      <c r="Q1338" s="193"/>
      <c r="S1338" s="113"/>
      <c r="T1338" s="193"/>
      <c r="V1338" s="82"/>
      <c r="W1338" s="82"/>
      <c r="X1338" s="82"/>
      <c r="Y1338" s="82"/>
      <c r="Z1338" s="82"/>
      <c r="AA1338" s="65"/>
      <c r="AB1338" s="4"/>
      <c r="AC1338" s="4"/>
      <c r="AD1338" s="4"/>
      <c r="AE1338" s="4"/>
      <c r="AF1338" s="4"/>
      <c r="AG1338" s="4"/>
      <c r="AH1338" s="4"/>
      <c r="AI1338" s="4"/>
      <c r="AJ1338" s="4"/>
      <c r="AK1338" s="4"/>
      <c r="AL1338" s="4"/>
      <c r="AM1338" s="4"/>
    </row>
    <row r="1339" spans="1:39" s="3" customFormat="1" ht="15" x14ac:dyDescent="0.25">
      <c r="A1339" s="63"/>
      <c r="B1339" s="63"/>
      <c r="C1339" s="63"/>
      <c r="D1339" s="63"/>
      <c r="E1339" s="10"/>
      <c r="F1339" s="10"/>
      <c r="G1339" s="7"/>
      <c r="I1339" s="63"/>
      <c r="J1339" s="47"/>
      <c r="K1339" s="108"/>
      <c r="M1339" s="63"/>
      <c r="N1339" s="194"/>
      <c r="P1339" s="113"/>
      <c r="Q1339" s="193"/>
      <c r="S1339" s="113"/>
      <c r="T1339" s="193"/>
      <c r="V1339" s="82"/>
      <c r="W1339" s="82"/>
      <c r="X1339" s="82"/>
      <c r="Y1339" s="82"/>
      <c r="Z1339" s="82"/>
      <c r="AA1339" s="65"/>
      <c r="AB1339" s="4"/>
      <c r="AC1339" s="4"/>
      <c r="AD1339" s="4"/>
      <c r="AE1339" s="4"/>
      <c r="AF1339" s="4"/>
      <c r="AG1339" s="4"/>
      <c r="AH1339" s="4"/>
      <c r="AI1339" s="4"/>
      <c r="AJ1339" s="4"/>
      <c r="AK1339" s="4"/>
      <c r="AL1339" s="4"/>
      <c r="AM1339" s="4"/>
    </row>
    <row r="1340" spans="1:39" s="3" customFormat="1" ht="15" x14ac:dyDescent="0.25">
      <c r="A1340" s="63"/>
      <c r="B1340" s="63"/>
      <c r="C1340" s="63"/>
      <c r="D1340" s="63"/>
      <c r="E1340" s="10"/>
      <c r="F1340" s="10"/>
      <c r="G1340" s="7"/>
      <c r="I1340" s="63"/>
      <c r="J1340" s="47"/>
      <c r="K1340" s="108"/>
      <c r="M1340" s="63"/>
      <c r="N1340" s="194"/>
      <c r="P1340" s="113"/>
      <c r="Q1340" s="193"/>
      <c r="S1340" s="113"/>
      <c r="T1340" s="193"/>
      <c r="V1340" s="82"/>
      <c r="W1340" s="82"/>
      <c r="X1340" s="82"/>
      <c r="Y1340" s="82"/>
      <c r="Z1340" s="82"/>
      <c r="AA1340" s="65"/>
      <c r="AB1340" s="4"/>
      <c r="AC1340" s="4"/>
      <c r="AD1340" s="4"/>
      <c r="AE1340" s="4"/>
      <c r="AF1340" s="4"/>
      <c r="AG1340" s="4"/>
      <c r="AH1340" s="4"/>
      <c r="AI1340" s="4"/>
      <c r="AJ1340" s="4"/>
      <c r="AK1340" s="4"/>
      <c r="AL1340" s="4"/>
      <c r="AM1340" s="4"/>
    </row>
    <row r="1341" spans="1:39" s="3" customFormat="1" ht="15" x14ac:dyDescent="0.25">
      <c r="A1341" s="63"/>
      <c r="B1341" s="63"/>
      <c r="C1341" s="63"/>
      <c r="D1341" s="63"/>
      <c r="E1341" s="10"/>
      <c r="F1341" s="10"/>
      <c r="G1341" s="7"/>
      <c r="I1341" s="63"/>
      <c r="J1341" s="47"/>
      <c r="K1341" s="108"/>
      <c r="M1341" s="63"/>
      <c r="N1341" s="194"/>
      <c r="P1341" s="113"/>
      <c r="Q1341" s="193"/>
      <c r="S1341" s="113"/>
      <c r="T1341" s="193"/>
      <c r="V1341" s="82"/>
      <c r="W1341" s="82"/>
      <c r="X1341" s="82"/>
      <c r="Y1341" s="82"/>
      <c r="Z1341" s="82"/>
      <c r="AA1341" s="65"/>
      <c r="AB1341" s="4"/>
      <c r="AC1341" s="4"/>
      <c r="AD1341" s="4"/>
      <c r="AE1341" s="4"/>
      <c r="AF1341" s="4"/>
      <c r="AG1341" s="4"/>
      <c r="AH1341" s="4"/>
      <c r="AI1341" s="4"/>
      <c r="AJ1341" s="4"/>
      <c r="AK1341" s="4"/>
      <c r="AL1341" s="4"/>
      <c r="AM1341" s="4"/>
    </row>
    <row r="1342" spans="1:39" s="3" customFormat="1" ht="15" x14ac:dyDescent="0.25">
      <c r="A1342" s="63"/>
      <c r="B1342" s="63"/>
      <c r="C1342" s="63"/>
      <c r="D1342" s="63"/>
      <c r="E1342" s="10"/>
      <c r="F1342" s="10"/>
      <c r="G1342" s="7"/>
      <c r="I1342" s="63"/>
      <c r="J1342" s="47"/>
      <c r="K1342" s="108"/>
      <c r="M1342" s="63"/>
      <c r="N1342" s="194"/>
      <c r="P1342" s="113"/>
      <c r="Q1342" s="193"/>
      <c r="S1342" s="113"/>
      <c r="T1342" s="193"/>
      <c r="V1342" s="82"/>
      <c r="W1342" s="82"/>
      <c r="X1342" s="82"/>
      <c r="Y1342" s="82"/>
      <c r="Z1342" s="82"/>
      <c r="AA1342" s="65"/>
      <c r="AB1342" s="4"/>
      <c r="AC1342" s="4"/>
      <c r="AD1342" s="4"/>
      <c r="AE1342" s="4"/>
      <c r="AF1342" s="4"/>
      <c r="AG1342" s="4"/>
      <c r="AH1342" s="4"/>
      <c r="AI1342" s="4"/>
      <c r="AJ1342" s="4"/>
      <c r="AK1342" s="4"/>
      <c r="AL1342" s="4"/>
      <c r="AM1342" s="4"/>
    </row>
    <row r="1343" spans="1:39" s="3" customFormat="1" ht="15" x14ac:dyDescent="0.25">
      <c r="A1343" s="63"/>
      <c r="B1343" s="63"/>
      <c r="C1343" s="63"/>
      <c r="D1343" s="63"/>
      <c r="E1343" s="10"/>
      <c r="F1343" s="10"/>
      <c r="G1343" s="7"/>
      <c r="I1343" s="63"/>
      <c r="J1343" s="47"/>
      <c r="K1343" s="108"/>
      <c r="M1343" s="63"/>
      <c r="N1343" s="194"/>
      <c r="P1343" s="113"/>
      <c r="Q1343" s="193"/>
      <c r="S1343" s="113"/>
      <c r="T1343" s="193"/>
      <c r="V1343" s="82"/>
      <c r="W1343" s="82"/>
      <c r="X1343" s="82"/>
      <c r="Y1343" s="82"/>
      <c r="Z1343" s="82"/>
      <c r="AA1343" s="65"/>
      <c r="AB1343" s="4"/>
      <c r="AC1343" s="4"/>
      <c r="AD1343" s="4"/>
      <c r="AE1343" s="4"/>
      <c r="AF1343" s="4"/>
      <c r="AG1343" s="4"/>
      <c r="AH1343" s="4"/>
      <c r="AI1343" s="4"/>
      <c r="AJ1343" s="4"/>
      <c r="AK1343" s="4"/>
      <c r="AL1343" s="4"/>
      <c r="AM1343" s="4"/>
    </row>
    <row r="1344" spans="1:39" s="3" customFormat="1" ht="15" x14ac:dyDescent="0.25">
      <c r="A1344" s="63"/>
      <c r="B1344" s="63"/>
      <c r="C1344" s="63"/>
      <c r="D1344" s="63"/>
      <c r="E1344" s="10"/>
      <c r="F1344" s="10"/>
      <c r="G1344" s="7"/>
      <c r="I1344" s="63"/>
      <c r="J1344" s="47"/>
      <c r="K1344" s="108"/>
      <c r="M1344" s="63"/>
      <c r="N1344" s="194"/>
      <c r="P1344" s="113"/>
      <c r="Q1344" s="193"/>
      <c r="S1344" s="113"/>
      <c r="T1344" s="193"/>
      <c r="V1344" s="82"/>
      <c r="W1344" s="82"/>
      <c r="X1344" s="82"/>
      <c r="Y1344" s="82"/>
      <c r="Z1344" s="82"/>
      <c r="AA1344" s="65"/>
      <c r="AB1344" s="4"/>
      <c r="AC1344" s="4"/>
      <c r="AD1344" s="4"/>
      <c r="AE1344" s="4"/>
      <c r="AF1344" s="4"/>
      <c r="AG1344" s="4"/>
      <c r="AH1344" s="4"/>
      <c r="AI1344" s="4"/>
      <c r="AJ1344" s="4"/>
      <c r="AK1344" s="4"/>
      <c r="AL1344" s="4"/>
      <c r="AM1344" s="4"/>
    </row>
    <row r="1345" spans="1:39" s="3" customFormat="1" ht="15" x14ac:dyDescent="0.25">
      <c r="A1345" s="63"/>
      <c r="B1345" s="63"/>
      <c r="C1345" s="63"/>
      <c r="D1345" s="63"/>
      <c r="E1345" s="10"/>
      <c r="F1345" s="10"/>
      <c r="G1345" s="7"/>
      <c r="I1345" s="63"/>
      <c r="J1345" s="47"/>
      <c r="K1345" s="108"/>
      <c r="M1345" s="63"/>
      <c r="N1345" s="194"/>
      <c r="P1345" s="113"/>
      <c r="Q1345" s="193"/>
      <c r="S1345" s="113"/>
      <c r="T1345" s="193"/>
      <c r="V1345" s="82"/>
      <c r="W1345" s="82"/>
      <c r="X1345" s="82"/>
      <c r="Y1345" s="82"/>
      <c r="Z1345" s="82"/>
      <c r="AA1345" s="65"/>
      <c r="AB1345" s="4"/>
      <c r="AC1345" s="4"/>
      <c r="AD1345" s="4"/>
      <c r="AE1345" s="4"/>
      <c r="AF1345" s="4"/>
      <c r="AG1345" s="4"/>
      <c r="AH1345" s="4"/>
      <c r="AI1345" s="4"/>
      <c r="AJ1345" s="4"/>
      <c r="AK1345" s="4"/>
      <c r="AL1345" s="4"/>
      <c r="AM1345" s="4"/>
    </row>
    <row r="1346" spans="1:39" s="3" customFormat="1" ht="15" x14ac:dyDescent="0.25">
      <c r="A1346" s="63"/>
      <c r="B1346" s="63"/>
      <c r="C1346" s="63"/>
      <c r="D1346" s="63"/>
      <c r="E1346" s="10"/>
      <c r="F1346" s="10"/>
      <c r="G1346" s="7"/>
      <c r="I1346" s="63"/>
      <c r="J1346" s="47"/>
      <c r="K1346" s="108"/>
      <c r="M1346" s="63"/>
      <c r="N1346" s="194"/>
      <c r="P1346" s="113"/>
      <c r="Q1346" s="193"/>
      <c r="S1346" s="113"/>
      <c r="T1346" s="193"/>
      <c r="V1346" s="82"/>
      <c r="W1346" s="82"/>
      <c r="X1346" s="82"/>
      <c r="Y1346" s="82"/>
      <c r="Z1346" s="82"/>
      <c r="AA1346" s="65"/>
      <c r="AB1346" s="4"/>
      <c r="AC1346" s="4"/>
      <c r="AD1346" s="4"/>
      <c r="AE1346" s="4"/>
      <c r="AF1346" s="4"/>
      <c r="AG1346" s="4"/>
      <c r="AH1346" s="4"/>
      <c r="AI1346" s="4"/>
      <c r="AJ1346" s="4"/>
      <c r="AK1346" s="4"/>
      <c r="AL1346" s="4"/>
      <c r="AM1346" s="4"/>
    </row>
    <row r="1347" spans="1:39" s="3" customFormat="1" ht="15" x14ac:dyDescent="0.25">
      <c r="A1347" s="63"/>
      <c r="B1347" s="63"/>
      <c r="C1347" s="63"/>
      <c r="D1347" s="63"/>
      <c r="E1347" s="10"/>
      <c r="F1347" s="10"/>
      <c r="G1347" s="7"/>
      <c r="I1347" s="63"/>
      <c r="J1347" s="47"/>
      <c r="K1347" s="108"/>
      <c r="M1347" s="63"/>
      <c r="N1347" s="194"/>
      <c r="P1347" s="113"/>
      <c r="Q1347" s="193"/>
      <c r="S1347" s="113"/>
      <c r="T1347" s="193"/>
      <c r="V1347" s="82"/>
      <c r="W1347" s="82"/>
      <c r="X1347" s="82"/>
      <c r="Y1347" s="82"/>
      <c r="Z1347" s="82"/>
      <c r="AA1347" s="65"/>
      <c r="AB1347" s="4"/>
      <c r="AC1347" s="4"/>
      <c r="AD1347" s="4"/>
      <c r="AE1347" s="4"/>
      <c r="AF1347" s="4"/>
      <c r="AG1347" s="4"/>
      <c r="AH1347" s="4"/>
      <c r="AI1347" s="4"/>
      <c r="AJ1347" s="4"/>
      <c r="AK1347" s="4"/>
      <c r="AL1347" s="4"/>
      <c r="AM1347" s="4"/>
    </row>
    <row r="1348" spans="1:39" s="3" customFormat="1" ht="15" x14ac:dyDescent="0.25">
      <c r="A1348" s="63"/>
      <c r="B1348" s="63"/>
      <c r="C1348" s="63"/>
      <c r="D1348" s="63"/>
      <c r="E1348" s="10"/>
      <c r="F1348" s="10"/>
      <c r="G1348" s="7"/>
      <c r="I1348" s="63"/>
      <c r="J1348" s="47"/>
      <c r="K1348" s="108"/>
      <c r="M1348" s="63"/>
      <c r="N1348" s="194"/>
      <c r="P1348" s="113"/>
      <c r="Q1348" s="193"/>
      <c r="S1348" s="113"/>
      <c r="T1348" s="193"/>
      <c r="V1348" s="82"/>
      <c r="W1348" s="82"/>
      <c r="X1348" s="82"/>
      <c r="Y1348" s="82"/>
      <c r="Z1348" s="82"/>
      <c r="AA1348" s="65"/>
      <c r="AB1348" s="4"/>
      <c r="AC1348" s="4"/>
      <c r="AD1348" s="4"/>
      <c r="AE1348" s="4"/>
      <c r="AF1348" s="4"/>
      <c r="AG1348" s="4"/>
      <c r="AH1348" s="4"/>
      <c r="AI1348" s="4"/>
      <c r="AJ1348" s="4"/>
      <c r="AK1348" s="4"/>
      <c r="AL1348" s="4"/>
      <c r="AM1348" s="4"/>
    </row>
    <row r="1349" spans="1:39" s="3" customFormat="1" ht="15" x14ac:dyDescent="0.25">
      <c r="A1349" s="63"/>
      <c r="B1349" s="63"/>
      <c r="C1349" s="63"/>
      <c r="D1349" s="63"/>
      <c r="E1349" s="10"/>
      <c r="F1349" s="10"/>
      <c r="G1349" s="7"/>
      <c r="I1349" s="63"/>
      <c r="J1349" s="47"/>
      <c r="K1349" s="108"/>
      <c r="M1349" s="63"/>
      <c r="N1349" s="194"/>
      <c r="P1349" s="113"/>
      <c r="Q1349" s="193"/>
      <c r="S1349" s="113"/>
      <c r="T1349" s="193"/>
      <c r="V1349" s="82"/>
      <c r="W1349" s="82"/>
      <c r="X1349" s="82"/>
      <c r="Y1349" s="82"/>
      <c r="Z1349" s="82"/>
      <c r="AA1349" s="65"/>
      <c r="AB1349" s="4"/>
      <c r="AC1349" s="4"/>
      <c r="AD1349" s="4"/>
      <c r="AE1349" s="4"/>
      <c r="AF1349" s="4"/>
      <c r="AG1349" s="4"/>
      <c r="AH1349" s="4"/>
      <c r="AI1349" s="4"/>
      <c r="AJ1349" s="4"/>
      <c r="AK1349" s="4"/>
      <c r="AL1349" s="4"/>
      <c r="AM1349" s="4"/>
    </row>
    <row r="1350" spans="1:39" s="3" customFormat="1" ht="15" x14ac:dyDescent="0.25">
      <c r="A1350" s="63"/>
      <c r="B1350" s="63"/>
      <c r="C1350" s="63"/>
      <c r="D1350" s="63"/>
      <c r="E1350" s="10"/>
      <c r="F1350" s="10"/>
      <c r="G1350" s="7"/>
      <c r="I1350" s="63"/>
      <c r="J1350" s="47"/>
      <c r="K1350" s="108"/>
      <c r="M1350" s="63"/>
      <c r="N1350" s="194"/>
      <c r="P1350" s="113"/>
      <c r="Q1350" s="193"/>
      <c r="S1350" s="113"/>
      <c r="T1350" s="193"/>
      <c r="V1350" s="82"/>
      <c r="W1350" s="82"/>
      <c r="X1350" s="82"/>
      <c r="Y1350" s="82"/>
      <c r="Z1350" s="82"/>
      <c r="AA1350" s="65"/>
      <c r="AB1350" s="4"/>
      <c r="AC1350" s="4"/>
      <c r="AD1350" s="4"/>
      <c r="AE1350" s="4"/>
      <c r="AF1350" s="4"/>
      <c r="AG1350" s="4"/>
      <c r="AH1350" s="4"/>
      <c r="AI1350" s="4"/>
      <c r="AJ1350" s="4"/>
      <c r="AK1350" s="4"/>
      <c r="AL1350" s="4"/>
      <c r="AM1350" s="4"/>
    </row>
    <row r="1351" spans="1:39" s="3" customFormat="1" ht="15" x14ac:dyDescent="0.25">
      <c r="A1351" s="63"/>
      <c r="B1351" s="63"/>
      <c r="C1351" s="63"/>
      <c r="D1351" s="63"/>
      <c r="E1351" s="10"/>
      <c r="F1351" s="10"/>
      <c r="G1351" s="7"/>
      <c r="I1351" s="63"/>
      <c r="J1351" s="47"/>
      <c r="K1351" s="108"/>
      <c r="M1351" s="63"/>
      <c r="N1351" s="194"/>
      <c r="P1351" s="113"/>
      <c r="Q1351" s="193"/>
      <c r="S1351" s="113"/>
      <c r="T1351" s="193"/>
      <c r="V1351" s="82"/>
      <c r="W1351" s="82"/>
      <c r="X1351" s="82"/>
      <c r="Y1351" s="82"/>
      <c r="Z1351" s="82"/>
      <c r="AA1351" s="65"/>
      <c r="AB1351" s="4"/>
      <c r="AC1351" s="4"/>
      <c r="AD1351" s="4"/>
      <c r="AE1351" s="4"/>
      <c r="AF1351" s="4"/>
      <c r="AG1351" s="4"/>
      <c r="AH1351" s="4"/>
      <c r="AI1351" s="4"/>
      <c r="AJ1351" s="4"/>
      <c r="AK1351" s="4"/>
      <c r="AL1351" s="4"/>
      <c r="AM1351" s="4"/>
    </row>
    <row r="1352" spans="1:39" s="3" customFormat="1" ht="15" x14ac:dyDescent="0.25">
      <c r="A1352" s="63"/>
      <c r="B1352" s="63"/>
      <c r="C1352" s="63"/>
      <c r="D1352" s="63"/>
      <c r="E1352" s="10"/>
      <c r="F1352" s="10"/>
      <c r="G1352" s="7"/>
      <c r="I1352" s="63"/>
      <c r="J1352" s="47"/>
      <c r="K1352" s="108"/>
      <c r="M1352" s="63"/>
      <c r="N1352" s="194"/>
      <c r="P1352" s="113"/>
      <c r="Q1352" s="193"/>
      <c r="S1352" s="113"/>
      <c r="T1352" s="193"/>
      <c r="V1352" s="82"/>
      <c r="W1352" s="82"/>
      <c r="X1352" s="82"/>
      <c r="Y1352" s="82"/>
      <c r="Z1352" s="82"/>
      <c r="AA1352" s="65"/>
      <c r="AB1352" s="4"/>
      <c r="AC1352" s="4"/>
      <c r="AD1352" s="4"/>
      <c r="AE1352" s="4"/>
      <c r="AF1352" s="4"/>
      <c r="AG1352" s="4"/>
      <c r="AH1352" s="4"/>
      <c r="AI1352" s="4"/>
      <c r="AJ1352" s="4"/>
      <c r="AK1352" s="4"/>
      <c r="AL1352" s="4"/>
      <c r="AM1352" s="4"/>
    </row>
    <row r="1353" spans="1:39" s="3" customFormat="1" ht="15" x14ac:dyDescent="0.25">
      <c r="A1353" s="63"/>
      <c r="B1353" s="63"/>
      <c r="C1353" s="63"/>
      <c r="D1353" s="63"/>
      <c r="E1353" s="10"/>
      <c r="F1353" s="10"/>
      <c r="G1353" s="7"/>
      <c r="I1353" s="63"/>
      <c r="J1353" s="47"/>
      <c r="K1353" s="108"/>
      <c r="M1353" s="63"/>
      <c r="N1353" s="194"/>
      <c r="P1353" s="113"/>
      <c r="Q1353" s="193"/>
      <c r="S1353" s="113"/>
      <c r="T1353" s="193"/>
      <c r="V1353" s="82"/>
      <c r="W1353" s="82"/>
      <c r="X1353" s="82"/>
      <c r="Y1353" s="82"/>
      <c r="Z1353" s="82"/>
      <c r="AA1353" s="65"/>
      <c r="AB1353" s="4"/>
      <c r="AC1353" s="4"/>
      <c r="AD1353" s="4"/>
      <c r="AE1353" s="4"/>
      <c r="AF1353" s="4"/>
      <c r="AG1353" s="4"/>
      <c r="AH1353" s="4"/>
      <c r="AI1353" s="4"/>
      <c r="AJ1353" s="4"/>
      <c r="AK1353" s="4"/>
      <c r="AL1353" s="4"/>
      <c r="AM1353" s="4"/>
    </row>
    <row r="1354" spans="1:39" s="3" customFormat="1" ht="15" x14ac:dyDescent="0.25">
      <c r="A1354" s="63"/>
      <c r="B1354" s="63"/>
      <c r="C1354" s="63"/>
      <c r="D1354" s="63"/>
      <c r="E1354" s="10"/>
      <c r="F1354" s="10"/>
      <c r="G1354" s="7"/>
      <c r="I1354" s="63"/>
      <c r="J1354" s="47"/>
      <c r="K1354" s="108"/>
      <c r="M1354" s="63"/>
      <c r="N1354" s="194"/>
      <c r="P1354" s="113"/>
      <c r="Q1354" s="193"/>
      <c r="S1354" s="113"/>
      <c r="T1354" s="193"/>
      <c r="V1354" s="82"/>
      <c r="W1354" s="82"/>
      <c r="X1354" s="82"/>
      <c r="Y1354" s="82"/>
      <c r="Z1354" s="82"/>
      <c r="AA1354" s="65"/>
      <c r="AB1354" s="4"/>
      <c r="AC1354" s="4"/>
      <c r="AD1354" s="4"/>
      <c r="AE1354" s="4"/>
      <c r="AF1354" s="4"/>
      <c r="AG1354" s="4"/>
      <c r="AH1354" s="4"/>
      <c r="AI1354" s="4"/>
      <c r="AJ1354" s="4"/>
      <c r="AK1354" s="4"/>
      <c r="AL1354" s="4"/>
      <c r="AM1354" s="4"/>
    </row>
    <row r="1355" spans="1:39" s="3" customFormat="1" ht="15" x14ac:dyDescent="0.25">
      <c r="A1355" s="63"/>
      <c r="B1355" s="63"/>
      <c r="C1355" s="63"/>
      <c r="D1355" s="63"/>
      <c r="E1355" s="10"/>
      <c r="F1355" s="10"/>
      <c r="G1355" s="7"/>
      <c r="I1355" s="63"/>
      <c r="J1355" s="47"/>
      <c r="K1355" s="108"/>
      <c r="M1355" s="63"/>
      <c r="N1355" s="194"/>
      <c r="P1355" s="113"/>
      <c r="Q1355" s="193"/>
      <c r="S1355" s="113"/>
      <c r="T1355" s="193"/>
      <c r="V1355" s="82"/>
      <c r="W1355" s="82"/>
      <c r="X1355" s="82"/>
      <c r="Y1355" s="82"/>
      <c r="Z1355" s="82"/>
      <c r="AA1355" s="65"/>
      <c r="AB1355" s="4"/>
      <c r="AC1355" s="4"/>
      <c r="AD1355" s="4"/>
      <c r="AE1355" s="4"/>
      <c r="AF1355" s="4"/>
      <c r="AG1355" s="4"/>
      <c r="AH1355" s="4"/>
      <c r="AI1355" s="4"/>
      <c r="AJ1355" s="4"/>
      <c r="AK1355" s="4"/>
      <c r="AL1355" s="4"/>
      <c r="AM1355" s="4"/>
    </row>
    <row r="1356" spans="1:39" s="3" customFormat="1" ht="15" x14ac:dyDescent="0.25">
      <c r="A1356" s="63"/>
      <c r="B1356" s="63"/>
      <c r="C1356" s="63"/>
      <c r="D1356" s="63"/>
      <c r="E1356" s="10"/>
      <c r="F1356" s="10"/>
      <c r="G1356" s="7"/>
      <c r="I1356" s="63"/>
      <c r="J1356" s="47"/>
      <c r="K1356" s="108"/>
      <c r="M1356" s="63"/>
      <c r="N1356" s="194"/>
      <c r="P1356" s="113"/>
      <c r="Q1356" s="193"/>
      <c r="S1356" s="113"/>
      <c r="T1356" s="193"/>
      <c r="V1356" s="82"/>
      <c r="W1356" s="82"/>
      <c r="X1356" s="82"/>
      <c r="Y1356" s="82"/>
      <c r="Z1356" s="82"/>
      <c r="AA1356" s="65"/>
      <c r="AB1356" s="4"/>
      <c r="AC1356" s="4"/>
      <c r="AD1356" s="4"/>
      <c r="AE1356" s="4"/>
      <c r="AF1356" s="4"/>
      <c r="AG1356" s="4"/>
      <c r="AH1356" s="4"/>
      <c r="AI1356" s="4"/>
      <c r="AJ1356" s="4"/>
      <c r="AK1356" s="4"/>
      <c r="AL1356" s="4"/>
      <c r="AM1356" s="4"/>
    </row>
    <row r="1357" spans="1:39" s="3" customFormat="1" ht="15" x14ac:dyDescent="0.25">
      <c r="A1357" s="63"/>
      <c r="B1357" s="63"/>
      <c r="C1357" s="63"/>
      <c r="D1357" s="63"/>
      <c r="E1357" s="10"/>
      <c r="F1357" s="10"/>
      <c r="G1357" s="7"/>
      <c r="I1357" s="63"/>
      <c r="J1357" s="47"/>
      <c r="K1357" s="108"/>
      <c r="M1357" s="63"/>
      <c r="N1357" s="194"/>
      <c r="P1357" s="113"/>
      <c r="Q1357" s="193"/>
      <c r="S1357" s="113"/>
      <c r="T1357" s="193"/>
      <c r="V1357" s="82"/>
      <c r="W1357" s="82"/>
      <c r="X1357" s="82"/>
      <c r="Y1357" s="82"/>
      <c r="Z1357" s="82"/>
      <c r="AA1357" s="65"/>
      <c r="AB1357" s="4"/>
      <c r="AC1357" s="4"/>
      <c r="AD1357" s="4"/>
      <c r="AE1357" s="4"/>
      <c r="AF1357" s="4"/>
      <c r="AG1357" s="4"/>
      <c r="AH1357" s="4"/>
      <c r="AI1357" s="4"/>
      <c r="AJ1357" s="4"/>
      <c r="AK1357" s="4"/>
      <c r="AL1357" s="4"/>
      <c r="AM1357" s="4"/>
    </row>
    <row r="1358" spans="1:39" s="3" customFormat="1" ht="15" x14ac:dyDescent="0.25">
      <c r="A1358" s="63"/>
      <c r="B1358" s="63"/>
      <c r="C1358" s="63"/>
      <c r="D1358" s="63"/>
      <c r="E1358" s="10"/>
      <c r="F1358" s="10"/>
      <c r="G1358" s="7"/>
      <c r="I1358" s="63"/>
      <c r="J1358" s="47"/>
      <c r="K1358" s="108"/>
      <c r="M1358" s="63"/>
      <c r="N1358" s="194"/>
      <c r="P1358" s="113"/>
      <c r="Q1358" s="193"/>
      <c r="S1358" s="113"/>
      <c r="T1358" s="193"/>
      <c r="V1358" s="82"/>
      <c r="W1358" s="82"/>
      <c r="X1358" s="82"/>
      <c r="Y1358" s="82"/>
      <c r="Z1358" s="82"/>
      <c r="AA1358" s="65"/>
      <c r="AB1358" s="4"/>
      <c r="AC1358" s="4"/>
      <c r="AD1358" s="4"/>
      <c r="AE1358" s="4"/>
      <c r="AF1358" s="4"/>
      <c r="AG1358" s="4"/>
      <c r="AH1358" s="4"/>
      <c r="AI1358" s="4"/>
      <c r="AJ1358" s="4"/>
      <c r="AK1358" s="4"/>
      <c r="AL1358" s="4"/>
      <c r="AM1358" s="4"/>
    </row>
    <row r="1359" spans="1:39" s="3" customFormat="1" ht="15" x14ac:dyDescent="0.25">
      <c r="A1359" s="63"/>
      <c r="B1359" s="63"/>
      <c r="C1359" s="63"/>
      <c r="D1359" s="63"/>
      <c r="E1359" s="10"/>
      <c r="F1359" s="10"/>
      <c r="G1359" s="7"/>
      <c r="I1359" s="63"/>
      <c r="J1359" s="47"/>
      <c r="K1359" s="108"/>
      <c r="M1359" s="63"/>
      <c r="N1359" s="194"/>
      <c r="P1359" s="113"/>
      <c r="Q1359" s="193"/>
      <c r="S1359" s="113"/>
      <c r="T1359" s="193"/>
      <c r="V1359" s="82"/>
      <c r="W1359" s="82"/>
      <c r="X1359" s="82"/>
      <c r="Y1359" s="82"/>
      <c r="Z1359" s="82"/>
      <c r="AA1359" s="65"/>
      <c r="AB1359" s="4"/>
      <c r="AC1359" s="4"/>
      <c r="AD1359" s="4"/>
      <c r="AE1359" s="4"/>
      <c r="AF1359" s="4"/>
      <c r="AG1359" s="4"/>
      <c r="AH1359" s="4"/>
      <c r="AI1359" s="4"/>
      <c r="AJ1359" s="4"/>
      <c r="AK1359" s="4"/>
      <c r="AL1359" s="4"/>
      <c r="AM1359" s="4"/>
    </row>
    <row r="1360" spans="1:39" s="3" customFormat="1" ht="15" x14ac:dyDescent="0.25">
      <c r="A1360" s="63"/>
      <c r="B1360" s="63"/>
      <c r="C1360" s="63"/>
      <c r="D1360" s="63"/>
      <c r="E1360" s="10"/>
      <c r="F1360" s="10"/>
      <c r="G1360" s="7"/>
      <c r="I1360" s="63"/>
      <c r="J1360" s="47"/>
      <c r="K1360" s="108"/>
      <c r="M1360" s="63"/>
      <c r="N1360" s="194"/>
      <c r="P1360" s="113"/>
      <c r="Q1360" s="193"/>
      <c r="S1360" s="113"/>
      <c r="T1360" s="193"/>
      <c r="V1360" s="82"/>
      <c r="W1360" s="82"/>
      <c r="X1360" s="82"/>
      <c r="Y1360" s="82"/>
      <c r="Z1360" s="82"/>
      <c r="AA1360" s="65"/>
      <c r="AB1360" s="4"/>
      <c r="AC1360" s="4"/>
      <c r="AD1360" s="4"/>
      <c r="AE1360" s="4"/>
      <c r="AF1360" s="4"/>
      <c r="AG1360" s="4"/>
      <c r="AH1360" s="4"/>
      <c r="AI1360" s="4"/>
      <c r="AJ1360" s="4"/>
      <c r="AK1360" s="4"/>
      <c r="AL1360" s="4"/>
      <c r="AM1360" s="4"/>
    </row>
    <row r="1361" spans="1:39" s="3" customFormat="1" ht="15" x14ac:dyDescent="0.25">
      <c r="A1361" s="63"/>
      <c r="B1361" s="63"/>
      <c r="C1361" s="63"/>
      <c r="D1361" s="63"/>
      <c r="E1361" s="10"/>
      <c r="F1361" s="10"/>
      <c r="G1361" s="7"/>
      <c r="I1361" s="63"/>
      <c r="J1361" s="47"/>
      <c r="K1361" s="108"/>
      <c r="M1361" s="63"/>
      <c r="N1361" s="194"/>
      <c r="P1361" s="113"/>
      <c r="Q1361" s="193"/>
      <c r="S1361" s="113"/>
      <c r="T1361" s="193"/>
      <c r="V1361" s="82"/>
      <c r="W1361" s="82"/>
      <c r="X1361" s="82"/>
      <c r="Y1361" s="82"/>
      <c r="Z1361" s="82"/>
      <c r="AA1361" s="65"/>
      <c r="AB1361" s="4"/>
      <c r="AC1361" s="4"/>
      <c r="AD1361" s="4"/>
      <c r="AE1361" s="4"/>
      <c r="AF1361" s="4"/>
      <c r="AG1361" s="4"/>
      <c r="AH1361" s="4"/>
      <c r="AI1361" s="4"/>
      <c r="AJ1361" s="4"/>
      <c r="AK1361" s="4"/>
      <c r="AL1361" s="4"/>
      <c r="AM1361" s="4"/>
    </row>
    <row r="1362" spans="1:39" s="3" customFormat="1" ht="15" x14ac:dyDescent="0.25">
      <c r="A1362" s="63"/>
      <c r="B1362" s="63"/>
      <c r="C1362" s="63"/>
      <c r="D1362" s="63"/>
      <c r="E1362" s="10"/>
      <c r="F1362" s="10"/>
      <c r="G1362" s="7"/>
      <c r="I1362" s="63"/>
      <c r="J1362" s="47"/>
      <c r="K1362" s="108"/>
      <c r="M1362" s="63"/>
      <c r="N1362" s="194"/>
      <c r="P1362" s="113"/>
      <c r="Q1362" s="193"/>
      <c r="S1362" s="113"/>
      <c r="T1362" s="193"/>
      <c r="V1362" s="82"/>
      <c r="W1362" s="82"/>
      <c r="X1362" s="82"/>
      <c r="Y1362" s="82"/>
      <c r="Z1362" s="82"/>
      <c r="AA1362" s="65"/>
      <c r="AB1362" s="4"/>
      <c r="AC1362" s="4"/>
      <c r="AD1362" s="4"/>
      <c r="AE1362" s="4"/>
      <c r="AF1362" s="4"/>
      <c r="AG1362" s="4"/>
      <c r="AH1362" s="4"/>
      <c r="AI1362" s="4"/>
      <c r="AJ1362" s="4"/>
      <c r="AK1362" s="4"/>
      <c r="AL1362" s="4"/>
      <c r="AM1362" s="4"/>
    </row>
    <row r="1363" spans="1:39" s="3" customFormat="1" ht="15" x14ac:dyDescent="0.25">
      <c r="A1363" s="63"/>
      <c r="B1363" s="63"/>
      <c r="C1363" s="63"/>
      <c r="D1363" s="63"/>
      <c r="E1363" s="10"/>
      <c r="F1363" s="10"/>
      <c r="G1363" s="7"/>
      <c r="I1363" s="63"/>
      <c r="J1363" s="47"/>
      <c r="K1363" s="108"/>
      <c r="M1363" s="63"/>
      <c r="N1363" s="194"/>
      <c r="P1363" s="113"/>
      <c r="Q1363" s="193"/>
      <c r="S1363" s="113"/>
      <c r="T1363" s="193"/>
      <c r="V1363" s="82"/>
      <c r="W1363" s="82"/>
      <c r="X1363" s="82"/>
      <c r="Y1363" s="82"/>
      <c r="Z1363" s="82"/>
      <c r="AA1363" s="65"/>
      <c r="AB1363" s="4"/>
      <c r="AC1363" s="4"/>
      <c r="AD1363" s="4"/>
      <c r="AE1363" s="4"/>
      <c r="AF1363" s="4"/>
      <c r="AG1363" s="4"/>
      <c r="AH1363" s="4"/>
      <c r="AI1363" s="4"/>
      <c r="AJ1363" s="4"/>
      <c r="AK1363" s="4"/>
      <c r="AL1363" s="4"/>
      <c r="AM1363" s="4"/>
    </row>
    <row r="1364" spans="1:39" s="3" customFormat="1" ht="15" x14ac:dyDescent="0.25">
      <c r="A1364" s="63"/>
      <c r="B1364" s="63"/>
      <c r="C1364" s="63"/>
      <c r="D1364" s="63"/>
      <c r="E1364" s="10"/>
      <c r="F1364" s="10"/>
      <c r="G1364" s="7"/>
      <c r="I1364" s="63"/>
      <c r="J1364" s="47"/>
      <c r="K1364" s="108"/>
      <c r="M1364" s="63"/>
      <c r="N1364" s="194"/>
      <c r="P1364" s="113"/>
      <c r="Q1364" s="193"/>
      <c r="S1364" s="113"/>
      <c r="T1364" s="193"/>
      <c r="V1364" s="82"/>
      <c r="W1364" s="82"/>
      <c r="X1364" s="82"/>
      <c r="Y1364" s="82"/>
      <c r="Z1364" s="82"/>
      <c r="AA1364" s="65"/>
      <c r="AB1364" s="4"/>
      <c r="AC1364" s="4"/>
      <c r="AD1364" s="4"/>
      <c r="AE1364" s="4"/>
      <c r="AF1364" s="4"/>
      <c r="AG1364" s="4"/>
      <c r="AH1364" s="4"/>
      <c r="AI1364" s="4"/>
      <c r="AJ1364" s="4"/>
      <c r="AK1364" s="4"/>
      <c r="AL1364" s="4"/>
      <c r="AM1364" s="4"/>
    </row>
    <row r="1365" spans="1:39" s="3" customFormat="1" ht="15" x14ac:dyDescent="0.25">
      <c r="A1365" s="63"/>
      <c r="B1365" s="63"/>
      <c r="C1365" s="63"/>
      <c r="D1365" s="63"/>
      <c r="E1365" s="10"/>
      <c r="F1365" s="10"/>
      <c r="G1365" s="7"/>
      <c r="I1365" s="63"/>
      <c r="J1365" s="47"/>
      <c r="K1365" s="108"/>
      <c r="M1365" s="63"/>
      <c r="N1365" s="194"/>
      <c r="P1365" s="113"/>
      <c r="Q1365" s="193"/>
      <c r="S1365" s="113"/>
      <c r="T1365" s="193"/>
      <c r="V1365" s="82"/>
      <c r="W1365" s="82"/>
      <c r="X1365" s="82"/>
      <c r="Y1365" s="82"/>
      <c r="Z1365" s="82"/>
      <c r="AA1365" s="65"/>
      <c r="AB1365" s="4"/>
      <c r="AC1365" s="4"/>
      <c r="AD1365" s="4"/>
      <c r="AE1365" s="4"/>
      <c r="AF1365" s="4"/>
      <c r="AG1365" s="4"/>
      <c r="AH1365" s="4"/>
      <c r="AI1365" s="4"/>
      <c r="AJ1365" s="4"/>
      <c r="AK1365" s="4"/>
      <c r="AL1365" s="4"/>
      <c r="AM1365" s="4"/>
    </row>
    <row r="1366" spans="1:39" s="3" customFormat="1" ht="15" x14ac:dyDescent="0.25">
      <c r="A1366" s="63"/>
      <c r="B1366" s="63"/>
      <c r="C1366" s="63"/>
      <c r="D1366" s="63"/>
      <c r="E1366" s="10"/>
      <c r="F1366" s="10"/>
      <c r="G1366" s="7"/>
      <c r="I1366" s="63"/>
      <c r="J1366" s="47"/>
      <c r="K1366" s="108"/>
      <c r="M1366" s="63"/>
      <c r="N1366" s="194"/>
      <c r="P1366" s="113"/>
      <c r="Q1366" s="193"/>
      <c r="S1366" s="113"/>
      <c r="T1366" s="193"/>
      <c r="V1366" s="82"/>
      <c r="W1366" s="82"/>
      <c r="X1366" s="82"/>
      <c r="Y1366" s="82"/>
      <c r="Z1366" s="82"/>
      <c r="AA1366" s="65"/>
      <c r="AB1366" s="4"/>
      <c r="AC1366" s="4"/>
      <c r="AD1366" s="4"/>
      <c r="AE1366" s="4"/>
      <c r="AF1366" s="4"/>
      <c r="AG1366" s="4"/>
      <c r="AH1366" s="4"/>
      <c r="AI1366" s="4"/>
      <c r="AJ1366" s="4"/>
      <c r="AK1366" s="4"/>
      <c r="AL1366" s="4"/>
      <c r="AM1366" s="4"/>
    </row>
    <row r="1367" spans="1:39" s="3" customFormat="1" ht="15" x14ac:dyDescent="0.25">
      <c r="A1367" s="63"/>
      <c r="B1367" s="63"/>
      <c r="C1367" s="63"/>
      <c r="D1367" s="63"/>
      <c r="E1367" s="10"/>
      <c r="F1367" s="10"/>
      <c r="G1367" s="7"/>
      <c r="I1367" s="63"/>
      <c r="J1367" s="47"/>
      <c r="K1367" s="108"/>
      <c r="M1367" s="63"/>
      <c r="N1367" s="194"/>
      <c r="P1367" s="113"/>
      <c r="Q1367" s="193"/>
      <c r="S1367" s="113"/>
      <c r="T1367" s="193"/>
      <c r="V1367" s="82"/>
      <c r="W1367" s="82"/>
      <c r="X1367" s="82"/>
      <c r="Y1367" s="82"/>
      <c r="Z1367" s="82"/>
      <c r="AA1367" s="65"/>
      <c r="AB1367" s="4"/>
      <c r="AC1367" s="4"/>
      <c r="AD1367" s="4"/>
      <c r="AE1367" s="4"/>
      <c r="AF1367" s="4"/>
      <c r="AG1367" s="4"/>
      <c r="AH1367" s="4"/>
      <c r="AI1367" s="4"/>
      <c r="AJ1367" s="4"/>
      <c r="AK1367" s="4"/>
      <c r="AL1367" s="4"/>
      <c r="AM1367" s="4"/>
    </row>
    <row r="1368" spans="1:39" s="3" customFormat="1" ht="15" x14ac:dyDescent="0.25">
      <c r="A1368" s="63"/>
      <c r="B1368" s="63"/>
      <c r="C1368" s="63"/>
      <c r="D1368" s="63"/>
      <c r="E1368" s="10"/>
      <c r="F1368" s="10"/>
      <c r="G1368" s="7"/>
      <c r="I1368" s="63"/>
      <c r="J1368" s="47"/>
      <c r="K1368" s="108"/>
      <c r="M1368" s="63"/>
      <c r="N1368" s="194"/>
      <c r="P1368" s="113"/>
      <c r="Q1368" s="193"/>
      <c r="S1368" s="113"/>
      <c r="T1368" s="193"/>
      <c r="V1368" s="82"/>
      <c r="W1368" s="82"/>
      <c r="X1368" s="82"/>
      <c r="Y1368" s="82"/>
      <c r="Z1368" s="82"/>
      <c r="AA1368" s="65"/>
      <c r="AB1368" s="4"/>
      <c r="AC1368" s="4"/>
      <c r="AD1368" s="4"/>
      <c r="AE1368" s="4"/>
      <c r="AF1368" s="4"/>
      <c r="AG1368" s="4"/>
      <c r="AH1368" s="4"/>
      <c r="AI1368" s="4"/>
      <c r="AJ1368" s="4"/>
      <c r="AK1368" s="4"/>
      <c r="AL1368" s="4"/>
      <c r="AM1368" s="4"/>
    </row>
    <row r="1369" spans="1:39" s="3" customFormat="1" ht="15" x14ac:dyDescent="0.25">
      <c r="A1369" s="63"/>
      <c r="B1369" s="63"/>
      <c r="C1369" s="63"/>
      <c r="D1369" s="63"/>
      <c r="E1369" s="10"/>
      <c r="F1369" s="10"/>
      <c r="G1369" s="7"/>
      <c r="I1369" s="63"/>
      <c r="J1369" s="47"/>
      <c r="K1369" s="108"/>
      <c r="M1369" s="63"/>
      <c r="N1369" s="194"/>
      <c r="P1369" s="113"/>
      <c r="Q1369" s="193"/>
      <c r="S1369" s="113"/>
      <c r="T1369" s="193"/>
      <c r="V1369" s="82"/>
      <c r="W1369" s="82"/>
      <c r="X1369" s="82"/>
      <c r="Y1369" s="82"/>
      <c r="Z1369" s="82"/>
      <c r="AA1369" s="65"/>
      <c r="AB1369" s="4"/>
      <c r="AC1369" s="4"/>
      <c r="AD1369" s="4"/>
      <c r="AE1369" s="4"/>
      <c r="AF1369" s="4"/>
      <c r="AG1369" s="4"/>
      <c r="AH1369" s="4"/>
      <c r="AI1369" s="4"/>
      <c r="AJ1369" s="4"/>
      <c r="AK1369" s="4"/>
      <c r="AL1369" s="4"/>
      <c r="AM1369" s="4"/>
    </row>
    <row r="1370" spans="1:39" s="3" customFormat="1" ht="15" x14ac:dyDescent="0.25">
      <c r="A1370" s="63"/>
      <c r="B1370" s="63"/>
      <c r="C1370" s="63"/>
      <c r="D1370" s="63"/>
      <c r="E1370" s="10"/>
      <c r="F1370" s="10"/>
      <c r="G1370" s="7"/>
      <c r="I1370" s="63"/>
      <c r="J1370" s="47"/>
      <c r="K1370" s="108"/>
      <c r="M1370" s="63"/>
      <c r="N1370" s="194"/>
      <c r="P1370" s="113"/>
      <c r="Q1370" s="193"/>
      <c r="S1370" s="113"/>
      <c r="T1370" s="193"/>
      <c r="V1370" s="82"/>
      <c r="W1370" s="82"/>
      <c r="X1370" s="82"/>
      <c r="Y1370" s="82"/>
      <c r="Z1370" s="82"/>
      <c r="AA1370" s="65"/>
      <c r="AB1370" s="4"/>
      <c r="AC1370" s="4"/>
      <c r="AD1370" s="4"/>
      <c r="AE1370" s="4"/>
      <c r="AF1370" s="4"/>
      <c r="AG1370" s="4"/>
      <c r="AH1370" s="4"/>
      <c r="AI1370" s="4"/>
      <c r="AJ1370" s="4"/>
      <c r="AK1370" s="4"/>
      <c r="AL1370" s="4"/>
      <c r="AM1370" s="4"/>
    </row>
    <row r="1371" spans="1:39" s="3" customFormat="1" ht="15" x14ac:dyDescent="0.25">
      <c r="A1371" s="63"/>
      <c r="B1371" s="63"/>
      <c r="C1371" s="63"/>
      <c r="D1371" s="63"/>
      <c r="E1371" s="10"/>
      <c r="F1371" s="10"/>
      <c r="G1371" s="7"/>
      <c r="I1371" s="63"/>
      <c r="J1371" s="47"/>
      <c r="K1371" s="108"/>
      <c r="M1371" s="63"/>
      <c r="N1371" s="194"/>
      <c r="P1371" s="113"/>
      <c r="Q1371" s="193"/>
      <c r="S1371" s="113"/>
      <c r="T1371" s="193"/>
      <c r="V1371" s="82"/>
      <c r="W1371" s="82"/>
      <c r="X1371" s="82"/>
      <c r="Y1371" s="82"/>
      <c r="Z1371" s="82"/>
      <c r="AA1371" s="65"/>
      <c r="AB1371" s="4"/>
      <c r="AC1371" s="4"/>
      <c r="AD1371" s="4"/>
      <c r="AE1371" s="4"/>
      <c r="AF1371" s="4"/>
      <c r="AG1371" s="4"/>
      <c r="AH1371" s="4"/>
      <c r="AI1371" s="4"/>
      <c r="AJ1371" s="4"/>
      <c r="AK1371" s="4"/>
      <c r="AL1371" s="4"/>
      <c r="AM1371" s="4"/>
    </row>
    <row r="1372" spans="1:39" s="3" customFormat="1" ht="15" x14ac:dyDescent="0.25">
      <c r="A1372" s="63"/>
      <c r="B1372" s="63"/>
      <c r="C1372" s="63"/>
      <c r="D1372" s="63"/>
      <c r="E1372" s="10"/>
      <c r="F1372" s="10"/>
      <c r="G1372" s="7"/>
      <c r="I1372" s="63"/>
      <c r="J1372" s="47"/>
      <c r="K1372" s="108"/>
      <c r="M1372" s="63"/>
      <c r="N1372" s="194"/>
      <c r="P1372" s="113"/>
      <c r="Q1372" s="193"/>
      <c r="S1372" s="113"/>
      <c r="T1372" s="193"/>
      <c r="V1372" s="82"/>
      <c r="W1372" s="82"/>
      <c r="X1372" s="82"/>
      <c r="Y1372" s="82"/>
      <c r="Z1372" s="82"/>
      <c r="AA1372" s="65"/>
      <c r="AB1372" s="4"/>
      <c r="AC1372" s="4"/>
      <c r="AD1372" s="4"/>
      <c r="AE1372" s="4"/>
      <c r="AF1372" s="4"/>
      <c r="AG1372" s="4"/>
      <c r="AH1372" s="4"/>
      <c r="AI1372" s="4"/>
      <c r="AJ1372" s="4"/>
      <c r="AK1372" s="4"/>
      <c r="AL1372" s="4"/>
      <c r="AM1372" s="4"/>
    </row>
    <row r="1373" spans="1:39" s="3" customFormat="1" ht="15" x14ac:dyDescent="0.25">
      <c r="A1373" s="63"/>
      <c r="B1373" s="63"/>
      <c r="C1373" s="63"/>
      <c r="D1373" s="63"/>
      <c r="E1373" s="10"/>
      <c r="F1373" s="10"/>
      <c r="G1373" s="7"/>
      <c r="I1373" s="63"/>
      <c r="J1373" s="47"/>
      <c r="K1373" s="108"/>
      <c r="M1373" s="63"/>
      <c r="N1373" s="194"/>
      <c r="P1373" s="113"/>
      <c r="Q1373" s="193"/>
      <c r="S1373" s="113"/>
      <c r="T1373" s="193"/>
      <c r="V1373" s="82"/>
      <c r="W1373" s="82"/>
      <c r="X1373" s="82"/>
      <c r="Y1373" s="82"/>
      <c r="Z1373" s="82"/>
      <c r="AA1373" s="65"/>
      <c r="AB1373" s="4"/>
      <c r="AC1373" s="4"/>
      <c r="AD1373" s="4"/>
      <c r="AE1373" s="4"/>
      <c r="AF1373" s="4"/>
      <c r="AG1373" s="4"/>
      <c r="AH1373" s="4"/>
      <c r="AI1373" s="4"/>
      <c r="AJ1373" s="4"/>
      <c r="AK1373" s="4"/>
      <c r="AL1373" s="4"/>
      <c r="AM1373" s="4"/>
    </row>
    <row r="1374" spans="1:39" s="3" customFormat="1" ht="15" x14ac:dyDescent="0.25">
      <c r="A1374" s="63"/>
      <c r="B1374" s="63"/>
      <c r="C1374" s="63"/>
      <c r="D1374" s="63"/>
      <c r="E1374" s="10"/>
      <c r="F1374" s="10"/>
      <c r="G1374" s="7"/>
      <c r="I1374" s="63"/>
      <c r="J1374" s="47"/>
      <c r="K1374" s="108"/>
      <c r="M1374" s="63"/>
      <c r="N1374" s="194"/>
      <c r="P1374" s="113"/>
      <c r="Q1374" s="193"/>
      <c r="S1374" s="113"/>
      <c r="T1374" s="193"/>
      <c r="V1374" s="82"/>
      <c r="W1374" s="82"/>
      <c r="X1374" s="82"/>
      <c r="Y1374" s="82"/>
      <c r="Z1374" s="82"/>
      <c r="AA1374" s="65"/>
      <c r="AB1374" s="4"/>
      <c r="AC1374" s="4"/>
      <c r="AD1374" s="4"/>
      <c r="AE1374" s="4"/>
      <c r="AF1374" s="4"/>
      <c r="AG1374" s="4"/>
      <c r="AH1374" s="4"/>
      <c r="AI1374" s="4"/>
      <c r="AJ1374" s="4"/>
      <c r="AK1374" s="4"/>
      <c r="AL1374" s="4"/>
      <c r="AM1374" s="4"/>
    </row>
    <row r="1375" spans="1:39" s="3" customFormat="1" ht="15" x14ac:dyDescent="0.25">
      <c r="A1375" s="63"/>
      <c r="B1375" s="63"/>
      <c r="C1375" s="63"/>
      <c r="D1375" s="63"/>
      <c r="E1375" s="10"/>
      <c r="F1375" s="10"/>
      <c r="G1375" s="7"/>
      <c r="I1375" s="63"/>
      <c r="J1375" s="47"/>
      <c r="K1375" s="108"/>
      <c r="M1375" s="63"/>
      <c r="N1375" s="194"/>
      <c r="P1375" s="113"/>
      <c r="Q1375" s="193"/>
      <c r="S1375" s="113"/>
      <c r="T1375" s="193"/>
      <c r="V1375" s="82"/>
      <c r="W1375" s="82"/>
      <c r="X1375" s="82"/>
      <c r="Y1375" s="82"/>
      <c r="Z1375" s="82"/>
      <c r="AA1375" s="65"/>
      <c r="AB1375" s="4"/>
      <c r="AC1375" s="4"/>
      <c r="AD1375" s="4"/>
      <c r="AE1375" s="4"/>
      <c r="AF1375" s="4"/>
      <c r="AG1375" s="4"/>
      <c r="AH1375" s="4"/>
      <c r="AI1375" s="4"/>
      <c r="AJ1375" s="4"/>
      <c r="AK1375" s="4"/>
      <c r="AL1375" s="4"/>
      <c r="AM1375" s="4"/>
    </row>
    <row r="1376" spans="1:39" s="3" customFormat="1" ht="15" x14ac:dyDescent="0.25">
      <c r="A1376" s="63"/>
      <c r="B1376" s="63"/>
      <c r="C1376" s="63"/>
      <c r="D1376" s="63"/>
      <c r="E1376" s="10"/>
      <c r="F1376" s="10"/>
      <c r="G1376" s="7"/>
      <c r="I1376" s="63"/>
      <c r="J1376" s="47"/>
      <c r="K1376" s="108"/>
      <c r="M1376" s="63"/>
      <c r="N1376" s="194"/>
      <c r="P1376" s="113"/>
      <c r="Q1376" s="193"/>
      <c r="S1376" s="113"/>
      <c r="T1376" s="193"/>
      <c r="V1376" s="82"/>
      <c r="W1376" s="82"/>
      <c r="X1376" s="82"/>
      <c r="Y1376" s="82"/>
      <c r="Z1376" s="82"/>
      <c r="AA1376" s="65"/>
      <c r="AB1376" s="4"/>
      <c r="AC1376" s="4"/>
      <c r="AD1376" s="4"/>
      <c r="AE1376" s="4"/>
      <c r="AF1376" s="4"/>
      <c r="AG1376" s="4"/>
      <c r="AH1376" s="4"/>
      <c r="AI1376" s="4"/>
      <c r="AJ1376" s="4"/>
      <c r="AK1376" s="4"/>
      <c r="AL1376" s="4"/>
      <c r="AM1376" s="4"/>
    </row>
    <row r="1377" spans="1:39" s="3" customFormat="1" ht="15" x14ac:dyDescent="0.25">
      <c r="A1377" s="63"/>
      <c r="B1377" s="63"/>
      <c r="C1377" s="63"/>
      <c r="D1377" s="63"/>
      <c r="E1377" s="10"/>
      <c r="F1377" s="10"/>
      <c r="G1377" s="7"/>
      <c r="I1377" s="63"/>
      <c r="J1377" s="47"/>
      <c r="K1377" s="108"/>
      <c r="M1377" s="63"/>
      <c r="N1377" s="194"/>
      <c r="P1377" s="113"/>
      <c r="Q1377" s="193"/>
      <c r="S1377" s="113"/>
      <c r="T1377" s="193"/>
      <c r="V1377" s="82"/>
      <c r="W1377" s="82"/>
      <c r="X1377" s="82"/>
      <c r="Y1377" s="82"/>
      <c r="Z1377" s="82"/>
      <c r="AA1377" s="65"/>
      <c r="AB1377" s="4"/>
      <c r="AC1377" s="4"/>
      <c r="AD1377" s="4"/>
      <c r="AE1377" s="4"/>
      <c r="AF1377" s="4"/>
      <c r="AG1377" s="4"/>
      <c r="AH1377" s="4"/>
      <c r="AI1377" s="4"/>
      <c r="AJ1377" s="4"/>
      <c r="AK1377" s="4"/>
      <c r="AL1377" s="4"/>
      <c r="AM1377" s="4"/>
    </row>
    <row r="1378" spans="1:39" s="3" customFormat="1" ht="15" x14ac:dyDescent="0.25">
      <c r="A1378" s="63"/>
      <c r="B1378" s="63"/>
      <c r="C1378" s="63"/>
      <c r="D1378" s="63"/>
      <c r="E1378" s="10"/>
      <c r="F1378" s="10"/>
      <c r="G1378" s="7"/>
      <c r="I1378" s="63"/>
      <c r="J1378" s="47"/>
      <c r="K1378" s="108"/>
      <c r="M1378" s="63"/>
      <c r="N1378" s="194"/>
      <c r="P1378" s="113"/>
      <c r="Q1378" s="193"/>
      <c r="S1378" s="113"/>
      <c r="T1378" s="193"/>
      <c r="V1378" s="82"/>
      <c r="W1378" s="82"/>
      <c r="X1378" s="82"/>
      <c r="Y1378" s="82"/>
      <c r="Z1378" s="82"/>
      <c r="AA1378" s="65"/>
      <c r="AB1378" s="4"/>
      <c r="AC1378" s="4"/>
      <c r="AD1378" s="4"/>
      <c r="AE1378" s="4"/>
      <c r="AF1378" s="4"/>
      <c r="AG1378" s="4"/>
      <c r="AH1378" s="4"/>
      <c r="AI1378" s="4"/>
      <c r="AJ1378" s="4"/>
      <c r="AK1378" s="4"/>
      <c r="AL1378" s="4"/>
      <c r="AM1378" s="4"/>
    </row>
    <row r="1379" spans="1:39" s="3" customFormat="1" ht="15" x14ac:dyDescent="0.25">
      <c r="A1379" s="63"/>
      <c r="B1379" s="63"/>
      <c r="C1379" s="63"/>
      <c r="D1379" s="63"/>
      <c r="E1379" s="10"/>
      <c r="F1379" s="10"/>
      <c r="G1379" s="7"/>
      <c r="I1379" s="63"/>
      <c r="J1379" s="47"/>
      <c r="K1379" s="108"/>
      <c r="M1379" s="63"/>
      <c r="N1379" s="194"/>
      <c r="P1379" s="113"/>
      <c r="Q1379" s="193"/>
      <c r="S1379" s="113"/>
      <c r="T1379" s="193"/>
      <c r="V1379" s="82"/>
      <c r="W1379" s="82"/>
      <c r="X1379" s="82"/>
      <c r="Y1379" s="82"/>
      <c r="Z1379" s="82"/>
      <c r="AA1379" s="65"/>
      <c r="AB1379" s="4"/>
      <c r="AC1379" s="4"/>
      <c r="AD1379" s="4"/>
      <c r="AE1379" s="4"/>
      <c r="AF1379" s="4"/>
      <c r="AG1379" s="4"/>
      <c r="AH1379" s="4"/>
      <c r="AI1379" s="4"/>
      <c r="AJ1379" s="4"/>
      <c r="AK1379" s="4"/>
      <c r="AL1379" s="4"/>
      <c r="AM1379" s="4"/>
    </row>
    <row r="1380" spans="1:39" s="3" customFormat="1" ht="15" x14ac:dyDescent="0.25">
      <c r="A1380" s="63"/>
      <c r="B1380" s="63"/>
      <c r="C1380" s="63"/>
      <c r="D1380" s="63"/>
      <c r="E1380" s="10"/>
      <c r="F1380" s="10"/>
      <c r="G1380" s="7"/>
      <c r="I1380" s="63"/>
      <c r="J1380" s="47"/>
      <c r="K1380" s="108"/>
      <c r="M1380" s="63"/>
      <c r="N1380" s="194"/>
      <c r="P1380" s="113"/>
      <c r="Q1380" s="193"/>
      <c r="S1380" s="113"/>
      <c r="T1380" s="193"/>
      <c r="V1380" s="82"/>
      <c r="W1380" s="82"/>
      <c r="X1380" s="82"/>
      <c r="Y1380" s="82"/>
      <c r="Z1380" s="82"/>
      <c r="AA1380" s="65"/>
      <c r="AB1380" s="4"/>
      <c r="AC1380" s="4"/>
      <c r="AD1380" s="4"/>
      <c r="AE1380" s="4"/>
      <c r="AF1380" s="4"/>
      <c r="AG1380" s="4"/>
      <c r="AH1380" s="4"/>
      <c r="AI1380" s="4"/>
      <c r="AJ1380" s="4"/>
      <c r="AK1380" s="4"/>
      <c r="AL1380" s="4"/>
      <c r="AM1380" s="4"/>
    </row>
    <row r="1381" spans="1:39" s="3" customFormat="1" ht="15" x14ac:dyDescent="0.25">
      <c r="A1381" s="63"/>
      <c r="B1381" s="63"/>
      <c r="C1381" s="63"/>
      <c r="D1381" s="63"/>
      <c r="E1381" s="10"/>
      <c r="F1381" s="10"/>
      <c r="G1381" s="7"/>
      <c r="I1381" s="63"/>
      <c r="J1381" s="47"/>
      <c r="K1381" s="108"/>
      <c r="M1381" s="63"/>
      <c r="N1381" s="194"/>
      <c r="P1381" s="113"/>
      <c r="Q1381" s="193"/>
      <c r="S1381" s="113"/>
      <c r="T1381" s="193"/>
      <c r="V1381" s="82"/>
      <c r="W1381" s="82"/>
      <c r="X1381" s="82"/>
      <c r="Y1381" s="82"/>
      <c r="Z1381" s="82"/>
      <c r="AA1381" s="65"/>
      <c r="AB1381" s="4"/>
      <c r="AC1381" s="4"/>
      <c r="AD1381" s="4"/>
      <c r="AE1381" s="4"/>
      <c r="AF1381" s="4"/>
      <c r="AG1381" s="4"/>
      <c r="AH1381" s="4"/>
      <c r="AI1381" s="4"/>
      <c r="AJ1381" s="4"/>
      <c r="AK1381" s="4"/>
      <c r="AL1381" s="4"/>
      <c r="AM1381" s="4"/>
    </row>
    <row r="1382" spans="1:39" s="3" customFormat="1" ht="15" x14ac:dyDescent="0.25">
      <c r="A1382" s="63"/>
      <c r="B1382" s="63"/>
      <c r="C1382" s="63"/>
      <c r="D1382" s="63"/>
      <c r="E1382" s="10"/>
      <c r="F1382" s="10"/>
      <c r="G1382" s="7"/>
      <c r="I1382" s="63"/>
      <c r="J1382" s="47"/>
      <c r="K1382" s="108"/>
      <c r="M1382" s="63"/>
      <c r="N1382" s="194"/>
      <c r="P1382" s="113"/>
      <c r="Q1382" s="193"/>
      <c r="S1382" s="113"/>
      <c r="T1382" s="193"/>
      <c r="V1382" s="82"/>
      <c r="W1382" s="82"/>
      <c r="X1382" s="82"/>
      <c r="Y1382" s="82"/>
      <c r="Z1382" s="82"/>
      <c r="AA1382" s="65"/>
      <c r="AB1382" s="4"/>
      <c r="AC1382" s="4"/>
      <c r="AD1382" s="4"/>
      <c r="AE1382" s="4"/>
      <c r="AF1382" s="4"/>
      <c r="AG1382" s="4"/>
      <c r="AH1382" s="4"/>
      <c r="AI1382" s="4"/>
      <c r="AJ1382" s="4"/>
      <c r="AK1382" s="4"/>
      <c r="AL1382" s="4"/>
      <c r="AM1382" s="4"/>
    </row>
    <row r="1383" spans="1:39" s="3" customFormat="1" ht="15" x14ac:dyDescent="0.25">
      <c r="A1383" s="63"/>
      <c r="B1383" s="63"/>
      <c r="C1383" s="63"/>
      <c r="D1383" s="63"/>
      <c r="E1383" s="10"/>
      <c r="F1383" s="10"/>
      <c r="G1383" s="7"/>
      <c r="I1383" s="63"/>
      <c r="J1383" s="47"/>
      <c r="K1383" s="108"/>
      <c r="M1383" s="63"/>
      <c r="N1383" s="194"/>
      <c r="P1383" s="113"/>
      <c r="Q1383" s="193"/>
      <c r="S1383" s="113"/>
      <c r="T1383" s="193"/>
      <c r="V1383" s="82"/>
      <c r="W1383" s="82"/>
      <c r="X1383" s="82"/>
      <c r="Y1383" s="82"/>
      <c r="Z1383" s="82"/>
      <c r="AA1383" s="65"/>
      <c r="AB1383" s="4"/>
      <c r="AC1383" s="4"/>
      <c r="AD1383" s="4"/>
      <c r="AE1383" s="4"/>
      <c r="AF1383" s="4"/>
      <c r="AG1383" s="4"/>
      <c r="AH1383" s="4"/>
      <c r="AI1383" s="4"/>
      <c r="AJ1383" s="4"/>
      <c r="AK1383" s="4"/>
      <c r="AL1383" s="4"/>
      <c r="AM1383" s="4"/>
    </row>
    <row r="1384" spans="1:39" s="3" customFormat="1" ht="15" x14ac:dyDescent="0.25">
      <c r="A1384" s="63"/>
      <c r="B1384" s="63"/>
      <c r="C1384" s="63"/>
      <c r="D1384" s="63"/>
      <c r="E1384" s="10"/>
      <c r="F1384" s="10"/>
      <c r="G1384" s="7"/>
      <c r="I1384" s="63"/>
      <c r="J1384" s="47"/>
      <c r="K1384" s="108"/>
      <c r="M1384" s="63"/>
      <c r="N1384" s="194"/>
      <c r="P1384" s="113"/>
      <c r="Q1384" s="193"/>
      <c r="S1384" s="113"/>
      <c r="T1384" s="193"/>
      <c r="V1384" s="82"/>
      <c r="W1384" s="82"/>
      <c r="X1384" s="82"/>
      <c r="Y1384" s="82"/>
      <c r="Z1384" s="82"/>
      <c r="AA1384" s="65"/>
      <c r="AB1384" s="4"/>
      <c r="AC1384" s="4"/>
      <c r="AD1384" s="4"/>
      <c r="AE1384" s="4"/>
      <c r="AF1384" s="4"/>
      <c r="AG1384" s="4"/>
      <c r="AH1384" s="4"/>
      <c r="AI1384" s="4"/>
      <c r="AJ1384" s="4"/>
      <c r="AK1384" s="4"/>
      <c r="AL1384" s="4"/>
      <c r="AM1384" s="4"/>
    </row>
    <row r="1385" spans="1:39" s="3" customFormat="1" ht="15" x14ac:dyDescent="0.25">
      <c r="A1385" s="63"/>
      <c r="B1385" s="63"/>
      <c r="C1385" s="63"/>
      <c r="D1385" s="63"/>
      <c r="E1385" s="10"/>
      <c r="F1385" s="10"/>
      <c r="G1385" s="7"/>
      <c r="I1385" s="63"/>
      <c r="J1385" s="47"/>
      <c r="K1385" s="108"/>
      <c r="M1385" s="63"/>
      <c r="N1385" s="194"/>
      <c r="P1385" s="113"/>
      <c r="Q1385" s="193"/>
      <c r="S1385" s="113"/>
      <c r="T1385" s="193"/>
      <c r="V1385" s="82"/>
      <c r="W1385" s="82"/>
      <c r="X1385" s="82"/>
      <c r="Y1385" s="82"/>
      <c r="Z1385" s="82"/>
      <c r="AA1385" s="65"/>
      <c r="AB1385" s="4"/>
      <c r="AC1385" s="4"/>
      <c r="AD1385" s="4"/>
      <c r="AE1385" s="4"/>
      <c r="AF1385" s="4"/>
      <c r="AG1385" s="4"/>
      <c r="AH1385" s="4"/>
      <c r="AI1385" s="4"/>
      <c r="AJ1385" s="4"/>
      <c r="AK1385" s="4"/>
      <c r="AL1385" s="4"/>
      <c r="AM1385" s="4"/>
    </row>
    <row r="1386" spans="1:39" s="3" customFormat="1" ht="15" x14ac:dyDescent="0.25">
      <c r="A1386" s="63"/>
      <c r="B1386" s="63"/>
      <c r="C1386" s="63"/>
      <c r="D1386" s="63"/>
      <c r="E1386" s="10"/>
      <c r="F1386" s="10"/>
      <c r="G1386" s="7"/>
      <c r="I1386" s="63"/>
      <c r="J1386" s="47"/>
      <c r="K1386" s="108"/>
      <c r="M1386" s="63"/>
      <c r="N1386" s="194"/>
      <c r="P1386" s="113"/>
      <c r="Q1386" s="193"/>
      <c r="S1386" s="113"/>
      <c r="T1386" s="193"/>
      <c r="V1386" s="82"/>
      <c r="W1386" s="82"/>
      <c r="X1386" s="82"/>
      <c r="Y1386" s="82"/>
      <c r="Z1386" s="82"/>
      <c r="AA1386" s="65"/>
      <c r="AB1386" s="4"/>
      <c r="AC1386" s="4"/>
      <c r="AD1386" s="4"/>
      <c r="AE1386" s="4"/>
      <c r="AF1386" s="4"/>
      <c r="AG1386" s="4"/>
      <c r="AH1386" s="4"/>
      <c r="AI1386" s="4"/>
      <c r="AJ1386" s="4"/>
      <c r="AK1386" s="4"/>
      <c r="AL1386" s="4"/>
      <c r="AM1386" s="4"/>
    </row>
    <row r="1387" spans="1:39" s="3" customFormat="1" ht="15" x14ac:dyDescent="0.25">
      <c r="A1387" s="63"/>
      <c r="B1387" s="63"/>
      <c r="C1387" s="63"/>
      <c r="D1387" s="63"/>
      <c r="E1387" s="10"/>
      <c r="F1387" s="10"/>
      <c r="G1387" s="7"/>
      <c r="I1387" s="63"/>
      <c r="J1387" s="47"/>
      <c r="K1387" s="108"/>
      <c r="M1387" s="63"/>
      <c r="N1387" s="194"/>
      <c r="P1387" s="113"/>
      <c r="Q1387" s="193"/>
      <c r="S1387" s="113"/>
      <c r="T1387" s="193"/>
      <c r="V1387" s="82"/>
      <c r="W1387" s="82"/>
      <c r="X1387" s="82"/>
      <c r="Y1387" s="82"/>
      <c r="Z1387" s="82"/>
      <c r="AA1387" s="65"/>
      <c r="AB1387" s="4"/>
      <c r="AC1387" s="4"/>
      <c r="AD1387" s="4"/>
      <c r="AE1387" s="4"/>
      <c r="AF1387" s="4"/>
      <c r="AG1387" s="4"/>
      <c r="AH1387" s="4"/>
      <c r="AI1387" s="4"/>
      <c r="AJ1387" s="4"/>
      <c r="AK1387" s="4"/>
      <c r="AL1387" s="4"/>
      <c r="AM1387" s="4"/>
    </row>
    <row r="1388" spans="1:39" s="3" customFormat="1" ht="15" x14ac:dyDescent="0.25">
      <c r="A1388" s="63"/>
      <c r="B1388" s="63"/>
      <c r="C1388" s="63"/>
      <c r="D1388" s="63"/>
      <c r="E1388" s="10"/>
      <c r="F1388" s="10"/>
      <c r="G1388" s="7"/>
      <c r="I1388" s="63"/>
      <c r="J1388" s="47"/>
      <c r="K1388" s="108"/>
      <c r="M1388" s="63"/>
      <c r="N1388" s="194"/>
      <c r="P1388" s="113"/>
      <c r="Q1388" s="193"/>
      <c r="S1388" s="113"/>
      <c r="T1388" s="193"/>
      <c r="V1388" s="82"/>
      <c r="W1388" s="82"/>
      <c r="X1388" s="82"/>
      <c r="Y1388" s="82"/>
      <c r="Z1388" s="82"/>
      <c r="AA1388" s="65"/>
      <c r="AB1388" s="4"/>
      <c r="AC1388" s="4"/>
      <c r="AD1388" s="4"/>
      <c r="AE1388" s="4"/>
      <c r="AF1388" s="4"/>
      <c r="AG1388" s="4"/>
      <c r="AH1388" s="4"/>
      <c r="AI1388" s="4"/>
      <c r="AJ1388" s="4"/>
      <c r="AK1388" s="4"/>
      <c r="AL1388" s="4"/>
      <c r="AM1388" s="4"/>
    </row>
    <row r="1389" spans="1:39" s="3" customFormat="1" ht="15" x14ac:dyDescent="0.25">
      <c r="A1389" s="63"/>
      <c r="B1389" s="63"/>
      <c r="C1389" s="63"/>
      <c r="D1389" s="63"/>
      <c r="E1389" s="10"/>
      <c r="F1389" s="10"/>
      <c r="G1389" s="7"/>
      <c r="I1389" s="63"/>
      <c r="J1389" s="47"/>
      <c r="K1389" s="108"/>
      <c r="M1389" s="63"/>
      <c r="N1389" s="194"/>
      <c r="P1389" s="113"/>
      <c r="Q1389" s="193"/>
      <c r="S1389" s="113"/>
      <c r="T1389" s="193"/>
      <c r="V1389" s="82"/>
      <c r="W1389" s="82"/>
      <c r="X1389" s="82"/>
      <c r="Y1389" s="82"/>
      <c r="Z1389" s="82"/>
      <c r="AA1389" s="65"/>
      <c r="AB1389" s="4"/>
      <c r="AC1389" s="4"/>
      <c r="AD1389" s="4"/>
      <c r="AE1389" s="4"/>
      <c r="AF1389" s="4"/>
      <c r="AG1389" s="4"/>
      <c r="AH1389" s="4"/>
      <c r="AI1389" s="4"/>
      <c r="AJ1389" s="4"/>
      <c r="AK1389" s="4"/>
      <c r="AL1389" s="4"/>
      <c r="AM1389" s="4"/>
    </row>
    <row r="1390" spans="1:39" s="3" customFormat="1" ht="15" x14ac:dyDescent="0.25">
      <c r="A1390" s="63"/>
      <c r="B1390" s="63"/>
      <c r="C1390" s="63"/>
      <c r="D1390" s="63"/>
      <c r="E1390" s="10"/>
      <c r="F1390" s="10"/>
      <c r="G1390" s="7"/>
      <c r="I1390" s="63"/>
      <c r="J1390" s="47"/>
      <c r="K1390" s="108"/>
      <c r="M1390" s="63"/>
      <c r="N1390" s="194"/>
      <c r="P1390" s="113"/>
      <c r="Q1390" s="193"/>
      <c r="S1390" s="113"/>
      <c r="T1390" s="193"/>
      <c r="V1390" s="82"/>
      <c r="W1390" s="82"/>
      <c r="X1390" s="82"/>
      <c r="Y1390" s="82"/>
      <c r="Z1390" s="82"/>
      <c r="AA1390" s="65"/>
      <c r="AB1390" s="4"/>
      <c r="AC1390" s="4"/>
      <c r="AD1390" s="4"/>
      <c r="AE1390" s="4"/>
      <c r="AF1390" s="4"/>
      <c r="AG1390" s="4"/>
      <c r="AH1390" s="4"/>
      <c r="AI1390" s="4"/>
      <c r="AJ1390" s="4"/>
      <c r="AK1390" s="4"/>
      <c r="AL1390" s="4"/>
      <c r="AM1390" s="4"/>
    </row>
    <row r="1391" spans="1:39" s="3" customFormat="1" ht="15" x14ac:dyDescent="0.25">
      <c r="A1391" s="63"/>
      <c r="B1391" s="63"/>
      <c r="C1391" s="63"/>
      <c r="D1391" s="63"/>
      <c r="E1391" s="10"/>
      <c r="F1391" s="10"/>
      <c r="G1391" s="7"/>
      <c r="I1391" s="63"/>
      <c r="J1391" s="47"/>
      <c r="K1391" s="108"/>
      <c r="M1391" s="63"/>
      <c r="N1391" s="194"/>
      <c r="P1391" s="113"/>
      <c r="Q1391" s="193"/>
      <c r="S1391" s="113"/>
      <c r="T1391" s="193"/>
      <c r="V1391" s="82"/>
      <c r="W1391" s="82"/>
      <c r="X1391" s="82"/>
      <c r="Y1391" s="82"/>
      <c r="Z1391" s="82"/>
      <c r="AA1391" s="65"/>
      <c r="AB1391" s="4"/>
      <c r="AC1391" s="4"/>
      <c r="AD1391" s="4"/>
      <c r="AE1391" s="4"/>
      <c r="AF1391" s="4"/>
      <c r="AG1391" s="4"/>
      <c r="AH1391" s="4"/>
      <c r="AI1391" s="4"/>
      <c r="AJ1391" s="4"/>
      <c r="AK1391" s="4"/>
      <c r="AL1391" s="4"/>
      <c r="AM1391" s="4"/>
    </row>
    <row r="1392" spans="1:39" s="3" customFormat="1" ht="15" x14ac:dyDescent="0.25">
      <c r="A1392" s="63"/>
      <c r="B1392" s="63"/>
      <c r="C1392" s="63"/>
      <c r="D1392" s="63"/>
      <c r="E1392" s="10"/>
      <c r="F1392" s="10"/>
      <c r="G1392" s="7"/>
      <c r="I1392" s="63"/>
      <c r="J1392" s="47"/>
      <c r="K1392" s="108"/>
      <c r="M1392" s="63"/>
      <c r="N1392" s="194"/>
      <c r="P1392" s="113"/>
      <c r="Q1392" s="193"/>
      <c r="S1392" s="113"/>
      <c r="T1392" s="193"/>
      <c r="V1392" s="82"/>
      <c r="W1392" s="82"/>
      <c r="X1392" s="82"/>
      <c r="Y1392" s="82"/>
      <c r="Z1392" s="82"/>
      <c r="AA1392" s="65"/>
      <c r="AB1392" s="4"/>
      <c r="AC1392" s="4"/>
      <c r="AD1392" s="4"/>
      <c r="AE1392" s="4"/>
      <c r="AF1392" s="4"/>
      <c r="AG1392" s="4"/>
      <c r="AH1392" s="4"/>
      <c r="AI1392" s="4"/>
      <c r="AJ1392" s="4"/>
      <c r="AK1392" s="4"/>
      <c r="AL1392" s="4"/>
      <c r="AM1392" s="4"/>
    </row>
    <row r="1393" spans="1:39" s="3" customFormat="1" ht="15" x14ac:dyDescent="0.25">
      <c r="A1393" s="63"/>
      <c r="B1393" s="63"/>
      <c r="C1393" s="63"/>
      <c r="D1393" s="63"/>
      <c r="E1393" s="10"/>
      <c r="F1393" s="10"/>
      <c r="G1393" s="7"/>
      <c r="I1393" s="63"/>
      <c r="J1393" s="47"/>
      <c r="K1393" s="108"/>
      <c r="M1393" s="63"/>
      <c r="N1393" s="194"/>
      <c r="P1393" s="113"/>
      <c r="Q1393" s="193"/>
      <c r="S1393" s="113"/>
      <c r="T1393" s="193"/>
      <c r="V1393" s="82"/>
      <c r="W1393" s="82"/>
      <c r="X1393" s="82"/>
      <c r="Y1393" s="82"/>
      <c r="Z1393" s="82"/>
      <c r="AA1393" s="65"/>
      <c r="AB1393" s="4"/>
      <c r="AC1393" s="4"/>
      <c r="AD1393" s="4"/>
      <c r="AE1393" s="4"/>
      <c r="AF1393" s="4"/>
      <c r="AG1393" s="4"/>
      <c r="AH1393" s="4"/>
      <c r="AI1393" s="4"/>
      <c r="AJ1393" s="4"/>
      <c r="AK1393" s="4"/>
      <c r="AL1393" s="4"/>
      <c r="AM1393" s="4"/>
    </row>
    <row r="1394" spans="1:39" s="3" customFormat="1" ht="15" x14ac:dyDescent="0.25">
      <c r="A1394" s="63"/>
      <c r="B1394" s="63"/>
      <c r="C1394" s="63"/>
      <c r="D1394" s="63"/>
      <c r="E1394" s="10"/>
      <c r="F1394" s="10"/>
      <c r="G1394" s="7"/>
      <c r="I1394" s="63"/>
      <c r="J1394" s="47"/>
      <c r="K1394" s="108"/>
      <c r="M1394" s="63"/>
      <c r="N1394" s="194"/>
      <c r="P1394" s="113"/>
      <c r="Q1394" s="193"/>
      <c r="S1394" s="113"/>
      <c r="T1394" s="193"/>
      <c r="V1394" s="82"/>
      <c r="W1394" s="82"/>
      <c r="X1394" s="82"/>
      <c r="Y1394" s="82"/>
      <c r="Z1394" s="82"/>
      <c r="AA1394" s="65"/>
      <c r="AB1394" s="4"/>
      <c r="AC1394" s="4"/>
      <c r="AD1394" s="4"/>
      <c r="AE1394" s="4"/>
      <c r="AF1394" s="4"/>
      <c r="AG1394" s="4"/>
      <c r="AH1394" s="4"/>
      <c r="AI1394" s="4"/>
      <c r="AJ1394" s="4"/>
      <c r="AK1394" s="4"/>
      <c r="AL1394" s="4"/>
      <c r="AM1394" s="4"/>
    </row>
    <row r="1395" spans="1:39" s="3" customFormat="1" ht="15" x14ac:dyDescent="0.25">
      <c r="A1395" s="63"/>
      <c r="B1395" s="63"/>
      <c r="C1395" s="63"/>
      <c r="D1395" s="63"/>
      <c r="E1395" s="10"/>
      <c r="F1395" s="10"/>
      <c r="G1395" s="7"/>
      <c r="I1395" s="63"/>
      <c r="J1395" s="47"/>
      <c r="K1395" s="108"/>
      <c r="M1395" s="63"/>
      <c r="N1395" s="194"/>
      <c r="P1395" s="113"/>
      <c r="Q1395" s="193"/>
      <c r="S1395" s="113"/>
      <c r="T1395" s="193"/>
      <c r="V1395" s="82"/>
      <c r="W1395" s="82"/>
      <c r="X1395" s="82"/>
      <c r="Y1395" s="82"/>
      <c r="Z1395" s="82"/>
      <c r="AA1395" s="65"/>
      <c r="AB1395" s="4"/>
      <c r="AC1395" s="4"/>
      <c r="AD1395" s="4"/>
      <c r="AE1395" s="4"/>
      <c r="AF1395" s="4"/>
      <c r="AG1395" s="4"/>
      <c r="AH1395" s="4"/>
      <c r="AI1395" s="4"/>
      <c r="AJ1395" s="4"/>
      <c r="AK1395" s="4"/>
      <c r="AL1395" s="4"/>
      <c r="AM1395" s="4"/>
    </row>
    <row r="1396" spans="1:39" s="3" customFormat="1" ht="15" x14ac:dyDescent="0.25">
      <c r="A1396" s="63"/>
      <c r="B1396" s="63"/>
      <c r="C1396" s="63"/>
      <c r="D1396" s="63"/>
      <c r="E1396" s="10"/>
      <c r="F1396" s="10"/>
      <c r="G1396" s="7"/>
      <c r="I1396" s="63"/>
      <c r="J1396" s="47"/>
      <c r="K1396" s="108"/>
      <c r="M1396" s="63"/>
      <c r="N1396" s="194"/>
      <c r="P1396" s="113"/>
      <c r="Q1396" s="193"/>
      <c r="S1396" s="113"/>
      <c r="T1396" s="193"/>
      <c r="V1396" s="82"/>
      <c r="W1396" s="82"/>
      <c r="X1396" s="82"/>
      <c r="Y1396" s="82"/>
      <c r="Z1396" s="82"/>
      <c r="AA1396" s="65"/>
      <c r="AB1396" s="4"/>
      <c r="AC1396" s="4"/>
      <c r="AD1396" s="4"/>
      <c r="AE1396" s="4"/>
      <c r="AF1396" s="4"/>
      <c r="AG1396" s="4"/>
      <c r="AH1396" s="4"/>
      <c r="AI1396" s="4"/>
      <c r="AJ1396" s="4"/>
      <c r="AK1396" s="4"/>
      <c r="AL1396" s="4"/>
      <c r="AM1396" s="4"/>
    </row>
    <row r="1397" spans="1:39" s="3" customFormat="1" ht="15" x14ac:dyDescent="0.25">
      <c r="A1397" s="63"/>
      <c r="B1397" s="63"/>
      <c r="C1397" s="63"/>
      <c r="D1397" s="63"/>
      <c r="E1397" s="10"/>
      <c r="F1397" s="10"/>
      <c r="G1397" s="7"/>
      <c r="I1397" s="63"/>
      <c r="J1397" s="47"/>
      <c r="K1397" s="108"/>
      <c r="M1397" s="63"/>
      <c r="N1397" s="194"/>
      <c r="P1397" s="113"/>
      <c r="Q1397" s="193"/>
      <c r="S1397" s="113"/>
      <c r="T1397" s="193"/>
      <c r="V1397" s="82"/>
      <c r="W1397" s="82"/>
      <c r="X1397" s="82"/>
      <c r="Y1397" s="82"/>
      <c r="Z1397" s="82"/>
      <c r="AA1397" s="65"/>
      <c r="AB1397" s="4"/>
      <c r="AC1397" s="4"/>
      <c r="AD1397" s="4"/>
      <c r="AE1397" s="4"/>
      <c r="AF1397" s="4"/>
      <c r="AG1397" s="4"/>
      <c r="AH1397" s="4"/>
      <c r="AI1397" s="4"/>
      <c r="AJ1397" s="4"/>
      <c r="AK1397" s="4"/>
      <c r="AL1397" s="4"/>
      <c r="AM1397" s="4"/>
    </row>
    <row r="1398" spans="1:39" s="3" customFormat="1" ht="15" x14ac:dyDescent="0.25">
      <c r="A1398" s="63"/>
      <c r="B1398" s="63"/>
      <c r="C1398" s="63"/>
      <c r="D1398" s="63"/>
      <c r="E1398" s="10"/>
      <c r="F1398" s="10"/>
      <c r="G1398" s="7"/>
      <c r="I1398" s="63"/>
      <c r="J1398" s="47"/>
      <c r="K1398" s="108"/>
      <c r="M1398" s="63"/>
      <c r="N1398" s="194"/>
      <c r="P1398" s="113"/>
      <c r="Q1398" s="193"/>
      <c r="S1398" s="113"/>
      <c r="T1398" s="193"/>
      <c r="V1398" s="82"/>
      <c r="W1398" s="82"/>
      <c r="X1398" s="82"/>
      <c r="Y1398" s="82"/>
      <c r="Z1398" s="82"/>
      <c r="AA1398" s="65"/>
      <c r="AB1398" s="4"/>
      <c r="AC1398" s="4"/>
      <c r="AD1398" s="4"/>
      <c r="AE1398" s="4"/>
      <c r="AF1398" s="4"/>
      <c r="AG1398" s="4"/>
      <c r="AH1398" s="4"/>
      <c r="AI1398" s="4"/>
      <c r="AJ1398" s="4"/>
      <c r="AK1398" s="4"/>
      <c r="AL1398" s="4"/>
      <c r="AM1398" s="4"/>
    </row>
    <row r="1399" spans="1:39" s="3" customFormat="1" ht="15" x14ac:dyDescent="0.25">
      <c r="A1399" s="63"/>
      <c r="B1399" s="63"/>
      <c r="C1399" s="63"/>
      <c r="D1399" s="63"/>
      <c r="E1399" s="10"/>
      <c r="F1399" s="10"/>
      <c r="G1399" s="7"/>
      <c r="I1399" s="63"/>
      <c r="J1399" s="47"/>
      <c r="K1399" s="108"/>
      <c r="M1399" s="63"/>
      <c r="N1399" s="194"/>
      <c r="P1399" s="113"/>
      <c r="Q1399" s="193"/>
      <c r="S1399" s="113"/>
      <c r="T1399" s="193"/>
      <c r="V1399" s="82"/>
      <c r="W1399" s="82"/>
      <c r="X1399" s="82"/>
      <c r="Y1399" s="82"/>
      <c r="Z1399" s="82"/>
      <c r="AA1399" s="65"/>
      <c r="AB1399" s="4"/>
      <c r="AC1399" s="4"/>
      <c r="AD1399" s="4"/>
      <c r="AE1399" s="4"/>
      <c r="AF1399" s="4"/>
      <c r="AG1399" s="4"/>
      <c r="AH1399" s="4"/>
      <c r="AI1399" s="4"/>
      <c r="AJ1399" s="4"/>
      <c r="AK1399" s="4"/>
      <c r="AL1399" s="4"/>
      <c r="AM1399" s="4"/>
    </row>
    <row r="1400" spans="1:39" s="3" customFormat="1" ht="15" x14ac:dyDescent="0.25">
      <c r="A1400" s="63"/>
      <c r="B1400" s="63"/>
      <c r="C1400" s="63"/>
      <c r="D1400" s="63"/>
      <c r="E1400" s="10"/>
      <c r="F1400" s="10"/>
      <c r="G1400" s="7"/>
      <c r="I1400" s="63"/>
      <c r="J1400" s="47"/>
      <c r="K1400" s="108"/>
      <c r="M1400" s="63"/>
      <c r="N1400" s="194"/>
      <c r="P1400" s="113"/>
      <c r="Q1400" s="193"/>
      <c r="S1400" s="113"/>
      <c r="T1400" s="193"/>
      <c r="V1400" s="82"/>
      <c r="W1400" s="82"/>
      <c r="X1400" s="82"/>
      <c r="Y1400" s="82"/>
      <c r="Z1400" s="82"/>
      <c r="AA1400" s="65"/>
      <c r="AB1400" s="4"/>
      <c r="AC1400" s="4"/>
      <c r="AD1400" s="4"/>
      <c r="AE1400" s="4"/>
      <c r="AF1400" s="4"/>
      <c r="AG1400" s="4"/>
      <c r="AH1400" s="4"/>
      <c r="AI1400" s="4"/>
      <c r="AJ1400" s="4"/>
      <c r="AK1400" s="4"/>
      <c r="AL1400" s="4"/>
      <c r="AM1400" s="4"/>
    </row>
    <row r="1401" spans="1:39" s="3" customFormat="1" ht="15" x14ac:dyDescent="0.25">
      <c r="A1401" s="63"/>
      <c r="B1401" s="63"/>
      <c r="C1401" s="63"/>
      <c r="D1401" s="63"/>
      <c r="E1401" s="10"/>
      <c r="F1401" s="10"/>
      <c r="G1401" s="7"/>
      <c r="I1401" s="63"/>
      <c r="J1401" s="47"/>
      <c r="K1401" s="108"/>
      <c r="M1401" s="63"/>
      <c r="N1401" s="194"/>
      <c r="P1401" s="113"/>
      <c r="Q1401" s="193"/>
      <c r="S1401" s="113"/>
      <c r="T1401" s="193"/>
      <c r="V1401" s="82"/>
      <c r="W1401" s="82"/>
      <c r="X1401" s="82"/>
      <c r="Y1401" s="82"/>
      <c r="Z1401" s="82"/>
      <c r="AA1401" s="65"/>
      <c r="AB1401" s="4"/>
      <c r="AC1401" s="4"/>
      <c r="AD1401" s="4"/>
      <c r="AE1401" s="4"/>
      <c r="AF1401" s="4"/>
      <c r="AG1401" s="4"/>
      <c r="AH1401" s="4"/>
      <c r="AI1401" s="4"/>
      <c r="AJ1401" s="4"/>
      <c r="AK1401" s="4"/>
      <c r="AL1401" s="4"/>
      <c r="AM1401" s="4"/>
    </row>
    <row r="1402" spans="1:39" s="3" customFormat="1" ht="15" x14ac:dyDescent="0.25">
      <c r="A1402" s="63"/>
      <c r="B1402" s="63"/>
      <c r="C1402" s="63"/>
      <c r="D1402" s="63"/>
      <c r="E1402" s="10"/>
      <c r="F1402" s="10"/>
      <c r="G1402" s="7"/>
      <c r="I1402" s="63"/>
      <c r="J1402" s="47"/>
      <c r="K1402" s="108"/>
      <c r="M1402" s="63"/>
      <c r="N1402" s="194"/>
      <c r="P1402" s="113"/>
      <c r="Q1402" s="193"/>
      <c r="S1402" s="113"/>
      <c r="T1402" s="193"/>
      <c r="V1402" s="82"/>
      <c r="W1402" s="82"/>
      <c r="X1402" s="82"/>
      <c r="Y1402" s="82"/>
      <c r="Z1402" s="82"/>
      <c r="AA1402" s="65"/>
      <c r="AB1402" s="4"/>
      <c r="AC1402" s="4"/>
      <c r="AD1402" s="4"/>
      <c r="AE1402" s="4"/>
      <c r="AF1402" s="4"/>
      <c r="AG1402" s="4"/>
      <c r="AH1402" s="4"/>
      <c r="AI1402" s="4"/>
      <c r="AJ1402" s="4"/>
      <c r="AK1402" s="4"/>
      <c r="AL1402" s="4"/>
      <c r="AM1402" s="4"/>
    </row>
    <row r="1403" spans="1:39" s="3" customFormat="1" ht="15" x14ac:dyDescent="0.25">
      <c r="A1403" s="63"/>
      <c r="B1403" s="63"/>
      <c r="C1403" s="63"/>
      <c r="D1403" s="63"/>
      <c r="E1403" s="10"/>
      <c r="F1403" s="10"/>
      <c r="G1403" s="7"/>
      <c r="I1403" s="63"/>
      <c r="J1403" s="47"/>
      <c r="K1403" s="108"/>
      <c r="M1403" s="63"/>
      <c r="N1403" s="194"/>
      <c r="P1403" s="113"/>
      <c r="Q1403" s="193"/>
      <c r="S1403" s="113"/>
      <c r="T1403" s="193"/>
      <c r="V1403" s="82"/>
      <c r="W1403" s="82"/>
      <c r="X1403" s="82"/>
      <c r="Y1403" s="82"/>
      <c r="Z1403" s="82"/>
      <c r="AA1403" s="65"/>
      <c r="AB1403" s="4"/>
      <c r="AC1403" s="4"/>
      <c r="AD1403" s="4"/>
      <c r="AE1403" s="4"/>
      <c r="AF1403" s="4"/>
      <c r="AG1403" s="4"/>
      <c r="AH1403" s="4"/>
      <c r="AI1403" s="4"/>
      <c r="AJ1403" s="4"/>
      <c r="AK1403" s="4"/>
      <c r="AL1403" s="4"/>
      <c r="AM1403" s="4"/>
    </row>
    <row r="1404" spans="1:39" s="3" customFormat="1" ht="15" x14ac:dyDescent="0.25">
      <c r="A1404" s="63"/>
      <c r="B1404" s="63"/>
      <c r="C1404" s="63"/>
      <c r="D1404" s="63"/>
      <c r="E1404" s="10"/>
      <c r="F1404" s="10"/>
      <c r="G1404" s="7"/>
      <c r="I1404" s="63"/>
      <c r="J1404" s="47"/>
      <c r="K1404" s="108"/>
      <c r="M1404" s="63"/>
      <c r="N1404" s="194"/>
      <c r="P1404" s="113"/>
      <c r="Q1404" s="193"/>
      <c r="S1404" s="113"/>
      <c r="T1404" s="193"/>
      <c r="V1404" s="82"/>
      <c r="W1404" s="82"/>
      <c r="X1404" s="82"/>
      <c r="Y1404" s="82"/>
      <c r="Z1404" s="82"/>
      <c r="AA1404" s="65"/>
      <c r="AB1404" s="4"/>
      <c r="AC1404" s="4"/>
      <c r="AD1404" s="4"/>
      <c r="AE1404" s="4"/>
      <c r="AF1404" s="4"/>
      <c r="AG1404" s="4"/>
      <c r="AH1404" s="4"/>
      <c r="AI1404" s="4"/>
      <c r="AJ1404" s="4"/>
      <c r="AK1404" s="4"/>
      <c r="AL1404" s="4"/>
      <c r="AM1404" s="4"/>
    </row>
    <row r="1405" spans="1:39" s="3" customFormat="1" ht="15" x14ac:dyDescent="0.25">
      <c r="A1405" s="63"/>
      <c r="B1405" s="63"/>
      <c r="C1405" s="63"/>
      <c r="D1405" s="63"/>
      <c r="E1405" s="10"/>
      <c r="F1405" s="10"/>
      <c r="G1405" s="7"/>
      <c r="I1405" s="63"/>
      <c r="J1405" s="47"/>
      <c r="K1405" s="108"/>
      <c r="M1405" s="63"/>
      <c r="N1405" s="194"/>
      <c r="P1405" s="113"/>
      <c r="Q1405" s="193"/>
      <c r="S1405" s="113"/>
      <c r="T1405" s="193"/>
      <c r="V1405" s="82"/>
      <c r="W1405" s="82"/>
      <c r="X1405" s="82"/>
      <c r="Y1405" s="82"/>
      <c r="Z1405" s="82"/>
      <c r="AA1405" s="65"/>
      <c r="AB1405" s="4"/>
      <c r="AC1405" s="4"/>
      <c r="AD1405" s="4"/>
      <c r="AE1405" s="4"/>
      <c r="AF1405" s="4"/>
      <c r="AG1405" s="4"/>
      <c r="AH1405" s="4"/>
      <c r="AI1405" s="4"/>
      <c r="AJ1405" s="4"/>
      <c r="AK1405" s="4"/>
      <c r="AL1405" s="4"/>
      <c r="AM1405" s="4"/>
    </row>
    <row r="1406" spans="1:39" s="3" customFormat="1" ht="15" x14ac:dyDescent="0.25">
      <c r="A1406" s="63"/>
      <c r="B1406" s="63"/>
      <c r="C1406" s="63"/>
      <c r="D1406" s="63"/>
      <c r="E1406" s="10"/>
      <c r="F1406" s="10"/>
      <c r="G1406" s="7"/>
      <c r="I1406" s="63"/>
      <c r="J1406" s="47"/>
      <c r="K1406" s="108"/>
      <c r="M1406" s="63"/>
      <c r="N1406" s="194"/>
      <c r="P1406" s="113"/>
      <c r="Q1406" s="193"/>
      <c r="S1406" s="113"/>
      <c r="T1406" s="193"/>
      <c r="V1406" s="82"/>
      <c r="W1406" s="82"/>
      <c r="X1406" s="82"/>
      <c r="Y1406" s="82"/>
      <c r="Z1406" s="82"/>
      <c r="AA1406" s="65"/>
      <c r="AB1406" s="4"/>
      <c r="AC1406" s="4"/>
      <c r="AD1406" s="4"/>
      <c r="AE1406" s="4"/>
      <c r="AF1406" s="4"/>
      <c r="AG1406" s="4"/>
      <c r="AH1406" s="4"/>
      <c r="AI1406" s="4"/>
      <c r="AJ1406" s="4"/>
      <c r="AK1406" s="4"/>
      <c r="AL1406" s="4"/>
      <c r="AM1406" s="4"/>
    </row>
    <row r="1407" spans="1:39" s="3" customFormat="1" ht="15" x14ac:dyDescent="0.25">
      <c r="A1407" s="63"/>
      <c r="B1407" s="63"/>
      <c r="C1407" s="63"/>
      <c r="D1407" s="63"/>
      <c r="E1407" s="10"/>
      <c r="F1407" s="10"/>
      <c r="G1407" s="7"/>
      <c r="I1407" s="63"/>
      <c r="J1407" s="47"/>
      <c r="K1407" s="108"/>
      <c r="M1407" s="63"/>
      <c r="N1407" s="194"/>
      <c r="P1407" s="113"/>
      <c r="Q1407" s="193"/>
      <c r="S1407" s="113"/>
      <c r="T1407" s="193"/>
      <c r="V1407" s="82"/>
      <c r="W1407" s="82"/>
      <c r="X1407" s="82"/>
      <c r="Y1407" s="82"/>
      <c r="Z1407" s="82"/>
      <c r="AA1407" s="65"/>
      <c r="AB1407" s="4"/>
      <c r="AC1407" s="4"/>
      <c r="AD1407" s="4"/>
      <c r="AE1407" s="4"/>
      <c r="AF1407" s="4"/>
      <c r="AG1407" s="4"/>
      <c r="AH1407" s="4"/>
      <c r="AI1407" s="4"/>
      <c r="AJ1407" s="4"/>
      <c r="AK1407" s="4"/>
      <c r="AL1407" s="4"/>
      <c r="AM1407" s="4"/>
    </row>
    <row r="1408" spans="1:39" s="3" customFormat="1" ht="15" x14ac:dyDescent="0.25">
      <c r="A1408" s="63"/>
      <c r="B1408" s="63"/>
      <c r="C1408" s="63"/>
      <c r="D1408" s="63"/>
      <c r="E1408" s="10"/>
      <c r="F1408" s="10"/>
      <c r="G1408" s="7"/>
      <c r="I1408" s="63"/>
      <c r="J1408" s="47"/>
      <c r="K1408" s="108"/>
      <c r="M1408" s="63"/>
      <c r="N1408" s="194"/>
      <c r="P1408" s="113"/>
      <c r="Q1408" s="193"/>
      <c r="S1408" s="113"/>
      <c r="T1408" s="193"/>
      <c r="V1408" s="82"/>
      <c r="W1408" s="82"/>
      <c r="X1408" s="82"/>
      <c r="Y1408" s="82"/>
      <c r="Z1408" s="82"/>
      <c r="AA1408" s="65"/>
      <c r="AB1408" s="4"/>
      <c r="AC1408" s="4"/>
      <c r="AD1408" s="4"/>
      <c r="AE1408" s="4"/>
      <c r="AF1408" s="4"/>
      <c r="AG1408" s="4"/>
      <c r="AH1408" s="4"/>
      <c r="AI1408" s="4"/>
      <c r="AJ1408" s="4"/>
      <c r="AK1408" s="4"/>
      <c r="AL1408" s="4"/>
      <c r="AM1408" s="4"/>
    </row>
    <row r="1409" spans="1:39" s="3" customFormat="1" ht="15" x14ac:dyDescent="0.25">
      <c r="A1409" s="63"/>
      <c r="B1409" s="63"/>
      <c r="C1409" s="63"/>
      <c r="D1409" s="63"/>
      <c r="E1409" s="10"/>
      <c r="F1409" s="10"/>
      <c r="G1409" s="7"/>
      <c r="I1409" s="63"/>
      <c r="J1409" s="47"/>
      <c r="K1409" s="108"/>
      <c r="M1409" s="63"/>
      <c r="N1409" s="194"/>
      <c r="P1409" s="113"/>
      <c r="Q1409" s="193"/>
      <c r="S1409" s="113"/>
      <c r="T1409" s="193"/>
      <c r="V1409" s="82"/>
      <c r="W1409" s="82"/>
      <c r="X1409" s="82"/>
      <c r="Y1409" s="82"/>
      <c r="Z1409" s="82"/>
      <c r="AA1409" s="65"/>
      <c r="AB1409" s="4"/>
      <c r="AC1409" s="4"/>
      <c r="AD1409" s="4"/>
      <c r="AE1409" s="4"/>
      <c r="AF1409" s="4"/>
      <c r="AG1409" s="4"/>
      <c r="AH1409" s="4"/>
      <c r="AI1409" s="4"/>
      <c r="AJ1409" s="4"/>
      <c r="AK1409" s="4"/>
      <c r="AL1409" s="4"/>
      <c r="AM1409" s="4"/>
    </row>
    <row r="1410" spans="1:39" s="3" customFormat="1" ht="15" x14ac:dyDescent="0.25">
      <c r="A1410" s="63"/>
      <c r="B1410" s="63"/>
      <c r="C1410" s="63"/>
      <c r="D1410" s="63"/>
      <c r="E1410" s="10"/>
      <c r="F1410" s="10"/>
      <c r="G1410" s="7"/>
      <c r="I1410" s="63"/>
      <c r="J1410" s="47"/>
      <c r="K1410" s="108"/>
      <c r="M1410" s="63"/>
      <c r="N1410" s="194"/>
      <c r="P1410" s="113"/>
      <c r="Q1410" s="193"/>
      <c r="S1410" s="113"/>
      <c r="T1410" s="193"/>
      <c r="V1410" s="82"/>
      <c r="W1410" s="82"/>
      <c r="X1410" s="82"/>
      <c r="Y1410" s="82"/>
      <c r="Z1410" s="82"/>
      <c r="AA1410" s="65"/>
      <c r="AB1410" s="4"/>
      <c r="AC1410" s="4"/>
      <c r="AD1410" s="4"/>
      <c r="AE1410" s="4"/>
      <c r="AF1410" s="4"/>
      <c r="AG1410" s="4"/>
      <c r="AH1410" s="4"/>
      <c r="AI1410" s="4"/>
      <c r="AJ1410" s="4"/>
      <c r="AK1410" s="4"/>
      <c r="AL1410" s="4"/>
      <c r="AM1410" s="4"/>
    </row>
    <row r="1411" spans="1:39" s="3" customFormat="1" ht="15" x14ac:dyDescent="0.25">
      <c r="A1411" s="63"/>
      <c r="B1411" s="63"/>
      <c r="C1411" s="63"/>
      <c r="D1411" s="63"/>
      <c r="E1411" s="10"/>
      <c r="F1411" s="10"/>
      <c r="G1411" s="7"/>
      <c r="I1411" s="63"/>
      <c r="J1411" s="47"/>
      <c r="K1411" s="108"/>
      <c r="M1411" s="63"/>
      <c r="N1411" s="194"/>
      <c r="P1411" s="113"/>
      <c r="Q1411" s="193"/>
      <c r="S1411" s="113"/>
      <c r="T1411" s="193"/>
      <c r="V1411" s="82"/>
      <c r="W1411" s="82"/>
      <c r="X1411" s="82"/>
      <c r="Y1411" s="82"/>
      <c r="Z1411" s="82"/>
      <c r="AA1411" s="65"/>
      <c r="AB1411" s="4"/>
      <c r="AC1411" s="4"/>
      <c r="AD1411" s="4"/>
      <c r="AE1411" s="4"/>
      <c r="AF1411" s="4"/>
      <c r="AG1411" s="4"/>
      <c r="AH1411" s="4"/>
      <c r="AI1411" s="4"/>
      <c r="AJ1411" s="4"/>
      <c r="AK1411" s="4"/>
      <c r="AL1411" s="4"/>
      <c r="AM1411" s="4"/>
    </row>
    <row r="1412" spans="1:39" s="3" customFormat="1" ht="15" x14ac:dyDescent="0.25">
      <c r="A1412" s="63"/>
      <c r="B1412" s="63"/>
      <c r="C1412" s="63"/>
      <c r="D1412" s="63"/>
      <c r="E1412" s="10"/>
      <c r="F1412" s="10"/>
      <c r="G1412" s="7"/>
      <c r="I1412" s="63"/>
      <c r="J1412" s="47"/>
      <c r="K1412" s="108"/>
      <c r="M1412" s="63"/>
      <c r="N1412" s="194"/>
      <c r="P1412" s="113"/>
      <c r="Q1412" s="193"/>
      <c r="S1412" s="113"/>
      <c r="T1412" s="193"/>
      <c r="V1412" s="82"/>
      <c r="W1412" s="82"/>
      <c r="X1412" s="82"/>
      <c r="Y1412" s="82"/>
      <c r="Z1412" s="82"/>
      <c r="AA1412" s="65"/>
      <c r="AB1412" s="4"/>
      <c r="AC1412" s="4"/>
      <c r="AD1412" s="4"/>
      <c r="AE1412" s="4"/>
      <c r="AF1412" s="4"/>
      <c r="AG1412" s="4"/>
      <c r="AH1412" s="4"/>
      <c r="AI1412" s="4"/>
      <c r="AJ1412" s="4"/>
      <c r="AK1412" s="4"/>
      <c r="AL1412" s="4"/>
      <c r="AM1412" s="4"/>
    </row>
    <row r="1413" spans="1:39" s="3" customFormat="1" ht="15" x14ac:dyDescent="0.25">
      <c r="A1413" s="63"/>
      <c r="B1413" s="63"/>
      <c r="C1413" s="63"/>
      <c r="D1413" s="63"/>
      <c r="E1413" s="10"/>
      <c r="F1413" s="10"/>
      <c r="G1413" s="7"/>
      <c r="I1413" s="63"/>
      <c r="J1413" s="47"/>
      <c r="K1413" s="108"/>
      <c r="M1413" s="63"/>
      <c r="N1413" s="194"/>
      <c r="P1413" s="113"/>
      <c r="Q1413" s="193"/>
      <c r="S1413" s="113"/>
      <c r="T1413" s="193"/>
      <c r="V1413" s="82"/>
      <c r="W1413" s="82"/>
      <c r="X1413" s="82"/>
      <c r="Y1413" s="82"/>
      <c r="Z1413" s="82"/>
      <c r="AA1413" s="65"/>
      <c r="AB1413" s="4"/>
      <c r="AC1413" s="4"/>
      <c r="AD1413" s="4"/>
      <c r="AE1413" s="4"/>
      <c r="AF1413" s="4"/>
      <c r="AG1413" s="4"/>
      <c r="AH1413" s="4"/>
      <c r="AI1413" s="4"/>
      <c r="AJ1413" s="4"/>
      <c r="AK1413" s="4"/>
      <c r="AL1413" s="4"/>
      <c r="AM1413" s="4"/>
    </row>
    <row r="1414" spans="1:39" s="3" customFormat="1" ht="15" x14ac:dyDescent="0.25">
      <c r="A1414" s="63"/>
      <c r="B1414" s="63"/>
      <c r="C1414" s="63"/>
      <c r="D1414" s="63"/>
      <c r="E1414" s="10"/>
      <c r="F1414" s="10"/>
      <c r="G1414" s="7"/>
      <c r="I1414" s="63"/>
      <c r="J1414" s="47"/>
      <c r="K1414" s="108"/>
      <c r="M1414" s="63"/>
      <c r="N1414" s="194"/>
      <c r="P1414" s="113"/>
      <c r="Q1414" s="193"/>
      <c r="S1414" s="113"/>
      <c r="T1414" s="193"/>
      <c r="V1414" s="82"/>
      <c r="W1414" s="82"/>
      <c r="X1414" s="82"/>
      <c r="Y1414" s="82"/>
      <c r="Z1414" s="82"/>
      <c r="AA1414" s="65"/>
      <c r="AB1414" s="4"/>
      <c r="AC1414" s="4"/>
      <c r="AD1414" s="4"/>
      <c r="AE1414" s="4"/>
      <c r="AF1414" s="4"/>
      <c r="AG1414" s="4"/>
      <c r="AH1414" s="4"/>
      <c r="AI1414" s="4"/>
      <c r="AJ1414" s="4"/>
      <c r="AK1414" s="4"/>
      <c r="AL1414" s="4"/>
      <c r="AM1414" s="4"/>
    </row>
    <row r="1415" spans="1:39" s="3" customFormat="1" ht="15" x14ac:dyDescent="0.25">
      <c r="A1415" s="63"/>
      <c r="B1415" s="63"/>
      <c r="C1415" s="63"/>
      <c r="D1415" s="63"/>
      <c r="E1415" s="10"/>
      <c r="F1415" s="10"/>
      <c r="G1415" s="7"/>
      <c r="I1415" s="63"/>
      <c r="J1415" s="47"/>
      <c r="K1415" s="108"/>
      <c r="M1415" s="63"/>
      <c r="N1415" s="194"/>
      <c r="P1415" s="113"/>
      <c r="Q1415" s="193"/>
      <c r="S1415" s="113"/>
      <c r="T1415" s="193"/>
      <c r="V1415" s="82"/>
      <c r="W1415" s="82"/>
      <c r="X1415" s="82"/>
      <c r="Y1415" s="82"/>
      <c r="Z1415" s="82"/>
      <c r="AA1415" s="65"/>
      <c r="AB1415" s="4"/>
      <c r="AC1415" s="4"/>
      <c r="AD1415" s="4"/>
      <c r="AE1415" s="4"/>
      <c r="AF1415" s="4"/>
      <c r="AG1415" s="4"/>
      <c r="AH1415" s="4"/>
      <c r="AI1415" s="4"/>
      <c r="AJ1415" s="4"/>
      <c r="AK1415" s="4"/>
      <c r="AL1415" s="4"/>
      <c r="AM1415" s="4"/>
    </row>
    <row r="1416" spans="1:39" s="3" customFormat="1" ht="15" x14ac:dyDescent="0.25">
      <c r="A1416" s="63"/>
      <c r="B1416" s="63"/>
      <c r="C1416" s="63"/>
      <c r="D1416" s="63"/>
      <c r="E1416" s="10"/>
      <c r="F1416" s="10"/>
      <c r="G1416" s="7"/>
      <c r="I1416" s="63"/>
      <c r="J1416" s="47"/>
      <c r="K1416" s="108"/>
      <c r="M1416" s="63"/>
      <c r="N1416" s="194"/>
      <c r="P1416" s="113"/>
      <c r="Q1416" s="193"/>
      <c r="S1416" s="113"/>
      <c r="T1416" s="193"/>
      <c r="V1416" s="82"/>
      <c r="W1416" s="82"/>
      <c r="X1416" s="82"/>
      <c r="Y1416" s="82"/>
      <c r="Z1416" s="82"/>
      <c r="AA1416" s="65"/>
      <c r="AB1416" s="4"/>
      <c r="AC1416" s="4"/>
      <c r="AD1416" s="4"/>
      <c r="AE1416" s="4"/>
      <c r="AF1416" s="4"/>
      <c r="AG1416" s="4"/>
      <c r="AH1416" s="4"/>
      <c r="AI1416" s="4"/>
      <c r="AJ1416" s="4"/>
      <c r="AK1416" s="4"/>
      <c r="AL1416" s="4"/>
      <c r="AM1416" s="4"/>
    </row>
    <row r="1417" spans="1:39" s="3" customFormat="1" ht="15" x14ac:dyDescent="0.25">
      <c r="A1417" s="63"/>
      <c r="B1417" s="63"/>
      <c r="C1417" s="63"/>
      <c r="D1417" s="63"/>
      <c r="E1417" s="10"/>
      <c r="F1417" s="10"/>
      <c r="G1417" s="7"/>
      <c r="I1417" s="63"/>
      <c r="J1417" s="47"/>
      <c r="K1417" s="108"/>
      <c r="M1417" s="63"/>
      <c r="N1417" s="194"/>
      <c r="P1417" s="113"/>
      <c r="Q1417" s="193"/>
      <c r="S1417" s="113"/>
      <c r="T1417" s="193"/>
      <c r="V1417" s="82"/>
      <c r="W1417" s="82"/>
      <c r="X1417" s="82"/>
      <c r="Y1417" s="82"/>
      <c r="Z1417" s="82"/>
      <c r="AA1417" s="65"/>
      <c r="AB1417" s="4"/>
      <c r="AC1417" s="4"/>
      <c r="AD1417" s="4"/>
      <c r="AE1417" s="4"/>
      <c r="AF1417" s="4"/>
      <c r="AG1417" s="4"/>
      <c r="AH1417" s="4"/>
      <c r="AI1417" s="4"/>
      <c r="AJ1417" s="4"/>
      <c r="AK1417" s="4"/>
      <c r="AL1417" s="4"/>
      <c r="AM1417" s="4"/>
    </row>
    <row r="1418" spans="1:39" s="3" customFormat="1" ht="15" x14ac:dyDescent="0.25">
      <c r="A1418" s="63"/>
      <c r="B1418" s="63"/>
      <c r="C1418" s="63"/>
      <c r="D1418" s="63"/>
      <c r="E1418" s="10"/>
      <c r="F1418" s="10"/>
      <c r="G1418" s="7"/>
      <c r="I1418" s="63"/>
      <c r="J1418" s="47"/>
      <c r="K1418" s="108"/>
      <c r="M1418" s="63"/>
      <c r="N1418" s="194"/>
      <c r="P1418" s="113"/>
      <c r="Q1418" s="193"/>
      <c r="S1418" s="113"/>
      <c r="T1418" s="193"/>
      <c r="V1418" s="82"/>
      <c r="W1418" s="82"/>
      <c r="X1418" s="82"/>
      <c r="Y1418" s="82"/>
      <c r="Z1418" s="82"/>
      <c r="AA1418" s="65"/>
      <c r="AB1418" s="4"/>
      <c r="AC1418" s="4"/>
      <c r="AD1418" s="4"/>
      <c r="AE1418" s="4"/>
      <c r="AF1418" s="4"/>
      <c r="AG1418" s="4"/>
      <c r="AH1418" s="4"/>
      <c r="AI1418" s="4"/>
      <c r="AJ1418" s="4"/>
      <c r="AK1418" s="4"/>
      <c r="AL1418" s="4"/>
      <c r="AM1418" s="4"/>
    </row>
    <row r="1419" spans="1:39" s="3" customFormat="1" ht="15" x14ac:dyDescent="0.25">
      <c r="A1419" s="63"/>
      <c r="B1419" s="63"/>
      <c r="C1419" s="63"/>
      <c r="D1419" s="63"/>
      <c r="E1419" s="10"/>
      <c r="F1419" s="10"/>
      <c r="G1419" s="7"/>
      <c r="I1419" s="63"/>
      <c r="J1419" s="47"/>
      <c r="K1419" s="108"/>
      <c r="M1419" s="63"/>
      <c r="N1419" s="194"/>
      <c r="P1419" s="113"/>
      <c r="Q1419" s="193"/>
      <c r="S1419" s="113"/>
      <c r="T1419" s="193"/>
      <c r="V1419" s="82"/>
      <c r="W1419" s="82"/>
      <c r="X1419" s="82"/>
      <c r="Y1419" s="82"/>
      <c r="Z1419" s="82"/>
      <c r="AA1419" s="65"/>
      <c r="AB1419" s="4"/>
      <c r="AC1419" s="4"/>
      <c r="AD1419" s="4"/>
      <c r="AE1419" s="4"/>
      <c r="AF1419" s="4"/>
      <c r="AG1419" s="4"/>
      <c r="AH1419" s="4"/>
      <c r="AI1419" s="4"/>
      <c r="AJ1419" s="4"/>
      <c r="AK1419" s="4"/>
      <c r="AL1419" s="4"/>
      <c r="AM1419" s="4"/>
    </row>
    <row r="1420" spans="1:39" s="3" customFormat="1" ht="15" x14ac:dyDescent="0.25">
      <c r="A1420" s="63"/>
      <c r="B1420" s="63"/>
      <c r="C1420" s="63"/>
      <c r="D1420" s="63"/>
      <c r="E1420" s="10"/>
      <c r="F1420" s="10"/>
      <c r="G1420" s="7"/>
      <c r="I1420" s="63"/>
      <c r="J1420" s="47"/>
      <c r="K1420" s="108"/>
      <c r="M1420" s="63"/>
      <c r="N1420" s="194"/>
      <c r="P1420" s="113"/>
      <c r="Q1420" s="193"/>
      <c r="S1420" s="113"/>
      <c r="T1420" s="193"/>
      <c r="V1420" s="82"/>
      <c r="W1420" s="82"/>
      <c r="X1420" s="82"/>
      <c r="Y1420" s="82"/>
      <c r="Z1420" s="82"/>
      <c r="AA1420" s="65"/>
      <c r="AB1420" s="4"/>
      <c r="AC1420" s="4"/>
      <c r="AD1420" s="4"/>
      <c r="AE1420" s="4"/>
      <c r="AF1420" s="4"/>
      <c r="AG1420" s="4"/>
      <c r="AH1420" s="4"/>
      <c r="AI1420" s="4"/>
      <c r="AJ1420" s="4"/>
      <c r="AK1420" s="4"/>
      <c r="AL1420" s="4"/>
      <c r="AM1420" s="4"/>
    </row>
    <row r="1421" spans="1:39" s="3" customFormat="1" ht="15" x14ac:dyDescent="0.25">
      <c r="A1421" s="63"/>
      <c r="B1421" s="63"/>
      <c r="C1421" s="63"/>
      <c r="D1421" s="63"/>
      <c r="E1421" s="10"/>
      <c r="F1421" s="10"/>
      <c r="G1421" s="7"/>
      <c r="I1421" s="63"/>
      <c r="J1421" s="47"/>
      <c r="K1421" s="108"/>
      <c r="M1421" s="63"/>
      <c r="N1421" s="194"/>
      <c r="P1421" s="113"/>
      <c r="Q1421" s="193"/>
      <c r="S1421" s="113"/>
      <c r="T1421" s="193"/>
      <c r="V1421" s="82"/>
      <c r="W1421" s="82"/>
      <c r="X1421" s="82"/>
      <c r="Y1421" s="82"/>
      <c r="Z1421" s="82"/>
      <c r="AA1421" s="65"/>
      <c r="AB1421" s="4"/>
      <c r="AC1421" s="4"/>
      <c r="AD1421" s="4"/>
      <c r="AE1421" s="4"/>
      <c r="AF1421" s="4"/>
      <c r="AG1421" s="4"/>
      <c r="AH1421" s="4"/>
      <c r="AI1421" s="4"/>
      <c r="AJ1421" s="4"/>
      <c r="AK1421" s="4"/>
      <c r="AL1421" s="4"/>
      <c r="AM1421" s="4"/>
    </row>
    <row r="1422" spans="1:39" s="3" customFormat="1" ht="15" x14ac:dyDescent="0.25">
      <c r="A1422" s="63"/>
      <c r="B1422" s="63"/>
      <c r="C1422" s="63"/>
      <c r="D1422" s="63"/>
      <c r="E1422" s="10"/>
      <c r="F1422" s="10"/>
      <c r="G1422" s="7"/>
      <c r="I1422" s="63"/>
      <c r="J1422" s="47"/>
      <c r="K1422" s="108"/>
      <c r="M1422" s="63"/>
      <c r="N1422" s="194"/>
      <c r="P1422" s="113"/>
      <c r="Q1422" s="193"/>
      <c r="S1422" s="113"/>
      <c r="T1422" s="193"/>
      <c r="V1422" s="82"/>
      <c r="W1422" s="82"/>
      <c r="X1422" s="82"/>
      <c r="Y1422" s="82"/>
      <c r="Z1422" s="82"/>
      <c r="AA1422" s="65"/>
      <c r="AB1422" s="4"/>
      <c r="AC1422" s="4"/>
      <c r="AD1422" s="4"/>
      <c r="AE1422" s="4"/>
      <c r="AF1422" s="4"/>
      <c r="AG1422" s="4"/>
      <c r="AH1422" s="4"/>
      <c r="AI1422" s="4"/>
      <c r="AJ1422" s="4"/>
      <c r="AK1422" s="4"/>
      <c r="AL1422" s="4"/>
      <c r="AM1422" s="4"/>
    </row>
    <row r="1423" spans="1:39" s="3" customFormat="1" ht="15" x14ac:dyDescent="0.25">
      <c r="A1423" s="63"/>
      <c r="B1423" s="63"/>
      <c r="C1423" s="63"/>
      <c r="D1423" s="63"/>
      <c r="E1423" s="10"/>
      <c r="F1423" s="10"/>
      <c r="G1423" s="7"/>
      <c r="I1423" s="63"/>
      <c r="J1423" s="47"/>
      <c r="K1423" s="108"/>
      <c r="M1423" s="63"/>
      <c r="N1423" s="194"/>
      <c r="P1423" s="113"/>
      <c r="Q1423" s="193"/>
      <c r="S1423" s="113"/>
      <c r="T1423" s="193"/>
      <c r="V1423" s="82"/>
      <c r="W1423" s="82"/>
      <c r="X1423" s="82"/>
      <c r="Y1423" s="82"/>
      <c r="Z1423" s="82"/>
      <c r="AA1423" s="65"/>
      <c r="AB1423" s="4"/>
      <c r="AC1423" s="4"/>
      <c r="AD1423" s="4"/>
      <c r="AE1423" s="4"/>
      <c r="AF1423" s="4"/>
      <c r="AG1423" s="4"/>
      <c r="AH1423" s="4"/>
      <c r="AI1423" s="4"/>
      <c r="AJ1423" s="4"/>
      <c r="AK1423" s="4"/>
      <c r="AL1423" s="4"/>
      <c r="AM1423" s="4"/>
    </row>
    <row r="1424" spans="1:39" s="3" customFormat="1" ht="15" x14ac:dyDescent="0.25">
      <c r="A1424" s="63"/>
      <c r="B1424" s="63"/>
      <c r="C1424" s="63"/>
      <c r="D1424" s="63"/>
      <c r="E1424" s="10"/>
      <c r="F1424" s="10"/>
      <c r="G1424" s="7"/>
      <c r="I1424" s="63"/>
      <c r="J1424" s="47"/>
      <c r="K1424" s="108"/>
      <c r="M1424" s="63"/>
      <c r="N1424" s="194"/>
      <c r="P1424" s="113"/>
      <c r="Q1424" s="193"/>
      <c r="S1424" s="113"/>
      <c r="T1424" s="193"/>
      <c r="V1424" s="82"/>
      <c r="W1424" s="82"/>
      <c r="X1424" s="82"/>
      <c r="Y1424" s="82"/>
      <c r="Z1424" s="82"/>
      <c r="AA1424" s="65"/>
      <c r="AB1424" s="4"/>
      <c r="AC1424" s="4"/>
      <c r="AD1424" s="4"/>
      <c r="AE1424" s="4"/>
      <c r="AF1424" s="4"/>
      <c r="AG1424" s="4"/>
      <c r="AH1424" s="4"/>
      <c r="AI1424" s="4"/>
      <c r="AJ1424" s="4"/>
      <c r="AK1424" s="4"/>
      <c r="AL1424" s="4"/>
      <c r="AM1424" s="4"/>
    </row>
    <row r="1425" spans="1:39" s="3" customFormat="1" ht="15" x14ac:dyDescent="0.25">
      <c r="A1425" s="63"/>
      <c r="B1425" s="63"/>
      <c r="C1425" s="63"/>
      <c r="D1425" s="63"/>
      <c r="E1425" s="10"/>
      <c r="F1425" s="10"/>
      <c r="G1425" s="7"/>
      <c r="I1425" s="63"/>
      <c r="J1425" s="47"/>
      <c r="K1425" s="108"/>
      <c r="M1425" s="63"/>
      <c r="N1425" s="194"/>
      <c r="P1425" s="113"/>
      <c r="Q1425" s="193"/>
      <c r="S1425" s="113"/>
      <c r="T1425" s="193"/>
      <c r="V1425" s="82"/>
      <c r="W1425" s="82"/>
      <c r="X1425" s="82"/>
      <c r="Y1425" s="82"/>
      <c r="Z1425" s="82"/>
      <c r="AA1425" s="65"/>
      <c r="AB1425" s="4"/>
      <c r="AC1425" s="4"/>
      <c r="AD1425" s="4"/>
      <c r="AE1425" s="4"/>
      <c r="AF1425" s="4"/>
      <c r="AG1425" s="4"/>
      <c r="AH1425" s="4"/>
      <c r="AI1425" s="4"/>
      <c r="AJ1425" s="4"/>
      <c r="AK1425" s="4"/>
      <c r="AL1425" s="4"/>
      <c r="AM1425" s="4"/>
    </row>
    <row r="1426" spans="1:39" s="3" customFormat="1" ht="15" x14ac:dyDescent="0.25">
      <c r="A1426" s="63"/>
      <c r="B1426" s="63"/>
      <c r="C1426" s="63"/>
      <c r="D1426" s="63"/>
      <c r="E1426" s="10"/>
      <c r="F1426" s="10"/>
      <c r="G1426" s="7"/>
      <c r="I1426" s="63"/>
      <c r="J1426" s="47"/>
      <c r="K1426" s="108"/>
      <c r="M1426" s="63"/>
      <c r="N1426" s="194"/>
      <c r="P1426" s="113"/>
      <c r="Q1426" s="193"/>
      <c r="S1426" s="113"/>
      <c r="T1426" s="193"/>
      <c r="V1426" s="82"/>
      <c r="W1426" s="82"/>
      <c r="X1426" s="82"/>
      <c r="Y1426" s="82"/>
      <c r="Z1426" s="82"/>
      <c r="AA1426" s="65"/>
      <c r="AB1426" s="4"/>
      <c r="AC1426" s="4"/>
      <c r="AD1426" s="4"/>
      <c r="AE1426" s="4"/>
      <c r="AF1426" s="4"/>
      <c r="AG1426" s="4"/>
      <c r="AH1426" s="4"/>
      <c r="AI1426" s="4"/>
      <c r="AJ1426" s="4"/>
      <c r="AK1426" s="4"/>
      <c r="AL1426" s="4"/>
      <c r="AM1426" s="4"/>
    </row>
    <row r="1427" spans="1:39" s="3" customFormat="1" ht="15" x14ac:dyDescent="0.25">
      <c r="A1427" s="63"/>
      <c r="B1427" s="63"/>
      <c r="C1427" s="63"/>
      <c r="D1427" s="63"/>
      <c r="E1427" s="10"/>
      <c r="F1427" s="10"/>
      <c r="G1427" s="7"/>
      <c r="I1427" s="63"/>
      <c r="J1427" s="47"/>
      <c r="K1427" s="108"/>
      <c r="M1427" s="63"/>
      <c r="N1427" s="194"/>
      <c r="P1427" s="113"/>
      <c r="Q1427" s="193"/>
      <c r="S1427" s="113"/>
      <c r="T1427" s="193"/>
      <c r="V1427" s="82"/>
      <c r="W1427" s="82"/>
      <c r="X1427" s="82"/>
      <c r="Y1427" s="82"/>
      <c r="Z1427" s="82"/>
      <c r="AA1427" s="65"/>
      <c r="AB1427" s="4"/>
      <c r="AC1427" s="4"/>
      <c r="AD1427" s="4"/>
      <c r="AE1427" s="4"/>
      <c r="AF1427" s="4"/>
      <c r="AG1427" s="4"/>
      <c r="AH1427" s="4"/>
      <c r="AI1427" s="4"/>
      <c r="AJ1427" s="4"/>
      <c r="AK1427" s="4"/>
      <c r="AL1427" s="4"/>
      <c r="AM1427" s="4"/>
    </row>
    <row r="1428" spans="1:39" s="3" customFormat="1" ht="15" x14ac:dyDescent="0.25">
      <c r="A1428" s="63"/>
      <c r="B1428" s="63"/>
      <c r="C1428" s="63"/>
      <c r="D1428" s="63"/>
      <c r="E1428" s="10"/>
      <c r="F1428" s="10"/>
      <c r="G1428" s="7"/>
      <c r="I1428" s="63"/>
      <c r="J1428" s="47"/>
      <c r="K1428" s="108"/>
      <c r="M1428" s="63"/>
      <c r="N1428" s="194"/>
      <c r="P1428" s="113"/>
      <c r="Q1428" s="193"/>
      <c r="S1428" s="113"/>
      <c r="T1428" s="193"/>
      <c r="V1428" s="82"/>
      <c r="W1428" s="82"/>
      <c r="X1428" s="82"/>
      <c r="Y1428" s="82"/>
      <c r="Z1428" s="82"/>
      <c r="AA1428" s="65"/>
      <c r="AB1428" s="4"/>
      <c r="AC1428" s="4"/>
      <c r="AD1428" s="4"/>
      <c r="AE1428" s="4"/>
      <c r="AF1428" s="4"/>
      <c r="AG1428" s="4"/>
      <c r="AH1428" s="4"/>
      <c r="AI1428" s="4"/>
      <c r="AJ1428" s="4"/>
      <c r="AK1428" s="4"/>
      <c r="AL1428" s="4"/>
      <c r="AM1428" s="4"/>
    </row>
    <row r="1429" spans="1:39" s="3" customFormat="1" ht="15" x14ac:dyDescent="0.25">
      <c r="A1429" s="63"/>
      <c r="B1429" s="63"/>
      <c r="C1429" s="63"/>
      <c r="D1429" s="63"/>
      <c r="E1429" s="10"/>
      <c r="F1429" s="10"/>
      <c r="G1429" s="7"/>
      <c r="I1429" s="63"/>
      <c r="J1429" s="47"/>
      <c r="K1429" s="108"/>
      <c r="M1429" s="63"/>
      <c r="N1429" s="194"/>
      <c r="P1429" s="113"/>
      <c r="Q1429" s="193"/>
      <c r="S1429" s="113"/>
      <c r="T1429" s="193"/>
      <c r="V1429" s="82"/>
      <c r="W1429" s="82"/>
      <c r="X1429" s="82"/>
      <c r="Y1429" s="82"/>
      <c r="Z1429" s="82"/>
      <c r="AA1429" s="65"/>
      <c r="AB1429" s="4"/>
      <c r="AC1429" s="4"/>
      <c r="AD1429" s="4"/>
      <c r="AE1429" s="4"/>
      <c r="AF1429" s="4"/>
      <c r="AG1429" s="4"/>
      <c r="AH1429" s="4"/>
      <c r="AI1429" s="4"/>
      <c r="AJ1429" s="4"/>
      <c r="AK1429" s="4"/>
      <c r="AL1429" s="4"/>
      <c r="AM1429" s="4"/>
    </row>
    <row r="1430" spans="1:39" s="3" customFormat="1" ht="15" x14ac:dyDescent="0.25">
      <c r="A1430" s="63"/>
      <c r="B1430" s="63"/>
      <c r="C1430" s="63"/>
      <c r="D1430" s="63"/>
      <c r="E1430" s="10"/>
      <c r="F1430" s="10"/>
      <c r="G1430" s="7"/>
      <c r="I1430" s="63"/>
      <c r="J1430" s="47"/>
      <c r="K1430" s="108"/>
      <c r="M1430" s="63"/>
      <c r="N1430" s="194"/>
      <c r="P1430" s="113"/>
      <c r="Q1430" s="193"/>
      <c r="S1430" s="113"/>
      <c r="T1430" s="193"/>
      <c r="V1430" s="82"/>
      <c r="W1430" s="82"/>
      <c r="X1430" s="82"/>
      <c r="Y1430" s="82"/>
      <c r="Z1430" s="82"/>
      <c r="AA1430" s="65"/>
      <c r="AB1430" s="4"/>
      <c r="AC1430" s="4"/>
      <c r="AD1430" s="4"/>
      <c r="AE1430" s="4"/>
      <c r="AF1430" s="4"/>
      <c r="AG1430" s="4"/>
      <c r="AH1430" s="4"/>
      <c r="AI1430" s="4"/>
      <c r="AJ1430" s="4"/>
      <c r="AK1430" s="4"/>
      <c r="AL1430" s="4"/>
      <c r="AM1430" s="4"/>
    </row>
    <row r="1431" spans="1:39" s="3" customFormat="1" ht="15" x14ac:dyDescent="0.25">
      <c r="A1431" s="63"/>
      <c r="B1431" s="63"/>
      <c r="C1431" s="63"/>
      <c r="D1431" s="63"/>
      <c r="E1431" s="10"/>
      <c r="F1431" s="10"/>
      <c r="G1431" s="7"/>
      <c r="I1431" s="63"/>
      <c r="J1431" s="47"/>
      <c r="K1431" s="108"/>
      <c r="M1431" s="63"/>
      <c r="N1431" s="194"/>
      <c r="P1431" s="113"/>
      <c r="Q1431" s="193"/>
      <c r="S1431" s="113"/>
      <c r="T1431" s="193"/>
      <c r="V1431" s="82"/>
      <c r="W1431" s="82"/>
      <c r="X1431" s="82"/>
      <c r="Y1431" s="82"/>
      <c r="Z1431" s="82"/>
      <c r="AA1431" s="65"/>
      <c r="AB1431" s="4"/>
      <c r="AC1431" s="4"/>
      <c r="AD1431" s="4"/>
      <c r="AE1431" s="4"/>
      <c r="AF1431" s="4"/>
      <c r="AG1431" s="4"/>
      <c r="AH1431" s="4"/>
      <c r="AI1431" s="4"/>
      <c r="AJ1431" s="4"/>
      <c r="AK1431" s="4"/>
      <c r="AL1431" s="4"/>
      <c r="AM1431" s="4"/>
    </row>
    <row r="1432" spans="1:39" s="3" customFormat="1" ht="15" x14ac:dyDescent="0.25">
      <c r="A1432" s="63"/>
      <c r="B1432" s="63"/>
      <c r="C1432" s="63"/>
      <c r="D1432" s="63"/>
      <c r="E1432" s="10"/>
      <c r="F1432" s="10"/>
      <c r="G1432" s="7"/>
      <c r="I1432" s="63"/>
      <c r="J1432" s="47"/>
      <c r="K1432" s="108"/>
      <c r="M1432" s="63"/>
      <c r="N1432" s="194"/>
      <c r="P1432" s="113"/>
      <c r="Q1432" s="193"/>
      <c r="S1432" s="113"/>
      <c r="T1432" s="193"/>
      <c r="V1432" s="82"/>
      <c r="W1432" s="82"/>
      <c r="X1432" s="82"/>
      <c r="Y1432" s="82"/>
      <c r="Z1432" s="82"/>
      <c r="AA1432" s="65"/>
      <c r="AB1432" s="4"/>
      <c r="AC1432" s="4"/>
      <c r="AD1432" s="4"/>
      <c r="AE1432" s="4"/>
      <c r="AF1432" s="4"/>
      <c r="AG1432" s="4"/>
      <c r="AH1432" s="4"/>
      <c r="AI1432" s="4"/>
      <c r="AJ1432" s="4"/>
      <c r="AK1432" s="4"/>
      <c r="AL1432" s="4"/>
      <c r="AM1432" s="4"/>
    </row>
    <row r="1433" spans="1:39" s="3" customFormat="1" ht="15" x14ac:dyDescent="0.25">
      <c r="A1433" s="63"/>
      <c r="B1433" s="63"/>
      <c r="C1433" s="63"/>
      <c r="D1433" s="63"/>
      <c r="E1433" s="10"/>
      <c r="F1433" s="10"/>
      <c r="G1433" s="7"/>
      <c r="I1433" s="63"/>
      <c r="J1433" s="47"/>
      <c r="K1433" s="108"/>
      <c r="M1433" s="63"/>
      <c r="N1433" s="194"/>
      <c r="P1433" s="113"/>
      <c r="Q1433" s="193"/>
      <c r="S1433" s="113"/>
      <c r="T1433" s="193"/>
      <c r="V1433" s="82"/>
      <c r="W1433" s="82"/>
      <c r="X1433" s="82"/>
      <c r="Y1433" s="82"/>
      <c r="Z1433" s="82"/>
      <c r="AA1433" s="65"/>
      <c r="AB1433" s="4"/>
      <c r="AC1433" s="4"/>
      <c r="AD1433" s="4"/>
      <c r="AE1433" s="4"/>
      <c r="AF1433" s="4"/>
      <c r="AG1433" s="4"/>
      <c r="AH1433" s="4"/>
      <c r="AI1433" s="4"/>
      <c r="AJ1433" s="4"/>
      <c r="AK1433" s="4"/>
      <c r="AL1433" s="4"/>
      <c r="AM1433" s="4"/>
    </row>
    <row r="1434" spans="1:39" s="3" customFormat="1" ht="15" x14ac:dyDescent="0.25">
      <c r="A1434" s="63"/>
      <c r="B1434" s="63"/>
      <c r="C1434" s="63"/>
      <c r="D1434" s="63"/>
      <c r="E1434" s="10"/>
      <c r="F1434" s="10"/>
      <c r="G1434" s="7"/>
      <c r="I1434" s="63"/>
      <c r="J1434" s="47"/>
      <c r="K1434" s="108"/>
      <c r="M1434" s="63"/>
      <c r="N1434" s="194"/>
      <c r="P1434" s="113"/>
      <c r="Q1434" s="193"/>
      <c r="S1434" s="113"/>
      <c r="T1434" s="193"/>
      <c r="V1434" s="82"/>
      <c r="W1434" s="82"/>
      <c r="X1434" s="82"/>
      <c r="Y1434" s="82"/>
      <c r="Z1434" s="82"/>
      <c r="AA1434" s="65"/>
      <c r="AB1434" s="4"/>
      <c r="AC1434" s="4"/>
      <c r="AD1434" s="4"/>
      <c r="AE1434" s="4"/>
      <c r="AF1434" s="4"/>
      <c r="AG1434" s="4"/>
      <c r="AH1434" s="4"/>
      <c r="AI1434" s="4"/>
      <c r="AJ1434" s="4"/>
      <c r="AK1434" s="4"/>
      <c r="AL1434" s="4"/>
      <c r="AM1434" s="4"/>
    </row>
    <row r="1435" spans="1:39" s="3" customFormat="1" ht="15" x14ac:dyDescent="0.25">
      <c r="A1435" s="63"/>
      <c r="B1435" s="63"/>
      <c r="C1435" s="63"/>
      <c r="D1435" s="63"/>
      <c r="E1435" s="10"/>
      <c r="F1435" s="10"/>
      <c r="G1435" s="7"/>
      <c r="I1435" s="63"/>
      <c r="J1435" s="47"/>
      <c r="K1435" s="108"/>
      <c r="M1435" s="63"/>
      <c r="N1435" s="194"/>
      <c r="P1435" s="113"/>
      <c r="Q1435" s="193"/>
      <c r="S1435" s="113"/>
      <c r="T1435" s="193"/>
      <c r="V1435" s="82"/>
      <c r="W1435" s="82"/>
      <c r="X1435" s="82"/>
      <c r="Y1435" s="82"/>
      <c r="Z1435" s="82"/>
      <c r="AA1435" s="65"/>
      <c r="AB1435" s="4"/>
      <c r="AC1435" s="4"/>
      <c r="AD1435" s="4"/>
      <c r="AE1435" s="4"/>
      <c r="AF1435" s="4"/>
      <c r="AG1435" s="4"/>
      <c r="AH1435" s="4"/>
      <c r="AI1435" s="4"/>
      <c r="AJ1435" s="4"/>
      <c r="AK1435" s="4"/>
      <c r="AL1435" s="4"/>
      <c r="AM1435" s="4"/>
    </row>
    <row r="1436" spans="1:39" s="3" customFormat="1" ht="15" x14ac:dyDescent="0.25">
      <c r="A1436" s="63"/>
      <c r="B1436" s="63"/>
      <c r="C1436" s="63"/>
      <c r="D1436" s="63"/>
      <c r="E1436" s="10"/>
      <c r="F1436" s="10"/>
      <c r="G1436" s="7"/>
      <c r="I1436" s="63"/>
      <c r="J1436" s="47"/>
      <c r="K1436" s="108"/>
      <c r="M1436" s="63"/>
      <c r="N1436" s="194"/>
      <c r="P1436" s="113"/>
      <c r="Q1436" s="193"/>
      <c r="S1436" s="113"/>
      <c r="T1436" s="193"/>
      <c r="V1436" s="82"/>
      <c r="W1436" s="82"/>
      <c r="X1436" s="82"/>
      <c r="Y1436" s="82"/>
      <c r="Z1436" s="82"/>
      <c r="AA1436" s="65"/>
      <c r="AB1436" s="4"/>
      <c r="AC1436" s="4"/>
      <c r="AD1436" s="4"/>
      <c r="AE1436" s="4"/>
      <c r="AF1436" s="4"/>
      <c r="AG1436" s="4"/>
      <c r="AH1436" s="4"/>
      <c r="AI1436" s="4"/>
      <c r="AJ1436" s="4"/>
      <c r="AK1436" s="4"/>
      <c r="AL1436" s="4"/>
      <c r="AM1436" s="4"/>
    </row>
    <row r="1437" spans="1:39" s="3" customFormat="1" ht="15" x14ac:dyDescent="0.25">
      <c r="A1437" s="63"/>
      <c r="B1437" s="63"/>
      <c r="C1437" s="63"/>
      <c r="D1437" s="63"/>
      <c r="E1437" s="10"/>
      <c r="F1437" s="10"/>
      <c r="G1437" s="7"/>
      <c r="I1437" s="63"/>
      <c r="J1437" s="47"/>
      <c r="K1437" s="108"/>
      <c r="M1437" s="63"/>
      <c r="N1437" s="194"/>
      <c r="P1437" s="113"/>
      <c r="Q1437" s="193"/>
      <c r="S1437" s="113"/>
      <c r="T1437" s="193"/>
      <c r="V1437" s="82"/>
      <c r="W1437" s="82"/>
      <c r="X1437" s="82"/>
      <c r="Y1437" s="82"/>
      <c r="Z1437" s="82"/>
      <c r="AA1437" s="65"/>
      <c r="AB1437" s="4"/>
      <c r="AC1437" s="4"/>
      <c r="AD1437" s="4"/>
      <c r="AE1437" s="4"/>
      <c r="AF1437" s="4"/>
      <c r="AG1437" s="4"/>
      <c r="AH1437" s="4"/>
      <c r="AI1437" s="4"/>
      <c r="AJ1437" s="4"/>
      <c r="AK1437" s="4"/>
      <c r="AL1437" s="4"/>
      <c r="AM1437" s="4"/>
    </row>
    <row r="1438" spans="1:39" s="3" customFormat="1" ht="15" x14ac:dyDescent="0.25">
      <c r="A1438" s="63"/>
      <c r="B1438" s="63"/>
      <c r="C1438" s="63"/>
      <c r="D1438" s="63"/>
      <c r="E1438" s="10"/>
      <c r="F1438" s="10"/>
      <c r="G1438" s="7"/>
      <c r="I1438" s="63"/>
      <c r="J1438" s="47"/>
      <c r="K1438" s="108"/>
      <c r="M1438" s="63"/>
      <c r="N1438" s="194"/>
      <c r="P1438" s="113"/>
      <c r="Q1438" s="193"/>
      <c r="S1438" s="113"/>
      <c r="T1438" s="193"/>
      <c r="V1438" s="82"/>
      <c r="W1438" s="82"/>
      <c r="X1438" s="82"/>
      <c r="Y1438" s="82"/>
      <c r="Z1438" s="82"/>
      <c r="AA1438" s="65"/>
      <c r="AB1438" s="4"/>
      <c r="AC1438" s="4"/>
      <c r="AD1438" s="4"/>
      <c r="AE1438" s="4"/>
      <c r="AF1438" s="4"/>
      <c r="AG1438" s="4"/>
      <c r="AH1438" s="4"/>
      <c r="AI1438" s="4"/>
      <c r="AJ1438" s="4"/>
      <c r="AK1438" s="4"/>
      <c r="AL1438" s="4"/>
      <c r="AM1438" s="4"/>
    </row>
    <row r="1439" spans="1:39" s="3" customFormat="1" ht="15" x14ac:dyDescent="0.25">
      <c r="A1439" s="63"/>
      <c r="B1439" s="63"/>
      <c r="C1439" s="63"/>
      <c r="D1439" s="63"/>
      <c r="E1439" s="10"/>
      <c r="F1439" s="10"/>
      <c r="G1439" s="7"/>
      <c r="I1439" s="63"/>
      <c r="J1439" s="47"/>
      <c r="K1439" s="108"/>
      <c r="M1439" s="63"/>
      <c r="N1439" s="194"/>
      <c r="P1439" s="113"/>
      <c r="Q1439" s="193"/>
      <c r="S1439" s="113"/>
      <c r="T1439" s="193"/>
      <c r="V1439" s="82"/>
      <c r="W1439" s="82"/>
      <c r="X1439" s="82"/>
      <c r="Y1439" s="82"/>
      <c r="Z1439" s="82"/>
      <c r="AA1439" s="65"/>
      <c r="AB1439" s="4"/>
      <c r="AC1439" s="4"/>
      <c r="AD1439" s="4"/>
      <c r="AE1439" s="4"/>
      <c r="AF1439" s="4"/>
      <c r="AG1439" s="4"/>
      <c r="AH1439" s="4"/>
      <c r="AI1439" s="4"/>
      <c r="AJ1439" s="4"/>
      <c r="AK1439" s="4"/>
      <c r="AL1439" s="4"/>
      <c r="AM1439" s="4"/>
    </row>
    <row r="1440" spans="1:39" s="3" customFormat="1" ht="15" x14ac:dyDescent="0.25">
      <c r="A1440" s="63"/>
      <c r="B1440" s="63"/>
      <c r="C1440" s="63"/>
      <c r="D1440" s="63"/>
      <c r="E1440" s="10"/>
      <c r="F1440" s="10"/>
      <c r="G1440" s="7"/>
      <c r="I1440" s="63"/>
      <c r="J1440" s="47"/>
      <c r="K1440" s="108"/>
      <c r="M1440" s="63"/>
      <c r="N1440" s="194"/>
      <c r="P1440" s="113"/>
      <c r="Q1440" s="193"/>
      <c r="S1440" s="113"/>
      <c r="T1440" s="193"/>
      <c r="V1440" s="82"/>
      <c r="W1440" s="82"/>
      <c r="X1440" s="82"/>
      <c r="Y1440" s="82"/>
      <c r="Z1440" s="82"/>
      <c r="AA1440" s="65"/>
      <c r="AB1440" s="4"/>
      <c r="AC1440" s="4"/>
      <c r="AD1440" s="4"/>
      <c r="AE1440" s="4"/>
      <c r="AF1440" s="4"/>
      <c r="AG1440" s="4"/>
      <c r="AH1440" s="4"/>
      <c r="AI1440" s="4"/>
      <c r="AJ1440" s="4"/>
      <c r="AK1440" s="4"/>
      <c r="AL1440" s="4"/>
      <c r="AM1440" s="4"/>
    </row>
    <row r="1441" spans="1:39" s="3" customFormat="1" ht="15" x14ac:dyDescent="0.25">
      <c r="A1441" s="63"/>
      <c r="B1441" s="63"/>
      <c r="C1441" s="63"/>
      <c r="D1441" s="63"/>
      <c r="E1441" s="10"/>
      <c r="F1441" s="10"/>
      <c r="G1441" s="7"/>
      <c r="I1441" s="63"/>
      <c r="J1441" s="47"/>
      <c r="K1441" s="108"/>
      <c r="M1441" s="63"/>
      <c r="N1441" s="194"/>
      <c r="P1441" s="113"/>
      <c r="Q1441" s="193"/>
      <c r="S1441" s="113"/>
      <c r="T1441" s="193"/>
      <c r="V1441" s="82"/>
      <c r="W1441" s="82"/>
      <c r="X1441" s="82"/>
      <c r="Y1441" s="82"/>
      <c r="Z1441" s="82"/>
      <c r="AA1441" s="65"/>
      <c r="AB1441" s="4"/>
      <c r="AC1441" s="4"/>
      <c r="AD1441" s="4"/>
      <c r="AE1441" s="4"/>
      <c r="AF1441" s="4"/>
      <c r="AG1441" s="4"/>
      <c r="AH1441" s="4"/>
      <c r="AI1441" s="4"/>
      <c r="AJ1441" s="4"/>
      <c r="AK1441" s="4"/>
      <c r="AL1441" s="4"/>
      <c r="AM1441" s="4"/>
    </row>
    <row r="1442" spans="1:39" s="3" customFormat="1" ht="15" x14ac:dyDescent="0.25">
      <c r="A1442" s="63"/>
      <c r="B1442" s="63"/>
      <c r="C1442" s="63"/>
      <c r="D1442" s="63"/>
      <c r="E1442" s="10"/>
      <c r="F1442" s="10"/>
      <c r="G1442" s="7"/>
      <c r="I1442" s="63"/>
      <c r="J1442" s="47"/>
      <c r="K1442" s="108"/>
      <c r="M1442" s="63"/>
      <c r="N1442" s="194"/>
      <c r="P1442" s="113"/>
      <c r="Q1442" s="193"/>
      <c r="S1442" s="113"/>
      <c r="T1442" s="193"/>
      <c r="V1442" s="82"/>
      <c r="W1442" s="82"/>
      <c r="X1442" s="82"/>
      <c r="Y1442" s="82"/>
      <c r="Z1442" s="82"/>
      <c r="AA1442" s="65"/>
      <c r="AB1442" s="4"/>
      <c r="AC1442" s="4"/>
      <c r="AD1442" s="4"/>
      <c r="AE1442" s="4"/>
      <c r="AF1442" s="4"/>
      <c r="AG1442" s="4"/>
      <c r="AH1442" s="4"/>
      <c r="AI1442" s="4"/>
      <c r="AJ1442" s="4"/>
      <c r="AK1442" s="4"/>
      <c r="AL1442" s="4"/>
      <c r="AM1442" s="4"/>
    </row>
    <row r="1443" spans="1:39" s="3" customFormat="1" ht="15" x14ac:dyDescent="0.25">
      <c r="A1443" s="63"/>
      <c r="B1443" s="63"/>
      <c r="C1443" s="63"/>
      <c r="D1443" s="63"/>
      <c r="E1443" s="10"/>
      <c r="F1443" s="10"/>
      <c r="G1443" s="7"/>
      <c r="I1443" s="63"/>
      <c r="J1443" s="47"/>
      <c r="K1443" s="108"/>
      <c r="M1443" s="63"/>
      <c r="N1443" s="194"/>
      <c r="P1443" s="113"/>
      <c r="Q1443" s="193"/>
      <c r="S1443" s="113"/>
      <c r="T1443" s="193"/>
      <c r="V1443" s="82"/>
      <c r="W1443" s="82"/>
      <c r="X1443" s="82"/>
      <c r="Y1443" s="82"/>
      <c r="Z1443" s="82"/>
      <c r="AA1443" s="65"/>
      <c r="AB1443" s="4"/>
      <c r="AC1443" s="4"/>
      <c r="AD1443" s="4"/>
      <c r="AE1443" s="4"/>
      <c r="AF1443" s="4"/>
      <c r="AG1443" s="4"/>
      <c r="AH1443" s="4"/>
      <c r="AI1443" s="4"/>
      <c r="AJ1443" s="4"/>
      <c r="AK1443" s="4"/>
      <c r="AL1443" s="4"/>
      <c r="AM1443" s="4"/>
    </row>
    <row r="1444" spans="1:39" s="3" customFormat="1" ht="15" x14ac:dyDescent="0.25">
      <c r="A1444" s="63"/>
      <c r="B1444" s="63"/>
      <c r="C1444" s="63"/>
      <c r="D1444" s="63"/>
      <c r="E1444" s="10"/>
      <c r="F1444" s="10"/>
      <c r="G1444" s="7"/>
      <c r="I1444" s="63"/>
      <c r="J1444" s="47"/>
      <c r="K1444" s="108"/>
      <c r="M1444" s="63"/>
      <c r="N1444" s="194"/>
      <c r="P1444" s="113"/>
      <c r="Q1444" s="193"/>
      <c r="S1444" s="113"/>
      <c r="T1444" s="193"/>
      <c r="V1444" s="82"/>
      <c r="W1444" s="82"/>
      <c r="X1444" s="82"/>
      <c r="Y1444" s="82"/>
      <c r="Z1444" s="82"/>
      <c r="AA1444" s="65"/>
      <c r="AB1444" s="4"/>
      <c r="AC1444" s="4"/>
      <c r="AD1444" s="4"/>
      <c r="AE1444" s="4"/>
      <c r="AF1444" s="4"/>
      <c r="AG1444" s="4"/>
      <c r="AH1444" s="4"/>
      <c r="AI1444" s="4"/>
      <c r="AJ1444" s="4"/>
      <c r="AK1444" s="4"/>
      <c r="AL1444" s="4"/>
      <c r="AM1444" s="4"/>
    </row>
    <row r="1445" spans="1:39" s="3" customFormat="1" ht="15" x14ac:dyDescent="0.25">
      <c r="A1445" s="63"/>
      <c r="B1445" s="63"/>
      <c r="C1445" s="63"/>
      <c r="D1445" s="63"/>
      <c r="E1445" s="10"/>
      <c r="F1445" s="10"/>
      <c r="G1445" s="7"/>
      <c r="I1445" s="63"/>
      <c r="J1445" s="47"/>
      <c r="K1445" s="108"/>
      <c r="M1445" s="63"/>
      <c r="N1445" s="194"/>
      <c r="P1445" s="113"/>
      <c r="Q1445" s="193"/>
      <c r="S1445" s="113"/>
      <c r="T1445" s="193"/>
      <c r="V1445" s="82"/>
      <c r="W1445" s="82"/>
      <c r="X1445" s="82"/>
      <c r="Y1445" s="82"/>
      <c r="Z1445" s="82"/>
      <c r="AA1445" s="65"/>
      <c r="AB1445" s="4"/>
      <c r="AC1445" s="4"/>
      <c r="AD1445" s="4"/>
      <c r="AE1445" s="4"/>
      <c r="AF1445" s="4"/>
      <c r="AG1445" s="4"/>
      <c r="AH1445" s="4"/>
      <c r="AI1445" s="4"/>
      <c r="AJ1445" s="4"/>
      <c r="AK1445" s="4"/>
      <c r="AL1445" s="4"/>
      <c r="AM1445" s="4"/>
    </row>
    <row r="1446" spans="1:39" s="3" customFormat="1" ht="15" x14ac:dyDescent="0.25">
      <c r="A1446" s="63"/>
      <c r="B1446" s="63"/>
      <c r="C1446" s="63"/>
      <c r="D1446" s="63"/>
      <c r="E1446" s="10"/>
      <c r="F1446" s="10"/>
      <c r="G1446" s="7"/>
      <c r="I1446" s="63"/>
      <c r="J1446" s="47"/>
      <c r="K1446" s="108"/>
      <c r="M1446" s="63"/>
      <c r="N1446" s="194"/>
      <c r="P1446" s="113"/>
      <c r="Q1446" s="193"/>
      <c r="S1446" s="113"/>
      <c r="T1446" s="193"/>
      <c r="V1446" s="82"/>
      <c r="W1446" s="82"/>
      <c r="X1446" s="82"/>
      <c r="Y1446" s="82"/>
      <c r="Z1446" s="82"/>
      <c r="AA1446" s="65"/>
      <c r="AB1446" s="4"/>
      <c r="AC1446" s="4"/>
      <c r="AD1446" s="4"/>
      <c r="AE1446" s="4"/>
      <c r="AF1446" s="4"/>
      <c r="AG1446" s="4"/>
      <c r="AH1446" s="4"/>
      <c r="AI1446" s="4"/>
      <c r="AJ1446" s="4"/>
      <c r="AK1446" s="4"/>
      <c r="AL1446" s="4"/>
      <c r="AM1446" s="4"/>
    </row>
    <row r="1447" spans="1:39" s="3" customFormat="1" ht="15" x14ac:dyDescent="0.25">
      <c r="A1447" s="63"/>
      <c r="B1447" s="63"/>
      <c r="C1447" s="63"/>
      <c r="D1447" s="63"/>
      <c r="E1447" s="10"/>
      <c r="F1447" s="10"/>
      <c r="G1447" s="7"/>
      <c r="I1447" s="63"/>
      <c r="J1447" s="47"/>
      <c r="K1447" s="108"/>
      <c r="M1447" s="63"/>
      <c r="N1447" s="194"/>
      <c r="P1447" s="113"/>
      <c r="Q1447" s="193"/>
      <c r="S1447" s="113"/>
      <c r="T1447" s="193"/>
      <c r="V1447" s="82"/>
      <c r="W1447" s="82"/>
      <c r="X1447" s="82"/>
      <c r="Y1447" s="82"/>
      <c r="Z1447" s="82"/>
      <c r="AA1447" s="65"/>
      <c r="AB1447" s="4"/>
      <c r="AC1447" s="4"/>
      <c r="AD1447" s="4"/>
      <c r="AE1447" s="4"/>
      <c r="AF1447" s="4"/>
      <c r="AG1447" s="4"/>
      <c r="AH1447" s="4"/>
      <c r="AI1447" s="4"/>
      <c r="AJ1447" s="4"/>
      <c r="AK1447" s="4"/>
      <c r="AL1447" s="4"/>
      <c r="AM1447" s="4"/>
    </row>
    <row r="1448" spans="1:39" s="3" customFormat="1" ht="15" x14ac:dyDescent="0.25">
      <c r="A1448" s="63"/>
      <c r="B1448" s="63"/>
      <c r="C1448" s="63"/>
      <c r="D1448" s="63"/>
      <c r="E1448" s="10"/>
      <c r="F1448" s="10"/>
      <c r="G1448" s="7"/>
      <c r="I1448" s="63"/>
      <c r="J1448" s="47"/>
      <c r="K1448" s="108"/>
      <c r="M1448" s="63"/>
      <c r="N1448" s="194"/>
      <c r="P1448" s="113"/>
      <c r="Q1448" s="193"/>
      <c r="S1448" s="113"/>
      <c r="T1448" s="193"/>
      <c r="V1448" s="82"/>
      <c r="W1448" s="82"/>
      <c r="X1448" s="82"/>
      <c r="Y1448" s="82"/>
      <c r="Z1448" s="82"/>
      <c r="AA1448" s="65"/>
      <c r="AB1448" s="4"/>
      <c r="AC1448" s="4"/>
      <c r="AD1448" s="4"/>
      <c r="AE1448" s="4"/>
      <c r="AF1448" s="4"/>
      <c r="AG1448" s="4"/>
      <c r="AH1448" s="4"/>
      <c r="AI1448" s="4"/>
      <c r="AJ1448" s="4"/>
      <c r="AK1448" s="4"/>
      <c r="AL1448" s="4"/>
      <c r="AM1448" s="4"/>
    </row>
    <row r="1449" spans="1:39" s="3" customFormat="1" ht="15" x14ac:dyDescent="0.25">
      <c r="A1449" s="63"/>
      <c r="B1449" s="63"/>
      <c r="C1449" s="63"/>
      <c r="D1449" s="63"/>
      <c r="E1449" s="10"/>
      <c r="F1449" s="10"/>
      <c r="G1449" s="7"/>
      <c r="I1449" s="63"/>
      <c r="J1449" s="47"/>
      <c r="K1449" s="108"/>
      <c r="M1449" s="63"/>
      <c r="N1449" s="194"/>
      <c r="P1449" s="113"/>
      <c r="Q1449" s="193"/>
      <c r="S1449" s="113"/>
      <c r="T1449" s="193"/>
      <c r="V1449" s="82"/>
      <c r="W1449" s="82"/>
      <c r="X1449" s="82"/>
      <c r="Y1449" s="82"/>
      <c r="Z1449" s="82"/>
      <c r="AA1449" s="65"/>
      <c r="AB1449" s="4"/>
      <c r="AC1449" s="4"/>
      <c r="AD1449" s="4"/>
      <c r="AE1449" s="4"/>
      <c r="AF1449" s="4"/>
      <c r="AG1449" s="4"/>
      <c r="AH1449" s="4"/>
      <c r="AI1449" s="4"/>
      <c r="AJ1449" s="4"/>
      <c r="AK1449" s="4"/>
      <c r="AL1449" s="4"/>
      <c r="AM1449" s="4"/>
    </row>
    <row r="1450" spans="1:39" s="3" customFormat="1" ht="15" x14ac:dyDescent="0.25">
      <c r="A1450" s="63"/>
      <c r="B1450" s="63"/>
      <c r="C1450" s="63"/>
      <c r="D1450" s="63"/>
      <c r="E1450" s="10"/>
      <c r="F1450" s="10"/>
      <c r="G1450" s="7"/>
      <c r="I1450" s="63"/>
      <c r="J1450" s="47"/>
      <c r="K1450" s="108"/>
      <c r="M1450" s="63"/>
      <c r="N1450" s="194"/>
      <c r="P1450" s="113"/>
      <c r="Q1450" s="193"/>
      <c r="S1450" s="113"/>
      <c r="T1450" s="193"/>
      <c r="V1450" s="82"/>
      <c r="W1450" s="82"/>
      <c r="X1450" s="82"/>
      <c r="Y1450" s="82"/>
      <c r="Z1450" s="82"/>
      <c r="AA1450" s="65"/>
      <c r="AB1450" s="4"/>
      <c r="AC1450" s="4"/>
      <c r="AD1450" s="4"/>
      <c r="AE1450" s="4"/>
      <c r="AF1450" s="4"/>
      <c r="AG1450" s="4"/>
      <c r="AH1450" s="4"/>
      <c r="AI1450" s="4"/>
      <c r="AJ1450" s="4"/>
      <c r="AK1450" s="4"/>
      <c r="AL1450" s="4"/>
      <c r="AM1450" s="4"/>
    </row>
    <row r="1451" spans="1:39" s="3" customFormat="1" ht="15" x14ac:dyDescent="0.25">
      <c r="A1451" s="63"/>
      <c r="B1451" s="63"/>
      <c r="C1451" s="63"/>
      <c r="D1451" s="63"/>
      <c r="E1451" s="10"/>
      <c r="F1451" s="10"/>
      <c r="G1451" s="7"/>
      <c r="I1451" s="63"/>
      <c r="J1451" s="47"/>
      <c r="K1451" s="108"/>
      <c r="M1451" s="63"/>
      <c r="N1451" s="194"/>
      <c r="P1451" s="113"/>
      <c r="Q1451" s="193"/>
      <c r="S1451" s="113"/>
      <c r="T1451" s="193"/>
      <c r="V1451" s="82"/>
      <c r="W1451" s="82"/>
      <c r="X1451" s="82"/>
      <c r="Y1451" s="82"/>
      <c r="Z1451" s="82"/>
      <c r="AA1451" s="65"/>
      <c r="AB1451" s="4"/>
      <c r="AC1451" s="4"/>
      <c r="AD1451" s="4"/>
      <c r="AE1451" s="4"/>
      <c r="AF1451" s="4"/>
      <c r="AG1451" s="4"/>
      <c r="AH1451" s="4"/>
      <c r="AI1451" s="4"/>
      <c r="AJ1451" s="4"/>
      <c r="AK1451" s="4"/>
      <c r="AL1451" s="4"/>
      <c r="AM1451" s="4"/>
    </row>
    <row r="1452" spans="1:39" s="3" customFormat="1" ht="15" x14ac:dyDescent="0.25">
      <c r="A1452" s="63"/>
      <c r="B1452" s="63"/>
      <c r="C1452" s="63"/>
      <c r="D1452" s="63"/>
      <c r="E1452" s="10"/>
      <c r="F1452" s="10"/>
      <c r="G1452" s="7"/>
      <c r="I1452" s="63"/>
      <c r="J1452" s="47"/>
      <c r="K1452" s="108"/>
      <c r="M1452" s="63"/>
      <c r="N1452" s="194"/>
      <c r="P1452" s="113"/>
      <c r="Q1452" s="193"/>
      <c r="S1452" s="113"/>
      <c r="T1452" s="193"/>
      <c r="V1452" s="82"/>
      <c r="W1452" s="82"/>
      <c r="X1452" s="82"/>
      <c r="Y1452" s="82"/>
      <c r="Z1452" s="82"/>
      <c r="AA1452" s="65"/>
      <c r="AB1452" s="4"/>
      <c r="AC1452" s="4"/>
      <c r="AD1452" s="4"/>
      <c r="AE1452" s="4"/>
      <c r="AF1452" s="4"/>
      <c r="AG1452" s="4"/>
      <c r="AH1452" s="4"/>
      <c r="AI1452" s="4"/>
      <c r="AJ1452" s="4"/>
      <c r="AK1452" s="4"/>
      <c r="AL1452" s="4"/>
      <c r="AM1452" s="4"/>
    </row>
    <row r="1453" spans="1:39" s="3" customFormat="1" ht="15" x14ac:dyDescent="0.25">
      <c r="A1453" s="63"/>
      <c r="B1453" s="63"/>
      <c r="C1453" s="63"/>
      <c r="D1453" s="63"/>
      <c r="E1453" s="10"/>
      <c r="F1453" s="10"/>
      <c r="G1453" s="7"/>
      <c r="I1453" s="63"/>
      <c r="J1453" s="47"/>
      <c r="K1453" s="108"/>
      <c r="M1453" s="63"/>
      <c r="N1453" s="194"/>
      <c r="P1453" s="113"/>
      <c r="Q1453" s="193"/>
      <c r="S1453" s="113"/>
      <c r="T1453" s="193"/>
      <c r="V1453" s="82"/>
      <c r="W1453" s="82"/>
      <c r="X1453" s="82"/>
      <c r="Y1453" s="82"/>
      <c r="Z1453" s="82"/>
      <c r="AA1453" s="65"/>
      <c r="AB1453" s="4"/>
      <c r="AC1453" s="4"/>
      <c r="AD1453" s="4"/>
      <c r="AE1453" s="4"/>
      <c r="AF1453" s="4"/>
      <c r="AG1453" s="4"/>
      <c r="AH1453" s="4"/>
      <c r="AI1453" s="4"/>
      <c r="AJ1453" s="4"/>
      <c r="AK1453" s="4"/>
      <c r="AL1453" s="4"/>
      <c r="AM1453" s="4"/>
    </row>
    <row r="1454" spans="1:39" s="3" customFormat="1" ht="15" x14ac:dyDescent="0.25">
      <c r="A1454" s="63"/>
      <c r="B1454" s="63"/>
      <c r="C1454" s="63"/>
      <c r="D1454" s="63"/>
      <c r="E1454" s="10"/>
      <c r="F1454" s="10"/>
      <c r="G1454" s="7"/>
      <c r="I1454" s="63"/>
      <c r="J1454" s="47"/>
      <c r="K1454" s="108"/>
      <c r="M1454" s="63"/>
      <c r="N1454" s="194"/>
      <c r="P1454" s="113"/>
      <c r="Q1454" s="193"/>
      <c r="S1454" s="113"/>
      <c r="T1454" s="193"/>
      <c r="V1454" s="82"/>
      <c r="W1454" s="82"/>
      <c r="X1454" s="82"/>
      <c r="Y1454" s="82"/>
      <c r="Z1454" s="82"/>
      <c r="AA1454" s="65"/>
      <c r="AB1454" s="4"/>
      <c r="AC1454" s="4"/>
      <c r="AD1454" s="4"/>
      <c r="AE1454" s="4"/>
      <c r="AF1454" s="4"/>
      <c r="AG1454" s="4"/>
      <c r="AH1454" s="4"/>
      <c r="AI1454" s="4"/>
      <c r="AJ1454" s="4"/>
      <c r="AK1454" s="4"/>
      <c r="AL1454" s="4"/>
      <c r="AM1454" s="4"/>
    </row>
    <row r="1455" spans="1:39" s="3" customFormat="1" ht="15" x14ac:dyDescent="0.25">
      <c r="A1455" s="63"/>
      <c r="B1455" s="63"/>
      <c r="C1455" s="63"/>
      <c r="D1455" s="63"/>
      <c r="E1455" s="10"/>
      <c r="F1455" s="10"/>
      <c r="G1455" s="7"/>
      <c r="I1455" s="63"/>
      <c r="J1455" s="47"/>
      <c r="K1455" s="108"/>
      <c r="M1455" s="63"/>
      <c r="N1455" s="194"/>
      <c r="P1455" s="113"/>
      <c r="Q1455" s="193"/>
      <c r="S1455" s="113"/>
      <c r="T1455" s="193"/>
      <c r="V1455" s="82"/>
      <c r="W1455" s="82"/>
      <c r="X1455" s="82"/>
      <c r="Y1455" s="82"/>
      <c r="Z1455" s="82"/>
      <c r="AA1455" s="65"/>
      <c r="AB1455" s="4"/>
      <c r="AC1455" s="4"/>
      <c r="AD1455" s="4"/>
      <c r="AE1455" s="4"/>
      <c r="AF1455" s="4"/>
      <c r="AG1455" s="4"/>
      <c r="AH1455" s="4"/>
      <c r="AI1455" s="4"/>
      <c r="AJ1455" s="4"/>
      <c r="AK1455" s="4"/>
      <c r="AL1455" s="4"/>
      <c r="AM1455" s="4"/>
    </row>
    <row r="1456" spans="1:39" s="3" customFormat="1" ht="15" x14ac:dyDescent="0.25">
      <c r="A1456" s="63"/>
      <c r="B1456" s="63"/>
      <c r="C1456" s="63"/>
      <c r="D1456" s="63"/>
      <c r="E1456" s="10"/>
      <c r="F1456" s="10"/>
      <c r="G1456" s="7"/>
      <c r="I1456" s="63"/>
      <c r="J1456" s="47"/>
      <c r="K1456" s="108"/>
      <c r="M1456" s="63"/>
      <c r="N1456" s="194"/>
      <c r="P1456" s="113"/>
      <c r="Q1456" s="193"/>
      <c r="S1456" s="113"/>
      <c r="T1456" s="193"/>
      <c r="V1456" s="82"/>
      <c r="W1456" s="82"/>
      <c r="X1456" s="82"/>
      <c r="Y1456" s="82"/>
      <c r="Z1456" s="82"/>
      <c r="AA1456" s="65"/>
      <c r="AB1456" s="4"/>
      <c r="AC1456" s="4"/>
      <c r="AD1456" s="4"/>
      <c r="AE1456" s="4"/>
      <c r="AF1456" s="4"/>
      <c r="AG1456" s="4"/>
      <c r="AH1456" s="4"/>
      <c r="AI1456" s="4"/>
      <c r="AJ1456" s="4"/>
      <c r="AK1456" s="4"/>
      <c r="AL1456" s="4"/>
      <c r="AM1456" s="4"/>
    </row>
    <row r="1457" spans="1:39" s="3" customFormat="1" ht="15" x14ac:dyDescent="0.25">
      <c r="A1457" s="63"/>
      <c r="B1457" s="63"/>
      <c r="C1457" s="63"/>
      <c r="D1457" s="63"/>
      <c r="E1457" s="10"/>
      <c r="F1457" s="10"/>
      <c r="G1457" s="7"/>
      <c r="I1457" s="63"/>
      <c r="J1457" s="47"/>
      <c r="K1457" s="108"/>
      <c r="M1457" s="63"/>
      <c r="N1457" s="194"/>
      <c r="P1457" s="113"/>
      <c r="Q1457" s="193"/>
      <c r="S1457" s="113"/>
      <c r="T1457" s="193"/>
      <c r="V1457" s="82"/>
      <c r="W1457" s="82"/>
      <c r="X1457" s="82"/>
      <c r="Y1457" s="82"/>
      <c r="Z1457" s="82"/>
      <c r="AA1457" s="65"/>
      <c r="AB1457" s="4"/>
      <c r="AC1457" s="4"/>
      <c r="AD1457" s="4"/>
      <c r="AE1457" s="4"/>
      <c r="AF1457" s="4"/>
      <c r="AG1457" s="4"/>
      <c r="AH1457" s="4"/>
      <c r="AI1457" s="4"/>
      <c r="AJ1457" s="4"/>
      <c r="AK1457" s="4"/>
      <c r="AL1457" s="4"/>
      <c r="AM1457" s="4"/>
    </row>
    <row r="1458" spans="1:39" s="3" customFormat="1" ht="15" x14ac:dyDescent="0.25">
      <c r="A1458" s="63"/>
      <c r="B1458" s="63"/>
      <c r="C1458" s="63"/>
      <c r="D1458" s="63"/>
      <c r="E1458" s="10"/>
      <c r="F1458" s="10"/>
      <c r="G1458" s="7"/>
      <c r="I1458" s="63"/>
      <c r="J1458" s="47"/>
      <c r="K1458" s="108"/>
      <c r="M1458" s="63"/>
      <c r="N1458" s="194"/>
      <c r="P1458" s="113"/>
      <c r="Q1458" s="193"/>
      <c r="S1458" s="113"/>
      <c r="T1458" s="193"/>
      <c r="V1458" s="82"/>
      <c r="W1458" s="82"/>
      <c r="X1458" s="82"/>
      <c r="Y1458" s="82"/>
      <c r="Z1458" s="82"/>
      <c r="AA1458" s="65"/>
      <c r="AB1458" s="4"/>
      <c r="AC1458" s="4"/>
      <c r="AD1458" s="4"/>
      <c r="AE1458" s="4"/>
      <c r="AF1458" s="4"/>
      <c r="AG1458" s="4"/>
      <c r="AH1458" s="4"/>
      <c r="AI1458" s="4"/>
      <c r="AJ1458" s="4"/>
      <c r="AK1458" s="4"/>
      <c r="AL1458" s="4"/>
      <c r="AM1458" s="4"/>
    </row>
    <row r="1459" spans="1:39" s="3" customFormat="1" ht="15" x14ac:dyDescent="0.25">
      <c r="A1459" s="63"/>
      <c r="B1459" s="63"/>
      <c r="C1459" s="63"/>
      <c r="D1459" s="63"/>
      <c r="E1459" s="10"/>
      <c r="F1459" s="10"/>
      <c r="G1459" s="7"/>
      <c r="I1459" s="63"/>
      <c r="J1459" s="47"/>
      <c r="K1459" s="108"/>
      <c r="M1459" s="63"/>
      <c r="N1459" s="194"/>
      <c r="P1459" s="113"/>
      <c r="Q1459" s="193"/>
      <c r="S1459" s="113"/>
      <c r="T1459" s="193"/>
      <c r="V1459" s="82"/>
      <c r="W1459" s="82"/>
      <c r="X1459" s="82"/>
      <c r="Y1459" s="82"/>
      <c r="Z1459" s="82"/>
      <c r="AA1459" s="65"/>
      <c r="AB1459" s="4"/>
      <c r="AC1459" s="4"/>
      <c r="AD1459" s="4"/>
      <c r="AE1459" s="4"/>
      <c r="AF1459" s="4"/>
      <c r="AG1459" s="4"/>
      <c r="AH1459" s="4"/>
      <c r="AI1459" s="4"/>
      <c r="AJ1459" s="4"/>
      <c r="AK1459" s="4"/>
      <c r="AL1459" s="4"/>
      <c r="AM1459" s="4"/>
    </row>
    <row r="1460" spans="1:39" s="3" customFormat="1" ht="15" x14ac:dyDescent="0.25">
      <c r="A1460" s="63"/>
      <c r="B1460" s="63"/>
      <c r="C1460" s="63"/>
      <c r="D1460" s="63"/>
      <c r="E1460" s="10"/>
      <c r="F1460" s="10"/>
      <c r="G1460" s="7"/>
      <c r="I1460" s="63"/>
      <c r="J1460" s="47"/>
      <c r="K1460" s="108"/>
      <c r="M1460" s="63"/>
      <c r="N1460" s="194"/>
      <c r="P1460" s="113"/>
      <c r="Q1460" s="193"/>
      <c r="S1460" s="113"/>
      <c r="T1460" s="193"/>
      <c r="V1460" s="82"/>
      <c r="W1460" s="82"/>
      <c r="X1460" s="82"/>
      <c r="Y1460" s="82"/>
      <c r="Z1460" s="82"/>
      <c r="AA1460" s="65"/>
      <c r="AB1460" s="4"/>
      <c r="AC1460" s="4"/>
      <c r="AD1460" s="4"/>
      <c r="AE1460" s="4"/>
      <c r="AF1460" s="4"/>
      <c r="AG1460" s="4"/>
      <c r="AH1460" s="4"/>
      <c r="AI1460" s="4"/>
      <c r="AJ1460" s="4"/>
      <c r="AK1460" s="4"/>
      <c r="AL1460" s="4"/>
      <c r="AM1460" s="4"/>
    </row>
    <row r="1461" spans="1:39" s="3" customFormat="1" ht="15" x14ac:dyDescent="0.25">
      <c r="A1461" s="63"/>
      <c r="B1461" s="63"/>
      <c r="C1461" s="63"/>
      <c r="D1461" s="63"/>
      <c r="E1461" s="10"/>
      <c r="F1461" s="10"/>
      <c r="G1461" s="7"/>
      <c r="I1461" s="63"/>
      <c r="J1461" s="47"/>
      <c r="K1461" s="108"/>
      <c r="M1461" s="63"/>
      <c r="N1461" s="194"/>
      <c r="P1461" s="113"/>
      <c r="Q1461" s="193"/>
      <c r="S1461" s="113"/>
      <c r="T1461" s="193"/>
      <c r="V1461" s="82"/>
      <c r="W1461" s="82"/>
      <c r="X1461" s="82"/>
      <c r="Y1461" s="82"/>
      <c r="Z1461" s="82"/>
      <c r="AA1461" s="65"/>
      <c r="AB1461" s="4"/>
      <c r="AC1461" s="4"/>
      <c r="AD1461" s="4"/>
      <c r="AE1461" s="4"/>
      <c r="AF1461" s="4"/>
      <c r="AG1461" s="4"/>
      <c r="AH1461" s="4"/>
      <c r="AI1461" s="4"/>
      <c r="AJ1461" s="4"/>
      <c r="AK1461" s="4"/>
      <c r="AL1461" s="4"/>
      <c r="AM1461" s="4"/>
    </row>
    <row r="1462" spans="1:39" s="3" customFormat="1" ht="15" x14ac:dyDescent="0.25">
      <c r="A1462" s="63"/>
      <c r="B1462" s="63"/>
      <c r="C1462" s="63"/>
      <c r="D1462" s="63"/>
      <c r="E1462" s="10"/>
      <c r="F1462" s="10"/>
      <c r="G1462" s="7"/>
      <c r="I1462" s="63"/>
      <c r="J1462" s="47"/>
      <c r="K1462" s="108"/>
      <c r="M1462" s="63"/>
      <c r="N1462" s="194"/>
      <c r="P1462" s="113"/>
      <c r="Q1462" s="193"/>
      <c r="S1462" s="113"/>
      <c r="T1462" s="193"/>
      <c r="V1462" s="82"/>
      <c r="W1462" s="82"/>
      <c r="X1462" s="82"/>
      <c r="Y1462" s="82"/>
      <c r="Z1462" s="82"/>
      <c r="AA1462" s="65"/>
      <c r="AB1462" s="4"/>
      <c r="AC1462" s="4"/>
      <c r="AD1462" s="4"/>
      <c r="AE1462" s="4"/>
      <c r="AF1462" s="4"/>
      <c r="AG1462" s="4"/>
      <c r="AH1462" s="4"/>
      <c r="AI1462" s="4"/>
      <c r="AJ1462" s="4"/>
      <c r="AK1462" s="4"/>
      <c r="AL1462" s="4"/>
      <c r="AM1462" s="4"/>
    </row>
    <row r="1463" spans="1:39" s="3" customFormat="1" ht="15" x14ac:dyDescent="0.25">
      <c r="A1463" s="63"/>
      <c r="B1463" s="63"/>
      <c r="C1463" s="63"/>
      <c r="D1463" s="63"/>
      <c r="E1463" s="10"/>
      <c r="F1463" s="10"/>
      <c r="G1463" s="7"/>
      <c r="I1463" s="63"/>
      <c r="J1463" s="47"/>
      <c r="K1463" s="108"/>
      <c r="M1463" s="63"/>
      <c r="N1463" s="194"/>
      <c r="P1463" s="113"/>
      <c r="Q1463" s="193"/>
      <c r="S1463" s="113"/>
      <c r="T1463" s="193"/>
      <c r="V1463" s="82"/>
      <c r="W1463" s="82"/>
      <c r="X1463" s="82"/>
      <c r="Y1463" s="82"/>
      <c r="Z1463" s="82"/>
      <c r="AA1463" s="65"/>
      <c r="AB1463" s="4"/>
      <c r="AC1463" s="4"/>
      <c r="AD1463" s="4"/>
      <c r="AE1463" s="4"/>
      <c r="AF1463" s="4"/>
      <c r="AG1463" s="4"/>
      <c r="AH1463" s="4"/>
      <c r="AI1463" s="4"/>
      <c r="AJ1463" s="4"/>
      <c r="AK1463" s="4"/>
      <c r="AL1463" s="4"/>
      <c r="AM1463" s="4"/>
    </row>
    <row r="1464" spans="1:39" s="3" customFormat="1" ht="15" x14ac:dyDescent="0.25">
      <c r="A1464" s="63"/>
      <c r="B1464" s="63"/>
      <c r="C1464" s="63"/>
      <c r="D1464" s="63"/>
      <c r="E1464" s="10"/>
      <c r="F1464" s="10"/>
      <c r="G1464" s="7"/>
      <c r="I1464" s="63"/>
      <c r="J1464" s="47"/>
      <c r="K1464" s="108"/>
      <c r="M1464" s="63"/>
      <c r="N1464" s="194"/>
      <c r="P1464" s="113"/>
      <c r="Q1464" s="193"/>
      <c r="S1464" s="113"/>
      <c r="T1464" s="193"/>
      <c r="V1464" s="82"/>
      <c r="W1464" s="82"/>
      <c r="X1464" s="82"/>
      <c r="Y1464" s="82"/>
      <c r="Z1464" s="82"/>
      <c r="AA1464" s="65"/>
      <c r="AB1464" s="4"/>
      <c r="AC1464" s="4"/>
      <c r="AD1464" s="4"/>
      <c r="AE1464" s="4"/>
      <c r="AF1464" s="4"/>
      <c r="AG1464" s="4"/>
      <c r="AH1464" s="4"/>
      <c r="AI1464" s="4"/>
      <c r="AJ1464" s="4"/>
      <c r="AK1464" s="4"/>
      <c r="AL1464" s="4"/>
      <c r="AM1464" s="4"/>
    </row>
    <row r="1465" spans="1:39" s="3" customFormat="1" ht="15" x14ac:dyDescent="0.25">
      <c r="A1465" s="63"/>
      <c r="B1465" s="63"/>
      <c r="C1465" s="63"/>
      <c r="D1465" s="63"/>
      <c r="E1465" s="10"/>
      <c r="F1465" s="10"/>
      <c r="G1465" s="7"/>
      <c r="I1465" s="63"/>
      <c r="J1465" s="47"/>
      <c r="K1465" s="108"/>
      <c r="M1465" s="63"/>
      <c r="N1465" s="194"/>
      <c r="P1465" s="113"/>
      <c r="Q1465" s="193"/>
      <c r="S1465" s="113"/>
      <c r="T1465" s="193"/>
      <c r="V1465" s="82"/>
      <c r="W1465" s="82"/>
      <c r="X1465" s="82"/>
      <c r="Y1465" s="82"/>
      <c r="Z1465" s="82"/>
      <c r="AA1465" s="65"/>
      <c r="AB1465" s="4"/>
      <c r="AC1465" s="4"/>
      <c r="AD1465" s="4"/>
      <c r="AE1465" s="4"/>
      <c r="AF1465" s="4"/>
      <c r="AG1465" s="4"/>
      <c r="AH1465" s="4"/>
      <c r="AI1465" s="4"/>
      <c r="AJ1465" s="4"/>
      <c r="AK1465" s="4"/>
      <c r="AL1465" s="4"/>
      <c r="AM1465" s="4"/>
    </row>
    <row r="1466" spans="1:39" s="3" customFormat="1" ht="15" x14ac:dyDescent="0.25">
      <c r="A1466" s="63"/>
      <c r="B1466" s="63"/>
      <c r="C1466" s="63"/>
      <c r="D1466" s="63"/>
      <c r="E1466" s="10"/>
      <c r="F1466" s="10"/>
      <c r="G1466" s="7"/>
      <c r="I1466" s="63"/>
      <c r="J1466" s="47"/>
      <c r="K1466" s="108"/>
      <c r="M1466" s="63"/>
      <c r="N1466" s="194"/>
      <c r="P1466" s="113"/>
      <c r="Q1466" s="193"/>
      <c r="S1466" s="113"/>
      <c r="T1466" s="193"/>
      <c r="V1466" s="82"/>
      <c r="W1466" s="82"/>
      <c r="X1466" s="82"/>
      <c r="Y1466" s="82"/>
      <c r="Z1466" s="82"/>
      <c r="AA1466" s="65"/>
      <c r="AB1466" s="4"/>
      <c r="AC1466" s="4"/>
      <c r="AD1466" s="4"/>
      <c r="AE1466" s="4"/>
      <c r="AF1466" s="4"/>
      <c r="AG1466" s="4"/>
      <c r="AH1466" s="4"/>
      <c r="AI1466" s="4"/>
      <c r="AJ1466" s="4"/>
      <c r="AK1466" s="4"/>
      <c r="AL1466" s="4"/>
      <c r="AM1466" s="4"/>
    </row>
    <row r="1467" spans="1:39" s="3" customFormat="1" ht="15" x14ac:dyDescent="0.25">
      <c r="A1467" s="63"/>
      <c r="B1467" s="63"/>
      <c r="C1467" s="63"/>
      <c r="D1467" s="63"/>
      <c r="E1467" s="10"/>
      <c r="F1467" s="10"/>
      <c r="G1467" s="7"/>
      <c r="I1467" s="63"/>
      <c r="J1467" s="47"/>
      <c r="K1467" s="108"/>
      <c r="M1467" s="63"/>
      <c r="N1467" s="194"/>
      <c r="P1467" s="113"/>
      <c r="Q1467" s="193"/>
      <c r="S1467" s="113"/>
      <c r="T1467" s="193"/>
      <c r="V1467" s="82"/>
      <c r="W1467" s="82"/>
      <c r="X1467" s="82"/>
      <c r="Y1467" s="82"/>
      <c r="Z1467" s="82"/>
      <c r="AA1467" s="65"/>
      <c r="AB1467" s="4"/>
      <c r="AC1467" s="4"/>
      <c r="AD1467" s="4"/>
      <c r="AE1467" s="4"/>
      <c r="AF1467" s="4"/>
      <c r="AG1467" s="4"/>
      <c r="AH1467" s="4"/>
      <c r="AI1467" s="4"/>
      <c r="AJ1467" s="4"/>
      <c r="AK1467" s="4"/>
      <c r="AL1467" s="4"/>
      <c r="AM1467" s="4"/>
    </row>
    <row r="1468" spans="1:39" s="3" customFormat="1" ht="15" x14ac:dyDescent="0.25">
      <c r="A1468" s="63"/>
      <c r="B1468" s="63"/>
      <c r="C1468" s="63"/>
      <c r="D1468" s="63"/>
      <c r="E1468" s="10"/>
      <c r="F1468" s="10"/>
      <c r="G1468" s="7"/>
      <c r="I1468" s="63"/>
      <c r="J1468" s="47"/>
      <c r="K1468" s="108"/>
      <c r="M1468" s="63"/>
      <c r="N1468" s="194"/>
      <c r="P1468" s="113"/>
      <c r="Q1468" s="193"/>
      <c r="S1468" s="113"/>
      <c r="T1468" s="193"/>
      <c r="V1468" s="82"/>
      <c r="W1468" s="82"/>
      <c r="X1468" s="82"/>
      <c r="Y1468" s="82"/>
      <c r="Z1468" s="82"/>
      <c r="AA1468" s="65"/>
      <c r="AB1468" s="4"/>
      <c r="AC1468" s="4"/>
      <c r="AD1468" s="4"/>
      <c r="AE1468" s="4"/>
      <c r="AF1468" s="4"/>
      <c r="AG1468" s="4"/>
      <c r="AH1468" s="4"/>
      <c r="AI1468" s="4"/>
      <c r="AJ1468" s="4"/>
      <c r="AK1468" s="4"/>
      <c r="AL1468" s="4"/>
      <c r="AM1468" s="4"/>
    </row>
    <row r="1469" spans="1:39" s="3" customFormat="1" ht="15" x14ac:dyDescent="0.25">
      <c r="A1469" s="63"/>
      <c r="B1469" s="63"/>
      <c r="C1469" s="63"/>
      <c r="D1469" s="63"/>
      <c r="E1469" s="10"/>
      <c r="F1469" s="10"/>
      <c r="G1469" s="7"/>
      <c r="I1469" s="63"/>
      <c r="J1469" s="47"/>
      <c r="K1469" s="108"/>
      <c r="M1469" s="63"/>
      <c r="N1469" s="194"/>
      <c r="P1469" s="113"/>
      <c r="Q1469" s="193"/>
      <c r="S1469" s="113"/>
      <c r="T1469" s="193"/>
      <c r="V1469" s="82"/>
      <c r="W1469" s="82"/>
      <c r="X1469" s="82"/>
      <c r="Y1469" s="82"/>
      <c r="Z1469" s="82"/>
      <c r="AA1469" s="65"/>
      <c r="AB1469" s="4"/>
      <c r="AC1469" s="4"/>
      <c r="AD1469" s="4"/>
      <c r="AE1469" s="4"/>
      <c r="AF1469" s="4"/>
      <c r="AG1469" s="4"/>
      <c r="AH1469" s="4"/>
      <c r="AI1469" s="4"/>
      <c r="AJ1469" s="4"/>
      <c r="AK1469" s="4"/>
      <c r="AL1469" s="4"/>
      <c r="AM1469" s="4"/>
    </row>
    <row r="1470" spans="1:39" s="3" customFormat="1" ht="15" x14ac:dyDescent="0.25">
      <c r="A1470" s="63"/>
      <c r="B1470" s="63"/>
      <c r="C1470" s="63"/>
      <c r="D1470" s="63"/>
      <c r="E1470" s="10"/>
      <c r="F1470" s="10"/>
      <c r="G1470" s="7"/>
      <c r="I1470" s="63"/>
      <c r="J1470" s="47"/>
      <c r="K1470" s="108"/>
      <c r="M1470" s="63"/>
      <c r="N1470" s="194"/>
      <c r="P1470" s="113"/>
      <c r="Q1470" s="193"/>
      <c r="S1470" s="113"/>
      <c r="T1470" s="193"/>
      <c r="V1470" s="82"/>
      <c r="W1470" s="82"/>
      <c r="X1470" s="82"/>
      <c r="Y1470" s="82"/>
      <c r="Z1470" s="82"/>
      <c r="AA1470" s="65"/>
      <c r="AB1470" s="4"/>
      <c r="AC1470" s="4"/>
      <c r="AD1470" s="4"/>
      <c r="AE1470" s="4"/>
      <c r="AF1470" s="4"/>
      <c r="AG1470" s="4"/>
      <c r="AH1470" s="4"/>
      <c r="AI1470" s="4"/>
      <c r="AJ1470" s="4"/>
      <c r="AK1470" s="4"/>
      <c r="AL1470" s="4"/>
      <c r="AM1470" s="4"/>
    </row>
    <row r="1471" spans="1:39" s="3" customFormat="1" ht="15" x14ac:dyDescent="0.25">
      <c r="A1471" s="63"/>
      <c r="B1471" s="63"/>
      <c r="C1471" s="63"/>
      <c r="D1471" s="63"/>
      <c r="E1471" s="10"/>
      <c r="F1471" s="10"/>
      <c r="G1471" s="7"/>
      <c r="I1471" s="63"/>
      <c r="J1471" s="47"/>
      <c r="K1471" s="108"/>
      <c r="M1471" s="63"/>
      <c r="N1471" s="194"/>
      <c r="P1471" s="113"/>
      <c r="Q1471" s="193"/>
      <c r="S1471" s="113"/>
      <c r="T1471" s="193"/>
      <c r="V1471" s="82"/>
      <c r="W1471" s="82"/>
      <c r="X1471" s="82"/>
      <c r="Y1471" s="82"/>
      <c r="Z1471" s="82"/>
      <c r="AA1471" s="65"/>
      <c r="AB1471" s="4"/>
      <c r="AC1471" s="4"/>
      <c r="AD1471" s="4"/>
      <c r="AE1471" s="4"/>
      <c r="AF1471" s="4"/>
      <c r="AG1471" s="4"/>
      <c r="AH1471" s="4"/>
      <c r="AI1471" s="4"/>
      <c r="AJ1471" s="4"/>
      <c r="AK1471" s="4"/>
      <c r="AL1471" s="4"/>
      <c r="AM1471" s="4"/>
    </row>
    <row r="1472" spans="1:39" s="3" customFormat="1" ht="15" x14ac:dyDescent="0.25">
      <c r="A1472" s="63"/>
      <c r="B1472" s="63"/>
      <c r="C1472" s="63"/>
      <c r="D1472" s="63"/>
      <c r="E1472" s="10"/>
      <c r="F1472" s="10"/>
      <c r="G1472" s="7"/>
      <c r="I1472" s="63"/>
      <c r="J1472" s="47"/>
      <c r="K1472" s="108"/>
      <c r="M1472" s="63"/>
      <c r="N1472" s="194"/>
      <c r="P1472" s="113"/>
      <c r="Q1472" s="193"/>
      <c r="S1472" s="113"/>
      <c r="T1472" s="193"/>
      <c r="V1472" s="82"/>
      <c r="W1472" s="82"/>
      <c r="X1472" s="82"/>
      <c r="Y1472" s="82"/>
      <c r="Z1472" s="82"/>
      <c r="AA1472" s="65"/>
      <c r="AB1472" s="4"/>
      <c r="AC1472" s="4"/>
      <c r="AD1472" s="4"/>
      <c r="AE1472" s="4"/>
      <c r="AF1472" s="4"/>
      <c r="AG1472" s="4"/>
      <c r="AH1472" s="4"/>
      <c r="AI1472" s="4"/>
      <c r="AJ1472" s="4"/>
      <c r="AK1472" s="4"/>
      <c r="AL1472" s="4"/>
      <c r="AM1472" s="4"/>
    </row>
    <row r="1473" spans="1:39" s="3" customFormat="1" ht="15" x14ac:dyDescent="0.25">
      <c r="A1473" s="63"/>
      <c r="B1473" s="63"/>
      <c r="C1473" s="63"/>
      <c r="D1473" s="63"/>
      <c r="E1473" s="10"/>
      <c r="F1473" s="10"/>
      <c r="G1473" s="7"/>
      <c r="I1473" s="63"/>
      <c r="J1473" s="47"/>
      <c r="K1473" s="108"/>
      <c r="M1473" s="63"/>
      <c r="N1473" s="194"/>
      <c r="P1473" s="113"/>
      <c r="Q1473" s="193"/>
      <c r="S1473" s="113"/>
      <c r="T1473" s="193"/>
      <c r="V1473" s="82"/>
      <c r="W1473" s="82"/>
      <c r="X1473" s="82"/>
      <c r="Y1473" s="82"/>
      <c r="Z1473" s="82"/>
      <c r="AA1473" s="65"/>
      <c r="AB1473" s="4"/>
      <c r="AC1473" s="4"/>
      <c r="AD1473" s="4"/>
      <c r="AE1473" s="4"/>
      <c r="AF1473" s="4"/>
      <c r="AG1473" s="4"/>
      <c r="AH1473" s="4"/>
      <c r="AI1473" s="4"/>
      <c r="AJ1473" s="4"/>
      <c r="AK1473" s="4"/>
      <c r="AL1473" s="4"/>
      <c r="AM1473" s="4"/>
    </row>
    <row r="1474" spans="1:39" s="3" customFormat="1" ht="15" x14ac:dyDescent="0.25">
      <c r="A1474" s="63"/>
      <c r="B1474" s="63"/>
      <c r="C1474" s="63"/>
      <c r="D1474" s="63"/>
      <c r="E1474" s="10"/>
      <c r="F1474" s="10"/>
      <c r="G1474" s="7"/>
      <c r="I1474" s="63"/>
      <c r="J1474" s="47"/>
      <c r="K1474" s="108"/>
      <c r="M1474" s="63"/>
      <c r="N1474" s="194"/>
      <c r="P1474" s="113"/>
      <c r="Q1474" s="193"/>
      <c r="S1474" s="113"/>
      <c r="T1474" s="193"/>
      <c r="V1474" s="82"/>
      <c r="W1474" s="82"/>
      <c r="X1474" s="82"/>
      <c r="Y1474" s="82"/>
      <c r="Z1474" s="82"/>
      <c r="AA1474" s="65"/>
      <c r="AB1474" s="4"/>
      <c r="AC1474" s="4"/>
      <c r="AD1474" s="4"/>
      <c r="AE1474" s="4"/>
      <c r="AF1474" s="4"/>
      <c r="AG1474" s="4"/>
      <c r="AH1474" s="4"/>
      <c r="AI1474" s="4"/>
      <c r="AJ1474" s="4"/>
      <c r="AK1474" s="4"/>
      <c r="AL1474" s="4"/>
      <c r="AM1474" s="4"/>
    </row>
    <row r="1475" spans="1:39" s="3" customFormat="1" ht="15" x14ac:dyDescent="0.25">
      <c r="A1475" s="63"/>
      <c r="B1475" s="63"/>
      <c r="C1475" s="63"/>
      <c r="D1475" s="63"/>
      <c r="E1475" s="10"/>
      <c r="F1475" s="10"/>
      <c r="G1475" s="7"/>
      <c r="I1475" s="63"/>
      <c r="J1475" s="47"/>
      <c r="K1475" s="108"/>
      <c r="M1475" s="63"/>
      <c r="N1475" s="194"/>
      <c r="P1475" s="113"/>
      <c r="Q1475" s="193"/>
      <c r="S1475" s="113"/>
      <c r="T1475" s="193"/>
      <c r="V1475" s="82"/>
      <c r="W1475" s="82"/>
      <c r="X1475" s="82"/>
      <c r="Y1475" s="82"/>
      <c r="Z1475" s="82"/>
      <c r="AA1475" s="65"/>
      <c r="AB1475" s="4"/>
      <c r="AC1475" s="4"/>
      <c r="AD1475" s="4"/>
      <c r="AE1475" s="4"/>
      <c r="AF1475" s="4"/>
      <c r="AG1475" s="4"/>
      <c r="AH1475" s="4"/>
      <c r="AI1475" s="4"/>
      <c r="AJ1475" s="4"/>
      <c r="AK1475" s="4"/>
      <c r="AL1475" s="4"/>
      <c r="AM1475" s="4"/>
    </row>
    <row r="1476" spans="1:39" s="3" customFormat="1" ht="15" x14ac:dyDescent="0.25">
      <c r="A1476" s="63"/>
      <c r="B1476" s="63"/>
      <c r="C1476" s="63"/>
      <c r="D1476" s="63"/>
      <c r="E1476" s="10"/>
      <c r="F1476" s="10"/>
      <c r="G1476" s="7"/>
      <c r="I1476" s="63"/>
      <c r="J1476" s="47"/>
      <c r="K1476" s="108"/>
      <c r="M1476" s="63"/>
      <c r="N1476" s="194"/>
      <c r="P1476" s="113"/>
      <c r="Q1476" s="193"/>
      <c r="S1476" s="113"/>
      <c r="T1476" s="193"/>
      <c r="V1476" s="82"/>
      <c r="W1476" s="82"/>
      <c r="X1476" s="82"/>
      <c r="Y1476" s="82"/>
      <c r="Z1476" s="82"/>
      <c r="AA1476" s="65"/>
      <c r="AB1476" s="4"/>
      <c r="AC1476" s="4"/>
      <c r="AD1476" s="4"/>
      <c r="AE1476" s="4"/>
      <c r="AF1476" s="4"/>
      <c r="AG1476" s="4"/>
      <c r="AH1476" s="4"/>
      <c r="AI1476" s="4"/>
      <c r="AJ1476" s="4"/>
      <c r="AK1476" s="4"/>
      <c r="AL1476" s="4"/>
      <c r="AM1476" s="4"/>
    </row>
    <row r="1477" spans="1:39" s="3" customFormat="1" ht="15" x14ac:dyDescent="0.25">
      <c r="A1477" s="63"/>
      <c r="B1477" s="63"/>
      <c r="C1477" s="63"/>
      <c r="D1477" s="63"/>
      <c r="E1477" s="10"/>
      <c r="F1477" s="10"/>
      <c r="G1477" s="7"/>
      <c r="I1477" s="63"/>
      <c r="J1477" s="47"/>
      <c r="K1477" s="108"/>
      <c r="M1477" s="63"/>
      <c r="N1477" s="194"/>
      <c r="P1477" s="113"/>
      <c r="Q1477" s="193"/>
      <c r="S1477" s="113"/>
      <c r="T1477" s="193"/>
      <c r="V1477" s="82"/>
      <c r="W1477" s="82"/>
      <c r="X1477" s="82"/>
      <c r="Y1477" s="82"/>
      <c r="Z1477" s="82"/>
      <c r="AA1477" s="65"/>
      <c r="AB1477" s="4"/>
      <c r="AC1477" s="4"/>
      <c r="AD1477" s="4"/>
      <c r="AE1477" s="4"/>
      <c r="AF1477" s="4"/>
      <c r="AG1477" s="4"/>
      <c r="AH1477" s="4"/>
      <c r="AI1477" s="4"/>
      <c r="AJ1477" s="4"/>
      <c r="AK1477" s="4"/>
      <c r="AL1477" s="4"/>
      <c r="AM1477" s="4"/>
    </row>
    <row r="1478" spans="1:39" s="3" customFormat="1" ht="15" x14ac:dyDescent="0.25">
      <c r="A1478" s="63"/>
      <c r="B1478" s="63"/>
      <c r="C1478" s="63"/>
      <c r="D1478" s="63"/>
      <c r="E1478" s="10"/>
      <c r="F1478" s="10"/>
      <c r="G1478" s="7"/>
      <c r="I1478" s="63"/>
      <c r="J1478" s="47"/>
      <c r="K1478" s="108"/>
      <c r="M1478" s="63"/>
      <c r="N1478" s="194"/>
      <c r="P1478" s="113"/>
      <c r="Q1478" s="193"/>
      <c r="S1478" s="113"/>
      <c r="T1478" s="193"/>
      <c r="V1478" s="82"/>
      <c r="W1478" s="82"/>
      <c r="X1478" s="82"/>
      <c r="Y1478" s="82"/>
      <c r="Z1478" s="82"/>
      <c r="AA1478" s="65"/>
      <c r="AB1478" s="4"/>
      <c r="AC1478" s="4"/>
      <c r="AD1478" s="4"/>
      <c r="AE1478" s="4"/>
      <c r="AF1478" s="4"/>
      <c r="AG1478" s="4"/>
      <c r="AH1478" s="4"/>
      <c r="AI1478" s="4"/>
      <c r="AJ1478" s="4"/>
      <c r="AK1478" s="4"/>
      <c r="AL1478" s="4"/>
      <c r="AM1478" s="4"/>
    </row>
    <row r="1479" spans="1:39" s="3" customFormat="1" ht="15" x14ac:dyDescent="0.25">
      <c r="A1479" s="63"/>
      <c r="B1479" s="63"/>
      <c r="C1479" s="63"/>
      <c r="D1479" s="63"/>
      <c r="E1479" s="10"/>
      <c r="F1479" s="10"/>
      <c r="G1479" s="7"/>
      <c r="I1479" s="63"/>
      <c r="J1479" s="47"/>
      <c r="K1479" s="108"/>
      <c r="M1479" s="63"/>
      <c r="N1479" s="194"/>
      <c r="P1479" s="113"/>
      <c r="Q1479" s="193"/>
      <c r="S1479" s="113"/>
      <c r="T1479" s="193"/>
      <c r="V1479" s="82"/>
      <c r="W1479" s="82"/>
      <c r="X1479" s="82"/>
      <c r="Y1479" s="82"/>
      <c r="Z1479" s="82"/>
      <c r="AA1479" s="65"/>
      <c r="AB1479" s="4"/>
      <c r="AC1479" s="4"/>
      <c r="AD1479" s="4"/>
      <c r="AE1479" s="4"/>
      <c r="AF1479" s="4"/>
      <c r="AG1479" s="4"/>
      <c r="AH1479" s="4"/>
      <c r="AI1479" s="4"/>
      <c r="AJ1479" s="4"/>
      <c r="AK1479" s="4"/>
      <c r="AL1479" s="4"/>
      <c r="AM1479" s="4"/>
    </row>
    <row r="1480" spans="1:39" s="3" customFormat="1" ht="15" x14ac:dyDescent="0.25">
      <c r="A1480" s="63"/>
      <c r="B1480" s="63"/>
      <c r="C1480" s="63"/>
      <c r="D1480" s="63"/>
      <c r="E1480" s="10"/>
      <c r="F1480" s="10"/>
      <c r="G1480" s="7"/>
      <c r="I1480" s="63"/>
      <c r="J1480" s="47"/>
      <c r="K1480" s="108"/>
      <c r="M1480" s="63"/>
      <c r="N1480" s="194"/>
      <c r="P1480" s="113"/>
      <c r="Q1480" s="193"/>
      <c r="S1480" s="113"/>
      <c r="T1480" s="193"/>
      <c r="V1480" s="82"/>
      <c r="W1480" s="82"/>
      <c r="X1480" s="82"/>
      <c r="Y1480" s="82"/>
      <c r="Z1480" s="82"/>
      <c r="AA1480" s="65"/>
      <c r="AB1480" s="4"/>
      <c r="AC1480" s="4"/>
      <c r="AD1480" s="4"/>
      <c r="AE1480" s="4"/>
      <c r="AF1480" s="4"/>
      <c r="AG1480" s="4"/>
      <c r="AH1480" s="4"/>
      <c r="AI1480" s="4"/>
      <c r="AJ1480" s="4"/>
      <c r="AK1480" s="4"/>
      <c r="AL1480" s="4"/>
      <c r="AM1480" s="4"/>
    </row>
    <row r="1481" spans="1:39" s="3" customFormat="1" ht="15" x14ac:dyDescent="0.25">
      <c r="A1481" s="63"/>
      <c r="B1481" s="63"/>
      <c r="C1481" s="63"/>
      <c r="D1481" s="63"/>
      <c r="E1481" s="10"/>
      <c r="F1481" s="10"/>
      <c r="G1481" s="7"/>
      <c r="I1481" s="63"/>
      <c r="J1481" s="47"/>
      <c r="K1481" s="108"/>
      <c r="M1481" s="63"/>
      <c r="N1481" s="194"/>
      <c r="P1481" s="113"/>
      <c r="Q1481" s="193"/>
      <c r="S1481" s="113"/>
      <c r="T1481" s="193"/>
      <c r="V1481" s="82"/>
      <c r="W1481" s="82"/>
      <c r="X1481" s="82"/>
      <c r="Y1481" s="82"/>
      <c r="Z1481" s="82"/>
      <c r="AA1481" s="65"/>
      <c r="AB1481" s="4"/>
      <c r="AC1481" s="4"/>
      <c r="AD1481" s="4"/>
      <c r="AE1481" s="4"/>
      <c r="AF1481" s="4"/>
      <c r="AG1481" s="4"/>
      <c r="AH1481" s="4"/>
      <c r="AI1481" s="4"/>
      <c r="AJ1481" s="4"/>
      <c r="AK1481" s="4"/>
      <c r="AL1481" s="4"/>
      <c r="AM1481" s="4"/>
    </row>
    <row r="1482" spans="1:39" s="3" customFormat="1" ht="15" x14ac:dyDescent="0.25">
      <c r="A1482" s="63"/>
      <c r="B1482" s="63"/>
      <c r="C1482" s="63"/>
      <c r="D1482" s="63"/>
      <c r="E1482" s="10"/>
      <c r="F1482" s="10"/>
      <c r="G1482" s="7"/>
      <c r="I1482" s="63"/>
      <c r="J1482" s="47"/>
      <c r="K1482" s="108"/>
      <c r="M1482" s="63"/>
      <c r="N1482" s="194"/>
      <c r="P1482" s="113"/>
      <c r="Q1482" s="193"/>
      <c r="S1482" s="113"/>
      <c r="T1482" s="193"/>
      <c r="V1482" s="82"/>
      <c r="W1482" s="82"/>
      <c r="X1482" s="82"/>
      <c r="Y1482" s="82"/>
      <c r="Z1482" s="82"/>
      <c r="AA1482" s="65"/>
      <c r="AB1482" s="4"/>
      <c r="AC1482" s="4"/>
      <c r="AD1482" s="4"/>
      <c r="AE1482" s="4"/>
      <c r="AF1482" s="4"/>
      <c r="AG1482" s="4"/>
      <c r="AH1482" s="4"/>
      <c r="AI1482" s="4"/>
      <c r="AJ1482" s="4"/>
      <c r="AK1482" s="4"/>
      <c r="AL1482" s="4"/>
      <c r="AM1482" s="4"/>
    </row>
    <row r="1483" spans="1:39" s="3" customFormat="1" ht="15" x14ac:dyDescent="0.25">
      <c r="A1483" s="63"/>
      <c r="B1483" s="63"/>
      <c r="C1483" s="63"/>
      <c r="D1483" s="63"/>
      <c r="E1483" s="10"/>
      <c r="F1483" s="10"/>
      <c r="G1483" s="7"/>
      <c r="I1483" s="63"/>
      <c r="J1483" s="47"/>
      <c r="K1483" s="108"/>
      <c r="M1483" s="63"/>
      <c r="N1483" s="194"/>
      <c r="P1483" s="113"/>
      <c r="Q1483" s="193"/>
      <c r="S1483" s="113"/>
      <c r="T1483" s="193"/>
      <c r="V1483" s="82"/>
      <c r="W1483" s="82"/>
      <c r="X1483" s="82"/>
      <c r="Y1483" s="82"/>
      <c r="Z1483" s="82"/>
      <c r="AA1483" s="65"/>
      <c r="AB1483" s="4"/>
      <c r="AC1483" s="4"/>
      <c r="AD1483" s="4"/>
      <c r="AE1483" s="4"/>
      <c r="AF1483" s="4"/>
      <c r="AG1483" s="4"/>
      <c r="AH1483" s="4"/>
      <c r="AI1483" s="4"/>
      <c r="AJ1483" s="4"/>
      <c r="AK1483" s="4"/>
      <c r="AL1483" s="4"/>
      <c r="AM1483" s="4"/>
    </row>
    <row r="1484" spans="1:39" s="3" customFormat="1" ht="15" x14ac:dyDescent="0.25">
      <c r="A1484" s="63"/>
      <c r="B1484" s="63"/>
      <c r="C1484" s="63"/>
      <c r="D1484" s="63"/>
      <c r="E1484" s="10"/>
      <c r="F1484" s="10"/>
      <c r="G1484" s="7"/>
      <c r="I1484" s="63"/>
      <c r="J1484" s="47"/>
      <c r="K1484" s="108"/>
      <c r="M1484" s="63"/>
      <c r="N1484" s="194"/>
      <c r="P1484" s="113"/>
      <c r="Q1484" s="193"/>
      <c r="S1484" s="113"/>
      <c r="T1484" s="193"/>
      <c r="V1484" s="82"/>
      <c r="W1484" s="82"/>
      <c r="X1484" s="82"/>
      <c r="Y1484" s="82"/>
      <c r="Z1484" s="82"/>
      <c r="AA1484" s="65"/>
      <c r="AB1484" s="4"/>
      <c r="AC1484" s="4"/>
      <c r="AD1484" s="4"/>
      <c r="AE1484" s="4"/>
      <c r="AF1484" s="4"/>
      <c r="AG1484" s="4"/>
      <c r="AH1484" s="4"/>
      <c r="AI1484" s="4"/>
      <c r="AJ1484" s="4"/>
      <c r="AK1484" s="4"/>
      <c r="AL1484" s="4"/>
      <c r="AM1484" s="4"/>
    </row>
    <row r="1485" spans="1:39" s="3" customFormat="1" ht="15" x14ac:dyDescent="0.25">
      <c r="A1485" s="63"/>
      <c r="B1485" s="63"/>
      <c r="C1485" s="63"/>
      <c r="D1485" s="63"/>
      <c r="E1485" s="10"/>
      <c r="F1485" s="10"/>
      <c r="G1485" s="7"/>
      <c r="I1485" s="63"/>
      <c r="J1485" s="47"/>
      <c r="K1485" s="108"/>
      <c r="M1485" s="63"/>
      <c r="N1485" s="194"/>
      <c r="P1485" s="113"/>
      <c r="Q1485" s="193"/>
      <c r="S1485" s="113"/>
      <c r="T1485" s="193"/>
      <c r="V1485" s="82"/>
      <c r="W1485" s="82"/>
      <c r="X1485" s="82"/>
      <c r="Y1485" s="82"/>
      <c r="Z1485" s="82"/>
      <c r="AA1485" s="65"/>
      <c r="AB1485" s="4"/>
      <c r="AC1485" s="4"/>
      <c r="AD1485" s="4"/>
      <c r="AE1485" s="4"/>
      <c r="AF1485" s="4"/>
      <c r="AG1485" s="4"/>
      <c r="AH1485" s="4"/>
      <c r="AI1485" s="4"/>
      <c r="AJ1485" s="4"/>
      <c r="AK1485" s="4"/>
      <c r="AL1485" s="4"/>
      <c r="AM1485" s="4"/>
    </row>
    <row r="1486" spans="1:39" s="3" customFormat="1" ht="15" x14ac:dyDescent="0.25">
      <c r="A1486" s="63"/>
      <c r="B1486" s="63"/>
      <c r="C1486" s="63"/>
      <c r="D1486" s="63"/>
      <c r="E1486" s="10"/>
      <c r="F1486" s="10"/>
      <c r="G1486" s="7"/>
      <c r="I1486" s="63"/>
      <c r="J1486" s="47"/>
      <c r="K1486" s="108"/>
      <c r="M1486" s="63"/>
      <c r="N1486" s="194"/>
      <c r="P1486" s="113"/>
      <c r="Q1486" s="193"/>
      <c r="S1486" s="113"/>
      <c r="T1486" s="193"/>
      <c r="V1486" s="82"/>
      <c r="W1486" s="82"/>
      <c r="X1486" s="82"/>
      <c r="Y1486" s="82"/>
      <c r="Z1486" s="82"/>
      <c r="AA1486" s="65"/>
      <c r="AB1486" s="4"/>
      <c r="AC1486" s="4"/>
      <c r="AD1486" s="4"/>
      <c r="AE1486" s="4"/>
      <c r="AF1486" s="4"/>
      <c r="AG1486" s="4"/>
      <c r="AH1486" s="4"/>
      <c r="AI1486" s="4"/>
      <c r="AJ1486" s="4"/>
      <c r="AK1486" s="4"/>
      <c r="AL1486" s="4"/>
      <c r="AM1486" s="4"/>
    </row>
    <row r="1487" spans="1:39" s="3" customFormat="1" ht="15" x14ac:dyDescent="0.25">
      <c r="A1487" s="63"/>
      <c r="B1487" s="63"/>
      <c r="C1487" s="63"/>
      <c r="D1487" s="63"/>
      <c r="E1487" s="10"/>
      <c r="F1487" s="10"/>
      <c r="G1487" s="7"/>
      <c r="I1487" s="63"/>
      <c r="J1487" s="47"/>
      <c r="K1487" s="108"/>
      <c r="M1487" s="63"/>
      <c r="N1487" s="194"/>
      <c r="P1487" s="113"/>
      <c r="Q1487" s="193"/>
      <c r="S1487" s="113"/>
      <c r="T1487" s="193"/>
      <c r="V1487" s="82"/>
      <c r="W1487" s="82"/>
      <c r="X1487" s="82"/>
      <c r="Y1487" s="82"/>
      <c r="Z1487" s="82"/>
      <c r="AA1487" s="65"/>
      <c r="AB1487" s="4"/>
      <c r="AC1487" s="4"/>
      <c r="AD1487" s="4"/>
      <c r="AE1487" s="4"/>
      <c r="AF1487" s="4"/>
      <c r="AG1487" s="4"/>
      <c r="AH1487" s="4"/>
      <c r="AI1487" s="4"/>
      <c r="AJ1487" s="4"/>
      <c r="AK1487" s="4"/>
      <c r="AL1487" s="4"/>
      <c r="AM1487" s="4"/>
    </row>
    <row r="1488" spans="1:39" s="3" customFormat="1" ht="15" x14ac:dyDescent="0.25">
      <c r="A1488" s="63"/>
      <c r="B1488" s="63"/>
      <c r="C1488" s="63"/>
      <c r="D1488" s="63"/>
      <c r="E1488" s="10"/>
      <c r="F1488" s="10"/>
      <c r="G1488" s="7"/>
      <c r="I1488" s="63"/>
      <c r="J1488" s="47"/>
      <c r="K1488" s="108"/>
      <c r="M1488" s="63"/>
      <c r="N1488" s="194"/>
      <c r="P1488" s="113"/>
      <c r="Q1488" s="193"/>
      <c r="S1488" s="113"/>
      <c r="T1488" s="193"/>
      <c r="V1488" s="82"/>
      <c r="W1488" s="82"/>
      <c r="X1488" s="82"/>
      <c r="Y1488" s="82"/>
      <c r="Z1488" s="82"/>
      <c r="AA1488" s="65"/>
      <c r="AB1488" s="4"/>
      <c r="AC1488" s="4"/>
      <c r="AD1488" s="4"/>
      <c r="AE1488" s="4"/>
      <c r="AF1488" s="4"/>
      <c r="AG1488" s="4"/>
      <c r="AH1488" s="4"/>
      <c r="AI1488" s="4"/>
      <c r="AJ1488" s="4"/>
      <c r="AK1488" s="4"/>
      <c r="AL1488" s="4"/>
      <c r="AM1488" s="4"/>
    </row>
    <row r="1489" spans="1:39" s="3" customFormat="1" ht="15" x14ac:dyDescent="0.25">
      <c r="A1489" s="63"/>
      <c r="B1489" s="63"/>
      <c r="C1489" s="63"/>
      <c r="D1489" s="63"/>
      <c r="E1489" s="10"/>
      <c r="F1489" s="10"/>
      <c r="G1489" s="7"/>
      <c r="I1489" s="63"/>
      <c r="J1489" s="47"/>
      <c r="K1489" s="108"/>
      <c r="M1489" s="63"/>
      <c r="N1489" s="194"/>
      <c r="P1489" s="113"/>
      <c r="Q1489" s="193"/>
      <c r="S1489" s="113"/>
      <c r="T1489" s="193"/>
      <c r="V1489" s="82"/>
      <c r="W1489" s="82"/>
      <c r="X1489" s="82"/>
      <c r="Y1489" s="82"/>
      <c r="Z1489" s="82"/>
      <c r="AA1489" s="65"/>
      <c r="AB1489" s="4"/>
      <c r="AC1489" s="4"/>
      <c r="AD1489" s="4"/>
      <c r="AE1489" s="4"/>
      <c r="AF1489" s="4"/>
      <c r="AG1489" s="4"/>
      <c r="AH1489" s="4"/>
      <c r="AI1489" s="4"/>
      <c r="AJ1489" s="4"/>
      <c r="AK1489" s="4"/>
      <c r="AL1489" s="4"/>
      <c r="AM1489" s="4"/>
    </row>
    <row r="1490" spans="1:39" s="3" customFormat="1" ht="15" x14ac:dyDescent="0.25">
      <c r="A1490" s="63"/>
      <c r="B1490" s="63"/>
      <c r="C1490" s="63"/>
      <c r="D1490" s="63"/>
      <c r="E1490" s="10"/>
      <c r="F1490" s="10"/>
      <c r="G1490" s="7"/>
      <c r="I1490" s="63"/>
      <c r="J1490" s="47"/>
      <c r="K1490" s="108"/>
      <c r="M1490" s="63"/>
      <c r="N1490" s="194"/>
      <c r="P1490" s="113"/>
      <c r="Q1490" s="193"/>
      <c r="S1490" s="113"/>
      <c r="T1490" s="193"/>
      <c r="V1490" s="82"/>
      <c r="W1490" s="82"/>
      <c r="X1490" s="82"/>
      <c r="Y1490" s="82"/>
      <c r="Z1490" s="82"/>
      <c r="AA1490" s="65"/>
      <c r="AB1490" s="4"/>
      <c r="AC1490" s="4"/>
      <c r="AD1490" s="4"/>
      <c r="AE1490" s="4"/>
      <c r="AF1490" s="4"/>
      <c r="AG1490" s="4"/>
      <c r="AH1490" s="4"/>
      <c r="AI1490" s="4"/>
      <c r="AJ1490" s="4"/>
      <c r="AK1490" s="4"/>
      <c r="AL1490" s="4"/>
      <c r="AM1490" s="4"/>
    </row>
    <row r="1491" spans="1:39" s="3" customFormat="1" ht="15" x14ac:dyDescent="0.25">
      <c r="A1491" s="63"/>
      <c r="B1491" s="63"/>
      <c r="C1491" s="63"/>
      <c r="D1491" s="63"/>
      <c r="E1491" s="10"/>
      <c r="F1491" s="10"/>
      <c r="G1491" s="7"/>
      <c r="I1491" s="63"/>
      <c r="J1491" s="47"/>
      <c r="K1491" s="108"/>
      <c r="M1491" s="63"/>
      <c r="N1491" s="194"/>
      <c r="P1491" s="113"/>
      <c r="Q1491" s="193"/>
      <c r="S1491" s="113"/>
      <c r="T1491" s="193"/>
      <c r="V1491" s="82"/>
      <c r="W1491" s="82"/>
      <c r="X1491" s="82"/>
      <c r="Y1491" s="82"/>
      <c r="Z1491" s="82"/>
      <c r="AA1491" s="65"/>
      <c r="AB1491" s="4"/>
      <c r="AC1491" s="4"/>
      <c r="AD1491" s="4"/>
      <c r="AE1491" s="4"/>
      <c r="AF1491" s="4"/>
      <c r="AG1491" s="4"/>
      <c r="AH1491" s="4"/>
      <c r="AI1491" s="4"/>
      <c r="AJ1491" s="4"/>
      <c r="AK1491" s="4"/>
      <c r="AL1491" s="4"/>
      <c r="AM1491" s="4"/>
    </row>
    <row r="1492" spans="1:39" s="3" customFormat="1" ht="15" x14ac:dyDescent="0.25">
      <c r="A1492" s="63"/>
      <c r="B1492" s="63"/>
      <c r="C1492" s="63"/>
      <c r="D1492" s="63"/>
      <c r="E1492" s="10"/>
      <c r="F1492" s="10"/>
      <c r="G1492" s="7"/>
      <c r="I1492" s="63"/>
      <c r="J1492" s="47"/>
      <c r="K1492" s="108"/>
      <c r="M1492" s="63"/>
      <c r="N1492" s="194"/>
      <c r="P1492" s="113"/>
      <c r="Q1492" s="193"/>
      <c r="S1492" s="113"/>
      <c r="T1492" s="193"/>
      <c r="V1492" s="82"/>
      <c r="W1492" s="82"/>
      <c r="X1492" s="82"/>
      <c r="Y1492" s="82"/>
      <c r="Z1492" s="82"/>
      <c r="AA1492" s="65"/>
      <c r="AB1492" s="4"/>
      <c r="AC1492" s="4"/>
      <c r="AD1492" s="4"/>
      <c r="AE1492" s="4"/>
      <c r="AF1492" s="4"/>
      <c r="AG1492" s="4"/>
      <c r="AH1492" s="4"/>
      <c r="AI1492" s="4"/>
      <c r="AJ1492" s="4"/>
      <c r="AK1492" s="4"/>
      <c r="AL1492" s="4"/>
      <c r="AM1492" s="4"/>
    </row>
    <row r="1493" spans="1:39" s="3" customFormat="1" ht="15" x14ac:dyDescent="0.25">
      <c r="A1493" s="63"/>
      <c r="B1493" s="63"/>
      <c r="C1493" s="63"/>
      <c r="D1493" s="63"/>
      <c r="E1493" s="10"/>
      <c r="F1493" s="10"/>
      <c r="G1493" s="7"/>
      <c r="I1493" s="63"/>
      <c r="J1493" s="47"/>
      <c r="K1493" s="108"/>
      <c r="M1493" s="63"/>
      <c r="N1493" s="194"/>
      <c r="P1493" s="113"/>
      <c r="Q1493" s="193"/>
      <c r="S1493" s="113"/>
      <c r="T1493" s="193"/>
      <c r="V1493" s="82"/>
      <c r="W1493" s="82"/>
      <c r="X1493" s="82"/>
      <c r="Y1493" s="82"/>
      <c r="Z1493" s="82"/>
      <c r="AA1493" s="65"/>
      <c r="AB1493" s="4"/>
      <c r="AC1493" s="4"/>
      <c r="AD1493" s="4"/>
      <c r="AE1493" s="4"/>
      <c r="AF1493" s="4"/>
      <c r="AG1493" s="4"/>
      <c r="AH1493" s="4"/>
      <c r="AI1493" s="4"/>
      <c r="AJ1493" s="4"/>
      <c r="AK1493" s="4"/>
      <c r="AL1493" s="4"/>
      <c r="AM1493" s="4"/>
    </row>
    <row r="1494" spans="1:39" s="3" customFormat="1" ht="15" x14ac:dyDescent="0.25">
      <c r="A1494" s="63"/>
      <c r="B1494" s="63"/>
      <c r="C1494" s="63"/>
      <c r="D1494" s="63"/>
      <c r="E1494" s="10"/>
      <c r="F1494" s="10"/>
      <c r="G1494" s="7"/>
      <c r="I1494" s="63"/>
      <c r="J1494" s="47"/>
      <c r="K1494" s="108"/>
      <c r="M1494" s="63"/>
      <c r="N1494" s="194"/>
      <c r="P1494" s="113"/>
      <c r="Q1494" s="193"/>
      <c r="S1494" s="113"/>
      <c r="T1494" s="193"/>
      <c r="V1494" s="82"/>
      <c r="W1494" s="82"/>
      <c r="X1494" s="82"/>
      <c r="Y1494" s="82"/>
      <c r="Z1494" s="82"/>
      <c r="AA1494" s="65"/>
      <c r="AB1494" s="4"/>
      <c r="AC1494" s="4"/>
      <c r="AD1494" s="4"/>
      <c r="AE1494" s="4"/>
      <c r="AF1494" s="4"/>
      <c r="AG1494" s="4"/>
      <c r="AH1494" s="4"/>
      <c r="AI1494" s="4"/>
      <c r="AJ1494" s="4"/>
      <c r="AK1494" s="4"/>
      <c r="AL1494" s="4"/>
      <c r="AM1494" s="4"/>
    </row>
    <row r="1495" spans="1:39" s="3" customFormat="1" ht="15" x14ac:dyDescent="0.25">
      <c r="A1495" s="63"/>
      <c r="B1495" s="63"/>
      <c r="C1495" s="63"/>
      <c r="D1495" s="63"/>
      <c r="E1495" s="10"/>
      <c r="F1495" s="10"/>
      <c r="G1495" s="7"/>
      <c r="I1495" s="63"/>
      <c r="J1495" s="47"/>
      <c r="K1495" s="108"/>
      <c r="M1495" s="63"/>
      <c r="N1495" s="194"/>
      <c r="P1495" s="113"/>
      <c r="Q1495" s="193"/>
      <c r="S1495" s="113"/>
      <c r="T1495" s="193"/>
      <c r="V1495" s="82"/>
      <c r="W1495" s="82"/>
      <c r="X1495" s="82"/>
      <c r="Y1495" s="82"/>
      <c r="Z1495" s="82"/>
      <c r="AA1495" s="65"/>
      <c r="AB1495" s="4"/>
      <c r="AC1495" s="4"/>
      <c r="AD1495" s="4"/>
      <c r="AE1495" s="4"/>
      <c r="AF1495" s="4"/>
      <c r="AG1495" s="4"/>
      <c r="AH1495" s="4"/>
      <c r="AI1495" s="4"/>
      <c r="AJ1495" s="4"/>
      <c r="AK1495" s="4"/>
      <c r="AL1495" s="4"/>
      <c r="AM1495" s="4"/>
    </row>
    <row r="1496" spans="1:39" s="3" customFormat="1" ht="15" x14ac:dyDescent="0.25">
      <c r="A1496" s="63"/>
      <c r="B1496" s="63"/>
      <c r="C1496" s="63"/>
      <c r="D1496" s="63"/>
      <c r="E1496" s="10"/>
      <c r="F1496" s="10"/>
      <c r="G1496" s="7"/>
      <c r="I1496" s="63"/>
      <c r="J1496" s="47"/>
      <c r="K1496" s="108"/>
      <c r="M1496" s="63"/>
      <c r="N1496" s="194"/>
      <c r="P1496" s="113"/>
      <c r="Q1496" s="193"/>
      <c r="S1496" s="113"/>
      <c r="T1496" s="193"/>
      <c r="V1496" s="82"/>
      <c r="W1496" s="82"/>
      <c r="X1496" s="82"/>
      <c r="Y1496" s="82"/>
      <c r="Z1496" s="82"/>
      <c r="AA1496" s="65"/>
      <c r="AB1496" s="4"/>
      <c r="AC1496" s="4"/>
      <c r="AD1496" s="4"/>
      <c r="AE1496" s="4"/>
      <c r="AF1496" s="4"/>
      <c r="AG1496" s="4"/>
      <c r="AH1496" s="4"/>
      <c r="AI1496" s="4"/>
      <c r="AJ1496" s="4"/>
      <c r="AK1496" s="4"/>
      <c r="AL1496" s="4"/>
      <c r="AM1496" s="4"/>
    </row>
    <row r="1497" spans="1:39" s="3" customFormat="1" ht="15" x14ac:dyDescent="0.25">
      <c r="A1497" s="63"/>
      <c r="B1497" s="63"/>
      <c r="C1497" s="63"/>
      <c r="D1497" s="63"/>
      <c r="E1497" s="10"/>
      <c r="F1497" s="10"/>
      <c r="G1497" s="7"/>
      <c r="I1497" s="63"/>
      <c r="J1497" s="47"/>
      <c r="K1497" s="108"/>
      <c r="M1497" s="63"/>
      <c r="N1497" s="194"/>
      <c r="P1497" s="113"/>
      <c r="Q1497" s="193"/>
      <c r="S1497" s="113"/>
      <c r="T1497" s="193"/>
      <c r="V1497" s="82"/>
      <c r="W1497" s="82"/>
      <c r="X1497" s="82"/>
      <c r="Y1497" s="82"/>
      <c r="Z1497" s="82"/>
      <c r="AA1497" s="65"/>
      <c r="AB1497" s="4"/>
      <c r="AC1497" s="4"/>
      <c r="AD1497" s="4"/>
      <c r="AE1497" s="4"/>
      <c r="AF1497" s="4"/>
      <c r="AG1497" s="4"/>
      <c r="AH1497" s="4"/>
      <c r="AI1497" s="4"/>
      <c r="AJ1497" s="4"/>
      <c r="AK1497" s="4"/>
      <c r="AL1497" s="4"/>
      <c r="AM1497" s="4"/>
    </row>
    <row r="1498" spans="1:39" s="3" customFormat="1" ht="15" x14ac:dyDescent="0.25">
      <c r="A1498" s="63"/>
      <c r="B1498" s="63"/>
      <c r="C1498" s="63"/>
      <c r="D1498" s="63"/>
      <c r="E1498" s="10"/>
      <c r="F1498" s="10"/>
      <c r="G1498" s="7"/>
      <c r="I1498" s="63"/>
      <c r="J1498" s="47"/>
      <c r="K1498" s="108"/>
      <c r="M1498" s="63"/>
      <c r="N1498" s="194"/>
      <c r="P1498" s="113"/>
      <c r="Q1498" s="193"/>
      <c r="S1498" s="113"/>
      <c r="T1498" s="193"/>
      <c r="V1498" s="82"/>
      <c r="W1498" s="82"/>
      <c r="X1498" s="82"/>
      <c r="Y1498" s="82"/>
      <c r="Z1498" s="82"/>
      <c r="AA1498" s="65"/>
      <c r="AB1498" s="4"/>
      <c r="AC1498" s="4"/>
      <c r="AD1498" s="4"/>
      <c r="AE1498" s="4"/>
      <c r="AF1498" s="4"/>
      <c r="AG1498" s="4"/>
      <c r="AH1498" s="4"/>
      <c r="AI1498" s="4"/>
      <c r="AJ1498" s="4"/>
      <c r="AK1498" s="4"/>
      <c r="AL1498" s="4"/>
      <c r="AM1498" s="4"/>
    </row>
    <row r="1499" spans="1:39" s="3" customFormat="1" ht="15" x14ac:dyDescent="0.25">
      <c r="A1499" s="63"/>
      <c r="B1499" s="63"/>
      <c r="C1499" s="63"/>
      <c r="D1499" s="63"/>
      <c r="E1499" s="10"/>
      <c r="F1499" s="10"/>
      <c r="G1499" s="7"/>
      <c r="I1499" s="63"/>
      <c r="J1499" s="47"/>
      <c r="K1499" s="108"/>
      <c r="M1499" s="63"/>
      <c r="N1499" s="194"/>
      <c r="P1499" s="113"/>
      <c r="Q1499" s="193"/>
      <c r="S1499" s="113"/>
      <c r="T1499" s="193"/>
      <c r="V1499" s="82"/>
      <c r="W1499" s="82"/>
      <c r="X1499" s="82"/>
      <c r="Y1499" s="82"/>
      <c r="Z1499" s="82"/>
      <c r="AA1499" s="65"/>
      <c r="AB1499" s="4"/>
      <c r="AC1499" s="4"/>
      <c r="AD1499" s="4"/>
      <c r="AE1499" s="4"/>
      <c r="AF1499" s="4"/>
      <c r="AG1499" s="4"/>
      <c r="AH1499" s="4"/>
      <c r="AI1499" s="4"/>
      <c r="AJ1499" s="4"/>
      <c r="AK1499" s="4"/>
      <c r="AL1499" s="4"/>
      <c r="AM1499" s="4"/>
    </row>
    <row r="1500" spans="1:39" s="3" customFormat="1" ht="15" x14ac:dyDescent="0.25">
      <c r="A1500" s="63"/>
      <c r="B1500" s="63"/>
      <c r="C1500" s="63"/>
      <c r="D1500" s="63"/>
      <c r="E1500" s="10"/>
      <c r="F1500" s="10"/>
      <c r="G1500" s="7"/>
      <c r="I1500" s="63"/>
      <c r="J1500" s="47"/>
      <c r="K1500" s="108"/>
      <c r="M1500" s="63"/>
      <c r="N1500" s="194"/>
      <c r="P1500" s="113"/>
      <c r="Q1500" s="193"/>
      <c r="S1500" s="113"/>
      <c r="T1500" s="193"/>
      <c r="V1500" s="82"/>
      <c r="W1500" s="82"/>
      <c r="X1500" s="82"/>
      <c r="Y1500" s="82"/>
      <c r="Z1500" s="82"/>
      <c r="AA1500" s="65"/>
      <c r="AB1500" s="4"/>
      <c r="AC1500" s="4"/>
      <c r="AD1500" s="4"/>
      <c r="AE1500" s="4"/>
      <c r="AF1500" s="4"/>
      <c r="AG1500" s="4"/>
      <c r="AH1500" s="4"/>
      <c r="AI1500" s="4"/>
      <c r="AJ1500" s="4"/>
      <c r="AK1500" s="4"/>
      <c r="AL1500" s="4"/>
      <c r="AM1500" s="4"/>
    </row>
    <row r="1501" spans="1:39" s="3" customFormat="1" ht="15" x14ac:dyDescent="0.25">
      <c r="A1501" s="63"/>
      <c r="B1501" s="63"/>
      <c r="C1501" s="63"/>
      <c r="D1501" s="63"/>
      <c r="E1501" s="10"/>
      <c r="F1501" s="10"/>
      <c r="G1501" s="7"/>
      <c r="I1501" s="63"/>
      <c r="J1501" s="47"/>
      <c r="K1501" s="108"/>
      <c r="M1501" s="63"/>
      <c r="N1501" s="194"/>
      <c r="P1501" s="113"/>
      <c r="Q1501" s="193"/>
      <c r="S1501" s="113"/>
      <c r="T1501" s="193"/>
      <c r="V1501" s="82"/>
      <c r="W1501" s="82"/>
      <c r="X1501" s="82"/>
      <c r="Y1501" s="82"/>
      <c r="Z1501" s="82"/>
      <c r="AA1501" s="65"/>
      <c r="AB1501" s="4"/>
      <c r="AC1501" s="4"/>
      <c r="AD1501" s="4"/>
      <c r="AE1501" s="4"/>
      <c r="AF1501" s="4"/>
      <c r="AG1501" s="4"/>
      <c r="AH1501" s="4"/>
      <c r="AI1501" s="4"/>
      <c r="AJ1501" s="4"/>
      <c r="AK1501" s="4"/>
      <c r="AL1501" s="4"/>
      <c r="AM1501" s="4"/>
    </row>
    <row r="1502" spans="1:39" s="3" customFormat="1" ht="15" x14ac:dyDescent="0.25">
      <c r="A1502" s="63"/>
      <c r="B1502" s="63"/>
      <c r="C1502" s="63"/>
      <c r="D1502" s="63"/>
      <c r="E1502" s="10"/>
      <c r="F1502" s="10"/>
      <c r="G1502" s="7"/>
      <c r="I1502" s="63"/>
      <c r="J1502" s="47"/>
      <c r="K1502" s="108"/>
      <c r="M1502" s="63"/>
      <c r="N1502" s="194"/>
      <c r="P1502" s="113"/>
      <c r="Q1502" s="193"/>
      <c r="S1502" s="113"/>
      <c r="T1502" s="193"/>
      <c r="V1502" s="82"/>
      <c r="W1502" s="82"/>
      <c r="X1502" s="82"/>
      <c r="Y1502" s="82"/>
      <c r="Z1502" s="82"/>
      <c r="AA1502" s="65"/>
      <c r="AB1502" s="4"/>
      <c r="AC1502" s="4"/>
      <c r="AD1502" s="4"/>
      <c r="AE1502" s="4"/>
      <c r="AF1502" s="4"/>
      <c r="AG1502" s="4"/>
      <c r="AH1502" s="4"/>
      <c r="AI1502" s="4"/>
      <c r="AJ1502" s="4"/>
      <c r="AK1502" s="4"/>
      <c r="AL1502" s="4"/>
      <c r="AM1502" s="4"/>
    </row>
    <row r="1503" spans="1:39" s="3" customFormat="1" ht="15" x14ac:dyDescent="0.25">
      <c r="A1503" s="63"/>
      <c r="B1503" s="63"/>
      <c r="C1503" s="63"/>
      <c r="D1503" s="63"/>
      <c r="E1503" s="10"/>
      <c r="F1503" s="10"/>
      <c r="G1503" s="7"/>
      <c r="I1503" s="63"/>
      <c r="J1503" s="47"/>
      <c r="K1503" s="108"/>
      <c r="M1503" s="63"/>
      <c r="N1503" s="194"/>
      <c r="P1503" s="113"/>
      <c r="Q1503" s="193"/>
      <c r="S1503" s="113"/>
      <c r="T1503" s="193"/>
      <c r="V1503" s="82"/>
      <c r="W1503" s="82"/>
      <c r="X1503" s="82"/>
      <c r="Y1503" s="82"/>
      <c r="Z1503" s="82"/>
      <c r="AA1503" s="65"/>
      <c r="AB1503" s="4"/>
      <c r="AC1503" s="4"/>
      <c r="AD1503" s="4"/>
      <c r="AE1503" s="4"/>
      <c r="AF1503" s="4"/>
      <c r="AG1503" s="4"/>
      <c r="AH1503" s="4"/>
      <c r="AI1503" s="4"/>
      <c r="AJ1503" s="4"/>
      <c r="AK1503" s="4"/>
      <c r="AL1503" s="4"/>
      <c r="AM1503" s="4"/>
    </row>
    <row r="1504" spans="1:39" s="3" customFormat="1" ht="15" x14ac:dyDescent="0.25">
      <c r="A1504" s="63"/>
      <c r="B1504" s="63"/>
      <c r="C1504" s="63"/>
      <c r="D1504" s="63"/>
      <c r="E1504" s="10"/>
      <c r="F1504" s="10"/>
      <c r="G1504" s="7"/>
      <c r="I1504" s="63"/>
      <c r="J1504" s="47"/>
      <c r="K1504" s="108"/>
      <c r="M1504" s="63"/>
      <c r="N1504" s="194"/>
      <c r="P1504" s="113"/>
      <c r="Q1504" s="193"/>
      <c r="S1504" s="113"/>
      <c r="T1504" s="193"/>
      <c r="V1504" s="82"/>
      <c r="W1504" s="82"/>
      <c r="X1504" s="82"/>
      <c r="Y1504" s="82"/>
      <c r="Z1504" s="82"/>
      <c r="AA1504" s="65"/>
      <c r="AB1504" s="4"/>
      <c r="AC1504" s="4"/>
      <c r="AD1504" s="4"/>
      <c r="AE1504" s="4"/>
      <c r="AF1504" s="4"/>
      <c r="AG1504" s="4"/>
      <c r="AH1504" s="4"/>
      <c r="AI1504" s="4"/>
      <c r="AJ1504" s="4"/>
      <c r="AK1504" s="4"/>
      <c r="AL1504" s="4"/>
      <c r="AM1504" s="4"/>
    </row>
    <row r="1505" spans="1:39" s="3" customFormat="1" ht="15" x14ac:dyDescent="0.25">
      <c r="A1505" s="63"/>
      <c r="B1505" s="63"/>
      <c r="C1505" s="63"/>
      <c r="D1505" s="63"/>
      <c r="E1505" s="10"/>
      <c r="F1505" s="10"/>
      <c r="G1505" s="7"/>
      <c r="I1505" s="63"/>
      <c r="J1505" s="47"/>
      <c r="K1505" s="108"/>
      <c r="M1505" s="63"/>
      <c r="N1505" s="194"/>
      <c r="P1505" s="113"/>
      <c r="Q1505" s="193"/>
      <c r="S1505" s="113"/>
      <c r="T1505" s="193"/>
      <c r="V1505" s="82"/>
      <c r="W1505" s="82"/>
      <c r="X1505" s="82"/>
      <c r="Y1505" s="82"/>
      <c r="Z1505" s="82"/>
      <c r="AA1505" s="65"/>
      <c r="AB1505" s="4"/>
      <c r="AC1505" s="4"/>
      <c r="AD1505" s="4"/>
      <c r="AE1505" s="4"/>
      <c r="AF1505" s="4"/>
      <c r="AG1505" s="4"/>
      <c r="AH1505" s="4"/>
      <c r="AI1505" s="4"/>
      <c r="AJ1505" s="4"/>
      <c r="AK1505" s="4"/>
      <c r="AL1505" s="4"/>
      <c r="AM1505" s="4"/>
    </row>
    <row r="1506" spans="1:39" s="3" customFormat="1" ht="15" x14ac:dyDescent="0.25">
      <c r="A1506" s="63"/>
      <c r="B1506" s="63"/>
      <c r="C1506" s="63"/>
      <c r="D1506" s="63"/>
      <c r="E1506" s="10"/>
      <c r="F1506" s="10"/>
      <c r="G1506" s="7"/>
      <c r="I1506" s="63"/>
      <c r="J1506" s="47"/>
      <c r="K1506" s="108"/>
      <c r="M1506" s="63"/>
      <c r="N1506" s="194"/>
      <c r="P1506" s="113"/>
      <c r="Q1506" s="193"/>
      <c r="S1506" s="113"/>
      <c r="T1506" s="193"/>
      <c r="V1506" s="82"/>
      <c r="W1506" s="82"/>
      <c r="X1506" s="82"/>
      <c r="Y1506" s="82"/>
      <c r="Z1506" s="82"/>
      <c r="AA1506" s="65"/>
      <c r="AB1506" s="4"/>
      <c r="AC1506" s="4"/>
      <c r="AD1506" s="4"/>
      <c r="AE1506" s="4"/>
      <c r="AF1506" s="4"/>
      <c r="AG1506" s="4"/>
      <c r="AH1506" s="4"/>
      <c r="AI1506" s="4"/>
      <c r="AJ1506" s="4"/>
      <c r="AK1506" s="4"/>
      <c r="AL1506" s="4"/>
      <c r="AM1506" s="4"/>
    </row>
    <row r="1507" spans="1:39" s="3" customFormat="1" ht="15" x14ac:dyDescent="0.25">
      <c r="A1507" s="63"/>
      <c r="B1507" s="63"/>
      <c r="C1507" s="63"/>
      <c r="D1507" s="63"/>
      <c r="E1507" s="10"/>
      <c r="F1507" s="10"/>
      <c r="G1507" s="7"/>
      <c r="I1507" s="63"/>
      <c r="J1507" s="47"/>
      <c r="K1507" s="108"/>
      <c r="M1507" s="63"/>
      <c r="N1507" s="194"/>
      <c r="P1507" s="113"/>
      <c r="Q1507" s="193"/>
      <c r="S1507" s="113"/>
      <c r="T1507" s="193"/>
      <c r="V1507" s="82"/>
      <c r="W1507" s="82"/>
      <c r="X1507" s="82"/>
      <c r="Y1507" s="82"/>
      <c r="Z1507" s="82"/>
      <c r="AA1507" s="65"/>
      <c r="AB1507" s="4"/>
      <c r="AC1507" s="4"/>
      <c r="AD1507" s="4"/>
      <c r="AE1507" s="4"/>
      <c r="AF1507" s="4"/>
      <c r="AG1507" s="4"/>
      <c r="AH1507" s="4"/>
      <c r="AI1507" s="4"/>
      <c r="AJ1507" s="4"/>
      <c r="AK1507" s="4"/>
      <c r="AL1507" s="4"/>
      <c r="AM1507" s="4"/>
    </row>
    <row r="1508" spans="1:39" s="3" customFormat="1" ht="15" x14ac:dyDescent="0.25">
      <c r="A1508" s="63"/>
      <c r="B1508" s="63"/>
      <c r="C1508" s="63"/>
      <c r="D1508" s="63"/>
      <c r="E1508" s="10"/>
      <c r="F1508" s="10"/>
      <c r="G1508" s="7"/>
      <c r="I1508" s="63"/>
      <c r="J1508" s="47"/>
      <c r="K1508" s="108"/>
      <c r="M1508" s="63"/>
      <c r="N1508" s="194"/>
      <c r="P1508" s="113"/>
      <c r="Q1508" s="193"/>
      <c r="S1508" s="113"/>
      <c r="T1508" s="193"/>
      <c r="V1508" s="82"/>
      <c r="W1508" s="82"/>
      <c r="X1508" s="82"/>
      <c r="Y1508" s="82"/>
      <c r="Z1508" s="82"/>
      <c r="AA1508" s="65"/>
      <c r="AB1508" s="4"/>
      <c r="AC1508" s="4"/>
      <c r="AD1508" s="4"/>
      <c r="AE1508" s="4"/>
      <c r="AF1508" s="4"/>
      <c r="AG1508" s="4"/>
      <c r="AH1508" s="4"/>
      <c r="AI1508" s="4"/>
      <c r="AJ1508" s="4"/>
      <c r="AK1508" s="4"/>
      <c r="AL1508" s="4"/>
      <c r="AM1508" s="4"/>
    </row>
    <row r="1509" spans="1:39" s="3" customFormat="1" ht="15" x14ac:dyDescent="0.25">
      <c r="A1509" s="63"/>
      <c r="B1509" s="63"/>
      <c r="C1509" s="63"/>
      <c r="D1509" s="63"/>
      <c r="E1509" s="10"/>
      <c r="F1509" s="10"/>
      <c r="G1509" s="7"/>
      <c r="I1509" s="63"/>
      <c r="J1509" s="47"/>
      <c r="K1509" s="108"/>
      <c r="M1509" s="63"/>
      <c r="N1509" s="194"/>
      <c r="P1509" s="113"/>
      <c r="Q1509" s="193"/>
      <c r="S1509" s="113"/>
      <c r="T1509" s="193"/>
      <c r="V1509" s="82"/>
      <c r="W1509" s="82"/>
      <c r="X1509" s="82"/>
      <c r="Y1509" s="82"/>
      <c r="Z1509" s="82"/>
      <c r="AA1509" s="65"/>
      <c r="AB1509" s="4"/>
      <c r="AC1509" s="4"/>
      <c r="AD1509" s="4"/>
      <c r="AE1509" s="4"/>
      <c r="AF1509" s="4"/>
      <c r="AG1509" s="4"/>
      <c r="AH1509" s="4"/>
      <c r="AI1509" s="4"/>
      <c r="AJ1509" s="4"/>
      <c r="AK1509" s="4"/>
      <c r="AL1509" s="4"/>
      <c r="AM1509" s="4"/>
    </row>
    <row r="1510" spans="1:39" s="3" customFormat="1" ht="15" x14ac:dyDescent="0.25">
      <c r="A1510" s="63"/>
      <c r="B1510" s="63"/>
      <c r="C1510" s="63"/>
      <c r="D1510" s="63"/>
      <c r="E1510" s="10"/>
      <c r="F1510" s="10"/>
      <c r="G1510" s="7"/>
      <c r="I1510" s="63"/>
      <c r="J1510" s="47"/>
      <c r="K1510" s="108"/>
      <c r="M1510" s="63"/>
      <c r="N1510" s="194"/>
      <c r="P1510" s="113"/>
      <c r="Q1510" s="193"/>
      <c r="S1510" s="113"/>
      <c r="T1510" s="193"/>
      <c r="V1510" s="82"/>
      <c r="W1510" s="82"/>
      <c r="X1510" s="82"/>
      <c r="Y1510" s="82"/>
      <c r="Z1510" s="82"/>
      <c r="AA1510" s="65"/>
      <c r="AB1510" s="4"/>
      <c r="AC1510" s="4"/>
      <c r="AD1510" s="4"/>
      <c r="AE1510" s="4"/>
      <c r="AF1510" s="4"/>
      <c r="AG1510" s="4"/>
      <c r="AH1510" s="4"/>
      <c r="AI1510" s="4"/>
      <c r="AJ1510" s="4"/>
      <c r="AK1510" s="4"/>
      <c r="AL1510" s="4"/>
      <c r="AM1510" s="4"/>
    </row>
    <row r="1511" spans="1:39" s="3" customFormat="1" ht="15" x14ac:dyDescent="0.25">
      <c r="A1511" s="63"/>
      <c r="B1511" s="63"/>
      <c r="C1511" s="63"/>
      <c r="D1511" s="63"/>
      <c r="E1511" s="10"/>
      <c r="F1511" s="10"/>
      <c r="G1511" s="7"/>
      <c r="I1511" s="63"/>
      <c r="J1511" s="47"/>
      <c r="K1511" s="108"/>
      <c r="M1511" s="63"/>
      <c r="N1511" s="194"/>
      <c r="P1511" s="113"/>
      <c r="Q1511" s="193"/>
      <c r="S1511" s="113"/>
      <c r="T1511" s="193"/>
      <c r="V1511" s="82"/>
      <c r="W1511" s="82"/>
      <c r="X1511" s="82"/>
      <c r="Y1511" s="82"/>
      <c r="Z1511" s="82"/>
      <c r="AA1511" s="65"/>
      <c r="AB1511" s="4"/>
      <c r="AC1511" s="4"/>
      <c r="AD1511" s="4"/>
      <c r="AE1511" s="4"/>
      <c r="AF1511" s="4"/>
      <c r="AG1511" s="4"/>
      <c r="AH1511" s="4"/>
      <c r="AI1511" s="4"/>
      <c r="AJ1511" s="4"/>
      <c r="AK1511" s="4"/>
      <c r="AL1511" s="4"/>
      <c r="AM1511" s="4"/>
    </row>
    <row r="1512" spans="1:39" s="3" customFormat="1" ht="15" x14ac:dyDescent="0.25">
      <c r="A1512" s="63"/>
      <c r="B1512" s="63"/>
      <c r="C1512" s="63"/>
      <c r="D1512" s="63"/>
      <c r="E1512" s="10"/>
      <c r="F1512" s="10"/>
      <c r="G1512" s="7"/>
      <c r="I1512" s="63"/>
      <c r="J1512" s="47"/>
      <c r="K1512" s="108"/>
      <c r="M1512" s="63"/>
      <c r="N1512" s="194"/>
      <c r="P1512" s="113"/>
      <c r="Q1512" s="193"/>
      <c r="S1512" s="113"/>
      <c r="T1512" s="193"/>
      <c r="V1512" s="82"/>
      <c r="W1512" s="82"/>
      <c r="X1512" s="82"/>
      <c r="Y1512" s="82"/>
      <c r="Z1512" s="82"/>
      <c r="AA1512" s="65"/>
      <c r="AB1512" s="4"/>
      <c r="AC1512" s="4"/>
      <c r="AD1512" s="4"/>
      <c r="AE1512" s="4"/>
      <c r="AF1512" s="4"/>
      <c r="AG1512" s="4"/>
      <c r="AH1512" s="4"/>
      <c r="AI1512" s="4"/>
      <c r="AJ1512" s="4"/>
      <c r="AK1512" s="4"/>
      <c r="AL1512" s="4"/>
      <c r="AM1512" s="4"/>
    </row>
    <row r="1513" spans="1:39" s="3" customFormat="1" ht="15" x14ac:dyDescent="0.25">
      <c r="A1513" s="63"/>
      <c r="B1513" s="63"/>
      <c r="C1513" s="63"/>
      <c r="D1513" s="63"/>
      <c r="E1513" s="10"/>
      <c r="F1513" s="10"/>
      <c r="G1513" s="7"/>
      <c r="I1513" s="63"/>
      <c r="J1513" s="47"/>
      <c r="K1513" s="108"/>
      <c r="M1513" s="63"/>
      <c r="N1513" s="194"/>
      <c r="P1513" s="113"/>
      <c r="Q1513" s="193"/>
      <c r="S1513" s="113"/>
      <c r="T1513" s="193"/>
      <c r="V1513" s="82"/>
      <c r="W1513" s="82"/>
      <c r="X1513" s="82"/>
      <c r="Y1513" s="82"/>
      <c r="Z1513" s="82"/>
      <c r="AA1513" s="65"/>
      <c r="AB1513" s="4"/>
      <c r="AC1513" s="4"/>
      <c r="AD1513" s="4"/>
      <c r="AE1513" s="4"/>
      <c r="AF1513" s="4"/>
      <c r="AG1513" s="4"/>
      <c r="AH1513" s="4"/>
      <c r="AI1513" s="4"/>
      <c r="AJ1513" s="4"/>
      <c r="AK1513" s="4"/>
      <c r="AL1513" s="4"/>
      <c r="AM1513" s="4"/>
    </row>
    <row r="1514" spans="1:39" s="3" customFormat="1" ht="15" x14ac:dyDescent="0.25">
      <c r="A1514" s="63"/>
      <c r="B1514" s="63"/>
      <c r="C1514" s="63"/>
      <c r="D1514" s="63"/>
      <c r="E1514" s="10"/>
      <c r="F1514" s="10"/>
      <c r="G1514" s="7"/>
      <c r="I1514" s="63"/>
      <c r="J1514" s="47"/>
      <c r="K1514" s="108"/>
      <c r="M1514" s="63"/>
      <c r="N1514" s="194"/>
      <c r="P1514" s="113"/>
      <c r="Q1514" s="193"/>
      <c r="S1514" s="113"/>
      <c r="T1514" s="193"/>
      <c r="V1514" s="82"/>
      <c r="W1514" s="82"/>
      <c r="X1514" s="82"/>
      <c r="Y1514" s="82"/>
      <c r="Z1514" s="82"/>
      <c r="AA1514" s="65"/>
      <c r="AB1514" s="4"/>
      <c r="AC1514" s="4"/>
      <c r="AD1514" s="4"/>
      <c r="AE1514" s="4"/>
      <c r="AF1514" s="4"/>
      <c r="AG1514" s="4"/>
      <c r="AH1514" s="4"/>
      <c r="AI1514" s="4"/>
      <c r="AJ1514" s="4"/>
      <c r="AK1514" s="4"/>
      <c r="AL1514" s="4"/>
      <c r="AM1514" s="4"/>
    </row>
    <row r="1515" spans="1:39" s="3" customFormat="1" ht="15" x14ac:dyDescent="0.25">
      <c r="A1515" s="63"/>
      <c r="B1515" s="63"/>
      <c r="C1515" s="63"/>
      <c r="D1515" s="63"/>
      <c r="E1515" s="10"/>
      <c r="F1515" s="10"/>
      <c r="G1515" s="7"/>
      <c r="I1515" s="63"/>
      <c r="J1515" s="47"/>
      <c r="K1515" s="108"/>
      <c r="M1515" s="63"/>
      <c r="N1515" s="194"/>
      <c r="P1515" s="113"/>
      <c r="Q1515" s="193"/>
      <c r="S1515" s="113"/>
      <c r="T1515" s="193"/>
      <c r="V1515" s="82"/>
      <c r="W1515" s="82"/>
      <c r="X1515" s="82"/>
      <c r="Y1515" s="82"/>
      <c r="Z1515" s="82"/>
      <c r="AA1515" s="65"/>
      <c r="AB1515" s="4"/>
      <c r="AC1515" s="4"/>
      <c r="AD1515" s="4"/>
      <c r="AE1515" s="4"/>
      <c r="AF1515" s="4"/>
      <c r="AG1515" s="4"/>
      <c r="AH1515" s="4"/>
      <c r="AI1515" s="4"/>
      <c r="AJ1515" s="4"/>
      <c r="AK1515" s="4"/>
      <c r="AL1515" s="4"/>
      <c r="AM1515" s="4"/>
    </row>
    <row r="1516" spans="1:39" s="3" customFormat="1" ht="15" x14ac:dyDescent="0.25">
      <c r="A1516" s="63"/>
      <c r="B1516" s="63"/>
      <c r="C1516" s="63"/>
      <c r="D1516" s="63"/>
      <c r="E1516" s="10"/>
      <c r="F1516" s="10"/>
      <c r="G1516" s="7"/>
      <c r="I1516" s="63"/>
      <c r="J1516" s="47"/>
      <c r="K1516" s="108"/>
      <c r="M1516" s="63"/>
      <c r="N1516" s="194"/>
      <c r="P1516" s="113"/>
      <c r="Q1516" s="193"/>
      <c r="S1516" s="113"/>
      <c r="T1516" s="193"/>
      <c r="V1516" s="82"/>
      <c r="W1516" s="82"/>
      <c r="X1516" s="82"/>
      <c r="Y1516" s="82"/>
      <c r="Z1516" s="82"/>
      <c r="AA1516" s="65"/>
      <c r="AB1516" s="4"/>
      <c r="AC1516" s="4"/>
      <c r="AD1516" s="4"/>
      <c r="AE1516" s="4"/>
      <c r="AF1516" s="4"/>
      <c r="AG1516" s="4"/>
      <c r="AH1516" s="4"/>
      <c r="AI1516" s="4"/>
      <c r="AJ1516" s="4"/>
      <c r="AK1516" s="4"/>
      <c r="AL1516" s="4"/>
      <c r="AM1516" s="4"/>
    </row>
    <row r="1517" spans="1:39" s="3" customFormat="1" ht="15" x14ac:dyDescent="0.25">
      <c r="A1517" s="63"/>
      <c r="B1517" s="63"/>
      <c r="C1517" s="63"/>
      <c r="D1517" s="63"/>
      <c r="E1517" s="10"/>
      <c r="F1517" s="10"/>
      <c r="G1517" s="7"/>
      <c r="I1517" s="63"/>
      <c r="J1517" s="47"/>
      <c r="K1517" s="108"/>
      <c r="M1517" s="63"/>
      <c r="N1517" s="194"/>
      <c r="P1517" s="113"/>
      <c r="Q1517" s="193"/>
      <c r="S1517" s="113"/>
      <c r="T1517" s="193"/>
      <c r="V1517" s="82"/>
      <c r="W1517" s="82"/>
      <c r="X1517" s="82"/>
      <c r="Y1517" s="82"/>
      <c r="Z1517" s="82"/>
      <c r="AA1517" s="65"/>
      <c r="AB1517" s="4"/>
      <c r="AC1517" s="4"/>
      <c r="AD1517" s="4"/>
      <c r="AE1517" s="4"/>
      <c r="AF1517" s="4"/>
      <c r="AG1517" s="4"/>
      <c r="AH1517" s="4"/>
      <c r="AI1517" s="4"/>
      <c r="AJ1517" s="4"/>
      <c r="AK1517" s="4"/>
      <c r="AL1517" s="4"/>
      <c r="AM1517" s="4"/>
    </row>
    <row r="1518" spans="1:39" s="3" customFormat="1" ht="15" x14ac:dyDescent="0.25">
      <c r="A1518" s="63"/>
      <c r="B1518" s="63"/>
      <c r="C1518" s="63"/>
      <c r="D1518" s="63"/>
      <c r="E1518" s="10"/>
      <c r="F1518" s="10"/>
      <c r="G1518" s="7"/>
      <c r="I1518" s="63"/>
      <c r="J1518" s="47"/>
      <c r="K1518" s="108"/>
      <c r="M1518" s="63"/>
      <c r="N1518" s="194"/>
      <c r="P1518" s="113"/>
      <c r="Q1518" s="193"/>
      <c r="S1518" s="113"/>
      <c r="T1518" s="193"/>
      <c r="V1518" s="82"/>
      <c r="W1518" s="82"/>
      <c r="X1518" s="82"/>
      <c r="Y1518" s="82"/>
      <c r="Z1518" s="82"/>
      <c r="AA1518" s="65"/>
      <c r="AB1518" s="4"/>
      <c r="AC1518" s="4"/>
      <c r="AD1518" s="4"/>
      <c r="AE1518" s="4"/>
      <c r="AF1518" s="4"/>
      <c r="AG1518" s="4"/>
      <c r="AH1518" s="4"/>
      <c r="AI1518" s="4"/>
      <c r="AJ1518" s="4"/>
      <c r="AK1518" s="4"/>
      <c r="AL1518" s="4"/>
      <c r="AM1518" s="4"/>
    </row>
    <row r="1519" spans="1:39" s="3" customFormat="1" ht="15" x14ac:dyDescent="0.25">
      <c r="A1519" s="63"/>
      <c r="B1519" s="63"/>
      <c r="C1519" s="63"/>
      <c r="D1519" s="63"/>
      <c r="E1519" s="10"/>
      <c r="F1519" s="10"/>
      <c r="G1519" s="7"/>
      <c r="I1519" s="63"/>
      <c r="J1519" s="47"/>
      <c r="K1519" s="108"/>
      <c r="M1519" s="63"/>
      <c r="N1519" s="194"/>
      <c r="P1519" s="113"/>
      <c r="Q1519" s="193"/>
      <c r="S1519" s="113"/>
      <c r="T1519" s="193"/>
      <c r="V1519" s="82"/>
      <c r="W1519" s="82"/>
      <c r="X1519" s="82"/>
      <c r="Y1519" s="82"/>
      <c r="Z1519" s="82"/>
      <c r="AA1519" s="65"/>
      <c r="AB1519" s="4"/>
      <c r="AC1519" s="4"/>
      <c r="AD1519" s="4"/>
      <c r="AE1519" s="4"/>
      <c r="AF1519" s="4"/>
      <c r="AG1519" s="4"/>
      <c r="AH1519" s="4"/>
      <c r="AI1519" s="4"/>
      <c r="AJ1519" s="4"/>
      <c r="AK1519" s="4"/>
      <c r="AL1519" s="4"/>
      <c r="AM1519" s="4"/>
    </row>
    <row r="1520" spans="1:39" s="3" customFormat="1" ht="15" x14ac:dyDescent="0.25">
      <c r="A1520" s="63"/>
      <c r="B1520" s="63"/>
      <c r="C1520" s="63"/>
      <c r="D1520" s="63"/>
      <c r="E1520" s="10"/>
      <c r="F1520" s="10"/>
      <c r="G1520" s="7"/>
      <c r="I1520" s="63"/>
      <c r="J1520" s="47"/>
      <c r="K1520" s="108"/>
      <c r="M1520" s="63"/>
      <c r="N1520" s="194"/>
      <c r="P1520" s="113"/>
      <c r="Q1520" s="193"/>
      <c r="S1520" s="113"/>
      <c r="T1520" s="193"/>
      <c r="V1520" s="82"/>
      <c r="W1520" s="82"/>
      <c r="X1520" s="82"/>
      <c r="Y1520" s="82"/>
      <c r="Z1520" s="82"/>
      <c r="AA1520" s="65"/>
      <c r="AB1520" s="4"/>
      <c r="AC1520" s="4"/>
      <c r="AD1520" s="4"/>
      <c r="AE1520" s="4"/>
      <c r="AF1520" s="4"/>
      <c r="AG1520" s="4"/>
      <c r="AH1520" s="4"/>
      <c r="AI1520" s="4"/>
      <c r="AJ1520" s="4"/>
      <c r="AK1520" s="4"/>
      <c r="AL1520" s="4"/>
      <c r="AM1520" s="4"/>
    </row>
    <row r="1521" spans="1:39" s="3" customFormat="1" ht="15" x14ac:dyDescent="0.25">
      <c r="A1521" s="63"/>
      <c r="B1521" s="63"/>
      <c r="C1521" s="63"/>
      <c r="D1521" s="63"/>
      <c r="E1521" s="10"/>
      <c r="F1521" s="10"/>
      <c r="G1521" s="7"/>
      <c r="I1521" s="63"/>
      <c r="J1521" s="47"/>
      <c r="K1521" s="108"/>
      <c r="M1521" s="63"/>
      <c r="N1521" s="194"/>
      <c r="P1521" s="113"/>
      <c r="Q1521" s="193"/>
      <c r="S1521" s="113"/>
      <c r="T1521" s="193"/>
      <c r="V1521" s="82"/>
      <c r="W1521" s="82"/>
      <c r="X1521" s="82"/>
      <c r="Y1521" s="82"/>
      <c r="Z1521" s="82"/>
      <c r="AA1521" s="65"/>
      <c r="AB1521" s="4"/>
      <c r="AC1521" s="4"/>
      <c r="AD1521" s="4"/>
      <c r="AE1521" s="4"/>
      <c r="AF1521" s="4"/>
      <c r="AG1521" s="4"/>
      <c r="AH1521" s="4"/>
      <c r="AI1521" s="4"/>
      <c r="AJ1521" s="4"/>
      <c r="AK1521" s="4"/>
      <c r="AL1521" s="4"/>
      <c r="AM1521" s="4"/>
    </row>
    <row r="1522" spans="1:39" s="3" customFormat="1" ht="15" x14ac:dyDescent="0.25">
      <c r="A1522" s="63"/>
      <c r="B1522" s="63"/>
      <c r="C1522" s="63"/>
      <c r="D1522" s="63"/>
      <c r="E1522" s="10"/>
      <c r="F1522" s="10"/>
      <c r="G1522" s="7"/>
      <c r="I1522" s="63"/>
      <c r="J1522" s="47"/>
      <c r="K1522" s="108"/>
      <c r="M1522" s="63"/>
      <c r="N1522" s="194"/>
      <c r="P1522" s="113"/>
      <c r="Q1522" s="193"/>
      <c r="S1522" s="113"/>
      <c r="T1522" s="193"/>
      <c r="V1522" s="82"/>
      <c r="W1522" s="82"/>
      <c r="X1522" s="82"/>
      <c r="Y1522" s="82"/>
      <c r="Z1522" s="82"/>
      <c r="AA1522" s="65"/>
      <c r="AB1522" s="4"/>
      <c r="AC1522" s="4"/>
      <c r="AD1522" s="4"/>
      <c r="AE1522" s="4"/>
      <c r="AF1522" s="4"/>
      <c r="AG1522" s="4"/>
      <c r="AH1522" s="4"/>
      <c r="AI1522" s="4"/>
      <c r="AJ1522" s="4"/>
      <c r="AK1522" s="4"/>
      <c r="AL1522" s="4"/>
      <c r="AM1522" s="4"/>
    </row>
    <row r="1523" spans="1:39" s="3" customFormat="1" ht="15" x14ac:dyDescent="0.25">
      <c r="A1523" s="63"/>
      <c r="B1523" s="63"/>
      <c r="C1523" s="63"/>
      <c r="D1523" s="63"/>
      <c r="E1523" s="10"/>
      <c r="F1523" s="10"/>
      <c r="G1523" s="7"/>
      <c r="I1523" s="63"/>
      <c r="J1523" s="47"/>
      <c r="K1523" s="108"/>
      <c r="M1523" s="63"/>
      <c r="N1523" s="194"/>
      <c r="P1523" s="113"/>
      <c r="Q1523" s="193"/>
      <c r="S1523" s="113"/>
      <c r="T1523" s="193"/>
      <c r="V1523" s="82"/>
      <c r="W1523" s="82"/>
      <c r="X1523" s="82"/>
      <c r="Y1523" s="82"/>
      <c r="Z1523" s="82"/>
      <c r="AA1523" s="65"/>
      <c r="AB1523" s="4"/>
      <c r="AC1523" s="4"/>
      <c r="AD1523" s="4"/>
      <c r="AE1523" s="4"/>
      <c r="AF1523" s="4"/>
      <c r="AG1523" s="4"/>
      <c r="AH1523" s="4"/>
      <c r="AI1523" s="4"/>
      <c r="AJ1523" s="4"/>
      <c r="AK1523" s="4"/>
      <c r="AL1523" s="4"/>
      <c r="AM1523" s="4"/>
    </row>
    <row r="1524" spans="1:39" s="3" customFormat="1" ht="15" x14ac:dyDescent="0.25">
      <c r="A1524" s="63"/>
      <c r="B1524" s="63"/>
      <c r="C1524" s="63"/>
      <c r="D1524" s="63"/>
      <c r="E1524" s="10"/>
      <c r="F1524" s="10"/>
      <c r="G1524" s="7"/>
      <c r="I1524" s="63"/>
      <c r="J1524" s="47"/>
      <c r="K1524" s="108"/>
      <c r="M1524" s="63"/>
      <c r="N1524" s="194"/>
      <c r="P1524" s="113"/>
      <c r="Q1524" s="193"/>
      <c r="S1524" s="113"/>
      <c r="T1524" s="193"/>
      <c r="V1524" s="82"/>
      <c r="W1524" s="82"/>
      <c r="X1524" s="82"/>
      <c r="Y1524" s="82"/>
      <c r="Z1524" s="82"/>
      <c r="AA1524" s="65"/>
      <c r="AB1524" s="4"/>
      <c r="AC1524" s="4"/>
      <c r="AD1524" s="4"/>
      <c r="AE1524" s="4"/>
      <c r="AF1524" s="4"/>
      <c r="AG1524" s="4"/>
      <c r="AH1524" s="4"/>
      <c r="AI1524" s="4"/>
      <c r="AJ1524" s="4"/>
      <c r="AK1524" s="4"/>
      <c r="AL1524" s="4"/>
      <c r="AM1524" s="4"/>
    </row>
    <row r="1525" spans="1:39" s="3" customFormat="1" ht="15" x14ac:dyDescent="0.25">
      <c r="A1525" s="63"/>
      <c r="B1525" s="63"/>
      <c r="C1525" s="63"/>
      <c r="D1525" s="63"/>
      <c r="E1525" s="10"/>
      <c r="F1525" s="10"/>
      <c r="G1525" s="7"/>
      <c r="I1525" s="63"/>
      <c r="J1525" s="47"/>
      <c r="K1525" s="108"/>
      <c r="M1525" s="63"/>
      <c r="N1525" s="194"/>
      <c r="P1525" s="113"/>
      <c r="Q1525" s="193"/>
      <c r="S1525" s="113"/>
      <c r="T1525" s="193"/>
      <c r="V1525" s="82"/>
      <c r="W1525" s="82"/>
      <c r="X1525" s="82"/>
      <c r="Y1525" s="82"/>
      <c r="Z1525" s="82"/>
      <c r="AA1525" s="65"/>
      <c r="AB1525" s="4"/>
      <c r="AC1525" s="4"/>
      <c r="AD1525" s="4"/>
      <c r="AE1525" s="4"/>
      <c r="AF1525" s="4"/>
      <c r="AG1525" s="4"/>
      <c r="AH1525" s="4"/>
      <c r="AI1525" s="4"/>
      <c r="AJ1525" s="4"/>
      <c r="AK1525" s="4"/>
      <c r="AL1525" s="4"/>
      <c r="AM1525" s="4"/>
    </row>
    <row r="1526" spans="1:39" s="3" customFormat="1" ht="15" x14ac:dyDescent="0.25">
      <c r="A1526" s="63"/>
      <c r="B1526" s="63"/>
      <c r="C1526" s="63"/>
      <c r="D1526" s="63"/>
      <c r="E1526" s="10"/>
      <c r="F1526" s="10"/>
      <c r="G1526" s="7"/>
      <c r="I1526" s="63"/>
      <c r="J1526" s="47"/>
      <c r="K1526" s="108"/>
      <c r="M1526" s="63"/>
      <c r="N1526" s="194"/>
      <c r="P1526" s="113"/>
      <c r="Q1526" s="193"/>
      <c r="S1526" s="113"/>
      <c r="T1526" s="193"/>
      <c r="V1526" s="82"/>
      <c r="W1526" s="82"/>
      <c r="X1526" s="82"/>
      <c r="Y1526" s="82"/>
      <c r="Z1526" s="82"/>
      <c r="AA1526" s="65"/>
      <c r="AB1526" s="4"/>
      <c r="AC1526" s="4"/>
      <c r="AD1526" s="4"/>
      <c r="AE1526" s="4"/>
      <c r="AF1526" s="4"/>
      <c r="AG1526" s="4"/>
      <c r="AH1526" s="4"/>
      <c r="AI1526" s="4"/>
      <c r="AJ1526" s="4"/>
      <c r="AK1526" s="4"/>
      <c r="AL1526" s="4"/>
      <c r="AM1526" s="4"/>
    </row>
    <row r="1527" spans="1:39" s="3" customFormat="1" ht="15" x14ac:dyDescent="0.25">
      <c r="A1527" s="63"/>
      <c r="B1527" s="63"/>
      <c r="C1527" s="63"/>
      <c r="D1527" s="63"/>
      <c r="E1527" s="10"/>
      <c r="F1527" s="10"/>
      <c r="G1527" s="7"/>
      <c r="I1527" s="63"/>
      <c r="J1527" s="47"/>
      <c r="K1527" s="108"/>
      <c r="M1527" s="63"/>
      <c r="N1527" s="194"/>
      <c r="P1527" s="113"/>
      <c r="Q1527" s="193"/>
      <c r="S1527" s="113"/>
      <c r="T1527" s="193"/>
      <c r="V1527" s="82"/>
      <c r="W1527" s="82"/>
      <c r="X1527" s="82"/>
      <c r="Y1527" s="82"/>
      <c r="Z1527" s="82"/>
      <c r="AA1527" s="65"/>
      <c r="AB1527" s="4"/>
      <c r="AC1527" s="4"/>
      <c r="AD1527" s="4"/>
      <c r="AE1527" s="4"/>
      <c r="AF1527" s="4"/>
      <c r="AG1527" s="4"/>
      <c r="AH1527" s="4"/>
      <c r="AI1527" s="4"/>
      <c r="AJ1527" s="4"/>
      <c r="AK1527" s="4"/>
      <c r="AL1527" s="4"/>
      <c r="AM1527" s="4"/>
    </row>
    <row r="1528" spans="1:39" s="3" customFormat="1" ht="15" x14ac:dyDescent="0.25">
      <c r="A1528" s="63"/>
      <c r="B1528" s="63"/>
      <c r="C1528" s="63"/>
      <c r="D1528" s="63"/>
      <c r="E1528" s="10"/>
      <c r="F1528" s="10"/>
      <c r="G1528" s="7"/>
      <c r="I1528" s="63"/>
      <c r="J1528" s="47"/>
      <c r="K1528" s="108"/>
      <c r="M1528" s="63"/>
      <c r="N1528" s="194"/>
      <c r="P1528" s="113"/>
      <c r="Q1528" s="193"/>
      <c r="S1528" s="113"/>
      <c r="T1528" s="193"/>
      <c r="V1528" s="82"/>
      <c r="W1528" s="82"/>
      <c r="X1528" s="82"/>
      <c r="Y1528" s="82"/>
      <c r="Z1528" s="82"/>
      <c r="AA1528" s="65"/>
      <c r="AB1528" s="4"/>
      <c r="AC1528" s="4"/>
      <c r="AD1528" s="4"/>
      <c r="AE1528" s="4"/>
      <c r="AF1528" s="4"/>
      <c r="AG1528" s="4"/>
      <c r="AH1528" s="4"/>
      <c r="AI1528" s="4"/>
      <c r="AJ1528" s="4"/>
      <c r="AK1528" s="4"/>
      <c r="AL1528" s="4"/>
      <c r="AM1528" s="4"/>
    </row>
    <row r="1529" spans="1:39" s="3" customFormat="1" ht="15" x14ac:dyDescent="0.25">
      <c r="A1529" s="63"/>
      <c r="B1529" s="63"/>
      <c r="C1529" s="63"/>
      <c r="D1529" s="63"/>
      <c r="E1529" s="10"/>
      <c r="F1529" s="10"/>
      <c r="G1529" s="7"/>
      <c r="I1529" s="63"/>
      <c r="J1529" s="47"/>
      <c r="K1529" s="108"/>
      <c r="M1529" s="63"/>
      <c r="N1529" s="194"/>
      <c r="P1529" s="113"/>
      <c r="Q1529" s="193"/>
      <c r="S1529" s="113"/>
      <c r="T1529" s="193"/>
      <c r="V1529" s="82"/>
      <c r="W1529" s="82"/>
      <c r="X1529" s="82"/>
      <c r="Y1529" s="82"/>
      <c r="Z1529" s="82"/>
      <c r="AA1529" s="65"/>
      <c r="AB1529" s="4"/>
      <c r="AC1529" s="4"/>
      <c r="AD1529" s="4"/>
      <c r="AE1529" s="4"/>
      <c r="AF1529" s="4"/>
      <c r="AG1529" s="4"/>
      <c r="AH1529" s="4"/>
      <c r="AI1529" s="4"/>
      <c r="AJ1529" s="4"/>
      <c r="AK1529" s="4"/>
      <c r="AL1529" s="4"/>
      <c r="AM1529" s="4"/>
    </row>
    <row r="1530" spans="1:39" s="3" customFormat="1" ht="15" x14ac:dyDescent="0.25">
      <c r="A1530" s="63"/>
      <c r="B1530" s="63"/>
      <c r="C1530" s="63"/>
      <c r="D1530" s="63"/>
      <c r="E1530" s="10"/>
      <c r="F1530" s="10"/>
      <c r="G1530" s="7"/>
      <c r="I1530" s="63"/>
      <c r="J1530" s="47"/>
      <c r="K1530" s="108"/>
      <c r="M1530" s="63"/>
      <c r="N1530" s="194"/>
      <c r="P1530" s="113"/>
      <c r="Q1530" s="193"/>
      <c r="S1530" s="113"/>
      <c r="T1530" s="193"/>
      <c r="V1530" s="82"/>
      <c r="W1530" s="82"/>
      <c r="X1530" s="82"/>
      <c r="Y1530" s="82"/>
      <c r="Z1530" s="82"/>
      <c r="AA1530" s="65"/>
      <c r="AB1530" s="4"/>
      <c r="AC1530" s="4"/>
      <c r="AD1530" s="4"/>
      <c r="AE1530" s="4"/>
      <c r="AF1530" s="4"/>
      <c r="AG1530" s="4"/>
      <c r="AH1530" s="4"/>
      <c r="AI1530" s="4"/>
      <c r="AJ1530" s="4"/>
      <c r="AK1530" s="4"/>
      <c r="AL1530" s="4"/>
      <c r="AM1530" s="4"/>
    </row>
    <row r="1531" spans="1:39" s="3" customFormat="1" ht="15" x14ac:dyDescent="0.25">
      <c r="A1531" s="63"/>
      <c r="B1531" s="63"/>
      <c r="C1531" s="63"/>
      <c r="D1531" s="63"/>
      <c r="E1531" s="10"/>
      <c r="F1531" s="10"/>
      <c r="G1531" s="7"/>
      <c r="I1531" s="63"/>
      <c r="J1531" s="47"/>
      <c r="K1531" s="108"/>
      <c r="M1531" s="63"/>
      <c r="N1531" s="194"/>
      <c r="P1531" s="113"/>
      <c r="Q1531" s="193"/>
      <c r="S1531" s="113"/>
      <c r="T1531" s="193"/>
      <c r="V1531" s="82"/>
      <c r="W1531" s="82"/>
      <c r="X1531" s="82"/>
      <c r="Y1531" s="82"/>
      <c r="Z1531" s="82"/>
      <c r="AA1531" s="65"/>
      <c r="AB1531" s="4"/>
      <c r="AC1531" s="4"/>
      <c r="AD1531" s="4"/>
      <c r="AE1531" s="4"/>
      <c r="AF1531" s="4"/>
      <c r="AG1531" s="4"/>
      <c r="AH1531" s="4"/>
      <c r="AI1531" s="4"/>
      <c r="AJ1531" s="4"/>
      <c r="AK1531" s="4"/>
      <c r="AL1531" s="4"/>
      <c r="AM1531" s="4"/>
    </row>
    <row r="1532" spans="1:39" s="3" customFormat="1" ht="15" x14ac:dyDescent="0.25">
      <c r="A1532" s="63"/>
      <c r="B1532" s="63"/>
      <c r="C1532" s="63"/>
      <c r="D1532" s="63"/>
      <c r="E1532" s="10"/>
      <c r="F1532" s="10"/>
      <c r="G1532" s="7"/>
      <c r="I1532" s="63"/>
      <c r="J1532" s="47"/>
      <c r="K1532" s="108"/>
      <c r="M1532" s="63"/>
      <c r="N1532" s="194"/>
      <c r="P1532" s="113"/>
      <c r="Q1532" s="193"/>
      <c r="S1532" s="113"/>
      <c r="T1532" s="193"/>
      <c r="V1532" s="82"/>
      <c r="W1532" s="82"/>
      <c r="X1532" s="82"/>
      <c r="Y1532" s="82"/>
      <c r="Z1532" s="82"/>
      <c r="AA1532" s="65"/>
      <c r="AB1532" s="4"/>
      <c r="AC1532" s="4"/>
      <c r="AD1532" s="4"/>
      <c r="AE1532" s="4"/>
      <c r="AF1532" s="4"/>
      <c r="AG1532" s="4"/>
      <c r="AH1532" s="4"/>
      <c r="AI1532" s="4"/>
      <c r="AJ1532" s="4"/>
      <c r="AK1532" s="4"/>
      <c r="AL1532" s="4"/>
      <c r="AM1532" s="4"/>
    </row>
    <row r="1533" spans="1:39" s="3" customFormat="1" ht="15" x14ac:dyDescent="0.25">
      <c r="A1533" s="63"/>
      <c r="B1533" s="63"/>
      <c r="C1533" s="63"/>
      <c r="D1533" s="63"/>
      <c r="E1533" s="10"/>
      <c r="F1533" s="10"/>
      <c r="G1533" s="7"/>
      <c r="I1533" s="63"/>
      <c r="J1533" s="47"/>
      <c r="K1533" s="108"/>
      <c r="M1533" s="63"/>
      <c r="N1533" s="194"/>
      <c r="P1533" s="113"/>
      <c r="Q1533" s="193"/>
      <c r="S1533" s="113"/>
      <c r="T1533" s="193"/>
      <c r="V1533" s="82"/>
      <c r="W1533" s="82"/>
      <c r="X1533" s="82"/>
      <c r="Y1533" s="82"/>
      <c r="Z1533" s="82"/>
      <c r="AA1533" s="65"/>
      <c r="AB1533" s="4"/>
      <c r="AC1533" s="4"/>
      <c r="AD1533" s="4"/>
      <c r="AE1533" s="4"/>
      <c r="AF1533" s="4"/>
      <c r="AG1533" s="4"/>
      <c r="AH1533" s="4"/>
      <c r="AI1533" s="4"/>
      <c r="AJ1533" s="4"/>
      <c r="AK1533" s="4"/>
      <c r="AL1533" s="4"/>
      <c r="AM1533" s="4"/>
    </row>
    <row r="1534" spans="1:39" s="3" customFormat="1" ht="15" x14ac:dyDescent="0.25">
      <c r="A1534" s="63"/>
      <c r="B1534" s="63"/>
      <c r="C1534" s="63"/>
      <c r="D1534" s="63"/>
      <c r="E1534" s="10"/>
      <c r="F1534" s="10"/>
      <c r="G1534" s="7"/>
      <c r="I1534" s="63"/>
      <c r="J1534" s="47"/>
      <c r="K1534" s="108"/>
      <c r="M1534" s="63"/>
      <c r="N1534" s="194"/>
      <c r="P1534" s="113"/>
      <c r="Q1534" s="193"/>
      <c r="S1534" s="113"/>
      <c r="T1534" s="193"/>
      <c r="V1534" s="82"/>
      <c r="W1534" s="82"/>
      <c r="X1534" s="82"/>
      <c r="Y1534" s="82"/>
      <c r="Z1534" s="82"/>
      <c r="AA1534" s="65"/>
      <c r="AB1534" s="4"/>
      <c r="AC1534" s="4"/>
      <c r="AD1534" s="4"/>
      <c r="AE1534" s="4"/>
      <c r="AF1534" s="4"/>
      <c r="AG1534" s="4"/>
      <c r="AH1534" s="4"/>
      <c r="AI1534" s="4"/>
      <c r="AJ1534" s="4"/>
      <c r="AK1534" s="4"/>
      <c r="AL1534" s="4"/>
      <c r="AM1534" s="4"/>
    </row>
    <row r="1535" spans="1:39" s="3" customFormat="1" ht="15" x14ac:dyDescent="0.25">
      <c r="A1535" s="63"/>
      <c r="B1535" s="63"/>
      <c r="C1535" s="63"/>
      <c r="D1535" s="63"/>
      <c r="E1535" s="10"/>
      <c r="F1535" s="10"/>
      <c r="G1535" s="7"/>
      <c r="I1535" s="63"/>
      <c r="J1535" s="47"/>
      <c r="K1535" s="108"/>
      <c r="M1535" s="63"/>
      <c r="N1535" s="194"/>
      <c r="P1535" s="113"/>
      <c r="Q1535" s="193"/>
      <c r="S1535" s="113"/>
      <c r="T1535" s="193"/>
      <c r="V1535" s="82"/>
      <c r="W1535" s="82"/>
      <c r="X1535" s="82"/>
      <c r="Y1535" s="82"/>
      <c r="Z1535" s="82"/>
      <c r="AA1535" s="65"/>
      <c r="AB1535" s="4"/>
      <c r="AC1535" s="4"/>
      <c r="AD1535" s="4"/>
      <c r="AE1535" s="4"/>
      <c r="AF1535" s="4"/>
      <c r="AG1535" s="4"/>
      <c r="AH1535" s="4"/>
      <c r="AI1535" s="4"/>
      <c r="AJ1535" s="4"/>
      <c r="AK1535" s="4"/>
      <c r="AL1535" s="4"/>
      <c r="AM1535" s="4"/>
    </row>
    <row r="1536" spans="1:39" s="3" customFormat="1" ht="15" x14ac:dyDescent="0.25">
      <c r="A1536" s="63"/>
      <c r="B1536" s="63"/>
      <c r="C1536" s="63"/>
      <c r="D1536" s="63"/>
      <c r="E1536" s="10"/>
      <c r="F1536" s="10"/>
      <c r="G1536" s="7"/>
      <c r="I1536" s="63"/>
      <c r="J1536" s="47"/>
      <c r="K1536" s="108"/>
      <c r="M1536" s="63"/>
      <c r="N1536" s="194"/>
      <c r="P1536" s="113"/>
      <c r="Q1536" s="193"/>
      <c r="S1536" s="113"/>
      <c r="T1536" s="193"/>
      <c r="V1536" s="82"/>
      <c r="W1536" s="82"/>
      <c r="X1536" s="82"/>
      <c r="Y1536" s="82"/>
      <c r="Z1536" s="82"/>
      <c r="AA1536" s="65"/>
      <c r="AB1536" s="4"/>
      <c r="AC1536" s="4"/>
      <c r="AD1536" s="4"/>
      <c r="AE1536" s="4"/>
      <c r="AF1536" s="4"/>
      <c r="AG1536" s="4"/>
      <c r="AH1536" s="4"/>
      <c r="AI1536" s="4"/>
      <c r="AJ1536" s="4"/>
      <c r="AK1536" s="4"/>
      <c r="AL1536" s="4"/>
      <c r="AM1536" s="4"/>
    </row>
    <row r="1537" spans="1:39" s="3" customFormat="1" ht="15" x14ac:dyDescent="0.25">
      <c r="A1537" s="63"/>
      <c r="B1537" s="63"/>
      <c r="C1537" s="63"/>
      <c r="D1537" s="63"/>
      <c r="E1537" s="10"/>
      <c r="F1537" s="10"/>
      <c r="G1537" s="7"/>
      <c r="I1537" s="63"/>
      <c r="J1537" s="47"/>
      <c r="K1537" s="108"/>
      <c r="M1537" s="63"/>
      <c r="N1537" s="194"/>
      <c r="P1537" s="113"/>
      <c r="Q1537" s="193"/>
      <c r="S1537" s="113"/>
      <c r="T1537" s="193"/>
      <c r="V1537" s="82"/>
      <c r="W1537" s="82"/>
      <c r="X1537" s="82"/>
      <c r="Y1537" s="82"/>
      <c r="Z1537" s="82"/>
      <c r="AA1537" s="65"/>
      <c r="AB1537" s="4"/>
      <c r="AC1537" s="4"/>
      <c r="AD1537" s="4"/>
      <c r="AE1537" s="4"/>
      <c r="AF1537" s="4"/>
      <c r="AG1537" s="4"/>
      <c r="AH1537" s="4"/>
      <c r="AI1537" s="4"/>
      <c r="AJ1537" s="4"/>
      <c r="AK1537" s="4"/>
      <c r="AL1537" s="4"/>
      <c r="AM1537" s="4"/>
    </row>
    <row r="1538" spans="1:39" s="3" customFormat="1" ht="15" x14ac:dyDescent="0.25">
      <c r="A1538" s="63"/>
      <c r="B1538" s="63"/>
      <c r="C1538" s="63"/>
      <c r="D1538" s="63"/>
      <c r="E1538" s="10"/>
      <c r="F1538" s="10"/>
      <c r="G1538" s="7"/>
      <c r="I1538" s="63"/>
      <c r="J1538" s="47"/>
      <c r="K1538" s="108"/>
      <c r="M1538" s="63"/>
      <c r="N1538" s="194"/>
      <c r="P1538" s="113"/>
      <c r="Q1538" s="193"/>
      <c r="S1538" s="113"/>
      <c r="T1538" s="193"/>
      <c r="V1538" s="82"/>
      <c r="W1538" s="82"/>
      <c r="X1538" s="82"/>
      <c r="Y1538" s="82"/>
      <c r="Z1538" s="82"/>
      <c r="AA1538" s="65"/>
      <c r="AB1538" s="4"/>
      <c r="AC1538" s="4"/>
      <c r="AD1538" s="4"/>
      <c r="AE1538" s="4"/>
      <c r="AF1538" s="4"/>
      <c r="AG1538" s="4"/>
      <c r="AH1538" s="4"/>
      <c r="AI1538" s="4"/>
      <c r="AJ1538" s="4"/>
      <c r="AK1538" s="4"/>
      <c r="AL1538" s="4"/>
      <c r="AM1538" s="4"/>
    </row>
    <row r="1539" spans="1:39" s="3" customFormat="1" ht="15" x14ac:dyDescent="0.25">
      <c r="A1539" s="63"/>
      <c r="B1539" s="63"/>
      <c r="C1539" s="63"/>
      <c r="D1539" s="63"/>
      <c r="E1539" s="10"/>
      <c r="F1539" s="10"/>
      <c r="G1539" s="7"/>
      <c r="I1539" s="63"/>
      <c r="J1539" s="47"/>
      <c r="K1539" s="108"/>
      <c r="M1539" s="63"/>
      <c r="N1539" s="194"/>
      <c r="P1539" s="113"/>
      <c r="Q1539" s="193"/>
      <c r="S1539" s="113"/>
      <c r="T1539" s="193"/>
      <c r="V1539" s="82"/>
      <c r="W1539" s="82"/>
      <c r="X1539" s="82"/>
      <c r="Y1539" s="82"/>
      <c r="Z1539" s="82"/>
      <c r="AA1539" s="65"/>
      <c r="AB1539" s="4"/>
      <c r="AC1539" s="4"/>
      <c r="AD1539" s="4"/>
      <c r="AE1539" s="4"/>
      <c r="AF1539" s="4"/>
      <c r="AG1539" s="4"/>
      <c r="AH1539" s="4"/>
      <c r="AI1539" s="4"/>
      <c r="AJ1539" s="4"/>
      <c r="AK1539" s="4"/>
      <c r="AL1539" s="4"/>
      <c r="AM1539" s="4"/>
    </row>
    <row r="1540" spans="1:39" s="3" customFormat="1" ht="15" x14ac:dyDescent="0.25">
      <c r="A1540" s="63"/>
      <c r="B1540" s="63"/>
      <c r="C1540" s="63"/>
      <c r="D1540" s="63"/>
      <c r="E1540" s="10"/>
      <c r="F1540" s="10"/>
      <c r="G1540" s="7"/>
      <c r="I1540" s="63"/>
      <c r="J1540" s="47"/>
      <c r="K1540" s="108"/>
      <c r="M1540" s="63"/>
      <c r="N1540" s="194"/>
      <c r="P1540" s="113"/>
      <c r="Q1540" s="193"/>
      <c r="S1540" s="113"/>
      <c r="T1540" s="193"/>
      <c r="V1540" s="82"/>
      <c r="W1540" s="82"/>
      <c r="X1540" s="82"/>
      <c r="Y1540" s="82"/>
      <c r="Z1540" s="82"/>
      <c r="AA1540" s="65"/>
      <c r="AB1540" s="4"/>
      <c r="AC1540" s="4"/>
      <c r="AD1540" s="4"/>
      <c r="AE1540" s="4"/>
      <c r="AF1540" s="4"/>
      <c r="AG1540" s="4"/>
      <c r="AH1540" s="4"/>
      <c r="AI1540" s="4"/>
      <c r="AJ1540" s="4"/>
      <c r="AK1540" s="4"/>
      <c r="AL1540" s="4"/>
      <c r="AM1540" s="4"/>
    </row>
    <row r="1541" spans="1:39" s="3" customFormat="1" ht="15" x14ac:dyDescent="0.25">
      <c r="A1541" s="63"/>
      <c r="B1541" s="63"/>
      <c r="C1541" s="63"/>
      <c r="D1541" s="63"/>
      <c r="E1541" s="10"/>
      <c r="F1541" s="10"/>
      <c r="G1541" s="7"/>
      <c r="I1541" s="63"/>
      <c r="J1541" s="47"/>
      <c r="K1541" s="108"/>
      <c r="M1541" s="63"/>
      <c r="N1541" s="194"/>
      <c r="P1541" s="113"/>
      <c r="Q1541" s="193"/>
      <c r="S1541" s="113"/>
      <c r="T1541" s="193"/>
      <c r="V1541" s="82"/>
      <c r="W1541" s="82"/>
      <c r="X1541" s="82"/>
      <c r="Y1541" s="82"/>
      <c r="Z1541" s="82"/>
      <c r="AA1541" s="65"/>
      <c r="AB1541" s="4"/>
      <c r="AC1541" s="4"/>
      <c r="AD1541" s="4"/>
      <c r="AE1541" s="4"/>
      <c r="AF1541" s="4"/>
      <c r="AG1541" s="4"/>
      <c r="AH1541" s="4"/>
      <c r="AI1541" s="4"/>
      <c r="AJ1541" s="4"/>
      <c r="AK1541" s="4"/>
      <c r="AL1541" s="4"/>
      <c r="AM1541" s="4"/>
    </row>
    <row r="1542" spans="1:39" s="3" customFormat="1" ht="15" x14ac:dyDescent="0.25">
      <c r="A1542" s="63"/>
      <c r="B1542" s="63"/>
      <c r="C1542" s="63"/>
      <c r="D1542" s="63"/>
      <c r="E1542" s="10"/>
      <c r="F1542" s="10"/>
      <c r="G1542" s="7"/>
      <c r="I1542" s="63"/>
      <c r="J1542" s="47"/>
      <c r="K1542" s="108"/>
      <c r="M1542" s="63"/>
      <c r="N1542" s="194"/>
      <c r="P1542" s="113"/>
      <c r="Q1542" s="193"/>
      <c r="S1542" s="113"/>
      <c r="T1542" s="193"/>
      <c r="V1542" s="82"/>
      <c r="W1542" s="82"/>
      <c r="X1542" s="82"/>
      <c r="Y1542" s="82"/>
      <c r="Z1542" s="82"/>
      <c r="AA1542" s="65"/>
      <c r="AB1542" s="4"/>
      <c r="AC1542" s="4"/>
      <c r="AD1542" s="4"/>
      <c r="AE1542" s="4"/>
      <c r="AF1542" s="4"/>
      <c r="AG1542" s="4"/>
      <c r="AH1542" s="4"/>
      <c r="AI1542" s="4"/>
      <c r="AJ1542" s="4"/>
      <c r="AK1542" s="4"/>
      <c r="AL1542" s="4"/>
      <c r="AM1542" s="4"/>
    </row>
    <row r="1543" spans="1:39" s="3" customFormat="1" ht="15" x14ac:dyDescent="0.25">
      <c r="A1543" s="63"/>
      <c r="B1543" s="63"/>
      <c r="C1543" s="63"/>
      <c r="D1543" s="63"/>
      <c r="E1543" s="10"/>
      <c r="F1543" s="10"/>
      <c r="G1543" s="7"/>
      <c r="I1543" s="63"/>
      <c r="J1543" s="47"/>
      <c r="K1543" s="108"/>
      <c r="M1543" s="63"/>
      <c r="N1543" s="194"/>
      <c r="P1543" s="113"/>
      <c r="Q1543" s="193"/>
      <c r="S1543" s="113"/>
      <c r="T1543" s="193"/>
      <c r="V1543" s="82"/>
      <c r="W1543" s="82"/>
      <c r="X1543" s="82"/>
      <c r="Y1543" s="82"/>
      <c r="Z1543" s="82"/>
      <c r="AA1543" s="65"/>
      <c r="AB1543" s="4"/>
      <c r="AC1543" s="4"/>
      <c r="AD1543" s="4"/>
      <c r="AE1543" s="4"/>
      <c r="AF1543" s="4"/>
      <c r="AG1543" s="4"/>
      <c r="AH1543" s="4"/>
      <c r="AI1543" s="4"/>
      <c r="AJ1543" s="4"/>
      <c r="AK1543" s="4"/>
      <c r="AL1543" s="4"/>
      <c r="AM1543" s="4"/>
    </row>
    <row r="1544" spans="1:39" s="3" customFormat="1" ht="15" x14ac:dyDescent="0.25">
      <c r="A1544" s="63"/>
      <c r="B1544" s="63"/>
      <c r="C1544" s="63"/>
      <c r="D1544" s="63"/>
      <c r="E1544" s="10"/>
      <c r="F1544" s="10"/>
      <c r="G1544" s="7"/>
      <c r="I1544" s="63"/>
      <c r="J1544" s="47"/>
      <c r="K1544" s="108"/>
      <c r="M1544" s="63"/>
      <c r="N1544" s="194"/>
      <c r="P1544" s="113"/>
      <c r="Q1544" s="193"/>
      <c r="S1544" s="113"/>
      <c r="T1544" s="193"/>
      <c r="V1544" s="82"/>
      <c r="W1544" s="82"/>
      <c r="X1544" s="82"/>
      <c r="Y1544" s="82"/>
      <c r="Z1544" s="82"/>
      <c r="AA1544" s="65"/>
      <c r="AB1544" s="4"/>
      <c r="AC1544" s="4"/>
      <c r="AD1544" s="4"/>
      <c r="AE1544" s="4"/>
      <c r="AF1544" s="4"/>
      <c r="AG1544" s="4"/>
      <c r="AH1544" s="4"/>
      <c r="AI1544" s="4"/>
      <c r="AJ1544" s="4"/>
      <c r="AK1544" s="4"/>
      <c r="AL1544" s="4"/>
      <c r="AM1544" s="4"/>
    </row>
    <row r="1545" spans="1:39" s="3" customFormat="1" ht="15" x14ac:dyDescent="0.25">
      <c r="A1545" s="63"/>
      <c r="B1545" s="63"/>
      <c r="C1545" s="63"/>
      <c r="D1545" s="63"/>
      <c r="E1545" s="10"/>
      <c r="F1545" s="10"/>
      <c r="G1545" s="7"/>
      <c r="I1545" s="63"/>
      <c r="J1545" s="47"/>
      <c r="K1545" s="108"/>
      <c r="M1545" s="63"/>
      <c r="N1545" s="194"/>
      <c r="P1545" s="113"/>
      <c r="Q1545" s="193"/>
      <c r="S1545" s="113"/>
      <c r="T1545" s="193"/>
      <c r="V1545" s="82"/>
      <c r="W1545" s="82"/>
      <c r="X1545" s="82"/>
      <c r="Y1545" s="82"/>
      <c r="Z1545" s="82"/>
      <c r="AA1545" s="65"/>
      <c r="AB1545" s="4"/>
      <c r="AC1545" s="4"/>
      <c r="AD1545" s="4"/>
      <c r="AE1545" s="4"/>
      <c r="AF1545" s="4"/>
      <c r="AG1545" s="4"/>
      <c r="AH1545" s="4"/>
      <c r="AI1545" s="4"/>
      <c r="AJ1545" s="4"/>
      <c r="AK1545" s="4"/>
      <c r="AL1545" s="4"/>
      <c r="AM1545" s="4"/>
    </row>
    <row r="1546" spans="1:39" s="3" customFormat="1" ht="15" x14ac:dyDescent="0.25">
      <c r="A1546" s="63"/>
      <c r="B1546" s="63"/>
      <c r="C1546" s="63"/>
      <c r="D1546" s="63"/>
      <c r="E1546" s="10"/>
      <c r="F1546" s="10"/>
      <c r="G1546" s="7"/>
      <c r="I1546" s="63"/>
      <c r="J1546" s="47"/>
      <c r="K1546" s="108"/>
      <c r="M1546" s="63"/>
      <c r="N1546" s="194"/>
      <c r="P1546" s="113"/>
      <c r="Q1546" s="193"/>
      <c r="S1546" s="113"/>
      <c r="T1546" s="193"/>
      <c r="V1546" s="82"/>
      <c r="W1546" s="82"/>
      <c r="X1546" s="82"/>
      <c r="Y1546" s="82"/>
      <c r="Z1546" s="82"/>
      <c r="AA1546" s="65"/>
      <c r="AB1546" s="4"/>
      <c r="AC1546" s="4"/>
      <c r="AD1546" s="4"/>
      <c r="AE1546" s="4"/>
      <c r="AF1546" s="4"/>
      <c r="AG1546" s="4"/>
      <c r="AH1546" s="4"/>
      <c r="AI1546" s="4"/>
      <c r="AJ1546" s="4"/>
      <c r="AK1546" s="4"/>
      <c r="AL1546" s="4"/>
      <c r="AM1546" s="4"/>
    </row>
    <row r="1547" spans="1:39" s="3" customFormat="1" ht="15" x14ac:dyDescent="0.25">
      <c r="A1547" s="63"/>
      <c r="B1547" s="63"/>
      <c r="C1547" s="63"/>
      <c r="D1547" s="63"/>
      <c r="E1547" s="10"/>
      <c r="F1547" s="10"/>
      <c r="G1547" s="7"/>
      <c r="I1547" s="63"/>
      <c r="J1547" s="47"/>
      <c r="K1547" s="108"/>
      <c r="M1547" s="63"/>
      <c r="N1547" s="194"/>
      <c r="P1547" s="113"/>
      <c r="Q1547" s="193"/>
      <c r="S1547" s="113"/>
      <c r="T1547" s="193"/>
      <c r="V1547" s="82"/>
      <c r="W1547" s="82"/>
      <c r="X1547" s="82"/>
      <c r="Y1547" s="82"/>
      <c r="Z1547" s="82"/>
      <c r="AA1547" s="65"/>
      <c r="AB1547" s="4"/>
      <c r="AC1547" s="4"/>
      <c r="AD1547" s="4"/>
      <c r="AE1547" s="4"/>
      <c r="AF1547" s="4"/>
      <c r="AG1547" s="4"/>
      <c r="AH1547" s="4"/>
      <c r="AI1547" s="4"/>
      <c r="AJ1547" s="4"/>
      <c r="AK1547" s="4"/>
      <c r="AL1547" s="4"/>
      <c r="AM1547" s="4"/>
    </row>
    <row r="1548" spans="1:39" s="3" customFormat="1" ht="15" x14ac:dyDescent="0.25">
      <c r="A1548" s="63"/>
      <c r="B1548" s="63"/>
      <c r="C1548" s="63"/>
      <c r="D1548" s="63"/>
      <c r="E1548" s="10"/>
      <c r="F1548" s="10"/>
      <c r="G1548" s="7"/>
      <c r="I1548" s="63"/>
      <c r="J1548" s="47"/>
      <c r="K1548" s="108"/>
      <c r="M1548" s="63"/>
      <c r="N1548" s="194"/>
      <c r="P1548" s="113"/>
      <c r="Q1548" s="193"/>
      <c r="S1548" s="113"/>
      <c r="T1548" s="193"/>
      <c r="V1548" s="82"/>
      <c r="W1548" s="82"/>
      <c r="X1548" s="82"/>
      <c r="Y1548" s="82"/>
      <c r="Z1548" s="82"/>
      <c r="AA1548" s="65"/>
      <c r="AB1548" s="4"/>
      <c r="AC1548" s="4"/>
      <c r="AD1548" s="4"/>
      <c r="AE1548" s="4"/>
      <c r="AF1548" s="4"/>
      <c r="AG1548" s="4"/>
      <c r="AH1548" s="4"/>
      <c r="AI1548" s="4"/>
      <c r="AJ1548" s="4"/>
      <c r="AK1548" s="4"/>
      <c r="AL1548" s="4"/>
      <c r="AM1548" s="4"/>
    </row>
    <row r="1549" spans="1:39" s="3" customFormat="1" ht="15" x14ac:dyDescent="0.25">
      <c r="A1549" s="63"/>
      <c r="B1549" s="63"/>
      <c r="C1549" s="63"/>
      <c r="D1549" s="63"/>
      <c r="E1549" s="10"/>
      <c r="F1549" s="10"/>
      <c r="G1549" s="7"/>
      <c r="I1549" s="63"/>
      <c r="J1549" s="47"/>
      <c r="K1549" s="108"/>
      <c r="M1549" s="63"/>
      <c r="N1549" s="194"/>
      <c r="P1549" s="113"/>
      <c r="Q1549" s="193"/>
      <c r="S1549" s="113"/>
      <c r="T1549" s="193"/>
      <c r="V1549" s="82"/>
      <c r="W1549" s="82"/>
      <c r="X1549" s="82"/>
      <c r="Y1549" s="82"/>
      <c r="Z1549" s="82"/>
      <c r="AA1549" s="65"/>
      <c r="AB1549" s="4"/>
      <c r="AC1549" s="4"/>
      <c r="AD1549" s="4"/>
      <c r="AE1549" s="4"/>
      <c r="AF1549" s="4"/>
      <c r="AG1549" s="4"/>
      <c r="AH1549" s="4"/>
      <c r="AI1549" s="4"/>
      <c r="AJ1549" s="4"/>
      <c r="AK1549" s="4"/>
      <c r="AL1549" s="4"/>
      <c r="AM1549" s="4"/>
    </row>
    <row r="1550" spans="1:39" s="3" customFormat="1" ht="15" x14ac:dyDescent="0.25">
      <c r="A1550" s="63"/>
      <c r="B1550" s="63"/>
      <c r="C1550" s="63"/>
      <c r="D1550" s="63"/>
      <c r="E1550" s="10"/>
      <c r="F1550" s="10"/>
      <c r="G1550" s="7"/>
      <c r="I1550" s="63"/>
      <c r="J1550" s="47"/>
      <c r="K1550" s="108"/>
      <c r="M1550" s="63"/>
      <c r="N1550" s="194"/>
      <c r="P1550" s="113"/>
      <c r="Q1550" s="193"/>
      <c r="S1550" s="113"/>
      <c r="T1550" s="193"/>
      <c r="V1550" s="82"/>
      <c r="W1550" s="82"/>
      <c r="X1550" s="82"/>
      <c r="Y1550" s="82"/>
      <c r="Z1550" s="82"/>
      <c r="AA1550" s="65"/>
      <c r="AB1550" s="4"/>
      <c r="AC1550" s="4"/>
      <c r="AD1550" s="4"/>
      <c r="AE1550" s="4"/>
      <c r="AF1550" s="4"/>
      <c r="AG1550" s="4"/>
      <c r="AH1550" s="4"/>
      <c r="AI1550" s="4"/>
      <c r="AJ1550" s="4"/>
      <c r="AK1550" s="4"/>
      <c r="AL1550" s="4"/>
      <c r="AM1550" s="4"/>
    </row>
    <row r="1551" spans="1:39" s="3" customFormat="1" ht="15" x14ac:dyDescent="0.25">
      <c r="A1551" s="63"/>
      <c r="B1551" s="63"/>
      <c r="C1551" s="63"/>
      <c r="D1551" s="63"/>
      <c r="E1551" s="10"/>
      <c r="F1551" s="10"/>
      <c r="G1551" s="7"/>
      <c r="I1551" s="63"/>
      <c r="J1551" s="47"/>
      <c r="K1551" s="108"/>
      <c r="M1551" s="63"/>
      <c r="N1551" s="194"/>
      <c r="P1551" s="113"/>
      <c r="Q1551" s="193"/>
      <c r="S1551" s="113"/>
      <c r="T1551" s="193"/>
      <c r="V1551" s="82"/>
      <c r="W1551" s="82"/>
      <c r="X1551" s="82"/>
      <c r="Y1551" s="82"/>
      <c r="Z1551" s="82"/>
      <c r="AA1551" s="65"/>
      <c r="AB1551" s="4"/>
      <c r="AC1551" s="4"/>
      <c r="AD1551" s="4"/>
      <c r="AE1551" s="4"/>
      <c r="AF1551" s="4"/>
      <c r="AG1551" s="4"/>
      <c r="AH1551" s="4"/>
      <c r="AI1551" s="4"/>
      <c r="AJ1551" s="4"/>
      <c r="AK1551" s="4"/>
      <c r="AL1551" s="4"/>
      <c r="AM1551" s="4"/>
    </row>
    <row r="1552" spans="1:39" s="3" customFormat="1" ht="15" x14ac:dyDescent="0.25">
      <c r="A1552" s="63"/>
      <c r="B1552" s="63"/>
      <c r="C1552" s="63"/>
      <c r="D1552" s="63"/>
      <c r="E1552" s="10"/>
      <c r="F1552" s="10"/>
      <c r="G1552" s="7"/>
      <c r="I1552" s="63"/>
      <c r="J1552" s="47"/>
      <c r="K1552" s="108"/>
      <c r="M1552" s="63"/>
      <c r="N1552" s="194"/>
      <c r="P1552" s="113"/>
      <c r="Q1552" s="193"/>
      <c r="S1552" s="113"/>
      <c r="T1552" s="193"/>
      <c r="V1552" s="82"/>
      <c r="W1552" s="82"/>
      <c r="X1552" s="82"/>
      <c r="Y1552" s="82"/>
      <c r="Z1552" s="82"/>
      <c r="AA1552" s="65"/>
      <c r="AB1552" s="4"/>
      <c r="AC1552" s="4"/>
      <c r="AD1552" s="4"/>
      <c r="AE1552" s="4"/>
      <c r="AF1552" s="4"/>
      <c r="AG1552" s="4"/>
      <c r="AH1552" s="4"/>
      <c r="AI1552" s="4"/>
      <c r="AJ1552" s="4"/>
      <c r="AK1552" s="4"/>
      <c r="AL1552" s="4"/>
      <c r="AM1552" s="4"/>
    </row>
    <row r="1553" spans="1:39" s="3" customFormat="1" ht="15" x14ac:dyDescent="0.25">
      <c r="A1553" s="63"/>
      <c r="B1553" s="63"/>
      <c r="C1553" s="63"/>
      <c r="D1553" s="63"/>
      <c r="E1553" s="10"/>
      <c r="F1553" s="10"/>
      <c r="G1553" s="7"/>
      <c r="I1553" s="63"/>
      <c r="J1553" s="47"/>
      <c r="K1553" s="108"/>
      <c r="M1553" s="63"/>
      <c r="N1553" s="194"/>
      <c r="P1553" s="113"/>
      <c r="Q1553" s="193"/>
      <c r="S1553" s="113"/>
      <c r="T1553" s="193"/>
      <c r="V1553" s="82"/>
      <c r="W1553" s="82"/>
      <c r="X1553" s="82"/>
      <c r="Y1553" s="82"/>
      <c r="Z1553" s="82"/>
      <c r="AA1553" s="65"/>
      <c r="AB1553" s="4"/>
      <c r="AC1553" s="4"/>
      <c r="AD1553" s="4"/>
      <c r="AE1553" s="4"/>
      <c r="AF1553" s="4"/>
      <c r="AG1553" s="4"/>
      <c r="AH1553" s="4"/>
      <c r="AI1553" s="4"/>
      <c r="AJ1553" s="4"/>
      <c r="AK1553" s="4"/>
      <c r="AL1553" s="4"/>
      <c r="AM1553" s="4"/>
    </row>
    <row r="1554" spans="1:39" s="3" customFormat="1" ht="15" x14ac:dyDescent="0.25">
      <c r="A1554" s="63"/>
      <c r="B1554" s="63"/>
      <c r="C1554" s="63"/>
      <c r="D1554" s="63"/>
      <c r="E1554" s="10"/>
      <c r="F1554" s="10"/>
      <c r="G1554" s="7"/>
      <c r="I1554" s="63"/>
      <c r="J1554" s="47"/>
      <c r="K1554" s="108"/>
      <c r="M1554" s="63"/>
      <c r="N1554" s="194"/>
      <c r="P1554" s="113"/>
      <c r="Q1554" s="193"/>
      <c r="S1554" s="113"/>
      <c r="T1554" s="193"/>
      <c r="V1554" s="82"/>
      <c r="W1554" s="82"/>
      <c r="X1554" s="82"/>
      <c r="Y1554" s="82"/>
      <c r="Z1554" s="82"/>
      <c r="AA1554" s="65"/>
      <c r="AB1554" s="4"/>
      <c r="AC1554" s="4"/>
      <c r="AD1554" s="4"/>
      <c r="AE1554" s="4"/>
      <c r="AF1554" s="4"/>
      <c r="AG1554" s="4"/>
      <c r="AH1554" s="4"/>
      <c r="AI1554" s="4"/>
      <c r="AJ1554" s="4"/>
      <c r="AK1554" s="4"/>
      <c r="AL1554" s="4"/>
      <c r="AM1554" s="4"/>
    </row>
    <row r="1555" spans="1:39" s="3" customFormat="1" ht="15" x14ac:dyDescent="0.25">
      <c r="A1555" s="63"/>
      <c r="B1555" s="63"/>
      <c r="C1555" s="63"/>
      <c r="D1555" s="63"/>
      <c r="E1555" s="10"/>
      <c r="F1555" s="10"/>
      <c r="G1555" s="7"/>
      <c r="I1555" s="63"/>
      <c r="J1555" s="47"/>
      <c r="K1555" s="108"/>
      <c r="M1555" s="63"/>
      <c r="N1555" s="194"/>
      <c r="P1555" s="113"/>
      <c r="Q1555" s="193"/>
      <c r="S1555" s="113"/>
      <c r="T1555" s="193"/>
      <c r="V1555" s="82"/>
      <c r="W1555" s="82"/>
      <c r="X1555" s="82"/>
      <c r="Y1555" s="82"/>
      <c r="Z1555" s="82"/>
      <c r="AA1555" s="65"/>
      <c r="AB1555" s="4"/>
      <c r="AC1555" s="4"/>
      <c r="AD1555" s="4"/>
      <c r="AE1555" s="4"/>
      <c r="AF1555" s="4"/>
      <c r="AG1555" s="4"/>
      <c r="AH1555" s="4"/>
      <c r="AI1555" s="4"/>
      <c r="AJ1555" s="4"/>
      <c r="AK1555" s="4"/>
      <c r="AL1555" s="4"/>
      <c r="AM1555" s="4"/>
    </row>
    <row r="1556" spans="1:39" s="3" customFormat="1" ht="15" x14ac:dyDescent="0.25">
      <c r="A1556" s="63"/>
      <c r="B1556" s="63"/>
      <c r="C1556" s="63"/>
      <c r="D1556" s="63"/>
      <c r="E1556" s="10"/>
      <c r="F1556" s="10"/>
      <c r="G1556" s="7"/>
      <c r="I1556" s="63"/>
      <c r="J1556" s="47"/>
      <c r="K1556" s="108"/>
      <c r="M1556" s="63"/>
      <c r="N1556" s="194"/>
      <c r="P1556" s="113"/>
      <c r="Q1556" s="193"/>
      <c r="S1556" s="113"/>
      <c r="T1556" s="193"/>
      <c r="V1556" s="82"/>
      <c r="W1556" s="82"/>
      <c r="X1556" s="82"/>
      <c r="Y1556" s="82"/>
      <c r="Z1556" s="82"/>
      <c r="AA1556" s="65"/>
      <c r="AB1556" s="4"/>
      <c r="AC1556" s="4"/>
      <c r="AD1556" s="4"/>
      <c r="AE1556" s="4"/>
      <c r="AF1556" s="4"/>
      <c r="AG1556" s="4"/>
      <c r="AH1556" s="4"/>
      <c r="AI1556" s="4"/>
      <c r="AJ1556" s="4"/>
      <c r="AK1556" s="4"/>
      <c r="AL1556" s="4"/>
      <c r="AM1556" s="4"/>
    </row>
    <row r="1557" spans="1:39" s="3" customFormat="1" ht="15" x14ac:dyDescent="0.25">
      <c r="A1557" s="63"/>
      <c r="B1557" s="63"/>
      <c r="C1557" s="63"/>
      <c r="D1557" s="63"/>
      <c r="E1557" s="10"/>
      <c r="F1557" s="10"/>
      <c r="G1557" s="7"/>
      <c r="I1557" s="63"/>
      <c r="J1557" s="47"/>
      <c r="K1557" s="108"/>
      <c r="M1557" s="63"/>
      <c r="N1557" s="194"/>
      <c r="P1557" s="113"/>
      <c r="Q1557" s="193"/>
      <c r="S1557" s="113"/>
      <c r="T1557" s="193"/>
      <c r="V1557" s="82"/>
      <c r="W1557" s="82"/>
      <c r="X1557" s="82"/>
      <c r="Y1557" s="82"/>
      <c r="Z1557" s="82"/>
      <c r="AA1557" s="65"/>
      <c r="AB1557" s="4"/>
      <c r="AC1557" s="4"/>
      <c r="AD1557" s="4"/>
      <c r="AE1557" s="4"/>
      <c r="AF1557" s="4"/>
      <c r="AG1557" s="4"/>
      <c r="AH1557" s="4"/>
      <c r="AI1557" s="4"/>
      <c r="AJ1557" s="4"/>
      <c r="AK1557" s="4"/>
      <c r="AL1557" s="4"/>
      <c r="AM1557" s="4"/>
    </row>
    <row r="1558" spans="1:39" s="3" customFormat="1" ht="15" x14ac:dyDescent="0.25">
      <c r="A1558" s="63"/>
      <c r="B1558" s="63"/>
      <c r="C1558" s="63"/>
      <c r="D1558" s="63"/>
      <c r="E1558" s="10"/>
      <c r="F1558" s="10"/>
      <c r="G1558" s="7"/>
      <c r="I1558" s="63"/>
      <c r="J1558" s="47"/>
      <c r="K1558" s="108"/>
      <c r="M1558" s="63"/>
      <c r="N1558" s="194"/>
      <c r="P1558" s="113"/>
      <c r="Q1558" s="193"/>
      <c r="S1558" s="113"/>
      <c r="T1558" s="193"/>
      <c r="V1558" s="82"/>
      <c r="W1558" s="82"/>
      <c r="X1558" s="82"/>
      <c r="Y1558" s="82"/>
      <c r="Z1558" s="82"/>
      <c r="AA1558" s="65"/>
      <c r="AB1558" s="4"/>
      <c r="AC1558" s="4"/>
      <c r="AD1558" s="4"/>
      <c r="AE1558" s="4"/>
      <c r="AF1558" s="4"/>
      <c r="AG1558" s="4"/>
      <c r="AH1558" s="4"/>
      <c r="AI1558" s="4"/>
      <c r="AJ1558" s="4"/>
      <c r="AK1558" s="4"/>
      <c r="AL1558" s="4"/>
      <c r="AM1558" s="4"/>
    </row>
    <row r="1559" spans="1:39" s="3" customFormat="1" ht="15" x14ac:dyDescent="0.25">
      <c r="A1559" s="63"/>
      <c r="B1559" s="63"/>
      <c r="C1559" s="63"/>
      <c r="D1559" s="63"/>
      <c r="E1559" s="10"/>
      <c r="F1559" s="10"/>
      <c r="G1559" s="7"/>
      <c r="I1559" s="63"/>
      <c r="J1559" s="47"/>
      <c r="K1559" s="108"/>
      <c r="M1559" s="63"/>
      <c r="N1559" s="194"/>
      <c r="P1559" s="113"/>
      <c r="Q1559" s="193"/>
      <c r="S1559" s="113"/>
      <c r="T1559" s="193"/>
      <c r="V1559" s="82"/>
      <c r="W1559" s="82"/>
      <c r="X1559" s="82"/>
      <c r="Y1559" s="82"/>
      <c r="Z1559" s="82"/>
      <c r="AA1559" s="65"/>
      <c r="AB1559" s="4"/>
      <c r="AC1559" s="4"/>
      <c r="AD1559" s="4"/>
      <c r="AE1559" s="4"/>
      <c r="AF1559" s="4"/>
      <c r="AG1559" s="4"/>
      <c r="AH1559" s="4"/>
      <c r="AI1559" s="4"/>
      <c r="AJ1559" s="4"/>
      <c r="AK1559" s="4"/>
      <c r="AL1559" s="4"/>
      <c r="AM1559" s="4"/>
    </row>
    <row r="1560" spans="1:39" s="3" customFormat="1" ht="15" x14ac:dyDescent="0.25">
      <c r="A1560" s="63"/>
      <c r="B1560" s="63"/>
      <c r="C1560" s="63"/>
      <c r="D1560" s="63"/>
      <c r="E1560" s="10"/>
      <c r="F1560" s="10"/>
      <c r="G1560" s="7"/>
      <c r="I1560" s="63"/>
      <c r="J1560" s="47"/>
      <c r="K1560" s="108"/>
      <c r="M1560" s="63"/>
      <c r="N1560" s="194"/>
      <c r="P1560" s="113"/>
      <c r="Q1560" s="193"/>
      <c r="S1560" s="113"/>
      <c r="T1560" s="193"/>
      <c r="V1560" s="82"/>
      <c r="W1560" s="82"/>
      <c r="X1560" s="82"/>
      <c r="Y1560" s="82"/>
      <c r="Z1560" s="82"/>
      <c r="AA1560" s="65"/>
      <c r="AB1560" s="4"/>
      <c r="AC1560" s="4"/>
      <c r="AD1560" s="4"/>
      <c r="AE1560" s="4"/>
      <c r="AF1560" s="4"/>
      <c r="AG1560" s="4"/>
      <c r="AH1560" s="4"/>
      <c r="AI1560" s="4"/>
      <c r="AJ1560" s="4"/>
      <c r="AK1560" s="4"/>
      <c r="AL1560" s="4"/>
      <c r="AM1560" s="4"/>
    </row>
    <row r="1561" spans="1:39" s="3" customFormat="1" ht="15" x14ac:dyDescent="0.25">
      <c r="A1561" s="63"/>
      <c r="B1561" s="63"/>
      <c r="C1561" s="63"/>
      <c r="D1561" s="63"/>
      <c r="E1561" s="10"/>
      <c r="F1561" s="10"/>
      <c r="G1561" s="7"/>
      <c r="I1561" s="63"/>
      <c r="J1561" s="47"/>
      <c r="K1561" s="108"/>
      <c r="M1561" s="63"/>
      <c r="N1561" s="194"/>
      <c r="P1561" s="113"/>
      <c r="Q1561" s="193"/>
      <c r="S1561" s="113"/>
      <c r="T1561" s="193"/>
      <c r="V1561" s="82"/>
      <c r="W1561" s="82"/>
      <c r="X1561" s="82"/>
      <c r="Y1561" s="82"/>
      <c r="Z1561" s="82"/>
      <c r="AA1561" s="65"/>
      <c r="AB1561" s="4"/>
      <c r="AC1561" s="4"/>
      <c r="AD1561" s="4"/>
      <c r="AE1561" s="4"/>
      <c r="AF1561" s="4"/>
      <c r="AG1561" s="4"/>
      <c r="AH1561" s="4"/>
      <c r="AI1561" s="4"/>
      <c r="AJ1561" s="4"/>
      <c r="AK1561" s="4"/>
      <c r="AL1561" s="4"/>
      <c r="AM1561" s="4"/>
    </row>
    <row r="1562" spans="1:39" s="3" customFormat="1" ht="15" x14ac:dyDescent="0.25">
      <c r="A1562" s="63"/>
      <c r="B1562" s="63"/>
      <c r="C1562" s="63"/>
      <c r="D1562" s="63"/>
      <c r="E1562" s="10"/>
      <c r="F1562" s="10"/>
      <c r="G1562" s="7"/>
      <c r="I1562" s="63"/>
      <c r="J1562" s="47"/>
      <c r="K1562" s="108"/>
      <c r="M1562" s="63"/>
      <c r="N1562" s="194"/>
      <c r="P1562" s="113"/>
      <c r="Q1562" s="193"/>
      <c r="S1562" s="113"/>
      <c r="T1562" s="193"/>
      <c r="V1562" s="82"/>
      <c r="W1562" s="82"/>
      <c r="X1562" s="82"/>
      <c r="Y1562" s="82"/>
      <c r="Z1562" s="82"/>
      <c r="AA1562" s="65"/>
      <c r="AB1562" s="4"/>
      <c r="AC1562" s="4"/>
      <c r="AD1562" s="4"/>
      <c r="AE1562" s="4"/>
      <c r="AF1562" s="4"/>
      <c r="AG1562" s="4"/>
      <c r="AH1562" s="4"/>
      <c r="AI1562" s="4"/>
      <c r="AJ1562" s="4"/>
      <c r="AK1562" s="4"/>
      <c r="AL1562" s="4"/>
      <c r="AM1562" s="4"/>
    </row>
    <row r="1563" spans="1:39" s="3" customFormat="1" ht="15" x14ac:dyDescent="0.25">
      <c r="A1563" s="63"/>
      <c r="B1563" s="63"/>
      <c r="C1563" s="63"/>
      <c r="D1563" s="63"/>
      <c r="E1563" s="10"/>
      <c r="F1563" s="10"/>
      <c r="G1563" s="7"/>
      <c r="I1563" s="63"/>
      <c r="J1563" s="47"/>
      <c r="K1563" s="108"/>
      <c r="M1563" s="63"/>
      <c r="N1563" s="194"/>
      <c r="P1563" s="113"/>
      <c r="Q1563" s="193"/>
      <c r="S1563" s="113"/>
      <c r="T1563" s="193"/>
      <c r="V1563" s="82"/>
      <c r="W1563" s="82"/>
      <c r="X1563" s="82"/>
      <c r="Y1563" s="82"/>
      <c r="Z1563" s="82"/>
      <c r="AA1563" s="65"/>
      <c r="AB1563" s="4"/>
      <c r="AC1563" s="4"/>
      <c r="AD1563" s="4"/>
      <c r="AE1563" s="4"/>
      <c r="AF1563" s="4"/>
      <c r="AG1563" s="4"/>
      <c r="AH1563" s="4"/>
      <c r="AI1563" s="4"/>
      <c r="AJ1563" s="4"/>
      <c r="AK1563" s="4"/>
      <c r="AL1563" s="4"/>
      <c r="AM1563" s="4"/>
    </row>
    <row r="1564" spans="1:39" s="3" customFormat="1" ht="15" x14ac:dyDescent="0.25">
      <c r="A1564" s="63"/>
      <c r="B1564" s="63"/>
      <c r="C1564" s="63"/>
      <c r="D1564" s="63"/>
      <c r="E1564" s="10"/>
      <c r="F1564" s="10"/>
      <c r="G1564" s="7"/>
      <c r="I1564" s="63"/>
      <c r="J1564" s="47"/>
      <c r="K1564" s="108"/>
      <c r="M1564" s="63"/>
      <c r="N1564" s="194"/>
      <c r="P1564" s="113"/>
      <c r="Q1564" s="193"/>
      <c r="S1564" s="113"/>
      <c r="T1564" s="193"/>
      <c r="V1564" s="82"/>
      <c r="W1564" s="82"/>
      <c r="X1564" s="82"/>
      <c r="Y1564" s="82"/>
      <c r="Z1564" s="82"/>
      <c r="AA1564" s="65"/>
      <c r="AB1564" s="4"/>
      <c r="AC1564" s="4"/>
      <c r="AD1564" s="4"/>
      <c r="AE1564" s="4"/>
      <c r="AF1564" s="4"/>
      <c r="AG1564" s="4"/>
      <c r="AH1564" s="4"/>
      <c r="AI1564" s="4"/>
      <c r="AJ1564" s="4"/>
      <c r="AK1564" s="4"/>
      <c r="AL1564" s="4"/>
      <c r="AM1564" s="4"/>
    </row>
    <row r="1565" spans="1:39" s="3" customFormat="1" ht="15" x14ac:dyDescent="0.25">
      <c r="A1565" s="63"/>
      <c r="B1565" s="63"/>
      <c r="C1565" s="63"/>
      <c r="D1565" s="63"/>
      <c r="E1565" s="10"/>
      <c r="F1565" s="10"/>
      <c r="G1565" s="7"/>
      <c r="I1565" s="63"/>
      <c r="J1565" s="47"/>
      <c r="K1565" s="108"/>
      <c r="M1565" s="63"/>
      <c r="N1565" s="194"/>
      <c r="P1565" s="113"/>
      <c r="Q1565" s="193"/>
      <c r="S1565" s="113"/>
      <c r="T1565" s="193"/>
      <c r="V1565" s="82"/>
      <c r="W1565" s="82"/>
      <c r="X1565" s="82"/>
      <c r="Y1565" s="82"/>
      <c r="Z1565" s="82"/>
      <c r="AA1565" s="65"/>
      <c r="AB1565" s="4"/>
      <c r="AC1565" s="4"/>
      <c r="AD1565" s="4"/>
      <c r="AE1565" s="4"/>
      <c r="AF1565" s="4"/>
      <c r="AG1565" s="4"/>
      <c r="AH1565" s="4"/>
      <c r="AI1565" s="4"/>
      <c r="AJ1565" s="4"/>
      <c r="AK1565" s="4"/>
      <c r="AL1565" s="4"/>
      <c r="AM1565" s="4"/>
    </row>
    <row r="1566" spans="1:39" s="3" customFormat="1" ht="15" x14ac:dyDescent="0.25">
      <c r="A1566" s="63"/>
      <c r="B1566" s="63"/>
      <c r="C1566" s="63"/>
      <c r="D1566" s="63"/>
      <c r="E1566" s="10"/>
      <c r="F1566" s="10"/>
      <c r="G1566" s="7"/>
      <c r="I1566" s="63"/>
      <c r="J1566" s="47"/>
      <c r="K1566" s="108"/>
      <c r="M1566" s="63"/>
      <c r="N1566" s="194"/>
      <c r="P1566" s="113"/>
      <c r="Q1566" s="193"/>
      <c r="S1566" s="113"/>
      <c r="T1566" s="193"/>
      <c r="V1566" s="82"/>
      <c r="W1566" s="82"/>
      <c r="X1566" s="82"/>
      <c r="Y1566" s="82"/>
      <c r="Z1566" s="82"/>
      <c r="AA1566" s="65"/>
      <c r="AB1566" s="4"/>
      <c r="AC1566" s="4"/>
      <c r="AD1566" s="4"/>
      <c r="AE1566" s="4"/>
      <c r="AF1566" s="4"/>
      <c r="AG1566" s="4"/>
      <c r="AH1566" s="4"/>
      <c r="AI1566" s="4"/>
      <c r="AJ1566" s="4"/>
      <c r="AK1566" s="4"/>
      <c r="AL1566" s="4"/>
      <c r="AM1566" s="4"/>
    </row>
    <row r="1567" spans="1:39" s="3" customFormat="1" ht="15" x14ac:dyDescent="0.25">
      <c r="A1567" s="63"/>
      <c r="B1567" s="63"/>
      <c r="C1567" s="63"/>
      <c r="D1567" s="63"/>
      <c r="E1567" s="10"/>
      <c r="F1567" s="10"/>
      <c r="G1567" s="7"/>
      <c r="I1567" s="63"/>
      <c r="J1567" s="47"/>
      <c r="K1567" s="108"/>
      <c r="M1567" s="63"/>
      <c r="N1567" s="112"/>
      <c r="P1567" s="113"/>
      <c r="Q1567" s="47"/>
      <c r="S1567" s="113"/>
      <c r="T1567" s="47"/>
      <c r="V1567" s="82"/>
      <c r="W1567" s="82"/>
      <c r="X1567" s="82"/>
      <c r="Y1567" s="82"/>
      <c r="Z1567" s="82"/>
      <c r="AA1567" s="65"/>
      <c r="AB1567" s="4"/>
      <c r="AC1567" s="4"/>
      <c r="AD1567" s="4"/>
      <c r="AE1567" s="4"/>
      <c r="AF1567" s="4"/>
      <c r="AG1567" s="4"/>
      <c r="AH1567" s="4"/>
      <c r="AI1567" s="4"/>
      <c r="AJ1567" s="4"/>
      <c r="AK1567" s="4"/>
      <c r="AL1567" s="4"/>
      <c r="AM1567" s="4"/>
    </row>
    <row r="1568" spans="1:39" s="3" customFormat="1" ht="15" x14ac:dyDescent="0.25">
      <c r="A1568" s="63"/>
      <c r="B1568" s="63"/>
      <c r="C1568" s="63"/>
      <c r="D1568" s="63"/>
      <c r="E1568" s="10"/>
      <c r="F1568" s="10"/>
      <c r="G1568" s="7"/>
      <c r="I1568" s="63"/>
      <c r="J1568" s="47"/>
      <c r="K1568" s="108"/>
      <c r="M1568" s="63"/>
      <c r="N1568" s="112"/>
      <c r="P1568" s="113"/>
      <c r="Q1568" s="47"/>
      <c r="S1568" s="113"/>
      <c r="T1568" s="47"/>
      <c r="V1568" s="82"/>
      <c r="W1568" s="82"/>
      <c r="X1568" s="82"/>
      <c r="Y1568" s="82"/>
      <c r="Z1568" s="82"/>
      <c r="AA1568" s="65"/>
      <c r="AB1568" s="4"/>
      <c r="AC1568" s="4"/>
      <c r="AD1568" s="4"/>
      <c r="AE1568" s="4"/>
      <c r="AF1568" s="4"/>
      <c r="AG1568" s="4"/>
      <c r="AH1568" s="4"/>
      <c r="AI1568" s="4"/>
      <c r="AJ1568" s="4"/>
      <c r="AK1568" s="4"/>
      <c r="AL1568" s="4"/>
      <c r="AM1568" s="4"/>
    </row>
    <row r="1569" spans="1:39" s="3" customFormat="1" ht="15" x14ac:dyDescent="0.25">
      <c r="A1569" s="63"/>
      <c r="B1569" s="63"/>
      <c r="C1569" s="63"/>
      <c r="D1569" s="63"/>
      <c r="E1569" s="10"/>
      <c r="F1569" s="10"/>
      <c r="G1569" s="7"/>
      <c r="I1569" s="63"/>
      <c r="J1569" s="47"/>
      <c r="K1569" s="108"/>
      <c r="M1569" s="63"/>
      <c r="N1569" s="112"/>
      <c r="P1569" s="113"/>
      <c r="Q1569" s="47"/>
      <c r="S1569" s="113"/>
      <c r="T1569" s="47"/>
      <c r="V1569" s="82"/>
      <c r="W1569" s="82"/>
      <c r="X1569" s="82"/>
      <c r="Y1569" s="82"/>
      <c r="Z1569" s="82"/>
      <c r="AA1569" s="65"/>
      <c r="AB1569" s="4"/>
      <c r="AC1569" s="4"/>
      <c r="AD1569" s="4"/>
      <c r="AE1569" s="4"/>
      <c r="AF1569" s="4"/>
      <c r="AG1569" s="4"/>
      <c r="AH1569" s="4"/>
      <c r="AI1569" s="4"/>
      <c r="AJ1569" s="4"/>
      <c r="AK1569" s="4"/>
      <c r="AL1569" s="4"/>
      <c r="AM1569" s="4"/>
    </row>
    <row r="1570" spans="1:39" s="3" customFormat="1" ht="15" x14ac:dyDescent="0.25">
      <c r="A1570" s="63"/>
      <c r="B1570" s="63"/>
      <c r="C1570" s="63"/>
      <c r="D1570" s="63"/>
      <c r="E1570" s="10"/>
      <c r="F1570" s="10"/>
      <c r="G1570" s="7"/>
      <c r="I1570" s="63"/>
      <c r="J1570" s="47"/>
      <c r="K1570" s="108"/>
      <c r="M1570" s="63"/>
      <c r="N1570" s="112"/>
      <c r="P1570" s="113"/>
      <c r="Q1570" s="47"/>
      <c r="S1570" s="113"/>
      <c r="T1570" s="47"/>
      <c r="V1570" s="82"/>
      <c r="W1570" s="82"/>
      <c r="X1570" s="82"/>
      <c r="Y1570" s="82"/>
      <c r="Z1570" s="82"/>
      <c r="AA1570" s="65"/>
      <c r="AB1570" s="4"/>
      <c r="AC1570" s="4"/>
      <c r="AD1570" s="4"/>
      <c r="AE1570" s="4"/>
      <c r="AF1570" s="4"/>
      <c r="AG1570" s="4"/>
      <c r="AH1570" s="4"/>
      <c r="AI1570" s="4"/>
      <c r="AJ1570" s="4"/>
      <c r="AK1570" s="4"/>
      <c r="AL1570" s="4"/>
      <c r="AM1570" s="4"/>
    </row>
    <row r="1571" spans="1:39" s="3" customFormat="1" ht="15" x14ac:dyDescent="0.25">
      <c r="A1571" s="63"/>
      <c r="B1571" s="63"/>
      <c r="C1571" s="63"/>
      <c r="D1571" s="63"/>
      <c r="E1571" s="10"/>
      <c r="F1571" s="10"/>
      <c r="G1571" s="7"/>
      <c r="I1571" s="63"/>
      <c r="J1571" s="47"/>
      <c r="K1571" s="108"/>
      <c r="M1571" s="63"/>
      <c r="N1571" s="112"/>
      <c r="P1571" s="113"/>
      <c r="Q1571" s="47"/>
      <c r="S1571" s="113"/>
      <c r="T1571" s="47"/>
      <c r="V1571" s="82"/>
      <c r="W1571" s="82"/>
      <c r="X1571" s="82"/>
      <c r="Y1571" s="82"/>
      <c r="Z1571" s="82"/>
      <c r="AA1571" s="65"/>
      <c r="AB1571" s="4"/>
      <c r="AC1571" s="4"/>
      <c r="AD1571" s="4"/>
      <c r="AE1571" s="4"/>
      <c r="AF1571" s="4"/>
      <c r="AG1571" s="4"/>
      <c r="AH1571" s="4"/>
      <c r="AI1571" s="4"/>
      <c r="AJ1571" s="4"/>
      <c r="AK1571" s="4"/>
      <c r="AL1571" s="4"/>
      <c r="AM1571" s="4"/>
    </row>
    <row r="1572" spans="1:39" s="3" customFormat="1" ht="15" x14ac:dyDescent="0.25">
      <c r="A1572" s="63"/>
      <c r="B1572" s="63"/>
      <c r="C1572" s="63"/>
      <c r="D1572" s="63"/>
      <c r="E1572" s="10"/>
      <c r="F1572" s="10"/>
      <c r="G1572" s="7"/>
      <c r="I1572" s="63"/>
      <c r="J1572" s="47"/>
      <c r="K1572" s="108"/>
      <c r="M1572" s="63"/>
      <c r="N1572" s="112"/>
      <c r="P1572" s="113"/>
      <c r="Q1572" s="47"/>
      <c r="S1572" s="113"/>
      <c r="T1572" s="47"/>
      <c r="V1572" s="82"/>
      <c r="W1572" s="82"/>
      <c r="X1572" s="82"/>
      <c r="Y1572" s="82"/>
      <c r="Z1572" s="82"/>
      <c r="AA1572" s="65"/>
      <c r="AB1572" s="4"/>
      <c r="AC1572" s="4"/>
      <c r="AD1572" s="4"/>
      <c r="AE1572" s="4"/>
      <c r="AF1572" s="4"/>
      <c r="AG1572" s="4"/>
      <c r="AH1572" s="4"/>
      <c r="AI1572" s="4"/>
      <c r="AJ1572" s="4"/>
      <c r="AK1572" s="4"/>
      <c r="AL1572" s="4"/>
      <c r="AM1572" s="4"/>
    </row>
    <row r="1573" spans="1:39" s="3" customFormat="1" ht="15" x14ac:dyDescent="0.25">
      <c r="A1573" s="63"/>
      <c r="B1573" s="63"/>
      <c r="C1573" s="63"/>
      <c r="D1573" s="63"/>
      <c r="E1573" s="10"/>
      <c r="F1573" s="10"/>
      <c r="G1573" s="7"/>
      <c r="I1573" s="63"/>
      <c r="J1573" s="47"/>
      <c r="K1573" s="108"/>
      <c r="M1573" s="63"/>
      <c r="N1573" s="112"/>
      <c r="P1573" s="113"/>
      <c r="Q1573" s="47"/>
      <c r="S1573" s="113"/>
      <c r="T1573" s="47"/>
      <c r="V1573" s="82"/>
      <c r="W1573" s="82"/>
      <c r="X1573" s="82"/>
      <c r="Y1573" s="82"/>
      <c r="Z1573" s="82"/>
      <c r="AA1573" s="65"/>
      <c r="AB1573" s="4"/>
      <c r="AC1573" s="4"/>
      <c r="AD1573" s="4"/>
      <c r="AE1573" s="4"/>
      <c r="AF1573" s="4"/>
      <c r="AG1573" s="4"/>
      <c r="AH1573" s="4"/>
      <c r="AI1573" s="4"/>
      <c r="AJ1573" s="4"/>
      <c r="AK1573" s="4"/>
      <c r="AL1573" s="4"/>
      <c r="AM1573" s="4"/>
    </row>
    <row r="1574" spans="1:39" s="3" customFormat="1" ht="15" x14ac:dyDescent="0.25">
      <c r="A1574" s="63"/>
      <c r="B1574" s="63"/>
      <c r="C1574" s="63"/>
      <c r="D1574" s="63"/>
      <c r="E1574" s="10"/>
      <c r="F1574" s="10"/>
      <c r="G1574" s="7"/>
      <c r="I1574" s="63"/>
      <c r="J1574" s="47"/>
      <c r="K1574" s="108"/>
      <c r="M1574" s="63"/>
      <c r="N1574" s="112"/>
      <c r="P1574" s="113"/>
      <c r="Q1574" s="47"/>
      <c r="S1574" s="113"/>
      <c r="T1574" s="47"/>
      <c r="V1574" s="82"/>
      <c r="W1574" s="82"/>
      <c r="X1574" s="82"/>
      <c r="Y1574" s="82"/>
      <c r="Z1574" s="82"/>
      <c r="AA1574" s="65"/>
      <c r="AB1574" s="4"/>
      <c r="AC1574" s="4"/>
      <c r="AD1574" s="4"/>
      <c r="AE1574" s="4"/>
      <c r="AF1574" s="4"/>
      <c r="AG1574" s="4"/>
      <c r="AH1574" s="4"/>
      <c r="AI1574" s="4"/>
      <c r="AJ1574" s="4"/>
      <c r="AK1574" s="4"/>
      <c r="AL1574" s="4"/>
      <c r="AM1574" s="4"/>
    </row>
    <row r="1575" spans="1:39" s="3" customFormat="1" ht="15" x14ac:dyDescent="0.25">
      <c r="A1575" s="63"/>
      <c r="B1575" s="63"/>
      <c r="C1575" s="63"/>
      <c r="D1575" s="63"/>
      <c r="E1575" s="10"/>
      <c r="F1575" s="10"/>
      <c r="G1575" s="7"/>
      <c r="I1575" s="63"/>
      <c r="J1575" s="47"/>
      <c r="K1575" s="108"/>
      <c r="M1575" s="63"/>
      <c r="N1575" s="112"/>
      <c r="P1575" s="113"/>
      <c r="Q1575" s="47"/>
      <c r="S1575" s="113"/>
      <c r="T1575" s="47"/>
      <c r="V1575" s="82"/>
      <c r="W1575" s="82"/>
      <c r="X1575" s="82"/>
      <c r="Y1575" s="82"/>
      <c r="Z1575" s="82"/>
      <c r="AA1575" s="65"/>
      <c r="AB1575" s="4"/>
      <c r="AC1575" s="4"/>
      <c r="AD1575" s="4"/>
      <c r="AE1575" s="4"/>
      <c r="AF1575" s="4"/>
      <c r="AG1575" s="4"/>
      <c r="AH1575" s="4"/>
      <c r="AI1575" s="4"/>
      <c r="AJ1575" s="4"/>
      <c r="AK1575" s="4"/>
      <c r="AL1575" s="4"/>
      <c r="AM1575" s="4"/>
    </row>
    <row r="1576" spans="1:39" s="3" customFormat="1" ht="15" x14ac:dyDescent="0.25">
      <c r="A1576" s="63"/>
      <c r="B1576" s="63"/>
      <c r="C1576" s="63"/>
      <c r="D1576" s="63"/>
      <c r="E1576" s="10"/>
      <c r="F1576" s="10"/>
      <c r="G1576" s="7"/>
      <c r="I1576" s="63"/>
      <c r="J1576" s="47"/>
      <c r="K1576" s="108"/>
      <c r="M1576" s="63"/>
      <c r="N1576" s="112"/>
      <c r="P1576" s="113"/>
      <c r="Q1576" s="47"/>
      <c r="S1576" s="113"/>
      <c r="T1576" s="47"/>
      <c r="V1576" s="82"/>
      <c r="W1576" s="82"/>
      <c r="X1576" s="82"/>
      <c r="Y1576" s="82"/>
      <c r="Z1576" s="82"/>
      <c r="AA1576" s="65"/>
      <c r="AB1576" s="4"/>
      <c r="AC1576" s="4"/>
      <c r="AD1576" s="4"/>
      <c r="AE1576" s="4"/>
      <c r="AF1576" s="4"/>
      <c r="AG1576" s="4"/>
      <c r="AH1576" s="4"/>
      <c r="AI1576" s="4"/>
      <c r="AJ1576" s="4"/>
      <c r="AK1576" s="4"/>
      <c r="AL1576" s="4"/>
      <c r="AM1576" s="4"/>
    </row>
    <row r="1577" spans="1:39" s="3" customFormat="1" ht="15" x14ac:dyDescent="0.25">
      <c r="A1577" s="63"/>
      <c r="B1577" s="63"/>
      <c r="C1577" s="63"/>
      <c r="D1577" s="63"/>
      <c r="E1577" s="10"/>
      <c r="F1577" s="10"/>
      <c r="G1577" s="7"/>
      <c r="I1577" s="63"/>
      <c r="J1577" s="47"/>
      <c r="K1577" s="108"/>
      <c r="M1577" s="63"/>
      <c r="N1577" s="112"/>
      <c r="P1577" s="113"/>
      <c r="Q1577" s="47"/>
      <c r="S1577" s="113"/>
      <c r="T1577" s="47"/>
      <c r="V1577" s="82"/>
      <c r="W1577" s="82"/>
      <c r="X1577" s="82"/>
      <c r="Y1577" s="82"/>
      <c r="Z1577" s="82"/>
      <c r="AA1577" s="65"/>
      <c r="AB1577" s="4"/>
      <c r="AC1577" s="4"/>
      <c r="AD1577" s="4"/>
      <c r="AE1577" s="4"/>
      <c r="AF1577" s="4"/>
      <c r="AG1577" s="4"/>
      <c r="AH1577" s="4"/>
      <c r="AI1577" s="4"/>
      <c r="AJ1577" s="4"/>
      <c r="AK1577" s="4"/>
      <c r="AL1577" s="4"/>
      <c r="AM1577" s="4"/>
    </row>
    <row r="1578" spans="1:39" s="3" customFormat="1" ht="15" x14ac:dyDescent="0.25">
      <c r="A1578" s="63"/>
      <c r="B1578" s="63"/>
      <c r="C1578" s="63"/>
      <c r="D1578" s="63"/>
      <c r="E1578" s="10"/>
      <c r="F1578" s="10"/>
      <c r="G1578" s="7"/>
      <c r="I1578" s="63"/>
      <c r="J1578" s="47"/>
      <c r="K1578" s="108"/>
      <c r="M1578" s="63"/>
      <c r="N1578" s="112"/>
      <c r="P1578" s="113"/>
      <c r="Q1578" s="47"/>
      <c r="S1578" s="113"/>
      <c r="T1578" s="47"/>
      <c r="V1578" s="82"/>
      <c r="W1578" s="82"/>
      <c r="X1578" s="82"/>
      <c r="Y1578" s="82"/>
      <c r="Z1578" s="82"/>
      <c r="AA1578" s="65"/>
      <c r="AB1578" s="4"/>
      <c r="AC1578" s="4"/>
      <c r="AD1578" s="4"/>
      <c r="AE1578" s="4"/>
      <c r="AF1578" s="4"/>
      <c r="AG1578" s="4"/>
      <c r="AH1578" s="4"/>
      <c r="AI1578" s="4"/>
      <c r="AJ1578" s="4"/>
      <c r="AK1578" s="4"/>
      <c r="AL1578" s="4"/>
      <c r="AM1578" s="4"/>
    </row>
    <row r="1579" spans="1:39" s="3" customFormat="1" ht="15" x14ac:dyDescent="0.25">
      <c r="A1579" s="63"/>
      <c r="B1579" s="63"/>
      <c r="C1579" s="63"/>
      <c r="D1579" s="63"/>
      <c r="E1579" s="10"/>
      <c r="F1579" s="10"/>
      <c r="G1579" s="7"/>
      <c r="I1579" s="63"/>
      <c r="J1579" s="47"/>
      <c r="K1579" s="108"/>
      <c r="M1579" s="63"/>
      <c r="N1579" s="112"/>
      <c r="P1579" s="113"/>
      <c r="Q1579" s="47"/>
      <c r="S1579" s="113"/>
      <c r="T1579" s="47"/>
      <c r="V1579" s="82"/>
      <c r="W1579" s="82"/>
      <c r="X1579" s="82"/>
      <c r="Y1579" s="82"/>
      <c r="Z1579" s="82"/>
      <c r="AA1579" s="65"/>
      <c r="AB1579" s="4"/>
      <c r="AC1579" s="4"/>
      <c r="AD1579" s="4"/>
      <c r="AE1579" s="4"/>
      <c r="AF1579" s="4"/>
      <c r="AG1579" s="4"/>
      <c r="AH1579" s="4"/>
      <c r="AI1579" s="4"/>
      <c r="AJ1579" s="4"/>
      <c r="AK1579" s="4"/>
      <c r="AL1579" s="4"/>
      <c r="AM1579" s="4"/>
    </row>
    <row r="1580" spans="1:39" s="3" customFormat="1" ht="15" x14ac:dyDescent="0.25">
      <c r="A1580" s="63"/>
      <c r="B1580" s="63"/>
      <c r="C1580" s="63"/>
      <c r="D1580" s="63"/>
      <c r="E1580" s="10"/>
      <c r="F1580" s="10"/>
      <c r="G1580" s="7"/>
      <c r="I1580" s="63"/>
      <c r="J1580" s="47"/>
      <c r="K1580" s="108"/>
      <c r="M1580" s="63"/>
      <c r="N1580" s="112"/>
      <c r="P1580" s="113"/>
      <c r="Q1580" s="47"/>
      <c r="S1580" s="113"/>
      <c r="T1580" s="47"/>
      <c r="V1580" s="82"/>
      <c r="W1580" s="82"/>
      <c r="X1580" s="82"/>
      <c r="Y1580" s="82"/>
      <c r="Z1580" s="82"/>
      <c r="AA1580" s="65"/>
      <c r="AB1580" s="4"/>
      <c r="AC1580" s="4"/>
      <c r="AD1580" s="4"/>
      <c r="AE1580" s="4"/>
      <c r="AF1580" s="4"/>
      <c r="AG1580" s="4"/>
      <c r="AH1580" s="4"/>
      <c r="AI1580" s="4"/>
      <c r="AJ1580" s="4"/>
      <c r="AK1580" s="4"/>
      <c r="AL1580" s="4"/>
      <c r="AM1580" s="4"/>
    </row>
    <row r="1581" spans="1:39" s="3" customFormat="1" ht="15" x14ac:dyDescent="0.25">
      <c r="A1581" s="63"/>
      <c r="B1581" s="63"/>
      <c r="C1581" s="63"/>
      <c r="D1581" s="63"/>
      <c r="E1581" s="10"/>
      <c r="F1581" s="10"/>
      <c r="G1581" s="7"/>
      <c r="I1581" s="63"/>
      <c r="J1581" s="47"/>
      <c r="K1581" s="108"/>
      <c r="M1581" s="63"/>
      <c r="N1581" s="112"/>
      <c r="P1581" s="113"/>
      <c r="Q1581" s="47"/>
      <c r="S1581" s="113"/>
      <c r="T1581" s="47"/>
      <c r="V1581" s="82"/>
      <c r="W1581" s="82"/>
      <c r="X1581" s="82"/>
      <c r="Y1581" s="82"/>
      <c r="Z1581" s="82"/>
      <c r="AA1581" s="65"/>
      <c r="AB1581" s="4"/>
      <c r="AC1581" s="4"/>
      <c r="AD1581" s="4"/>
      <c r="AE1581" s="4"/>
      <c r="AF1581" s="4"/>
      <c r="AG1581" s="4"/>
      <c r="AH1581" s="4"/>
      <c r="AI1581" s="4"/>
      <c r="AJ1581" s="4"/>
      <c r="AK1581" s="4"/>
      <c r="AL1581" s="4"/>
      <c r="AM1581" s="4"/>
    </row>
    <row r="1582" spans="1:39" s="3" customFormat="1" ht="15" x14ac:dyDescent="0.25">
      <c r="A1582" s="63"/>
      <c r="B1582" s="63"/>
      <c r="C1582" s="63"/>
      <c r="D1582" s="63"/>
      <c r="E1582" s="10"/>
      <c r="F1582" s="10"/>
      <c r="G1582" s="7"/>
      <c r="I1582" s="63"/>
      <c r="J1582" s="47"/>
      <c r="K1582" s="108"/>
      <c r="M1582" s="63"/>
      <c r="N1582" s="112"/>
      <c r="P1582" s="113"/>
      <c r="Q1582" s="47"/>
      <c r="S1582" s="113"/>
      <c r="T1582" s="47"/>
      <c r="V1582" s="82"/>
      <c r="W1582" s="82"/>
      <c r="X1582" s="82"/>
      <c r="Y1582" s="82"/>
      <c r="Z1582" s="82"/>
      <c r="AA1582" s="65"/>
      <c r="AB1582" s="4"/>
      <c r="AC1582" s="4"/>
      <c r="AD1582" s="4"/>
      <c r="AE1582" s="4"/>
      <c r="AF1582" s="4"/>
      <c r="AG1582" s="4"/>
      <c r="AH1582" s="4"/>
      <c r="AI1582" s="4"/>
      <c r="AJ1582" s="4"/>
      <c r="AK1582" s="4"/>
      <c r="AL1582" s="4"/>
      <c r="AM1582" s="4"/>
    </row>
    <row r="1583" spans="1:39" s="3" customFormat="1" ht="15" x14ac:dyDescent="0.25">
      <c r="A1583" s="63"/>
      <c r="B1583" s="63"/>
      <c r="C1583" s="63"/>
      <c r="D1583" s="63"/>
      <c r="E1583" s="10"/>
      <c r="F1583" s="10"/>
      <c r="G1583" s="7"/>
      <c r="I1583" s="63"/>
      <c r="J1583" s="47"/>
      <c r="K1583" s="108"/>
      <c r="M1583" s="63"/>
      <c r="N1583" s="112"/>
      <c r="P1583" s="113"/>
      <c r="Q1583" s="47"/>
      <c r="S1583" s="113"/>
      <c r="T1583" s="47"/>
      <c r="V1583" s="82"/>
      <c r="W1583" s="82"/>
      <c r="X1583" s="82"/>
      <c r="Y1583" s="82"/>
      <c r="Z1583" s="82"/>
      <c r="AA1583" s="65"/>
      <c r="AB1583" s="4"/>
      <c r="AC1583" s="4"/>
      <c r="AD1583" s="4"/>
      <c r="AE1583" s="4"/>
      <c r="AF1583" s="4"/>
      <c r="AG1583" s="4"/>
      <c r="AH1583" s="4"/>
      <c r="AI1583" s="4"/>
      <c r="AJ1583" s="4"/>
      <c r="AK1583" s="4"/>
      <c r="AL1583" s="4"/>
      <c r="AM1583" s="4"/>
    </row>
    <row r="1584" spans="1:39" s="3" customFormat="1" ht="15" x14ac:dyDescent="0.25">
      <c r="A1584" s="63"/>
      <c r="B1584" s="63"/>
      <c r="C1584" s="63"/>
      <c r="D1584" s="63"/>
      <c r="E1584" s="10"/>
      <c r="F1584" s="10"/>
      <c r="G1584" s="7"/>
      <c r="I1584" s="63"/>
      <c r="J1584" s="47"/>
      <c r="K1584" s="108"/>
      <c r="M1584" s="63"/>
      <c r="N1584" s="112"/>
      <c r="P1584" s="113"/>
      <c r="Q1584" s="47"/>
      <c r="S1584" s="113"/>
      <c r="T1584" s="47"/>
      <c r="V1584" s="82"/>
      <c r="W1584" s="82"/>
      <c r="X1584" s="82"/>
      <c r="Y1584" s="82"/>
      <c r="Z1584" s="82"/>
      <c r="AA1584" s="65"/>
      <c r="AB1584" s="4"/>
      <c r="AC1584" s="4"/>
      <c r="AD1584" s="4"/>
      <c r="AE1584" s="4"/>
      <c r="AF1584" s="4"/>
      <c r="AG1584" s="4"/>
      <c r="AH1584" s="4"/>
      <c r="AI1584" s="4"/>
      <c r="AJ1584" s="4"/>
      <c r="AK1584" s="4"/>
      <c r="AL1584" s="4"/>
      <c r="AM1584" s="4"/>
    </row>
    <row r="1585" spans="1:39" s="3" customFormat="1" ht="15" x14ac:dyDescent="0.25">
      <c r="A1585" s="63"/>
      <c r="B1585" s="63"/>
      <c r="C1585" s="63"/>
      <c r="D1585" s="63"/>
      <c r="E1585" s="10"/>
      <c r="F1585" s="10"/>
      <c r="G1585" s="7"/>
      <c r="I1585" s="63"/>
      <c r="J1585" s="47"/>
      <c r="K1585" s="108"/>
      <c r="M1585" s="63"/>
      <c r="N1585" s="112"/>
      <c r="P1585" s="113"/>
      <c r="Q1585" s="47"/>
      <c r="S1585" s="113"/>
      <c r="T1585" s="47"/>
      <c r="V1585" s="82"/>
      <c r="W1585" s="82"/>
      <c r="X1585" s="82"/>
      <c r="Y1585" s="82"/>
      <c r="Z1585" s="82"/>
      <c r="AA1585" s="65"/>
      <c r="AB1585" s="4"/>
      <c r="AC1585" s="4"/>
      <c r="AD1585" s="4"/>
      <c r="AE1585" s="4"/>
      <c r="AF1585" s="4"/>
      <c r="AG1585" s="4"/>
      <c r="AH1585" s="4"/>
      <c r="AI1585" s="4"/>
      <c r="AJ1585" s="4"/>
      <c r="AK1585" s="4"/>
      <c r="AL1585" s="4"/>
      <c r="AM1585" s="4"/>
    </row>
    <row r="1586" spans="1:39" s="3" customFormat="1" ht="15" x14ac:dyDescent="0.25">
      <c r="A1586" s="63"/>
      <c r="B1586" s="63"/>
      <c r="C1586" s="63"/>
      <c r="D1586" s="63"/>
      <c r="E1586" s="10"/>
      <c r="F1586" s="10"/>
      <c r="G1586" s="7"/>
      <c r="I1586" s="63"/>
      <c r="J1586" s="47"/>
      <c r="K1586" s="108"/>
      <c r="M1586" s="63"/>
      <c r="N1586" s="112"/>
      <c r="P1586" s="113"/>
      <c r="Q1586" s="47"/>
      <c r="S1586" s="113"/>
      <c r="T1586" s="47"/>
      <c r="V1586" s="82"/>
      <c r="W1586" s="82"/>
      <c r="X1586" s="82"/>
      <c r="Y1586" s="82"/>
      <c r="Z1586" s="82"/>
      <c r="AA1586" s="65"/>
      <c r="AB1586" s="4"/>
      <c r="AC1586" s="4"/>
      <c r="AD1586" s="4"/>
      <c r="AE1586" s="4"/>
      <c r="AF1586" s="4"/>
      <c r="AG1586" s="4"/>
      <c r="AH1586" s="4"/>
      <c r="AI1586" s="4"/>
      <c r="AJ1586" s="4"/>
      <c r="AK1586" s="4"/>
      <c r="AL1586" s="4"/>
      <c r="AM1586" s="4"/>
    </row>
    <row r="1587" spans="1:39" s="3" customFormat="1" ht="15" x14ac:dyDescent="0.25">
      <c r="A1587" s="63"/>
      <c r="B1587" s="63"/>
      <c r="C1587" s="63"/>
      <c r="D1587" s="63"/>
      <c r="E1587" s="10"/>
      <c r="F1587" s="10"/>
      <c r="G1587" s="7"/>
      <c r="I1587" s="63"/>
      <c r="J1587" s="47"/>
      <c r="K1587" s="108"/>
      <c r="M1587" s="63"/>
      <c r="N1587" s="112"/>
      <c r="P1587" s="113"/>
      <c r="Q1587" s="47"/>
      <c r="S1587" s="113"/>
      <c r="T1587" s="47"/>
      <c r="V1587" s="82"/>
      <c r="W1587" s="82"/>
      <c r="X1587" s="82"/>
      <c r="Y1587" s="82"/>
      <c r="Z1587" s="82"/>
      <c r="AA1587" s="65"/>
      <c r="AB1587" s="4"/>
      <c r="AC1587" s="4"/>
      <c r="AD1587" s="4"/>
      <c r="AE1587" s="4"/>
      <c r="AF1587" s="4"/>
      <c r="AG1587" s="4"/>
      <c r="AH1587" s="4"/>
      <c r="AI1587" s="4"/>
      <c r="AJ1587" s="4"/>
      <c r="AK1587" s="4"/>
      <c r="AL1587" s="4"/>
      <c r="AM1587" s="4"/>
    </row>
    <row r="1588" spans="1:39" s="3" customFormat="1" ht="15" x14ac:dyDescent="0.25">
      <c r="A1588" s="63"/>
      <c r="B1588" s="63"/>
      <c r="C1588" s="63"/>
      <c r="D1588" s="63"/>
      <c r="E1588" s="10"/>
      <c r="F1588" s="10"/>
      <c r="G1588" s="7"/>
      <c r="I1588" s="63"/>
      <c r="J1588" s="47"/>
      <c r="K1588" s="108"/>
      <c r="M1588" s="63"/>
      <c r="N1588" s="112"/>
      <c r="P1588" s="113"/>
      <c r="Q1588" s="47"/>
      <c r="S1588" s="113"/>
      <c r="T1588" s="47"/>
      <c r="V1588" s="82"/>
      <c r="W1588" s="82"/>
      <c r="X1588" s="82"/>
      <c r="Y1588" s="82"/>
      <c r="Z1588" s="82"/>
      <c r="AA1588" s="65"/>
      <c r="AB1588" s="4"/>
      <c r="AC1588" s="4"/>
      <c r="AD1588" s="4"/>
      <c r="AE1588" s="4"/>
      <c r="AF1588" s="4"/>
      <c r="AG1588" s="4"/>
      <c r="AH1588" s="4"/>
      <c r="AI1588" s="4"/>
      <c r="AJ1588" s="4"/>
      <c r="AK1588" s="4"/>
      <c r="AL1588" s="4"/>
      <c r="AM1588" s="4"/>
    </row>
    <row r="1589" spans="1:39" s="3" customFormat="1" ht="15" x14ac:dyDescent="0.25">
      <c r="A1589" s="63"/>
      <c r="B1589" s="63"/>
      <c r="C1589" s="63"/>
      <c r="D1589" s="63"/>
      <c r="E1589" s="10"/>
      <c r="F1589" s="10"/>
      <c r="G1589" s="7"/>
      <c r="I1589" s="63"/>
      <c r="J1589" s="47"/>
      <c r="K1589" s="108"/>
      <c r="M1589" s="63"/>
      <c r="N1589" s="112"/>
      <c r="P1589" s="113"/>
      <c r="Q1589" s="47"/>
      <c r="S1589" s="113"/>
      <c r="T1589" s="47"/>
      <c r="V1589" s="82"/>
      <c r="W1589" s="82"/>
      <c r="X1589" s="82"/>
      <c r="Y1589" s="82"/>
      <c r="Z1589" s="82"/>
      <c r="AA1589" s="65"/>
      <c r="AB1589" s="4"/>
      <c r="AC1589" s="4"/>
      <c r="AD1589" s="4"/>
      <c r="AE1589" s="4"/>
      <c r="AF1589" s="4"/>
      <c r="AG1589" s="4"/>
      <c r="AH1589" s="4"/>
      <c r="AI1589" s="4"/>
      <c r="AJ1589" s="4"/>
      <c r="AK1589" s="4"/>
      <c r="AL1589" s="4"/>
      <c r="AM1589" s="4"/>
    </row>
    <row r="1590" spans="1:39" s="3" customFormat="1" ht="15" x14ac:dyDescent="0.25">
      <c r="A1590" s="63"/>
      <c r="B1590" s="63"/>
      <c r="C1590" s="63"/>
      <c r="D1590" s="63"/>
      <c r="E1590" s="10"/>
      <c r="F1590" s="10"/>
      <c r="G1590" s="7"/>
      <c r="I1590" s="63"/>
      <c r="J1590" s="47"/>
      <c r="K1590" s="108"/>
      <c r="M1590" s="63"/>
      <c r="N1590" s="112"/>
      <c r="P1590" s="113"/>
      <c r="Q1590" s="47"/>
      <c r="S1590" s="113"/>
      <c r="T1590" s="47"/>
      <c r="V1590" s="82"/>
      <c r="W1590" s="82"/>
      <c r="X1590" s="82"/>
      <c r="Y1590" s="82"/>
      <c r="Z1590" s="82"/>
      <c r="AA1590" s="65"/>
      <c r="AB1590" s="4"/>
      <c r="AC1590" s="4"/>
      <c r="AD1590" s="4"/>
      <c r="AE1590" s="4"/>
      <c r="AF1590" s="4"/>
      <c r="AG1590" s="4"/>
      <c r="AH1590" s="4"/>
      <c r="AI1590" s="4"/>
      <c r="AJ1590" s="4"/>
      <c r="AK1590" s="4"/>
      <c r="AL1590" s="4"/>
      <c r="AM1590" s="4"/>
    </row>
    <row r="1591" spans="1:39" s="3" customFormat="1" ht="15" x14ac:dyDescent="0.25">
      <c r="A1591" s="63"/>
      <c r="B1591" s="63"/>
      <c r="C1591" s="63"/>
      <c r="D1591" s="63"/>
      <c r="E1591" s="10"/>
      <c r="F1591" s="10"/>
      <c r="G1591" s="7"/>
      <c r="I1591" s="63"/>
      <c r="J1591" s="47"/>
      <c r="K1591" s="108"/>
      <c r="M1591" s="63"/>
      <c r="N1591" s="112"/>
      <c r="P1591" s="113"/>
      <c r="Q1591" s="47"/>
      <c r="S1591" s="113"/>
      <c r="T1591" s="47"/>
      <c r="V1591" s="82"/>
      <c r="W1591" s="82"/>
      <c r="X1591" s="82"/>
      <c r="Y1591" s="82"/>
      <c r="Z1591" s="82"/>
      <c r="AA1591" s="65"/>
      <c r="AB1591" s="4"/>
      <c r="AC1591" s="4"/>
      <c r="AD1591" s="4"/>
      <c r="AE1591" s="4"/>
      <c r="AF1591" s="4"/>
      <c r="AG1591" s="4"/>
      <c r="AH1591" s="4"/>
      <c r="AI1591" s="4"/>
      <c r="AJ1591" s="4"/>
      <c r="AK1591" s="4"/>
      <c r="AL1591" s="4"/>
      <c r="AM1591" s="4"/>
    </row>
    <row r="1592" spans="1:39" s="3" customFormat="1" ht="15" x14ac:dyDescent="0.25">
      <c r="A1592" s="63"/>
      <c r="B1592" s="63"/>
      <c r="C1592" s="63"/>
      <c r="D1592" s="63"/>
      <c r="E1592" s="10"/>
      <c r="F1592" s="10"/>
      <c r="G1592" s="7"/>
      <c r="I1592" s="63"/>
      <c r="J1592" s="47"/>
      <c r="K1592" s="108"/>
      <c r="M1592" s="63"/>
      <c r="N1592" s="112"/>
      <c r="P1592" s="113"/>
      <c r="Q1592" s="47"/>
      <c r="S1592" s="113"/>
      <c r="T1592" s="47"/>
      <c r="V1592" s="82"/>
      <c r="W1592" s="82"/>
      <c r="X1592" s="82"/>
      <c r="Y1592" s="82"/>
      <c r="Z1592" s="82"/>
      <c r="AA1592" s="65"/>
      <c r="AB1592" s="4"/>
      <c r="AC1592" s="4"/>
      <c r="AD1592" s="4"/>
      <c r="AE1592" s="4"/>
      <c r="AF1592" s="4"/>
      <c r="AG1592" s="4"/>
      <c r="AH1592" s="4"/>
      <c r="AI1592" s="4"/>
      <c r="AJ1592" s="4"/>
      <c r="AK1592" s="4"/>
      <c r="AL1592" s="4"/>
      <c r="AM1592" s="4"/>
    </row>
    <row r="1593" spans="1:39" s="3" customFormat="1" ht="15" x14ac:dyDescent="0.25">
      <c r="A1593" s="63"/>
      <c r="B1593" s="63"/>
      <c r="C1593" s="63"/>
      <c r="D1593" s="63"/>
      <c r="E1593" s="10"/>
      <c r="F1593" s="10"/>
      <c r="G1593" s="7"/>
      <c r="I1593" s="63"/>
      <c r="J1593" s="47"/>
      <c r="K1593" s="108"/>
      <c r="M1593" s="63"/>
      <c r="N1593" s="112"/>
      <c r="P1593" s="113"/>
      <c r="Q1593" s="47"/>
      <c r="S1593" s="113"/>
      <c r="T1593" s="47"/>
      <c r="V1593" s="82"/>
      <c r="W1593" s="82"/>
      <c r="X1593" s="82"/>
      <c r="Y1593" s="82"/>
      <c r="Z1593" s="82"/>
      <c r="AA1593" s="65"/>
      <c r="AB1593" s="4"/>
      <c r="AC1593" s="4"/>
      <c r="AD1593" s="4"/>
      <c r="AE1593" s="4"/>
      <c r="AF1593" s="4"/>
      <c r="AG1593" s="4"/>
      <c r="AH1593" s="4"/>
      <c r="AI1593" s="4"/>
      <c r="AJ1593" s="4"/>
      <c r="AK1593" s="4"/>
      <c r="AL1593" s="4"/>
      <c r="AM1593" s="4"/>
    </row>
    <row r="1594" spans="1:39" s="3" customFormat="1" ht="15" x14ac:dyDescent="0.25">
      <c r="A1594" s="63"/>
      <c r="B1594" s="63"/>
      <c r="C1594" s="63"/>
      <c r="D1594" s="63"/>
      <c r="E1594" s="10"/>
      <c r="F1594" s="10"/>
      <c r="G1594" s="7"/>
      <c r="I1594" s="63"/>
      <c r="J1594" s="47"/>
      <c r="K1594" s="108"/>
      <c r="M1594" s="63"/>
      <c r="N1594" s="112"/>
      <c r="P1594" s="113"/>
      <c r="Q1594" s="47"/>
      <c r="S1594" s="113"/>
      <c r="T1594" s="47"/>
      <c r="V1594" s="82"/>
      <c r="W1594" s="82"/>
      <c r="X1594" s="82"/>
      <c r="Y1594" s="82"/>
      <c r="Z1594" s="82"/>
      <c r="AA1594" s="65"/>
      <c r="AB1594" s="4"/>
      <c r="AC1594" s="4"/>
      <c r="AD1594" s="4"/>
      <c r="AE1594" s="4"/>
      <c r="AF1594" s="4"/>
      <c r="AG1594" s="4"/>
      <c r="AH1594" s="4"/>
      <c r="AI1594" s="4"/>
      <c r="AJ1594" s="4"/>
      <c r="AK1594" s="4"/>
      <c r="AL1594" s="4"/>
      <c r="AM1594" s="4"/>
    </row>
    <row r="1595" spans="1:39" s="3" customFormat="1" ht="15" x14ac:dyDescent="0.25">
      <c r="A1595" s="63"/>
      <c r="B1595" s="63"/>
      <c r="C1595" s="63"/>
      <c r="D1595" s="63"/>
      <c r="E1595" s="10"/>
      <c r="F1595" s="10"/>
      <c r="G1595" s="7"/>
      <c r="I1595" s="63"/>
      <c r="J1595" s="47"/>
      <c r="K1595" s="108"/>
      <c r="M1595" s="63"/>
      <c r="N1595" s="112"/>
      <c r="P1595" s="113"/>
      <c r="Q1595" s="47"/>
      <c r="S1595" s="113"/>
      <c r="T1595" s="47"/>
      <c r="V1595" s="82"/>
      <c r="W1595" s="82"/>
      <c r="X1595" s="82"/>
      <c r="Y1595" s="82"/>
      <c r="Z1595" s="82"/>
      <c r="AA1595" s="65"/>
      <c r="AB1595" s="4"/>
      <c r="AC1595" s="4"/>
      <c r="AD1595" s="4"/>
      <c r="AE1595" s="4"/>
      <c r="AF1595" s="4"/>
      <c r="AG1595" s="4"/>
      <c r="AH1595" s="4"/>
      <c r="AI1595" s="4"/>
      <c r="AJ1595" s="4"/>
      <c r="AK1595" s="4"/>
      <c r="AL1595" s="4"/>
      <c r="AM1595" s="4"/>
    </row>
    <row r="1596" spans="1:39" s="3" customFormat="1" ht="15" x14ac:dyDescent="0.25">
      <c r="A1596" s="63"/>
      <c r="B1596" s="63"/>
      <c r="C1596" s="63"/>
      <c r="D1596" s="63"/>
      <c r="E1596" s="10"/>
      <c r="F1596" s="10"/>
      <c r="G1596" s="7"/>
      <c r="I1596" s="63"/>
      <c r="J1596" s="47"/>
      <c r="K1596" s="108"/>
      <c r="M1596" s="63"/>
      <c r="N1596" s="112"/>
      <c r="P1596" s="113"/>
      <c r="Q1596" s="47"/>
      <c r="S1596" s="113"/>
      <c r="T1596" s="47"/>
      <c r="V1596" s="82"/>
      <c r="W1596" s="82"/>
      <c r="X1596" s="82"/>
      <c r="Y1596" s="82"/>
      <c r="Z1596" s="82"/>
      <c r="AA1596" s="65"/>
      <c r="AB1596" s="4"/>
      <c r="AC1596" s="4"/>
      <c r="AD1596" s="4"/>
      <c r="AE1596" s="4"/>
      <c r="AF1596" s="4"/>
      <c r="AG1596" s="4"/>
      <c r="AH1596" s="4"/>
      <c r="AI1596" s="4"/>
      <c r="AJ1596" s="4"/>
      <c r="AK1596" s="4"/>
      <c r="AL1596" s="4"/>
      <c r="AM1596" s="4"/>
    </row>
    <row r="1597" spans="1:39" s="3" customFormat="1" ht="15" x14ac:dyDescent="0.25">
      <c r="A1597" s="63"/>
      <c r="B1597" s="63"/>
      <c r="C1597" s="63"/>
      <c r="D1597" s="63"/>
      <c r="E1597" s="10"/>
      <c r="F1597" s="10"/>
      <c r="G1597" s="7"/>
      <c r="I1597" s="63"/>
      <c r="J1597" s="47"/>
      <c r="K1597" s="108"/>
      <c r="M1597" s="63"/>
      <c r="N1597" s="112"/>
      <c r="P1597" s="113"/>
      <c r="Q1597" s="47"/>
      <c r="S1597" s="113"/>
      <c r="T1597" s="47"/>
      <c r="V1597" s="82"/>
      <c r="W1597" s="82"/>
      <c r="X1597" s="82"/>
      <c r="Y1597" s="82"/>
      <c r="Z1597" s="82"/>
      <c r="AA1597" s="65"/>
      <c r="AB1597" s="4"/>
      <c r="AC1597" s="4"/>
      <c r="AD1597" s="4"/>
      <c r="AE1597" s="4"/>
      <c r="AF1597" s="4"/>
      <c r="AG1597" s="4"/>
      <c r="AH1597" s="4"/>
      <c r="AI1597" s="4"/>
      <c r="AJ1597" s="4"/>
      <c r="AK1597" s="4"/>
      <c r="AL1597" s="4"/>
      <c r="AM1597" s="4"/>
    </row>
    <row r="1598" spans="1:39" s="3" customFormat="1" ht="15" x14ac:dyDescent="0.25">
      <c r="A1598" s="63"/>
      <c r="B1598" s="63"/>
      <c r="C1598" s="63"/>
      <c r="D1598" s="63"/>
      <c r="E1598" s="10"/>
      <c r="F1598" s="10"/>
      <c r="G1598" s="7"/>
      <c r="I1598" s="63"/>
      <c r="J1598" s="47"/>
      <c r="K1598" s="108"/>
      <c r="M1598" s="63"/>
      <c r="N1598" s="112"/>
      <c r="P1598" s="113"/>
      <c r="Q1598" s="47"/>
      <c r="S1598" s="113"/>
      <c r="T1598" s="47"/>
      <c r="V1598" s="82"/>
      <c r="W1598" s="82"/>
      <c r="X1598" s="82"/>
      <c r="Y1598" s="82"/>
      <c r="Z1598" s="82"/>
      <c r="AA1598" s="65"/>
      <c r="AB1598" s="4"/>
      <c r="AC1598" s="4"/>
      <c r="AD1598" s="4"/>
      <c r="AE1598" s="4"/>
      <c r="AF1598" s="4"/>
      <c r="AG1598" s="4"/>
      <c r="AH1598" s="4"/>
      <c r="AI1598" s="4"/>
      <c r="AJ1598" s="4"/>
      <c r="AK1598" s="4"/>
      <c r="AL1598" s="4"/>
      <c r="AM1598" s="4"/>
    </row>
    <row r="1599" spans="1:39" s="3" customFormat="1" ht="15" x14ac:dyDescent="0.25">
      <c r="A1599" s="63"/>
      <c r="B1599" s="63"/>
      <c r="C1599" s="63"/>
      <c r="D1599" s="63"/>
      <c r="E1599" s="10"/>
      <c r="F1599" s="10"/>
      <c r="G1599" s="7"/>
      <c r="I1599" s="63"/>
      <c r="J1599" s="47"/>
      <c r="K1599" s="108"/>
      <c r="M1599" s="63"/>
      <c r="N1599" s="112"/>
      <c r="P1599" s="113"/>
      <c r="Q1599" s="47"/>
      <c r="S1599" s="113"/>
      <c r="T1599" s="47"/>
      <c r="V1599" s="82"/>
      <c r="W1599" s="82"/>
      <c r="X1599" s="82"/>
      <c r="Y1599" s="82"/>
      <c r="Z1599" s="82"/>
      <c r="AA1599" s="65"/>
      <c r="AB1599" s="4"/>
      <c r="AC1599" s="4"/>
      <c r="AD1599" s="4"/>
      <c r="AE1599" s="4"/>
      <c r="AF1599" s="4"/>
      <c r="AG1599" s="4"/>
      <c r="AH1599" s="4"/>
      <c r="AI1599" s="4"/>
      <c r="AJ1599" s="4"/>
      <c r="AK1599" s="4"/>
      <c r="AL1599" s="4"/>
      <c r="AM1599" s="4"/>
    </row>
    <row r="1600" spans="1:39" s="3" customFormat="1" ht="15" x14ac:dyDescent="0.25">
      <c r="A1600" s="63"/>
      <c r="B1600" s="63"/>
      <c r="C1600" s="63"/>
      <c r="D1600" s="63"/>
      <c r="E1600" s="10"/>
      <c r="F1600" s="10"/>
      <c r="G1600" s="7"/>
      <c r="I1600" s="63"/>
      <c r="J1600" s="47"/>
      <c r="K1600" s="108"/>
      <c r="M1600" s="63"/>
      <c r="N1600" s="112"/>
      <c r="P1600" s="113"/>
      <c r="Q1600" s="47"/>
      <c r="S1600" s="113"/>
      <c r="T1600" s="47"/>
      <c r="V1600" s="82"/>
      <c r="W1600" s="82"/>
      <c r="X1600" s="82"/>
      <c r="Y1600" s="82"/>
      <c r="Z1600" s="82"/>
      <c r="AA1600" s="65"/>
      <c r="AB1600" s="4"/>
      <c r="AC1600" s="4"/>
      <c r="AD1600" s="4"/>
      <c r="AE1600" s="4"/>
      <c r="AF1600" s="4"/>
      <c r="AG1600" s="4"/>
      <c r="AH1600" s="4"/>
      <c r="AI1600" s="4"/>
      <c r="AJ1600" s="4"/>
      <c r="AK1600" s="4"/>
      <c r="AL1600" s="4"/>
      <c r="AM1600" s="4"/>
    </row>
    <row r="1601" spans="1:39" s="3" customFormat="1" ht="15" x14ac:dyDescent="0.25">
      <c r="A1601" s="63"/>
      <c r="B1601" s="63"/>
      <c r="C1601" s="63"/>
      <c r="D1601" s="63"/>
      <c r="E1601" s="10"/>
      <c r="F1601" s="10"/>
      <c r="G1601" s="7"/>
      <c r="I1601" s="63"/>
      <c r="J1601" s="47"/>
      <c r="K1601" s="108"/>
      <c r="M1601" s="63"/>
      <c r="N1601" s="112"/>
      <c r="P1601" s="113"/>
      <c r="Q1601" s="47"/>
      <c r="S1601" s="113"/>
      <c r="T1601" s="47"/>
      <c r="V1601" s="82"/>
      <c r="W1601" s="82"/>
      <c r="X1601" s="82"/>
      <c r="Y1601" s="82"/>
      <c r="Z1601" s="82"/>
      <c r="AA1601" s="65"/>
      <c r="AB1601" s="4"/>
      <c r="AC1601" s="4"/>
      <c r="AD1601" s="4"/>
      <c r="AE1601" s="4"/>
      <c r="AF1601" s="4"/>
      <c r="AG1601" s="4"/>
      <c r="AH1601" s="4"/>
      <c r="AI1601" s="4"/>
      <c r="AJ1601" s="4"/>
      <c r="AK1601" s="4"/>
      <c r="AL1601" s="4"/>
      <c r="AM1601" s="4"/>
    </row>
    <row r="1602" spans="1:39" s="3" customFormat="1" ht="15" x14ac:dyDescent="0.25">
      <c r="A1602" s="63"/>
      <c r="B1602" s="63"/>
      <c r="C1602" s="63"/>
      <c r="D1602" s="63"/>
      <c r="E1602" s="10"/>
      <c r="F1602" s="10"/>
      <c r="G1602" s="7"/>
      <c r="I1602" s="63"/>
      <c r="J1602" s="47"/>
      <c r="K1602" s="108"/>
      <c r="M1602" s="63"/>
      <c r="N1602" s="112"/>
      <c r="P1602" s="113"/>
      <c r="Q1602" s="47"/>
      <c r="S1602" s="113"/>
      <c r="T1602" s="47"/>
      <c r="V1602" s="82"/>
      <c r="W1602" s="82"/>
      <c r="X1602" s="82"/>
      <c r="Y1602" s="82"/>
      <c r="Z1602" s="82"/>
      <c r="AA1602" s="65"/>
      <c r="AB1602" s="4"/>
      <c r="AC1602" s="4"/>
      <c r="AD1602" s="4"/>
      <c r="AE1602" s="4"/>
      <c r="AF1602" s="4"/>
      <c r="AG1602" s="4"/>
      <c r="AH1602" s="4"/>
      <c r="AI1602" s="4"/>
      <c r="AJ1602" s="4"/>
      <c r="AK1602" s="4"/>
      <c r="AL1602" s="4"/>
      <c r="AM1602" s="4"/>
    </row>
    <row r="1603" spans="1:39" s="3" customFormat="1" ht="15" x14ac:dyDescent="0.25">
      <c r="A1603" s="63"/>
      <c r="B1603" s="63"/>
      <c r="C1603" s="63"/>
      <c r="D1603" s="63"/>
      <c r="E1603" s="10"/>
      <c r="F1603" s="10"/>
      <c r="G1603" s="7"/>
      <c r="I1603" s="63"/>
      <c r="J1603" s="47"/>
      <c r="K1603" s="108"/>
      <c r="M1603" s="63"/>
      <c r="N1603" s="112"/>
      <c r="P1603" s="113"/>
      <c r="Q1603" s="47"/>
      <c r="S1603" s="113"/>
      <c r="T1603" s="47"/>
      <c r="V1603" s="82"/>
      <c r="W1603" s="82"/>
      <c r="X1603" s="82"/>
      <c r="Y1603" s="82"/>
      <c r="Z1603" s="82"/>
      <c r="AA1603" s="65"/>
      <c r="AB1603" s="4"/>
      <c r="AC1603" s="4"/>
      <c r="AD1603" s="4"/>
      <c r="AE1603" s="4"/>
      <c r="AF1603" s="4"/>
      <c r="AG1603" s="4"/>
      <c r="AH1603" s="4"/>
      <c r="AI1603" s="4"/>
      <c r="AJ1603" s="4"/>
      <c r="AK1603" s="4"/>
      <c r="AL1603" s="4"/>
      <c r="AM1603" s="4"/>
    </row>
    <row r="1604" spans="1:39" s="3" customFormat="1" ht="15" x14ac:dyDescent="0.25">
      <c r="A1604" s="63"/>
      <c r="B1604" s="63"/>
      <c r="C1604" s="63"/>
      <c r="D1604" s="63"/>
      <c r="E1604" s="10"/>
      <c r="F1604" s="10"/>
      <c r="G1604" s="7"/>
      <c r="I1604" s="63"/>
      <c r="J1604" s="47"/>
      <c r="K1604" s="108"/>
      <c r="M1604" s="63"/>
      <c r="N1604" s="112"/>
      <c r="P1604" s="113"/>
      <c r="Q1604" s="47"/>
      <c r="S1604" s="113"/>
      <c r="T1604" s="47"/>
      <c r="V1604" s="82"/>
      <c r="W1604" s="82"/>
      <c r="X1604" s="82"/>
      <c r="Y1604" s="82"/>
      <c r="Z1604" s="82"/>
      <c r="AA1604" s="65"/>
      <c r="AB1604" s="4"/>
      <c r="AC1604" s="4"/>
      <c r="AD1604" s="4"/>
      <c r="AE1604" s="4"/>
      <c r="AF1604" s="4"/>
      <c r="AG1604" s="4"/>
      <c r="AH1604" s="4"/>
      <c r="AI1604" s="4"/>
      <c r="AJ1604" s="4"/>
      <c r="AK1604" s="4"/>
      <c r="AL1604" s="4"/>
      <c r="AM1604" s="4"/>
    </row>
    <row r="1605" spans="1:39" s="3" customFormat="1" ht="15" x14ac:dyDescent="0.25">
      <c r="A1605" s="63"/>
      <c r="B1605" s="63"/>
      <c r="C1605" s="63"/>
      <c r="D1605" s="63"/>
      <c r="E1605" s="10"/>
      <c r="F1605" s="10"/>
      <c r="G1605" s="7"/>
      <c r="I1605" s="63"/>
      <c r="J1605" s="47"/>
      <c r="K1605" s="108"/>
      <c r="M1605" s="63"/>
      <c r="N1605" s="112"/>
      <c r="P1605" s="113"/>
      <c r="Q1605" s="47"/>
      <c r="S1605" s="113"/>
      <c r="T1605" s="47"/>
      <c r="V1605" s="82"/>
      <c r="W1605" s="82"/>
      <c r="X1605" s="82"/>
      <c r="Y1605" s="82"/>
      <c r="Z1605" s="82"/>
      <c r="AA1605" s="65"/>
      <c r="AB1605" s="4"/>
      <c r="AC1605" s="4"/>
      <c r="AD1605" s="4"/>
      <c r="AE1605" s="4"/>
      <c r="AF1605" s="4"/>
      <c r="AG1605" s="4"/>
      <c r="AH1605" s="4"/>
      <c r="AI1605" s="4"/>
      <c r="AJ1605" s="4"/>
      <c r="AK1605" s="4"/>
      <c r="AL1605" s="4"/>
      <c r="AM1605" s="4"/>
    </row>
    <row r="1606" spans="1:39" s="3" customFormat="1" ht="15" x14ac:dyDescent="0.25">
      <c r="A1606" s="63"/>
      <c r="B1606" s="63"/>
      <c r="C1606" s="63"/>
      <c r="D1606" s="63"/>
      <c r="E1606" s="10"/>
      <c r="F1606" s="10"/>
      <c r="G1606" s="7"/>
      <c r="I1606" s="63"/>
      <c r="J1606" s="47"/>
      <c r="K1606" s="108"/>
      <c r="M1606" s="63"/>
      <c r="N1606" s="112"/>
      <c r="P1606" s="113"/>
      <c r="Q1606" s="47"/>
      <c r="S1606" s="113"/>
      <c r="T1606" s="47"/>
      <c r="V1606" s="82"/>
      <c r="W1606" s="82"/>
      <c r="X1606" s="82"/>
      <c r="Y1606" s="82"/>
      <c r="Z1606" s="82"/>
      <c r="AA1606" s="65"/>
      <c r="AB1606" s="4"/>
      <c r="AC1606" s="4"/>
      <c r="AD1606" s="4"/>
      <c r="AE1606" s="4"/>
      <c r="AF1606" s="4"/>
      <c r="AG1606" s="4"/>
      <c r="AH1606" s="4"/>
      <c r="AI1606" s="4"/>
      <c r="AJ1606" s="4"/>
      <c r="AK1606" s="4"/>
      <c r="AL1606" s="4"/>
      <c r="AM1606" s="4"/>
    </row>
    <row r="1607" spans="1:39" s="3" customFormat="1" ht="15" x14ac:dyDescent="0.25">
      <c r="A1607" s="63"/>
      <c r="B1607" s="63"/>
      <c r="C1607" s="63"/>
      <c r="D1607" s="63"/>
      <c r="E1607" s="10"/>
      <c r="F1607" s="10"/>
      <c r="G1607" s="7"/>
      <c r="I1607" s="63"/>
      <c r="J1607" s="47"/>
      <c r="K1607" s="108"/>
      <c r="M1607" s="63"/>
      <c r="N1607" s="112"/>
      <c r="P1607" s="113"/>
      <c r="Q1607" s="47"/>
      <c r="S1607" s="113"/>
      <c r="T1607" s="47"/>
      <c r="V1607" s="82"/>
      <c r="W1607" s="82"/>
      <c r="X1607" s="82"/>
      <c r="Y1607" s="82"/>
      <c r="Z1607" s="82"/>
      <c r="AA1607" s="65"/>
      <c r="AB1607" s="4"/>
      <c r="AC1607" s="4"/>
      <c r="AD1607" s="4"/>
      <c r="AE1607" s="4"/>
      <c r="AF1607" s="4"/>
      <c r="AG1607" s="4"/>
      <c r="AH1607" s="4"/>
      <c r="AI1607" s="4"/>
      <c r="AJ1607" s="4"/>
      <c r="AK1607" s="4"/>
      <c r="AL1607" s="4"/>
      <c r="AM1607" s="4"/>
    </row>
    <row r="1608" spans="1:39" s="3" customFormat="1" ht="15" x14ac:dyDescent="0.25">
      <c r="A1608" s="63"/>
      <c r="B1608" s="63"/>
      <c r="C1608" s="63"/>
      <c r="D1608" s="63"/>
      <c r="E1608" s="10"/>
      <c r="F1608" s="10"/>
      <c r="G1608" s="7"/>
      <c r="I1608" s="63"/>
      <c r="J1608" s="47"/>
      <c r="K1608" s="108"/>
      <c r="M1608" s="63"/>
      <c r="N1608" s="112"/>
      <c r="P1608" s="113"/>
      <c r="Q1608" s="47"/>
      <c r="S1608" s="113"/>
      <c r="T1608" s="47"/>
      <c r="V1608" s="82"/>
      <c r="W1608" s="82"/>
      <c r="X1608" s="82"/>
      <c r="Y1608" s="82"/>
      <c r="Z1608" s="82"/>
      <c r="AA1608" s="65"/>
      <c r="AB1608" s="4"/>
      <c r="AC1608" s="4"/>
      <c r="AD1608" s="4"/>
      <c r="AE1608" s="4"/>
      <c r="AF1608" s="4"/>
      <c r="AG1608" s="4"/>
      <c r="AH1608" s="4"/>
      <c r="AI1608" s="4"/>
      <c r="AJ1608" s="4"/>
      <c r="AK1608" s="4"/>
      <c r="AL1608" s="4"/>
      <c r="AM1608" s="4"/>
    </row>
    <row r="1609" spans="1:39" s="3" customFormat="1" ht="15" x14ac:dyDescent="0.25">
      <c r="A1609" s="63"/>
      <c r="B1609" s="63"/>
      <c r="C1609" s="63"/>
      <c r="D1609" s="63"/>
      <c r="E1609" s="10"/>
      <c r="F1609" s="10"/>
      <c r="G1609" s="7"/>
      <c r="I1609" s="63"/>
      <c r="J1609" s="47"/>
      <c r="K1609" s="108"/>
      <c r="M1609" s="63"/>
      <c r="N1609" s="112"/>
      <c r="P1609" s="113"/>
      <c r="Q1609" s="47"/>
      <c r="S1609" s="113"/>
      <c r="T1609" s="47"/>
      <c r="V1609" s="82"/>
      <c r="W1609" s="82"/>
      <c r="X1609" s="82"/>
      <c r="Y1609" s="82"/>
      <c r="Z1609" s="82"/>
      <c r="AA1609" s="65"/>
      <c r="AB1609" s="4"/>
      <c r="AC1609" s="4"/>
      <c r="AD1609" s="4"/>
      <c r="AE1609" s="4"/>
      <c r="AF1609" s="4"/>
      <c r="AG1609" s="4"/>
      <c r="AH1609" s="4"/>
      <c r="AI1609" s="4"/>
      <c r="AJ1609" s="4"/>
      <c r="AK1609" s="4"/>
      <c r="AL1609" s="4"/>
      <c r="AM1609" s="4"/>
    </row>
    <row r="1610" spans="1:39" s="3" customFormat="1" ht="15" x14ac:dyDescent="0.25">
      <c r="A1610" s="63"/>
      <c r="B1610" s="63"/>
      <c r="C1610" s="63"/>
      <c r="D1610" s="63"/>
      <c r="E1610" s="10"/>
      <c r="F1610" s="10"/>
      <c r="G1610" s="7"/>
      <c r="I1610" s="63"/>
      <c r="J1610" s="47"/>
      <c r="K1610" s="108"/>
      <c r="M1610" s="63"/>
      <c r="N1610" s="112"/>
      <c r="P1610" s="113"/>
      <c r="Q1610" s="47"/>
      <c r="S1610" s="113"/>
      <c r="T1610" s="47"/>
      <c r="V1610" s="82"/>
      <c r="W1610" s="82"/>
      <c r="X1610" s="82"/>
      <c r="Y1610" s="82"/>
      <c r="Z1610" s="82"/>
      <c r="AA1610" s="65"/>
      <c r="AB1610" s="4"/>
      <c r="AC1610" s="4"/>
      <c r="AD1610" s="4"/>
      <c r="AE1610" s="4"/>
      <c r="AF1610" s="4"/>
      <c r="AG1610" s="4"/>
      <c r="AH1610" s="4"/>
      <c r="AI1610" s="4"/>
      <c r="AJ1610" s="4"/>
      <c r="AK1610" s="4"/>
      <c r="AL1610" s="4"/>
      <c r="AM1610" s="4"/>
    </row>
    <row r="1611" spans="1:39" s="3" customFormat="1" ht="15" x14ac:dyDescent="0.25">
      <c r="A1611" s="63"/>
      <c r="B1611" s="63"/>
      <c r="C1611" s="63"/>
      <c r="D1611" s="63"/>
      <c r="E1611" s="10"/>
      <c r="F1611" s="10"/>
      <c r="G1611" s="7"/>
      <c r="I1611" s="63"/>
      <c r="J1611" s="47"/>
      <c r="K1611" s="108"/>
      <c r="M1611" s="63"/>
      <c r="N1611" s="112"/>
      <c r="P1611" s="113"/>
      <c r="Q1611" s="47"/>
      <c r="S1611" s="113"/>
      <c r="T1611" s="47"/>
      <c r="V1611" s="82"/>
      <c r="W1611" s="82"/>
      <c r="X1611" s="82"/>
      <c r="Y1611" s="82"/>
      <c r="Z1611" s="82"/>
      <c r="AA1611" s="65"/>
      <c r="AB1611" s="4"/>
      <c r="AC1611" s="4"/>
      <c r="AD1611" s="4"/>
      <c r="AE1611" s="4"/>
      <c r="AF1611" s="4"/>
      <c r="AG1611" s="4"/>
      <c r="AH1611" s="4"/>
      <c r="AI1611" s="4"/>
      <c r="AJ1611" s="4"/>
      <c r="AK1611" s="4"/>
      <c r="AL1611" s="4"/>
      <c r="AM1611" s="4"/>
    </row>
    <row r="1612" spans="1:39" s="3" customFormat="1" ht="15" x14ac:dyDescent="0.25">
      <c r="A1612" s="63"/>
      <c r="B1612" s="63"/>
      <c r="C1612" s="63"/>
      <c r="D1612" s="63"/>
      <c r="E1612" s="10"/>
      <c r="F1612" s="10"/>
      <c r="G1612" s="7"/>
      <c r="I1612" s="63"/>
      <c r="J1612" s="47"/>
      <c r="K1612" s="108"/>
      <c r="M1612" s="63"/>
      <c r="N1612" s="112"/>
      <c r="P1612" s="113"/>
      <c r="Q1612" s="47"/>
      <c r="S1612" s="113"/>
      <c r="T1612" s="47"/>
      <c r="V1612" s="82"/>
      <c r="W1612" s="82"/>
      <c r="X1612" s="82"/>
      <c r="Y1612" s="82"/>
      <c r="Z1612" s="82"/>
      <c r="AA1612" s="65"/>
      <c r="AB1612" s="4"/>
      <c r="AC1612" s="4"/>
      <c r="AD1612" s="4"/>
      <c r="AE1612" s="4"/>
      <c r="AF1612" s="4"/>
      <c r="AG1612" s="4"/>
      <c r="AH1612" s="4"/>
      <c r="AI1612" s="4"/>
      <c r="AJ1612" s="4"/>
      <c r="AK1612" s="4"/>
      <c r="AL1612" s="4"/>
      <c r="AM1612" s="4"/>
    </row>
    <row r="1613" spans="1:39" s="3" customFormat="1" ht="15" x14ac:dyDescent="0.25">
      <c r="A1613" s="63"/>
      <c r="B1613" s="63"/>
      <c r="C1613" s="63"/>
      <c r="D1613" s="63"/>
      <c r="E1613" s="10"/>
      <c r="F1613" s="10"/>
      <c r="G1613" s="7"/>
      <c r="I1613" s="63"/>
      <c r="J1613" s="47"/>
      <c r="K1613" s="108"/>
      <c r="M1613" s="63"/>
      <c r="N1613" s="112"/>
      <c r="P1613" s="113"/>
      <c r="Q1613" s="47"/>
      <c r="S1613" s="113"/>
      <c r="T1613" s="47"/>
      <c r="V1613" s="82"/>
      <c r="W1613" s="82"/>
      <c r="X1613" s="82"/>
      <c r="Y1613" s="82"/>
      <c r="Z1613" s="82"/>
      <c r="AA1613" s="65"/>
      <c r="AB1613" s="4"/>
      <c r="AC1613" s="4"/>
      <c r="AD1613" s="4"/>
      <c r="AE1613" s="4"/>
      <c r="AF1613" s="4"/>
      <c r="AG1613" s="4"/>
      <c r="AH1613" s="4"/>
      <c r="AI1613" s="4"/>
      <c r="AJ1613" s="4"/>
      <c r="AK1613" s="4"/>
      <c r="AL1613" s="4"/>
      <c r="AM1613" s="4"/>
    </row>
    <row r="1614" spans="1:39" s="3" customFormat="1" ht="15" x14ac:dyDescent="0.25">
      <c r="A1614" s="63"/>
      <c r="B1614" s="63"/>
      <c r="C1614" s="63"/>
      <c r="D1614" s="63"/>
      <c r="E1614" s="10"/>
      <c r="F1614" s="10"/>
      <c r="G1614" s="7"/>
      <c r="I1614" s="63"/>
      <c r="J1614" s="47"/>
      <c r="K1614" s="108"/>
      <c r="M1614" s="63"/>
      <c r="N1614" s="112"/>
      <c r="P1614" s="113"/>
      <c r="Q1614" s="47"/>
      <c r="S1614" s="113"/>
      <c r="T1614" s="47"/>
      <c r="V1614" s="82"/>
      <c r="W1614" s="82"/>
      <c r="X1614" s="82"/>
      <c r="Y1614" s="82"/>
      <c r="Z1614" s="82"/>
      <c r="AA1614" s="65"/>
      <c r="AB1614" s="4"/>
      <c r="AC1614" s="4"/>
      <c r="AD1614" s="4"/>
      <c r="AE1614" s="4"/>
      <c r="AF1614" s="4"/>
      <c r="AG1614" s="4"/>
      <c r="AH1614" s="4"/>
      <c r="AI1614" s="4"/>
      <c r="AJ1614" s="4"/>
      <c r="AK1614" s="4"/>
      <c r="AL1614" s="4"/>
      <c r="AM1614" s="4"/>
    </row>
    <row r="1615" spans="1:39" s="3" customFormat="1" ht="15" x14ac:dyDescent="0.25">
      <c r="A1615" s="63"/>
      <c r="B1615" s="63"/>
      <c r="C1615" s="63"/>
      <c r="D1615" s="63"/>
      <c r="E1615" s="10"/>
      <c r="F1615" s="10"/>
      <c r="G1615" s="7"/>
      <c r="I1615" s="63"/>
      <c r="J1615" s="47"/>
      <c r="K1615" s="108"/>
      <c r="M1615" s="63"/>
      <c r="N1615" s="112"/>
      <c r="P1615" s="113"/>
      <c r="Q1615" s="47"/>
      <c r="S1615" s="113"/>
      <c r="T1615" s="47"/>
      <c r="V1615" s="82"/>
      <c r="W1615" s="82"/>
      <c r="X1615" s="82"/>
      <c r="Y1615" s="82"/>
      <c r="Z1615" s="82"/>
      <c r="AA1615" s="65"/>
      <c r="AB1615" s="4"/>
      <c r="AC1615" s="4"/>
      <c r="AD1615" s="4"/>
      <c r="AE1615" s="4"/>
      <c r="AF1615" s="4"/>
      <c r="AG1615" s="4"/>
      <c r="AH1615" s="4"/>
      <c r="AI1615" s="4"/>
      <c r="AJ1615" s="4"/>
      <c r="AK1615" s="4"/>
      <c r="AL1615" s="4"/>
      <c r="AM1615" s="4"/>
    </row>
    <row r="1616" spans="1:39" s="3" customFormat="1" ht="15" x14ac:dyDescent="0.25">
      <c r="A1616" s="63"/>
      <c r="B1616" s="63"/>
      <c r="C1616" s="63"/>
      <c r="D1616" s="63"/>
      <c r="E1616" s="10"/>
      <c r="F1616" s="10"/>
      <c r="G1616" s="7"/>
      <c r="I1616" s="63"/>
      <c r="J1616" s="47"/>
      <c r="K1616" s="108"/>
      <c r="M1616" s="63"/>
      <c r="N1616" s="112"/>
      <c r="P1616" s="113"/>
      <c r="Q1616" s="47"/>
      <c r="S1616" s="113"/>
      <c r="T1616" s="47"/>
      <c r="V1616" s="82"/>
      <c r="W1616" s="82"/>
      <c r="X1616" s="82"/>
      <c r="Y1616" s="82"/>
      <c r="Z1616" s="82"/>
      <c r="AA1616" s="65"/>
      <c r="AB1616" s="4"/>
      <c r="AC1616" s="4"/>
      <c r="AD1616" s="4"/>
      <c r="AE1616" s="4"/>
      <c r="AF1616" s="4"/>
      <c r="AG1616" s="4"/>
      <c r="AH1616" s="4"/>
      <c r="AI1616" s="4"/>
      <c r="AJ1616" s="4"/>
      <c r="AK1616" s="4"/>
      <c r="AL1616" s="4"/>
      <c r="AM1616" s="4"/>
    </row>
    <row r="1617" spans="1:39" s="3" customFormat="1" ht="15" x14ac:dyDescent="0.25">
      <c r="A1617" s="63"/>
      <c r="B1617" s="63"/>
      <c r="C1617" s="63"/>
      <c r="D1617" s="63"/>
      <c r="E1617" s="10"/>
      <c r="F1617" s="10"/>
      <c r="G1617" s="7"/>
      <c r="I1617" s="63"/>
      <c r="J1617" s="47"/>
      <c r="K1617" s="108"/>
      <c r="M1617" s="63"/>
      <c r="N1617" s="112"/>
      <c r="P1617" s="113"/>
      <c r="Q1617" s="47"/>
      <c r="S1617" s="113"/>
      <c r="T1617" s="47"/>
      <c r="V1617" s="82"/>
      <c r="W1617" s="82"/>
      <c r="X1617" s="82"/>
      <c r="Y1617" s="82"/>
      <c r="Z1617" s="82"/>
      <c r="AA1617" s="65"/>
      <c r="AB1617" s="4"/>
      <c r="AC1617" s="4"/>
      <c r="AD1617" s="4"/>
      <c r="AE1617" s="4"/>
      <c r="AF1617" s="4"/>
      <c r="AG1617" s="4"/>
      <c r="AH1617" s="4"/>
      <c r="AI1617" s="4"/>
      <c r="AJ1617" s="4"/>
      <c r="AK1617" s="4"/>
      <c r="AL1617" s="4"/>
      <c r="AM1617" s="4"/>
    </row>
    <row r="1618" spans="1:39" s="3" customFormat="1" ht="15" x14ac:dyDescent="0.25">
      <c r="A1618" s="63"/>
      <c r="B1618" s="63"/>
      <c r="C1618" s="63"/>
      <c r="D1618" s="63"/>
      <c r="E1618" s="10"/>
      <c r="F1618" s="10"/>
      <c r="G1618" s="7"/>
      <c r="I1618" s="63"/>
      <c r="J1618" s="47"/>
      <c r="K1618" s="108"/>
      <c r="M1618" s="63"/>
      <c r="N1618" s="112"/>
      <c r="P1618" s="113"/>
      <c r="Q1618" s="47"/>
      <c r="S1618" s="113"/>
      <c r="T1618" s="47"/>
      <c r="V1618" s="82"/>
      <c r="W1618" s="82"/>
      <c r="X1618" s="82"/>
      <c r="Y1618" s="82"/>
      <c r="Z1618" s="82"/>
      <c r="AA1618" s="65"/>
      <c r="AB1618" s="4"/>
      <c r="AC1618" s="4"/>
      <c r="AD1618" s="4"/>
      <c r="AE1618" s="4"/>
      <c r="AF1618" s="4"/>
      <c r="AG1618" s="4"/>
      <c r="AH1618" s="4"/>
      <c r="AI1618" s="4"/>
      <c r="AJ1618" s="4"/>
      <c r="AK1618" s="4"/>
      <c r="AL1618" s="4"/>
      <c r="AM1618" s="4"/>
    </row>
    <row r="1619" spans="1:39" s="3" customFormat="1" ht="15" x14ac:dyDescent="0.25">
      <c r="A1619" s="63"/>
      <c r="B1619" s="63"/>
      <c r="C1619" s="63"/>
      <c r="D1619" s="63"/>
      <c r="E1619" s="10"/>
      <c r="F1619" s="10"/>
      <c r="G1619" s="7"/>
      <c r="I1619" s="63"/>
      <c r="J1619" s="47"/>
      <c r="K1619" s="108"/>
      <c r="M1619" s="63"/>
      <c r="N1619" s="112"/>
      <c r="P1619" s="113"/>
      <c r="Q1619" s="47"/>
      <c r="S1619" s="113"/>
      <c r="T1619" s="47"/>
      <c r="V1619" s="82"/>
      <c r="W1619" s="82"/>
      <c r="X1619" s="82"/>
      <c r="Y1619" s="82"/>
      <c r="Z1619" s="82"/>
      <c r="AA1619" s="65"/>
      <c r="AB1619" s="4"/>
      <c r="AC1619" s="4"/>
      <c r="AD1619" s="4"/>
      <c r="AE1619" s="4"/>
      <c r="AF1619" s="4"/>
      <c r="AG1619" s="4"/>
      <c r="AH1619" s="4"/>
      <c r="AI1619" s="4"/>
      <c r="AJ1619" s="4"/>
      <c r="AK1619" s="4"/>
      <c r="AL1619" s="4"/>
      <c r="AM1619" s="4"/>
    </row>
    <row r="1620" spans="1:39" s="3" customFormat="1" ht="15" x14ac:dyDescent="0.25">
      <c r="A1620" s="63"/>
      <c r="B1620" s="63"/>
      <c r="C1620" s="63"/>
      <c r="D1620" s="63"/>
      <c r="E1620" s="10"/>
      <c r="F1620" s="10"/>
      <c r="G1620" s="7"/>
      <c r="I1620" s="63"/>
      <c r="J1620" s="47"/>
      <c r="K1620" s="108"/>
      <c r="M1620" s="63"/>
      <c r="N1620" s="112"/>
      <c r="P1620" s="113"/>
      <c r="Q1620" s="47"/>
      <c r="S1620" s="113"/>
      <c r="T1620" s="47"/>
      <c r="V1620" s="82"/>
      <c r="W1620" s="82"/>
      <c r="X1620" s="82"/>
      <c r="Y1620" s="82"/>
      <c r="Z1620" s="82"/>
      <c r="AA1620" s="65"/>
      <c r="AB1620" s="4"/>
      <c r="AC1620" s="4"/>
      <c r="AD1620" s="4"/>
      <c r="AE1620" s="4"/>
      <c r="AF1620" s="4"/>
      <c r="AG1620" s="4"/>
      <c r="AH1620" s="4"/>
      <c r="AI1620" s="4"/>
      <c r="AJ1620" s="4"/>
      <c r="AK1620" s="4"/>
      <c r="AL1620" s="4"/>
      <c r="AM1620" s="4"/>
    </row>
    <row r="1621" spans="1:39" s="3" customFormat="1" ht="15" x14ac:dyDescent="0.25">
      <c r="A1621" s="63"/>
      <c r="B1621" s="63"/>
      <c r="C1621" s="63"/>
      <c r="D1621" s="63"/>
      <c r="E1621" s="10"/>
      <c r="F1621" s="10"/>
      <c r="G1621" s="7"/>
      <c r="I1621" s="63"/>
      <c r="J1621" s="47"/>
      <c r="K1621" s="108"/>
      <c r="M1621" s="63"/>
      <c r="N1621" s="112"/>
      <c r="P1621" s="113"/>
      <c r="Q1621" s="47"/>
      <c r="S1621" s="113"/>
      <c r="T1621" s="47"/>
      <c r="V1621" s="82"/>
      <c r="W1621" s="82"/>
      <c r="X1621" s="82"/>
      <c r="Y1621" s="82"/>
      <c r="Z1621" s="82"/>
      <c r="AA1621" s="65"/>
      <c r="AB1621" s="4"/>
      <c r="AC1621" s="4"/>
      <c r="AD1621" s="4"/>
      <c r="AE1621" s="4"/>
      <c r="AF1621" s="4"/>
      <c r="AG1621" s="4"/>
      <c r="AH1621" s="4"/>
      <c r="AI1621" s="4"/>
      <c r="AJ1621" s="4"/>
      <c r="AK1621" s="4"/>
      <c r="AL1621" s="4"/>
      <c r="AM1621" s="4"/>
    </row>
    <row r="1622" spans="1:39" s="3" customFormat="1" ht="15" x14ac:dyDescent="0.25">
      <c r="A1622" s="63"/>
      <c r="B1622" s="63"/>
      <c r="C1622" s="63"/>
      <c r="D1622" s="63"/>
      <c r="E1622" s="10"/>
      <c r="F1622" s="10"/>
      <c r="G1622" s="7"/>
      <c r="I1622" s="63"/>
      <c r="J1622" s="47"/>
      <c r="K1622" s="108"/>
      <c r="M1622" s="63"/>
      <c r="N1622" s="112"/>
      <c r="P1622" s="63"/>
      <c r="Q1622" s="47"/>
      <c r="S1622" s="63"/>
      <c r="T1622" s="47"/>
      <c r="V1622" s="82"/>
      <c r="W1622" s="82"/>
      <c r="X1622" s="82"/>
      <c r="Y1622" s="82"/>
      <c r="Z1622" s="82"/>
      <c r="AA1622" s="65"/>
      <c r="AB1622" s="4"/>
      <c r="AC1622" s="4"/>
      <c r="AD1622" s="4"/>
      <c r="AE1622" s="4"/>
      <c r="AF1622" s="4"/>
      <c r="AG1622" s="4"/>
      <c r="AH1622" s="4"/>
      <c r="AI1622" s="4"/>
      <c r="AJ1622" s="4"/>
      <c r="AK1622" s="4"/>
      <c r="AL1622" s="4"/>
      <c r="AM1622" s="4"/>
    </row>
    <row r="1623" spans="1:39" s="3" customFormat="1" ht="15" x14ac:dyDescent="0.25">
      <c r="A1623" s="63"/>
      <c r="B1623" s="63"/>
      <c r="C1623" s="63"/>
      <c r="D1623" s="63"/>
      <c r="E1623" s="10"/>
      <c r="F1623" s="10"/>
      <c r="G1623" s="7"/>
      <c r="I1623" s="63"/>
      <c r="J1623" s="47"/>
      <c r="K1623" s="108"/>
      <c r="M1623" s="63"/>
      <c r="N1623" s="112"/>
      <c r="P1623" s="63"/>
      <c r="Q1623" s="47"/>
      <c r="S1623" s="63"/>
      <c r="T1623" s="47"/>
      <c r="V1623" s="82"/>
      <c r="W1623" s="82"/>
      <c r="X1623" s="82"/>
      <c r="Y1623" s="82"/>
      <c r="Z1623" s="82"/>
      <c r="AA1623" s="65"/>
      <c r="AB1623" s="4"/>
      <c r="AC1623" s="4"/>
      <c r="AD1623" s="4"/>
      <c r="AE1623" s="4"/>
      <c r="AF1623" s="4"/>
      <c r="AG1623" s="4"/>
      <c r="AH1623" s="4"/>
      <c r="AI1623" s="4"/>
      <c r="AJ1623" s="4"/>
      <c r="AK1623" s="4"/>
      <c r="AL1623" s="4"/>
      <c r="AM1623" s="4"/>
    </row>
    <row r="1624" spans="1:39" s="3" customFormat="1" ht="15" x14ac:dyDescent="0.25">
      <c r="A1624" s="63"/>
      <c r="B1624" s="63"/>
      <c r="C1624" s="63"/>
      <c r="D1624" s="63"/>
      <c r="E1624" s="10"/>
      <c r="F1624" s="10"/>
      <c r="G1624" s="7"/>
      <c r="I1624" s="63"/>
      <c r="J1624" s="47"/>
      <c r="K1624" s="108"/>
      <c r="M1624" s="63"/>
      <c r="N1624" s="112"/>
      <c r="P1624" s="63"/>
      <c r="Q1624" s="47"/>
      <c r="S1624" s="63"/>
      <c r="T1624" s="47"/>
      <c r="V1624" s="82"/>
      <c r="W1624" s="82"/>
      <c r="X1624" s="82"/>
      <c r="Y1624" s="82"/>
      <c r="Z1624" s="82"/>
      <c r="AA1624" s="65"/>
      <c r="AB1624" s="4"/>
      <c r="AC1624" s="4"/>
      <c r="AD1624" s="4"/>
      <c r="AE1624" s="4"/>
      <c r="AF1624" s="4"/>
      <c r="AG1624" s="4"/>
      <c r="AH1624" s="4"/>
      <c r="AI1624" s="4"/>
      <c r="AJ1624" s="4"/>
      <c r="AK1624" s="4"/>
      <c r="AL1624" s="4"/>
      <c r="AM1624" s="4"/>
    </row>
    <row r="1625" spans="1:39" s="3" customFormat="1" ht="15" x14ac:dyDescent="0.25">
      <c r="A1625" s="63"/>
      <c r="B1625" s="63"/>
      <c r="C1625" s="63"/>
      <c r="D1625" s="63"/>
      <c r="E1625" s="10"/>
      <c r="F1625" s="10"/>
      <c r="G1625" s="7"/>
      <c r="I1625" s="63"/>
      <c r="J1625" s="47"/>
      <c r="K1625" s="108"/>
      <c r="M1625" s="63"/>
      <c r="N1625" s="112"/>
      <c r="P1625" s="63"/>
      <c r="Q1625" s="47"/>
      <c r="S1625" s="63"/>
      <c r="T1625" s="47"/>
      <c r="V1625" s="82"/>
      <c r="W1625" s="82"/>
      <c r="X1625" s="82"/>
      <c r="Y1625" s="82"/>
      <c r="Z1625" s="82"/>
      <c r="AA1625" s="65"/>
      <c r="AB1625" s="4"/>
      <c r="AC1625" s="4"/>
      <c r="AD1625" s="4"/>
      <c r="AE1625" s="4"/>
      <c r="AF1625" s="4"/>
      <c r="AG1625" s="4"/>
      <c r="AH1625" s="4"/>
      <c r="AI1625" s="4"/>
      <c r="AJ1625" s="4"/>
      <c r="AK1625" s="4"/>
      <c r="AL1625" s="4"/>
      <c r="AM1625" s="4"/>
    </row>
    <row r="1626" spans="1:39" s="3" customFormat="1" ht="15" x14ac:dyDescent="0.25">
      <c r="A1626" s="63"/>
      <c r="B1626" s="63"/>
      <c r="C1626" s="63"/>
      <c r="D1626" s="63"/>
      <c r="E1626" s="10"/>
      <c r="F1626" s="10"/>
      <c r="G1626" s="7"/>
      <c r="I1626" s="63"/>
      <c r="J1626" s="47"/>
      <c r="K1626" s="108"/>
      <c r="M1626" s="63"/>
      <c r="N1626" s="112"/>
      <c r="P1626" s="63"/>
      <c r="Q1626" s="47"/>
      <c r="S1626" s="63"/>
      <c r="T1626" s="47"/>
      <c r="V1626" s="82"/>
      <c r="W1626" s="82"/>
      <c r="X1626" s="82"/>
      <c r="Y1626" s="82"/>
      <c r="Z1626" s="82"/>
      <c r="AA1626" s="65"/>
      <c r="AB1626" s="4"/>
      <c r="AC1626" s="4"/>
      <c r="AD1626" s="4"/>
      <c r="AE1626" s="4"/>
      <c r="AF1626" s="4"/>
      <c r="AG1626" s="4"/>
      <c r="AH1626" s="4"/>
      <c r="AI1626" s="4"/>
      <c r="AJ1626" s="4"/>
      <c r="AK1626" s="4"/>
      <c r="AL1626" s="4"/>
      <c r="AM1626" s="4"/>
    </row>
    <row r="1627" spans="1:39" s="3" customFormat="1" ht="15" x14ac:dyDescent="0.25">
      <c r="A1627" s="63"/>
      <c r="B1627" s="63"/>
      <c r="C1627" s="63"/>
      <c r="D1627" s="63"/>
      <c r="E1627" s="10"/>
      <c r="F1627" s="10"/>
      <c r="G1627" s="7"/>
      <c r="I1627" s="63"/>
      <c r="J1627" s="47"/>
      <c r="K1627" s="108"/>
      <c r="M1627" s="63"/>
      <c r="N1627" s="112"/>
      <c r="P1627" s="63"/>
      <c r="Q1627" s="47"/>
      <c r="S1627" s="63"/>
      <c r="T1627" s="47"/>
      <c r="V1627" s="82"/>
      <c r="W1627" s="82"/>
      <c r="X1627" s="82"/>
      <c r="Y1627" s="82"/>
      <c r="Z1627" s="82"/>
      <c r="AA1627" s="65"/>
      <c r="AB1627" s="4"/>
      <c r="AC1627" s="4"/>
      <c r="AD1627" s="4"/>
      <c r="AE1627" s="4"/>
      <c r="AF1627" s="4"/>
      <c r="AG1627" s="4"/>
      <c r="AH1627" s="4"/>
      <c r="AI1627" s="4"/>
      <c r="AJ1627" s="4"/>
      <c r="AK1627" s="4"/>
      <c r="AL1627" s="4"/>
      <c r="AM1627" s="4"/>
    </row>
    <row r="1628" spans="1:39" s="3" customFormat="1" ht="15" x14ac:dyDescent="0.25">
      <c r="A1628" s="63"/>
      <c r="B1628" s="63"/>
      <c r="C1628" s="63"/>
      <c r="D1628" s="63"/>
      <c r="E1628" s="10"/>
      <c r="F1628" s="10"/>
      <c r="G1628" s="7"/>
      <c r="I1628" s="63"/>
      <c r="J1628" s="47"/>
      <c r="K1628" s="108"/>
      <c r="M1628" s="63"/>
      <c r="N1628" s="112"/>
      <c r="P1628" s="63"/>
      <c r="Q1628" s="47"/>
      <c r="S1628" s="63"/>
      <c r="T1628" s="47"/>
      <c r="V1628" s="82"/>
      <c r="W1628" s="82"/>
      <c r="X1628" s="82"/>
      <c r="Y1628" s="82"/>
      <c r="Z1628" s="82"/>
      <c r="AA1628" s="65"/>
      <c r="AB1628" s="4"/>
      <c r="AC1628" s="4"/>
      <c r="AD1628" s="4"/>
      <c r="AE1628" s="4"/>
      <c r="AF1628" s="4"/>
      <c r="AG1628" s="4"/>
      <c r="AH1628" s="4"/>
      <c r="AI1628" s="4"/>
      <c r="AJ1628" s="4"/>
      <c r="AK1628" s="4"/>
      <c r="AL1628" s="4"/>
      <c r="AM1628" s="4"/>
    </row>
    <row r="1629" spans="1:39" s="3" customFormat="1" ht="15" x14ac:dyDescent="0.25">
      <c r="A1629" s="63"/>
      <c r="B1629" s="63"/>
      <c r="C1629" s="63"/>
      <c r="D1629" s="63"/>
      <c r="E1629" s="10"/>
      <c r="F1629" s="10"/>
      <c r="G1629" s="7"/>
      <c r="I1629" s="63"/>
      <c r="J1629" s="47"/>
      <c r="K1629" s="108"/>
      <c r="M1629" s="63"/>
      <c r="N1629" s="112"/>
      <c r="P1629" s="63"/>
      <c r="Q1629" s="47"/>
      <c r="S1629" s="63"/>
      <c r="T1629" s="47"/>
      <c r="V1629" s="82"/>
      <c r="W1629" s="82"/>
      <c r="X1629" s="82"/>
      <c r="Y1629" s="82"/>
      <c r="Z1629" s="82"/>
      <c r="AA1629" s="65"/>
      <c r="AB1629" s="4"/>
      <c r="AC1629" s="4"/>
      <c r="AD1629" s="4"/>
      <c r="AE1629" s="4"/>
      <c r="AF1629" s="4"/>
      <c r="AG1629" s="4"/>
      <c r="AH1629" s="4"/>
      <c r="AI1629" s="4"/>
      <c r="AJ1629" s="4"/>
      <c r="AK1629" s="4"/>
      <c r="AL1629" s="4"/>
      <c r="AM1629" s="4"/>
    </row>
    <row r="1630" spans="1:39" s="3" customFormat="1" ht="15" x14ac:dyDescent="0.25">
      <c r="A1630" s="63"/>
      <c r="B1630" s="63"/>
      <c r="C1630" s="63"/>
      <c r="D1630" s="63"/>
      <c r="E1630" s="10"/>
      <c r="F1630" s="10"/>
      <c r="G1630" s="7"/>
      <c r="I1630" s="63"/>
      <c r="J1630" s="80"/>
      <c r="K1630" s="108"/>
      <c r="M1630" s="63"/>
      <c r="N1630" s="112"/>
      <c r="P1630" s="63"/>
      <c r="Q1630" s="47"/>
      <c r="S1630" s="63"/>
      <c r="T1630" s="47"/>
      <c r="V1630" s="82"/>
      <c r="W1630" s="82"/>
      <c r="X1630" s="82"/>
      <c r="Y1630" s="82"/>
      <c r="Z1630" s="82"/>
      <c r="AA1630" s="65"/>
      <c r="AB1630" s="4"/>
      <c r="AC1630" s="4"/>
      <c r="AD1630" s="4"/>
      <c r="AE1630" s="4"/>
      <c r="AF1630" s="4"/>
      <c r="AG1630" s="4"/>
      <c r="AH1630" s="4"/>
      <c r="AI1630" s="4"/>
      <c r="AJ1630" s="4"/>
      <c r="AK1630" s="4"/>
      <c r="AL1630" s="4"/>
      <c r="AM1630" s="4"/>
    </row>
    <row r="1631" spans="1:39" s="3" customFormat="1" ht="15.75" thickBot="1" x14ac:dyDescent="0.3">
      <c r="A1631" s="63"/>
      <c r="B1631" s="63"/>
      <c r="C1631" s="63"/>
      <c r="D1631" s="63"/>
      <c r="E1631" s="10"/>
      <c r="F1631" s="10"/>
      <c r="G1631" s="7"/>
      <c r="I1631" s="63"/>
      <c r="J1631" s="47"/>
      <c r="K1631" s="108"/>
      <c r="M1631" s="63"/>
      <c r="N1631" s="112"/>
      <c r="P1631" s="63"/>
      <c r="Q1631" s="47"/>
      <c r="S1631" s="63"/>
      <c r="T1631" s="47"/>
      <c r="V1631" s="140"/>
      <c r="W1631" s="140"/>
      <c r="X1631" s="140"/>
      <c r="Y1631" s="140"/>
      <c r="Z1631" s="140"/>
      <c r="AA1631" s="65"/>
      <c r="AB1631" s="4"/>
      <c r="AC1631" s="4"/>
      <c r="AD1631" s="4"/>
      <c r="AE1631" s="4"/>
      <c r="AF1631" s="4"/>
      <c r="AG1631" s="4"/>
      <c r="AH1631" s="4"/>
      <c r="AI1631" s="4"/>
      <c r="AJ1631" s="4"/>
      <c r="AK1631" s="4"/>
      <c r="AL1631" s="4"/>
      <c r="AM1631" s="4"/>
    </row>
    <row r="1632" spans="1:39" s="3" customFormat="1" ht="15.75" thickBot="1" x14ac:dyDescent="0.3">
      <c r="A1632" s="63"/>
      <c r="B1632" s="63"/>
      <c r="C1632" s="63"/>
      <c r="D1632" s="63"/>
      <c r="E1632" s="10"/>
      <c r="F1632" s="10"/>
      <c r="G1632" s="7"/>
      <c r="I1632" s="63"/>
      <c r="J1632" s="47"/>
      <c r="K1632" s="108"/>
      <c r="M1632" s="63"/>
      <c r="N1632" s="112"/>
      <c r="P1632" s="63"/>
      <c r="Q1632" s="47"/>
      <c r="S1632" s="63"/>
      <c r="T1632" s="47"/>
      <c r="V1632" s="161"/>
      <c r="W1632" s="136"/>
      <c r="X1632" s="136"/>
      <c r="Y1632" s="136"/>
      <c r="Z1632" s="135"/>
      <c r="AA1632" s="65"/>
      <c r="AB1632" s="4"/>
      <c r="AC1632" s="4"/>
      <c r="AD1632" s="4"/>
      <c r="AE1632" s="4"/>
      <c r="AF1632" s="4"/>
      <c r="AG1632" s="4"/>
      <c r="AH1632" s="4"/>
      <c r="AI1632" s="4"/>
      <c r="AJ1632" s="4"/>
      <c r="AK1632" s="4"/>
      <c r="AL1632" s="4"/>
      <c r="AM1632" s="4"/>
    </row>
    <row r="1633" spans="1:39" s="3" customFormat="1" ht="12.75" x14ac:dyDescent="0.2">
      <c r="A1633" s="63"/>
      <c r="B1633" s="63"/>
      <c r="C1633" s="63"/>
      <c r="D1633" s="63"/>
      <c r="E1633" s="10"/>
      <c r="F1633" s="10"/>
      <c r="G1633" s="7"/>
      <c r="I1633" s="63"/>
      <c r="J1633" s="47"/>
      <c r="K1633" s="108"/>
      <c r="M1633" s="63"/>
      <c r="N1633" s="112"/>
      <c r="P1633" s="63"/>
      <c r="Q1633" s="47"/>
      <c r="S1633" s="63"/>
      <c r="T1633" s="47"/>
      <c r="V1633" s="65"/>
      <c r="W1633" s="65"/>
      <c r="X1633" s="65"/>
      <c r="Y1633" s="65"/>
      <c r="Z1633" s="65"/>
      <c r="AA1633" s="65"/>
      <c r="AB1633" s="4"/>
      <c r="AC1633" s="4"/>
      <c r="AD1633" s="4"/>
      <c r="AE1633" s="4"/>
      <c r="AF1633" s="4"/>
      <c r="AG1633" s="4"/>
      <c r="AH1633" s="4"/>
      <c r="AI1633" s="4"/>
      <c r="AJ1633" s="4"/>
      <c r="AK1633" s="4"/>
      <c r="AL1633" s="4"/>
      <c r="AM1633" s="4"/>
    </row>
    <row r="1634" spans="1:39" s="3" customFormat="1" ht="12.75" x14ac:dyDescent="0.2">
      <c r="A1634" s="114"/>
      <c r="B1634" s="114"/>
      <c r="C1634" s="114"/>
      <c r="D1634" s="114"/>
      <c r="E1634" s="10"/>
      <c r="F1634" s="92"/>
      <c r="G1634" s="7"/>
      <c r="I1634" s="114"/>
      <c r="J1634" s="114"/>
      <c r="K1634" s="115"/>
      <c r="M1634" s="114"/>
      <c r="N1634" s="117"/>
      <c r="P1634" s="114"/>
      <c r="Q1634" s="118"/>
      <c r="S1634" s="114"/>
      <c r="T1634" s="118"/>
      <c r="V1634" s="65"/>
      <c r="W1634" s="65"/>
      <c r="X1634" s="65"/>
      <c r="Y1634" s="65"/>
      <c r="Z1634" s="65"/>
      <c r="AA1634" s="65"/>
      <c r="AB1634" s="4"/>
      <c r="AC1634" s="4"/>
      <c r="AD1634" s="4"/>
      <c r="AE1634" s="4"/>
      <c r="AF1634" s="4"/>
      <c r="AG1634" s="4"/>
      <c r="AH1634" s="4"/>
      <c r="AI1634" s="4"/>
      <c r="AJ1634" s="4"/>
      <c r="AK1634" s="4"/>
      <c r="AL1634" s="4"/>
      <c r="AM1634" s="4"/>
    </row>
    <row r="1635" spans="1:39" ht="0" hidden="1" customHeight="1" x14ac:dyDescent="0.2">
      <c r="A1635" s="162" t="s">
        <v>586</v>
      </c>
      <c r="B1635" s="163"/>
      <c r="C1635" s="106"/>
      <c r="D1635" s="106"/>
      <c r="E1635" s="139"/>
      <c r="F1635" s="138"/>
      <c r="G1635" s="137"/>
      <c r="I1635" s="162"/>
      <c r="J1635" s="164"/>
      <c r="K1635" s="116"/>
      <c r="M1635" s="162"/>
      <c r="N1635" s="158"/>
      <c r="P1635" s="119"/>
      <c r="Q1635" s="120"/>
      <c r="S1635" s="119"/>
      <c r="T1635" s="120"/>
    </row>
    <row r="1636" spans="1:39" ht="0" hidden="1" customHeight="1" x14ac:dyDescent="0.2">
      <c r="A1636" s="75"/>
      <c r="B1636" s="75"/>
      <c r="C1636" s="75"/>
      <c r="D1636" s="75"/>
      <c r="I1636" s="3"/>
      <c r="M1636" s="3"/>
    </row>
    <row r="1637" spans="1:39" ht="0" hidden="1" customHeight="1" x14ac:dyDescent="0.2">
      <c r="I1637" s="3"/>
      <c r="M1637" s="3"/>
    </row>
  </sheetData>
  <mergeCells count="7">
    <mergeCell ref="I2:K2"/>
    <mergeCell ref="M2:N2"/>
    <mergeCell ref="V2:W2"/>
    <mergeCell ref="A2:B2"/>
    <mergeCell ref="A4:G5"/>
    <mergeCell ref="I4:K10"/>
    <mergeCell ref="M4:T10"/>
  </mergeCells>
  <hyperlinks>
    <hyperlink ref="Z12" r:id="rId1" xr:uid="{1E7AFCB9-A511-4686-9B4A-232541C6A5A0}"/>
    <hyperlink ref="Z13:Z14" r:id="rId2" display="View Bill Inserts | Atlantic City Electric - An Exelon Company" xr:uid="{382EE232-4290-4FAC-9A61-67912ABCAB78}"/>
    <hyperlink ref="Z15" r:id="rId3" xr:uid="{C14FC37A-98C5-4A0C-87B8-37526F372C13}"/>
    <hyperlink ref="Z21" r:id="rId4" display="https://www.atlanticcityelectric.com/my-account/customer-support/assistance-programs" xr:uid="{F032DA3F-AC25-420A-A4BB-A91A94C5D530}"/>
    <hyperlink ref="Z20" r:id="rId5" location="search=bill%20of%20rights" display="https://www.atlanticcityelectric.com/SiteCollectionDocuments/ACE_BillOfRights.pdf - search=bill%20of%20rights" xr:uid="{21FCFD3A-8A97-4674-BA07-D3ACA0AEF93A}"/>
    <hyperlink ref="Z23" r:id="rId6" display="https://secure.atlanticcityelectric.com/assistance/landing" xr:uid="{6488C96C-2A43-424A-9A48-663A5851F965}"/>
    <hyperlink ref="Z22" r:id="rId7" display="https://www.atlanticcityelectric.com/my-account/customer-support/contact-us/bill-support" xr:uid="{290E7456-1BCD-4ACA-B705-26EB11AC89ED}"/>
  </hyperlinks>
  <pageMargins left="0.7" right="0.7" top="0.75" bottom="0.75" header="0.3" footer="0.3"/>
  <pageSetup scale="39" orientation="portrait" r:id="rId8"/>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4" customWidth="1"/>
    <col min="2" max="2" width="27.28515625" style="4" bestFit="1" customWidth="1"/>
    <col min="3" max="3" width="24.28515625" style="4" bestFit="1" customWidth="1"/>
    <col min="4" max="4" width="33.28515625" style="4" bestFit="1" customWidth="1"/>
    <col min="5" max="5" width="62" style="3" customWidth="1"/>
    <col min="6" max="10" width="0" style="4" hidden="1" customWidth="1"/>
    <col min="11" max="16383" width="8.7109375" style="4" hidden="1"/>
    <col min="16384" max="16384" width="65.28515625" style="4" hidden="1" customWidth="1"/>
  </cols>
  <sheetData>
    <row r="1" spans="1:16384" ht="13.5" thickBot="1" x14ac:dyDescent="0.25">
      <c r="A1" s="60" t="s">
        <v>1034</v>
      </c>
      <c r="B1" s="3"/>
      <c r="C1" s="3"/>
      <c r="D1" s="3"/>
    </row>
    <row r="2" spans="1:16384" ht="65.650000000000006" customHeight="1" thickBot="1" x14ac:dyDescent="0.25">
      <c r="A2" s="534" t="s">
        <v>1035</v>
      </c>
      <c r="B2" s="536"/>
      <c r="C2" s="18"/>
      <c r="D2" s="18"/>
      <c r="E2" s="15"/>
      <c r="F2" s="26"/>
      <c r="G2" s="26"/>
      <c r="H2" s="26"/>
      <c r="I2" s="26"/>
      <c r="J2" s="26"/>
    </row>
    <row r="3" spans="1:16384" s="3" customFormat="1" x14ac:dyDescent="0.2">
      <c r="F3" s="3" t="s">
        <v>1036</v>
      </c>
      <c r="G3" s="3" t="s">
        <v>1036</v>
      </c>
      <c r="H3" s="3" t="s">
        <v>1036</v>
      </c>
      <c r="I3" s="3" t="s">
        <v>1036</v>
      </c>
      <c r="J3" s="3" t="s">
        <v>1036</v>
      </c>
      <c r="K3" s="3" t="s">
        <v>1036</v>
      </c>
      <c r="L3" s="3" t="s">
        <v>1036</v>
      </c>
      <c r="M3" s="3" t="s">
        <v>1036</v>
      </c>
      <c r="N3" s="3" t="s">
        <v>1036</v>
      </c>
      <c r="O3" s="3" t="s">
        <v>1036</v>
      </c>
      <c r="P3" s="3" t="s">
        <v>1036</v>
      </c>
      <c r="Q3" s="3" t="s">
        <v>1036</v>
      </c>
      <c r="R3" s="3" t="s">
        <v>1036</v>
      </c>
      <c r="S3" s="3" t="s">
        <v>1036</v>
      </c>
      <c r="T3" s="3" t="s">
        <v>1036</v>
      </c>
      <c r="U3" s="3" t="s">
        <v>1036</v>
      </c>
      <c r="V3" s="3" t="s">
        <v>1036</v>
      </c>
      <c r="W3" s="3" t="s">
        <v>1036</v>
      </c>
      <c r="X3" s="3" t="s">
        <v>1036</v>
      </c>
      <c r="Y3" s="3" t="s">
        <v>1036</v>
      </c>
      <c r="Z3" s="3" t="s">
        <v>1036</v>
      </c>
      <c r="AA3" s="3" t="s">
        <v>1036</v>
      </c>
      <c r="AB3" s="3" t="s">
        <v>1036</v>
      </c>
      <c r="AC3" s="3" t="s">
        <v>1036</v>
      </c>
      <c r="AD3" s="3" t="s">
        <v>1036</v>
      </c>
      <c r="AE3" s="3" t="s">
        <v>1036</v>
      </c>
      <c r="AF3" s="3" t="s">
        <v>1036</v>
      </c>
      <c r="AG3" s="3" t="s">
        <v>1036</v>
      </c>
      <c r="AH3" s="3" t="s">
        <v>1036</v>
      </c>
      <c r="AI3" s="3" t="s">
        <v>1036</v>
      </c>
      <c r="AJ3" s="3" t="s">
        <v>1036</v>
      </c>
      <c r="AK3" s="3" t="s">
        <v>1036</v>
      </c>
      <c r="AL3" s="3" t="s">
        <v>1036</v>
      </c>
      <c r="AM3" s="3" t="s">
        <v>1036</v>
      </c>
      <c r="AN3" s="3" t="s">
        <v>1036</v>
      </c>
      <c r="AO3" s="3" t="s">
        <v>1036</v>
      </c>
      <c r="AP3" s="3" t="s">
        <v>1036</v>
      </c>
      <c r="AQ3" s="3" t="s">
        <v>1036</v>
      </c>
      <c r="AR3" s="3" t="s">
        <v>1036</v>
      </c>
      <c r="AS3" s="3" t="s">
        <v>1036</v>
      </c>
      <c r="AT3" s="3" t="s">
        <v>1036</v>
      </c>
      <c r="AU3" s="3" t="s">
        <v>1036</v>
      </c>
      <c r="AV3" s="3" t="s">
        <v>1036</v>
      </c>
      <c r="AW3" s="3" t="s">
        <v>1036</v>
      </c>
      <c r="AX3" s="3" t="s">
        <v>1036</v>
      </c>
      <c r="AY3" s="3" t="s">
        <v>1036</v>
      </c>
      <c r="AZ3" s="3" t="s">
        <v>1036</v>
      </c>
      <c r="BA3" s="3" t="s">
        <v>1036</v>
      </c>
      <c r="BB3" s="3" t="s">
        <v>1036</v>
      </c>
      <c r="BC3" s="3" t="s">
        <v>1036</v>
      </c>
      <c r="BD3" s="3" t="s">
        <v>1036</v>
      </c>
      <c r="BE3" s="3" t="s">
        <v>1036</v>
      </c>
      <c r="BF3" s="3" t="s">
        <v>1036</v>
      </c>
      <c r="BG3" s="3" t="s">
        <v>1036</v>
      </c>
      <c r="BH3" s="3" t="s">
        <v>1036</v>
      </c>
      <c r="BI3" s="3" t="s">
        <v>1036</v>
      </c>
      <c r="BJ3" s="3" t="s">
        <v>1036</v>
      </c>
      <c r="BK3" s="3" t="s">
        <v>1036</v>
      </c>
      <c r="BL3" s="3" t="s">
        <v>1036</v>
      </c>
      <c r="BM3" s="3" t="s">
        <v>1036</v>
      </c>
      <c r="BN3" s="3" t="s">
        <v>1036</v>
      </c>
      <c r="BO3" s="3" t="s">
        <v>1036</v>
      </c>
      <c r="BP3" s="3" t="s">
        <v>1036</v>
      </c>
      <c r="BQ3" s="3" t="s">
        <v>1036</v>
      </c>
      <c r="BR3" s="3" t="s">
        <v>1036</v>
      </c>
      <c r="BS3" s="3" t="s">
        <v>1036</v>
      </c>
      <c r="BT3" s="3" t="s">
        <v>1036</v>
      </c>
      <c r="BU3" s="3" t="s">
        <v>1036</v>
      </c>
      <c r="BV3" s="3" t="s">
        <v>1036</v>
      </c>
      <c r="BW3" s="3" t="s">
        <v>1036</v>
      </c>
      <c r="BX3" s="3" t="s">
        <v>1036</v>
      </c>
      <c r="BY3" s="3" t="s">
        <v>1036</v>
      </c>
      <c r="BZ3" s="3" t="s">
        <v>1036</v>
      </c>
      <c r="CA3" s="3" t="s">
        <v>1036</v>
      </c>
      <c r="CB3" s="3" t="s">
        <v>1036</v>
      </c>
      <c r="CC3" s="3" t="s">
        <v>1036</v>
      </c>
      <c r="CD3" s="3" t="s">
        <v>1036</v>
      </c>
      <c r="CE3" s="3" t="s">
        <v>1036</v>
      </c>
      <c r="CF3" s="3" t="s">
        <v>1036</v>
      </c>
      <c r="CG3" s="3" t="s">
        <v>1036</v>
      </c>
      <c r="CH3" s="3" t="s">
        <v>1036</v>
      </c>
      <c r="CI3" s="3" t="s">
        <v>1036</v>
      </c>
      <c r="CJ3" s="3" t="s">
        <v>1036</v>
      </c>
      <c r="CK3" s="3" t="s">
        <v>1036</v>
      </c>
      <c r="CL3" s="3" t="s">
        <v>1036</v>
      </c>
      <c r="CM3" s="3" t="s">
        <v>1036</v>
      </c>
      <c r="CN3" s="3" t="s">
        <v>1036</v>
      </c>
      <c r="CO3" s="3" t="s">
        <v>1036</v>
      </c>
      <c r="CP3" s="3" t="s">
        <v>1036</v>
      </c>
      <c r="CQ3" s="3" t="s">
        <v>1036</v>
      </c>
      <c r="CR3" s="3" t="s">
        <v>1036</v>
      </c>
      <c r="CS3" s="3" t="s">
        <v>1036</v>
      </c>
      <c r="CT3" s="3" t="s">
        <v>1036</v>
      </c>
      <c r="CU3" s="3" t="s">
        <v>1036</v>
      </c>
      <c r="CV3" s="3" t="s">
        <v>1036</v>
      </c>
      <c r="CW3" s="3" t="s">
        <v>1036</v>
      </c>
      <c r="CX3" s="3" t="s">
        <v>1036</v>
      </c>
      <c r="CY3" s="3" t="s">
        <v>1036</v>
      </c>
      <c r="CZ3" s="3" t="s">
        <v>1036</v>
      </c>
      <c r="DA3" s="3" t="s">
        <v>1036</v>
      </c>
      <c r="DB3" s="3" t="s">
        <v>1036</v>
      </c>
      <c r="DC3" s="3" t="s">
        <v>1036</v>
      </c>
      <c r="DD3" s="3" t="s">
        <v>1036</v>
      </c>
      <c r="DE3" s="3" t="s">
        <v>1036</v>
      </c>
      <c r="DF3" s="3" t="s">
        <v>1036</v>
      </c>
      <c r="DG3" s="3" t="s">
        <v>1036</v>
      </c>
      <c r="DH3" s="3" t="s">
        <v>1036</v>
      </c>
      <c r="DI3" s="3" t="s">
        <v>1036</v>
      </c>
      <c r="DJ3" s="3" t="s">
        <v>1036</v>
      </c>
      <c r="DK3" s="3" t="s">
        <v>1036</v>
      </c>
      <c r="DL3" s="3" t="s">
        <v>1036</v>
      </c>
      <c r="DM3" s="3" t="s">
        <v>1036</v>
      </c>
      <c r="DN3" s="3" t="s">
        <v>1036</v>
      </c>
      <c r="DO3" s="3" t="s">
        <v>1036</v>
      </c>
      <c r="DP3" s="3" t="s">
        <v>1036</v>
      </c>
      <c r="DQ3" s="3" t="s">
        <v>1036</v>
      </c>
      <c r="DR3" s="3" t="s">
        <v>1036</v>
      </c>
      <c r="DS3" s="3" t="s">
        <v>1036</v>
      </c>
      <c r="DT3" s="3" t="s">
        <v>1036</v>
      </c>
      <c r="DU3" s="3" t="s">
        <v>1036</v>
      </c>
      <c r="DV3" s="3" t="s">
        <v>1036</v>
      </c>
      <c r="DW3" s="3" t="s">
        <v>1036</v>
      </c>
      <c r="DX3" s="3" t="s">
        <v>1036</v>
      </c>
      <c r="DY3" s="3" t="s">
        <v>1036</v>
      </c>
      <c r="DZ3" s="3" t="s">
        <v>1036</v>
      </c>
      <c r="EA3" s="3" t="s">
        <v>1036</v>
      </c>
      <c r="EB3" s="3" t="s">
        <v>1036</v>
      </c>
      <c r="EC3" s="3" t="s">
        <v>1036</v>
      </c>
      <c r="ED3" s="3" t="s">
        <v>1036</v>
      </c>
      <c r="EE3" s="3" t="s">
        <v>1036</v>
      </c>
      <c r="EF3" s="3" t="s">
        <v>1036</v>
      </c>
      <c r="EG3" s="3" t="s">
        <v>1036</v>
      </c>
      <c r="EH3" s="3" t="s">
        <v>1036</v>
      </c>
      <c r="EI3" s="3" t="s">
        <v>1036</v>
      </c>
      <c r="EJ3" s="3" t="s">
        <v>1036</v>
      </c>
      <c r="EK3" s="3" t="s">
        <v>1036</v>
      </c>
      <c r="EL3" s="3" t="s">
        <v>1036</v>
      </c>
      <c r="EM3" s="3" t="s">
        <v>1036</v>
      </c>
      <c r="EN3" s="3" t="s">
        <v>1036</v>
      </c>
      <c r="EO3" s="3" t="s">
        <v>1036</v>
      </c>
      <c r="EP3" s="3" t="s">
        <v>1036</v>
      </c>
      <c r="EQ3" s="3" t="s">
        <v>1036</v>
      </c>
      <c r="ER3" s="3" t="s">
        <v>1036</v>
      </c>
      <c r="ES3" s="3" t="s">
        <v>1036</v>
      </c>
      <c r="ET3" s="3" t="s">
        <v>1036</v>
      </c>
      <c r="EU3" s="3" t="s">
        <v>1036</v>
      </c>
      <c r="EV3" s="3" t="s">
        <v>1036</v>
      </c>
      <c r="EW3" s="3" t="s">
        <v>1036</v>
      </c>
      <c r="EX3" s="3" t="s">
        <v>1036</v>
      </c>
      <c r="EY3" s="3" t="s">
        <v>1036</v>
      </c>
      <c r="EZ3" s="3" t="s">
        <v>1036</v>
      </c>
      <c r="FA3" s="3" t="s">
        <v>1036</v>
      </c>
      <c r="FB3" s="3" t="s">
        <v>1036</v>
      </c>
      <c r="FC3" s="3" t="s">
        <v>1036</v>
      </c>
      <c r="FD3" s="3" t="s">
        <v>1036</v>
      </c>
      <c r="FE3" s="3" t="s">
        <v>1036</v>
      </c>
      <c r="FF3" s="3" t="s">
        <v>1036</v>
      </c>
      <c r="FG3" s="3" t="s">
        <v>1036</v>
      </c>
      <c r="FH3" s="3" t="s">
        <v>1036</v>
      </c>
      <c r="FI3" s="3" t="s">
        <v>1036</v>
      </c>
      <c r="FJ3" s="3" t="s">
        <v>1036</v>
      </c>
      <c r="FK3" s="3" t="s">
        <v>1036</v>
      </c>
      <c r="FL3" s="3" t="s">
        <v>1036</v>
      </c>
      <c r="FM3" s="3" t="s">
        <v>1036</v>
      </c>
      <c r="FN3" s="3" t="s">
        <v>1036</v>
      </c>
      <c r="FO3" s="3" t="s">
        <v>1036</v>
      </c>
      <c r="FP3" s="3" t="s">
        <v>1036</v>
      </c>
      <c r="FQ3" s="3" t="s">
        <v>1036</v>
      </c>
      <c r="FR3" s="3" t="s">
        <v>1036</v>
      </c>
      <c r="FS3" s="3" t="s">
        <v>1036</v>
      </c>
      <c r="FT3" s="3" t="s">
        <v>1036</v>
      </c>
      <c r="FU3" s="3" t="s">
        <v>1036</v>
      </c>
      <c r="FV3" s="3" t="s">
        <v>1036</v>
      </c>
      <c r="FW3" s="3" t="s">
        <v>1036</v>
      </c>
      <c r="FX3" s="3" t="s">
        <v>1036</v>
      </c>
      <c r="FY3" s="3" t="s">
        <v>1036</v>
      </c>
      <c r="FZ3" s="3" t="s">
        <v>1036</v>
      </c>
      <c r="GA3" s="3" t="s">
        <v>1036</v>
      </c>
      <c r="GB3" s="3" t="s">
        <v>1036</v>
      </c>
      <c r="GC3" s="3" t="s">
        <v>1036</v>
      </c>
      <c r="GD3" s="3" t="s">
        <v>1036</v>
      </c>
      <c r="GE3" s="3" t="s">
        <v>1036</v>
      </c>
      <c r="GF3" s="3" t="s">
        <v>1036</v>
      </c>
      <c r="GG3" s="3" t="s">
        <v>1036</v>
      </c>
      <c r="GH3" s="3" t="s">
        <v>1036</v>
      </c>
      <c r="GI3" s="3" t="s">
        <v>1036</v>
      </c>
      <c r="GJ3" s="3" t="s">
        <v>1036</v>
      </c>
      <c r="GK3" s="3" t="s">
        <v>1036</v>
      </c>
      <c r="GL3" s="3" t="s">
        <v>1036</v>
      </c>
      <c r="GM3" s="3" t="s">
        <v>1036</v>
      </c>
      <c r="GN3" s="3" t="s">
        <v>1036</v>
      </c>
      <c r="GO3" s="3" t="s">
        <v>1036</v>
      </c>
      <c r="GP3" s="3" t="s">
        <v>1036</v>
      </c>
      <c r="GQ3" s="3" t="s">
        <v>1036</v>
      </c>
      <c r="GR3" s="3" t="s">
        <v>1036</v>
      </c>
      <c r="GS3" s="3" t="s">
        <v>1036</v>
      </c>
      <c r="GT3" s="3" t="s">
        <v>1036</v>
      </c>
      <c r="GU3" s="3" t="s">
        <v>1036</v>
      </c>
      <c r="GV3" s="3" t="s">
        <v>1036</v>
      </c>
      <c r="GW3" s="3" t="s">
        <v>1036</v>
      </c>
      <c r="GX3" s="3" t="s">
        <v>1036</v>
      </c>
      <c r="GY3" s="3" t="s">
        <v>1036</v>
      </c>
      <c r="GZ3" s="3" t="s">
        <v>1036</v>
      </c>
      <c r="HA3" s="3" t="s">
        <v>1036</v>
      </c>
      <c r="HB3" s="3" t="s">
        <v>1036</v>
      </c>
      <c r="HC3" s="3" t="s">
        <v>1036</v>
      </c>
      <c r="HD3" s="3" t="s">
        <v>1036</v>
      </c>
      <c r="HE3" s="3" t="s">
        <v>1036</v>
      </c>
      <c r="HF3" s="3" t="s">
        <v>1036</v>
      </c>
      <c r="HG3" s="3" t="s">
        <v>1036</v>
      </c>
      <c r="HH3" s="3" t="s">
        <v>1036</v>
      </c>
      <c r="HI3" s="3" t="s">
        <v>1036</v>
      </c>
      <c r="HJ3" s="3" t="s">
        <v>1036</v>
      </c>
      <c r="HK3" s="3" t="s">
        <v>1036</v>
      </c>
      <c r="HL3" s="3" t="s">
        <v>1036</v>
      </c>
      <c r="HM3" s="3" t="s">
        <v>1036</v>
      </c>
      <c r="HN3" s="3" t="s">
        <v>1036</v>
      </c>
      <c r="HO3" s="3" t="s">
        <v>1036</v>
      </c>
      <c r="HP3" s="3" t="s">
        <v>1036</v>
      </c>
      <c r="HQ3" s="3" t="s">
        <v>1036</v>
      </c>
      <c r="HR3" s="3" t="s">
        <v>1036</v>
      </c>
      <c r="HS3" s="3" t="s">
        <v>1036</v>
      </c>
      <c r="HT3" s="3" t="s">
        <v>1036</v>
      </c>
      <c r="HU3" s="3" t="s">
        <v>1036</v>
      </c>
      <c r="HV3" s="3" t="s">
        <v>1036</v>
      </c>
      <c r="HW3" s="3" t="s">
        <v>1036</v>
      </c>
      <c r="HX3" s="3" t="s">
        <v>1036</v>
      </c>
      <c r="HY3" s="3" t="s">
        <v>1036</v>
      </c>
      <c r="HZ3" s="3" t="s">
        <v>1036</v>
      </c>
      <c r="IA3" s="3" t="s">
        <v>1036</v>
      </c>
      <c r="IB3" s="3" t="s">
        <v>1036</v>
      </c>
      <c r="IC3" s="3" t="s">
        <v>1036</v>
      </c>
      <c r="ID3" s="3" t="s">
        <v>1036</v>
      </c>
      <c r="IE3" s="3" t="s">
        <v>1036</v>
      </c>
      <c r="IF3" s="3" t="s">
        <v>1036</v>
      </c>
      <c r="IG3" s="3" t="s">
        <v>1036</v>
      </c>
      <c r="IH3" s="3" t="s">
        <v>1036</v>
      </c>
      <c r="II3" s="3" t="s">
        <v>1036</v>
      </c>
      <c r="IJ3" s="3" t="s">
        <v>1036</v>
      </c>
      <c r="IK3" s="3" t="s">
        <v>1036</v>
      </c>
      <c r="IL3" s="3" t="s">
        <v>1036</v>
      </c>
      <c r="IM3" s="3" t="s">
        <v>1036</v>
      </c>
      <c r="IN3" s="3" t="s">
        <v>1036</v>
      </c>
      <c r="IO3" s="3" t="s">
        <v>1036</v>
      </c>
      <c r="IP3" s="3" t="s">
        <v>1036</v>
      </c>
      <c r="IQ3" s="3" t="s">
        <v>1036</v>
      </c>
      <c r="IR3" s="3" t="s">
        <v>1036</v>
      </c>
      <c r="IS3" s="3" t="s">
        <v>1036</v>
      </c>
      <c r="IT3" s="3" t="s">
        <v>1036</v>
      </c>
      <c r="IU3" s="3" t="s">
        <v>1036</v>
      </c>
      <c r="IV3" s="3" t="s">
        <v>1036</v>
      </c>
      <c r="IW3" s="3" t="s">
        <v>1036</v>
      </c>
      <c r="IX3" s="3" t="s">
        <v>1036</v>
      </c>
      <c r="IY3" s="3" t="s">
        <v>1036</v>
      </c>
      <c r="IZ3" s="3" t="s">
        <v>1036</v>
      </c>
      <c r="JA3" s="3" t="s">
        <v>1036</v>
      </c>
      <c r="JB3" s="3" t="s">
        <v>1036</v>
      </c>
      <c r="JC3" s="3" t="s">
        <v>1036</v>
      </c>
      <c r="JD3" s="3" t="s">
        <v>1036</v>
      </c>
      <c r="JE3" s="3" t="s">
        <v>1036</v>
      </c>
      <c r="JF3" s="3" t="s">
        <v>1036</v>
      </c>
      <c r="JG3" s="3" t="s">
        <v>1036</v>
      </c>
      <c r="JH3" s="3" t="s">
        <v>1036</v>
      </c>
      <c r="JI3" s="3" t="s">
        <v>1036</v>
      </c>
      <c r="JJ3" s="3" t="s">
        <v>1036</v>
      </c>
      <c r="JK3" s="3" t="s">
        <v>1036</v>
      </c>
      <c r="JL3" s="3" t="s">
        <v>1036</v>
      </c>
      <c r="JM3" s="3" t="s">
        <v>1036</v>
      </c>
      <c r="JN3" s="3" t="s">
        <v>1036</v>
      </c>
      <c r="JO3" s="3" t="s">
        <v>1036</v>
      </c>
      <c r="JP3" s="3" t="s">
        <v>1036</v>
      </c>
      <c r="JQ3" s="3" t="s">
        <v>1036</v>
      </c>
      <c r="JR3" s="3" t="s">
        <v>1036</v>
      </c>
      <c r="JS3" s="3" t="s">
        <v>1036</v>
      </c>
      <c r="JT3" s="3" t="s">
        <v>1036</v>
      </c>
      <c r="JU3" s="3" t="s">
        <v>1036</v>
      </c>
      <c r="JV3" s="3" t="s">
        <v>1036</v>
      </c>
      <c r="JW3" s="3" t="s">
        <v>1036</v>
      </c>
      <c r="JX3" s="3" t="s">
        <v>1036</v>
      </c>
      <c r="JY3" s="3" t="s">
        <v>1036</v>
      </c>
      <c r="JZ3" s="3" t="s">
        <v>1036</v>
      </c>
      <c r="KA3" s="3" t="s">
        <v>1036</v>
      </c>
      <c r="KB3" s="3" t="s">
        <v>1036</v>
      </c>
      <c r="KC3" s="3" t="s">
        <v>1036</v>
      </c>
      <c r="KD3" s="3" t="s">
        <v>1036</v>
      </c>
      <c r="KE3" s="3" t="s">
        <v>1036</v>
      </c>
      <c r="KF3" s="3" t="s">
        <v>1036</v>
      </c>
      <c r="KG3" s="3" t="s">
        <v>1036</v>
      </c>
      <c r="KH3" s="3" t="s">
        <v>1036</v>
      </c>
      <c r="KI3" s="3" t="s">
        <v>1036</v>
      </c>
      <c r="KJ3" s="3" t="s">
        <v>1036</v>
      </c>
      <c r="KK3" s="3" t="s">
        <v>1036</v>
      </c>
      <c r="KL3" s="3" t="s">
        <v>1036</v>
      </c>
      <c r="KM3" s="3" t="s">
        <v>1036</v>
      </c>
      <c r="KN3" s="3" t="s">
        <v>1036</v>
      </c>
      <c r="KO3" s="3" t="s">
        <v>1036</v>
      </c>
      <c r="KP3" s="3" t="s">
        <v>1036</v>
      </c>
      <c r="KQ3" s="3" t="s">
        <v>1036</v>
      </c>
      <c r="KR3" s="3" t="s">
        <v>1036</v>
      </c>
      <c r="KS3" s="3" t="s">
        <v>1036</v>
      </c>
      <c r="KT3" s="3" t="s">
        <v>1036</v>
      </c>
      <c r="KU3" s="3" t="s">
        <v>1036</v>
      </c>
      <c r="KV3" s="3" t="s">
        <v>1036</v>
      </c>
      <c r="KW3" s="3" t="s">
        <v>1036</v>
      </c>
      <c r="KX3" s="3" t="s">
        <v>1036</v>
      </c>
      <c r="KY3" s="3" t="s">
        <v>1036</v>
      </c>
      <c r="KZ3" s="3" t="s">
        <v>1036</v>
      </c>
      <c r="LA3" s="3" t="s">
        <v>1036</v>
      </c>
      <c r="LB3" s="3" t="s">
        <v>1036</v>
      </c>
      <c r="LC3" s="3" t="s">
        <v>1036</v>
      </c>
      <c r="LD3" s="3" t="s">
        <v>1036</v>
      </c>
      <c r="LE3" s="3" t="s">
        <v>1036</v>
      </c>
      <c r="LF3" s="3" t="s">
        <v>1036</v>
      </c>
      <c r="LG3" s="3" t="s">
        <v>1036</v>
      </c>
      <c r="LH3" s="3" t="s">
        <v>1036</v>
      </c>
      <c r="LI3" s="3" t="s">
        <v>1036</v>
      </c>
      <c r="LJ3" s="3" t="s">
        <v>1036</v>
      </c>
      <c r="LK3" s="3" t="s">
        <v>1036</v>
      </c>
      <c r="LL3" s="3" t="s">
        <v>1036</v>
      </c>
      <c r="LM3" s="3" t="s">
        <v>1036</v>
      </c>
      <c r="LN3" s="3" t="s">
        <v>1036</v>
      </c>
      <c r="LO3" s="3" t="s">
        <v>1036</v>
      </c>
      <c r="LP3" s="3" t="s">
        <v>1036</v>
      </c>
      <c r="LQ3" s="3" t="s">
        <v>1036</v>
      </c>
      <c r="LR3" s="3" t="s">
        <v>1036</v>
      </c>
      <c r="LS3" s="3" t="s">
        <v>1036</v>
      </c>
      <c r="LT3" s="3" t="s">
        <v>1036</v>
      </c>
      <c r="LU3" s="3" t="s">
        <v>1036</v>
      </c>
      <c r="LV3" s="3" t="s">
        <v>1036</v>
      </c>
      <c r="LW3" s="3" t="s">
        <v>1036</v>
      </c>
      <c r="LX3" s="3" t="s">
        <v>1036</v>
      </c>
      <c r="LY3" s="3" t="s">
        <v>1036</v>
      </c>
      <c r="LZ3" s="3" t="s">
        <v>1036</v>
      </c>
      <c r="MA3" s="3" t="s">
        <v>1036</v>
      </c>
      <c r="MB3" s="3" t="s">
        <v>1036</v>
      </c>
      <c r="MC3" s="3" t="s">
        <v>1036</v>
      </c>
      <c r="MD3" s="3" t="s">
        <v>1036</v>
      </c>
      <c r="ME3" s="3" t="s">
        <v>1036</v>
      </c>
      <c r="MF3" s="3" t="s">
        <v>1036</v>
      </c>
      <c r="MG3" s="3" t="s">
        <v>1036</v>
      </c>
      <c r="MH3" s="3" t="s">
        <v>1036</v>
      </c>
      <c r="MI3" s="3" t="s">
        <v>1036</v>
      </c>
      <c r="MJ3" s="3" t="s">
        <v>1036</v>
      </c>
      <c r="MK3" s="3" t="s">
        <v>1036</v>
      </c>
      <c r="ML3" s="3" t="s">
        <v>1036</v>
      </c>
      <c r="MM3" s="3" t="s">
        <v>1036</v>
      </c>
      <c r="MN3" s="3" t="s">
        <v>1036</v>
      </c>
      <c r="MO3" s="3" t="s">
        <v>1036</v>
      </c>
      <c r="MP3" s="3" t="s">
        <v>1036</v>
      </c>
      <c r="MQ3" s="3" t="s">
        <v>1036</v>
      </c>
      <c r="MR3" s="3" t="s">
        <v>1036</v>
      </c>
      <c r="MS3" s="3" t="s">
        <v>1036</v>
      </c>
      <c r="MT3" s="3" t="s">
        <v>1036</v>
      </c>
      <c r="MU3" s="3" t="s">
        <v>1036</v>
      </c>
      <c r="MV3" s="3" t="s">
        <v>1036</v>
      </c>
      <c r="MW3" s="3" t="s">
        <v>1036</v>
      </c>
      <c r="MX3" s="3" t="s">
        <v>1036</v>
      </c>
      <c r="MY3" s="3" t="s">
        <v>1036</v>
      </c>
      <c r="MZ3" s="3" t="s">
        <v>1036</v>
      </c>
      <c r="NA3" s="3" t="s">
        <v>1036</v>
      </c>
      <c r="NB3" s="3" t="s">
        <v>1036</v>
      </c>
      <c r="NC3" s="3" t="s">
        <v>1036</v>
      </c>
      <c r="ND3" s="3" t="s">
        <v>1036</v>
      </c>
      <c r="NE3" s="3" t="s">
        <v>1036</v>
      </c>
      <c r="NF3" s="3" t="s">
        <v>1036</v>
      </c>
      <c r="NG3" s="3" t="s">
        <v>1036</v>
      </c>
      <c r="NH3" s="3" t="s">
        <v>1036</v>
      </c>
      <c r="NI3" s="3" t="s">
        <v>1036</v>
      </c>
      <c r="NJ3" s="3" t="s">
        <v>1036</v>
      </c>
      <c r="NK3" s="3" t="s">
        <v>1036</v>
      </c>
      <c r="NL3" s="3" t="s">
        <v>1036</v>
      </c>
      <c r="NM3" s="3" t="s">
        <v>1036</v>
      </c>
      <c r="NN3" s="3" t="s">
        <v>1036</v>
      </c>
      <c r="NO3" s="3" t="s">
        <v>1036</v>
      </c>
      <c r="NP3" s="3" t="s">
        <v>1036</v>
      </c>
      <c r="NQ3" s="3" t="s">
        <v>1036</v>
      </c>
      <c r="NR3" s="3" t="s">
        <v>1036</v>
      </c>
      <c r="NS3" s="3" t="s">
        <v>1036</v>
      </c>
      <c r="NT3" s="3" t="s">
        <v>1036</v>
      </c>
      <c r="NU3" s="3" t="s">
        <v>1036</v>
      </c>
      <c r="NV3" s="3" t="s">
        <v>1036</v>
      </c>
      <c r="NW3" s="3" t="s">
        <v>1036</v>
      </c>
      <c r="NX3" s="3" t="s">
        <v>1036</v>
      </c>
      <c r="NY3" s="3" t="s">
        <v>1036</v>
      </c>
      <c r="NZ3" s="3" t="s">
        <v>1036</v>
      </c>
      <c r="OA3" s="3" t="s">
        <v>1036</v>
      </c>
      <c r="OB3" s="3" t="s">
        <v>1036</v>
      </c>
      <c r="OC3" s="3" t="s">
        <v>1036</v>
      </c>
      <c r="OD3" s="3" t="s">
        <v>1036</v>
      </c>
      <c r="OE3" s="3" t="s">
        <v>1036</v>
      </c>
      <c r="OF3" s="3" t="s">
        <v>1036</v>
      </c>
      <c r="OG3" s="3" t="s">
        <v>1036</v>
      </c>
      <c r="OH3" s="3" t="s">
        <v>1036</v>
      </c>
      <c r="OI3" s="3" t="s">
        <v>1036</v>
      </c>
      <c r="OJ3" s="3" t="s">
        <v>1036</v>
      </c>
      <c r="OK3" s="3" t="s">
        <v>1036</v>
      </c>
      <c r="OL3" s="3" t="s">
        <v>1036</v>
      </c>
      <c r="OM3" s="3" t="s">
        <v>1036</v>
      </c>
      <c r="ON3" s="3" t="s">
        <v>1036</v>
      </c>
      <c r="OO3" s="3" t="s">
        <v>1036</v>
      </c>
      <c r="OP3" s="3" t="s">
        <v>1036</v>
      </c>
      <c r="OQ3" s="3" t="s">
        <v>1036</v>
      </c>
      <c r="OR3" s="3" t="s">
        <v>1036</v>
      </c>
      <c r="OS3" s="3" t="s">
        <v>1036</v>
      </c>
      <c r="OT3" s="3" t="s">
        <v>1036</v>
      </c>
      <c r="OU3" s="3" t="s">
        <v>1036</v>
      </c>
      <c r="OV3" s="3" t="s">
        <v>1036</v>
      </c>
      <c r="OW3" s="3" t="s">
        <v>1036</v>
      </c>
      <c r="OX3" s="3" t="s">
        <v>1036</v>
      </c>
      <c r="OY3" s="3" t="s">
        <v>1036</v>
      </c>
      <c r="OZ3" s="3" t="s">
        <v>1036</v>
      </c>
      <c r="PA3" s="3" t="s">
        <v>1036</v>
      </c>
      <c r="PB3" s="3" t="s">
        <v>1036</v>
      </c>
      <c r="PC3" s="3" t="s">
        <v>1036</v>
      </c>
      <c r="PD3" s="3" t="s">
        <v>1036</v>
      </c>
      <c r="PE3" s="3" t="s">
        <v>1036</v>
      </c>
      <c r="PF3" s="3" t="s">
        <v>1036</v>
      </c>
      <c r="PG3" s="3" t="s">
        <v>1036</v>
      </c>
      <c r="PH3" s="3" t="s">
        <v>1036</v>
      </c>
      <c r="PI3" s="3" t="s">
        <v>1036</v>
      </c>
      <c r="PJ3" s="3" t="s">
        <v>1036</v>
      </c>
      <c r="PK3" s="3" t="s">
        <v>1036</v>
      </c>
      <c r="PL3" s="3" t="s">
        <v>1036</v>
      </c>
      <c r="PM3" s="3" t="s">
        <v>1036</v>
      </c>
      <c r="PN3" s="3" t="s">
        <v>1036</v>
      </c>
      <c r="PO3" s="3" t="s">
        <v>1036</v>
      </c>
      <c r="PP3" s="3" t="s">
        <v>1036</v>
      </c>
      <c r="PQ3" s="3" t="s">
        <v>1036</v>
      </c>
      <c r="PR3" s="3" t="s">
        <v>1036</v>
      </c>
      <c r="PS3" s="3" t="s">
        <v>1036</v>
      </c>
      <c r="PT3" s="3" t="s">
        <v>1036</v>
      </c>
      <c r="PU3" s="3" t="s">
        <v>1036</v>
      </c>
      <c r="PV3" s="3" t="s">
        <v>1036</v>
      </c>
      <c r="PW3" s="3" t="s">
        <v>1036</v>
      </c>
      <c r="PX3" s="3" t="s">
        <v>1036</v>
      </c>
      <c r="PY3" s="3" t="s">
        <v>1036</v>
      </c>
      <c r="PZ3" s="3" t="s">
        <v>1036</v>
      </c>
      <c r="QA3" s="3" t="s">
        <v>1036</v>
      </c>
      <c r="QB3" s="3" t="s">
        <v>1036</v>
      </c>
      <c r="QC3" s="3" t="s">
        <v>1036</v>
      </c>
      <c r="QD3" s="3" t="s">
        <v>1036</v>
      </c>
      <c r="QE3" s="3" t="s">
        <v>1036</v>
      </c>
      <c r="QF3" s="3" t="s">
        <v>1036</v>
      </c>
      <c r="QG3" s="3" t="s">
        <v>1036</v>
      </c>
      <c r="QH3" s="3" t="s">
        <v>1036</v>
      </c>
      <c r="QI3" s="3" t="s">
        <v>1036</v>
      </c>
      <c r="QJ3" s="3" t="s">
        <v>1036</v>
      </c>
      <c r="QK3" s="3" t="s">
        <v>1036</v>
      </c>
      <c r="QL3" s="3" t="s">
        <v>1036</v>
      </c>
      <c r="QM3" s="3" t="s">
        <v>1036</v>
      </c>
      <c r="QN3" s="3" t="s">
        <v>1036</v>
      </c>
      <c r="QO3" s="3" t="s">
        <v>1036</v>
      </c>
      <c r="QP3" s="3" t="s">
        <v>1036</v>
      </c>
      <c r="QQ3" s="3" t="s">
        <v>1036</v>
      </c>
      <c r="QR3" s="3" t="s">
        <v>1036</v>
      </c>
      <c r="QS3" s="3" t="s">
        <v>1036</v>
      </c>
      <c r="QT3" s="3" t="s">
        <v>1036</v>
      </c>
      <c r="QU3" s="3" t="s">
        <v>1036</v>
      </c>
      <c r="QV3" s="3" t="s">
        <v>1036</v>
      </c>
      <c r="QW3" s="3" t="s">
        <v>1036</v>
      </c>
      <c r="QX3" s="3" t="s">
        <v>1036</v>
      </c>
      <c r="QY3" s="3" t="s">
        <v>1036</v>
      </c>
      <c r="QZ3" s="3" t="s">
        <v>1036</v>
      </c>
      <c r="RA3" s="3" t="s">
        <v>1036</v>
      </c>
      <c r="RB3" s="3" t="s">
        <v>1036</v>
      </c>
      <c r="RC3" s="3" t="s">
        <v>1036</v>
      </c>
      <c r="RD3" s="3" t="s">
        <v>1036</v>
      </c>
      <c r="RE3" s="3" t="s">
        <v>1036</v>
      </c>
      <c r="RF3" s="3" t="s">
        <v>1036</v>
      </c>
      <c r="RG3" s="3" t="s">
        <v>1036</v>
      </c>
      <c r="RH3" s="3" t="s">
        <v>1036</v>
      </c>
      <c r="RI3" s="3" t="s">
        <v>1036</v>
      </c>
      <c r="RJ3" s="3" t="s">
        <v>1036</v>
      </c>
      <c r="RK3" s="3" t="s">
        <v>1036</v>
      </c>
      <c r="RL3" s="3" t="s">
        <v>1036</v>
      </c>
      <c r="RM3" s="3" t="s">
        <v>1036</v>
      </c>
      <c r="RN3" s="3" t="s">
        <v>1036</v>
      </c>
      <c r="RO3" s="3" t="s">
        <v>1036</v>
      </c>
      <c r="RP3" s="3" t="s">
        <v>1036</v>
      </c>
      <c r="RQ3" s="3" t="s">
        <v>1036</v>
      </c>
      <c r="RR3" s="3" t="s">
        <v>1036</v>
      </c>
      <c r="RS3" s="3" t="s">
        <v>1036</v>
      </c>
      <c r="RT3" s="3" t="s">
        <v>1036</v>
      </c>
      <c r="RU3" s="3" t="s">
        <v>1036</v>
      </c>
      <c r="RV3" s="3" t="s">
        <v>1036</v>
      </c>
      <c r="RW3" s="3" t="s">
        <v>1036</v>
      </c>
      <c r="RX3" s="3" t="s">
        <v>1036</v>
      </c>
      <c r="RY3" s="3" t="s">
        <v>1036</v>
      </c>
      <c r="RZ3" s="3" t="s">
        <v>1036</v>
      </c>
      <c r="SA3" s="3" t="s">
        <v>1036</v>
      </c>
      <c r="SB3" s="3" t="s">
        <v>1036</v>
      </c>
      <c r="SC3" s="3" t="s">
        <v>1036</v>
      </c>
      <c r="SD3" s="3" t="s">
        <v>1036</v>
      </c>
      <c r="SE3" s="3" t="s">
        <v>1036</v>
      </c>
      <c r="SF3" s="3" t="s">
        <v>1036</v>
      </c>
      <c r="SG3" s="3" t="s">
        <v>1036</v>
      </c>
      <c r="SH3" s="3" t="s">
        <v>1036</v>
      </c>
      <c r="SI3" s="3" t="s">
        <v>1036</v>
      </c>
      <c r="SJ3" s="3" t="s">
        <v>1036</v>
      </c>
      <c r="SK3" s="3" t="s">
        <v>1036</v>
      </c>
      <c r="SL3" s="3" t="s">
        <v>1036</v>
      </c>
      <c r="SM3" s="3" t="s">
        <v>1036</v>
      </c>
      <c r="SN3" s="3" t="s">
        <v>1036</v>
      </c>
      <c r="SO3" s="3" t="s">
        <v>1036</v>
      </c>
      <c r="SP3" s="3" t="s">
        <v>1036</v>
      </c>
      <c r="SQ3" s="3" t="s">
        <v>1036</v>
      </c>
      <c r="SR3" s="3" t="s">
        <v>1036</v>
      </c>
      <c r="SS3" s="3" t="s">
        <v>1036</v>
      </c>
      <c r="ST3" s="3" t="s">
        <v>1036</v>
      </c>
      <c r="SU3" s="3" t="s">
        <v>1036</v>
      </c>
      <c r="SV3" s="3" t="s">
        <v>1036</v>
      </c>
      <c r="SW3" s="3" t="s">
        <v>1036</v>
      </c>
      <c r="SX3" s="3" t="s">
        <v>1036</v>
      </c>
      <c r="SY3" s="3" t="s">
        <v>1036</v>
      </c>
      <c r="SZ3" s="3" t="s">
        <v>1036</v>
      </c>
      <c r="TA3" s="3" t="s">
        <v>1036</v>
      </c>
      <c r="TB3" s="3" t="s">
        <v>1036</v>
      </c>
      <c r="TC3" s="3" t="s">
        <v>1036</v>
      </c>
      <c r="TD3" s="3" t="s">
        <v>1036</v>
      </c>
      <c r="TE3" s="3" t="s">
        <v>1036</v>
      </c>
      <c r="TF3" s="3" t="s">
        <v>1036</v>
      </c>
      <c r="TG3" s="3" t="s">
        <v>1036</v>
      </c>
      <c r="TH3" s="3" t="s">
        <v>1036</v>
      </c>
      <c r="TI3" s="3" t="s">
        <v>1036</v>
      </c>
      <c r="TJ3" s="3" t="s">
        <v>1036</v>
      </c>
      <c r="TK3" s="3" t="s">
        <v>1036</v>
      </c>
      <c r="TL3" s="3" t="s">
        <v>1036</v>
      </c>
      <c r="TM3" s="3" t="s">
        <v>1036</v>
      </c>
      <c r="TN3" s="3" t="s">
        <v>1036</v>
      </c>
      <c r="TO3" s="3" t="s">
        <v>1036</v>
      </c>
      <c r="TP3" s="3" t="s">
        <v>1036</v>
      </c>
      <c r="TQ3" s="3" t="s">
        <v>1036</v>
      </c>
      <c r="TR3" s="3" t="s">
        <v>1036</v>
      </c>
      <c r="TS3" s="3" t="s">
        <v>1036</v>
      </c>
      <c r="TT3" s="3" t="s">
        <v>1036</v>
      </c>
      <c r="TU3" s="3" t="s">
        <v>1036</v>
      </c>
      <c r="TV3" s="3" t="s">
        <v>1036</v>
      </c>
      <c r="TW3" s="3" t="s">
        <v>1036</v>
      </c>
      <c r="TX3" s="3" t="s">
        <v>1036</v>
      </c>
      <c r="TY3" s="3" t="s">
        <v>1036</v>
      </c>
      <c r="TZ3" s="3" t="s">
        <v>1036</v>
      </c>
      <c r="UA3" s="3" t="s">
        <v>1036</v>
      </c>
      <c r="UB3" s="3" t="s">
        <v>1036</v>
      </c>
      <c r="UC3" s="3" t="s">
        <v>1036</v>
      </c>
      <c r="UD3" s="3" t="s">
        <v>1036</v>
      </c>
      <c r="UE3" s="3" t="s">
        <v>1036</v>
      </c>
      <c r="UF3" s="3" t="s">
        <v>1036</v>
      </c>
      <c r="UG3" s="3" t="s">
        <v>1036</v>
      </c>
      <c r="UH3" s="3" t="s">
        <v>1036</v>
      </c>
      <c r="UI3" s="3" t="s">
        <v>1036</v>
      </c>
      <c r="UJ3" s="3" t="s">
        <v>1036</v>
      </c>
      <c r="UK3" s="3" t="s">
        <v>1036</v>
      </c>
      <c r="UL3" s="3" t="s">
        <v>1036</v>
      </c>
      <c r="UM3" s="3" t="s">
        <v>1036</v>
      </c>
      <c r="UN3" s="3" t="s">
        <v>1036</v>
      </c>
      <c r="UO3" s="3" t="s">
        <v>1036</v>
      </c>
      <c r="UP3" s="3" t="s">
        <v>1036</v>
      </c>
      <c r="UQ3" s="3" t="s">
        <v>1036</v>
      </c>
      <c r="UR3" s="3" t="s">
        <v>1036</v>
      </c>
      <c r="US3" s="3" t="s">
        <v>1036</v>
      </c>
      <c r="UT3" s="3" t="s">
        <v>1036</v>
      </c>
      <c r="UU3" s="3" t="s">
        <v>1036</v>
      </c>
      <c r="UV3" s="3" t="s">
        <v>1036</v>
      </c>
      <c r="UW3" s="3" t="s">
        <v>1036</v>
      </c>
      <c r="UX3" s="3" t="s">
        <v>1036</v>
      </c>
      <c r="UY3" s="3" t="s">
        <v>1036</v>
      </c>
      <c r="UZ3" s="3" t="s">
        <v>1036</v>
      </c>
      <c r="VA3" s="3" t="s">
        <v>1036</v>
      </c>
      <c r="VB3" s="3" t="s">
        <v>1036</v>
      </c>
      <c r="VC3" s="3" t="s">
        <v>1036</v>
      </c>
      <c r="VD3" s="3" t="s">
        <v>1036</v>
      </c>
      <c r="VE3" s="3" t="s">
        <v>1036</v>
      </c>
      <c r="VF3" s="3" t="s">
        <v>1036</v>
      </c>
      <c r="VG3" s="3" t="s">
        <v>1036</v>
      </c>
      <c r="VH3" s="3" t="s">
        <v>1036</v>
      </c>
      <c r="VI3" s="3" t="s">
        <v>1036</v>
      </c>
      <c r="VJ3" s="3" t="s">
        <v>1036</v>
      </c>
      <c r="VK3" s="3" t="s">
        <v>1036</v>
      </c>
      <c r="VL3" s="3" t="s">
        <v>1036</v>
      </c>
      <c r="VM3" s="3" t="s">
        <v>1036</v>
      </c>
      <c r="VN3" s="3" t="s">
        <v>1036</v>
      </c>
      <c r="VO3" s="3" t="s">
        <v>1036</v>
      </c>
      <c r="VP3" s="3" t="s">
        <v>1036</v>
      </c>
      <c r="VQ3" s="3" t="s">
        <v>1036</v>
      </c>
      <c r="VR3" s="3" t="s">
        <v>1036</v>
      </c>
      <c r="VS3" s="3" t="s">
        <v>1036</v>
      </c>
      <c r="VT3" s="3" t="s">
        <v>1036</v>
      </c>
      <c r="VU3" s="3" t="s">
        <v>1036</v>
      </c>
      <c r="VV3" s="3" t="s">
        <v>1036</v>
      </c>
      <c r="VW3" s="3" t="s">
        <v>1036</v>
      </c>
      <c r="VX3" s="3" t="s">
        <v>1036</v>
      </c>
      <c r="VY3" s="3" t="s">
        <v>1036</v>
      </c>
      <c r="VZ3" s="3" t="s">
        <v>1036</v>
      </c>
      <c r="WA3" s="3" t="s">
        <v>1036</v>
      </c>
      <c r="WB3" s="3" t="s">
        <v>1036</v>
      </c>
      <c r="WC3" s="3" t="s">
        <v>1036</v>
      </c>
      <c r="WD3" s="3" t="s">
        <v>1036</v>
      </c>
      <c r="WE3" s="3" t="s">
        <v>1036</v>
      </c>
      <c r="WF3" s="3" t="s">
        <v>1036</v>
      </c>
      <c r="WG3" s="3" t="s">
        <v>1036</v>
      </c>
      <c r="WH3" s="3" t="s">
        <v>1036</v>
      </c>
      <c r="WI3" s="3" t="s">
        <v>1036</v>
      </c>
      <c r="WJ3" s="3" t="s">
        <v>1036</v>
      </c>
      <c r="WK3" s="3" t="s">
        <v>1036</v>
      </c>
      <c r="WL3" s="3" t="s">
        <v>1036</v>
      </c>
      <c r="WM3" s="3" t="s">
        <v>1036</v>
      </c>
      <c r="WN3" s="3" t="s">
        <v>1036</v>
      </c>
      <c r="WO3" s="3" t="s">
        <v>1036</v>
      </c>
      <c r="WP3" s="3" t="s">
        <v>1036</v>
      </c>
      <c r="WQ3" s="3" t="s">
        <v>1036</v>
      </c>
      <c r="WR3" s="3" t="s">
        <v>1036</v>
      </c>
      <c r="WS3" s="3" t="s">
        <v>1036</v>
      </c>
      <c r="WT3" s="3" t="s">
        <v>1036</v>
      </c>
      <c r="WU3" s="3" t="s">
        <v>1036</v>
      </c>
      <c r="WV3" s="3" t="s">
        <v>1036</v>
      </c>
      <c r="WW3" s="3" t="s">
        <v>1036</v>
      </c>
      <c r="WX3" s="3" t="s">
        <v>1036</v>
      </c>
      <c r="WY3" s="3" t="s">
        <v>1036</v>
      </c>
      <c r="WZ3" s="3" t="s">
        <v>1036</v>
      </c>
      <c r="XA3" s="3" t="s">
        <v>1036</v>
      </c>
      <c r="XB3" s="3" t="s">
        <v>1036</v>
      </c>
      <c r="XC3" s="3" t="s">
        <v>1036</v>
      </c>
      <c r="XD3" s="3" t="s">
        <v>1036</v>
      </c>
      <c r="XE3" s="3" t="s">
        <v>1036</v>
      </c>
      <c r="XF3" s="3" t="s">
        <v>1036</v>
      </c>
      <c r="XG3" s="3" t="s">
        <v>1036</v>
      </c>
      <c r="XH3" s="3" t="s">
        <v>1036</v>
      </c>
      <c r="XI3" s="3" t="s">
        <v>1036</v>
      </c>
      <c r="XJ3" s="3" t="s">
        <v>1036</v>
      </c>
      <c r="XK3" s="3" t="s">
        <v>1036</v>
      </c>
      <c r="XL3" s="3" t="s">
        <v>1036</v>
      </c>
      <c r="XM3" s="3" t="s">
        <v>1036</v>
      </c>
      <c r="XN3" s="3" t="s">
        <v>1036</v>
      </c>
      <c r="XO3" s="3" t="s">
        <v>1036</v>
      </c>
      <c r="XP3" s="3" t="s">
        <v>1036</v>
      </c>
      <c r="XQ3" s="3" t="s">
        <v>1036</v>
      </c>
      <c r="XR3" s="3" t="s">
        <v>1036</v>
      </c>
      <c r="XS3" s="3" t="s">
        <v>1036</v>
      </c>
      <c r="XT3" s="3" t="s">
        <v>1036</v>
      </c>
      <c r="XU3" s="3" t="s">
        <v>1036</v>
      </c>
      <c r="XV3" s="3" t="s">
        <v>1036</v>
      </c>
      <c r="XW3" s="3" t="s">
        <v>1036</v>
      </c>
      <c r="XX3" s="3" t="s">
        <v>1036</v>
      </c>
      <c r="XY3" s="3" t="s">
        <v>1036</v>
      </c>
      <c r="XZ3" s="3" t="s">
        <v>1036</v>
      </c>
      <c r="YA3" s="3" t="s">
        <v>1036</v>
      </c>
      <c r="YB3" s="3" t="s">
        <v>1036</v>
      </c>
      <c r="YC3" s="3" t="s">
        <v>1036</v>
      </c>
      <c r="YD3" s="3" t="s">
        <v>1036</v>
      </c>
      <c r="YE3" s="3" t="s">
        <v>1036</v>
      </c>
      <c r="YF3" s="3" t="s">
        <v>1036</v>
      </c>
      <c r="YG3" s="3" t="s">
        <v>1036</v>
      </c>
      <c r="YH3" s="3" t="s">
        <v>1036</v>
      </c>
      <c r="YI3" s="3" t="s">
        <v>1036</v>
      </c>
      <c r="YJ3" s="3" t="s">
        <v>1036</v>
      </c>
      <c r="YK3" s="3" t="s">
        <v>1036</v>
      </c>
      <c r="YL3" s="3" t="s">
        <v>1036</v>
      </c>
      <c r="YM3" s="3" t="s">
        <v>1036</v>
      </c>
      <c r="YN3" s="3" t="s">
        <v>1036</v>
      </c>
      <c r="YO3" s="3" t="s">
        <v>1036</v>
      </c>
      <c r="YP3" s="3" t="s">
        <v>1036</v>
      </c>
      <c r="YQ3" s="3" t="s">
        <v>1036</v>
      </c>
      <c r="YR3" s="3" t="s">
        <v>1036</v>
      </c>
      <c r="YS3" s="3" t="s">
        <v>1036</v>
      </c>
      <c r="YT3" s="3" t="s">
        <v>1036</v>
      </c>
      <c r="YU3" s="3" t="s">
        <v>1036</v>
      </c>
      <c r="YV3" s="3" t="s">
        <v>1036</v>
      </c>
      <c r="YW3" s="3" t="s">
        <v>1036</v>
      </c>
      <c r="YX3" s="3" t="s">
        <v>1036</v>
      </c>
      <c r="YY3" s="3" t="s">
        <v>1036</v>
      </c>
      <c r="YZ3" s="3" t="s">
        <v>1036</v>
      </c>
      <c r="ZA3" s="3" t="s">
        <v>1036</v>
      </c>
      <c r="ZB3" s="3" t="s">
        <v>1036</v>
      </c>
      <c r="ZC3" s="3" t="s">
        <v>1036</v>
      </c>
      <c r="ZD3" s="3" t="s">
        <v>1036</v>
      </c>
      <c r="ZE3" s="3" t="s">
        <v>1036</v>
      </c>
      <c r="ZF3" s="3" t="s">
        <v>1036</v>
      </c>
      <c r="ZG3" s="3" t="s">
        <v>1036</v>
      </c>
      <c r="ZH3" s="3" t="s">
        <v>1036</v>
      </c>
      <c r="ZI3" s="3" t="s">
        <v>1036</v>
      </c>
      <c r="ZJ3" s="3" t="s">
        <v>1036</v>
      </c>
      <c r="ZK3" s="3" t="s">
        <v>1036</v>
      </c>
      <c r="ZL3" s="3" t="s">
        <v>1036</v>
      </c>
      <c r="ZM3" s="3" t="s">
        <v>1036</v>
      </c>
      <c r="ZN3" s="3" t="s">
        <v>1036</v>
      </c>
      <c r="ZO3" s="3" t="s">
        <v>1036</v>
      </c>
      <c r="ZP3" s="3" t="s">
        <v>1036</v>
      </c>
      <c r="ZQ3" s="3" t="s">
        <v>1036</v>
      </c>
      <c r="ZR3" s="3" t="s">
        <v>1036</v>
      </c>
      <c r="ZS3" s="3" t="s">
        <v>1036</v>
      </c>
      <c r="ZT3" s="3" t="s">
        <v>1036</v>
      </c>
      <c r="ZU3" s="3" t="s">
        <v>1036</v>
      </c>
      <c r="ZV3" s="3" t="s">
        <v>1036</v>
      </c>
      <c r="ZW3" s="3" t="s">
        <v>1036</v>
      </c>
      <c r="ZX3" s="3" t="s">
        <v>1036</v>
      </c>
      <c r="ZY3" s="3" t="s">
        <v>1036</v>
      </c>
      <c r="ZZ3" s="3" t="s">
        <v>1036</v>
      </c>
      <c r="AAA3" s="3" t="s">
        <v>1036</v>
      </c>
      <c r="AAB3" s="3" t="s">
        <v>1036</v>
      </c>
      <c r="AAC3" s="3" t="s">
        <v>1036</v>
      </c>
      <c r="AAD3" s="3" t="s">
        <v>1036</v>
      </c>
      <c r="AAE3" s="3" t="s">
        <v>1036</v>
      </c>
      <c r="AAF3" s="3" t="s">
        <v>1036</v>
      </c>
      <c r="AAG3" s="3" t="s">
        <v>1036</v>
      </c>
      <c r="AAH3" s="3" t="s">
        <v>1036</v>
      </c>
      <c r="AAI3" s="3" t="s">
        <v>1036</v>
      </c>
      <c r="AAJ3" s="3" t="s">
        <v>1036</v>
      </c>
      <c r="AAK3" s="3" t="s">
        <v>1036</v>
      </c>
      <c r="AAL3" s="3" t="s">
        <v>1036</v>
      </c>
      <c r="AAM3" s="3" t="s">
        <v>1036</v>
      </c>
      <c r="AAN3" s="3" t="s">
        <v>1036</v>
      </c>
      <c r="AAO3" s="3" t="s">
        <v>1036</v>
      </c>
      <c r="AAP3" s="3" t="s">
        <v>1036</v>
      </c>
      <c r="AAQ3" s="3" t="s">
        <v>1036</v>
      </c>
      <c r="AAR3" s="3" t="s">
        <v>1036</v>
      </c>
      <c r="AAS3" s="3" t="s">
        <v>1036</v>
      </c>
      <c r="AAT3" s="3" t="s">
        <v>1036</v>
      </c>
      <c r="AAU3" s="3" t="s">
        <v>1036</v>
      </c>
      <c r="AAV3" s="3" t="s">
        <v>1036</v>
      </c>
      <c r="AAW3" s="3" t="s">
        <v>1036</v>
      </c>
      <c r="AAX3" s="3" t="s">
        <v>1036</v>
      </c>
      <c r="AAY3" s="3" t="s">
        <v>1036</v>
      </c>
      <c r="AAZ3" s="3" t="s">
        <v>1036</v>
      </c>
      <c r="ABA3" s="3" t="s">
        <v>1036</v>
      </c>
      <c r="ABB3" s="3" t="s">
        <v>1036</v>
      </c>
      <c r="ABC3" s="3" t="s">
        <v>1036</v>
      </c>
      <c r="ABD3" s="3" t="s">
        <v>1036</v>
      </c>
      <c r="ABE3" s="3" t="s">
        <v>1036</v>
      </c>
      <c r="ABF3" s="3" t="s">
        <v>1036</v>
      </c>
      <c r="ABG3" s="3" t="s">
        <v>1036</v>
      </c>
      <c r="ABH3" s="3" t="s">
        <v>1036</v>
      </c>
      <c r="ABI3" s="3" t="s">
        <v>1036</v>
      </c>
      <c r="ABJ3" s="3" t="s">
        <v>1036</v>
      </c>
      <c r="ABK3" s="3" t="s">
        <v>1036</v>
      </c>
      <c r="ABL3" s="3" t="s">
        <v>1036</v>
      </c>
      <c r="ABM3" s="3" t="s">
        <v>1036</v>
      </c>
      <c r="ABN3" s="3" t="s">
        <v>1036</v>
      </c>
      <c r="ABO3" s="3" t="s">
        <v>1036</v>
      </c>
      <c r="ABP3" s="3" t="s">
        <v>1036</v>
      </c>
      <c r="ABQ3" s="3" t="s">
        <v>1036</v>
      </c>
      <c r="ABR3" s="3" t="s">
        <v>1036</v>
      </c>
      <c r="ABS3" s="3" t="s">
        <v>1036</v>
      </c>
      <c r="ABT3" s="3" t="s">
        <v>1036</v>
      </c>
      <c r="ABU3" s="3" t="s">
        <v>1036</v>
      </c>
      <c r="ABV3" s="3" t="s">
        <v>1036</v>
      </c>
      <c r="ABW3" s="3" t="s">
        <v>1036</v>
      </c>
      <c r="ABX3" s="3" t="s">
        <v>1036</v>
      </c>
      <c r="ABY3" s="3" t="s">
        <v>1036</v>
      </c>
      <c r="ABZ3" s="3" t="s">
        <v>1036</v>
      </c>
      <c r="ACA3" s="3" t="s">
        <v>1036</v>
      </c>
      <c r="ACB3" s="3" t="s">
        <v>1036</v>
      </c>
      <c r="ACC3" s="3" t="s">
        <v>1036</v>
      </c>
      <c r="ACD3" s="3" t="s">
        <v>1036</v>
      </c>
      <c r="ACE3" s="3" t="s">
        <v>1036</v>
      </c>
      <c r="ACF3" s="3" t="s">
        <v>1036</v>
      </c>
      <c r="ACG3" s="3" t="s">
        <v>1036</v>
      </c>
      <c r="ACH3" s="3" t="s">
        <v>1036</v>
      </c>
      <c r="ACI3" s="3" t="s">
        <v>1036</v>
      </c>
      <c r="ACJ3" s="3" t="s">
        <v>1036</v>
      </c>
      <c r="ACK3" s="3" t="s">
        <v>1036</v>
      </c>
      <c r="ACL3" s="3" t="s">
        <v>1036</v>
      </c>
      <c r="ACM3" s="3" t="s">
        <v>1036</v>
      </c>
      <c r="ACN3" s="3" t="s">
        <v>1036</v>
      </c>
      <c r="ACO3" s="3" t="s">
        <v>1036</v>
      </c>
      <c r="ACP3" s="3" t="s">
        <v>1036</v>
      </c>
      <c r="ACQ3" s="3" t="s">
        <v>1036</v>
      </c>
      <c r="ACR3" s="3" t="s">
        <v>1036</v>
      </c>
      <c r="ACS3" s="3" t="s">
        <v>1036</v>
      </c>
      <c r="ACT3" s="3" t="s">
        <v>1036</v>
      </c>
      <c r="ACU3" s="3" t="s">
        <v>1036</v>
      </c>
      <c r="ACV3" s="3" t="s">
        <v>1036</v>
      </c>
      <c r="ACW3" s="3" t="s">
        <v>1036</v>
      </c>
      <c r="ACX3" s="3" t="s">
        <v>1036</v>
      </c>
      <c r="ACY3" s="3" t="s">
        <v>1036</v>
      </c>
      <c r="ACZ3" s="3" t="s">
        <v>1036</v>
      </c>
      <c r="ADA3" s="3" t="s">
        <v>1036</v>
      </c>
      <c r="ADB3" s="3" t="s">
        <v>1036</v>
      </c>
      <c r="ADC3" s="3" t="s">
        <v>1036</v>
      </c>
      <c r="ADD3" s="3" t="s">
        <v>1036</v>
      </c>
      <c r="ADE3" s="3" t="s">
        <v>1036</v>
      </c>
      <c r="ADF3" s="3" t="s">
        <v>1036</v>
      </c>
      <c r="ADG3" s="3" t="s">
        <v>1036</v>
      </c>
      <c r="ADH3" s="3" t="s">
        <v>1036</v>
      </c>
      <c r="ADI3" s="3" t="s">
        <v>1036</v>
      </c>
      <c r="ADJ3" s="3" t="s">
        <v>1036</v>
      </c>
      <c r="ADK3" s="3" t="s">
        <v>1036</v>
      </c>
      <c r="ADL3" s="3" t="s">
        <v>1036</v>
      </c>
      <c r="ADM3" s="3" t="s">
        <v>1036</v>
      </c>
      <c r="ADN3" s="3" t="s">
        <v>1036</v>
      </c>
      <c r="ADO3" s="3" t="s">
        <v>1036</v>
      </c>
      <c r="ADP3" s="3" t="s">
        <v>1036</v>
      </c>
      <c r="ADQ3" s="3" t="s">
        <v>1036</v>
      </c>
      <c r="ADR3" s="3" t="s">
        <v>1036</v>
      </c>
      <c r="ADS3" s="3" t="s">
        <v>1036</v>
      </c>
      <c r="ADT3" s="3" t="s">
        <v>1036</v>
      </c>
      <c r="ADU3" s="3" t="s">
        <v>1036</v>
      </c>
      <c r="ADV3" s="3" t="s">
        <v>1036</v>
      </c>
      <c r="ADW3" s="3" t="s">
        <v>1036</v>
      </c>
      <c r="ADX3" s="3" t="s">
        <v>1036</v>
      </c>
      <c r="ADY3" s="3" t="s">
        <v>1036</v>
      </c>
      <c r="ADZ3" s="3" t="s">
        <v>1036</v>
      </c>
      <c r="AEA3" s="3" t="s">
        <v>1036</v>
      </c>
      <c r="AEB3" s="3" t="s">
        <v>1036</v>
      </c>
      <c r="AEC3" s="3" t="s">
        <v>1036</v>
      </c>
      <c r="AED3" s="3" t="s">
        <v>1036</v>
      </c>
      <c r="AEE3" s="3" t="s">
        <v>1036</v>
      </c>
      <c r="AEF3" s="3" t="s">
        <v>1036</v>
      </c>
      <c r="AEG3" s="3" t="s">
        <v>1036</v>
      </c>
      <c r="AEH3" s="3" t="s">
        <v>1036</v>
      </c>
      <c r="AEI3" s="3" t="s">
        <v>1036</v>
      </c>
      <c r="AEJ3" s="3" t="s">
        <v>1036</v>
      </c>
      <c r="AEK3" s="3" t="s">
        <v>1036</v>
      </c>
      <c r="AEL3" s="3" t="s">
        <v>1036</v>
      </c>
      <c r="AEM3" s="3" t="s">
        <v>1036</v>
      </c>
      <c r="AEN3" s="3" t="s">
        <v>1036</v>
      </c>
      <c r="AEO3" s="3" t="s">
        <v>1036</v>
      </c>
      <c r="AEP3" s="3" t="s">
        <v>1036</v>
      </c>
      <c r="AEQ3" s="3" t="s">
        <v>1036</v>
      </c>
      <c r="AER3" s="3" t="s">
        <v>1036</v>
      </c>
      <c r="AES3" s="3" t="s">
        <v>1036</v>
      </c>
      <c r="AET3" s="3" t="s">
        <v>1036</v>
      </c>
      <c r="AEU3" s="3" t="s">
        <v>1036</v>
      </c>
      <c r="AEV3" s="3" t="s">
        <v>1036</v>
      </c>
      <c r="AEW3" s="3" t="s">
        <v>1036</v>
      </c>
      <c r="AEX3" s="3" t="s">
        <v>1036</v>
      </c>
      <c r="AEY3" s="3" t="s">
        <v>1036</v>
      </c>
      <c r="AEZ3" s="3" t="s">
        <v>1036</v>
      </c>
      <c r="AFA3" s="3" t="s">
        <v>1036</v>
      </c>
      <c r="AFB3" s="3" t="s">
        <v>1036</v>
      </c>
      <c r="AFC3" s="3" t="s">
        <v>1036</v>
      </c>
      <c r="AFD3" s="3" t="s">
        <v>1036</v>
      </c>
      <c r="AFE3" s="3" t="s">
        <v>1036</v>
      </c>
      <c r="AFF3" s="3" t="s">
        <v>1036</v>
      </c>
      <c r="AFG3" s="3" t="s">
        <v>1036</v>
      </c>
      <c r="AFH3" s="3" t="s">
        <v>1036</v>
      </c>
      <c r="AFI3" s="3" t="s">
        <v>1036</v>
      </c>
      <c r="AFJ3" s="3" t="s">
        <v>1036</v>
      </c>
      <c r="AFK3" s="3" t="s">
        <v>1036</v>
      </c>
      <c r="AFL3" s="3" t="s">
        <v>1036</v>
      </c>
      <c r="AFM3" s="3" t="s">
        <v>1036</v>
      </c>
      <c r="AFN3" s="3" t="s">
        <v>1036</v>
      </c>
      <c r="AFO3" s="3" t="s">
        <v>1036</v>
      </c>
      <c r="AFP3" s="3" t="s">
        <v>1036</v>
      </c>
      <c r="AFQ3" s="3" t="s">
        <v>1036</v>
      </c>
      <c r="AFR3" s="3" t="s">
        <v>1036</v>
      </c>
      <c r="AFS3" s="3" t="s">
        <v>1036</v>
      </c>
      <c r="AFT3" s="3" t="s">
        <v>1036</v>
      </c>
      <c r="AFU3" s="3" t="s">
        <v>1036</v>
      </c>
      <c r="AFV3" s="3" t="s">
        <v>1036</v>
      </c>
      <c r="AFW3" s="3" t="s">
        <v>1036</v>
      </c>
      <c r="AFX3" s="3" t="s">
        <v>1036</v>
      </c>
      <c r="AFY3" s="3" t="s">
        <v>1036</v>
      </c>
      <c r="AFZ3" s="3" t="s">
        <v>1036</v>
      </c>
      <c r="AGA3" s="3" t="s">
        <v>1036</v>
      </c>
      <c r="AGB3" s="3" t="s">
        <v>1036</v>
      </c>
      <c r="AGC3" s="3" t="s">
        <v>1036</v>
      </c>
      <c r="AGD3" s="3" t="s">
        <v>1036</v>
      </c>
      <c r="AGE3" s="3" t="s">
        <v>1036</v>
      </c>
      <c r="AGF3" s="3" t="s">
        <v>1036</v>
      </c>
      <c r="AGG3" s="3" t="s">
        <v>1036</v>
      </c>
      <c r="AGH3" s="3" t="s">
        <v>1036</v>
      </c>
      <c r="AGI3" s="3" t="s">
        <v>1036</v>
      </c>
      <c r="AGJ3" s="3" t="s">
        <v>1036</v>
      </c>
      <c r="AGK3" s="3" t="s">
        <v>1036</v>
      </c>
      <c r="AGL3" s="3" t="s">
        <v>1036</v>
      </c>
      <c r="AGM3" s="3" t="s">
        <v>1036</v>
      </c>
      <c r="AGN3" s="3" t="s">
        <v>1036</v>
      </c>
      <c r="AGO3" s="3" t="s">
        <v>1036</v>
      </c>
      <c r="AGP3" s="3" t="s">
        <v>1036</v>
      </c>
      <c r="AGQ3" s="3" t="s">
        <v>1036</v>
      </c>
      <c r="AGR3" s="3" t="s">
        <v>1036</v>
      </c>
      <c r="AGS3" s="3" t="s">
        <v>1036</v>
      </c>
      <c r="AGT3" s="3" t="s">
        <v>1036</v>
      </c>
      <c r="AGU3" s="3" t="s">
        <v>1036</v>
      </c>
      <c r="AGV3" s="3" t="s">
        <v>1036</v>
      </c>
      <c r="AGW3" s="3" t="s">
        <v>1036</v>
      </c>
      <c r="AGX3" s="3" t="s">
        <v>1036</v>
      </c>
      <c r="AGY3" s="3" t="s">
        <v>1036</v>
      </c>
      <c r="AGZ3" s="3" t="s">
        <v>1036</v>
      </c>
      <c r="AHA3" s="3" t="s">
        <v>1036</v>
      </c>
      <c r="AHB3" s="3" t="s">
        <v>1036</v>
      </c>
      <c r="AHC3" s="3" t="s">
        <v>1036</v>
      </c>
      <c r="AHD3" s="3" t="s">
        <v>1036</v>
      </c>
      <c r="AHE3" s="3" t="s">
        <v>1036</v>
      </c>
      <c r="AHF3" s="3" t="s">
        <v>1036</v>
      </c>
      <c r="AHG3" s="3" t="s">
        <v>1036</v>
      </c>
      <c r="AHH3" s="3" t="s">
        <v>1036</v>
      </c>
      <c r="AHI3" s="3" t="s">
        <v>1036</v>
      </c>
      <c r="AHJ3" s="3" t="s">
        <v>1036</v>
      </c>
      <c r="AHK3" s="3" t="s">
        <v>1036</v>
      </c>
      <c r="AHL3" s="3" t="s">
        <v>1036</v>
      </c>
      <c r="AHM3" s="3" t="s">
        <v>1036</v>
      </c>
      <c r="AHN3" s="3" t="s">
        <v>1036</v>
      </c>
      <c r="AHO3" s="3" t="s">
        <v>1036</v>
      </c>
      <c r="AHP3" s="3" t="s">
        <v>1036</v>
      </c>
      <c r="AHQ3" s="3" t="s">
        <v>1036</v>
      </c>
      <c r="AHR3" s="3" t="s">
        <v>1036</v>
      </c>
      <c r="AHS3" s="3" t="s">
        <v>1036</v>
      </c>
      <c r="AHT3" s="3" t="s">
        <v>1036</v>
      </c>
      <c r="AHU3" s="3" t="s">
        <v>1036</v>
      </c>
      <c r="AHV3" s="3" t="s">
        <v>1036</v>
      </c>
      <c r="AHW3" s="3" t="s">
        <v>1036</v>
      </c>
      <c r="AHX3" s="3" t="s">
        <v>1036</v>
      </c>
      <c r="AHY3" s="3" t="s">
        <v>1036</v>
      </c>
      <c r="AHZ3" s="3" t="s">
        <v>1036</v>
      </c>
      <c r="AIA3" s="3" t="s">
        <v>1036</v>
      </c>
      <c r="AIB3" s="3" t="s">
        <v>1036</v>
      </c>
      <c r="AIC3" s="3" t="s">
        <v>1036</v>
      </c>
      <c r="AID3" s="3" t="s">
        <v>1036</v>
      </c>
      <c r="AIE3" s="3" t="s">
        <v>1036</v>
      </c>
      <c r="AIF3" s="3" t="s">
        <v>1036</v>
      </c>
      <c r="AIG3" s="3" t="s">
        <v>1036</v>
      </c>
      <c r="AIH3" s="3" t="s">
        <v>1036</v>
      </c>
      <c r="AII3" s="3" t="s">
        <v>1036</v>
      </c>
      <c r="AIJ3" s="3" t="s">
        <v>1036</v>
      </c>
      <c r="AIK3" s="3" t="s">
        <v>1036</v>
      </c>
      <c r="AIL3" s="3" t="s">
        <v>1036</v>
      </c>
      <c r="AIM3" s="3" t="s">
        <v>1036</v>
      </c>
      <c r="AIN3" s="3" t="s">
        <v>1036</v>
      </c>
      <c r="AIO3" s="3" t="s">
        <v>1036</v>
      </c>
      <c r="AIP3" s="3" t="s">
        <v>1036</v>
      </c>
      <c r="AIQ3" s="3" t="s">
        <v>1036</v>
      </c>
      <c r="AIR3" s="3" t="s">
        <v>1036</v>
      </c>
      <c r="AIS3" s="3" t="s">
        <v>1036</v>
      </c>
      <c r="AIT3" s="3" t="s">
        <v>1036</v>
      </c>
      <c r="AIU3" s="3" t="s">
        <v>1036</v>
      </c>
      <c r="AIV3" s="3" t="s">
        <v>1036</v>
      </c>
      <c r="AIW3" s="3" t="s">
        <v>1036</v>
      </c>
      <c r="AIX3" s="3" t="s">
        <v>1036</v>
      </c>
      <c r="AIY3" s="3" t="s">
        <v>1036</v>
      </c>
      <c r="AIZ3" s="3" t="s">
        <v>1036</v>
      </c>
      <c r="AJA3" s="3" t="s">
        <v>1036</v>
      </c>
      <c r="AJB3" s="3" t="s">
        <v>1036</v>
      </c>
      <c r="AJC3" s="3" t="s">
        <v>1036</v>
      </c>
      <c r="AJD3" s="3" t="s">
        <v>1036</v>
      </c>
      <c r="AJE3" s="3" t="s">
        <v>1036</v>
      </c>
      <c r="AJF3" s="3" t="s">
        <v>1036</v>
      </c>
      <c r="AJG3" s="3" t="s">
        <v>1036</v>
      </c>
      <c r="AJH3" s="3" t="s">
        <v>1036</v>
      </c>
      <c r="AJI3" s="3" t="s">
        <v>1036</v>
      </c>
      <c r="AJJ3" s="3" t="s">
        <v>1036</v>
      </c>
      <c r="AJK3" s="3" t="s">
        <v>1036</v>
      </c>
      <c r="AJL3" s="3" t="s">
        <v>1036</v>
      </c>
      <c r="AJM3" s="3" t="s">
        <v>1036</v>
      </c>
      <c r="AJN3" s="3" t="s">
        <v>1036</v>
      </c>
      <c r="AJO3" s="3" t="s">
        <v>1036</v>
      </c>
      <c r="AJP3" s="3" t="s">
        <v>1036</v>
      </c>
      <c r="AJQ3" s="3" t="s">
        <v>1036</v>
      </c>
      <c r="AJR3" s="3" t="s">
        <v>1036</v>
      </c>
      <c r="AJS3" s="3" t="s">
        <v>1036</v>
      </c>
      <c r="AJT3" s="3" t="s">
        <v>1036</v>
      </c>
      <c r="AJU3" s="3" t="s">
        <v>1036</v>
      </c>
      <c r="AJV3" s="3" t="s">
        <v>1036</v>
      </c>
      <c r="AJW3" s="3" t="s">
        <v>1036</v>
      </c>
      <c r="AJX3" s="3" t="s">
        <v>1036</v>
      </c>
      <c r="AJY3" s="3" t="s">
        <v>1036</v>
      </c>
      <c r="AJZ3" s="3" t="s">
        <v>1036</v>
      </c>
      <c r="AKA3" s="3" t="s">
        <v>1036</v>
      </c>
      <c r="AKB3" s="3" t="s">
        <v>1036</v>
      </c>
      <c r="AKC3" s="3" t="s">
        <v>1036</v>
      </c>
      <c r="AKD3" s="3" t="s">
        <v>1036</v>
      </c>
      <c r="AKE3" s="3" t="s">
        <v>1036</v>
      </c>
      <c r="AKF3" s="3" t="s">
        <v>1036</v>
      </c>
      <c r="AKG3" s="3" t="s">
        <v>1036</v>
      </c>
      <c r="AKH3" s="3" t="s">
        <v>1036</v>
      </c>
      <c r="AKI3" s="3" t="s">
        <v>1036</v>
      </c>
      <c r="AKJ3" s="3" t="s">
        <v>1036</v>
      </c>
      <c r="AKK3" s="3" t="s">
        <v>1036</v>
      </c>
      <c r="AKL3" s="3" t="s">
        <v>1036</v>
      </c>
      <c r="AKM3" s="3" t="s">
        <v>1036</v>
      </c>
      <c r="AKN3" s="3" t="s">
        <v>1036</v>
      </c>
      <c r="AKO3" s="3" t="s">
        <v>1036</v>
      </c>
      <c r="AKP3" s="3" t="s">
        <v>1036</v>
      </c>
      <c r="AKQ3" s="3" t="s">
        <v>1036</v>
      </c>
      <c r="AKR3" s="3" t="s">
        <v>1036</v>
      </c>
      <c r="AKS3" s="3" t="s">
        <v>1036</v>
      </c>
      <c r="AKT3" s="3" t="s">
        <v>1036</v>
      </c>
      <c r="AKU3" s="3" t="s">
        <v>1036</v>
      </c>
      <c r="AKV3" s="3" t="s">
        <v>1036</v>
      </c>
      <c r="AKW3" s="3" t="s">
        <v>1036</v>
      </c>
      <c r="AKX3" s="3" t="s">
        <v>1036</v>
      </c>
      <c r="AKY3" s="3" t="s">
        <v>1036</v>
      </c>
      <c r="AKZ3" s="3" t="s">
        <v>1036</v>
      </c>
      <c r="ALA3" s="3" t="s">
        <v>1036</v>
      </c>
      <c r="ALB3" s="3" t="s">
        <v>1036</v>
      </c>
      <c r="ALC3" s="3" t="s">
        <v>1036</v>
      </c>
      <c r="ALD3" s="3" t="s">
        <v>1036</v>
      </c>
      <c r="ALE3" s="3" t="s">
        <v>1036</v>
      </c>
      <c r="ALF3" s="3" t="s">
        <v>1036</v>
      </c>
      <c r="ALG3" s="3" t="s">
        <v>1036</v>
      </c>
      <c r="ALH3" s="3" t="s">
        <v>1036</v>
      </c>
      <c r="ALI3" s="3" t="s">
        <v>1036</v>
      </c>
      <c r="ALJ3" s="3" t="s">
        <v>1036</v>
      </c>
      <c r="ALK3" s="3" t="s">
        <v>1036</v>
      </c>
      <c r="ALL3" s="3" t="s">
        <v>1036</v>
      </c>
      <c r="ALM3" s="3" t="s">
        <v>1036</v>
      </c>
      <c r="ALN3" s="3" t="s">
        <v>1036</v>
      </c>
      <c r="ALO3" s="3" t="s">
        <v>1036</v>
      </c>
      <c r="ALP3" s="3" t="s">
        <v>1036</v>
      </c>
      <c r="ALQ3" s="3" t="s">
        <v>1036</v>
      </c>
      <c r="ALR3" s="3" t="s">
        <v>1036</v>
      </c>
      <c r="ALS3" s="3" t="s">
        <v>1036</v>
      </c>
      <c r="ALT3" s="3" t="s">
        <v>1036</v>
      </c>
      <c r="ALU3" s="3" t="s">
        <v>1036</v>
      </c>
      <c r="ALV3" s="3" t="s">
        <v>1036</v>
      </c>
      <c r="ALW3" s="3" t="s">
        <v>1036</v>
      </c>
      <c r="ALX3" s="3" t="s">
        <v>1036</v>
      </c>
      <c r="ALY3" s="3" t="s">
        <v>1036</v>
      </c>
      <c r="ALZ3" s="3" t="s">
        <v>1036</v>
      </c>
      <c r="AMA3" s="3" t="s">
        <v>1036</v>
      </c>
      <c r="AMB3" s="3" t="s">
        <v>1036</v>
      </c>
      <c r="AMC3" s="3" t="s">
        <v>1036</v>
      </c>
      <c r="AMD3" s="3" t="s">
        <v>1036</v>
      </c>
      <c r="AME3" s="3" t="s">
        <v>1036</v>
      </c>
      <c r="AMF3" s="3" t="s">
        <v>1036</v>
      </c>
      <c r="AMG3" s="3" t="s">
        <v>1036</v>
      </c>
      <c r="AMH3" s="3" t="s">
        <v>1036</v>
      </c>
      <c r="AMI3" s="3" t="s">
        <v>1036</v>
      </c>
      <c r="AMJ3" s="3" t="s">
        <v>1036</v>
      </c>
      <c r="AMK3" s="3" t="s">
        <v>1036</v>
      </c>
      <c r="AML3" s="3" t="s">
        <v>1036</v>
      </c>
      <c r="AMM3" s="3" t="s">
        <v>1036</v>
      </c>
      <c r="AMN3" s="3" t="s">
        <v>1036</v>
      </c>
      <c r="AMO3" s="3" t="s">
        <v>1036</v>
      </c>
      <c r="AMP3" s="3" t="s">
        <v>1036</v>
      </c>
      <c r="AMQ3" s="3" t="s">
        <v>1036</v>
      </c>
      <c r="AMR3" s="3" t="s">
        <v>1036</v>
      </c>
      <c r="AMS3" s="3" t="s">
        <v>1036</v>
      </c>
      <c r="AMT3" s="3" t="s">
        <v>1036</v>
      </c>
      <c r="AMU3" s="3" t="s">
        <v>1036</v>
      </c>
      <c r="AMV3" s="3" t="s">
        <v>1036</v>
      </c>
      <c r="AMW3" s="3" t="s">
        <v>1036</v>
      </c>
      <c r="AMX3" s="3" t="s">
        <v>1036</v>
      </c>
      <c r="AMY3" s="3" t="s">
        <v>1036</v>
      </c>
      <c r="AMZ3" s="3" t="s">
        <v>1036</v>
      </c>
      <c r="ANA3" s="3" t="s">
        <v>1036</v>
      </c>
      <c r="ANB3" s="3" t="s">
        <v>1036</v>
      </c>
      <c r="ANC3" s="3" t="s">
        <v>1036</v>
      </c>
      <c r="AND3" s="3" t="s">
        <v>1036</v>
      </c>
      <c r="ANE3" s="3" t="s">
        <v>1036</v>
      </c>
      <c r="ANF3" s="3" t="s">
        <v>1036</v>
      </c>
      <c r="ANG3" s="3" t="s">
        <v>1036</v>
      </c>
      <c r="ANH3" s="3" t="s">
        <v>1036</v>
      </c>
      <c r="ANI3" s="3" t="s">
        <v>1036</v>
      </c>
      <c r="ANJ3" s="3" t="s">
        <v>1036</v>
      </c>
      <c r="ANK3" s="3" t="s">
        <v>1036</v>
      </c>
      <c r="ANL3" s="3" t="s">
        <v>1036</v>
      </c>
      <c r="ANM3" s="3" t="s">
        <v>1036</v>
      </c>
      <c r="ANN3" s="3" t="s">
        <v>1036</v>
      </c>
      <c r="ANO3" s="3" t="s">
        <v>1036</v>
      </c>
      <c r="ANP3" s="3" t="s">
        <v>1036</v>
      </c>
      <c r="ANQ3" s="3" t="s">
        <v>1036</v>
      </c>
      <c r="ANR3" s="3" t="s">
        <v>1036</v>
      </c>
      <c r="ANS3" s="3" t="s">
        <v>1036</v>
      </c>
      <c r="ANT3" s="3" t="s">
        <v>1036</v>
      </c>
      <c r="ANU3" s="3" t="s">
        <v>1036</v>
      </c>
      <c r="ANV3" s="3" t="s">
        <v>1036</v>
      </c>
      <c r="ANW3" s="3" t="s">
        <v>1036</v>
      </c>
      <c r="ANX3" s="3" t="s">
        <v>1036</v>
      </c>
      <c r="ANY3" s="3" t="s">
        <v>1036</v>
      </c>
      <c r="ANZ3" s="3" t="s">
        <v>1036</v>
      </c>
      <c r="AOA3" s="3" t="s">
        <v>1036</v>
      </c>
      <c r="AOB3" s="3" t="s">
        <v>1036</v>
      </c>
      <c r="AOC3" s="3" t="s">
        <v>1036</v>
      </c>
      <c r="AOD3" s="3" t="s">
        <v>1036</v>
      </c>
      <c r="AOE3" s="3" t="s">
        <v>1036</v>
      </c>
      <c r="AOF3" s="3" t="s">
        <v>1036</v>
      </c>
      <c r="AOG3" s="3" t="s">
        <v>1036</v>
      </c>
      <c r="AOH3" s="3" t="s">
        <v>1036</v>
      </c>
      <c r="AOI3" s="3" t="s">
        <v>1036</v>
      </c>
      <c r="AOJ3" s="3" t="s">
        <v>1036</v>
      </c>
      <c r="AOK3" s="3" t="s">
        <v>1036</v>
      </c>
      <c r="AOL3" s="3" t="s">
        <v>1036</v>
      </c>
      <c r="AOM3" s="3" t="s">
        <v>1036</v>
      </c>
      <c r="AON3" s="3" t="s">
        <v>1036</v>
      </c>
      <c r="AOO3" s="3" t="s">
        <v>1036</v>
      </c>
      <c r="AOP3" s="3" t="s">
        <v>1036</v>
      </c>
      <c r="AOQ3" s="3" t="s">
        <v>1036</v>
      </c>
      <c r="AOR3" s="3" t="s">
        <v>1036</v>
      </c>
      <c r="AOS3" s="3" t="s">
        <v>1036</v>
      </c>
      <c r="AOT3" s="3" t="s">
        <v>1036</v>
      </c>
      <c r="AOU3" s="3" t="s">
        <v>1036</v>
      </c>
      <c r="AOV3" s="3" t="s">
        <v>1036</v>
      </c>
      <c r="AOW3" s="3" t="s">
        <v>1036</v>
      </c>
      <c r="AOX3" s="3" t="s">
        <v>1036</v>
      </c>
      <c r="AOY3" s="3" t="s">
        <v>1036</v>
      </c>
      <c r="AOZ3" s="3" t="s">
        <v>1036</v>
      </c>
      <c r="APA3" s="3" t="s">
        <v>1036</v>
      </c>
      <c r="APB3" s="3" t="s">
        <v>1036</v>
      </c>
      <c r="APC3" s="3" t="s">
        <v>1036</v>
      </c>
      <c r="APD3" s="3" t="s">
        <v>1036</v>
      </c>
      <c r="APE3" s="3" t="s">
        <v>1036</v>
      </c>
      <c r="APF3" s="3" t="s">
        <v>1036</v>
      </c>
      <c r="APG3" s="3" t="s">
        <v>1036</v>
      </c>
      <c r="APH3" s="3" t="s">
        <v>1036</v>
      </c>
      <c r="API3" s="3" t="s">
        <v>1036</v>
      </c>
      <c r="APJ3" s="3" t="s">
        <v>1036</v>
      </c>
      <c r="APK3" s="3" t="s">
        <v>1036</v>
      </c>
      <c r="APL3" s="3" t="s">
        <v>1036</v>
      </c>
      <c r="APM3" s="3" t="s">
        <v>1036</v>
      </c>
      <c r="APN3" s="3" t="s">
        <v>1036</v>
      </c>
      <c r="APO3" s="3" t="s">
        <v>1036</v>
      </c>
      <c r="APP3" s="3" t="s">
        <v>1036</v>
      </c>
      <c r="APQ3" s="3" t="s">
        <v>1036</v>
      </c>
      <c r="APR3" s="3" t="s">
        <v>1036</v>
      </c>
      <c r="APS3" s="3" t="s">
        <v>1036</v>
      </c>
      <c r="APT3" s="3" t="s">
        <v>1036</v>
      </c>
      <c r="APU3" s="3" t="s">
        <v>1036</v>
      </c>
      <c r="APV3" s="3" t="s">
        <v>1036</v>
      </c>
      <c r="APW3" s="3" t="s">
        <v>1036</v>
      </c>
      <c r="APX3" s="3" t="s">
        <v>1036</v>
      </c>
      <c r="APY3" s="3" t="s">
        <v>1036</v>
      </c>
      <c r="APZ3" s="3" t="s">
        <v>1036</v>
      </c>
      <c r="AQA3" s="3" t="s">
        <v>1036</v>
      </c>
      <c r="AQB3" s="3" t="s">
        <v>1036</v>
      </c>
      <c r="AQC3" s="3" t="s">
        <v>1036</v>
      </c>
      <c r="AQD3" s="3" t="s">
        <v>1036</v>
      </c>
      <c r="AQE3" s="3" t="s">
        <v>1036</v>
      </c>
      <c r="AQF3" s="3" t="s">
        <v>1036</v>
      </c>
      <c r="AQG3" s="3" t="s">
        <v>1036</v>
      </c>
      <c r="AQH3" s="3" t="s">
        <v>1036</v>
      </c>
      <c r="AQI3" s="3" t="s">
        <v>1036</v>
      </c>
      <c r="AQJ3" s="3" t="s">
        <v>1036</v>
      </c>
      <c r="AQK3" s="3" t="s">
        <v>1036</v>
      </c>
      <c r="AQL3" s="3" t="s">
        <v>1036</v>
      </c>
      <c r="AQM3" s="3" t="s">
        <v>1036</v>
      </c>
      <c r="AQN3" s="3" t="s">
        <v>1036</v>
      </c>
      <c r="AQO3" s="3" t="s">
        <v>1036</v>
      </c>
      <c r="AQP3" s="3" t="s">
        <v>1036</v>
      </c>
      <c r="AQQ3" s="3" t="s">
        <v>1036</v>
      </c>
      <c r="AQR3" s="3" t="s">
        <v>1036</v>
      </c>
      <c r="AQS3" s="3" t="s">
        <v>1036</v>
      </c>
      <c r="AQT3" s="3" t="s">
        <v>1036</v>
      </c>
      <c r="AQU3" s="3" t="s">
        <v>1036</v>
      </c>
      <c r="AQV3" s="3" t="s">
        <v>1036</v>
      </c>
      <c r="AQW3" s="3" t="s">
        <v>1036</v>
      </c>
      <c r="AQX3" s="3" t="s">
        <v>1036</v>
      </c>
      <c r="AQY3" s="3" t="s">
        <v>1036</v>
      </c>
      <c r="AQZ3" s="3" t="s">
        <v>1036</v>
      </c>
      <c r="ARA3" s="3" t="s">
        <v>1036</v>
      </c>
      <c r="ARB3" s="3" t="s">
        <v>1036</v>
      </c>
      <c r="ARC3" s="3" t="s">
        <v>1036</v>
      </c>
      <c r="ARD3" s="3" t="s">
        <v>1036</v>
      </c>
      <c r="ARE3" s="3" t="s">
        <v>1036</v>
      </c>
      <c r="ARF3" s="3" t="s">
        <v>1036</v>
      </c>
      <c r="ARG3" s="3" t="s">
        <v>1036</v>
      </c>
      <c r="ARH3" s="3" t="s">
        <v>1036</v>
      </c>
      <c r="ARI3" s="3" t="s">
        <v>1036</v>
      </c>
      <c r="ARJ3" s="3" t="s">
        <v>1036</v>
      </c>
      <c r="ARK3" s="3" t="s">
        <v>1036</v>
      </c>
      <c r="ARL3" s="3" t="s">
        <v>1036</v>
      </c>
      <c r="ARM3" s="3" t="s">
        <v>1036</v>
      </c>
      <c r="ARN3" s="3" t="s">
        <v>1036</v>
      </c>
      <c r="ARO3" s="3" t="s">
        <v>1036</v>
      </c>
      <c r="ARP3" s="3" t="s">
        <v>1036</v>
      </c>
      <c r="ARQ3" s="3" t="s">
        <v>1036</v>
      </c>
      <c r="ARR3" s="3" t="s">
        <v>1036</v>
      </c>
      <c r="ARS3" s="3" t="s">
        <v>1036</v>
      </c>
      <c r="ART3" s="3" t="s">
        <v>1036</v>
      </c>
      <c r="ARU3" s="3" t="s">
        <v>1036</v>
      </c>
      <c r="ARV3" s="3" t="s">
        <v>1036</v>
      </c>
      <c r="ARW3" s="3" t="s">
        <v>1036</v>
      </c>
      <c r="ARX3" s="3" t="s">
        <v>1036</v>
      </c>
      <c r="ARY3" s="3" t="s">
        <v>1036</v>
      </c>
      <c r="ARZ3" s="3" t="s">
        <v>1036</v>
      </c>
      <c r="ASA3" s="3" t="s">
        <v>1036</v>
      </c>
      <c r="ASB3" s="3" t="s">
        <v>1036</v>
      </c>
      <c r="ASC3" s="3" t="s">
        <v>1036</v>
      </c>
      <c r="ASD3" s="3" t="s">
        <v>1036</v>
      </c>
      <c r="ASE3" s="3" t="s">
        <v>1036</v>
      </c>
      <c r="ASF3" s="3" t="s">
        <v>1036</v>
      </c>
      <c r="ASG3" s="3" t="s">
        <v>1036</v>
      </c>
      <c r="ASH3" s="3" t="s">
        <v>1036</v>
      </c>
      <c r="ASI3" s="3" t="s">
        <v>1036</v>
      </c>
      <c r="ASJ3" s="3" t="s">
        <v>1036</v>
      </c>
      <c r="ASK3" s="3" t="s">
        <v>1036</v>
      </c>
      <c r="ASL3" s="3" t="s">
        <v>1036</v>
      </c>
      <c r="ASM3" s="3" t="s">
        <v>1036</v>
      </c>
      <c r="ASN3" s="3" t="s">
        <v>1036</v>
      </c>
      <c r="ASO3" s="3" t="s">
        <v>1036</v>
      </c>
      <c r="ASP3" s="3" t="s">
        <v>1036</v>
      </c>
      <c r="ASQ3" s="3" t="s">
        <v>1036</v>
      </c>
      <c r="ASR3" s="3" t="s">
        <v>1036</v>
      </c>
      <c r="ASS3" s="3" t="s">
        <v>1036</v>
      </c>
      <c r="AST3" s="3" t="s">
        <v>1036</v>
      </c>
      <c r="ASU3" s="3" t="s">
        <v>1036</v>
      </c>
      <c r="ASV3" s="3" t="s">
        <v>1036</v>
      </c>
      <c r="ASW3" s="3" t="s">
        <v>1036</v>
      </c>
      <c r="ASX3" s="3" t="s">
        <v>1036</v>
      </c>
      <c r="ASY3" s="3" t="s">
        <v>1036</v>
      </c>
      <c r="ASZ3" s="3" t="s">
        <v>1036</v>
      </c>
      <c r="ATA3" s="3" t="s">
        <v>1036</v>
      </c>
      <c r="ATB3" s="3" t="s">
        <v>1036</v>
      </c>
      <c r="ATC3" s="3" t="s">
        <v>1036</v>
      </c>
      <c r="ATD3" s="3" t="s">
        <v>1036</v>
      </c>
      <c r="ATE3" s="3" t="s">
        <v>1036</v>
      </c>
      <c r="ATF3" s="3" t="s">
        <v>1036</v>
      </c>
      <c r="ATG3" s="3" t="s">
        <v>1036</v>
      </c>
      <c r="ATH3" s="3" t="s">
        <v>1036</v>
      </c>
      <c r="ATI3" s="3" t="s">
        <v>1036</v>
      </c>
      <c r="ATJ3" s="3" t="s">
        <v>1036</v>
      </c>
      <c r="ATK3" s="3" t="s">
        <v>1036</v>
      </c>
      <c r="ATL3" s="3" t="s">
        <v>1036</v>
      </c>
      <c r="ATM3" s="3" t="s">
        <v>1036</v>
      </c>
      <c r="ATN3" s="3" t="s">
        <v>1036</v>
      </c>
      <c r="ATO3" s="3" t="s">
        <v>1036</v>
      </c>
      <c r="ATP3" s="3" t="s">
        <v>1036</v>
      </c>
      <c r="ATQ3" s="3" t="s">
        <v>1036</v>
      </c>
      <c r="ATR3" s="3" t="s">
        <v>1036</v>
      </c>
      <c r="ATS3" s="3" t="s">
        <v>1036</v>
      </c>
      <c r="ATT3" s="3" t="s">
        <v>1036</v>
      </c>
      <c r="ATU3" s="3" t="s">
        <v>1036</v>
      </c>
      <c r="ATV3" s="3" t="s">
        <v>1036</v>
      </c>
      <c r="ATW3" s="3" t="s">
        <v>1036</v>
      </c>
      <c r="ATX3" s="3" t="s">
        <v>1036</v>
      </c>
      <c r="ATY3" s="3" t="s">
        <v>1036</v>
      </c>
      <c r="ATZ3" s="3" t="s">
        <v>1036</v>
      </c>
      <c r="AUA3" s="3" t="s">
        <v>1036</v>
      </c>
      <c r="AUB3" s="3" t="s">
        <v>1036</v>
      </c>
      <c r="AUC3" s="3" t="s">
        <v>1036</v>
      </c>
      <c r="AUD3" s="3" t="s">
        <v>1036</v>
      </c>
      <c r="AUE3" s="3" t="s">
        <v>1036</v>
      </c>
      <c r="AUF3" s="3" t="s">
        <v>1036</v>
      </c>
      <c r="AUG3" s="3" t="s">
        <v>1036</v>
      </c>
      <c r="AUH3" s="3" t="s">
        <v>1036</v>
      </c>
      <c r="AUI3" s="3" t="s">
        <v>1036</v>
      </c>
      <c r="AUJ3" s="3" t="s">
        <v>1036</v>
      </c>
      <c r="AUK3" s="3" t="s">
        <v>1036</v>
      </c>
      <c r="AUL3" s="3" t="s">
        <v>1036</v>
      </c>
      <c r="AUM3" s="3" t="s">
        <v>1036</v>
      </c>
      <c r="AUN3" s="3" t="s">
        <v>1036</v>
      </c>
      <c r="AUO3" s="3" t="s">
        <v>1036</v>
      </c>
      <c r="AUP3" s="3" t="s">
        <v>1036</v>
      </c>
      <c r="AUQ3" s="3" t="s">
        <v>1036</v>
      </c>
      <c r="AUR3" s="3" t="s">
        <v>1036</v>
      </c>
      <c r="AUS3" s="3" t="s">
        <v>1036</v>
      </c>
      <c r="AUT3" s="3" t="s">
        <v>1036</v>
      </c>
      <c r="AUU3" s="3" t="s">
        <v>1036</v>
      </c>
      <c r="AUV3" s="3" t="s">
        <v>1036</v>
      </c>
      <c r="AUW3" s="3" t="s">
        <v>1036</v>
      </c>
      <c r="AUX3" s="3" t="s">
        <v>1036</v>
      </c>
      <c r="AUY3" s="3" t="s">
        <v>1036</v>
      </c>
      <c r="AUZ3" s="3" t="s">
        <v>1036</v>
      </c>
      <c r="AVA3" s="3" t="s">
        <v>1036</v>
      </c>
      <c r="AVB3" s="3" t="s">
        <v>1036</v>
      </c>
      <c r="AVC3" s="3" t="s">
        <v>1036</v>
      </c>
      <c r="AVD3" s="3" t="s">
        <v>1036</v>
      </c>
      <c r="AVE3" s="3" t="s">
        <v>1036</v>
      </c>
      <c r="AVF3" s="3" t="s">
        <v>1036</v>
      </c>
      <c r="AVG3" s="3" t="s">
        <v>1036</v>
      </c>
      <c r="AVH3" s="3" t="s">
        <v>1036</v>
      </c>
      <c r="AVI3" s="3" t="s">
        <v>1036</v>
      </c>
      <c r="AVJ3" s="3" t="s">
        <v>1036</v>
      </c>
      <c r="AVK3" s="3" t="s">
        <v>1036</v>
      </c>
      <c r="AVL3" s="3" t="s">
        <v>1036</v>
      </c>
      <c r="AVM3" s="3" t="s">
        <v>1036</v>
      </c>
      <c r="AVN3" s="3" t="s">
        <v>1036</v>
      </c>
      <c r="AVO3" s="3" t="s">
        <v>1036</v>
      </c>
      <c r="AVP3" s="3" t="s">
        <v>1036</v>
      </c>
      <c r="AVQ3" s="3" t="s">
        <v>1036</v>
      </c>
      <c r="AVR3" s="3" t="s">
        <v>1036</v>
      </c>
      <c r="AVS3" s="3" t="s">
        <v>1036</v>
      </c>
      <c r="AVT3" s="3" t="s">
        <v>1036</v>
      </c>
      <c r="AVU3" s="3" t="s">
        <v>1036</v>
      </c>
      <c r="AVV3" s="3" t="s">
        <v>1036</v>
      </c>
      <c r="AVW3" s="3" t="s">
        <v>1036</v>
      </c>
      <c r="AVX3" s="3" t="s">
        <v>1036</v>
      </c>
      <c r="AVY3" s="3" t="s">
        <v>1036</v>
      </c>
      <c r="AVZ3" s="3" t="s">
        <v>1036</v>
      </c>
      <c r="AWA3" s="3" t="s">
        <v>1036</v>
      </c>
      <c r="AWB3" s="3" t="s">
        <v>1036</v>
      </c>
      <c r="AWC3" s="3" t="s">
        <v>1036</v>
      </c>
      <c r="AWD3" s="3" t="s">
        <v>1036</v>
      </c>
      <c r="AWE3" s="3" t="s">
        <v>1036</v>
      </c>
      <c r="AWF3" s="3" t="s">
        <v>1036</v>
      </c>
      <c r="AWG3" s="3" t="s">
        <v>1036</v>
      </c>
      <c r="AWH3" s="3" t="s">
        <v>1036</v>
      </c>
      <c r="AWI3" s="3" t="s">
        <v>1036</v>
      </c>
      <c r="AWJ3" s="3" t="s">
        <v>1036</v>
      </c>
      <c r="AWK3" s="3" t="s">
        <v>1036</v>
      </c>
      <c r="AWL3" s="3" t="s">
        <v>1036</v>
      </c>
      <c r="AWM3" s="3" t="s">
        <v>1036</v>
      </c>
      <c r="AWN3" s="3" t="s">
        <v>1036</v>
      </c>
      <c r="AWO3" s="3" t="s">
        <v>1036</v>
      </c>
      <c r="AWP3" s="3" t="s">
        <v>1036</v>
      </c>
      <c r="AWQ3" s="3" t="s">
        <v>1036</v>
      </c>
      <c r="AWR3" s="3" t="s">
        <v>1036</v>
      </c>
      <c r="AWS3" s="3" t="s">
        <v>1036</v>
      </c>
      <c r="AWT3" s="3" t="s">
        <v>1036</v>
      </c>
      <c r="AWU3" s="3" t="s">
        <v>1036</v>
      </c>
      <c r="AWV3" s="3" t="s">
        <v>1036</v>
      </c>
      <c r="AWW3" s="3" t="s">
        <v>1036</v>
      </c>
      <c r="AWX3" s="3" t="s">
        <v>1036</v>
      </c>
      <c r="AWY3" s="3" t="s">
        <v>1036</v>
      </c>
      <c r="AWZ3" s="3" t="s">
        <v>1036</v>
      </c>
      <c r="AXA3" s="3" t="s">
        <v>1036</v>
      </c>
      <c r="AXB3" s="3" t="s">
        <v>1036</v>
      </c>
      <c r="AXC3" s="3" t="s">
        <v>1036</v>
      </c>
      <c r="AXD3" s="3" t="s">
        <v>1036</v>
      </c>
      <c r="AXE3" s="3" t="s">
        <v>1036</v>
      </c>
      <c r="AXF3" s="3" t="s">
        <v>1036</v>
      </c>
      <c r="AXG3" s="3" t="s">
        <v>1036</v>
      </c>
      <c r="AXH3" s="3" t="s">
        <v>1036</v>
      </c>
      <c r="AXI3" s="3" t="s">
        <v>1036</v>
      </c>
      <c r="AXJ3" s="3" t="s">
        <v>1036</v>
      </c>
      <c r="AXK3" s="3" t="s">
        <v>1036</v>
      </c>
      <c r="AXL3" s="3" t="s">
        <v>1036</v>
      </c>
      <c r="AXM3" s="3" t="s">
        <v>1036</v>
      </c>
      <c r="AXN3" s="3" t="s">
        <v>1036</v>
      </c>
      <c r="AXO3" s="3" t="s">
        <v>1036</v>
      </c>
      <c r="AXP3" s="3" t="s">
        <v>1036</v>
      </c>
      <c r="AXQ3" s="3" t="s">
        <v>1036</v>
      </c>
      <c r="AXR3" s="3" t="s">
        <v>1036</v>
      </c>
      <c r="AXS3" s="3" t="s">
        <v>1036</v>
      </c>
      <c r="AXT3" s="3" t="s">
        <v>1036</v>
      </c>
      <c r="AXU3" s="3" t="s">
        <v>1036</v>
      </c>
      <c r="AXV3" s="3" t="s">
        <v>1036</v>
      </c>
      <c r="AXW3" s="3" t="s">
        <v>1036</v>
      </c>
      <c r="AXX3" s="3" t="s">
        <v>1036</v>
      </c>
      <c r="AXY3" s="3" t="s">
        <v>1036</v>
      </c>
      <c r="AXZ3" s="3" t="s">
        <v>1036</v>
      </c>
      <c r="AYA3" s="3" t="s">
        <v>1036</v>
      </c>
      <c r="AYB3" s="3" t="s">
        <v>1036</v>
      </c>
      <c r="AYC3" s="3" t="s">
        <v>1036</v>
      </c>
      <c r="AYD3" s="3" t="s">
        <v>1036</v>
      </c>
      <c r="AYE3" s="3" t="s">
        <v>1036</v>
      </c>
      <c r="AYF3" s="3" t="s">
        <v>1036</v>
      </c>
      <c r="AYG3" s="3" t="s">
        <v>1036</v>
      </c>
      <c r="AYH3" s="3" t="s">
        <v>1036</v>
      </c>
      <c r="AYI3" s="3" t="s">
        <v>1036</v>
      </c>
      <c r="AYJ3" s="3" t="s">
        <v>1036</v>
      </c>
      <c r="AYK3" s="3" t="s">
        <v>1036</v>
      </c>
      <c r="AYL3" s="3" t="s">
        <v>1036</v>
      </c>
      <c r="AYM3" s="3" t="s">
        <v>1036</v>
      </c>
      <c r="AYN3" s="3" t="s">
        <v>1036</v>
      </c>
      <c r="AYO3" s="3" t="s">
        <v>1036</v>
      </c>
      <c r="AYP3" s="3" t="s">
        <v>1036</v>
      </c>
      <c r="AYQ3" s="3" t="s">
        <v>1036</v>
      </c>
      <c r="AYR3" s="3" t="s">
        <v>1036</v>
      </c>
      <c r="AYS3" s="3" t="s">
        <v>1036</v>
      </c>
      <c r="AYT3" s="3" t="s">
        <v>1036</v>
      </c>
      <c r="AYU3" s="3" t="s">
        <v>1036</v>
      </c>
      <c r="AYV3" s="3" t="s">
        <v>1036</v>
      </c>
      <c r="AYW3" s="3" t="s">
        <v>1036</v>
      </c>
      <c r="AYX3" s="3" t="s">
        <v>1036</v>
      </c>
      <c r="AYY3" s="3" t="s">
        <v>1036</v>
      </c>
      <c r="AYZ3" s="3" t="s">
        <v>1036</v>
      </c>
      <c r="AZA3" s="3" t="s">
        <v>1036</v>
      </c>
      <c r="AZB3" s="3" t="s">
        <v>1036</v>
      </c>
      <c r="AZC3" s="3" t="s">
        <v>1036</v>
      </c>
      <c r="AZD3" s="3" t="s">
        <v>1036</v>
      </c>
      <c r="AZE3" s="3" t="s">
        <v>1036</v>
      </c>
      <c r="AZF3" s="3" t="s">
        <v>1036</v>
      </c>
      <c r="AZG3" s="3" t="s">
        <v>1036</v>
      </c>
      <c r="AZH3" s="3" t="s">
        <v>1036</v>
      </c>
      <c r="AZI3" s="3" t="s">
        <v>1036</v>
      </c>
      <c r="AZJ3" s="3" t="s">
        <v>1036</v>
      </c>
      <c r="AZK3" s="3" t="s">
        <v>1036</v>
      </c>
      <c r="AZL3" s="3" t="s">
        <v>1036</v>
      </c>
      <c r="AZM3" s="3" t="s">
        <v>1036</v>
      </c>
      <c r="AZN3" s="3" t="s">
        <v>1036</v>
      </c>
      <c r="AZO3" s="3" t="s">
        <v>1036</v>
      </c>
      <c r="AZP3" s="3" t="s">
        <v>1036</v>
      </c>
      <c r="AZQ3" s="3" t="s">
        <v>1036</v>
      </c>
      <c r="AZR3" s="3" t="s">
        <v>1036</v>
      </c>
      <c r="AZS3" s="3" t="s">
        <v>1036</v>
      </c>
      <c r="AZT3" s="3" t="s">
        <v>1036</v>
      </c>
      <c r="AZU3" s="3" t="s">
        <v>1036</v>
      </c>
      <c r="AZV3" s="3" t="s">
        <v>1036</v>
      </c>
      <c r="AZW3" s="3" t="s">
        <v>1036</v>
      </c>
      <c r="AZX3" s="3" t="s">
        <v>1036</v>
      </c>
      <c r="AZY3" s="3" t="s">
        <v>1036</v>
      </c>
      <c r="AZZ3" s="3" t="s">
        <v>1036</v>
      </c>
      <c r="BAA3" s="3" t="s">
        <v>1036</v>
      </c>
      <c r="BAB3" s="3" t="s">
        <v>1036</v>
      </c>
      <c r="BAC3" s="3" t="s">
        <v>1036</v>
      </c>
      <c r="BAD3" s="3" t="s">
        <v>1036</v>
      </c>
      <c r="BAE3" s="3" t="s">
        <v>1036</v>
      </c>
      <c r="BAF3" s="3" t="s">
        <v>1036</v>
      </c>
      <c r="BAG3" s="3" t="s">
        <v>1036</v>
      </c>
      <c r="BAH3" s="3" t="s">
        <v>1036</v>
      </c>
      <c r="BAI3" s="3" t="s">
        <v>1036</v>
      </c>
      <c r="BAJ3" s="3" t="s">
        <v>1036</v>
      </c>
      <c r="BAK3" s="3" t="s">
        <v>1036</v>
      </c>
      <c r="BAL3" s="3" t="s">
        <v>1036</v>
      </c>
      <c r="BAM3" s="3" t="s">
        <v>1036</v>
      </c>
      <c r="BAN3" s="3" t="s">
        <v>1036</v>
      </c>
      <c r="BAO3" s="3" t="s">
        <v>1036</v>
      </c>
      <c r="BAP3" s="3" t="s">
        <v>1036</v>
      </c>
      <c r="BAQ3" s="3" t="s">
        <v>1036</v>
      </c>
      <c r="BAR3" s="3" t="s">
        <v>1036</v>
      </c>
      <c r="BAS3" s="3" t="s">
        <v>1036</v>
      </c>
      <c r="BAT3" s="3" t="s">
        <v>1036</v>
      </c>
      <c r="BAU3" s="3" t="s">
        <v>1036</v>
      </c>
      <c r="BAV3" s="3" t="s">
        <v>1036</v>
      </c>
      <c r="BAW3" s="3" t="s">
        <v>1036</v>
      </c>
      <c r="BAX3" s="3" t="s">
        <v>1036</v>
      </c>
      <c r="BAY3" s="3" t="s">
        <v>1036</v>
      </c>
      <c r="BAZ3" s="3" t="s">
        <v>1036</v>
      </c>
      <c r="BBA3" s="3" t="s">
        <v>1036</v>
      </c>
      <c r="BBB3" s="3" t="s">
        <v>1036</v>
      </c>
      <c r="BBC3" s="3" t="s">
        <v>1036</v>
      </c>
      <c r="BBD3" s="3" t="s">
        <v>1036</v>
      </c>
      <c r="BBE3" s="3" t="s">
        <v>1036</v>
      </c>
      <c r="BBF3" s="3" t="s">
        <v>1036</v>
      </c>
      <c r="BBG3" s="3" t="s">
        <v>1036</v>
      </c>
      <c r="BBH3" s="3" t="s">
        <v>1036</v>
      </c>
      <c r="BBI3" s="3" t="s">
        <v>1036</v>
      </c>
      <c r="BBJ3" s="3" t="s">
        <v>1036</v>
      </c>
      <c r="BBK3" s="3" t="s">
        <v>1036</v>
      </c>
      <c r="BBL3" s="3" t="s">
        <v>1036</v>
      </c>
      <c r="BBM3" s="3" t="s">
        <v>1036</v>
      </c>
      <c r="BBN3" s="3" t="s">
        <v>1036</v>
      </c>
      <c r="BBO3" s="3" t="s">
        <v>1036</v>
      </c>
      <c r="BBP3" s="3" t="s">
        <v>1036</v>
      </c>
      <c r="BBQ3" s="3" t="s">
        <v>1036</v>
      </c>
      <c r="BBR3" s="3" t="s">
        <v>1036</v>
      </c>
      <c r="BBS3" s="3" t="s">
        <v>1036</v>
      </c>
      <c r="BBT3" s="3" t="s">
        <v>1036</v>
      </c>
      <c r="BBU3" s="3" t="s">
        <v>1036</v>
      </c>
      <c r="BBV3" s="3" t="s">
        <v>1036</v>
      </c>
      <c r="BBW3" s="3" t="s">
        <v>1036</v>
      </c>
      <c r="BBX3" s="3" t="s">
        <v>1036</v>
      </c>
      <c r="BBY3" s="3" t="s">
        <v>1036</v>
      </c>
      <c r="BBZ3" s="3" t="s">
        <v>1036</v>
      </c>
      <c r="BCA3" s="3" t="s">
        <v>1036</v>
      </c>
      <c r="BCB3" s="3" t="s">
        <v>1036</v>
      </c>
      <c r="BCC3" s="3" t="s">
        <v>1036</v>
      </c>
      <c r="BCD3" s="3" t="s">
        <v>1036</v>
      </c>
      <c r="BCE3" s="3" t="s">
        <v>1036</v>
      </c>
      <c r="BCF3" s="3" t="s">
        <v>1036</v>
      </c>
      <c r="BCG3" s="3" t="s">
        <v>1036</v>
      </c>
      <c r="BCH3" s="3" t="s">
        <v>1036</v>
      </c>
      <c r="BCI3" s="3" t="s">
        <v>1036</v>
      </c>
      <c r="BCJ3" s="3" t="s">
        <v>1036</v>
      </c>
      <c r="BCK3" s="3" t="s">
        <v>1036</v>
      </c>
      <c r="BCL3" s="3" t="s">
        <v>1036</v>
      </c>
      <c r="BCM3" s="3" t="s">
        <v>1036</v>
      </c>
      <c r="BCN3" s="3" t="s">
        <v>1036</v>
      </c>
      <c r="BCO3" s="3" t="s">
        <v>1036</v>
      </c>
      <c r="BCP3" s="3" t="s">
        <v>1036</v>
      </c>
      <c r="BCQ3" s="3" t="s">
        <v>1036</v>
      </c>
      <c r="BCR3" s="3" t="s">
        <v>1036</v>
      </c>
      <c r="BCS3" s="3" t="s">
        <v>1036</v>
      </c>
      <c r="BCT3" s="3" t="s">
        <v>1036</v>
      </c>
      <c r="BCU3" s="3" t="s">
        <v>1036</v>
      </c>
      <c r="BCV3" s="3" t="s">
        <v>1036</v>
      </c>
      <c r="BCW3" s="3" t="s">
        <v>1036</v>
      </c>
      <c r="BCX3" s="3" t="s">
        <v>1036</v>
      </c>
      <c r="BCY3" s="3" t="s">
        <v>1036</v>
      </c>
      <c r="BCZ3" s="3" t="s">
        <v>1036</v>
      </c>
      <c r="BDA3" s="3" t="s">
        <v>1036</v>
      </c>
      <c r="BDB3" s="3" t="s">
        <v>1036</v>
      </c>
      <c r="BDC3" s="3" t="s">
        <v>1036</v>
      </c>
      <c r="BDD3" s="3" t="s">
        <v>1036</v>
      </c>
      <c r="BDE3" s="3" t="s">
        <v>1036</v>
      </c>
      <c r="BDF3" s="3" t="s">
        <v>1036</v>
      </c>
      <c r="BDG3" s="3" t="s">
        <v>1036</v>
      </c>
      <c r="BDH3" s="3" t="s">
        <v>1036</v>
      </c>
      <c r="BDI3" s="3" t="s">
        <v>1036</v>
      </c>
      <c r="BDJ3" s="3" t="s">
        <v>1036</v>
      </c>
      <c r="BDK3" s="3" t="s">
        <v>1036</v>
      </c>
      <c r="BDL3" s="3" t="s">
        <v>1036</v>
      </c>
      <c r="BDM3" s="3" t="s">
        <v>1036</v>
      </c>
      <c r="BDN3" s="3" t="s">
        <v>1036</v>
      </c>
      <c r="BDO3" s="3" t="s">
        <v>1036</v>
      </c>
      <c r="BDP3" s="3" t="s">
        <v>1036</v>
      </c>
      <c r="BDQ3" s="3" t="s">
        <v>1036</v>
      </c>
      <c r="BDR3" s="3" t="s">
        <v>1036</v>
      </c>
      <c r="BDS3" s="3" t="s">
        <v>1036</v>
      </c>
      <c r="BDT3" s="3" t="s">
        <v>1036</v>
      </c>
      <c r="BDU3" s="3" t="s">
        <v>1036</v>
      </c>
      <c r="BDV3" s="3" t="s">
        <v>1036</v>
      </c>
      <c r="BDW3" s="3" t="s">
        <v>1036</v>
      </c>
      <c r="BDX3" s="3" t="s">
        <v>1036</v>
      </c>
      <c r="BDY3" s="3" t="s">
        <v>1036</v>
      </c>
      <c r="BDZ3" s="3" t="s">
        <v>1036</v>
      </c>
      <c r="BEA3" s="3" t="s">
        <v>1036</v>
      </c>
      <c r="BEB3" s="3" t="s">
        <v>1036</v>
      </c>
      <c r="BEC3" s="3" t="s">
        <v>1036</v>
      </c>
      <c r="BED3" s="3" t="s">
        <v>1036</v>
      </c>
      <c r="BEE3" s="3" t="s">
        <v>1036</v>
      </c>
      <c r="BEF3" s="3" t="s">
        <v>1036</v>
      </c>
      <c r="BEG3" s="3" t="s">
        <v>1036</v>
      </c>
      <c r="BEH3" s="3" t="s">
        <v>1036</v>
      </c>
      <c r="BEI3" s="3" t="s">
        <v>1036</v>
      </c>
      <c r="BEJ3" s="3" t="s">
        <v>1036</v>
      </c>
      <c r="BEK3" s="3" t="s">
        <v>1036</v>
      </c>
      <c r="BEL3" s="3" t="s">
        <v>1036</v>
      </c>
      <c r="BEM3" s="3" t="s">
        <v>1036</v>
      </c>
      <c r="BEN3" s="3" t="s">
        <v>1036</v>
      </c>
      <c r="BEO3" s="3" t="s">
        <v>1036</v>
      </c>
      <c r="BEP3" s="3" t="s">
        <v>1036</v>
      </c>
      <c r="BEQ3" s="3" t="s">
        <v>1036</v>
      </c>
      <c r="BER3" s="3" t="s">
        <v>1036</v>
      </c>
      <c r="BES3" s="3" t="s">
        <v>1036</v>
      </c>
      <c r="BET3" s="3" t="s">
        <v>1036</v>
      </c>
      <c r="BEU3" s="3" t="s">
        <v>1036</v>
      </c>
      <c r="BEV3" s="3" t="s">
        <v>1036</v>
      </c>
      <c r="BEW3" s="3" t="s">
        <v>1036</v>
      </c>
      <c r="BEX3" s="3" t="s">
        <v>1036</v>
      </c>
      <c r="BEY3" s="3" t="s">
        <v>1036</v>
      </c>
      <c r="BEZ3" s="3" t="s">
        <v>1036</v>
      </c>
      <c r="BFA3" s="3" t="s">
        <v>1036</v>
      </c>
      <c r="BFB3" s="3" t="s">
        <v>1036</v>
      </c>
      <c r="BFC3" s="3" t="s">
        <v>1036</v>
      </c>
      <c r="BFD3" s="3" t="s">
        <v>1036</v>
      </c>
      <c r="BFE3" s="3" t="s">
        <v>1036</v>
      </c>
      <c r="BFF3" s="3" t="s">
        <v>1036</v>
      </c>
      <c r="BFG3" s="3" t="s">
        <v>1036</v>
      </c>
      <c r="BFH3" s="3" t="s">
        <v>1036</v>
      </c>
      <c r="BFI3" s="3" t="s">
        <v>1036</v>
      </c>
      <c r="BFJ3" s="3" t="s">
        <v>1036</v>
      </c>
      <c r="BFK3" s="3" t="s">
        <v>1036</v>
      </c>
      <c r="BFL3" s="3" t="s">
        <v>1036</v>
      </c>
      <c r="BFM3" s="3" t="s">
        <v>1036</v>
      </c>
      <c r="BFN3" s="3" t="s">
        <v>1036</v>
      </c>
      <c r="BFO3" s="3" t="s">
        <v>1036</v>
      </c>
      <c r="BFP3" s="3" t="s">
        <v>1036</v>
      </c>
      <c r="BFQ3" s="3" t="s">
        <v>1036</v>
      </c>
      <c r="BFR3" s="3" t="s">
        <v>1036</v>
      </c>
      <c r="BFS3" s="3" t="s">
        <v>1036</v>
      </c>
      <c r="BFT3" s="3" t="s">
        <v>1036</v>
      </c>
      <c r="BFU3" s="3" t="s">
        <v>1036</v>
      </c>
      <c r="BFV3" s="3" t="s">
        <v>1036</v>
      </c>
      <c r="BFW3" s="3" t="s">
        <v>1036</v>
      </c>
      <c r="BFX3" s="3" t="s">
        <v>1036</v>
      </c>
      <c r="BFY3" s="3" t="s">
        <v>1036</v>
      </c>
      <c r="BFZ3" s="3" t="s">
        <v>1036</v>
      </c>
      <c r="BGA3" s="3" t="s">
        <v>1036</v>
      </c>
      <c r="BGB3" s="3" t="s">
        <v>1036</v>
      </c>
      <c r="BGC3" s="3" t="s">
        <v>1036</v>
      </c>
      <c r="BGD3" s="3" t="s">
        <v>1036</v>
      </c>
      <c r="BGE3" s="3" t="s">
        <v>1036</v>
      </c>
      <c r="BGF3" s="3" t="s">
        <v>1036</v>
      </c>
      <c r="BGG3" s="3" t="s">
        <v>1036</v>
      </c>
      <c r="BGH3" s="3" t="s">
        <v>1036</v>
      </c>
      <c r="BGI3" s="3" t="s">
        <v>1036</v>
      </c>
      <c r="BGJ3" s="3" t="s">
        <v>1036</v>
      </c>
      <c r="BGK3" s="3" t="s">
        <v>1036</v>
      </c>
      <c r="BGL3" s="3" t="s">
        <v>1036</v>
      </c>
      <c r="BGM3" s="3" t="s">
        <v>1036</v>
      </c>
      <c r="BGN3" s="3" t="s">
        <v>1036</v>
      </c>
      <c r="BGO3" s="3" t="s">
        <v>1036</v>
      </c>
      <c r="BGP3" s="3" t="s">
        <v>1036</v>
      </c>
      <c r="BGQ3" s="3" t="s">
        <v>1036</v>
      </c>
      <c r="BGR3" s="3" t="s">
        <v>1036</v>
      </c>
      <c r="BGS3" s="3" t="s">
        <v>1036</v>
      </c>
      <c r="BGT3" s="3" t="s">
        <v>1036</v>
      </c>
      <c r="BGU3" s="3" t="s">
        <v>1036</v>
      </c>
      <c r="BGV3" s="3" t="s">
        <v>1036</v>
      </c>
      <c r="BGW3" s="3" t="s">
        <v>1036</v>
      </c>
      <c r="BGX3" s="3" t="s">
        <v>1036</v>
      </c>
      <c r="BGY3" s="3" t="s">
        <v>1036</v>
      </c>
      <c r="BGZ3" s="3" t="s">
        <v>1036</v>
      </c>
      <c r="BHA3" s="3" t="s">
        <v>1036</v>
      </c>
      <c r="BHB3" s="3" t="s">
        <v>1036</v>
      </c>
      <c r="BHC3" s="3" t="s">
        <v>1036</v>
      </c>
      <c r="BHD3" s="3" t="s">
        <v>1036</v>
      </c>
      <c r="BHE3" s="3" t="s">
        <v>1036</v>
      </c>
      <c r="BHF3" s="3" t="s">
        <v>1036</v>
      </c>
      <c r="BHG3" s="3" t="s">
        <v>1036</v>
      </c>
      <c r="BHH3" s="3" t="s">
        <v>1036</v>
      </c>
      <c r="BHI3" s="3" t="s">
        <v>1036</v>
      </c>
      <c r="BHJ3" s="3" t="s">
        <v>1036</v>
      </c>
      <c r="BHK3" s="3" t="s">
        <v>1036</v>
      </c>
      <c r="BHL3" s="3" t="s">
        <v>1036</v>
      </c>
      <c r="BHM3" s="3" t="s">
        <v>1036</v>
      </c>
      <c r="BHN3" s="3" t="s">
        <v>1036</v>
      </c>
      <c r="BHO3" s="3" t="s">
        <v>1036</v>
      </c>
      <c r="BHP3" s="3" t="s">
        <v>1036</v>
      </c>
      <c r="BHQ3" s="3" t="s">
        <v>1036</v>
      </c>
      <c r="BHR3" s="3" t="s">
        <v>1036</v>
      </c>
      <c r="BHS3" s="3" t="s">
        <v>1036</v>
      </c>
      <c r="BHT3" s="3" t="s">
        <v>1036</v>
      </c>
      <c r="BHU3" s="3" t="s">
        <v>1036</v>
      </c>
      <c r="BHV3" s="3" t="s">
        <v>1036</v>
      </c>
      <c r="BHW3" s="3" t="s">
        <v>1036</v>
      </c>
      <c r="BHX3" s="3" t="s">
        <v>1036</v>
      </c>
      <c r="BHY3" s="3" t="s">
        <v>1036</v>
      </c>
      <c r="BHZ3" s="3" t="s">
        <v>1036</v>
      </c>
      <c r="BIA3" s="3" t="s">
        <v>1036</v>
      </c>
      <c r="BIB3" s="3" t="s">
        <v>1036</v>
      </c>
      <c r="BIC3" s="3" t="s">
        <v>1036</v>
      </c>
      <c r="BID3" s="3" t="s">
        <v>1036</v>
      </c>
      <c r="BIE3" s="3" t="s">
        <v>1036</v>
      </c>
      <c r="BIF3" s="3" t="s">
        <v>1036</v>
      </c>
      <c r="BIG3" s="3" t="s">
        <v>1036</v>
      </c>
      <c r="BIH3" s="3" t="s">
        <v>1036</v>
      </c>
      <c r="BII3" s="3" t="s">
        <v>1036</v>
      </c>
      <c r="BIJ3" s="3" t="s">
        <v>1036</v>
      </c>
      <c r="BIK3" s="3" t="s">
        <v>1036</v>
      </c>
      <c r="BIL3" s="3" t="s">
        <v>1036</v>
      </c>
      <c r="BIM3" s="3" t="s">
        <v>1036</v>
      </c>
      <c r="BIN3" s="3" t="s">
        <v>1036</v>
      </c>
      <c r="BIO3" s="3" t="s">
        <v>1036</v>
      </c>
      <c r="BIP3" s="3" t="s">
        <v>1036</v>
      </c>
      <c r="BIQ3" s="3" t="s">
        <v>1036</v>
      </c>
      <c r="BIR3" s="3" t="s">
        <v>1036</v>
      </c>
      <c r="BIS3" s="3" t="s">
        <v>1036</v>
      </c>
      <c r="BIT3" s="3" t="s">
        <v>1036</v>
      </c>
      <c r="BIU3" s="3" t="s">
        <v>1036</v>
      </c>
      <c r="BIV3" s="3" t="s">
        <v>1036</v>
      </c>
      <c r="BIW3" s="3" t="s">
        <v>1036</v>
      </c>
      <c r="BIX3" s="3" t="s">
        <v>1036</v>
      </c>
      <c r="BIY3" s="3" t="s">
        <v>1036</v>
      </c>
      <c r="BIZ3" s="3" t="s">
        <v>1036</v>
      </c>
      <c r="BJA3" s="3" t="s">
        <v>1036</v>
      </c>
      <c r="BJB3" s="3" t="s">
        <v>1036</v>
      </c>
      <c r="BJC3" s="3" t="s">
        <v>1036</v>
      </c>
      <c r="BJD3" s="3" t="s">
        <v>1036</v>
      </c>
      <c r="BJE3" s="3" t="s">
        <v>1036</v>
      </c>
      <c r="BJF3" s="3" t="s">
        <v>1036</v>
      </c>
      <c r="BJG3" s="3" t="s">
        <v>1036</v>
      </c>
      <c r="BJH3" s="3" t="s">
        <v>1036</v>
      </c>
      <c r="BJI3" s="3" t="s">
        <v>1036</v>
      </c>
      <c r="BJJ3" s="3" t="s">
        <v>1036</v>
      </c>
      <c r="BJK3" s="3" t="s">
        <v>1036</v>
      </c>
      <c r="BJL3" s="3" t="s">
        <v>1036</v>
      </c>
      <c r="BJM3" s="3" t="s">
        <v>1036</v>
      </c>
      <c r="BJN3" s="3" t="s">
        <v>1036</v>
      </c>
      <c r="BJO3" s="3" t="s">
        <v>1036</v>
      </c>
      <c r="BJP3" s="3" t="s">
        <v>1036</v>
      </c>
      <c r="BJQ3" s="3" t="s">
        <v>1036</v>
      </c>
      <c r="BJR3" s="3" t="s">
        <v>1036</v>
      </c>
      <c r="BJS3" s="3" t="s">
        <v>1036</v>
      </c>
      <c r="BJT3" s="3" t="s">
        <v>1036</v>
      </c>
      <c r="BJU3" s="3" t="s">
        <v>1036</v>
      </c>
      <c r="BJV3" s="3" t="s">
        <v>1036</v>
      </c>
      <c r="BJW3" s="3" t="s">
        <v>1036</v>
      </c>
      <c r="BJX3" s="3" t="s">
        <v>1036</v>
      </c>
      <c r="BJY3" s="3" t="s">
        <v>1036</v>
      </c>
      <c r="BJZ3" s="3" t="s">
        <v>1036</v>
      </c>
      <c r="BKA3" s="3" t="s">
        <v>1036</v>
      </c>
      <c r="BKB3" s="3" t="s">
        <v>1036</v>
      </c>
      <c r="BKC3" s="3" t="s">
        <v>1036</v>
      </c>
      <c r="BKD3" s="3" t="s">
        <v>1036</v>
      </c>
      <c r="BKE3" s="3" t="s">
        <v>1036</v>
      </c>
      <c r="BKF3" s="3" t="s">
        <v>1036</v>
      </c>
      <c r="BKG3" s="3" t="s">
        <v>1036</v>
      </c>
      <c r="BKH3" s="3" t="s">
        <v>1036</v>
      </c>
      <c r="BKI3" s="3" t="s">
        <v>1036</v>
      </c>
      <c r="BKJ3" s="3" t="s">
        <v>1036</v>
      </c>
      <c r="BKK3" s="3" t="s">
        <v>1036</v>
      </c>
      <c r="BKL3" s="3" t="s">
        <v>1036</v>
      </c>
      <c r="BKM3" s="3" t="s">
        <v>1036</v>
      </c>
      <c r="BKN3" s="3" t="s">
        <v>1036</v>
      </c>
      <c r="BKO3" s="3" t="s">
        <v>1036</v>
      </c>
      <c r="BKP3" s="3" t="s">
        <v>1036</v>
      </c>
      <c r="BKQ3" s="3" t="s">
        <v>1036</v>
      </c>
      <c r="BKR3" s="3" t="s">
        <v>1036</v>
      </c>
      <c r="BKS3" s="3" t="s">
        <v>1036</v>
      </c>
      <c r="BKT3" s="3" t="s">
        <v>1036</v>
      </c>
      <c r="BKU3" s="3" t="s">
        <v>1036</v>
      </c>
      <c r="BKV3" s="3" t="s">
        <v>1036</v>
      </c>
      <c r="BKW3" s="3" t="s">
        <v>1036</v>
      </c>
      <c r="BKX3" s="3" t="s">
        <v>1036</v>
      </c>
      <c r="BKY3" s="3" t="s">
        <v>1036</v>
      </c>
      <c r="BKZ3" s="3" t="s">
        <v>1036</v>
      </c>
      <c r="BLA3" s="3" t="s">
        <v>1036</v>
      </c>
      <c r="BLB3" s="3" t="s">
        <v>1036</v>
      </c>
      <c r="BLC3" s="3" t="s">
        <v>1036</v>
      </c>
      <c r="BLD3" s="3" t="s">
        <v>1036</v>
      </c>
      <c r="BLE3" s="3" t="s">
        <v>1036</v>
      </c>
      <c r="BLF3" s="3" t="s">
        <v>1036</v>
      </c>
      <c r="BLG3" s="3" t="s">
        <v>1036</v>
      </c>
      <c r="BLH3" s="3" t="s">
        <v>1036</v>
      </c>
      <c r="BLI3" s="3" t="s">
        <v>1036</v>
      </c>
      <c r="BLJ3" s="3" t="s">
        <v>1036</v>
      </c>
      <c r="BLK3" s="3" t="s">
        <v>1036</v>
      </c>
      <c r="BLL3" s="3" t="s">
        <v>1036</v>
      </c>
      <c r="BLM3" s="3" t="s">
        <v>1036</v>
      </c>
      <c r="BLN3" s="3" t="s">
        <v>1036</v>
      </c>
      <c r="BLO3" s="3" t="s">
        <v>1036</v>
      </c>
      <c r="BLP3" s="3" t="s">
        <v>1036</v>
      </c>
      <c r="BLQ3" s="3" t="s">
        <v>1036</v>
      </c>
      <c r="BLR3" s="3" t="s">
        <v>1036</v>
      </c>
      <c r="BLS3" s="3" t="s">
        <v>1036</v>
      </c>
      <c r="BLT3" s="3" t="s">
        <v>1036</v>
      </c>
      <c r="BLU3" s="3" t="s">
        <v>1036</v>
      </c>
      <c r="BLV3" s="3" t="s">
        <v>1036</v>
      </c>
      <c r="BLW3" s="3" t="s">
        <v>1036</v>
      </c>
      <c r="BLX3" s="3" t="s">
        <v>1036</v>
      </c>
      <c r="BLY3" s="3" t="s">
        <v>1036</v>
      </c>
      <c r="BLZ3" s="3" t="s">
        <v>1036</v>
      </c>
      <c r="BMA3" s="3" t="s">
        <v>1036</v>
      </c>
      <c r="BMB3" s="3" t="s">
        <v>1036</v>
      </c>
      <c r="BMC3" s="3" t="s">
        <v>1036</v>
      </c>
      <c r="BMD3" s="3" t="s">
        <v>1036</v>
      </c>
      <c r="BME3" s="3" t="s">
        <v>1036</v>
      </c>
      <c r="BMF3" s="3" t="s">
        <v>1036</v>
      </c>
      <c r="BMG3" s="3" t="s">
        <v>1036</v>
      </c>
      <c r="BMH3" s="3" t="s">
        <v>1036</v>
      </c>
      <c r="BMI3" s="3" t="s">
        <v>1036</v>
      </c>
      <c r="BMJ3" s="3" t="s">
        <v>1036</v>
      </c>
      <c r="BMK3" s="3" t="s">
        <v>1036</v>
      </c>
      <c r="BML3" s="3" t="s">
        <v>1036</v>
      </c>
      <c r="BMM3" s="3" t="s">
        <v>1036</v>
      </c>
      <c r="BMN3" s="3" t="s">
        <v>1036</v>
      </c>
      <c r="BMO3" s="3" t="s">
        <v>1036</v>
      </c>
      <c r="BMP3" s="3" t="s">
        <v>1036</v>
      </c>
      <c r="BMQ3" s="3" t="s">
        <v>1036</v>
      </c>
      <c r="BMR3" s="3" t="s">
        <v>1036</v>
      </c>
      <c r="BMS3" s="3" t="s">
        <v>1036</v>
      </c>
      <c r="BMT3" s="3" t="s">
        <v>1036</v>
      </c>
      <c r="BMU3" s="3" t="s">
        <v>1036</v>
      </c>
      <c r="BMV3" s="3" t="s">
        <v>1036</v>
      </c>
      <c r="BMW3" s="3" t="s">
        <v>1036</v>
      </c>
      <c r="BMX3" s="3" t="s">
        <v>1036</v>
      </c>
      <c r="BMY3" s="3" t="s">
        <v>1036</v>
      </c>
      <c r="BMZ3" s="3" t="s">
        <v>1036</v>
      </c>
      <c r="BNA3" s="3" t="s">
        <v>1036</v>
      </c>
      <c r="BNB3" s="3" t="s">
        <v>1036</v>
      </c>
      <c r="BNC3" s="3" t="s">
        <v>1036</v>
      </c>
      <c r="BND3" s="3" t="s">
        <v>1036</v>
      </c>
      <c r="BNE3" s="3" t="s">
        <v>1036</v>
      </c>
      <c r="BNF3" s="3" t="s">
        <v>1036</v>
      </c>
      <c r="BNG3" s="3" t="s">
        <v>1036</v>
      </c>
      <c r="BNH3" s="3" t="s">
        <v>1036</v>
      </c>
      <c r="BNI3" s="3" t="s">
        <v>1036</v>
      </c>
      <c r="BNJ3" s="3" t="s">
        <v>1036</v>
      </c>
      <c r="BNK3" s="3" t="s">
        <v>1036</v>
      </c>
      <c r="BNL3" s="3" t="s">
        <v>1036</v>
      </c>
      <c r="BNM3" s="3" t="s">
        <v>1036</v>
      </c>
      <c r="BNN3" s="3" t="s">
        <v>1036</v>
      </c>
      <c r="BNO3" s="3" t="s">
        <v>1036</v>
      </c>
      <c r="BNP3" s="3" t="s">
        <v>1036</v>
      </c>
      <c r="BNQ3" s="3" t="s">
        <v>1036</v>
      </c>
      <c r="BNR3" s="3" t="s">
        <v>1036</v>
      </c>
      <c r="BNS3" s="3" t="s">
        <v>1036</v>
      </c>
      <c r="BNT3" s="3" t="s">
        <v>1036</v>
      </c>
      <c r="BNU3" s="3" t="s">
        <v>1036</v>
      </c>
      <c r="BNV3" s="3" t="s">
        <v>1036</v>
      </c>
      <c r="BNW3" s="3" t="s">
        <v>1036</v>
      </c>
      <c r="BNX3" s="3" t="s">
        <v>1036</v>
      </c>
      <c r="BNY3" s="3" t="s">
        <v>1036</v>
      </c>
      <c r="BNZ3" s="3" t="s">
        <v>1036</v>
      </c>
      <c r="BOA3" s="3" t="s">
        <v>1036</v>
      </c>
      <c r="BOB3" s="3" t="s">
        <v>1036</v>
      </c>
      <c r="BOC3" s="3" t="s">
        <v>1036</v>
      </c>
      <c r="BOD3" s="3" t="s">
        <v>1036</v>
      </c>
      <c r="BOE3" s="3" t="s">
        <v>1036</v>
      </c>
      <c r="BOF3" s="3" t="s">
        <v>1036</v>
      </c>
      <c r="BOG3" s="3" t="s">
        <v>1036</v>
      </c>
      <c r="BOH3" s="3" t="s">
        <v>1036</v>
      </c>
      <c r="BOI3" s="3" t="s">
        <v>1036</v>
      </c>
      <c r="BOJ3" s="3" t="s">
        <v>1036</v>
      </c>
      <c r="BOK3" s="3" t="s">
        <v>1036</v>
      </c>
      <c r="BOL3" s="3" t="s">
        <v>1036</v>
      </c>
      <c r="BOM3" s="3" t="s">
        <v>1036</v>
      </c>
      <c r="BON3" s="3" t="s">
        <v>1036</v>
      </c>
      <c r="BOO3" s="3" t="s">
        <v>1036</v>
      </c>
      <c r="BOP3" s="3" t="s">
        <v>1036</v>
      </c>
      <c r="BOQ3" s="3" t="s">
        <v>1036</v>
      </c>
      <c r="BOR3" s="3" t="s">
        <v>1036</v>
      </c>
      <c r="BOS3" s="3" t="s">
        <v>1036</v>
      </c>
      <c r="BOT3" s="3" t="s">
        <v>1036</v>
      </c>
      <c r="BOU3" s="3" t="s">
        <v>1036</v>
      </c>
      <c r="BOV3" s="3" t="s">
        <v>1036</v>
      </c>
      <c r="BOW3" s="3" t="s">
        <v>1036</v>
      </c>
      <c r="BOX3" s="3" t="s">
        <v>1036</v>
      </c>
      <c r="BOY3" s="3" t="s">
        <v>1036</v>
      </c>
      <c r="BOZ3" s="3" t="s">
        <v>1036</v>
      </c>
      <c r="BPA3" s="3" t="s">
        <v>1036</v>
      </c>
      <c r="BPB3" s="3" t="s">
        <v>1036</v>
      </c>
      <c r="BPC3" s="3" t="s">
        <v>1036</v>
      </c>
      <c r="BPD3" s="3" t="s">
        <v>1036</v>
      </c>
      <c r="BPE3" s="3" t="s">
        <v>1036</v>
      </c>
      <c r="BPF3" s="3" t="s">
        <v>1036</v>
      </c>
      <c r="BPG3" s="3" t="s">
        <v>1036</v>
      </c>
      <c r="BPH3" s="3" t="s">
        <v>1036</v>
      </c>
      <c r="BPI3" s="3" t="s">
        <v>1036</v>
      </c>
      <c r="BPJ3" s="3" t="s">
        <v>1036</v>
      </c>
      <c r="BPK3" s="3" t="s">
        <v>1036</v>
      </c>
      <c r="BPL3" s="3" t="s">
        <v>1036</v>
      </c>
      <c r="BPM3" s="3" t="s">
        <v>1036</v>
      </c>
      <c r="BPN3" s="3" t="s">
        <v>1036</v>
      </c>
      <c r="BPO3" s="3" t="s">
        <v>1036</v>
      </c>
      <c r="BPP3" s="3" t="s">
        <v>1036</v>
      </c>
      <c r="BPQ3" s="3" t="s">
        <v>1036</v>
      </c>
      <c r="BPR3" s="3" t="s">
        <v>1036</v>
      </c>
      <c r="BPS3" s="3" t="s">
        <v>1036</v>
      </c>
      <c r="BPT3" s="3" t="s">
        <v>1036</v>
      </c>
      <c r="BPU3" s="3" t="s">
        <v>1036</v>
      </c>
      <c r="BPV3" s="3" t="s">
        <v>1036</v>
      </c>
      <c r="BPW3" s="3" t="s">
        <v>1036</v>
      </c>
      <c r="BPX3" s="3" t="s">
        <v>1036</v>
      </c>
      <c r="BPY3" s="3" t="s">
        <v>1036</v>
      </c>
      <c r="BPZ3" s="3" t="s">
        <v>1036</v>
      </c>
      <c r="BQA3" s="3" t="s">
        <v>1036</v>
      </c>
      <c r="BQB3" s="3" t="s">
        <v>1036</v>
      </c>
      <c r="BQC3" s="3" t="s">
        <v>1036</v>
      </c>
      <c r="BQD3" s="3" t="s">
        <v>1036</v>
      </c>
      <c r="BQE3" s="3" t="s">
        <v>1036</v>
      </c>
      <c r="BQF3" s="3" t="s">
        <v>1036</v>
      </c>
      <c r="BQG3" s="3" t="s">
        <v>1036</v>
      </c>
      <c r="BQH3" s="3" t="s">
        <v>1036</v>
      </c>
      <c r="BQI3" s="3" t="s">
        <v>1036</v>
      </c>
      <c r="BQJ3" s="3" t="s">
        <v>1036</v>
      </c>
      <c r="BQK3" s="3" t="s">
        <v>1036</v>
      </c>
      <c r="BQL3" s="3" t="s">
        <v>1036</v>
      </c>
      <c r="BQM3" s="3" t="s">
        <v>1036</v>
      </c>
      <c r="BQN3" s="3" t="s">
        <v>1036</v>
      </c>
      <c r="BQO3" s="3" t="s">
        <v>1036</v>
      </c>
      <c r="BQP3" s="3" t="s">
        <v>1036</v>
      </c>
      <c r="BQQ3" s="3" t="s">
        <v>1036</v>
      </c>
      <c r="BQR3" s="3" t="s">
        <v>1036</v>
      </c>
      <c r="BQS3" s="3" t="s">
        <v>1036</v>
      </c>
      <c r="BQT3" s="3" t="s">
        <v>1036</v>
      </c>
      <c r="BQU3" s="3" t="s">
        <v>1036</v>
      </c>
      <c r="BQV3" s="3" t="s">
        <v>1036</v>
      </c>
      <c r="BQW3" s="3" t="s">
        <v>1036</v>
      </c>
      <c r="BQX3" s="3" t="s">
        <v>1036</v>
      </c>
      <c r="BQY3" s="3" t="s">
        <v>1036</v>
      </c>
      <c r="BQZ3" s="3" t="s">
        <v>1036</v>
      </c>
      <c r="BRA3" s="3" t="s">
        <v>1036</v>
      </c>
      <c r="BRB3" s="3" t="s">
        <v>1036</v>
      </c>
      <c r="BRC3" s="3" t="s">
        <v>1036</v>
      </c>
      <c r="BRD3" s="3" t="s">
        <v>1036</v>
      </c>
      <c r="BRE3" s="3" t="s">
        <v>1036</v>
      </c>
      <c r="BRF3" s="3" t="s">
        <v>1036</v>
      </c>
      <c r="BRG3" s="3" t="s">
        <v>1036</v>
      </c>
      <c r="BRH3" s="3" t="s">
        <v>1036</v>
      </c>
      <c r="BRI3" s="3" t="s">
        <v>1036</v>
      </c>
      <c r="BRJ3" s="3" t="s">
        <v>1036</v>
      </c>
      <c r="BRK3" s="3" t="s">
        <v>1036</v>
      </c>
      <c r="BRL3" s="3" t="s">
        <v>1036</v>
      </c>
      <c r="BRM3" s="3" t="s">
        <v>1036</v>
      </c>
      <c r="BRN3" s="3" t="s">
        <v>1036</v>
      </c>
      <c r="BRO3" s="3" t="s">
        <v>1036</v>
      </c>
      <c r="BRP3" s="3" t="s">
        <v>1036</v>
      </c>
      <c r="BRQ3" s="3" t="s">
        <v>1036</v>
      </c>
      <c r="BRR3" s="3" t="s">
        <v>1036</v>
      </c>
      <c r="BRS3" s="3" t="s">
        <v>1036</v>
      </c>
      <c r="BRT3" s="3" t="s">
        <v>1036</v>
      </c>
      <c r="BRU3" s="3" t="s">
        <v>1036</v>
      </c>
      <c r="BRV3" s="3" t="s">
        <v>1036</v>
      </c>
      <c r="BRW3" s="3" t="s">
        <v>1036</v>
      </c>
      <c r="BRX3" s="3" t="s">
        <v>1036</v>
      </c>
      <c r="BRY3" s="3" t="s">
        <v>1036</v>
      </c>
      <c r="BRZ3" s="3" t="s">
        <v>1036</v>
      </c>
      <c r="BSA3" s="3" t="s">
        <v>1036</v>
      </c>
      <c r="BSB3" s="3" t="s">
        <v>1036</v>
      </c>
      <c r="BSC3" s="3" t="s">
        <v>1036</v>
      </c>
      <c r="BSD3" s="3" t="s">
        <v>1036</v>
      </c>
      <c r="BSE3" s="3" t="s">
        <v>1036</v>
      </c>
      <c r="BSF3" s="3" t="s">
        <v>1036</v>
      </c>
      <c r="BSG3" s="3" t="s">
        <v>1036</v>
      </c>
      <c r="BSH3" s="3" t="s">
        <v>1036</v>
      </c>
      <c r="BSI3" s="3" t="s">
        <v>1036</v>
      </c>
      <c r="BSJ3" s="3" t="s">
        <v>1036</v>
      </c>
      <c r="BSK3" s="3" t="s">
        <v>1036</v>
      </c>
      <c r="BSL3" s="3" t="s">
        <v>1036</v>
      </c>
      <c r="BSM3" s="3" t="s">
        <v>1036</v>
      </c>
      <c r="BSN3" s="3" t="s">
        <v>1036</v>
      </c>
      <c r="BSO3" s="3" t="s">
        <v>1036</v>
      </c>
      <c r="BSP3" s="3" t="s">
        <v>1036</v>
      </c>
      <c r="BSQ3" s="3" t="s">
        <v>1036</v>
      </c>
      <c r="BSR3" s="3" t="s">
        <v>1036</v>
      </c>
      <c r="BSS3" s="3" t="s">
        <v>1036</v>
      </c>
      <c r="BST3" s="3" t="s">
        <v>1036</v>
      </c>
      <c r="BSU3" s="3" t="s">
        <v>1036</v>
      </c>
      <c r="BSV3" s="3" t="s">
        <v>1036</v>
      </c>
      <c r="BSW3" s="3" t="s">
        <v>1036</v>
      </c>
      <c r="BSX3" s="3" t="s">
        <v>1036</v>
      </c>
      <c r="BSY3" s="3" t="s">
        <v>1036</v>
      </c>
      <c r="BSZ3" s="3" t="s">
        <v>1036</v>
      </c>
      <c r="BTA3" s="3" t="s">
        <v>1036</v>
      </c>
      <c r="BTB3" s="3" t="s">
        <v>1036</v>
      </c>
      <c r="BTC3" s="3" t="s">
        <v>1036</v>
      </c>
      <c r="BTD3" s="3" t="s">
        <v>1036</v>
      </c>
      <c r="BTE3" s="3" t="s">
        <v>1036</v>
      </c>
      <c r="BTF3" s="3" t="s">
        <v>1036</v>
      </c>
      <c r="BTG3" s="3" t="s">
        <v>1036</v>
      </c>
      <c r="BTH3" s="3" t="s">
        <v>1036</v>
      </c>
      <c r="BTI3" s="3" t="s">
        <v>1036</v>
      </c>
      <c r="BTJ3" s="3" t="s">
        <v>1036</v>
      </c>
      <c r="BTK3" s="3" t="s">
        <v>1036</v>
      </c>
      <c r="BTL3" s="3" t="s">
        <v>1036</v>
      </c>
      <c r="BTM3" s="3" t="s">
        <v>1036</v>
      </c>
      <c r="BTN3" s="3" t="s">
        <v>1036</v>
      </c>
      <c r="BTO3" s="3" t="s">
        <v>1036</v>
      </c>
      <c r="BTP3" s="3" t="s">
        <v>1036</v>
      </c>
      <c r="BTQ3" s="3" t="s">
        <v>1036</v>
      </c>
      <c r="BTR3" s="3" t="s">
        <v>1036</v>
      </c>
      <c r="BTS3" s="3" t="s">
        <v>1036</v>
      </c>
      <c r="BTT3" s="3" t="s">
        <v>1036</v>
      </c>
      <c r="BTU3" s="3" t="s">
        <v>1036</v>
      </c>
      <c r="BTV3" s="3" t="s">
        <v>1036</v>
      </c>
      <c r="BTW3" s="3" t="s">
        <v>1036</v>
      </c>
      <c r="BTX3" s="3" t="s">
        <v>1036</v>
      </c>
      <c r="BTY3" s="3" t="s">
        <v>1036</v>
      </c>
      <c r="BTZ3" s="3" t="s">
        <v>1036</v>
      </c>
      <c r="BUA3" s="3" t="s">
        <v>1036</v>
      </c>
      <c r="BUB3" s="3" t="s">
        <v>1036</v>
      </c>
      <c r="BUC3" s="3" t="s">
        <v>1036</v>
      </c>
      <c r="BUD3" s="3" t="s">
        <v>1036</v>
      </c>
      <c r="BUE3" s="3" t="s">
        <v>1036</v>
      </c>
      <c r="BUF3" s="3" t="s">
        <v>1036</v>
      </c>
      <c r="BUG3" s="3" t="s">
        <v>1036</v>
      </c>
      <c r="BUH3" s="3" t="s">
        <v>1036</v>
      </c>
      <c r="BUI3" s="3" t="s">
        <v>1036</v>
      </c>
      <c r="BUJ3" s="3" t="s">
        <v>1036</v>
      </c>
      <c r="BUK3" s="3" t="s">
        <v>1036</v>
      </c>
      <c r="BUL3" s="3" t="s">
        <v>1036</v>
      </c>
      <c r="BUM3" s="3" t="s">
        <v>1036</v>
      </c>
      <c r="BUN3" s="3" t="s">
        <v>1036</v>
      </c>
      <c r="BUO3" s="3" t="s">
        <v>1036</v>
      </c>
      <c r="BUP3" s="3" t="s">
        <v>1036</v>
      </c>
      <c r="BUQ3" s="3" t="s">
        <v>1036</v>
      </c>
      <c r="BUR3" s="3" t="s">
        <v>1036</v>
      </c>
      <c r="BUS3" s="3" t="s">
        <v>1036</v>
      </c>
      <c r="BUT3" s="3" t="s">
        <v>1036</v>
      </c>
      <c r="BUU3" s="3" t="s">
        <v>1036</v>
      </c>
      <c r="BUV3" s="3" t="s">
        <v>1036</v>
      </c>
      <c r="BUW3" s="3" t="s">
        <v>1036</v>
      </c>
      <c r="BUX3" s="3" t="s">
        <v>1036</v>
      </c>
      <c r="BUY3" s="3" t="s">
        <v>1036</v>
      </c>
      <c r="BUZ3" s="3" t="s">
        <v>1036</v>
      </c>
      <c r="BVA3" s="3" t="s">
        <v>1036</v>
      </c>
      <c r="BVB3" s="3" t="s">
        <v>1036</v>
      </c>
      <c r="BVC3" s="3" t="s">
        <v>1036</v>
      </c>
      <c r="BVD3" s="3" t="s">
        <v>1036</v>
      </c>
      <c r="BVE3" s="3" t="s">
        <v>1036</v>
      </c>
      <c r="BVF3" s="3" t="s">
        <v>1036</v>
      </c>
      <c r="BVG3" s="3" t="s">
        <v>1036</v>
      </c>
      <c r="BVH3" s="3" t="s">
        <v>1036</v>
      </c>
      <c r="BVI3" s="3" t="s">
        <v>1036</v>
      </c>
      <c r="BVJ3" s="3" t="s">
        <v>1036</v>
      </c>
      <c r="BVK3" s="3" t="s">
        <v>1036</v>
      </c>
      <c r="BVL3" s="3" t="s">
        <v>1036</v>
      </c>
      <c r="BVM3" s="3" t="s">
        <v>1036</v>
      </c>
      <c r="BVN3" s="3" t="s">
        <v>1036</v>
      </c>
      <c r="BVO3" s="3" t="s">
        <v>1036</v>
      </c>
      <c r="BVP3" s="3" t="s">
        <v>1036</v>
      </c>
      <c r="BVQ3" s="3" t="s">
        <v>1036</v>
      </c>
      <c r="BVR3" s="3" t="s">
        <v>1036</v>
      </c>
      <c r="BVS3" s="3" t="s">
        <v>1036</v>
      </c>
      <c r="BVT3" s="3" t="s">
        <v>1036</v>
      </c>
      <c r="BVU3" s="3" t="s">
        <v>1036</v>
      </c>
      <c r="BVV3" s="3" t="s">
        <v>1036</v>
      </c>
      <c r="BVW3" s="3" t="s">
        <v>1036</v>
      </c>
      <c r="BVX3" s="3" t="s">
        <v>1036</v>
      </c>
      <c r="BVY3" s="3" t="s">
        <v>1036</v>
      </c>
      <c r="BVZ3" s="3" t="s">
        <v>1036</v>
      </c>
      <c r="BWA3" s="3" t="s">
        <v>1036</v>
      </c>
      <c r="BWB3" s="3" t="s">
        <v>1036</v>
      </c>
      <c r="BWC3" s="3" t="s">
        <v>1036</v>
      </c>
      <c r="BWD3" s="3" t="s">
        <v>1036</v>
      </c>
      <c r="BWE3" s="3" t="s">
        <v>1036</v>
      </c>
      <c r="BWF3" s="3" t="s">
        <v>1036</v>
      </c>
      <c r="BWG3" s="3" t="s">
        <v>1036</v>
      </c>
      <c r="BWH3" s="3" t="s">
        <v>1036</v>
      </c>
      <c r="BWI3" s="3" t="s">
        <v>1036</v>
      </c>
      <c r="BWJ3" s="3" t="s">
        <v>1036</v>
      </c>
      <c r="BWK3" s="3" t="s">
        <v>1036</v>
      </c>
      <c r="BWL3" s="3" t="s">
        <v>1036</v>
      </c>
      <c r="BWM3" s="3" t="s">
        <v>1036</v>
      </c>
      <c r="BWN3" s="3" t="s">
        <v>1036</v>
      </c>
      <c r="BWO3" s="3" t="s">
        <v>1036</v>
      </c>
      <c r="BWP3" s="3" t="s">
        <v>1036</v>
      </c>
      <c r="BWQ3" s="3" t="s">
        <v>1036</v>
      </c>
      <c r="BWR3" s="3" t="s">
        <v>1036</v>
      </c>
      <c r="BWS3" s="3" t="s">
        <v>1036</v>
      </c>
      <c r="BWT3" s="3" t="s">
        <v>1036</v>
      </c>
      <c r="BWU3" s="3" t="s">
        <v>1036</v>
      </c>
      <c r="BWV3" s="3" t="s">
        <v>1036</v>
      </c>
      <c r="BWW3" s="3" t="s">
        <v>1036</v>
      </c>
      <c r="BWX3" s="3" t="s">
        <v>1036</v>
      </c>
      <c r="BWY3" s="3" t="s">
        <v>1036</v>
      </c>
      <c r="BWZ3" s="3" t="s">
        <v>1036</v>
      </c>
      <c r="BXA3" s="3" t="s">
        <v>1036</v>
      </c>
      <c r="BXB3" s="3" t="s">
        <v>1036</v>
      </c>
      <c r="BXC3" s="3" t="s">
        <v>1036</v>
      </c>
      <c r="BXD3" s="3" t="s">
        <v>1036</v>
      </c>
      <c r="BXE3" s="3" t="s">
        <v>1036</v>
      </c>
      <c r="BXF3" s="3" t="s">
        <v>1036</v>
      </c>
      <c r="BXG3" s="3" t="s">
        <v>1036</v>
      </c>
      <c r="BXH3" s="3" t="s">
        <v>1036</v>
      </c>
      <c r="BXI3" s="3" t="s">
        <v>1036</v>
      </c>
      <c r="BXJ3" s="3" t="s">
        <v>1036</v>
      </c>
      <c r="BXK3" s="3" t="s">
        <v>1036</v>
      </c>
      <c r="BXL3" s="3" t="s">
        <v>1036</v>
      </c>
      <c r="BXM3" s="3" t="s">
        <v>1036</v>
      </c>
      <c r="BXN3" s="3" t="s">
        <v>1036</v>
      </c>
      <c r="BXO3" s="3" t="s">
        <v>1036</v>
      </c>
      <c r="BXP3" s="3" t="s">
        <v>1036</v>
      </c>
      <c r="BXQ3" s="3" t="s">
        <v>1036</v>
      </c>
      <c r="BXR3" s="3" t="s">
        <v>1036</v>
      </c>
      <c r="BXS3" s="3" t="s">
        <v>1036</v>
      </c>
      <c r="BXT3" s="3" t="s">
        <v>1036</v>
      </c>
      <c r="BXU3" s="3" t="s">
        <v>1036</v>
      </c>
      <c r="BXV3" s="3" t="s">
        <v>1036</v>
      </c>
      <c r="BXW3" s="3" t="s">
        <v>1036</v>
      </c>
      <c r="BXX3" s="3" t="s">
        <v>1036</v>
      </c>
      <c r="BXY3" s="3" t="s">
        <v>1036</v>
      </c>
      <c r="BXZ3" s="3" t="s">
        <v>1036</v>
      </c>
      <c r="BYA3" s="3" t="s">
        <v>1036</v>
      </c>
      <c r="BYB3" s="3" t="s">
        <v>1036</v>
      </c>
      <c r="BYC3" s="3" t="s">
        <v>1036</v>
      </c>
      <c r="BYD3" s="3" t="s">
        <v>1036</v>
      </c>
      <c r="BYE3" s="3" t="s">
        <v>1036</v>
      </c>
      <c r="BYF3" s="3" t="s">
        <v>1036</v>
      </c>
      <c r="BYG3" s="3" t="s">
        <v>1036</v>
      </c>
      <c r="BYH3" s="3" t="s">
        <v>1036</v>
      </c>
      <c r="BYI3" s="3" t="s">
        <v>1036</v>
      </c>
      <c r="BYJ3" s="3" t="s">
        <v>1036</v>
      </c>
      <c r="BYK3" s="3" t="s">
        <v>1036</v>
      </c>
      <c r="BYL3" s="3" t="s">
        <v>1036</v>
      </c>
      <c r="BYM3" s="3" t="s">
        <v>1036</v>
      </c>
      <c r="BYN3" s="3" t="s">
        <v>1036</v>
      </c>
      <c r="BYO3" s="3" t="s">
        <v>1036</v>
      </c>
      <c r="BYP3" s="3" t="s">
        <v>1036</v>
      </c>
      <c r="BYQ3" s="3" t="s">
        <v>1036</v>
      </c>
      <c r="BYR3" s="3" t="s">
        <v>1036</v>
      </c>
      <c r="BYS3" s="3" t="s">
        <v>1036</v>
      </c>
      <c r="BYT3" s="3" t="s">
        <v>1036</v>
      </c>
      <c r="BYU3" s="3" t="s">
        <v>1036</v>
      </c>
      <c r="BYV3" s="3" t="s">
        <v>1036</v>
      </c>
      <c r="BYW3" s="3" t="s">
        <v>1036</v>
      </c>
      <c r="BYX3" s="3" t="s">
        <v>1036</v>
      </c>
      <c r="BYY3" s="3" t="s">
        <v>1036</v>
      </c>
      <c r="BYZ3" s="3" t="s">
        <v>1036</v>
      </c>
      <c r="BZA3" s="3" t="s">
        <v>1036</v>
      </c>
      <c r="BZB3" s="3" t="s">
        <v>1036</v>
      </c>
      <c r="BZC3" s="3" t="s">
        <v>1036</v>
      </c>
      <c r="BZD3" s="3" t="s">
        <v>1036</v>
      </c>
      <c r="BZE3" s="3" t="s">
        <v>1036</v>
      </c>
      <c r="BZF3" s="3" t="s">
        <v>1036</v>
      </c>
      <c r="BZG3" s="3" t="s">
        <v>1036</v>
      </c>
      <c r="BZH3" s="3" t="s">
        <v>1036</v>
      </c>
      <c r="BZI3" s="3" t="s">
        <v>1036</v>
      </c>
      <c r="BZJ3" s="3" t="s">
        <v>1036</v>
      </c>
      <c r="BZK3" s="3" t="s">
        <v>1036</v>
      </c>
      <c r="BZL3" s="3" t="s">
        <v>1036</v>
      </c>
      <c r="BZM3" s="3" t="s">
        <v>1036</v>
      </c>
      <c r="BZN3" s="3" t="s">
        <v>1036</v>
      </c>
      <c r="BZO3" s="3" t="s">
        <v>1036</v>
      </c>
      <c r="BZP3" s="3" t="s">
        <v>1036</v>
      </c>
      <c r="BZQ3" s="3" t="s">
        <v>1036</v>
      </c>
      <c r="BZR3" s="3" t="s">
        <v>1036</v>
      </c>
      <c r="BZS3" s="3" t="s">
        <v>1036</v>
      </c>
      <c r="BZT3" s="3" t="s">
        <v>1036</v>
      </c>
      <c r="BZU3" s="3" t="s">
        <v>1036</v>
      </c>
      <c r="BZV3" s="3" t="s">
        <v>1036</v>
      </c>
      <c r="BZW3" s="3" t="s">
        <v>1036</v>
      </c>
      <c r="BZX3" s="3" t="s">
        <v>1036</v>
      </c>
      <c r="BZY3" s="3" t="s">
        <v>1036</v>
      </c>
      <c r="BZZ3" s="3" t="s">
        <v>1036</v>
      </c>
      <c r="CAA3" s="3" t="s">
        <v>1036</v>
      </c>
      <c r="CAB3" s="3" t="s">
        <v>1036</v>
      </c>
      <c r="CAC3" s="3" t="s">
        <v>1036</v>
      </c>
      <c r="CAD3" s="3" t="s">
        <v>1036</v>
      </c>
      <c r="CAE3" s="3" t="s">
        <v>1036</v>
      </c>
      <c r="CAF3" s="3" t="s">
        <v>1036</v>
      </c>
      <c r="CAG3" s="3" t="s">
        <v>1036</v>
      </c>
      <c r="CAH3" s="3" t="s">
        <v>1036</v>
      </c>
      <c r="CAI3" s="3" t="s">
        <v>1036</v>
      </c>
      <c r="CAJ3" s="3" t="s">
        <v>1036</v>
      </c>
      <c r="CAK3" s="3" t="s">
        <v>1036</v>
      </c>
      <c r="CAL3" s="3" t="s">
        <v>1036</v>
      </c>
      <c r="CAM3" s="3" t="s">
        <v>1036</v>
      </c>
      <c r="CAN3" s="3" t="s">
        <v>1036</v>
      </c>
      <c r="CAO3" s="3" t="s">
        <v>1036</v>
      </c>
      <c r="CAP3" s="3" t="s">
        <v>1036</v>
      </c>
      <c r="CAQ3" s="3" t="s">
        <v>1036</v>
      </c>
      <c r="CAR3" s="3" t="s">
        <v>1036</v>
      </c>
      <c r="CAS3" s="3" t="s">
        <v>1036</v>
      </c>
      <c r="CAT3" s="3" t="s">
        <v>1036</v>
      </c>
      <c r="CAU3" s="3" t="s">
        <v>1036</v>
      </c>
      <c r="CAV3" s="3" t="s">
        <v>1036</v>
      </c>
      <c r="CAW3" s="3" t="s">
        <v>1036</v>
      </c>
      <c r="CAX3" s="3" t="s">
        <v>1036</v>
      </c>
      <c r="CAY3" s="3" t="s">
        <v>1036</v>
      </c>
      <c r="CAZ3" s="3" t="s">
        <v>1036</v>
      </c>
      <c r="CBA3" s="3" t="s">
        <v>1036</v>
      </c>
      <c r="CBB3" s="3" t="s">
        <v>1036</v>
      </c>
      <c r="CBC3" s="3" t="s">
        <v>1036</v>
      </c>
      <c r="CBD3" s="3" t="s">
        <v>1036</v>
      </c>
      <c r="CBE3" s="3" t="s">
        <v>1036</v>
      </c>
      <c r="CBF3" s="3" t="s">
        <v>1036</v>
      </c>
      <c r="CBG3" s="3" t="s">
        <v>1036</v>
      </c>
      <c r="CBH3" s="3" t="s">
        <v>1036</v>
      </c>
      <c r="CBI3" s="3" t="s">
        <v>1036</v>
      </c>
      <c r="CBJ3" s="3" t="s">
        <v>1036</v>
      </c>
      <c r="CBK3" s="3" t="s">
        <v>1036</v>
      </c>
      <c r="CBL3" s="3" t="s">
        <v>1036</v>
      </c>
      <c r="CBM3" s="3" t="s">
        <v>1036</v>
      </c>
      <c r="CBN3" s="3" t="s">
        <v>1036</v>
      </c>
      <c r="CBO3" s="3" t="s">
        <v>1036</v>
      </c>
      <c r="CBP3" s="3" t="s">
        <v>1036</v>
      </c>
      <c r="CBQ3" s="3" t="s">
        <v>1036</v>
      </c>
      <c r="CBR3" s="3" t="s">
        <v>1036</v>
      </c>
      <c r="CBS3" s="3" t="s">
        <v>1036</v>
      </c>
      <c r="CBT3" s="3" t="s">
        <v>1036</v>
      </c>
      <c r="CBU3" s="3" t="s">
        <v>1036</v>
      </c>
      <c r="CBV3" s="3" t="s">
        <v>1036</v>
      </c>
      <c r="CBW3" s="3" t="s">
        <v>1036</v>
      </c>
      <c r="CBX3" s="3" t="s">
        <v>1036</v>
      </c>
      <c r="CBY3" s="3" t="s">
        <v>1036</v>
      </c>
      <c r="CBZ3" s="3" t="s">
        <v>1036</v>
      </c>
      <c r="CCA3" s="3" t="s">
        <v>1036</v>
      </c>
      <c r="CCB3" s="3" t="s">
        <v>1036</v>
      </c>
      <c r="CCC3" s="3" t="s">
        <v>1036</v>
      </c>
      <c r="CCD3" s="3" t="s">
        <v>1036</v>
      </c>
      <c r="CCE3" s="3" t="s">
        <v>1036</v>
      </c>
      <c r="CCF3" s="3" t="s">
        <v>1036</v>
      </c>
      <c r="CCG3" s="3" t="s">
        <v>1036</v>
      </c>
      <c r="CCH3" s="3" t="s">
        <v>1036</v>
      </c>
      <c r="CCI3" s="3" t="s">
        <v>1036</v>
      </c>
      <c r="CCJ3" s="3" t="s">
        <v>1036</v>
      </c>
      <c r="CCK3" s="3" t="s">
        <v>1036</v>
      </c>
      <c r="CCL3" s="3" t="s">
        <v>1036</v>
      </c>
      <c r="CCM3" s="3" t="s">
        <v>1036</v>
      </c>
      <c r="CCN3" s="3" t="s">
        <v>1036</v>
      </c>
      <c r="CCO3" s="3" t="s">
        <v>1036</v>
      </c>
      <c r="CCP3" s="3" t="s">
        <v>1036</v>
      </c>
      <c r="CCQ3" s="3" t="s">
        <v>1036</v>
      </c>
      <c r="CCR3" s="3" t="s">
        <v>1036</v>
      </c>
      <c r="CCS3" s="3" t="s">
        <v>1036</v>
      </c>
      <c r="CCT3" s="3" t="s">
        <v>1036</v>
      </c>
      <c r="CCU3" s="3" t="s">
        <v>1036</v>
      </c>
      <c r="CCV3" s="3" t="s">
        <v>1036</v>
      </c>
      <c r="CCW3" s="3" t="s">
        <v>1036</v>
      </c>
      <c r="CCX3" s="3" t="s">
        <v>1036</v>
      </c>
      <c r="CCY3" s="3" t="s">
        <v>1036</v>
      </c>
      <c r="CCZ3" s="3" t="s">
        <v>1036</v>
      </c>
      <c r="CDA3" s="3" t="s">
        <v>1036</v>
      </c>
      <c r="CDB3" s="3" t="s">
        <v>1036</v>
      </c>
      <c r="CDC3" s="3" t="s">
        <v>1036</v>
      </c>
      <c r="CDD3" s="3" t="s">
        <v>1036</v>
      </c>
      <c r="CDE3" s="3" t="s">
        <v>1036</v>
      </c>
      <c r="CDF3" s="3" t="s">
        <v>1036</v>
      </c>
      <c r="CDG3" s="3" t="s">
        <v>1036</v>
      </c>
      <c r="CDH3" s="3" t="s">
        <v>1036</v>
      </c>
      <c r="CDI3" s="3" t="s">
        <v>1036</v>
      </c>
      <c r="CDJ3" s="3" t="s">
        <v>1036</v>
      </c>
      <c r="CDK3" s="3" t="s">
        <v>1036</v>
      </c>
      <c r="CDL3" s="3" t="s">
        <v>1036</v>
      </c>
      <c r="CDM3" s="3" t="s">
        <v>1036</v>
      </c>
      <c r="CDN3" s="3" t="s">
        <v>1036</v>
      </c>
      <c r="CDO3" s="3" t="s">
        <v>1036</v>
      </c>
      <c r="CDP3" s="3" t="s">
        <v>1036</v>
      </c>
      <c r="CDQ3" s="3" t="s">
        <v>1036</v>
      </c>
      <c r="CDR3" s="3" t="s">
        <v>1036</v>
      </c>
      <c r="CDS3" s="3" t="s">
        <v>1036</v>
      </c>
      <c r="CDT3" s="3" t="s">
        <v>1036</v>
      </c>
      <c r="CDU3" s="3" t="s">
        <v>1036</v>
      </c>
      <c r="CDV3" s="3" t="s">
        <v>1036</v>
      </c>
      <c r="CDW3" s="3" t="s">
        <v>1036</v>
      </c>
      <c r="CDX3" s="3" t="s">
        <v>1036</v>
      </c>
      <c r="CDY3" s="3" t="s">
        <v>1036</v>
      </c>
      <c r="CDZ3" s="3" t="s">
        <v>1036</v>
      </c>
      <c r="CEA3" s="3" t="s">
        <v>1036</v>
      </c>
      <c r="CEB3" s="3" t="s">
        <v>1036</v>
      </c>
      <c r="CEC3" s="3" t="s">
        <v>1036</v>
      </c>
      <c r="CED3" s="3" t="s">
        <v>1036</v>
      </c>
      <c r="CEE3" s="3" t="s">
        <v>1036</v>
      </c>
      <c r="CEF3" s="3" t="s">
        <v>1036</v>
      </c>
      <c r="CEG3" s="3" t="s">
        <v>1036</v>
      </c>
      <c r="CEH3" s="3" t="s">
        <v>1036</v>
      </c>
      <c r="CEI3" s="3" t="s">
        <v>1036</v>
      </c>
      <c r="CEJ3" s="3" t="s">
        <v>1036</v>
      </c>
      <c r="CEK3" s="3" t="s">
        <v>1036</v>
      </c>
      <c r="CEL3" s="3" t="s">
        <v>1036</v>
      </c>
      <c r="CEM3" s="3" t="s">
        <v>1036</v>
      </c>
      <c r="CEN3" s="3" t="s">
        <v>1036</v>
      </c>
      <c r="CEO3" s="3" t="s">
        <v>1036</v>
      </c>
      <c r="CEP3" s="3" t="s">
        <v>1036</v>
      </c>
      <c r="CEQ3" s="3" t="s">
        <v>1036</v>
      </c>
      <c r="CER3" s="3" t="s">
        <v>1036</v>
      </c>
      <c r="CES3" s="3" t="s">
        <v>1036</v>
      </c>
      <c r="CET3" s="3" t="s">
        <v>1036</v>
      </c>
      <c r="CEU3" s="3" t="s">
        <v>1036</v>
      </c>
      <c r="CEV3" s="3" t="s">
        <v>1036</v>
      </c>
      <c r="CEW3" s="3" t="s">
        <v>1036</v>
      </c>
      <c r="CEX3" s="3" t="s">
        <v>1036</v>
      </c>
      <c r="CEY3" s="3" t="s">
        <v>1036</v>
      </c>
      <c r="CEZ3" s="3" t="s">
        <v>1036</v>
      </c>
      <c r="CFA3" s="3" t="s">
        <v>1036</v>
      </c>
      <c r="CFB3" s="3" t="s">
        <v>1036</v>
      </c>
      <c r="CFC3" s="3" t="s">
        <v>1036</v>
      </c>
      <c r="CFD3" s="3" t="s">
        <v>1036</v>
      </c>
      <c r="CFE3" s="3" t="s">
        <v>1036</v>
      </c>
      <c r="CFF3" s="3" t="s">
        <v>1036</v>
      </c>
      <c r="CFG3" s="3" t="s">
        <v>1036</v>
      </c>
      <c r="CFH3" s="3" t="s">
        <v>1036</v>
      </c>
      <c r="CFI3" s="3" t="s">
        <v>1036</v>
      </c>
      <c r="CFJ3" s="3" t="s">
        <v>1036</v>
      </c>
      <c r="CFK3" s="3" t="s">
        <v>1036</v>
      </c>
      <c r="CFL3" s="3" t="s">
        <v>1036</v>
      </c>
      <c r="CFM3" s="3" t="s">
        <v>1036</v>
      </c>
      <c r="CFN3" s="3" t="s">
        <v>1036</v>
      </c>
      <c r="CFO3" s="3" t="s">
        <v>1036</v>
      </c>
      <c r="CFP3" s="3" t="s">
        <v>1036</v>
      </c>
      <c r="CFQ3" s="3" t="s">
        <v>1036</v>
      </c>
      <c r="CFR3" s="3" t="s">
        <v>1036</v>
      </c>
      <c r="CFS3" s="3" t="s">
        <v>1036</v>
      </c>
      <c r="CFT3" s="3" t="s">
        <v>1036</v>
      </c>
      <c r="CFU3" s="3" t="s">
        <v>1036</v>
      </c>
      <c r="CFV3" s="3" t="s">
        <v>1036</v>
      </c>
      <c r="CFW3" s="3" t="s">
        <v>1036</v>
      </c>
      <c r="CFX3" s="3" t="s">
        <v>1036</v>
      </c>
      <c r="CFY3" s="3" t="s">
        <v>1036</v>
      </c>
      <c r="CFZ3" s="3" t="s">
        <v>1036</v>
      </c>
      <c r="CGA3" s="3" t="s">
        <v>1036</v>
      </c>
      <c r="CGB3" s="3" t="s">
        <v>1036</v>
      </c>
      <c r="CGC3" s="3" t="s">
        <v>1036</v>
      </c>
      <c r="CGD3" s="3" t="s">
        <v>1036</v>
      </c>
      <c r="CGE3" s="3" t="s">
        <v>1036</v>
      </c>
      <c r="CGF3" s="3" t="s">
        <v>1036</v>
      </c>
      <c r="CGG3" s="3" t="s">
        <v>1036</v>
      </c>
      <c r="CGH3" s="3" t="s">
        <v>1036</v>
      </c>
      <c r="CGI3" s="3" t="s">
        <v>1036</v>
      </c>
      <c r="CGJ3" s="3" t="s">
        <v>1036</v>
      </c>
      <c r="CGK3" s="3" t="s">
        <v>1036</v>
      </c>
      <c r="CGL3" s="3" t="s">
        <v>1036</v>
      </c>
      <c r="CGM3" s="3" t="s">
        <v>1036</v>
      </c>
      <c r="CGN3" s="3" t="s">
        <v>1036</v>
      </c>
      <c r="CGO3" s="3" t="s">
        <v>1036</v>
      </c>
      <c r="CGP3" s="3" t="s">
        <v>1036</v>
      </c>
      <c r="CGQ3" s="3" t="s">
        <v>1036</v>
      </c>
      <c r="CGR3" s="3" t="s">
        <v>1036</v>
      </c>
      <c r="CGS3" s="3" t="s">
        <v>1036</v>
      </c>
      <c r="CGT3" s="3" t="s">
        <v>1036</v>
      </c>
      <c r="CGU3" s="3" t="s">
        <v>1036</v>
      </c>
      <c r="CGV3" s="3" t="s">
        <v>1036</v>
      </c>
      <c r="CGW3" s="3" t="s">
        <v>1036</v>
      </c>
      <c r="CGX3" s="3" t="s">
        <v>1036</v>
      </c>
      <c r="CGY3" s="3" t="s">
        <v>1036</v>
      </c>
      <c r="CGZ3" s="3" t="s">
        <v>1036</v>
      </c>
      <c r="CHA3" s="3" t="s">
        <v>1036</v>
      </c>
      <c r="CHB3" s="3" t="s">
        <v>1036</v>
      </c>
      <c r="CHC3" s="3" t="s">
        <v>1036</v>
      </c>
      <c r="CHD3" s="3" t="s">
        <v>1036</v>
      </c>
      <c r="CHE3" s="3" t="s">
        <v>1036</v>
      </c>
      <c r="CHF3" s="3" t="s">
        <v>1036</v>
      </c>
      <c r="CHG3" s="3" t="s">
        <v>1036</v>
      </c>
      <c r="CHH3" s="3" t="s">
        <v>1036</v>
      </c>
      <c r="CHI3" s="3" t="s">
        <v>1036</v>
      </c>
      <c r="CHJ3" s="3" t="s">
        <v>1036</v>
      </c>
      <c r="CHK3" s="3" t="s">
        <v>1036</v>
      </c>
      <c r="CHL3" s="3" t="s">
        <v>1036</v>
      </c>
      <c r="CHM3" s="3" t="s">
        <v>1036</v>
      </c>
      <c r="CHN3" s="3" t="s">
        <v>1036</v>
      </c>
      <c r="CHO3" s="3" t="s">
        <v>1036</v>
      </c>
      <c r="CHP3" s="3" t="s">
        <v>1036</v>
      </c>
      <c r="CHQ3" s="3" t="s">
        <v>1036</v>
      </c>
      <c r="CHR3" s="3" t="s">
        <v>1036</v>
      </c>
      <c r="CHS3" s="3" t="s">
        <v>1036</v>
      </c>
      <c r="CHT3" s="3" t="s">
        <v>1036</v>
      </c>
      <c r="CHU3" s="3" t="s">
        <v>1036</v>
      </c>
      <c r="CHV3" s="3" t="s">
        <v>1036</v>
      </c>
      <c r="CHW3" s="3" t="s">
        <v>1036</v>
      </c>
      <c r="CHX3" s="3" t="s">
        <v>1036</v>
      </c>
      <c r="CHY3" s="3" t="s">
        <v>1036</v>
      </c>
      <c r="CHZ3" s="3" t="s">
        <v>1036</v>
      </c>
      <c r="CIA3" s="3" t="s">
        <v>1036</v>
      </c>
      <c r="CIB3" s="3" t="s">
        <v>1036</v>
      </c>
      <c r="CIC3" s="3" t="s">
        <v>1036</v>
      </c>
      <c r="CID3" s="3" t="s">
        <v>1036</v>
      </c>
      <c r="CIE3" s="3" t="s">
        <v>1036</v>
      </c>
      <c r="CIF3" s="3" t="s">
        <v>1036</v>
      </c>
      <c r="CIG3" s="3" t="s">
        <v>1036</v>
      </c>
      <c r="CIH3" s="3" t="s">
        <v>1036</v>
      </c>
      <c r="CII3" s="3" t="s">
        <v>1036</v>
      </c>
      <c r="CIJ3" s="3" t="s">
        <v>1036</v>
      </c>
      <c r="CIK3" s="3" t="s">
        <v>1036</v>
      </c>
      <c r="CIL3" s="3" t="s">
        <v>1036</v>
      </c>
      <c r="CIM3" s="3" t="s">
        <v>1036</v>
      </c>
      <c r="CIN3" s="3" t="s">
        <v>1036</v>
      </c>
      <c r="CIO3" s="3" t="s">
        <v>1036</v>
      </c>
      <c r="CIP3" s="3" t="s">
        <v>1036</v>
      </c>
      <c r="CIQ3" s="3" t="s">
        <v>1036</v>
      </c>
      <c r="CIR3" s="3" t="s">
        <v>1036</v>
      </c>
      <c r="CIS3" s="3" t="s">
        <v>1036</v>
      </c>
      <c r="CIT3" s="3" t="s">
        <v>1036</v>
      </c>
      <c r="CIU3" s="3" t="s">
        <v>1036</v>
      </c>
      <c r="CIV3" s="3" t="s">
        <v>1036</v>
      </c>
      <c r="CIW3" s="3" t="s">
        <v>1036</v>
      </c>
      <c r="CIX3" s="3" t="s">
        <v>1036</v>
      </c>
      <c r="CIY3" s="3" t="s">
        <v>1036</v>
      </c>
      <c r="CIZ3" s="3" t="s">
        <v>1036</v>
      </c>
      <c r="CJA3" s="3" t="s">
        <v>1036</v>
      </c>
      <c r="CJB3" s="3" t="s">
        <v>1036</v>
      </c>
      <c r="CJC3" s="3" t="s">
        <v>1036</v>
      </c>
      <c r="CJD3" s="3" t="s">
        <v>1036</v>
      </c>
      <c r="CJE3" s="3" t="s">
        <v>1036</v>
      </c>
      <c r="CJF3" s="3" t="s">
        <v>1036</v>
      </c>
      <c r="CJG3" s="3" t="s">
        <v>1036</v>
      </c>
      <c r="CJH3" s="3" t="s">
        <v>1036</v>
      </c>
      <c r="CJI3" s="3" t="s">
        <v>1036</v>
      </c>
      <c r="CJJ3" s="3" t="s">
        <v>1036</v>
      </c>
      <c r="CJK3" s="3" t="s">
        <v>1036</v>
      </c>
      <c r="CJL3" s="3" t="s">
        <v>1036</v>
      </c>
      <c r="CJM3" s="3" t="s">
        <v>1036</v>
      </c>
      <c r="CJN3" s="3" t="s">
        <v>1036</v>
      </c>
      <c r="CJO3" s="3" t="s">
        <v>1036</v>
      </c>
      <c r="CJP3" s="3" t="s">
        <v>1036</v>
      </c>
      <c r="CJQ3" s="3" t="s">
        <v>1036</v>
      </c>
      <c r="CJR3" s="3" t="s">
        <v>1036</v>
      </c>
      <c r="CJS3" s="3" t="s">
        <v>1036</v>
      </c>
      <c r="CJT3" s="3" t="s">
        <v>1036</v>
      </c>
      <c r="CJU3" s="3" t="s">
        <v>1036</v>
      </c>
      <c r="CJV3" s="3" t="s">
        <v>1036</v>
      </c>
      <c r="CJW3" s="3" t="s">
        <v>1036</v>
      </c>
      <c r="CJX3" s="3" t="s">
        <v>1036</v>
      </c>
      <c r="CJY3" s="3" t="s">
        <v>1036</v>
      </c>
      <c r="CJZ3" s="3" t="s">
        <v>1036</v>
      </c>
      <c r="CKA3" s="3" t="s">
        <v>1036</v>
      </c>
      <c r="CKB3" s="3" t="s">
        <v>1036</v>
      </c>
      <c r="CKC3" s="3" t="s">
        <v>1036</v>
      </c>
      <c r="CKD3" s="3" t="s">
        <v>1036</v>
      </c>
      <c r="CKE3" s="3" t="s">
        <v>1036</v>
      </c>
      <c r="CKF3" s="3" t="s">
        <v>1036</v>
      </c>
      <c r="CKG3" s="3" t="s">
        <v>1036</v>
      </c>
      <c r="CKH3" s="3" t="s">
        <v>1036</v>
      </c>
      <c r="CKI3" s="3" t="s">
        <v>1036</v>
      </c>
      <c r="CKJ3" s="3" t="s">
        <v>1036</v>
      </c>
      <c r="CKK3" s="3" t="s">
        <v>1036</v>
      </c>
      <c r="CKL3" s="3" t="s">
        <v>1036</v>
      </c>
      <c r="CKM3" s="3" t="s">
        <v>1036</v>
      </c>
      <c r="CKN3" s="3" t="s">
        <v>1036</v>
      </c>
      <c r="CKO3" s="3" t="s">
        <v>1036</v>
      </c>
      <c r="CKP3" s="3" t="s">
        <v>1036</v>
      </c>
      <c r="CKQ3" s="3" t="s">
        <v>1036</v>
      </c>
      <c r="CKR3" s="3" t="s">
        <v>1036</v>
      </c>
      <c r="CKS3" s="3" t="s">
        <v>1036</v>
      </c>
      <c r="CKT3" s="3" t="s">
        <v>1036</v>
      </c>
      <c r="CKU3" s="3" t="s">
        <v>1036</v>
      </c>
      <c r="CKV3" s="3" t="s">
        <v>1036</v>
      </c>
      <c r="CKW3" s="3" t="s">
        <v>1036</v>
      </c>
      <c r="CKX3" s="3" t="s">
        <v>1036</v>
      </c>
      <c r="CKY3" s="3" t="s">
        <v>1036</v>
      </c>
      <c r="CKZ3" s="3" t="s">
        <v>1036</v>
      </c>
      <c r="CLA3" s="3" t="s">
        <v>1036</v>
      </c>
      <c r="CLB3" s="3" t="s">
        <v>1036</v>
      </c>
      <c r="CLC3" s="3" t="s">
        <v>1036</v>
      </c>
      <c r="CLD3" s="3" t="s">
        <v>1036</v>
      </c>
      <c r="CLE3" s="3" t="s">
        <v>1036</v>
      </c>
      <c r="CLF3" s="3" t="s">
        <v>1036</v>
      </c>
      <c r="CLG3" s="3" t="s">
        <v>1036</v>
      </c>
      <c r="CLH3" s="3" t="s">
        <v>1036</v>
      </c>
      <c r="CLI3" s="3" t="s">
        <v>1036</v>
      </c>
      <c r="CLJ3" s="3" t="s">
        <v>1036</v>
      </c>
      <c r="CLK3" s="3" t="s">
        <v>1036</v>
      </c>
      <c r="CLL3" s="3" t="s">
        <v>1036</v>
      </c>
      <c r="CLM3" s="3" t="s">
        <v>1036</v>
      </c>
      <c r="CLN3" s="3" t="s">
        <v>1036</v>
      </c>
      <c r="CLO3" s="3" t="s">
        <v>1036</v>
      </c>
      <c r="CLP3" s="3" t="s">
        <v>1036</v>
      </c>
      <c r="CLQ3" s="3" t="s">
        <v>1036</v>
      </c>
      <c r="CLR3" s="3" t="s">
        <v>1036</v>
      </c>
      <c r="CLS3" s="3" t="s">
        <v>1036</v>
      </c>
      <c r="CLT3" s="3" t="s">
        <v>1036</v>
      </c>
      <c r="CLU3" s="3" t="s">
        <v>1036</v>
      </c>
      <c r="CLV3" s="3" t="s">
        <v>1036</v>
      </c>
      <c r="CLW3" s="3" t="s">
        <v>1036</v>
      </c>
      <c r="CLX3" s="3" t="s">
        <v>1036</v>
      </c>
      <c r="CLY3" s="3" t="s">
        <v>1036</v>
      </c>
      <c r="CLZ3" s="3" t="s">
        <v>1036</v>
      </c>
      <c r="CMA3" s="3" t="s">
        <v>1036</v>
      </c>
      <c r="CMB3" s="3" t="s">
        <v>1036</v>
      </c>
      <c r="CMC3" s="3" t="s">
        <v>1036</v>
      </c>
      <c r="CMD3" s="3" t="s">
        <v>1036</v>
      </c>
      <c r="CME3" s="3" t="s">
        <v>1036</v>
      </c>
      <c r="CMF3" s="3" t="s">
        <v>1036</v>
      </c>
      <c r="CMG3" s="3" t="s">
        <v>1036</v>
      </c>
      <c r="CMH3" s="3" t="s">
        <v>1036</v>
      </c>
      <c r="CMI3" s="3" t="s">
        <v>1036</v>
      </c>
      <c r="CMJ3" s="3" t="s">
        <v>1036</v>
      </c>
      <c r="CMK3" s="3" t="s">
        <v>1036</v>
      </c>
      <c r="CML3" s="3" t="s">
        <v>1036</v>
      </c>
      <c r="CMM3" s="3" t="s">
        <v>1036</v>
      </c>
      <c r="CMN3" s="3" t="s">
        <v>1036</v>
      </c>
      <c r="CMO3" s="3" t="s">
        <v>1036</v>
      </c>
      <c r="CMP3" s="3" t="s">
        <v>1036</v>
      </c>
      <c r="CMQ3" s="3" t="s">
        <v>1036</v>
      </c>
      <c r="CMR3" s="3" t="s">
        <v>1036</v>
      </c>
      <c r="CMS3" s="3" t="s">
        <v>1036</v>
      </c>
      <c r="CMT3" s="3" t="s">
        <v>1036</v>
      </c>
      <c r="CMU3" s="3" t="s">
        <v>1036</v>
      </c>
      <c r="CMV3" s="3" t="s">
        <v>1036</v>
      </c>
      <c r="CMW3" s="3" t="s">
        <v>1036</v>
      </c>
      <c r="CMX3" s="3" t="s">
        <v>1036</v>
      </c>
      <c r="CMY3" s="3" t="s">
        <v>1036</v>
      </c>
      <c r="CMZ3" s="3" t="s">
        <v>1036</v>
      </c>
      <c r="CNA3" s="3" t="s">
        <v>1036</v>
      </c>
      <c r="CNB3" s="3" t="s">
        <v>1036</v>
      </c>
      <c r="CNC3" s="3" t="s">
        <v>1036</v>
      </c>
      <c r="CND3" s="3" t="s">
        <v>1036</v>
      </c>
      <c r="CNE3" s="3" t="s">
        <v>1036</v>
      </c>
      <c r="CNF3" s="3" t="s">
        <v>1036</v>
      </c>
      <c r="CNG3" s="3" t="s">
        <v>1036</v>
      </c>
      <c r="CNH3" s="3" t="s">
        <v>1036</v>
      </c>
      <c r="CNI3" s="3" t="s">
        <v>1036</v>
      </c>
      <c r="CNJ3" s="3" t="s">
        <v>1036</v>
      </c>
      <c r="CNK3" s="3" t="s">
        <v>1036</v>
      </c>
      <c r="CNL3" s="3" t="s">
        <v>1036</v>
      </c>
      <c r="CNM3" s="3" t="s">
        <v>1036</v>
      </c>
      <c r="CNN3" s="3" t="s">
        <v>1036</v>
      </c>
      <c r="CNO3" s="3" t="s">
        <v>1036</v>
      </c>
      <c r="CNP3" s="3" t="s">
        <v>1036</v>
      </c>
      <c r="CNQ3" s="3" t="s">
        <v>1036</v>
      </c>
      <c r="CNR3" s="3" t="s">
        <v>1036</v>
      </c>
      <c r="CNS3" s="3" t="s">
        <v>1036</v>
      </c>
      <c r="CNT3" s="3" t="s">
        <v>1036</v>
      </c>
      <c r="CNU3" s="3" t="s">
        <v>1036</v>
      </c>
      <c r="CNV3" s="3" t="s">
        <v>1036</v>
      </c>
      <c r="CNW3" s="3" t="s">
        <v>1036</v>
      </c>
      <c r="CNX3" s="3" t="s">
        <v>1036</v>
      </c>
      <c r="CNY3" s="3" t="s">
        <v>1036</v>
      </c>
      <c r="CNZ3" s="3" t="s">
        <v>1036</v>
      </c>
      <c r="COA3" s="3" t="s">
        <v>1036</v>
      </c>
      <c r="COB3" s="3" t="s">
        <v>1036</v>
      </c>
      <c r="COC3" s="3" t="s">
        <v>1036</v>
      </c>
      <c r="COD3" s="3" t="s">
        <v>1036</v>
      </c>
      <c r="COE3" s="3" t="s">
        <v>1036</v>
      </c>
      <c r="COF3" s="3" t="s">
        <v>1036</v>
      </c>
      <c r="COG3" s="3" t="s">
        <v>1036</v>
      </c>
      <c r="COH3" s="3" t="s">
        <v>1036</v>
      </c>
      <c r="COI3" s="3" t="s">
        <v>1036</v>
      </c>
      <c r="COJ3" s="3" t="s">
        <v>1036</v>
      </c>
      <c r="COK3" s="3" t="s">
        <v>1036</v>
      </c>
      <c r="COL3" s="3" t="s">
        <v>1036</v>
      </c>
      <c r="COM3" s="3" t="s">
        <v>1036</v>
      </c>
      <c r="CON3" s="3" t="s">
        <v>1036</v>
      </c>
      <c r="COO3" s="3" t="s">
        <v>1036</v>
      </c>
      <c r="COP3" s="3" t="s">
        <v>1036</v>
      </c>
      <c r="COQ3" s="3" t="s">
        <v>1036</v>
      </c>
      <c r="COR3" s="3" t="s">
        <v>1036</v>
      </c>
      <c r="COS3" s="3" t="s">
        <v>1036</v>
      </c>
      <c r="COT3" s="3" t="s">
        <v>1036</v>
      </c>
      <c r="COU3" s="3" t="s">
        <v>1036</v>
      </c>
      <c r="COV3" s="3" t="s">
        <v>1036</v>
      </c>
      <c r="COW3" s="3" t="s">
        <v>1036</v>
      </c>
      <c r="COX3" s="3" t="s">
        <v>1036</v>
      </c>
      <c r="COY3" s="3" t="s">
        <v>1036</v>
      </c>
      <c r="COZ3" s="3" t="s">
        <v>1036</v>
      </c>
      <c r="CPA3" s="3" t="s">
        <v>1036</v>
      </c>
      <c r="CPB3" s="3" t="s">
        <v>1036</v>
      </c>
      <c r="CPC3" s="3" t="s">
        <v>1036</v>
      </c>
      <c r="CPD3" s="3" t="s">
        <v>1036</v>
      </c>
      <c r="CPE3" s="3" t="s">
        <v>1036</v>
      </c>
      <c r="CPF3" s="3" t="s">
        <v>1036</v>
      </c>
      <c r="CPG3" s="3" t="s">
        <v>1036</v>
      </c>
      <c r="CPH3" s="3" t="s">
        <v>1036</v>
      </c>
      <c r="CPI3" s="3" t="s">
        <v>1036</v>
      </c>
      <c r="CPJ3" s="3" t="s">
        <v>1036</v>
      </c>
      <c r="CPK3" s="3" t="s">
        <v>1036</v>
      </c>
      <c r="CPL3" s="3" t="s">
        <v>1036</v>
      </c>
      <c r="CPM3" s="3" t="s">
        <v>1036</v>
      </c>
      <c r="CPN3" s="3" t="s">
        <v>1036</v>
      </c>
      <c r="CPO3" s="3" t="s">
        <v>1036</v>
      </c>
      <c r="CPP3" s="3" t="s">
        <v>1036</v>
      </c>
      <c r="CPQ3" s="3" t="s">
        <v>1036</v>
      </c>
      <c r="CPR3" s="3" t="s">
        <v>1036</v>
      </c>
      <c r="CPS3" s="3" t="s">
        <v>1036</v>
      </c>
      <c r="CPT3" s="3" t="s">
        <v>1036</v>
      </c>
      <c r="CPU3" s="3" t="s">
        <v>1036</v>
      </c>
      <c r="CPV3" s="3" t="s">
        <v>1036</v>
      </c>
      <c r="CPW3" s="3" t="s">
        <v>1036</v>
      </c>
      <c r="CPX3" s="3" t="s">
        <v>1036</v>
      </c>
      <c r="CPY3" s="3" t="s">
        <v>1036</v>
      </c>
      <c r="CPZ3" s="3" t="s">
        <v>1036</v>
      </c>
      <c r="CQA3" s="3" t="s">
        <v>1036</v>
      </c>
      <c r="CQB3" s="3" t="s">
        <v>1036</v>
      </c>
      <c r="CQC3" s="3" t="s">
        <v>1036</v>
      </c>
      <c r="CQD3" s="3" t="s">
        <v>1036</v>
      </c>
      <c r="CQE3" s="3" t="s">
        <v>1036</v>
      </c>
      <c r="CQF3" s="3" t="s">
        <v>1036</v>
      </c>
      <c r="CQG3" s="3" t="s">
        <v>1036</v>
      </c>
      <c r="CQH3" s="3" t="s">
        <v>1036</v>
      </c>
      <c r="CQI3" s="3" t="s">
        <v>1036</v>
      </c>
      <c r="CQJ3" s="3" t="s">
        <v>1036</v>
      </c>
      <c r="CQK3" s="3" t="s">
        <v>1036</v>
      </c>
      <c r="CQL3" s="3" t="s">
        <v>1036</v>
      </c>
      <c r="CQM3" s="3" t="s">
        <v>1036</v>
      </c>
      <c r="CQN3" s="3" t="s">
        <v>1036</v>
      </c>
      <c r="CQO3" s="3" t="s">
        <v>1036</v>
      </c>
      <c r="CQP3" s="3" t="s">
        <v>1036</v>
      </c>
      <c r="CQQ3" s="3" t="s">
        <v>1036</v>
      </c>
      <c r="CQR3" s="3" t="s">
        <v>1036</v>
      </c>
      <c r="CQS3" s="3" t="s">
        <v>1036</v>
      </c>
      <c r="CQT3" s="3" t="s">
        <v>1036</v>
      </c>
      <c r="CQU3" s="3" t="s">
        <v>1036</v>
      </c>
      <c r="CQV3" s="3" t="s">
        <v>1036</v>
      </c>
      <c r="CQW3" s="3" t="s">
        <v>1036</v>
      </c>
      <c r="CQX3" s="3" t="s">
        <v>1036</v>
      </c>
      <c r="CQY3" s="3" t="s">
        <v>1036</v>
      </c>
      <c r="CQZ3" s="3" t="s">
        <v>1036</v>
      </c>
      <c r="CRA3" s="3" t="s">
        <v>1036</v>
      </c>
      <c r="CRB3" s="3" t="s">
        <v>1036</v>
      </c>
      <c r="CRC3" s="3" t="s">
        <v>1036</v>
      </c>
      <c r="CRD3" s="3" t="s">
        <v>1036</v>
      </c>
      <c r="CRE3" s="3" t="s">
        <v>1036</v>
      </c>
      <c r="CRF3" s="3" t="s">
        <v>1036</v>
      </c>
      <c r="CRG3" s="3" t="s">
        <v>1036</v>
      </c>
      <c r="CRH3" s="3" t="s">
        <v>1036</v>
      </c>
      <c r="CRI3" s="3" t="s">
        <v>1036</v>
      </c>
      <c r="CRJ3" s="3" t="s">
        <v>1036</v>
      </c>
      <c r="CRK3" s="3" t="s">
        <v>1036</v>
      </c>
      <c r="CRL3" s="3" t="s">
        <v>1036</v>
      </c>
      <c r="CRM3" s="3" t="s">
        <v>1036</v>
      </c>
      <c r="CRN3" s="3" t="s">
        <v>1036</v>
      </c>
      <c r="CRO3" s="3" t="s">
        <v>1036</v>
      </c>
      <c r="CRP3" s="3" t="s">
        <v>1036</v>
      </c>
      <c r="CRQ3" s="3" t="s">
        <v>1036</v>
      </c>
      <c r="CRR3" s="3" t="s">
        <v>1036</v>
      </c>
      <c r="CRS3" s="3" t="s">
        <v>1036</v>
      </c>
      <c r="CRT3" s="3" t="s">
        <v>1036</v>
      </c>
      <c r="CRU3" s="3" t="s">
        <v>1036</v>
      </c>
      <c r="CRV3" s="3" t="s">
        <v>1036</v>
      </c>
      <c r="CRW3" s="3" t="s">
        <v>1036</v>
      </c>
      <c r="CRX3" s="3" t="s">
        <v>1036</v>
      </c>
      <c r="CRY3" s="3" t="s">
        <v>1036</v>
      </c>
      <c r="CRZ3" s="3" t="s">
        <v>1036</v>
      </c>
      <c r="CSA3" s="3" t="s">
        <v>1036</v>
      </c>
      <c r="CSB3" s="3" t="s">
        <v>1036</v>
      </c>
      <c r="CSC3" s="3" t="s">
        <v>1036</v>
      </c>
      <c r="CSD3" s="3" t="s">
        <v>1036</v>
      </c>
      <c r="CSE3" s="3" t="s">
        <v>1036</v>
      </c>
      <c r="CSF3" s="3" t="s">
        <v>1036</v>
      </c>
      <c r="CSG3" s="3" t="s">
        <v>1036</v>
      </c>
      <c r="CSH3" s="3" t="s">
        <v>1036</v>
      </c>
      <c r="CSI3" s="3" t="s">
        <v>1036</v>
      </c>
      <c r="CSJ3" s="3" t="s">
        <v>1036</v>
      </c>
      <c r="CSK3" s="3" t="s">
        <v>1036</v>
      </c>
      <c r="CSL3" s="3" t="s">
        <v>1036</v>
      </c>
      <c r="CSM3" s="3" t="s">
        <v>1036</v>
      </c>
      <c r="CSN3" s="3" t="s">
        <v>1036</v>
      </c>
      <c r="CSO3" s="3" t="s">
        <v>1036</v>
      </c>
      <c r="CSP3" s="3" t="s">
        <v>1036</v>
      </c>
      <c r="CSQ3" s="3" t="s">
        <v>1036</v>
      </c>
      <c r="CSR3" s="3" t="s">
        <v>1036</v>
      </c>
      <c r="CSS3" s="3" t="s">
        <v>1036</v>
      </c>
      <c r="CST3" s="3" t="s">
        <v>1036</v>
      </c>
      <c r="CSU3" s="3" t="s">
        <v>1036</v>
      </c>
      <c r="CSV3" s="3" t="s">
        <v>1036</v>
      </c>
      <c r="CSW3" s="3" t="s">
        <v>1036</v>
      </c>
      <c r="CSX3" s="3" t="s">
        <v>1036</v>
      </c>
      <c r="CSY3" s="3" t="s">
        <v>1036</v>
      </c>
      <c r="CSZ3" s="3" t="s">
        <v>1036</v>
      </c>
      <c r="CTA3" s="3" t="s">
        <v>1036</v>
      </c>
      <c r="CTB3" s="3" t="s">
        <v>1036</v>
      </c>
      <c r="CTC3" s="3" t="s">
        <v>1036</v>
      </c>
      <c r="CTD3" s="3" t="s">
        <v>1036</v>
      </c>
      <c r="CTE3" s="3" t="s">
        <v>1036</v>
      </c>
      <c r="CTF3" s="3" t="s">
        <v>1036</v>
      </c>
      <c r="CTG3" s="3" t="s">
        <v>1036</v>
      </c>
      <c r="CTH3" s="3" t="s">
        <v>1036</v>
      </c>
      <c r="CTI3" s="3" t="s">
        <v>1036</v>
      </c>
      <c r="CTJ3" s="3" t="s">
        <v>1036</v>
      </c>
      <c r="CTK3" s="3" t="s">
        <v>1036</v>
      </c>
      <c r="CTL3" s="3" t="s">
        <v>1036</v>
      </c>
      <c r="CTM3" s="3" t="s">
        <v>1036</v>
      </c>
      <c r="CTN3" s="3" t="s">
        <v>1036</v>
      </c>
      <c r="CTO3" s="3" t="s">
        <v>1036</v>
      </c>
      <c r="CTP3" s="3" t="s">
        <v>1036</v>
      </c>
      <c r="CTQ3" s="3" t="s">
        <v>1036</v>
      </c>
      <c r="CTR3" s="3" t="s">
        <v>1036</v>
      </c>
      <c r="CTS3" s="3" t="s">
        <v>1036</v>
      </c>
      <c r="CTT3" s="3" t="s">
        <v>1036</v>
      </c>
      <c r="CTU3" s="3" t="s">
        <v>1036</v>
      </c>
      <c r="CTV3" s="3" t="s">
        <v>1036</v>
      </c>
      <c r="CTW3" s="3" t="s">
        <v>1036</v>
      </c>
      <c r="CTX3" s="3" t="s">
        <v>1036</v>
      </c>
      <c r="CTY3" s="3" t="s">
        <v>1036</v>
      </c>
      <c r="CTZ3" s="3" t="s">
        <v>1036</v>
      </c>
      <c r="CUA3" s="3" t="s">
        <v>1036</v>
      </c>
      <c r="CUB3" s="3" t="s">
        <v>1036</v>
      </c>
      <c r="CUC3" s="3" t="s">
        <v>1036</v>
      </c>
      <c r="CUD3" s="3" t="s">
        <v>1036</v>
      </c>
      <c r="CUE3" s="3" t="s">
        <v>1036</v>
      </c>
      <c r="CUF3" s="3" t="s">
        <v>1036</v>
      </c>
      <c r="CUG3" s="3" t="s">
        <v>1036</v>
      </c>
      <c r="CUH3" s="3" t="s">
        <v>1036</v>
      </c>
      <c r="CUI3" s="3" t="s">
        <v>1036</v>
      </c>
      <c r="CUJ3" s="3" t="s">
        <v>1036</v>
      </c>
      <c r="CUK3" s="3" t="s">
        <v>1036</v>
      </c>
      <c r="CUL3" s="3" t="s">
        <v>1036</v>
      </c>
      <c r="CUM3" s="3" t="s">
        <v>1036</v>
      </c>
      <c r="CUN3" s="3" t="s">
        <v>1036</v>
      </c>
      <c r="CUO3" s="3" t="s">
        <v>1036</v>
      </c>
      <c r="CUP3" s="3" t="s">
        <v>1036</v>
      </c>
      <c r="CUQ3" s="3" t="s">
        <v>1036</v>
      </c>
      <c r="CUR3" s="3" t="s">
        <v>1036</v>
      </c>
      <c r="CUS3" s="3" t="s">
        <v>1036</v>
      </c>
      <c r="CUT3" s="3" t="s">
        <v>1036</v>
      </c>
      <c r="CUU3" s="3" t="s">
        <v>1036</v>
      </c>
      <c r="CUV3" s="3" t="s">
        <v>1036</v>
      </c>
      <c r="CUW3" s="3" t="s">
        <v>1036</v>
      </c>
      <c r="CUX3" s="3" t="s">
        <v>1036</v>
      </c>
      <c r="CUY3" s="3" t="s">
        <v>1036</v>
      </c>
      <c r="CUZ3" s="3" t="s">
        <v>1036</v>
      </c>
      <c r="CVA3" s="3" t="s">
        <v>1036</v>
      </c>
      <c r="CVB3" s="3" t="s">
        <v>1036</v>
      </c>
      <c r="CVC3" s="3" t="s">
        <v>1036</v>
      </c>
      <c r="CVD3" s="3" t="s">
        <v>1036</v>
      </c>
      <c r="CVE3" s="3" t="s">
        <v>1036</v>
      </c>
      <c r="CVF3" s="3" t="s">
        <v>1036</v>
      </c>
      <c r="CVG3" s="3" t="s">
        <v>1036</v>
      </c>
      <c r="CVH3" s="3" t="s">
        <v>1036</v>
      </c>
      <c r="CVI3" s="3" t="s">
        <v>1036</v>
      </c>
      <c r="CVJ3" s="3" t="s">
        <v>1036</v>
      </c>
      <c r="CVK3" s="3" t="s">
        <v>1036</v>
      </c>
      <c r="CVL3" s="3" t="s">
        <v>1036</v>
      </c>
      <c r="CVM3" s="3" t="s">
        <v>1036</v>
      </c>
      <c r="CVN3" s="3" t="s">
        <v>1036</v>
      </c>
      <c r="CVO3" s="3" t="s">
        <v>1036</v>
      </c>
      <c r="CVP3" s="3" t="s">
        <v>1036</v>
      </c>
      <c r="CVQ3" s="3" t="s">
        <v>1036</v>
      </c>
      <c r="CVR3" s="3" t="s">
        <v>1036</v>
      </c>
      <c r="CVS3" s="3" t="s">
        <v>1036</v>
      </c>
      <c r="CVT3" s="3" t="s">
        <v>1036</v>
      </c>
      <c r="CVU3" s="3" t="s">
        <v>1036</v>
      </c>
      <c r="CVV3" s="3" t="s">
        <v>1036</v>
      </c>
      <c r="CVW3" s="3" t="s">
        <v>1036</v>
      </c>
      <c r="CVX3" s="3" t="s">
        <v>1036</v>
      </c>
      <c r="CVY3" s="3" t="s">
        <v>1036</v>
      </c>
      <c r="CVZ3" s="3" t="s">
        <v>1036</v>
      </c>
      <c r="CWA3" s="3" t="s">
        <v>1036</v>
      </c>
      <c r="CWB3" s="3" t="s">
        <v>1036</v>
      </c>
      <c r="CWC3" s="3" t="s">
        <v>1036</v>
      </c>
      <c r="CWD3" s="3" t="s">
        <v>1036</v>
      </c>
      <c r="CWE3" s="3" t="s">
        <v>1036</v>
      </c>
      <c r="CWF3" s="3" t="s">
        <v>1036</v>
      </c>
      <c r="CWG3" s="3" t="s">
        <v>1036</v>
      </c>
      <c r="CWH3" s="3" t="s">
        <v>1036</v>
      </c>
      <c r="CWI3" s="3" t="s">
        <v>1036</v>
      </c>
      <c r="CWJ3" s="3" t="s">
        <v>1036</v>
      </c>
      <c r="CWK3" s="3" t="s">
        <v>1036</v>
      </c>
      <c r="CWL3" s="3" t="s">
        <v>1036</v>
      </c>
      <c r="CWM3" s="3" t="s">
        <v>1036</v>
      </c>
      <c r="CWN3" s="3" t="s">
        <v>1036</v>
      </c>
      <c r="CWO3" s="3" t="s">
        <v>1036</v>
      </c>
      <c r="CWP3" s="3" t="s">
        <v>1036</v>
      </c>
      <c r="CWQ3" s="3" t="s">
        <v>1036</v>
      </c>
      <c r="CWR3" s="3" t="s">
        <v>1036</v>
      </c>
      <c r="CWS3" s="3" t="s">
        <v>1036</v>
      </c>
      <c r="CWT3" s="3" t="s">
        <v>1036</v>
      </c>
      <c r="CWU3" s="3" t="s">
        <v>1036</v>
      </c>
      <c r="CWV3" s="3" t="s">
        <v>1036</v>
      </c>
      <c r="CWW3" s="3" t="s">
        <v>1036</v>
      </c>
      <c r="CWX3" s="3" t="s">
        <v>1036</v>
      </c>
      <c r="CWY3" s="3" t="s">
        <v>1036</v>
      </c>
      <c r="CWZ3" s="3" t="s">
        <v>1036</v>
      </c>
      <c r="CXA3" s="3" t="s">
        <v>1036</v>
      </c>
      <c r="CXB3" s="3" t="s">
        <v>1036</v>
      </c>
      <c r="CXC3" s="3" t="s">
        <v>1036</v>
      </c>
      <c r="CXD3" s="3" t="s">
        <v>1036</v>
      </c>
      <c r="CXE3" s="3" t="s">
        <v>1036</v>
      </c>
      <c r="CXF3" s="3" t="s">
        <v>1036</v>
      </c>
      <c r="CXG3" s="3" t="s">
        <v>1036</v>
      </c>
      <c r="CXH3" s="3" t="s">
        <v>1036</v>
      </c>
      <c r="CXI3" s="3" t="s">
        <v>1036</v>
      </c>
      <c r="CXJ3" s="3" t="s">
        <v>1036</v>
      </c>
      <c r="CXK3" s="3" t="s">
        <v>1036</v>
      </c>
      <c r="CXL3" s="3" t="s">
        <v>1036</v>
      </c>
      <c r="CXM3" s="3" t="s">
        <v>1036</v>
      </c>
      <c r="CXN3" s="3" t="s">
        <v>1036</v>
      </c>
      <c r="CXO3" s="3" t="s">
        <v>1036</v>
      </c>
      <c r="CXP3" s="3" t="s">
        <v>1036</v>
      </c>
      <c r="CXQ3" s="3" t="s">
        <v>1036</v>
      </c>
      <c r="CXR3" s="3" t="s">
        <v>1036</v>
      </c>
      <c r="CXS3" s="3" t="s">
        <v>1036</v>
      </c>
      <c r="CXT3" s="3" t="s">
        <v>1036</v>
      </c>
      <c r="CXU3" s="3" t="s">
        <v>1036</v>
      </c>
      <c r="CXV3" s="3" t="s">
        <v>1036</v>
      </c>
      <c r="CXW3" s="3" t="s">
        <v>1036</v>
      </c>
      <c r="CXX3" s="3" t="s">
        <v>1036</v>
      </c>
      <c r="CXY3" s="3" t="s">
        <v>1036</v>
      </c>
      <c r="CXZ3" s="3" t="s">
        <v>1036</v>
      </c>
      <c r="CYA3" s="3" t="s">
        <v>1036</v>
      </c>
      <c r="CYB3" s="3" t="s">
        <v>1036</v>
      </c>
      <c r="CYC3" s="3" t="s">
        <v>1036</v>
      </c>
      <c r="CYD3" s="3" t="s">
        <v>1036</v>
      </c>
      <c r="CYE3" s="3" t="s">
        <v>1036</v>
      </c>
      <c r="CYF3" s="3" t="s">
        <v>1036</v>
      </c>
      <c r="CYG3" s="3" t="s">
        <v>1036</v>
      </c>
      <c r="CYH3" s="3" t="s">
        <v>1036</v>
      </c>
      <c r="CYI3" s="3" t="s">
        <v>1036</v>
      </c>
      <c r="CYJ3" s="3" t="s">
        <v>1036</v>
      </c>
      <c r="CYK3" s="3" t="s">
        <v>1036</v>
      </c>
      <c r="CYL3" s="3" t="s">
        <v>1036</v>
      </c>
      <c r="CYM3" s="3" t="s">
        <v>1036</v>
      </c>
      <c r="CYN3" s="3" t="s">
        <v>1036</v>
      </c>
      <c r="CYO3" s="3" t="s">
        <v>1036</v>
      </c>
      <c r="CYP3" s="3" t="s">
        <v>1036</v>
      </c>
      <c r="CYQ3" s="3" t="s">
        <v>1036</v>
      </c>
      <c r="CYR3" s="3" t="s">
        <v>1036</v>
      </c>
      <c r="CYS3" s="3" t="s">
        <v>1036</v>
      </c>
      <c r="CYT3" s="3" t="s">
        <v>1036</v>
      </c>
      <c r="CYU3" s="3" t="s">
        <v>1036</v>
      </c>
      <c r="CYV3" s="3" t="s">
        <v>1036</v>
      </c>
      <c r="CYW3" s="3" t="s">
        <v>1036</v>
      </c>
      <c r="CYX3" s="3" t="s">
        <v>1036</v>
      </c>
      <c r="CYY3" s="3" t="s">
        <v>1036</v>
      </c>
      <c r="CYZ3" s="3" t="s">
        <v>1036</v>
      </c>
      <c r="CZA3" s="3" t="s">
        <v>1036</v>
      </c>
      <c r="CZB3" s="3" t="s">
        <v>1036</v>
      </c>
      <c r="CZC3" s="3" t="s">
        <v>1036</v>
      </c>
      <c r="CZD3" s="3" t="s">
        <v>1036</v>
      </c>
      <c r="CZE3" s="3" t="s">
        <v>1036</v>
      </c>
      <c r="CZF3" s="3" t="s">
        <v>1036</v>
      </c>
      <c r="CZG3" s="3" t="s">
        <v>1036</v>
      </c>
      <c r="CZH3" s="3" t="s">
        <v>1036</v>
      </c>
      <c r="CZI3" s="3" t="s">
        <v>1036</v>
      </c>
      <c r="CZJ3" s="3" t="s">
        <v>1036</v>
      </c>
      <c r="CZK3" s="3" t="s">
        <v>1036</v>
      </c>
      <c r="CZL3" s="3" t="s">
        <v>1036</v>
      </c>
      <c r="CZM3" s="3" t="s">
        <v>1036</v>
      </c>
      <c r="CZN3" s="3" t="s">
        <v>1036</v>
      </c>
      <c r="CZO3" s="3" t="s">
        <v>1036</v>
      </c>
      <c r="CZP3" s="3" t="s">
        <v>1036</v>
      </c>
      <c r="CZQ3" s="3" t="s">
        <v>1036</v>
      </c>
      <c r="CZR3" s="3" t="s">
        <v>1036</v>
      </c>
      <c r="CZS3" s="3" t="s">
        <v>1036</v>
      </c>
      <c r="CZT3" s="3" t="s">
        <v>1036</v>
      </c>
      <c r="CZU3" s="3" t="s">
        <v>1036</v>
      </c>
      <c r="CZV3" s="3" t="s">
        <v>1036</v>
      </c>
      <c r="CZW3" s="3" t="s">
        <v>1036</v>
      </c>
      <c r="CZX3" s="3" t="s">
        <v>1036</v>
      </c>
      <c r="CZY3" s="3" t="s">
        <v>1036</v>
      </c>
      <c r="CZZ3" s="3" t="s">
        <v>1036</v>
      </c>
      <c r="DAA3" s="3" t="s">
        <v>1036</v>
      </c>
      <c r="DAB3" s="3" t="s">
        <v>1036</v>
      </c>
      <c r="DAC3" s="3" t="s">
        <v>1036</v>
      </c>
      <c r="DAD3" s="3" t="s">
        <v>1036</v>
      </c>
      <c r="DAE3" s="3" t="s">
        <v>1036</v>
      </c>
      <c r="DAF3" s="3" t="s">
        <v>1036</v>
      </c>
      <c r="DAG3" s="3" t="s">
        <v>1036</v>
      </c>
      <c r="DAH3" s="3" t="s">
        <v>1036</v>
      </c>
      <c r="DAI3" s="3" t="s">
        <v>1036</v>
      </c>
      <c r="DAJ3" s="3" t="s">
        <v>1036</v>
      </c>
      <c r="DAK3" s="3" t="s">
        <v>1036</v>
      </c>
      <c r="DAL3" s="3" t="s">
        <v>1036</v>
      </c>
      <c r="DAM3" s="3" t="s">
        <v>1036</v>
      </c>
      <c r="DAN3" s="3" t="s">
        <v>1036</v>
      </c>
      <c r="DAO3" s="3" t="s">
        <v>1036</v>
      </c>
      <c r="DAP3" s="3" t="s">
        <v>1036</v>
      </c>
      <c r="DAQ3" s="3" t="s">
        <v>1036</v>
      </c>
      <c r="DAR3" s="3" t="s">
        <v>1036</v>
      </c>
      <c r="DAS3" s="3" t="s">
        <v>1036</v>
      </c>
      <c r="DAT3" s="3" t="s">
        <v>1036</v>
      </c>
      <c r="DAU3" s="3" t="s">
        <v>1036</v>
      </c>
      <c r="DAV3" s="3" t="s">
        <v>1036</v>
      </c>
      <c r="DAW3" s="3" t="s">
        <v>1036</v>
      </c>
      <c r="DAX3" s="3" t="s">
        <v>1036</v>
      </c>
      <c r="DAY3" s="3" t="s">
        <v>1036</v>
      </c>
      <c r="DAZ3" s="3" t="s">
        <v>1036</v>
      </c>
      <c r="DBA3" s="3" t="s">
        <v>1036</v>
      </c>
      <c r="DBB3" s="3" t="s">
        <v>1036</v>
      </c>
      <c r="DBC3" s="3" t="s">
        <v>1036</v>
      </c>
      <c r="DBD3" s="3" t="s">
        <v>1036</v>
      </c>
      <c r="DBE3" s="3" t="s">
        <v>1036</v>
      </c>
      <c r="DBF3" s="3" t="s">
        <v>1036</v>
      </c>
      <c r="DBG3" s="3" t="s">
        <v>1036</v>
      </c>
      <c r="DBH3" s="3" t="s">
        <v>1036</v>
      </c>
      <c r="DBI3" s="3" t="s">
        <v>1036</v>
      </c>
      <c r="DBJ3" s="3" t="s">
        <v>1036</v>
      </c>
      <c r="DBK3" s="3" t="s">
        <v>1036</v>
      </c>
      <c r="DBL3" s="3" t="s">
        <v>1036</v>
      </c>
      <c r="DBM3" s="3" t="s">
        <v>1036</v>
      </c>
      <c r="DBN3" s="3" t="s">
        <v>1036</v>
      </c>
      <c r="DBO3" s="3" t="s">
        <v>1036</v>
      </c>
      <c r="DBP3" s="3" t="s">
        <v>1036</v>
      </c>
      <c r="DBQ3" s="3" t="s">
        <v>1036</v>
      </c>
      <c r="DBR3" s="3" t="s">
        <v>1036</v>
      </c>
      <c r="DBS3" s="3" t="s">
        <v>1036</v>
      </c>
      <c r="DBT3" s="3" t="s">
        <v>1036</v>
      </c>
      <c r="DBU3" s="3" t="s">
        <v>1036</v>
      </c>
      <c r="DBV3" s="3" t="s">
        <v>1036</v>
      </c>
      <c r="DBW3" s="3" t="s">
        <v>1036</v>
      </c>
      <c r="DBX3" s="3" t="s">
        <v>1036</v>
      </c>
      <c r="DBY3" s="3" t="s">
        <v>1036</v>
      </c>
      <c r="DBZ3" s="3" t="s">
        <v>1036</v>
      </c>
      <c r="DCA3" s="3" t="s">
        <v>1036</v>
      </c>
      <c r="DCB3" s="3" t="s">
        <v>1036</v>
      </c>
      <c r="DCC3" s="3" t="s">
        <v>1036</v>
      </c>
      <c r="DCD3" s="3" t="s">
        <v>1036</v>
      </c>
      <c r="DCE3" s="3" t="s">
        <v>1036</v>
      </c>
      <c r="DCF3" s="3" t="s">
        <v>1036</v>
      </c>
      <c r="DCG3" s="3" t="s">
        <v>1036</v>
      </c>
      <c r="DCH3" s="3" t="s">
        <v>1036</v>
      </c>
      <c r="DCI3" s="3" t="s">
        <v>1036</v>
      </c>
      <c r="DCJ3" s="3" t="s">
        <v>1036</v>
      </c>
      <c r="DCK3" s="3" t="s">
        <v>1036</v>
      </c>
      <c r="DCL3" s="3" t="s">
        <v>1036</v>
      </c>
      <c r="DCM3" s="3" t="s">
        <v>1036</v>
      </c>
      <c r="DCN3" s="3" t="s">
        <v>1036</v>
      </c>
      <c r="DCO3" s="3" t="s">
        <v>1036</v>
      </c>
      <c r="DCP3" s="3" t="s">
        <v>1036</v>
      </c>
      <c r="DCQ3" s="3" t="s">
        <v>1036</v>
      </c>
      <c r="DCR3" s="3" t="s">
        <v>1036</v>
      </c>
      <c r="DCS3" s="3" t="s">
        <v>1036</v>
      </c>
      <c r="DCT3" s="3" t="s">
        <v>1036</v>
      </c>
      <c r="DCU3" s="3" t="s">
        <v>1036</v>
      </c>
      <c r="DCV3" s="3" t="s">
        <v>1036</v>
      </c>
      <c r="DCW3" s="3" t="s">
        <v>1036</v>
      </c>
      <c r="DCX3" s="3" t="s">
        <v>1036</v>
      </c>
      <c r="DCY3" s="3" t="s">
        <v>1036</v>
      </c>
      <c r="DCZ3" s="3" t="s">
        <v>1036</v>
      </c>
      <c r="DDA3" s="3" t="s">
        <v>1036</v>
      </c>
      <c r="DDB3" s="3" t="s">
        <v>1036</v>
      </c>
      <c r="DDC3" s="3" t="s">
        <v>1036</v>
      </c>
      <c r="DDD3" s="3" t="s">
        <v>1036</v>
      </c>
      <c r="DDE3" s="3" t="s">
        <v>1036</v>
      </c>
      <c r="DDF3" s="3" t="s">
        <v>1036</v>
      </c>
      <c r="DDG3" s="3" t="s">
        <v>1036</v>
      </c>
      <c r="DDH3" s="3" t="s">
        <v>1036</v>
      </c>
      <c r="DDI3" s="3" t="s">
        <v>1036</v>
      </c>
      <c r="DDJ3" s="3" t="s">
        <v>1036</v>
      </c>
      <c r="DDK3" s="3" t="s">
        <v>1036</v>
      </c>
      <c r="DDL3" s="3" t="s">
        <v>1036</v>
      </c>
      <c r="DDM3" s="3" t="s">
        <v>1036</v>
      </c>
      <c r="DDN3" s="3" t="s">
        <v>1036</v>
      </c>
      <c r="DDO3" s="3" t="s">
        <v>1036</v>
      </c>
      <c r="DDP3" s="3" t="s">
        <v>1036</v>
      </c>
      <c r="DDQ3" s="3" t="s">
        <v>1036</v>
      </c>
      <c r="DDR3" s="3" t="s">
        <v>1036</v>
      </c>
      <c r="DDS3" s="3" t="s">
        <v>1036</v>
      </c>
      <c r="DDT3" s="3" t="s">
        <v>1036</v>
      </c>
      <c r="DDU3" s="3" t="s">
        <v>1036</v>
      </c>
      <c r="DDV3" s="3" t="s">
        <v>1036</v>
      </c>
      <c r="DDW3" s="3" t="s">
        <v>1036</v>
      </c>
      <c r="DDX3" s="3" t="s">
        <v>1036</v>
      </c>
      <c r="DDY3" s="3" t="s">
        <v>1036</v>
      </c>
      <c r="DDZ3" s="3" t="s">
        <v>1036</v>
      </c>
      <c r="DEA3" s="3" t="s">
        <v>1036</v>
      </c>
      <c r="DEB3" s="3" t="s">
        <v>1036</v>
      </c>
      <c r="DEC3" s="3" t="s">
        <v>1036</v>
      </c>
      <c r="DED3" s="3" t="s">
        <v>1036</v>
      </c>
      <c r="DEE3" s="3" t="s">
        <v>1036</v>
      </c>
      <c r="DEF3" s="3" t="s">
        <v>1036</v>
      </c>
      <c r="DEG3" s="3" t="s">
        <v>1036</v>
      </c>
      <c r="DEH3" s="3" t="s">
        <v>1036</v>
      </c>
      <c r="DEI3" s="3" t="s">
        <v>1036</v>
      </c>
      <c r="DEJ3" s="3" t="s">
        <v>1036</v>
      </c>
      <c r="DEK3" s="3" t="s">
        <v>1036</v>
      </c>
      <c r="DEL3" s="3" t="s">
        <v>1036</v>
      </c>
      <c r="DEM3" s="3" t="s">
        <v>1036</v>
      </c>
      <c r="DEN3" s="3" t="s">
        <v>1036</v>
      </c>
      <c r="DEO3" s="3" t="s">
        <v>1036</v>
      </c>
      <c r="DEP3" s="3" t="s">
        <v>1036</v>
      </c>
      <c r="DEQ3" s="3" t="s">
        <v>1036</v>
      </c>
      <c r="DER3" s="3" t="s">
        <v>1036</v>
      </c>
      <c r="DES3" s="3" t="s">
        <v>1036</v>
      </c>
      <c r="DET3" s="3" t="s">
        <v>1036</v>
      </c>
      <c r="DEU3" s="3" t="s">
        <v>1036</v>
      </c>
      <c r="DEV3" s="3" t="s">
        <v>1036</v>
      </c>
      <c r="DEW3" s="3" t="s">
        <v>1036</v>
      </c>
      <c r="DEX3" s="3" t="s">
        <v>1036</v>
      </c>
      <c r="DEY3" s="3" t="s">
        <v>1036</v>
      </c>
      <c r="DEZ3" s="3" t="s">
        <v>1036</v>
      </c>
      <c r="DFA3" s="3" t="s">
        <v>1036</v>
      </c>
      <c r="DFB3" s="3" t="s">
        <v>1036</v>
      </c>
      <c r="DFC3" s="3" t="s">
        <v>1036</v>
      </c>
      <c r="DFD3" s="3" t="s">
        <v>1036</v>
      </c>
      <c r="DFE3" s="3" t="s">
        <v>1036</v>
      </c>
      <c r="DFF3" s="3" t="s">
        <v>1036</v>
      </c>
      <c r="DFG3" s="3" t="s">
        <v>1036</v>
      </c>
      <c r="DFH3" s="3" t="s">
        <v>1036</v>
      </c>
      <c r="DFI3" s="3" t="s">
        <v>1036</v>
      </c>
      <c r="DFJ3" s="3" t="s">
        <v>1036</v>
      </c>
      <c r="DFK3" s="3" t="s">
        <v>1036</v>
      </c>
      <c r="DFL3" s="3" t="s">
        <v>1036</v>
      </c>
      <c r="DFM3" s="3" t="s">
        <v>1036</v>
      </c>
      <c r="DFN3" s="3" t="s">
        <v>1036</v>
      </c>
      <c r="DFO3" s="3" t="s">
        <v>1036</v>
      </c>
      <c r="DFP3" s="3" t="s">
        <v>1036</v>
      </c>
      <c r="DFQ3" s="3" t="s">
        <v>1036</v>
      </c>
      <c r="DFR3" s="3" t="s">
        <v>1036</v>
      </c>
      <c r="DFS3" s="3" t="s">
        <v>1036</v>
      </c>
      <c r="DFT3" s="3" t="s">
        <v>1036</v>
      </c>
      <c r="DFU3" s="3" t="s">
        <v>1036</v>
      </c>
      <c r="DFV3" s="3" t="s">
        <v>1036</v>
      </c>
      <c r="DFW3" s="3" t="s">
        <v>1036</v>
      </c>
      <c r="DFX3" s="3" t="s">
        <v>1036</v>
      </c>
      <c r="DFY3" s="3" t="s">
        <v>1036</v>
      </c>
      <c r="DFZ3" s="3" t="s">
        <v>1036</v>
      </c>
      <c r="DGA3" s="3" t="s">
        <v>1036</v>
      </c>
      <c r="DGB3" s="3" t="s">
        <v>1036</v>
      </c>
      <c r="DGC3" s="3" t="s">
        <v>1036</v>
      </c>
      <c r="DGD3" s="3" t="s">
        <v>1036</v>
      </c>
      <c r="DGE3" s="3" t="s">
        <v>1036</v>
      </c>
      <c r="DGF3" s="3" t="s">
        <v>1036</v>
      </c>
      <c r="DGG3" s="3" t="s">
        <v>1036</v>
      </c>
      <c r="DGH3" s="3" t="s">
        <v>1036</v>
      </c>
      <c r="DGI3" s="3" t="s">
        <v>1036</v>
      </c>
      <c r="DGJ3" s="3" t="s">
        <v>1036</v>
      </c>
      <c r="DGK3" s="3" t="s">
        <v>1036</v>
      </c>
      <c r="DGL3" s="3" t="s">
        <v>1036</v>
      </c>
      <c r="DGM3" s="3" t="s">
        <v>1036</v>
      </c>
      <c r="DGN3" s="3" t="s">
        <v>1036</v>
      </c>
      <c r="DGO3" s="3" t="s">
        <v>1036</v>
      </c>
      <c r="DGP3" s="3" t="s">
        <v>1036</v>
      </c>
      <c r="DGQ3" s="3" t="s">
        <v>1036</v>
      </c>
      <c r="DGR3" s="3" t="s">
        <v>1036</v>
      </c>
      <c r="DGS3" s="3" t="s">
        <v>1036</v>
      </c>
      <c r="DGT3" s="3" t="s">
        <v>1036</v>
      </c>
      <c r="DGU3" s="3" t="s">
        <v>1036</v>
      </c>
      <c r="DGV3" s="3" t="s">
        <v>1036</v>
      </c>
      <c r="DGW3" s="3" t="s">
        <v>1036</v>
      </c>
      <c r="DGX3" s="3" t="s">
        <v>1036</v>
      </c>
      <c r="DGY3" s="3" t="s">
        <v>1036</v>
      </c>
      <c r="DGZ3" s="3" t="s">
        <v>1036</v>
      </c>
      <c r="DHA3" s="3" t="s">
        <v>1036</v>
      </c>
      <c r="DHB3" s="3" t="s">
        <v>1036</v>
      </c>
      <c r="DHC3" s="3" t="s">
        <v>1036</v>
      </c>
      <c r="DHD3" s="3" t="s">
        <v>1036</v>
      </c>
      <c r="DHE3" s="3" t="s">
        <v>1036</v>
      </c>
      <c r="DHF3" s="3" t="s">
        <v>1036</v>
      </c>
      <c r="DHG3" s="3" t="s">
        <v>1036</v>
      </c>
      <c r="DHH3" s="3" t="s">
        <v>1036</v>
      </c>
      <c r="DHI3" s="3" t="s">
        <v>1036</v>
      </c>
      <c r="DHJ3" s="3" t="s">
        <v>1036</v>
      </c>
      <c r="DHK3" s="3" t="s">
        <v>1036</v>
      </c>
      <c r="DHL3" s="3" t="s">
        <v>1036</v>
      </c>
      <c r="DHM3" s="3" t="s">
        <v>1036</v>
      </c>
      <c r="DHN3" s="3" t="s">
        <v>1036</v>
      </c>
      <c r="DHO3" s="3" t="s">
        <v>1036</v>
      </c>
      <c r="DHP3" s="3" t="s">
        <v>1036</v>
      </c>
      <c r="DHQ3" s="3" t="s">
        <v>1036</v>
      </c>
      <c r="DHR3" s="3" t="s">
        <v>1036</v>
      </c>
      <c r="DHS3" s="3" t="s">
        <v>1036</v>
      </c>
      <c r="DHT3" s="3" t="s">
        <v>1036</v>
      </c>
      <c r="DHU3" s="3" t="s">
        <v>1036</v>
      </c>
      <c r="DHV3" s="3" t="s">
        <v>1036</v>
      </c>
      <c r="DHW3" s="3" t="s">
        <v>1036</v>
      </c>
      <c r="DHX3" s="3" t="s">
        <v>1036</v>
      </c>
      <c r="DHY3" s="3" t="s">
        <v>1036</v>
      </c>
      <c r="DHZ3" s="3" t="s">
        <v>1036</v>
      </c>
      <c r="DIA3" s="3" t="s">
        <v>1036</v>
      </c>
      <c r="DIB3" s="3" t="s">
        <v>1036</v>
      </c>
      <c r="DIC3" s="3" t="s">
        <v>1036</v>
      </c>
      <c r="DID3" s="3" t="s">
        <v>1036</v>
      </c>
      <c r="DIE3" s="3" t="s">
        <v>1036</v>
      </c>
      <c r="DIF3" s="3" t="s">
        <v>1036</v>
      </c>
      <c r="DIG3" s="3" t="s">
        <v>1036</v>
      </c>
      <c r="DIH3" s="3" t="s">
        <v>1036</v>
      </c>
      <c r="DII3" s="3" t="s">
        <v>1036</v>
      </c>
      <c r="DIJ3" s="3" t="s">
        <v>1036</v>
      </c>
      <c r="DIK3" s="3" t="s">
        <v>1036</v>
      </c>
      <c r="DIL3" s="3" t="s">
        <v>1036</v>
      </c>
      <c r="DIM3" s="3" t="s">
        <v>1036</v>
      </c>
      <c r="DIN3" s="3" t="s">
        <v>1036</v>
      </c>
      <c r="DIO3" s="3" t="s">
        <v>1036</v>
      </c>
      <c r="DIP3" s="3" t="s">
        <v>1036</v>
      </c>
      <c r="DIQ3" s="3" t="s">
        <v>1036</v>
      </c>
      <c r="DIR3" s="3" t="s">
        <v>1036</v>
      </c>
      <c r="DIS3" s="3" t="s">
        <v>1036</v>
      </c>
      <c r="DIT3" s="3" t="s">
        <v>1036</v>
      </c>
      <c r="DIU3" s="3" t="s">
        <v>1036</v>
      </c>
      <c r="DIV3" s="3" t="s">
        <v>1036</v>
      </c>
      <c r="DIW3" s="3" t="s">
        <v>1036</v>
      </c>
      <c r="DIX3" s="3" t="s">
        <v>1036</v>
      </c>
      <c r="DIY3" s="3" t="s">
        <v>1036</v>
      </c>
      <c r="DIZ3" s="3" t="s">
        <v>1036</v>
      </c>
      <c r="DJA3" s="3" t="s">
        <v>1036</v>
      </c>
      <c r="DJB3" s="3" t="s">
        <v>1036</v>
      </c>
      <c r="DJC3" s="3" t="s">
        <v>1036</v>
      </c>
      <c r="DJD3" s="3" t="s">
        <v>1036</v>
      </c>
      <c r="DJE3" s="3" t="s">
        <v>1036</v>
      </c>
      <c r="DJF3" s="3" t="s">
        <v>1036</v>
      </c>
      <c r="DJG3" s="3" t="s">
        <v>1036</v>
      </c>
      <c r="DJH3" s="3" t="s">
        <v>1036</v>
      </c>
      <c r="DJI3" s="3" t="s">
        <v>1036</v>
      </c>
      <c r="DJJ3" s="3" t="s">
        <v>1036</v>
      </c>
      <c r="DJK3" s="3" t="s">
        <v>1036</v>
      </c>
      <c r="DJL3" s="3" t="s">
        <v>1036</v>
      </c>
      <c r="DJM3" s="3" t="s">
        <v>1036</v>
      </c>
      <c r="DJN3" s="3" t="s">
        <v>1036</v>
      </c>
      <c r="DJO3" s="3" t="s">
        <v>1036</v>
      </c>
      <c r="DJP3" s="3" t="s">
        <v>1036</v>
      </c>
      <c r="DJQ3" s="3" t="s">
        <v>1036</v>
      </c>
      <c r="DJR3" s="3" t="s">
        <v>1036</v>
      </c>
      <c r="DJS3" s="3" t="s">
        <v>1036</v>
      </c>
      <c r="DJT3" s="3" t="s">
        <v>1036</v>
      </c>
      <c r="DJU3" s="3" t="s">
        <v>1036</v>
      </c>
      <c r="DJV3" s="3" t="s">
        <v>1036</v>
      </c>
      <c r="DJW3" s="3" t="s">
        <v>1036</v>
      </c>
      <c r="DJX3" s="3" t="s">
        <v>1036</v>
      </c>
      <c r="DJY3" s="3" t="s">
        <v>1036</v>
      </c>
      <c r="DJZ3" s="3" t="s">
        <v>1036</v>
      </c>
      <c r="DKA3" s="3" t="s">
        <v>1036</v>
      </c>
      <c r="DKB3" s="3" t="s">
        <v>1036</v>
      </c>
      <c r="DKC3" s="3" t="s">
        <v>1036</v>
      </c>
      <c r="DKD3" s="3" t="s">
        <v>1036</v>
      </c>
      <c r="DKE3" s="3" t="s">
        <v>1036</v>
      </c>
      <c r="DKF3" s="3" t="s">
        <v>1036</v>
      </c>
      <c r="DKG3" s="3" t="s">
        <v>1036</v>
      </c>
      <c r="DKH3" s="3" t="s">
        <v>1036</v>
      </c>
      <c r="DKI3" s="3" t="s">
        <v>1036</v>
      </c>
      <c r="DKJ3" s="3" t="s">
        <v>1036</v>
      </c>
      <c r="DKK3" s="3" t="s">
        <v>1036</v>
      </c>
      <c r="DKL3" s="3" t="s">
        <v>1036</v>
      </c>
      <c r="DKM3" s="3" t="s">
        <v>1036</v>
      </c>
      <c r="DKN3" s="3" t="s">
        <v>1036</v>
      </c>
      <c r="DKO3" s="3" t="s">
        <v>1036</v>
      </c>
      <c r="DKP3" s="3" t="s">
        <v>1036</v>
      </c>
      <c r="DKQ3" s="3" t="s">
        <v>1036</v>
      </c>
      <c r="DKR3" s="3" t="s">
        <v>1036</v>
      </c>
      <c r="DKS3" s="3" t="s">
        <v>1036</v>
      </c>
      <c r="DKT3" s="3" t="s">
        <v>1036</v>
      </c>
      <c r="DKU3" s="3" t="s">
        <v>1036</v>
      </c>
      <c r="DKV3" s="3" t="s">
        <v>1036</v>
      </c>
      <c r="DKW3" s="3" t="s">
        <v>1036</v>
      </c>
      <c r="DKX3" s="3" t="s">
        <v>1036</v>
      </c>
      <c r="DKY3" s="3" t="s">
        <v>1036</v>
      </c>
      <c r="DKZ3" s="3" t="s">
        <v>1036</v>
      </c>
      <c r="DLA3" s="3" t="s">
        <v>1036</v>
      </c>
      <c r="DLB3" s="3" t="s">
        <v>1036</v>
      </c>
      <c r="DLC3" s="3" t="s">
        <v>1036</v>
      </c>
      <c r="DLD3" s="3" t="s">
        <v>1036</v>
      </c>
      <c r="DLE3" s="3" t="s">
        <v>1036</v>
      </c>
      <c r="DLF3" s="3" t="s">
        <v>1036</v>
      </c>
      <c r="DLG3" s="3" t="s">
        <v>1036</v>
      </c>
      <c r="DLH3" s="3" t="s">
        <v>1036</v>
      </c>
      <c r="DLI3" s="3" t="s">
        <v>1036</v>
      </c>
      <c r="DLJ3" s="3" t="s">
        <v>1036</v>
      </c>
      <c r="DLK3" s="3" t="s">
        <v>1036</v>
      </c>
      <c r="DLL3" s="3" t="s">
        <v>1036</v>
      </c>
      <c r="DLM3" s="3" t="s">
        <v>1036</v>
      </c>
      <c r="DLN3" s="3" t="s">
        <v>1036</v>
      </c>
      <c r="DLO3" s="3" t="s">
        <v>1036</v>
      </c>
      <c r="DLP3" s="3" t="s">
        <v>1036</v>
      </c>
      <c r="DLQ3" s="3" t="s">
        <v>1036</v>
      </c>
      <c r="DLR3" s="3" t="s">
        <v>1036</v>
      </c>
      <c r="DLS3" s="3" t="s">
        <v>1036</v>
      </c>
      <c r="DLT3" s="3" t="s">
        <v>1036</v>
      </c>
      <c r="DLU3" s="3" t="s">
        <v>1036</v>
      </c>
      <c r="DLV3" s="3" t="s">
        <v>1036</v>
      </c>
      <c r="DLW3" s="3" t="s">
        <v>1036</v>
      </c>
      <c r="DLX3" s="3" t="s">
        <v>1036</v>
      </c>
      <c r="DLY3" s="3" t="s">
        <v>1036</v>
      </c>
      <c r="DLZ3" s="3" t="s">
        <v>1036</v>
      </c>
      <c r="DMA3" s="3" t="s">
        <v>1036</v>
      </c>
      <c r="DMB3" s="3" t="s">
        <v>1036</v>
      </c>
      <c r="DMC3" s="3" t="s">
        <v>1036</v>
      </c>
      <c r="DMD3" s="3" t="s">
        <v>1036</v>
      </c>
      <c r="DME3" s="3" t="s">
        <v>1036</v>
      </c>
      <c r="DMF3" s="3" t="s">
        <v>1036</v>
      </c>
      <c r="DMG3" s="3" t="s">
        <v>1036</v>
      </c>
      <c r="DMH3" s="3" t="s">
        <v>1036</v>
      </c>
      <c r="DMI3" s="3" t="s">
        <v>1036</v>
      </c>
      <c r="DMJ3" s="3" t="s">
        <v>1036</v>
      </c>
      <c r="DMK3" s="3" t="s">
        <v>1036</v>
      </c>
      <c r="DML3" s="3" t="s">
        <v>1036</v>
      </c>
      <c r="DMM3" s="3" t="s">
        <v>1036</v>
      </c>
      <c r="DMN3" s="3" t="s">
        <v>1036</v>
      </c>
      <c r="DMO3" s="3" t="s">
        <v>1036</v>
      </c>
      <c r="DMP3" s="3" t="s">
        <v>1036</v>
      </c>
      <c r="DMQ3" s="3" t="s">
        <v>1036</v>
      </c>
      <c r="DMR3" s="3" t="s">
        <v>1036</v>
      </c>
      <c r="DMS3" s="3" t="s">
        <v>1036</v>
      </c>
      <c r="DMT3" s="3" t="s">
        <v>1036</v>
      </c>
      <c r="DMU3" s="3" t="s">
        <v>1036</v>
      </c>
      <c r="DMV3" s="3" t="s">
        <v>1036</v>
      </c>
      <c r="DMW3" s="3" t="s">
        <v>1036</v>
      </c>
      <c r="DMX3" s="3" t="s">
        <v>1036</v>
      </c>
      <c r="DMY3" s="3" t="s">
        <v>1036</v>
      </c>
      <c r="DMZ3" s="3" t="s">
        <v>1036</v>
      </c>
      <c r="DNA3" s="3" t="s">
        <v>1036</v>
      </c>
      <c r="DNB3" s="3" t="s">
        <v>1036</v>
      </c>
      <c r="DNC3" s="3" t="s">
        <v>1036</v>
      </c>
      <c r="DND3" s="3" t="s">
        <v>1036</v>
      </c>
      <c r="DNE3" s="3" t="s">
        <v>1036</v>
      </c>
      <c r="DNF3" s="3" t="s">
        <v>1036</v>
      </c>
      <c r="DNG3" s="3" t="s">
        <v>1036</v>
      </c>
      <c r="DNH3" s="3" t="s">
        <v>1036</v>
      </c>
      <c r="DNI3" s="3" t="s">
        <v>1036</v>
      </c>
      <c r="DNJ3" s="3" t="s">
        <v>1036</v>
      </c>
      <c r="DNK3" s="3" t="s">
        <v>1036</v>
      </c>
      <c r="DNL3" s="3" t="s">
        <v>1036</v>
      </c>
      <c r="DNM3" s="3" t="s">
        <v>1036</v>
      </c>
      <c r="DNN3" s="3" t="s">
        <v>1036</v>
      </c>
      <c r="DNO3" s="3" t="s">
        <v>1036</v>
      </c>
      <c r="DNP3" s="3" t="s">
        <v>1036</v>
      </c>
      <c r="DNQ3" s="3" t="s">
        <v>1036</v>
      </c>
      <c r="DNR3" s="3" t="s">
        <v>1036</v>
      </c>
      <c r="DNS3" s="3" t="s">
        <v>1036</v>
      </c>
      <c r="DNT3" s="3" t="s">
        <v>1036</v>
      </c>
      <c r="DNU3" s="3" t="s">
        <v>1036</v>
      </c>
      <c r="DNV3" s="3" t="s">
        <v>1036</v>
      </c>
      <c r="DNW3" s="3" t="s">
        <v>1036</v>
      </c>
      <c r="DNX3" s="3" t="s">
        <v>1036</v>
      </c>
      <c r="DNY3" s="3" t="s">
        <v>1036</v>
      </c>
      <c r="DNZ3" s="3" t="s">
        <v>1036</v>
      </c>
      <c r="DOA3" s="3" t="s">
        <v>1036</v>
      </c>
      <c r="DOB3" s="3" t="s">
        <v>1036</v>
      </c>
      <c r="DOC3" s="3" t="s">
        <v>1036</v>
      </c>
      <c r="DOD3" s="3" t="s">
        <v>1036</v>
      </c>
      <c r="DOE3" s="3" t="s">
        <v>1036</v>
      </c>
      <c r="DOF3" s="3" t="s">
        <v>1036</v>
      </c>
      <c r="DOG3" s="3" t="s">
        <v>1036</v>
      </c>
      <c r="DOH3" s="3" t="s">
        <v>1036</v>
      </c>
      <c r="DOI3" s="3" t="s">
        <v>1036</v>
      </c>
      <c r="DOJ3" s="3" t="s">
        <v>1036</v>
      </c>
      <c r="DOK3" s="3" t="s">
        <v>1036</v>
      </c>
      <c r="DOL3" s="3" t="s">
        <v>1036</v>
      </c>
      <c r="DOM3" s="3" t="s">
        <v>1036</v>
      </c>
      <c r="DON3" s="3" t="s">
        <v>1036</v>
      </c>
      <c r="DOO3" s="3" t="s">
        <v>1036</v>
      </c>
      <c r="DOP3" s="3" t="s">
        <v>1036</v>
      </c>
      <c r="DOQ3" s="3" t="s">
        <v>1036</v>
      </c>
      <c r="DOR3" s="3" t="s">
        <v>1036</v>
      </c>
      <c r="DOS3" s="3" t="s">
        <v>1036</v>
      </c>
      <c r="DOT3" s="3" t="s">
        <v>1036</v>
      </c>
      <c r="DOU3" s="3" t="s">
        <v>1036</v>
      </c>
      <c r="DOV3" s="3" t="s">
        <v>1036</v>
      </c>
      <c r="DOW3" s="3" t="s">
        <v>1036</v>
      </c>
      <c r="DOX3" s="3" t="s">
        <v>1036</v>
      </c>
      <c r="DOY3" s="3" t="s">
        <v>1036</v>
      </c>
      <c r="DOZ3" s="3" t="s">
        <v>1036</v>
      </c>
      <c r="DPA3" s="3" t="s">
        <v>1036</v>
      </c>
      <c r="DPB3" s="3" t="s">
        <v>1036</v>
      </c>
      <c r="DPC3" s="3" t="s">
        <v>1036</v>
      </c>
      <c r="DPD3" s="3" t="s">
        <v>1036</v>
      </c>
      <c r="DPE3" s="3" t="s">
        <v>1036</v>
      </c>
      <c r="DPF3" s="3" t="s">
        <v>1036</v>
      </c>
      <c r="DPG3" s="3" t="s">
        <v>1036</v>
      </c>
      <c r="DPH3" s="3" t="s">
        <v>1036</v>
      </c>
      <c r="DPI3" s="3" t="s">
        <v>1036</v>
      </c>
      <c r="DPJ3" s="3" t="s">
        <v>1036</v>
      </c>
      <c r="DPK3" s="3" t="s">
        <v>1036</v>
      </c>
      <c r="DPL3" s="3" t="s">
        <v>1036</v>
      </c>
      <c r="DPM3" s="3" t="s">
        <v>1036</v>
      </c>
      <c r="DPN3" s="3" t="s">
        <v>1036</v>
      </c>
      <c r="DPO3" s="3" t="s">
        <v>1036</v>
      </c>
      <c r="DPP3" s="3" t="s">
        <v>1036</v>
      </c>
      <c r="DPQ3" s="3" t="s">
        <v>1036</v>
      </c>
      <c r="DPR3" s="3" t="s">
        <v>1036</v>
      </c>
      <c r="DPS3" s="3" t="s">
        <v>1036</v>
      </c>
      <c r="DPT3" s="3" t="s">
        <v>1036</v>
      </c>
      <c r="DPU3" s="3" t="s">
        <v>1036</v>
      </c>
      <c r="DPV3" s="3" t="s">
        <v>1036</v>
      </c>
      <c r="DPW3" s="3" t="s">
        <v>1036</v>
      </c>
      <c r="DPX3" s="3" t="s">
        <v>1036</v>
      </c>
      <c r="DPY3" s="3" t="s">
        <v>1036</v>
      </c>
      <c r="DPZ3" s="3" t="s">
        <v>1036</v>
      </c>
      <c r="DQA3" s="3" t="s">
        <v>1036</v>
      </c>
      <c r="DQB3" s="3" t="s">
        <v>1036</v>
      </c>
      <c r="DQC3" s="3" t="s">
        <v>1036</v>
      </c>
      <c r="DQD3" s="3" t="s">
        <v>1036</v>
      </c>
      <c r="DQE3" s="3" t="s">
        <v>1036</v>
      </c>
      <c r="DQF3" s="3" t="s">
        <v>1036</v>
      </c>
      <c r="DQG3" s="3" t="s">
        <v>1036</v>
      </c>
      <c r="DQH3" s="3" t="s">
        <v>1036</v>
      </c>
      <c r="DQI3" s="3" t="s">
        <v>1036</v>
      </c>
      <c r="DQJ3" s="3" t="s">
        <v>1036</v>
      </c>
      <c r="DQK3" s="3" t="s">
        <v>1036</v>
      </c>
      <c r="DQL3" s="3" t="s">
        <v>1036</v>
      </c>
      <c r="DQM3" s="3" t="s">
        <v>1036</v>
      </c>
      <c r="DQN3" s="3" t="s">
        <v>1036</v>
      </c>
      <c r="DQO3" s="3" t="s">
        <v>1036</v>
      </c>
      <c r="DQP3" s="3" t="s">
        <v>1036</v>
      </c>
      <c r="DQQ3" s="3" t="s">
        <v>1036</v>
      </c>
      <c r="DQR3" s="3" t="s">
        <v>1036</v>
      </c>
      <c r="DQS3" s="3" t="s">
        <v>1036</v>
      </c>
      <c r="DQT3" s="3" t="s">
        <v>1036</v>
      </c>
      <c r="DQU3" s="3" t="s">
        <v>1036</v>
      </c>
      <c r="DQV3" s="3" t="s">
        <v>1036</v>
      </c>
      <c r="DQW3" s="3" t="s">
        <v>1036</v>
      </c>
      <c r="DQX3" s="3" t="s">
        <v>1036</v>
      </c>
      <c r="DQY3" s="3" t="s">
        <v>1036</v>
      </c>
      <c r="DQZ3" s="3" t="s">
        <v>1036</v>
      </c>
      <c r="DRA3" s="3" t="s">
        <v>1036</v>
      </c>
      <c r="DRB3" s="3" t="s">
        <v>1036</v>
      </c>
      <c r="DRC3" s="3" t="s">
        <v>1036</v>
      </c>
      <c r="DRD3" s="3" t="s">
        <v>1036</v>
      </c>
      <c r="DRE3" s="3" t="s">
        <v>1036</v>
      </c>
      <c r="DRF3" s="3" t="s">
        <v>1036</v>
      </c>
      <c r="DRG3" s="3" t="s">
        <v>1036</v>
      </c>
      <c r="DRH3" s="3" t="s">
        <v>1036</v>
      </c>
      <c r="DRI3" s="3" t="s">
        <v>1036</v>
      </c>
      <c r="DRJ3" s="3" t="s">
        <v>1036</v>
      </c>
      <c r="DRK3" s="3" t="s">
        <v>1036</v>
      </c>
      <c r="DRL3" s="3" t="s">
        <v>1036</v>
      </c>
      <c r="DRM3" s="3" t="s">
        <v>1036</v>
      </c>
      <c r="DRN3" s="3" t="s">
        <v>1036</v>
      </c>
      <c r="DRO3" s="3" t="s">
        <v>1036</v>
      </c>
      <c r="DRP3" s="3" t="s">
        <v>1036</v>
      </c>
      <c r="DRQ3" s="3" t="s">
        <v>1036</v>
      </c>
      <c r="DRR3" s="3" t="s">
        <v>1036</v>
      </c>
      <c r="DRS3" s="3" t="s">
        <v>1036</v>
      </c>
      <c r="DRT3" s="3" t="s">
        <v>1036</v>
      </c>
      <c r="DRU3" s="3" t="s">
        <v>1036</v>
      </c>
      <c r="DRV3" s="3" t="s">
        <v>1036</v>
      </c>
      <c r="DRW3" s="3" t="s">
        <v>1036</v>
      </c>
      <c r="DRX3" s="3" t="s">
        <v>1036</v>
      </c>
      <c r="DRY3" s="3" t="s">
        <v>1036</v>
      </c>
      <c r="DRZ3" s="3" t="s">
        <v>1036</v>
      </c>
      <c r="DSA3" s="3" t="s">
        <v>1036</v>
      </c>
      <c r="DSB3" s="3" t="s">
        <v>1036</v>
      </c>
      <c r="DSC3" s="3" t="s">
        <v>1036</v>
      </c>
      <c r="DSD3" s="3" t="s">
        <v>1036</v>
      </c>
      <c r="DSE3" s="3" t="s">
        <v>1036</v>
      </c>
      <c r="DSF3" s="3" t="s">
        <v>1036</v>
      </c>
      <c r="DSG3" s="3" t="s">
        <v>1036</v>
      </c>
      <c r="DSH3" s="3" t="s">
        <v>1036</v>
      </c>
      <c r="DSI3" s="3" t="s">
        <v>1036</v>
      </c>
      <c r="DSJ3" s="3" t="s">
        <v>1036</v>
      </c>
      <c r="DSK3" s="3" t="s">
        <v>1036</v>
      </c>
      <c r="DSL3" s="3" t="s">
        <v>1036</v>
      </c>
      <c r="DSM3" s="3" t="s">
        <v>1036</v>
      </c>
      <c r="DSN3" s="3" t="s">
        <v>1036</v>
      </c>
      <c r="DSO3" s="3" t="s">
        <v>1036</v>
      </c>
      <c r="DSP3" s="3" t="s">
        <v>1036</v>
      </c>
      <c r="DSQ3" s="3" t="s">
        <v>1036</v>
      </c>
      <c r="DSR3" s="3" t="s">
        <v>1036</v>
      </c>
      <c r="DSS3" s="3" t="s">
        <v>1036</v>
      </c>
      <c r="DST3" s="3" t="s">
        <v>1036</v>
      </c>
      <c r="DSU3" s="3" t="s">
        <v>1036</v>
      </c>
      <c r="DSV3" s="3" t="s">
        <v>1036</v>
      </c>
      <c r="DSW3" s="3" t="s">
        <v>1036</v>
      </c>
      <c r="DSX3" s="3" t="s">
        <v>1036</v>
      </c>
      <c r="DSY3" s="3" t="s">
        <v>1036</v>
      </c>
      <c r="DSZ3" s="3" t="s">
        <v>1036</v>
      </c>
      <c r="DTA3" s="3" t="s">
        <v>1036</v>
      </c>
      <c r="DTB3" s="3" t="s">
        <v>1036</v>
      </c>
      <c r="DTC3" s="3" t="s">
        <v>1036</v>
      </c>
      <c r="DTD3" s="3" t="s">
        <v>1036</v>
      </c>
      <c r="DTE3" s="3" t="s">
        <v>1036</v>
      </c>
      <c r="DTF3" s="3" t="s">
        <v>1036</v>
      </c>
      <c r="DTG3" s="3" t="s">
        <v>1036</v>
      </c>
      <c r="DTH3" s="3" t="s">
        <v>1036</v>
      </c>
      <c r="DTI3" s="3" t="s">
        <v>1036</v>
      </c>
      <c r="DTJ3" s="3" t="s">
        <v>1036</v>
      </c>
      <c r="DTK3" s="3" t="s">
        <v>1036</v>
      </c>
      <c r="DTL3" s="3" t="s">
        <v>1036</v>
      </c>
      <c r="DTM3" s="3" t="s">
        <v>1036</v>
      </c>
      <c r="DTN3" s="3" t="s">
        <v>1036</v>
      </c>
      <c r="DTO3" s="3" t="s">
        <v>1036</v>
      </c>
      <c r="DTP3" s="3" t="s">
        <v>1036</v>
      </c>
      <c r="DTQ3" s="3" t="s">
        <v>1036</v>
      </c>
      <c r="DTR3" s="3" t="s">
        <v>1036</v>
      </c>
      <c r="DTS3" s="3" t="s">
        <v>1036</v>
      </c>
      <c r="DTT3" s="3" t="s">
        <v>1036</v>
      </c>
      <c r="DTU3" s="3" t="s">
        <v>1036</v>
      </c>
      <c r="DTV3" s="3" t="s">
        <v>1036</v>
      </c>
      <c r="DTW3" s="3" t="s">
        <v>1036</v>
      </c>
      <c r="DTX3" s="3" t="s">
        <v>1036</v>
      </c>
      <c r="DTY3" s="3" t="s">
        <v>1036</v>
      </c>
      <c r="DTZ3" s="3" t="s">
        <v>1036</v>
      </c>
      <c r="DUA3" s="3" t="s">
        <v>1036</v>
      </c>
      <c r="DUB3" s="3" t="s">
        <v>1036</v>
      </c>
      <c r="DUC3" s="3" t="s">
        <v>1036</v>
      </c>
      <c r="DUD3" s="3" t="s">
        <v>1036</v>
      </c>
      <c r="DUE3" s="3" t="s">
        <v>1036</v>
      </c>
      <c r="DUF3" s="3" t="s">
        <v>1036</v>
      </c>
      <c r="DUG3" s="3" t="s">
        <v>1036</v>
      </c>
      <c r="DUH3" s="3" t="s">
        <v>1036</v>
      </c>
      <c r="DUI3" s="3" t="s">
        <v>1036</v>
      </c>
      <c r="DUJ3" s="3" t="s">
        <v>1036</v>
      </c>
      <c r="DUK3" s="3" t="s">
        <v>1036</v>
      </c>
      <c r="DUL3" s="3" t="s">
        <v>1036</v>
      </c>
      <c r="DUM3" s="3" t="s">
        <v>1036</v>
      </c>
      <c r="DUN3" s="3" t="s">
        <v>1036</v>
      </c>
      <c r="DUO3" s="3" t="s">
        <v>1036</v>
      </c>
      <c r="DUP3" s="3" t="s">
        <v>1036</v>
      </c>
      <c r="DUQ3" s="3" t="s">
        <v>1036</v>
      </c>
      <c r="DUR3" s="3" t="s">
        <v>1036</v>
      </c>
      <c r="DUS3" s="3" t="s">
        <v>1036</v>
      </c>
      <c r="DUT3" s="3" t="s">
        <v>1036</v>
      </c>
      <c r="DUU3" s="3" t="s">
        <v>1036</v>
      </c>
      <c r="DUV3" s="3" t="s">
        <v>1036</v>
      </c>
      <c r="DUW3" s="3" t="s">
        <v>1036</v>
      </c>
      <c r="DUX3" s="3" t="s">
        <v>1036</v>
      </c>
      <c r="DUY3" s="3" t="s">
        <v>1036</v>
      </c>
      <c r="DUZ3" s="3" t="s">
        <v>1036</v>
      </c>
      <c r="DVA3" s="3" t="s">
        <v>1036</v>
      </c>
      <c r="DVB3" s="3" t="s">
        <v>1036</v>
      </c>
      <c r="DVC3" s="3" t="s">
        <v>1036</v>
      </c>
      <c r="DVD3" s="3" t="s">
        <v>1036</v>
      </c>
      <c r="DVE3" s="3" t="s">
        <v>1036</v>
      </c>
      <c r="DVF3" s="3" t="s">
        <v>1036</v>
      </c>
      <c r="DVG3" s="3" t="s">
        <v>1036</v>
      </c>
      <c r="DVH3" s="3" t="s">
        <v>1036</v>
      </c>
      <c r="DVI3" s="3" t="s">
        <v>1036</v>
      </c>
      <c r="DVJ3" s="3" t="s">
        <v>1036</v>
      </c>
      <c r="DVK3" s="3" t="s">
        <v>1036</v>
      </c>
      <c r="DVL3" s="3" t="s">
        <v>1036</v>
      </c>
      <c r="DVM3" s="3" t="s">
        <v>1036</v>
      </c>
      <c r="DVN3" s="3" t="s">
        <v>1036</v>
      </c>
      <c r="DVO3" s="3" t="s">
        <v>1036</v>
      </c>
      <c r="DVP3" s="3" t="s">
        <v>1036</v>
      </c>
      <c r="DVQ3" s="3" t="s">
        <v>1036</v>
      </c>
      <c r="DVR3" s="3" t="s">
        <v>1036</v>
      </c>
      <c r="DVS3" s="3" t="s">
        <v>1036</v>
      </c>
      <c r="DVT3" s="3" t="s">
        <v>1036</v>
      </c>
      <c r="DVU3" s="3" t="s">
        <v>1036</v>
      </c>
      <c r="DVV3" s="3" t="s">
        <v>1036</v>
      </c>
      <c r="DVW3" s="3" t="s">
        <v>1036</v>
      </c>
      <c r="DVX3" s="3" t="s">
        <v>1036</v>
      </c>
      <c r="DVY3" s="3" t="s">
        <v>1036</v>
      </c>
      <c r="DVZ3" s="3" t="s">
        <v>1036</v>
      </c>
      <c r="DWA3" s="3" t="s">
        <v>1036</v>
      </c>
      <c r="DWB3" s="3" t="s">
        <v>1036</v>
      </c>
      <c r="DWC3" s="3" t="s">
        <v>1036</v>
      </c>
      <c r="DWD3" s="3" t="s">
        <v>1036</v>
      </c>
      <c r="DWE3" s="3" t="s">
        <v>1036</v>
      </c>
      <c r="DWF3" s="3" t="s">
        <v>1036</v>
      </c>
      <c r="DWG3" s="3" t="s">
        <v>1036</v>
      </c>
      <c r="DWH3" s="3" t="s">
        <v>1036</v>
      </c>
      <c r="DWI3" s="3" t="s">
        <v>1036</v>
      </c>
      <c r="DWJ3" s="3" t="s">
        <v>1036</v>
      </c>
      <c r="DWK3" s="3" t="s">
        <v>1036</v>
      </c>
      <c r="DWL3" s="3" t="s">
        <v>1036</v>
      </c>
      <c r="DWM3" s="3" t="s">
        <v>1036</v>
      </c>
      <c r="DWN3" s="3" t="s">
        <v>1036</v>
      </c>
      <c r="DWO3" s="3" t="s">
        <v>1036</v>
      </c>
      <c r="DWP3" s="3" t="s">
        <v>1036</v>
      </c>
      <c r="DWQ3" s="3" t="s">
        <v>1036</v>
      </c>
      <c r="DWR3" s="3" t="s">
        <v>1036</v>
      </c>
      <c r="DWS3" s="3" t="s">
        <v>1036</v>
      </c>
      <c r="DWT3" s="3" t="s">
        <v>1036</v>
      </c>
      <c r="DWU3" s="3" t="s">
        <v>1036</v>
      </c>
      <c r="DWV3" s="3" t="s">
        <v>1036</v>
      </c>
      <c r="DWW3" s="3" t="s">
        <v>1036</v>
      </c>
      <c r="DWX3" s="3" t="s">
        <v>1036</v>
      </c>
      <c r="DWY3" s="3" t="s">
        <v>1036</v>
      </c>
      <c r="DWZ3" s="3" t="s">
        <v>1036</v>
      </c>
      <c r="DXA3" s="3" t="s">
        <v>1036</v>
      </c>
      <c r="DXB3" s="3" t="s">
        <v>1036</v>
      </c>
      <c r="DXC3" s="3" t="s">
        <v>1036</v>
      </c>
      <c r="DXD3" s="3" t="s">
        <v>1036</v>
      </c>
      <c r="DXE3" s="3" t="s">
        <v>1036</v>
      </c>
      <c r="DXF3" s="3" t="s">
        <v>1036</v>
      </c>
      <c r="DXG3" s="3" t="s">
        <v>1036</v>
      </c>
      <c r="DXH3" s="3" t="s">
        <v>1036</v>
      </c>
      <c r="DXI3" s="3" t="s">
        <v>1036</v>
      </c>
      <c r="DXJ3" s="3" t="s">
        <v>1036</v>
      </c>
      <c r="DXK3" s="3" t="s">
        <v>1036</v>
      </c>
      <c r="DXL3" s="3" t="s">
        <v>1036</v>
      </c>
      <c r="DXM3" s="3" t="s">
        <v>1036</v>
      </c>
      <c r="DXN3" s="3" t="s">
        <v>1036</v>
      </c>
      <c r="DXO3" s="3" t="s">
        <v>1036</v>
      </c>
      <c r="DXP3" s="3" t="s">
        <v>1036</v>
      </c>
      <c r="DXQ3" s="3" t="s">
        <v>1036</v>
      </c>
      <c r="DXR3" s="3" t="s">
        <v>1036</v>
      </c>
      <c r="DXS3" s="3" t="s">
        <v>1036</v>
      </c>
      <c r="DXT3" s="3" t="s">
        <v>1036</v>
      </c>
      <c r="DXU3" s="3" t="s">
        <v>1036</v>
      </c>
      <c r="DXV3" s="3" t="s">
        <v>1036</v>
      </c>
      <c r="DXW3" s="3" t="s">
        <v>1036</v>
      </c>
      <c r="DXX3" s="3" t="s">
        <v>1036</v>
      </c>
      <c r="DXY3" s="3" t="s">
        <v>1036</v>
      </c>
      <c r="DXZ3" s="3" t="s">
        <v>1036</v>
      </c>
      <c r="DYA3" s="3" t="s">
        <v>1036</v>
      </c>
      <c r="DYB3" s="3" t="s">
        <v>1036</v>
      </c>
      <c r="DYC3" s="3" t="s">
        <v>1036</v>
      </c>
      <c r="DYD3" s="3" t="s">
        <v>1036</v>
      </c>
      <c r="DYE3" s="3" t="s">
        <v>1036</v>
      </c>
      <c r="DYF3" s="3" t="s">
        <v>1036</v>
      </c>
      <c r="DYG3" s="3" t="s">
        <v>1036</v>
      </c>
      <c r="DYH3" s="3" t="s">
        <v>1036</v>
      </c>
      <c r="DYI3" s="3" t="s">
        <v>1036</v>
      </c>
      <c r="DYJ3" s="3" t="s">
        <v>1036</v>
      </c>
      <c r="DYK3" s="3" t="s">
        <v>1036</v>
      </c>
      <c r="DYL3" s="3" t="s">
        <v>1036</v>
      </c>
      <c r="DYM3" s="3" t="s">
        <v>1036</v>
      </c>
      <c r="DYN3" s="3" t="s">
        <v>1036</v>
      </c>
      <c r="DYO3" s="3" t="s">
        <v>1036</v>
      </c>
      <c r="DYP3" s="3" t="s">
        <v>1036</v>
      </c>
      <c r="DYQ3" s="3" t="s">
        <v>1036</v>
      </c>
      <c r="DYR3" s="3" t="s">
        <v>1036</v>
      </c>
      <c r="DYS3" s="3" t="s">
        <v>1036</v>
      </c>
      <c r="DYT3" s="3" t="s">
        <v>1036</v>
      </c>
      <c r="DYU3" s="3" t="s">
        <v>1036</v>
      </c>
      <c r="DYV3" s="3" t="s">
        <v>1036</v>
      </c>
      <c r="DYW3" s="3" t="s">
        <v>1036</v>
      </c>
      <c r="DYX3" s="3" t="s">
        <v>1036</v>
      </c>
      <c r="DYY3" s="3" t="s">
        <v>1036</v>
      </c>
      <c r="DYZ3" s="3" t="s">
        <v>1036</v>
      </c>
      <c r="DZA3" s="3" t="s">
        <v>1036</v>
      </c>
      <c r="DZB3" s="3" t="s">
        <v>1036</v>
      </c>
      <c r="DZC3" s="3" t="s">
        <v>1036</v>
      </c>
      <c r="DZD3" s="3" t="s">
        <v>1036</v>
      </c>
      <c r="DZE3" s="3" t="s">
        <v>1036</v>
      </c>
      <c r="DZF3" s="3" t="s">
        <v>1036</v>
      </c>
      <c r="DZG3" s="3" t="s">
        <v>1036</v>
      </c>
      <c r="DZH3" s="3" t="s">
        <v>1036</v>
      </c>
      <c r="DZI3" s="3" t="s">
        <v>1036</v>
      </c>
      <c r="DZJ3" s="3" t="s">
        <v>1036</v>
      </c>
      <c r="DZK3" s="3" t="s">
        <v>1036</v>
      </c>
      <c r="DZL3" s="3" t="s">
        <v>1036</v>
      </c>
      <c r="DZM3" s="3" t="s">
        <v>1036</v>
      </c>
      <c r="DZN3" s="3" t="s">
        <v>1036</v>
      </c>
      <c r="DZO3" s="3" t="s">
        <v>1036</v>
      </c>
      <c r="DZP3" s="3" t="s">
        <v>1036</v>
      </c>
      <c r="DZQ3" s="3" t="s">
        <v>1036</v>
      </c>
      <c r="DZR3" s="3" t="s">
        <v>1036</v>
      </c>
      <c r="DZS3" s="3" t="s">
        <v>1036</v>
      </c>
      <c r="DZT3" s="3" t="s">
        <v>1036</v>
      </c>
      <c r="DZU3" s="3" t="s">
        <v>1036</v>
      </c>
      <c r="DZV3" s="3" t="s">
        <v>1036</v>
      </c>
      <c r="DZW3" s="3" t="s">
        <v>1036</v>
      </c>
      <c r="DZX3" s="3" t="s">
        <v>1036</v>
      </c>
      <c r="DZY3" s="3" t="s">
        <v>1036</v>
      </c>
      <c r="DZZ3" s="3" t="s">
        <v>1036</v>
      </c>
      <c r="EAA3" s="3" t="s">
        <v>1036</v>
      </c>
      <c r="EAB3" s="3" t="s">
        <v>1036</v>
      </c>
      <c r="EAC3" s="3" t="s">
        <v>1036</v>
      </c>
      <c r="EAD3" s="3" t="s">
        <v>1036</v>
      </c>
      <c r="EAE3" s="3" t="s">
        <v>1036</v>
      </c>
      <c r="EAF3" s="3" t="s">
        <v>1036</v>
      </c>
      <c r="EAG3" s="3" t="s">
        <v>1036</v>
      </c>
      <c r="EAH3" s="3" t="s">
        <v>1036</v>
      </c>
      <c r="EAI3" s="3" t="s">
        <v>1036</v>
      </c>
      <c r="EAJ3" s="3" t="s">
        <v>1036</v>
      </c>
      <c r="EAK3" s="3" t="s">
        <v>1036</v>
      </c>
      <c r="EAL3" s="3" t="s">
        <v>1036</v>
      </c>
      <c r="EAM3" s="3" t="s">
        <v>1036</v>
      </c>
      <c r="EAN3" s="3" t="s">
        <v>1036</v>
      </c>
      <c r="EAO3" s="3" t="s">
        <v>1036</v>
      </c>
      <c r="EAP3" s="3" t="s">
        <v>1036</v>
      </c>
      <c r="EAQ3" s="3" t="s">
        <v>1036</v>
      </c>
      <c r="EAR3" s="3" t="s">
        <v>1036</v>
      </c>
      <c r="EAS3" s="3" t="s">
        <v>1036</v>
      </c>
      <c r="EAT3" s="3" t="s">
        <v>1036</v>
      </c>
      <c r="EAU3" s="3" t="s">
        <v>1036</v>
      </c>
      <c r="EAV3" s="3" t="s">
        <v>1036</v>
      </c>
      <c r="EAW3" s="3" t="s">
        <v>1036</v>
      </c>
      <c r="EAX3" s="3" t="s">
        <v>1036</v>
      </c>
      <c r="EAY3" s="3" t="s">
        <v>1036</v>
      </c>
      <c r="EAZ3" s="3" t="s">
        <v>1036</v>
      </c>
      <c r="EBA3" s="3" t="s">
        <v>1036</v>
      </c>
      <c r="EBB3" s="3" t="s">
        <v>1036</v>
      </c>
      <c r="EBC3" s="3" t="s">
        <v>1036</v>
      </c>
      <c r="EBD3" s="3" t="s">
        <v>1036</v>
      </c>
      <c r="EBE3" s="3" t="s">
        <v>1036</v>
      </c>
      <c r="EBF3" s="3" t="s">
        <v>1036</v>
      </c>
      <c r="EBG3" s="3" t="s">
        <v>1036</v>
      </c>
      <c r="EBH3" s="3" t="s">
        <v>1036</v>
      </c>
      <c r="EBI3" s="3" t="s">
        <v>1036</v>
      </c>
      <c r="EBJ3" s="3" t="s">
        <v>1036</v>
      </c>
      <c r="EBK3" s="3" t="s">
        <v>1036</v>
      </c>
      <c r="EBL3" s="3" t="s">
        <v>1036</v>
      </c>
      <c r="EBM3" s="3" t="s">
        <v>1036</v>
      </c>
      <c r="EBN3" s="3" t="s">
        <v>1036</v>
      </c>
      <c r="EBO3" s="3" t="s">
        <v>1036</v>
      </c>
      <c r="EBP3" s="3" t="s">
        <v>1036</v>
      </c>
      <c r="EBQ3" s="3" t="s">
        <v>1036</v>
      </c>
      <c r="EBR3" s="3" t="s">
        <v>1036</v>
      </c>
      <c r="EBS3" s="3" t="s">
        <v>1036</v>
      </c>
      <c r="EBT3" s="3" t="s">
        <v>1036</v>
      </c>
      <c r="EBU3" s="3" t="s">
        <v>1036</v>
      </c>
      <c r="EBV3" s="3" t="s">
        <v>1036</v>
      </c>
      <c r="EBW3" s="3" t="s">
        <v>1036</v>
      </c>
      <c r="EBX3" s="3" t="s">
        <v>1036</v>
      </c>
      <c r="EBY3" s="3" t="s">
        <v>1036</v>
      </c>
      <c r="EBZ3" s="3" t="s">
        <v>1036</v>
      </c>
      <c r="ECA3" s="3" t="s">
        <v>1036</v>
      </c>
      <c r="ECB3" s="3" t="s">
        <v>1036</v>
      </c>
      <c r="ECC3" s="3" t="s">
        <v>1036</v>
      </c>
      <c r="ECD3" s="3" t="s">
        <v>1036</v>
      </c>
      <c r="ECE3" s="3" t="s">
        <v>1036</v>
      </c>
      <c r="ECF3" s="3" t="s">
        <v>1036</v>
      </c>
      <c r="ECG3" s="3" t="s">
        <v>1036</v>
      </c>
      <c r="ECH3" s="3" t="s">
        <v>1036</v>
      </c>
      <c r="ECI3" s="3" t="s">
        <v>1036</v>
      </c>
      <c r="ECJ3" s="3" t="s">
        <v>1036</v>
      </c>
      <c r="ECK3" s="3" t="s">
        <v>1036</v>
      </c>
      <c r="ECL3" s="3" t="s">
        <v>1036</v>
      </c>
      <c r="ECM3" s="3" t="s">
        <v>1036</v>
      </c>
      <c r="ECN3" s="3" t="s">
        <v>1036</v>
      </c>
      <c r="ECO3" s="3" t="s">
        <v>1036</v>
      </c>
      <c r="ECP3" s="3" t="s">
        <v>1036</v>
      </c>
      <c r="ECQ3" s="3" t="s">
        <v>1036</v>
      </c>
      <c r="ECR3" s="3" t="s">
        <v>1036</v>
      </c>
      <c r="ECS3" s="3" t="s">
        <v>1036</v>
      </c>
      <c r="ECT3" s="3" t="s">
        <v>1036</v>
      </c>
      <c r="ECU3" s="3" t="s">
        <v>1036</v>
      </c>
      <c r="ECV3" s="3" t="s">
        <v>1036</v>
      </c>
      <c r="ECW3" s="3" t="s">
        <v>1036</v>
      </c>
      <c r="ECX3" s="3" t="s">
        <v>1036</v>
      </c>
      <c r="ECY3" s="3" t="s">
        <v>1036</v>
      </c>
      <c r="ECZ3" s="3" t="s">
        <v>1036</v>
      </c>
      <c r="EDA3" s="3" t="s">
        <v>1036</v>
      </c>
      <c r="EDB3" s="3" t="s">
        <v>1036</v>
      </c>
      <c r="EDC3" s="3" t="s">
        <v>1036</v>
      </c>
      <c r="EDD3" s="3" t="s">
        <v>1036</v>
      </c>
      <c r="EDE3" s="3" t="s">
        <v>1036</v>
      </c>
      <c r="EDF3" s="3" t="s">
        <v>1036</v>
      </c>
      <c r="EDG3" s="3" t="s">
        <v>1036</v>
      </c>
      <c r="EDH3" s="3" t="s">
        <v>1036</v>
      </c>
      <c r="EDI3" s="3" t="s">
        <v>1036</v>
      </c>
      <c r="EDJ3" s="3" t="s">
        <v>1036</v>
      </c>
      <c r="EDK3" s="3" t="s">
        <v>1036</v>
      </c>
      <c r="EDL3" s="3" t="s">
        <v>1036</v>
      </c>
      <c r="EDM3" s="3" t="s">
        <v>1036</v>
      </c>
      <c r="EDN3" s="3" t="s">
        <v>1036</v>
      </c>
      <c r="EDO3" s="3" t="s">
        <v>1036</v>
      </c>
      <c r="EDP3" s="3" t="s">
        <v>1036</v>
      </c>
      <c r="EDQ3" s="3" t="s">
        <v>1036</v>
      </c>
      <c r="EDR3" s="3" t="s">
        <v>1036</v>
      </c>
      <c r="EDS3" s="3" t="s">
        <v>1036</v>
      </c>
      <c r="EDT3" s="3" t="s">
        <v>1036</v>
      </c>
      <c r="EDU3" s="3" t="s">
        <v>1036</v>
      </c>
      <c r="EDV3" s="3" t="s">
        <v>1036</v>
      </c>
      <c r="EDW3" s="3" t="s">
        <v>1036</v>
      </c>
      <c r="EDX3" s="3" t="s">
        <v>1036</v>
      </c>
      <c r="EDY3" s="3" t="s">
        <v>1036</v>
      </c>
      <c r="EDZ3" s="3" t="s">
        <v>1036</v>
      </c>
      <c r="EEA3" s="3" t="s">
        <v>1036</v>
      </c>
      <c r="EEB3" s="3" t="s">
        <v>1036</v>
      </c>
      <c r="EEC3" s="3" t="s">
        <v>1036</v>
      </c>
      <c r="EED3" s="3" t="s">
        <v>1036</v>
      </c>
      <c r="EEE3" s="3" t="s">
        <v>1036</v>
      </c>
      <c r="EEF3" s="3" t="s">
        <v>1036</v>
      </c>
      <c r="EEG3" s="3" t="s">
        <v>1036</v>
      </c>
      <c r="EEH3" s="3" t="s">
        <v>1036</v>
      </c>
      <c r="EEI3" s="3" t="s">
        <v>1036</v>
      </c>
      <c r="EEJ3" s="3" t="s">
        <v>1036</v>
      </c>
      <c r="EEK3" s="3" t="s">
        <v>1036</v>
      </c>
      <c r="EEL3" s="3" t="s">
        <v>1036</v>
      </c>
      <c r="EEM3" s="3" t="s">
        <v>1036</v>
      </c>
      <c r="EEN3" s="3" t="s">
        <v>1036</v>
      </c>
      <c r="EEO3" s="3" t="s">
        <v>1036</v>
      </c>
      <c r="EEP3" s="3" t="s">
        <v>1036</v>
      </c>
      <c r="EEQ3" s="3" t="s">
        <v>1036</v>
      </c>
      <c r="EER3" s="3" t="s">
        <v>1036</v>
      </c>
      <c r="EES3" s="3" t="s">
        <v>1036</v>
      </c>
      <c r="EET3" s="3" t="s">
        <v>1036</v>
      </c>
      <c r="EEU3" s="3" t="s">
        <v>1036</v>
      </c>
      <c r="EEV3" s="3" t="s">
        <v>1036</v>
      </c>
      <c r="EEW3" s="3" t="s">
        <v>1036</v>
      </c>
      <c r="EEX3" s="3" t="s">
        <v>1036</v>
      </c>
      <c r="EEY3" s="3" t="s">
        <v>1036</v>
      </c>
      <c r="EEZ3" s="3" t="s">
        <v>1036</v>
      </c>
      <c r="EFA3" s="3" t="s">
        <v>1036</v>
      </c>
      <c r="EFB3" s="3" t="s">
        <v>1036</v>
      </c>
      <c r="EFC3" s="3" t="s">
        <v>1036</v>
      </c>
      <c r="EFD3" s="3" t="s">
        <v>1036</v>
      </c>
      <c r="EFE3" s="3" t="s">
        <v>1036</v>
      </c>
      <c r="EFF3" s="3" t="s">
        <v>1036</v>
      </c>
      <c r="EFG3" s="3" t="s">
        <v>1036</v>
      </c>
      <c r="EFH3" s="3" t="s">
        <v>1036</v>
      </c>
      <c r="EFI3" s="3" t="s">
        <v>1036</v>
      </c>
      <c r="EFJ3" s="3" t="s">
        <v>1036</v>
      </c>
      <c r="EFK3" s="3" t="s">
        <v>1036</v>
      </c>
      <c r="EFL3" s="3" t="s">
        <v>1036</v>
      </c>
      <c r="EFM3" s="3" t="s">
        <v>1036</v>
      </c>
      <c r="EFN3" s="3" t="s">
        <v>1036</v>
      </c>
      <c r="EFO3" s="3" t="s">
        <v>1036</v>
      </c>
      <c r="EFP3" s="3" t="s">
        <v>1036</v>
      </c>
      <c r="EFQ3" s="3" t="s">
        <v>1036</v>
      </c>
      <c r="EFR3" s="3" t="s">
        <v>1036</v>
      </c>
      <c r="EFS3" s="3" t="s">
        <v>1036</v>
      </c>
      <c r="EFT3" s="3" t="s">
        <v>1036</v>
      </c>
      <c r="EFU3" s="3" t="s">
        <v>1036</v>
      </c>
      <c r="EFV3" s="3" t="s">
        <v>1036</v>
      </c>
      <c r="EFW3" s="3" t="s">
        <v>1036</v>
      </c>
      <c r="EFX3" s="3" t="s">
        <v>1036</v>
      </c>
      <c r="EFY3" s="3" t="s">
        <v>1036</v>
      </c>
      <c r="EFZ3" s="3" t="s">
        <v>1036</v>
      </c>
      <c r="EGA3" s="3" t="s">
        <v>1036</v>
      </c>
      <c r="EGB3" s="3" t="s">
        <v>1036</v>
      </c>
      <c r="EGC3" s="3" t="s">
        <v>1036</v>
      </c>
      <c r="EGD3" s="3" t="s">
        <v>1036</v>
      </c>
      <c r="EGE3" s="3" t="s">
        <v>1036</v>
      </c>
      <c r="EGF3" s="3" t="s">
        <v>1036</v>
      </c>
      <c r="EGG3" s="3" t="s">
        <v>1036</v>
      </c>
      <c r="EGH3" s="3" t="s">
        <v>1036</v>
      </c>
      <c r="EGI3" s="3" t="s">
        <v>1036</v>
      </c>
      <c r="EGJ3" s="3" t="s">
        <v>1036</v>
      </c>
      <c r="EGK3" s="3" t="s">
        <v>1036</v>
      </c>
      <c r="EGL3" s="3" t="s">
        <v>1036</v>
      </c>
      <c r="EGM3" s="3" t="s">
        <v>1036</v>
      </c>
      <c r="EGN3" s="3" t="s">
        <v>1036</v>
      </c>
      <c r="EGO3" s="3" t="s">
        <v>1036</v>
      </c>
      <c r="EGP3" s="3" t="s">
        <v>1036</v>
      </c>
      <c r="EGQ3" s="3" t="s">
        <v>1036</v>
      </c>
      <c r="EGR3" s="3" t="s">
        <v>1036</v>
      </c>
      <c r="EGS3" s="3" t="s">
        <v>1036</v>
      </c>
      <c r="EGT3" s="3" t="s">
        <v>1036</v>
      </c>
      <c r="EGU3" s="3" t="s">
        <v>1036</v>
      </c>
      <c r="EGV3" s="3" t="s">
        <v>1036</v>
      </c>
      <c r="EGW3" s="3" t="s">
        <v>1036</v>
      </c>
      <c r="EGX3" s="3" t="s">
        <v>1036</v>
      </c>
      <c r="EGY3" s="3" t="s">
        <v>1036</v>
      </c>
      <c r="EGZ3" s="3" t="s">
        <v>1036</v>
      </c>
      <c r="EHA3" s="3" t="s">
        <v>1036</v>
      </c>
      <c r="EHB3" s="3" t="s">
        <v>1036</v>
      </c>
      <c r="EHC3" s="3" t="s">
        <v>1036</v>
      </c>
      <c r="EHD3" s="3" t="s">
        <v>1036</v>
      </c>
      <c r="EHE3" s="3" t="s">
        <v>1036</v>
      </c>
      <c r="EHF3" s="3" t="s">
        <v>1036</v>
      </c>
      <c r="EHG3" s="3" t="s">
        <v>1036</v>
      </c>
      <c r="EHH3" s="3" t="s">
        <v>1036</v>
      </c>
      <c r="EHI3" s="3" t="s">
        <v>1036</v>
      </c>
      <c r="EHJ3" s="3" t="s">
        <v>1036</v>
      </c>
      <c r="EHK3" s="3" t="s">
        <v>1036</v>
      </c>
      <c r="EHL3" s="3" t="s">
        <v>1036</v>
      </c>
      <c r="EHM3" s="3" t="s">
        <v>1036</v>
      </c>
      <c r="EHN3" s="3" t="s">
        <v>1036</v>
      </c>
      <c r="EHO3" s="3" t="s">
        <v>1036</v>
      </c>
      <c r="EHP3" s="3" t="s">
        <v>1036</v>
      </c>
      <c r="EHQ3" s="3" t="s">
        <v>1036</v>
      </c>
      <c r="EHR3" s="3" t="s">
        <v>1036</v>
      </c>
      <c r="EHS3" s="3" t="s">
        <v>1036</v>
      </c>
      <c r="EHT3" s="3" t="s">
        <v>1036</v>
      </c>
      <c r="EHU3" s="3" t="s">
        <v>1036</v>
      </c>
      <c r="EHV3" s="3" t="s">
        <v>1036</v>
      </c>
      <c r="EHW3" s="3" t="s">
        <v>1036</v>
      </c>
      <c r="EHX3" s="3" t="s">
        <v>1036</v>
      </c>
      <c r="EHY3" s="3" t="s">
        <v>1036</v>
      </c>
      <c r="EHZ3" s="3" t="s">
        <v>1036</v>
      </c>
      <c r="EIA3" s="3" t="s">
        <v>1036</v>
      </c>
      <c r="EIB3" s="3" t="s">
        <v>1036</v>
      </c>
      <c r="EIC3" s="3" t="s">
        <v>1036</v>
      </c>
      <c r="EID3" s="3" t="s">
        <v>1036</v>
      </c>
      <c r="EIE3" s="3" t="s">
        <v>1036</v>
      </c>
      <c r="EIF3" s="3" t="s">
        <v>1036</v>
      </c>
      <c r="EIG3" s="3" t="s">
        <v>1036</v>
      </c>
      <c r="EIH3" s="3" t="s">
        <v>1036</v>
      </c>
      <c r="EII3" s="3" t="s">
        <v>1036</v>
      </c>
      <c r="EIJ3" s="3" t="s">
        <v>1036</v>
      </c>
      <c r="EIK3" s="3" t="s">
        <v>1036</v>
      </c>
      <c r="EIL3" s="3" t="s">
        <v>1036</v>
      </c>
      <c r="EIM3" s="3" t="s">
        <v>1036</v>
      </c>
      <c r="EIN3" s="3" t="s">
        <v>1036</v>
      </c>
      <c r="EIO3" s="3" t="s">
        <v>1036</v>
      </c>
      <c r="EIP3" s="3" t="s">
        <v>1036</v>
      </c>
      <c r="EIQ3" s="3" t="s">
        <v>1036</v>
      </c>
      <c r="EIR3" s="3" t="s">
        <v>1036</v>
      </c>
      <c r="EIS3" s="3" t="s">
        <v>1036</v>
      </c>
      <c r="EIT3" s="3" t="s">
        <v>1036</v>
      </c>
      <c r="EIU3" s="3" t="s">
        <v>1036</v>
      </c>
      <c r="EIV3" s="3" t="s">
        <v>1036</v>
      </c>
      <c r="EIW3" s="3" t="s">
        <v>1036</v>
      </c>
      <c r="EIX3" s="3" t="s">
        <v>1036</v>
      </c>
      <c r="EIY3" s="3" t="s">
        <v>1036</v>
      </c>
      <c r="EIZ3" s="3" t="s">
        <v>1036</v>
      </c>
      <c r="EJA3" s="3" t="s">
        <v>1036</v>
      </c>
      <c r="EJB3" s="3" t="s">
        <v>1036</v>
      </c>
      <c r="EJC3" s="3" t="s">
        <v>1036</v>
      </c>
      <c r="EJD3" s="3" t="s">
        <v>1036</v>
      </c>
      <c r="EJE3" s="3" t="s">
        <v>1036</v>
      </c>
      <c r="EJF3" s="3" t="s">
        <v>1036</v>
      </c>
      <c r="EJG3" s="3" t="s">
        <v>1036</v>
      </c>
      <c r="EJH3" s="3" t="s">
        <v>1036</v>
      </c>
      <c r="EJI3" s="3" t="s">
        <v>1036</v>
      </c>
      <c r="EJJ3" s="3" t="s">
        <v>1036</v>
      </c>
      <c r="EJK3" s="3" t="s">
        <v>1036</v>
      </c>
      <c r="EJL3" s="3" t="s">
        <v>1036</v>
      </c>
      <c r="EJM3" s="3" t="s">
        <v>1036</v>
      </c>
      <c r="EJN3" s="3" t="s">
        <v>1036</v>
      </c>
      <c r="EJO3" s="3" t="s">
        <v>1036</v>
      </c>
      <c r="EJP3" s="3" t="s">
        <v>1036</v>
      </c>
      <c r="EJQ3" s="3" t="s">
        <v>1036</v>
      </c>
      <c r="EJR3" s="3" t="s">
        <v>1036</v>
      </c>
      <c r="EJS3" s="3" t="s">
        <v>1036</v>
      </c>
      <c r="EJT3" s="3" t="s">
        <v>1036</v>
      </c>
      <c r="EJU3" s="3" t="s">
        <v>1036</v>
      </c>
      <c r="EJV3" s="3" t="s">
        <v>1036</v>
      </c>
      <c r="EJW3" s="3" t="s">
        <v>1036</v>
      </c>
      <c r="EJX3" s="3" t="s">
        <v>1036</v>
      </c>
      <c r="EJY3" s="3" t="s">
        <v>1036</v>
      </c>
      <c r="EJZ3" s="3" t="s">
        <v>1036</v>
      </c>
      <c r="EKA3" s="3" t="s">
        <v>1036</v>
      </c>
      <c r="EKB3" s="3" t="s">
        <v>1036</v>
      </c>
      <c r="EKC3" s="3" t="s">
        <v>1036</v>
      </c>
      <c r="EKD3" s="3" t="s">
        <v>1036</v>
      </c>
      <c r="EKE3" s="3" t="s">
        <v>1036</v>
      </c>
      <c r="EKF3" s="3" t="s">
        <v>1036</v>
      </c>
      <c r="EKG3" s="3" t="s">
        <v>1036</v>
      </c>
      <c r="EKH3" s="3" t="s">
        <v>1036</v>
      </c>
      <c r="EKI3" s="3" t="s">
        <v>1036</v>
      </c>
      <c r="EKJ3" s="3" t="s">
        <v>1036</v>
      </c>
      <c r="EKK3" s="3" t="s">
        <v>1036</v>
      </c>
      <c r="EKL3" s="3" t="s">
        <v>1036</v>
      </c>
      <c r="EKM3" s="3" t="s">
        <v>1036</v>
      </c>
      <c r="EKN3" s="3" t="s">
        <v>1036</v>
      </c>
      <c r="EKO3" s="3" t="s">
        <v>1036</v>
      </c>
      <c r="EKP3" s="3" t="s">
        <v>1036</v>
      </c>
      <c r="EKQ3" s="3" t="s">
        <v>1036</v>
      </c>
      <c r="EKR3" s="3" t="s">
        <v>1036</v>
      </c>
      <c r="EKS3" s="3" t="s">
        <v>1036</v>
      </c>
      <c r="EKT3" s="3" t="s">
        <v>1036</v>
      </c>
      <c r="EKU3" s="3" t="s">
        <v>1036</v>
      </c>
      <c r="EKV3" s="3" t="s">
        <v>1036</v>
      </c>
      <c r="EKW3" s="3" t="s">
        <v>1036</v>
      </c>
      <c r="EKX3" s="3" t="s">
        <v>1036</v>
      </c>
      <c r="EKY3" s="3" t="s">
        <v>1036</v>
      </c>
      <c r="EKZ3" s="3" t="s">
        <v>1036</v>
      </c>
      <c r="ELA3" s="3" t="s">
        <v>1036</v>
      </c>
      <c r="ELB3" s="3" t="s">
        <v>1036</v>
      </c>
      <c r="ELC3" s="3" t="s">
        <v>1036</v>
      </c>
      <c r="ELD3" s="3" t="s">
        <v>1036</v>
      </c>
      <c r="ELE3" s="3" t="s">
        <v>1036</v>
      </c>
      <c r="ELF3" s="3" t="s">
        <v>1036</v>
      </c>
      <c r="ELG3" s="3" t="s">
        <v>1036</v>
      </c>
      <c r="ELH3" s="3" t="s">
        <v>1036</v>
      </c>
      <c r="ELI3" s="3" t="s">
        <v>1036</v>
      </c>
      <c r="ELJ3" s="3" t="s">
        <v>1036</v>
      </c>
      <c r="ELK3" s="3" t="s">
        <v>1036</v>
      </c>
      <c r="ELL3" s="3" t="s">
        <v>1036</v>
      </c>
      <c r="ELM3" s="3" t="s">
        <v>1036</v>
      </c>
      <c r="ELN3" s="3" t="s">
        <v>1036</v>
      </c>
      <c r="ELO3" s="3" t="s">
        <v>1036</v>
      </c>
      <c r="ELP3" s="3" t="s">
        <v>1036</v>
      </c>
      <c r="ELQ3" s="3" t="s">
        <v>1036</v>
      </c>
      <c r="ELR3" s="3" t="s">
        <v>1036</v>
      </c>
      <c r="ELS3" s="3" t="s">
        <v>1036</v>
      </c>
      <c r="ELT3" s="3" t="s">
        <v>1036</v>
      </c>
      <c r="ELU3" s="3" t="s">
        <v>1036</v>
      </c>
      <c r="ELV3" s="3" t="s">
        <v>1036</v>
      </c>
      <c r="ELW3" s="3" t="s">
        <v>1036</v>
      </c>
      <c r="ELX3" s="3" t="s">
        <v>1036</v>
      </c>
      <c r="ELY3" s="3" t="s">
        <v>1036</v>
      </c>
      <c r="ELZ3" s="3" t="s">
        <v>1036</v>
      </c>
      <c r="EMA3" s="3" t="s">
        <v>1036</v>
      </c>
      <c r="EMB3" s="3" t="s">
        <v>1036</v>
      </c>
      <c r="EMC3" s="3" t="s">
        <v>1036</v>
      </c>
      <c r="EMD3" s="3" t="s">
        <v>1036</v>
      </c>
      <c r="EME3" s="3" t="s">
        <v>1036</v>
      </c>
      <c r="EMF3" s="3" t="s">
        <v>1036</v>
      </c>
      <c r="EMG3" s="3" t="s">
        <v>1036</v>
      </c>
      <c r="EMH3" s="3" t="s">
        <v>1036</v>
      </c>
      <c r="EMI3" s="3" t="s">
        <v>1036</v>
      </c>
      <c r="EMJ3" s="3" t="s">
        <v>1036</v>
      </c>
      <c r="EMK3" s="3" t="s">
        <v>1036</v>
      </c>
      <c r="EML3" s="3" t="s">
        <v>1036</v>
      </c>
      <c r="EMM3" s="3" t="s">
        <v>1036</v>
      </c>
      <c r="EMN3" s="3" t="s">
        <v>1036</v>
      </c>
      <c r="EMO3" s="3" t="s">
        <v>1036</v>
      </c>
      <c r="EMP3" s="3" t="s">
        <v>1036</v>
      </c>
      <c r="EMQ3" s="3" t="s">
        <v>1036</v>
      </c>
      <c r="EMR3" s="3" t="s">
        <v>1036</v>
      </c>
      <c r="EMS3" s="3" t="s">
        <v>1036</v>
      </c>
      <c r="EMT3" s="3" t="s">
        <v>1036</v>
      </c>
      <c r="EMU3" s="3" t="s">
        <v>1036</v>
      </c>
      <c r="EMV3" s="3" t="s">
        <v>1036</v>
      </c>
      <c r="EMW3" s="3" t="s">
        <v>1036</v>
      </c>
      <c r="EMX3" s="3" t="s">
        <v>1036</v>
      </c>
      <c r="EMY3" s="3" t="s">
        <v>1036</v>
      </c>
      <c r="EMZ3" s="3" t="s">
        <v>1036</v>
      </c>
      <c r="ENA3" s="3" t="s">
        <v>1036</v>
      </c>
      <c r="ENB3" s="3" t="s">
        <v>1036</v>
      </c>
      <c r="ENC3" s="3" t="s">
        <v>1036</v>
      </c>
      <c r="END3" s="3" t="s">
        <v>1036</v>
      </c>
      <c r="ENE3" s="3" t="s">
        <v>1036</v>
      </c>
      <c r="ENF3" s="3" t="s">
        <v>1036</v>
      </c>
      <c r="ENG3" s="3" t="s">
        <v>1036</v>
      </c>
      <c r="ENH3" s="3" t="s">
        <v>1036</v>
      </c>
      <c r="ENI3" s="3" t="s">
        <v>1036</v>
      </c>
      <c r="ENJ3" s="3" t="s">
        <v>1036</v>
      </c>
      <c r="ENK3" s="3" t="s">
        <v>1036</v>
      </c>
      <c r="ENL3" s="3" t="s">
        <v>1036</v>
      </c>
      <c r="ENM3" s="3" t="s">
        <v>1036</v>
      </c>
      <c r="ENN3" s="3" t="s">
        <v>1036</v>
      </c>
      <c r="ENO3" s="3" t="s">
        <v>1036</v>
      </c>
      <c r="ENP3" s="3" t="s">
        <v>1036</v>
      </c>
      <c r="ENQ3" s="3" t="s">
        <v>1036</v>
      </c>
      <c r="ENR3" s="3" t="s">
        <v>1036</v>
      </c>
      <c r="ENS3" s="3" t="s">
        <v>1036</v>
      </c>
      <c r="ENT3" s="3" t="s">
        <v>1036</v>
      </c>
      <c r="ENU3" s="3" t="s">
        <v>1036</v>
      </c>
      <c r="ENV3" s="3" t="s">
        <v>1036</v>
      </c>
      <c r="ENW3" s="3" t="s">
        <v>1036</v>
      </c>
      <c r="ENX3" s="3" t="s">
        <v>1036</v>
      </c>
      <c r="ENY3" s="3" t="s">
        <v>1036</v>
      </c>
      <c r="ENZ3" s="3" t="s">
        <v>1036</v>
      </c>
      <c r="EOA3" s="3" t="s">
        <v>1036</v>
      </c>
      <c r="EOB3" s="3" t="s">
        <v>1036</v>
      </c>
      <c r="EOC3" s="3" t="s">
        <v>1036</v>
      </c>
      <c r="EOD3" s="3" t="s">
        <v>1036</v>
      </c>
      <c r="EOE3" s="3" t="s">
        <v>1036</v>
      </c>
      <c r="EOF3" s="3" t="s">
        <v>1036</v>
      </c>
      <c r="EOG3" s="3" t="s">
        <v>1036</v>
      </c>
      <c r="EOH3" s="3" t="s">
        <v>1036</v>
      </c>
      <c r="EOI3" s="3" t="s">
        <v>1036</v>
      </c>
      <c r="EOJ3" s="3" t="s">
        <v>1036</v>
      </c>
      <c r="EOK3" s="3" t="s">
        <v>1036</v>
      </c>
      <c r="EOL3" s="3" t="s">
        <v>1036</v>
      </c>
      <c r="EOM3" s="3" t="s">
        <v>1036</v>
      </c>
      <c r="EON3" s="3" t="s">
        <v>1036</v>
      </c>
      <c r="EOO3" s="3" t="s">
        <v>1036</v>
      </c>
      <c r="EOP3" s="3" t="s">
        <v>1036</v>
      </c>
      <c r="EOQ3" s="3" t="s">
        <v>1036</v>
      </c>
      <c r="EOR3" s="3" t="s">
        <v>1036</v>
      </c>
      <c r="EOS3" s="3" t="s">
        <v>1036</v>
      </c>
      <c r="EOT3" s="3" t="s">
        <v>1036</v>
      </c>
      <c r="EOU3" s="3" t="s">
        <v>1036</v>
      </c>
      <c r="EOV3" s="3" t="s">
        <v>1036</v>
      </c>
      <c r="EOW3" s="3" t="s">
        <v>1036</v>
      </c>
      <c r="EOX3" s="3" t="s">
        <v>1036</v>
      </c>
      <c r="EOY3" s="3" t="s">
        <v>1036</v>
      </c>
      <c r="EOZ3" s="3" t="s">
        <v>1036</v>
      </c>
      <c r="EPA3" s="3" t="s">
        <v>1036</v>
      </c>
      <c r="EPB3" s="3" t="s">
        <v>1036</v>
      </c>
      <c r="EPC3" s="3" t="s">
        <v>1036</v>
      </c>
      <c r="EPD3" s="3" t="s">
        <v>1036</v>
      </c>
      <c r="EPE3" s="3" t="s">
        <v>1036</v>
      </c>
      <c r="EPF3" s="3" t="s">
        <v>1036</v>
      </c>
      <c r="EPG3" s="3" t="s">
        <v>1036</v>
      </c>
      <c r="EPH3" s="3" t="s">
        <v>1036</v>
      </c>
      <c r="EPI3" s="3" t="s">
        <v>1036</v>
      </c>
      <c r="EPJ3" s="3" t="s">
        <v>1036</v>
      </c>
      <c r="EPK3" s="3" t="s">
        <v>1036</v>
      </c>
      <c r="EPL3" s="3" t="s">
        <v>1036</v>
      </c>
      <c r="EPM3" s="3" t="s">
        <v>1036</v>
      </c>
      <c r="EPN3" s="3" t="s">
        <v>1036</v>
      </c>
      <c r="EPO3" s="3" t="s">
        <v>1036</v>
      </c>
      <c r="EPP3" s="3" t="s">
        <v>1036</v>
      </c>
      <c r="EPQ3" s="3" t="s">
        <v>1036</v>
      </c>
      <c r="EPR3" s="3" t="s">
        <v>1036</v>
      </c>
      <c r="EPS3" s="3" t="s">
        <v>1036</v>
      </c>
      <c r="EPT3" s="3" t="s">
        <v>1036</v>
      </c>
      <c r="EPU3" s="3" t="s">
        <v>1036</v>
      </c>
      <c r="EPV3" s="3" t="s">
        <v>1036</v>
      </c>
      <c r="EPW3" s="3" t="s">
        <v>1036</v>
      </c>
      <c r="EPX3" s="3" t="s">
        <v>1036</v>
      </c>
      <c r="EPY3" s="3" t="s">
        <v>1036</v>
      </c>
      <c r="EPZ3" s="3" t="s">
        <v>1036</v>
      </c>
      <c r="EQA3" s="3" t="s">
        <v>1036</v>
      </c>
      <c r="EQB3" s="3" t="s">
        <v>1036</v>
      </c>
      <c r="EQC3" s="3" t="s">
        <v>1036</v>
      </c>
      <c r="EQD3" s="3" t="s">
        <v>1036</v>
      </c>
      <c r="EQE3" s="3" t="s">
        <v>1036</v>
      </c>
      <c r="EQF3" s="3" t="s">
        <v>1036</v>
      </c>
      <c r="EQG3" s="3" t="s">
        <v>1036</v>
      </c>
      <c r="EQH3" s="3" t="s">
        <v>1036</v>
      </c>
      <c r="EQI3" s="3" t="s">
        <v>1036</v>
      </c>
      <c r="EQJ3" s="3" t="s">
        <v>1036</v>
      </c>
      <c r="EQK3" s="3" t="s">
        <v>1036</v>
      </c>
      <c r="EQL3" s="3" t="s">
        <v>1036</v>
      </c>
      <c r="EQM3" s="3" t="s">
        <v>1036</v>
      </c>
      <c r="EQN3" s="3" t="s">
        <v>1036</v>
      </c>
      <c r="EQO3" s="3" t="s">
        <v>1036</v>
      </c>
      <c r="EQP3" s="3" t="s">
        <v>1036</v>
      </c>
      <c r="EQQ3" s="3" t="s">
        <v>1036</v>
      </c>
      <c r="EQR3" s="3" t="s">
        <v>1036</v>
      </c>
      <c r="EQS3" s="3" t="s">
        <v>1036</v>
      </c>
      <c r="EQT3" s="3" t="s">
        <v>1036</v>
      </c>
      <c r="EQU3" s="3" t="s">
        <v>1036</v>
      </c>
      <c r="EQV3" s="3" t="s">
        <v>1036</v>
      </c>
      <c r="EQW3" s="3" t="s">
        <v>1036</v>
      </c>
      <c r="EQX3" s="3" t="s">
        <v>1036</v>
      </c>
      <c r="EQY3" s="3" t="s">
        <v>1036</v>
      </c>
      <c r="EQZ3" s="3" t="s">
        <v>1036</v>
      </c>
      <c r="ERA3" s="3" t="s">
        <v>1036</v>
      </c>
      <c r="ERB3" s="3" t="s">
        <v>1036</v>
      </c>
      <c r="ERC3" s="3" t="s">
        <v>1036</v>
      </c>
      <c r="ERD3" s="3" t="s">
        <v>1036</v>
      </c>
      <c r="ERE3" s="3" t="s">
        <v>1036</v>
      </c>
      <c r="ERF3" s="3" t="s">
        <v>1036</v>
      </c>
      <c r="ERG3" s="3" t="s">
        <v>1036</v>
      </c>
      <c r="ERH3" s="3" t="s">
        <v>1036</v>
      </c>
      <c r="ERI3" s="3" t="s">
        <v>1036</v>
      </c>
      <c r="ERJ3" s="3" t="s">
        <v>1036</v>
      </c>
      <c r="ERK3" s="3" t="s">
        <v>1036</v>
      </c>
      <c r="ERL3" s="3" t="s">
        <v>1036</v>
      </c>
      <c r="ERM3" s="3" t="s">
        <v>1036</v>
      </c>
      <c r="ERN3" s="3" t="s">
        <v>1036</v>
      </c>
      <c r="ERO3" s="3" t="s">
        <v>1036</v>
      </c>
      <c r="ERP3" s="3" t="s">
        <v>1036</v>
      </c>
      <c r="ERQ3" s="3" t="s">
        <v>1036</v>
      </c>
      <c r="ERR3" s="3" t="s">
        <v>1036</v>
      </c>
      <c r="ERS3" s="3" t="s">
        <v>1036</v>
      </c>
      <c r="ERT3" s="3" t="s">
        <v>1036</v>
      </c>
      <c r="ERU3" s="3" t="s">
        <v>1036</v>
      </c>
      <c r="ERV3" s="3" t="s">
        <v>1036</v>
      </c>
      <c r="ERW3" s="3" t="s">
        <v>1036</v>
      </c>
      <c r="ERX3" s="3" t="s">
        <v>1036</v>
      </c>
      <c r="ERY3" s="3" t="s">
        <v>1036</v>
      </c>
      <c r="ERZ3" s="3" t="s">
        <v>1036</v>
      </c>
      <c r="ESA3" s="3" t="s">
        <v>1036</v>
      </c>
      <c r="ESB3" s="3" t="s">
        <v>1036</v>
      </c>
      <c r="ESC3" s="3" t="s">
        <v>1036</v>
      </c>
      <c r="ESD3" s="3" t="s">
        <v>1036</v>
      </c>
      <c r="ESE3" s="3" t="s">
        <v>1036</v>
      </c>
      <c r="ESF3" s="3" t="s">
        <v>1036</v>
      </c>
      <c r="ESG3" s="3" t="s">
        <v>1036</v>
      </c>
      <c r="ESH3" s="3" t="s">
        <v>1036</v>
      </c>
      <c r="ESI3" s="3" t="s">
        <v>1036</v>
      </c>
      <c r="ESJ3" s="3" t="s">
        <v>1036</v>
      </c>
      <c r="ESK3" s="3" t="s">
        <v>1036</v>
      </c>
      <c r="ESL3" s="3" t="s">
        <v>1036</v>
      </c>
      <c r="ESM3" s="3" t="s">
        <v>1036</v>
      </c>
      <c r="ESN3" s="3" t="s">
        <v>1036</v>
      </c>
      <c r="ESO3" s="3" t="s">
        <v>1036</v>
      </c>
      <c r="ESP3" s="3" t="s">
        <v>1036</v>
      </c>
      <c r="ESQ3" s="3" t="s">
        <v>1036</v>
      </c>
      <c r="ESR3" s="3" t="s">
        <v>1036</v>
      </c>
      <c r="ESS3" s="3" t="s">
        <v>1036</v>
      </c>
      <c r="EST3" s="3" t="s">
        <v>1036</v>
      </c>
      <c r="ESU3" s="3" t="s">
        <v>1036</v>
      </c>
      <c r="ESV3" s="3" t="s">
        <v>1036</v>
      </c>
      <c r="ESW3" s="3" t="s">
        <v>1036</v>
      </c>
      <c r="ESX3" s="3" t="s">
        <v>1036</v>
      </c>
      <c r="ESY3" s="3" t="s">
        <v>1036</v>
      </c>
      <c r="ESZ3" s="3" t="s">
        <v>1036</v>
      </c>
      <c r="ETA3" s="3" t="s">
        <v>1036</v>
      </c>
      <c r="ETB3" s="3" t="s">
        <v>1036</v>
      </c>
      <c r="ETC3" s="3" t="s">
        <v>1036</v>
      </c>
      <c r="ETD3" s="3" t="s">
        <v>1036</v>
      </c>
      <c r="ETE3" s="3" t="s">
        <v>1036</v>
      </c>
      <c r="ETF3" s="3" t="s">
        <v>1036</v>
      </c>
      <c r="ETG3" s="3" t="s">
        <v>1036</v>
      </c>
      <c r="ETH3" s="3" t="s">
        <v>1036</v>
      </c>
      <c r="ETI3" s="3" t="s">
        <v>1036</v>
      </c>
      <c r="ETJ3" s="3" t="s">
        <v>1036</v>
      </c>
      <c r="ETK3" s="3" t="s">
        <v>1036</v>
      </c>
      <c r="ETL3" s="3" t="s">
        <v>1036</v>
      </c>
      <c r="ETM3" s="3" t="s">
        <v>1036</v>
      </c>
      <c r="ETN3" s="3" t="s">
        <v>1036</v>
      </c>
      <c r="ETO3" s="3" t="s">
        <v>1036</v>
      </c>
      <c r="ETP3" s="3" t="s">
        <v>1036</v>
      </c>
      <c r="ETQ3" s="3" t="s">
        <v>1036</v>
      </c>
      <c r="ETR3" s="3" t="s">
        <v>1036</v>
      </c>
      <c r="ETS3" s="3" t="s">
        <v>1036</v>
      </c>
      <c r="ETT3" s="3" t="s">
        <v>1036</v>
      </c>
      <c r="ETU3" s="3" t="s">
        <v>1036</v>
      </c>
      <c r="ETV3" s="3" t="s">
        <v>1036</v>
      </c>
      <c r="ETW3" s="3" t="s">
        <v>1036</v>
      </c>
      <c r="ETX3" s="3" t="s">
        <v>1036</v>
      </c>
      <c r="ETY3" s="3" t="s">
        <v>1036</v>
      </c>
      <c r="ETZ3" s="3" t="s">
        <v>1036</v>
      </c>
      <c r="EUA3" s="3" t="s">
        <v>1036</v>
      </c>
      <c r="EUB3" s="3" t="s">
        <v>1036</v>
      </c>
      <c r="EUC3" s="3" t="s">
        <v>1036</v>
      </c>
      <c r="EUD3" s="3" t="s">
        <v>1036</v>
      </c>
      <c r="EUE3" s="3" t="s">
        <v>1036</v>
      </c>
      <c r="EUF3" s="3" t="s">
        <v>1036</v>
      </c>
      <c r="EUG3" s="3" t="s">
        <v>1036</v>
      </c>
      <c r="EUH3" s="3" t="s">
        <v>1036</v>
      </c>
      <c r="EUI3" s="3" t="s">
        <v>1036</v>
      </c>
      <c r="EUJ3" s="3" t="s">
        <v>1036</v>
      </c>
      <c r="EUK3" s="3" t="s">
        <v>1036</v>
      </c>
      <c r="EUL3" s="3" t="s">
        <v>1036</v>
      </c>
      <c r="EUM3" s="3" t="s">
        <v>1036</v>
      </c>
      <c r="EUN3" s="3" t="s">
        <v>1036</v>
      </c>
      <c r="EUO3" s="3" t="s">
        <v>1036</v>
      </c>
      <c r="EUP3" s="3" t="s">
        <v>1036</v>
      </c>
      <c r="EUQ3" s="3" t="s">
        <v>1036</v>
      </c>
      <c r="EUR3" s="3" t="s">
        <v>1036</v>
      </c>
      <c r="EUS3" s="3" t="s">
        <v>1036</v>
      </c>
      <c r="EUT3" s="3" t="s">
        <v>1036</v>
      </c>
      <c r="EUU3" s="3" t="s">
        <v>1036</v>
      </c>
      <c r="EUV3" s="3" t="s">
        <v>1036</v>
      </c>
      <c r="EUW3" s="3" t="s">
        <v>1036</v>
      </c>
      <c r="EUX3" s="3" t="s">
        <v>1036</v>
      </c>
      <c r="EUY3" s="3" t="s">
        <v>1036</v>
      </c>
      <c r="EUZ3" s="3" t="s">
        <v>1036</v>
      </c>
      <c r="EVA3" s="3" t="s">
        <v>1036</v>
      </c>
      <c r="EVB3" s="3" t="s">
        <v>1036</v>
      </c>
      <c r="EVC3" s="3" t="s">
        <v>1036</v>
      </c>
      <c r="EVD3" s="3" t="s">
        <v>1036</v>
      </c>
      <c r="EVE3" s="3" t="s">
        <v>1036</v>
      </c>
      <c r="EVF3" s="3" t="s">
        <v>1036</v>
      </c>
      <c r="EVG3" s="3" t="s">
        <v>1036</v>
      </c>
      <c r="EVH3" s="3" t="s">
        <v>1036</v>
      </c>
      <c r="EVI3" s="3" t="s">
        <v>1036</v>
      </c>
      <c r="EVJ3" s="3" t="s">
        <v>1036</v>
      </c>
      <c r="EVK3" s="3" t="s">
        <v>1036</v>
      </c>
      <c r="EVL3" s="3" t="s">
        <v>1036</v>
      </c>
      <c r="EVM3" s="3" t="s">
        <v>1036</v>
      </c>
      <c r="EVN3" s="3" t="s">
        <v>1036</v>
      </c>
      <c r="EVO3" s="3" t="s">
        <v>1036</v>
      </c>
      <c r="EVP3" s="3" t="s">
        <v>1036</v>
      </c>
      <c r="EVQ3" s="3" t="s">
        <v>1036</v>
      </c>
      <c r="EVR3" s="3" t="s">
        <v>1036</v>
      </c>
      <c r="EVS3" s="3" t="s">
        <v>1036</v>
      </c>
      <c r="EVT3" s="3" t="s">
        <v>1036</v>
      </c>
      <c r="EVU3" s="3" t="s">
        <v>1036</v>
      </c>
      <c r="EVV3" s="3" t="s">
        <v>1036</v>
      </c>
      <c r="EVW3" s="3" t="s">
        <v>1036</v>
      </c>
      <c r="EVX3" s="3" t="s">
        <v>1036</v>
      </c>
      <c r="EVY3" s="3" t="s">
        <v>1036</v>
      </c>
      <c r="EVZ3" s="3" t="s">
        <v>1036</v>
      </c>
      <c r="EWA3" s="3" t="s">
        <v>1036</v>
      </c>
      <c r="EWB3" s="3" t="s">
        <v>1036</v>
      </c>
      <c r="EWC3" s="3" t="s">
        <v>1036</v>
      </c>
      <c r="EWD3" s="3" t="s">
        <v>1036</v>
      </c>
      <c r="EWE3" s="3" t="s">
        <v>1036</v>
      </c>
      <c r="EWF3" s="3" t="s">
        <v>1036</v>
      </c>
      <c r="EWG3" s="3" t="s">
        <v>1036</v>
      </c>
      <c r="EWH3" s="3" t="s">
        <v>1036</v>
      </c>
      <c r="EWI3" s="3" t="s">
        <v>1036</v>
      </c>
      <c r="EWJ3" s="3" t="s">
        <v>1036</v>
      </c>
      <c r="EWK3" s="3" t="s">
        <v>1036</v>
      </c>
      <c r="EWL3" s="3" t="s">
        <v>1036</v>
      </c>
      <c r="EWM3" s="3" t="s">
        <v>1036</v>
      </c>
      <c r="EWN3" s="3" t="s">
        <v>1036</v>
      </c>
      <c r="EWO3" s="3" t="s">
        <v>1036</v>
      </c>
      <c r="EWP3" s="3" t="s">
        <v>1036</v>
      </c>
      <c r="EWQ3" s="3" t="s">
        <v>1036</v>
      </c>
      <c r="EWR3" s="3" t="s">
        <v>1036</v>
      </c>
      <c r="EWS3" s="3" t="s">
        <v>1036</v>
      </c>
      <c r="EWT3" s="3" t="s">
        <v>1036</v>
      </c>
      <c r="EWU3" s="3" t="s">
        <v>1036</v>
      </c>
      <c r="EWV3" s="3" t="s">
        <v>1036</v>
      </c>
      <c r="EWW3" s="3" t="s">
        <v>1036</v>
      </c>
      <c r="EWX3" s="3" t="s">
        <v>1036</v>
      </c>
      <c r="EWY3" s="3" t="s">
        <v>1036</v>
      </c>
      <c r="EWZ3" s="3" t="s">
        <v>1036</v>
      </c>
      <c r="EXA3" s="3" t="s">
        <v>1036</v>
      </c>
      <c r="EXB3" s="3" t="s">
        <v>1036</v>
      </c>
      <c r="EXC3" s="3" t="s">
        <v>1036</v>
      </c>
      <c r="EXD3" s="3" t="s">
        <v>1036</v>
      </c>
      <c r="EXE3" s="3" t="s">
        <v>1036</v>
      </c>
      <c r="EXF3" s="3" t="s">
        <v>1036</v>
      </c>
      <c r="EXG3" s="3" t="s">
        <v>1036</v>
      </c>
      <c r="EXH3" s="3" t="s">
        <v>1036</v>
      </c>
      <c r="EXI3" s="3" t="s">
        <v>1036</v>
      </c>
      <c r="EXJ3" s="3" t="s">
        <v>1036</v>
      </c>
      <c r="EXK3" s="3" t="s">
        <v>1036</v>
      </c>
      <c r="EXL3" s="3" t="s">
        <v>1036</v>
      </c>
      <c r="EXM3" s="3" t="s">
        <v>1036</v>
      </c>
      <c r="EXN3" s="3" t="s">
        <v>1036</v>
      </c>
      <c r="EXO3" s="3" t="s">
        <v>1036</v>
      </c>
      <c r="EXP3" s="3" t="s">
        <v>1036</v>
      </c>
      <c r="EXQ3" s="3" t="s">
        <v>1036</v>
      </c>
      <c r="EXR3" s="3" t="s">
        <v>1036</v>
      </c>
      <c r="EXS3" s="3" t="s">
        <v>1036</v>
      </c>
      <c r="EXT3" s="3" t="s">
        <v>1036</v>
      </c>
      <c r="EXU3" s="3" t="s">
        <v>1036</v>
      </c>
      <c r="EXV3" s="3" t="s">
        <v>1036</v>
      </c>
      <c r="EXW3" s="3" t="s">
        <v>1036</v>
      </c>
      <c r="EXX3" s="3" t="s">
        <v>1036</v>
      </c>
      <c r="EXY3" s="3" t="s">
        <v>1036</v>
      </c>
      <c r="EXZ3" s="3" t="s">
        <v>1036</v>
      </c>
      <c r="EYA3" s="3" t="s">
        <v>1036</v>
      </c>
      <c r="EYB3" s="3" t="s">
        <v>1036</v>
      </c>
      <c r="EYC3" s="3" t="s">
        <v>1036</v>
      </c>
      <c r="EYD3" s="3" t="s">
        <v>1036</v>
      </c>
      <c r="EYE3" s="3" t="s">
        <v>1036</v>
      </c>
      <c r="EYF3" s="3" t="s">
        <v>1036</v>
      </c>
      <c r="EYG3" s="3" t="s">
        <v>1036</v>
      </c>
      <c r="EYH3" s="3" t="s">
        <v>1036</v>
      </c>
      <c r="EYI3" s="3" t="s">
        <v>1036</v>
      </c>
      <c r="EYJ3" s="3" t="s">
        <v>1036</v>
      </c>
      <c r="EYK3" s="3" t="s">
        <v>1036</v>
      </c>
      <c r="EYL3" s="3" t="s">
        <v>1036</v>
      </c>
      <c r="EYM3" s="3" t="s">
        <v>1036</v>
      </c>
      <c r="EYN3" s="3" t="s">
        <v>1036</v>
      </c>
      <c r="EYO3" s="3" t="s">
        <v>1036</v>
      </c>
      <c r="EYP3" s="3" t="s">
        <v>1036</v>
      </c>
      <c r="EYQ3" s="3" t="s">
        <v>1036</v>
      </c>
      <c r="EYR3" s="3" t="s">
        <v>1036</v>
      </c>
      <c r="EYS3" s="3" t="s">
        <v>1036</v>
      </c>
      <c r="EYT3" s="3" t="s">
        <v>1036</v>
      </c>
      <c r="EYU3" s="3" t="s">
        <v>1036</v>
      </c>
      <c r="EYV3" s="3" t="s">
        <v>1036</v>
      </c>
      <c r="EYW3" s="3" t="s">
        <v>1036</v>
      </c>
      <c r="EYX3" s="3" t="s">
        <v>1036</v>
      </c>
      <c r="EYY3" s="3" t="s">
        <v>1036</v>
      </c>
      <c r="EYZ3" s="3" t="s">
        <v>1036</v>
      </c>
      <c r="EZA3" s="3" t="s">
        <v>1036</v>
      </c>
      <c r="EZB3" s="3" t="s">
        <v>1036</v>
      </c>
      <c r="EZC3" s="3" t="s">
        <v>1036</v>
      </c>
      <c r="EZD3" s="3" t="s">
        <v>1036</v>
      </c>
      <c r="EZE3" s="3" t="s">
        <v>1036</v>
      </c>
      <c r="EZF3" s="3" t="s">
        <v>1036</v>
      </c>
      <c r="EZG3" s="3" t="s">
        <v>1036</v>
      </c>
      <c r="EZH3" s="3" t="s">
        <v>1036</v>
      </c>
      <c r="EZI3" s="3" t="s">
        <v>1036</v>
      </c>
      <c r="EZJ3" s="3" t="s">
        <v>1036</v>
      </c>
      <c r="EZK3" s="3" t="s">
        <v>1036</v>
      </c>
      <c r="EZL3" s="3" t="s">
        <v>1036</v>
      </c>
      <c r="EZM3" s="3" t="s">
        <v>1036</v>
      </c>
      <c r="EZN3" s="3" t="s">
        <v>1036</v>
      </c>
      <c r="EZO3" s="3" t="s">
        <v>1036</v>
      </c>
      <c r="EZP3" s="3" t="s">
        <v>1036</v>
      </c>
      <c r="EZQ3" s="3" t="s">
        <v>1036</v>
      </c>
      <c r="EZR3" s="3" t="s">
        <v>1036</v>
      </c>
      <c r="EZS3" s="3" t="s">
        <v>1036</v>
      </c>
      <c r="EZT3" s="3" t="s">
        <v>1036</v>
      </c>
      <c r="EZU3" s="3" t="s">
        <v>1036</v>
      </c>
      <c r="EZV3" s="3" t="s">
        <v>1036</v>
      </c>
      <c r="EZW3" s="3" t="s">
        <v>1036</v>
      </c>
      <c r="EZX3" s="3" t="s">
        <v>1036</v>
      </c>
      <c r="EZY3" s="3" t="s">
        <v>1036</v>
      </c>
      <c r="EZZ3" s="3" t="s">
        <v>1036</v>
      </c>
      <c r="FAA3" s="3" t="s">
        <v>1036</v>
      </c>
      <c r="FAB3" s="3" t="s">
        <v>1036</v>
      </c>
      <c r="FAC3" s="3" t="s">
        <v>1036</v>
      </c>
      <c r="FAD3" s="3" t="s">
        <v>1036</v>
      </c>
      <c r="FAE3" s="3" t="s">
        <v>1036</v>
      </c>
      <c r="FAF3" s="3" t="s">
        <v>1036</v>
      </c>
      <c r="FAG3" s="3" t="s">
        <v>1036</v>
      </c>
      <c r="FAH3" s="3" t="s">
        <v>1036</v>
      </c>
      <c r="FAI3" s="3" t="s">
        <v>1036</v>
      </c>
      <c r="FAJ3" s="3" t="s">
        <v>1036</v>
      </c>
      <c r="FAK3" s="3" t="s">
        <v>1036</v>
      </c>
      <c r="FAL3" s="3" t="s">
        <v>1036</v>
      </c>
      <c r="FAM3" s="3" t="s">
        <v>1036</v>
      </c>
      <c r="FAN3" s="3" t="s">
        <v>1036</v>
      </c>
      <c r="FAO3" s="3" t="s">
        <v>1036</v>
      </c>
      <c r="FAP3" s="3" t="s">
        <v>1036</v>
      </c>
      <c r="FAQ3" s="3" t="s">
        <v>1036</v>
      </c>
      <c r="FAR3" s="3" t="s">
        <v>1036</v>
      </c>
      <c r="FAS3" s="3" t="s">
        <v>1036</v>
      </c>
      <c r="FAT3" s="3" t="s">
        <v>1036</v>
      </c>
      <c r="FAU3" s="3" t="s">
        <v>1036</v>
      </c>
      <c r="FAV3" s="3" t="s">
        <v>1036</v>
      </c>
      <c r="FAW3" s="3" t="s">
        <v>1036</v>
      </c>
      <c r="FAX3" s="3" t="s">
        <v>1036</v>
      </c>
      <c r="FAY3" s="3" t="s">
        <v>1036</v>
      </c>
      <c r="FAZ3" s="3" t="s">
        <v>1036</v>
      </c>
      <c r="FBA3" s="3" t="s">
        <v>1036</v>
      </c>
      <c r="FBB3" s="3" t="s">
        <v>1036</v>
      </c>
      <c r="FBC3" s="3" t="s">
        <v>1036</v>
      </c>
      <c r="FBD3" s="3" t="s">
        <v>1036</v>
      </c>
      <c r="FBE3" s="3" t="s">
        <v>1036</v>
      </c>
      <c r="FBF3" s="3" t="s">
        <v>1036</v>
      </c>
      <c r="FBG3" s="3" t="s">
        <v>1036</v>
      </c>
      <c r="FBH3" s="3" t="s">
        <v>1036</v>
      </c>
      <c r="FBI3" s="3" t="s">
        <v>1036</v>
      </c>
      <c r="FBJ3" s="3" t="s">
        <v>1036</v>
      </c>
      <c r="FBK3" s="3" t="s">
        <v>1036</v>
      </c>
      <c r="FBL3" s="3" t="s">
        <v>1036</v>
      </c>
      <c r="FBM3" s="3" t="s">
        <v>1036</v>
      </c>
      <c r="FBN3" s="3" t="s">
        <v>1036</v>
      </c>
      <c r="FBO3" s="3" t="s">
        <v>1036</v>
      </c>
      <c r="FBP3" s="3" t="s">
        <v>1036</v>
      </c>
      <c r="FBQ3" s="3" t="s">
        <v>1036</v>
      </c>
      <c r="FBR3" s="3" t="s">
        <v>1036</v>
      </c>
      <c r="FBS3" s="3" t="s">
        <v>1036</v>
      </c>
      <c r="FBT3" s="3" t="s">
        <v>1036</v>
      </c>
      <c r="FBU3" s="3" t="s">
        <v>1036</v>
      </c>
      <c r="FBV3" s="3" t="s">
        <v>1036</v>
      </c>
      <c r="FBW3" s="3" t="s">
        <v>1036</v>
      </c>
      <c r="FBX3" s="3" t="s">
        <v>1036</v>
      </c>
      <c r="FBY3" s="3" t="s">
        <v>1036</v>
      </c>
      <c r="FBZ3" s="3" t="s">
        <v>1036</v>
      </c>
      <c r="FCA3" s="3" t="s">
        <v>1036</v>
      </c>
      <c r="FCB3" s="3" t="s">
        <v>1036</v>
      </c>
      <c r="FCC3" s="3" t="s">
        <v>1036</v>
      </c>
      <c r="FCD3" s="3" t="s">
        <v>1036</v>
      </c>
      <c r="FCE3" s="3" t="s">
        <v>1036</v>
      </c>
      <c r="FCF3" s="3" t="s">
        <v>1036</v>
      </c>
      <c r="FCG3" s="3" t="s">
        <v>1036</v>
      </c>
      <c r="FCH3" s="3" t="s">
        <v>1036</v>
      </c>
      <c r="FCI3" s="3" t="s">
        <v>1036</v>
      </c>
      <c r="FCJ3" s="3" t="s">
        <v>1036</v>
      </c>
      <c r="FCK3" s="3" t="s">
        <v>1036</v>
      </c>
      <c r="FCL3" s="3" t="s">
        <v>1036</v>
      </c>
      <c r="FCM3" s="3" t="s">
        <v>1036</v>
      </c>
      <c r="FCN3" s="3" t="s">
        <v>1036</v>
      </c>
      <c r="FCO3" s="3" t="s">
        <v>1036</v>
      </c>
      <c r="FCP3" s="3" t="s">
        <v>1036</v>
      </c>
      <c r="FCQ3" s="3" t="s">
        <v>1036</v>
      </c>
      <c r="FCR3" s="3" t="s">
        <v>1036</v>
      </c>
      <c r="FCS3" s="3" t="s">
        <v>1036</v>
      </c>
      <c r="FCT3" s="3" t="s">
        <v>1036</v>
      </c>
      <c r="FCU3" s="3" t="s">
        <v>1036</v>
      </c>
      <c r="FCV3" s="3" t="s">
        <v>1036</v>
      </c>
      <c r="FCW3" s="3" t="s">
        <v>1036</v>
      </c>
      <c r="FCX3" s="3" t="s">
        <v>1036</v>
      </c>
      <c r="FCY3" s="3" t="s">
        <v>1036</v>
      </c>
      <c r="FCZ3" s="3" t="s">
        <v>1036</v>
      </c>
      <c r="FDA3" s="3" t="s">
        <v>1036</v>
      </c>
      <c r="FDB3" s="3" t="s">
        <v>1036</v>
      </c>
      <c r="FDC3" s="3" t="s">
        <v>1036</v>
      </c>
      <c r="FDD3" s="3" t="s">
        <v>1036</v>
      </c>
      <c r="FDE3" s="3" t="s">
        <v>1036</v>
      </c>
      <c r="FDF3" s="3" t="s">
        <v>1036</v>
      </c>
      <c r="FDG3" s="3" t="s">
        <v>1036</v>
      </c>
      <c r="FDH3" s="3" t="s">
        <v>1036</v>
      </c>
      <c r="FDI3" s="3" t="s">
        <v>1036</v>
      </c>
      <c r="FDJ3" s="3" t="s">
        <v>1036</v>
      </c>
      <c r="FDK3" s="3" t="s">
        <v>1036</v>
      </c>
      <c r="FDL3" s="3" t="s">
        <v>1036</v>
      </c>
      <c r="FDM3" s="3" t="s">
        <v>1036</v>
      </c>
      <c r="FDN3" s="3" t="s">
        <v>1036</v>
      </c>
      <c r="FDO3" s="3" t="s">
        <v>1036</v>
      </c>
      <c r="FDP3" s="3" t="s">
        <v>1036</v>
      </c>
      <c r="FDQ3" s="3" t="s">
        <v>1036</v>
      </c>
      <c r="FDR3" s="3" t="s">
        <v>1036</v>
      </c>
      <c r="FDS3" s="3" t="s">
        <v>1036</v>
      </c>
      <c r="FDT3" s="3" t="s">
        <v>1036</v>
      </c>
      <c r="FDU3" s="3" t="s">
        <v>1036</v>
      </c>
      <c r="FDV3" s="3" t="s">
        <v>1036</v>
      </c>
      <c r="FDW3" s="3" t="s">
        <v>1036</v>
      </c>
      <c r="FDX3" s="3" t="s">
        <v>1036</v>
      </c>
      <c r="FDY3" s="3" t="s">
        <v>1036</v>
      </c>
      <c r="FDZ3" s="3" t="s">
        <v>1036</v>
      </c>
      <c r="FEA3" s="3" t="s">
        <v>1036</v>
      </c>
      <c r="FEB3" s="3" t="s">
        <v>1036</v>
      </c>
      <c r="FEC3" s="3" t="s">
        <v>1036</v>
      </c>
      <c r="FED3" s="3" t="s">
        <v>1036</v>
      </c>
      <c r="FEE3" s="3" t="s">
        <v>1036</v>
      </c>
      <c r="FEF3" s="3" t="s">
        <v>1036</v>
      </c>
      <c r="FEG3" s="3" t="s">
        <v>1036</v>
      </c>
      <c r="FEH3" s="3" t="s">
        <v>1036</v>
      </c>
      <c r="FEI3" s="3" t="s">
        <v>1036</v>
      </c>
      <c r="FEJ3" s="3" t="s">
        <v>1036</v>
      </c>
      <c r="FEK3" s="3" t="s">
        <v>1036</v>
      </c>
      <c r="FEL3" s="3" t="s">
        <v>1036</v>
      </c>
      <c r="FEM3" s="3" t="s">
        <v>1036</v>
      </c>
      <c r="FEN3" s="3" t="s">
        <v>1036</v>
      </c>
      <c r="FEO3" s="3" t="s">
        <v>1036</v>
      </c>
      <c r="FEP3" s="3" t="s">
        <v>1036</v>
      </c>
      <c r="FEQ3" s="3" t="s">
        <v>1036</v>
      </c>
      <c r="FER3" s="3" t="s">
        <v>1036</v>
      </c>
      <c r="FES3" s="3" t="s">
        <v>1036</v>
      </c>
      <c r="FET3" s="3" t="s">
        <v>1036</v>
      </c>
      <c r="FEU3" s="3" t="s">
        <v>1036</v>
      </c>
      <c r="FEV3" s="3" t="s">
        <v>1036</v>
      </c>
      <c r="FEW3" s="3" t="s">
        <v>1036</v>
      </c>
      <c r="FEX3" s="3" t="s">
        <v>1036</v>
      </c>
      <c r="FEY3" s="3" t="s">
        <v>1036</v>
      </c>
      <c r="FEZ3" s="3" t="s">
        <v>1036</v>
      </c>
      <c r="FFA3" s="3" t="s">
        <v>1036</v>
      </c>
      <c r="FFB3" s="3" t="s">
        <v>1036</v>
      </c>
      <c r="FFC3" s="3" t="s">
        <v>1036</v>
      </c>
      <c r="FFD3" s="3" t="s">
        <v>1036</v>
      </c>
      <c r="FFE3" s="3" t="s">
        <v>1036</v>
      </c>
      <c r="FFF3" s="3" t="s">
        <v>1036</v>
      </c>
      <c r="FFG3" s="3" t="s">
        <v>1036</v>
      </c>
      <c r="FFH3" s="3" t="s">
        <v>1036</v>
      </c>
      <c r="FFI3" s="3" t="s">
        <v>1036</v>
      </c>
      <c r="FFJ3" s="3" t="s">
        <v>1036</v>
      </c>
      <c r="FFK3" s="3" t="s">
        <v>1036</v>
      </c>
      <c r="FFL3" s="3" t="s">
        <v>1036</v>
      </c>
      <c r="FFM3" s="3" t="s">
        <v>1036</v>
      </c>
      <c r="FFN3" s="3" t="s">
        <v>1036</v>
      </c>
      <c r="FFO3" s="3" t="s">
        <v>1036</v>
      </c>
      <c r="FFP3" s="3" t="s">
        <v>1036</v>
      </c>
      <c r="FFQ3" s="3" t="s">
        <v>1036</v>
      </c>
      <c r="FFR3" s="3" t="s">
        <v>1036</v>
      </c>
      <c r="FFS3" s="3" t="s">
        <v>1036</v>
      </c>
      <c r="FFT3" s="3" t="s">
        <v>1036</v>
      </c>
      <c r="FFU3" s="3" t="s">
        <v>1036</v>
      </c>
      <c r="FFV3" s="3" t="s">
        <v>1036</v>
      </c>
      <c r="FFW3" s="3" t="s">
        <v>1036</v>
      </c>
      <c r="FFX3" s="3" t="s">
        <v>1036</v>
      </c>
      <c r="FFY3" s="3" t="s">
        <v>1036</v>
      </c>
      <c r="FFZ3" s="3" t="s">
        <v>1036</v>
      </c>
      <c r="FGA3" s="3" t="s">
        <v>1036</v>
      </c>
      <c r="FGB3" s="3" t="s">
        <v>1036</v>
      </c>
      <c r="FGC3" s="3" t="s">
        <v>1036</v>
      </c>
      <c r="FGD3" s="3" t="s">
        <v>1036</v>
      </c>
      <c r="FGE3" s="3" t="s">
        <v>1036</v>
      </c>
      <c r="FGF3" s="3" t="s">
        <v>1036</v>
      </c>
      <c r="FGG3" s="3" t="s">
        <v>1036</v>
      </c>
      <c r="FGH3" s="3" t="s">
        <v>1036</v>
      </c>
      <c r="FGI3" s="3" t="s">
        <v>1036</v>
      </c>
      <c r="FGJ3" s="3" t="s">
        <v>1036</v>
      </c>
      <c r="FGK3" s="3" t="s">
        <v>1036</v>
      </c>
      <c r="FGL3" s="3" t="s">
        <v>1036</v>
      </c>
      <c r="FGM3" s="3" t="s">
        <v>1036</v>
      </c>
      <c r="FGN3" s="3" t="s">
        <v>1036</v>
      </c>
      <c r="FGO3" s="3" t="s">
        <v>1036</v>
      </c>
      <c r="FGP3" s="3" t="s">
        <v>1036</v>
      </c>
      <c r="FGQ3" s="3" t="s">
        <v>1036</v>
      </c>
      <c r="FGR3" s="3" t="s">
        <v>1036</v>
      </c>
      <c r="FGS3" s="3" t="s">
        <v>1036</v>
      </c>
      <c r="FGT3" s="3" t="s">
        <v>1036</v>
      </c>
      <c r="FGU3" s="3" t="s">
        <v>1036</v>
      </c>
      <c r="FGV3" s="3" t="s">
        <v>1036</v>
      </c>
      <c r="FGW3" s="3" t="s">
        <v>1036</v>
      </c>
      <c r="FGX3" s="3" t="s">
        <v>1036</v>
      </c>
      <c r="FGY3" s="3" t="s">
        <v>1036</v>
      </c>
      <c r="FGZ3" s="3" t="s">
        <v>1036</v>
      </c>
      <c r="FHA3" s="3" t="s">
        <v>1036</v>
      </c>
      <c r="FHB3" s="3" t="s">
        <v>1036</v>
      </c>
      <c r="FHC3" s="3" t="s">
        <v>1036</v>
      </c>
      <c r="FHD3" s="3" t="s">
        <v>1036</v>
      </c>
      <c r="FHE3" s="3" t="s">
        <v>1036</v>
      </c>
      <c r="FHF3" s="3" t="s">
        <v>1036</v>
      </c>
      <c r="FHG3" s="3" t="s">
        <v>1036</v>
      </c>
      <c r="FHH3" s="3" t="s">
        <v>1036</v>
      </c>
      <c r="FHI3" s="3" t="s">
        <v>1036</v>
      </c>
      <c r="FHJ3" s="3" t="s">
        <v>1036</v>
      </c>
      <c r="FHK3" s="3" t="s">
        <v>1036</v>
      </c>
      <c r="FHL3" s="3" t="s">
        <v>1036</v>
      </c>
      <c r="FHM3" s="3" t="s">
        <v>1036</v>
      </c>
      <c r="FHN3" s="3" t="s">
        <v>1036</v>
      </c>
      <c r="FHO3" s="3" t="s">
        <v>1036</v>
      </c>
      <c r="FHP3" s="3" t="s">
        <v>1036</v>
      </c>
      <c r="FHQ3" s="3" t="s">
        <v>1036</v>
      </c>
      <c r="FHR3" s="3" t="s">
        <v>1036</v>
      </c>
      <c r="FHS3" s="3" t="s">
        <v>1036</v>
      </c>
      <c r="FHT3" s="3" t="s">
        <v>1036</v>
      </c>
      <c r="FHU3" s="3" t="s">
        <v>1036</v>
      </c>
      <c r="FHV3" s="3" t="s">
        <v>1036</v>
      </c>
      <c r="FHW3" s="3" t="s">
        <v>1036</v>
      </c>
      <c r="FHX3" s="3" t="s">
        <v>1036</v>
      </c>
      <c r="FHY3" s="3" t="s">
        <v>1036</v>
      </c>
      <c r="FHZ3" s="3" t="s">
        <v>1036</v>
      </c>
      <c r="FIA3" s="3" t="s">
        <v>1036</v>
      </c>
      <c r="FIB3" s="3" t="s">
        <v>1036</v>
      </c>
      <c r="FIC3" s="3" t="s">
        <v>1036</v>
      </c>
      <c r="FID3" s="3" t="s">
        <v>1036</v>
      </c>
      <c r="FIE3" s="3" t="s">
        <v>1036</v>
      </c>
      <c r="FIF3" s="3" t="s">
        <v>1036</v>
      </c>
      <c r="FIG3" s="3" t="s">
        <v>1036</v>
      </c>
      <c r="FIH3" s="3" t="s">
        <v>1036</v>
      </c>
      <c r="FII3" s="3" t="s">
        <v>1036</v>
      </c>
      <c r="FIJ3" s="3" t="s">
        <v>1036</v>
      </c>
      <c r="FIK3" s="3" t="s">
        <v>1036</v>
      </c>
      <c r="FIL3" s="3" t="s">
        <v>1036</v>
      </c>
      <c r="FIM3" s="3" t="s">
        <v>1036</v>
      </c>
      <c r="FIN3" s="3" t="s">
        <v>1036</v>
      </c>
      <c r="FIO3" s="3" t="s">
        <v>1036</v>
      </c>
      <c r="FIP3" s="3" t="s">
        <v>1036</v>
      </c>
      <c r="FIQ3" s="3" t="s">
        <v>1036</v>
      </c>
      <c r="FIR3" s="3" t="s">
        <v>1036</v>
      </c>
      <c r="FIS3" s="3" t="s">
        <v>1036</v>
      </c>
      <c r="FIT3" s="3" t="s">
        <v>1036</v>
      </c>
      <c r="FIU3" s="3" t="s">
        <v>1036</v>
      </c>
      <c r="FIV3" s="3" t="s">
        <v>1036</v>
      </c>
      <c r="FIW3" s="3" t="s">
        <v>1036</v>
      </c>
      <c r="FIX3" s="3" t="s">
        <v>1036</v>
      </c>
      <c r="FIY3" s="3" t="s">
        <v>1036</v>
      </c>
      <c r="FIZ3" s="3" t="s">
        <v>1036</v>
      </c>
      <c r="FJA3" s="3" t="s">
        <v>1036</v>
      </c>
      <c r="FJB3" s="3" t="s">
        <v>1036</v>
      </c>
      <c r="FJC3" s="3" t="s">
        <v>1036</v>
      </c>
      <c r="FJD3" s="3" t="s">
        <v>1036</v>
      </c>
      <c r="FJE3" s="3" t="s">
        <v>1036</v>
      </c>
      <c r="FJF3" s="3" t="s">
        <v>1036</v>
      </c>
      <c r="FJG3" s="3" t="s">
        <v>1036</v>
      </c>
      <c r="FJH3" s="3" t="s">
        <v>1036</v>
      </c>
      <c r="FJI3" s="3" t="s">
        <v>1036</v>
      </c>
      <c r="FJJ3" s="3" t="s">
        <v>1036</v>
      </c>
      <c r="FJK3" s="3" t="s">
        <v>1036</v>
      </c>
      <c r="FJL3" s="3" t="s">
        <v>1036</v>
      </c>
      <c r="FJM3" s="3" t="s">
        <v>1036</v>
      </c>
      <c r="FJN3" s="3" t="s">
        <v>1036</v>
      </c>
      <c r="FJO3" s="3" t="s">
        <v>1036</v>
      </c>
      <c r="FJP3" s="3" t="s">
        <v>1036</v>
      </c>
      <c r="FJQ3" s="3" t="s">
        <v>1036</v>
      </c>
      <c r="FJR3" s="3" t="s">
        <v>1036</v>
      </c>
      <c r="FJS3" s="3" t="s">
        <v>1036</v>
      </c>
      <c r="FJT3" s="3" t="s">
        <v>1036</v>
      </c>
      <c r="FJU3" s="3" t="s">
        <v>1036</v>
      </c>
      <c r="FJV3" s="3" t="s">
        <v>1036</v>
      </c>
      <c r="FJW3" s="3" t="s">
        <v>1036</v>
      </c>
      <c r="FJX3" s="3" t="s">
        <v>1036</v>
      </c>
      <c r="FJY3" s="3" t="s">
        <v>1036</v>
      </c>
      <c r="FJZ3" s="3" t="s">
        <v>1036</v>
      </c>
      <c r="FKA3" s="3" t="s">
        <v>1036</v>
      </c>
      <c r="FKB3" s="3" t="s">
        <v>1036</v>
      </c>
      <c r="FKC3" s="3" t="s">
        <v>1036</v>
      </c>
      <c r="FKD3" s="3" t="s">
        <v>1036</v>
      </c>
      <c r="FKE3" s="3" t="s">
        <v>1036</v>
      </c>
      <c r="FKF3" s="3" t="s">
        <v>1036</v>
      </c>
      <c r="FKG3" s="3" t="s">
        <v>1036</v>
      </c>
      <c r="FKH3" s="3" t="s">
        <v>1036</v>
      </c>
      <c r="FKI3" s="3" t="s">
        <v>1036</v>
      </c>
      <c r="FKJ3" s="3" t="s">
        <v>1036</v>
      </c>
      <c r="FKK3" s="3" t="s">
        <v>1036</v>
      </c>
      <c r="FKL3" s="3" t="s">
        <v>1036</v>
      </c>
      <c r="FKM3" s="3" t="s">
        <v>1036</v>
      </c>
      <c r="FKN3" s="3" t="s">
        <v>1036</v>
      </c>
      <c r="FKO3" s="3" t="s">
        <v>1036</v>
      </c>
      <c r="FKP3" s="3" t="s">
        <v>1036</v>
      </c>
      <c r="FKQ3" s="3" t="s">
        <v>1036</v>
      </c>
      <c r="FKR3" s="3" t="s">
        <v>1036</v>
      </c>
      <c r="FKS3" s="3" t="s">
        <v>1036</v>
      </c>
      <c r="FKT3" s="3" t="s">
        <v>1036</v>
      </c>
      <c r="FKU3" s="3" t="s">
        <v>1036</v>
      </c>
      <c r="FKV3" s="3" t="s">
        <v>1036</v>
      </c>
      <c r="FKW3" s="3" t="s">
        <v>1036</v>
      </c>
      <c r="FKX3" s="3" t="s">
        <v>1036</v>
      </c>
      <c r="FKY3" s="3" t="s">
        <v>1036</v>
      </c>
      <c r="FKZ3" s="3" t="s">
        <v>1036</v>
      </c>
      <c r="FLA3" s="3" t="s">
        <v>1036</v>
      </c>
      <c r="FLB3" s="3" t="s">
        <v>1036</v>
      </c>
      <c r="FLC3" s="3" t="s">
        <v>1036</v>
      </c>
      <c r="FLD3" s="3" t="s">
        <v>1036</v>
      </c>
      <c r="FLE3" s="3" t="s">
        <v>1036</v>
      </c>
      <c r="FLF3" s="3" t="s">
        <v>1036</v>
      </c>
      <c r="FLG3" s="3" t="s">
        <v>1036</v>
      </c>
      <c r="FLH3" s="3" t="s">
        <v>1036</v>
      </c>
      <c r="FLI3" s="3" t="s">
        <v>1036</v>
      </c>
      <c r="FLJ3" s="3" t="s">
        <v>1036</v>
      </c>
      <c r="FLK3" s="3" t="s">
        <v>1036</v>
      </c>
      <c r="FLL3" s="3" t="s">
        <v>1036</v>
      </c>
      <c r="FLM3" s="3" t="s">
        <v>1036</v>
      </c>
      <c r="FLN3" s="3" t="s">
        <v>1036</v>
      </c>
      <c r="FLO3" s="3" t="s">
        <v>1036</v>
      </c>
      <c r="FLP3" s="3" t="s">
        <v>1036</v>
      </c>
      <c r="FLQ3" s="3" t="s">
        <v>1036</v>
      </c>
      <c r="FLR3" s="3" t="s">
        <v>1036</v>
      </c>
      <c r="FLS3" s="3" t="s">
        <v>1036</v>
      </c>
      <c r="FLT3" s="3" t="s">
        <v>1036</v>
      </c>
      <c r="FLU3" s="3" t="s">
        <v>1036</v>
      </c>
      <c r="FLV3" s="3" t="s">
        <v>1036</v>
      </c>
      <c r="FLW3" s="3" t="s">
        <v>1036</v>
      </c>
      <c r="FLX3" s="3" t="s">
        <v>1036</v>
      </c>
      <c r="FLY3" s="3" t="s">
        <v>1036</v>
      </c>
      <c r="FLZ3" s="3" t="s">
        <v>1036</v>
      </c>
      <c r="FMA3" s="3" t="s">
        <v>1036</v>
      </c>
      <c r="FMB3" s="3" t="s">
        <v>1036</v>
      </c>
      <c r="FMC3" s="3" t="s">
        <v>1036</v>
      </c>
      <c r="FMD3" s="3" t="s">
        <v>1036</v>
      </c>
      <c r="FME3" s="3" t="s">
        <v>1036</v>
      </c>
      <c r="FMF3" s="3" t="s">
        <v>1036</v>
      </c>
      <c r="FMG3" s="3" t="s">
        <v>1036</v>
      </c>
      <c r="FMH3" s="3" t="s">
        <v>1036</v>
      </c>
      <c r="FMI3" s="3" t="s">
        <v>1036</v>
      </c>
      <c r="FMJ3" s="3" t="s">
        <v>1036</v>
      </c>
      <c r="FMK3" s="3" t="s">
        <v>1036</v>
      </c>
      <c r="FML3" s="3" t="s">
        <v>1036</v>
      </c>
      <c r="FMM3" s="3" t="s">
        <v>1036</v>
      </c>
      <c r="FMN3" s="3" t="s">
        <v>1036</v>
      </c>
      <c r="FMO3" s="3" t="s">
        <v>1036</v>
      </c>
      <c r="FMP3" s="3" t="s">
        <v>1036</v>
      </c>
      <c r="FMQ3" s="3" t="s">
        <v>1036</v>
      </c>
      <c r="FMR3" s="3" t="s">
        <v>1036</v>
      </c>
      <c r="FMS3" s="3" t="s">
        <v>1036</v>
      </c>
      <c r="FMT3" s="3" t="s">
        <v>1036</v>
      </c>
      <c r="FMU3" s="3" t="s">
        <v>1036</v>
      </c>
      <c r="FMV3" s="3" t="s">
        <v>1036</v>
      </c>
      <c r="FMW3" s="3" t="s">
        <v>1036</v>
      </c>
      <c r="FMX3" s="3" t="s">
        <v>1036</v>
      </c>
      <c r="FMY3" s="3" t="s">
        <v>1036</v>
      </c>
      <c r="FMZ3" s="3" t="s">
        <v>1036</v>
      </c>
      <c r="FNA3" s="3" t="s">
        <v>1036</v>
      </c>
      <c r="FNB3" s="3" t="s">
        <v>1036</v>
      </c>
      <c r="FNC3" s="3" t="s">
        <v>1036</v>
      </c>
      <c r="FND3" s="3" t="s">
        <v>1036</v>
      </c>
      <c r="FNE3" s="3" t="s">
        <v>1036</v>
      </c>
      <c r="FNF3" s="3" t="s">
        <v>1036</v>
      </c>
      <c r="FNG3" s="3" t="s">
        <v>1036</v>
      </c>
      <c r="FNH3" s="3" t="s">
        <v>1036</v>
      </c>
      <c r="FNI3" s="3" t="s">
        <v>1036</v>
      </c>
      <c r="FNJ3" s="3" t="s">
        <v>1036</v>
      </c>
      <c r="FNK3" s="3" t="s">
        <v>1036</v>
      </c>
      <c r="FNL3" s="3" t="s">
        <v>1036</v>
      </c>
      <c r="FNM3" s="3" t="s">
        <v>1036</v>
      </c>
      <c r="FNN3" s="3" t="s">
        <v>1036</v>
      </c>
      <c r="FNO3" s="3" t="s">
        <v>1036</v>
      </c>
      <c r="FNP3" s="3" t="s">
        <v>1036</v>
      </c>
      <c r="FNQ3" s="3" t="s">
        <v>1036</v>
      </c>
      <c r="FNR3" s="3" t="s">
        <v>1036</v>
      </c>
      <c r="FNS3" s="3" t="s">
        <v>1036</v>
      </c>
      <c r="FNT3" s="3" t="s">
        <v>1036</v>
      </c>
      <c r="FNU3" s="3" t="s">
        <v>1036</v>
      </c>
      <c r="FNV3" s="3" t="s">
        <v>1036</v>
      </c>
      <c r="FNW3" s="3" t="s">
        <v>1036</v>
      </c>
      <c r="FNX3" s="3" t="s">
        <v>1036</v>
      </c>
      <c r="FNY3" s="3" t="s">
        <v>1036</v>
      </c>
      <c r="FNZ3" s="3" t="s">
        <v>1036</v>
      </c>
      <c r="FOA3" s="3" t="s">
        <v>1036</v>
      </c>
      <c r="FOB3" s="3" t="s">
        <v>1036</v>
      </c>
      <c r="FOC3" s="3" t="s">
        <v>1036</v>
      </c>
      <c r="FOD3" s="3" t="s">
        <v>1036</v>
      </c>
      <c r="FOE3" s="3" t="s">
        <v>1036</v>
      </c>
      <c r="FOF3" s="3" t="s">
        <v>1036</v>
      </c>
      <c r="FOG3" s="3" t="s">
        <v>1036</v>
      </c>
      <c r="FOH3" s="3" t="s">
        <v>1036</v>
      </c>
      <c r="FOI3" s="3" t="s">
        <v>1036</v>
      </c>
      <c r="FOJ3" s="3" t="s">
        <v>1036</v>
      </c>
      <c r="FOK3" s="3" t="s">
        <v>1036</v>
      </c>
      <c r="FOL3" s="3" t="s">
        <v>1036</v>
      </c>
      <c r="FOM3" s="3" t="s">
        <v>1036</v>
      </c>
      <c r="FON3" s="3" t="s">
        <v>1036</v>
      </c>
      <c r="FOO3" s="3" t="s">
        <v>1036</v>
      </c>
      <c r="FOP3" s="3" t="s">
        <v>1036</v>
      </c>
      <c r="FOQ3" s="3" t="s">
        <v>1036</v>
      </c>
      <c r="FOR3" s="3" t="s">
        <v>1036</v>
      </c>
      <c r="FOS3" s="3" t="s">
        <v>1036</v>
      </c>
      <c r="FOT3" s="3" t="s">
        <v>1036</v>
      </c>
      <c r="FOU3" s="3" t="s">
        <v>1036</v>
      </c>
      <c r="FOV3" s="3" t="s">
        <v>1036</v>
      </c>
      <c r="FOW3" s="3" t="s">
        <v>1036</v>
      </c>
      <c r="FOX3" s="3" t="s">
        <v>1036</v>
      </c>
      <c r="FOY3" s="3" t="s">
        <v>1036</v>
      </c>
      <c r="FOZ3" s="3" t="s">
        <v>1036</v>
      </c>
      <c r="FPA3" s="3" t="s">
        <v>1036</v>
      </c>
      <c r="FPB3" s="3" t="s">
        <v>1036</v>
      </c>
      <c r="FPC3" s="3" t="s">
        <v>1036</v>
      </c>
      <c r="FPD3" s="3" t="s">
        <v>1036</v>
      </c>
      <c r="FPE3" s="3" t="s">
        <v>1036</v>
      </c>
      <c r="FPF3" s="3" t="s">
        <v>1036</v>
      </c>
      <c r="FPG3" s="3" t="s">
        <v>1036</v>
      </c>
      <c r="FPH3" s="3" t="s">
        <v>1036</v>
      </c>
      <c r="FPI3" s="3" t="s">
        <v>1036</v>
      </c>
      <c r="FPJ3" s="3" t="s">
        <v>1036</v>
      </c>
      <c r="FPK3" s="3" t="s">
        <v>1036</v>
      </c>
      <c r="FPL3" s="3" t="s">
        <v>1036</v>
      </c>
      <c r="FPM3" s="3" t="s">
        <v>1036</v>
      </c>
      <c r="FPN3" s="3" t="s">
        <v>1036</v>
      </c>
      <c r="FPO3" s="3" t="s">
        <v>1036</v>
      </c>
      <c r="FPP3" s="3" t="s">
        <v>1036</v>
      </c>
      <c r="FPQ3" s="3" t="s">
        <v>1036</v>
      </c>
      <c r="FPR3" s="3" t="s">
        <v>1036</v>
      </c>
      <c r="FPS3" s="3" t="s">
        <v>1036</v>
      </c>
      <c r="FPT3" s="3" t="s">
        <v>1036</v>
      </c>
      <c r="FPU3" s="3" t="s">
        <v>1036</v>
      </c>
      <c r="FPV3" s="3" t="s">
        <v>1036</v>
      </c>
      <c r="FPW3" s="3" t="s">
        <v>1036</v>
      </c>
      <c r="FPX3" s="3" t="s">
        <v>1036</v>
      </c>
      <c r="FPY3" s="3" t="s">
        <v>1036</v>
      </c>
      <c r="FPZ3" s="3" t="s">
        <v>1036</v>
      </c>
      <c r="FQA3" s="3" t="s">
        <v>1036</v>
      </c>
      <c r="FQB3" s="3" t="s">
        <v>1036</v>
      </c>
      <c r="FQC3" s="3" t="s">
        <v>1036</v>
      </c>
      <c r="FQD3" s="3" t="s">
        <v>1036</v>
      </c>
      <c r="FQE3" s="3" t="s">
        <v>1036</v>
      </c>
      <c r="FQF3" s="3" t="s">
        <v>1036</v>
      </c>
      <c r="FQG3" s="3" t="s">
        <v>1036</v>
      </c>
      <c r="FQH3" s="3" t="s">
        <v>1036</v>
      </c>
      <c r="FQI3" s="3" t="s">
        <v>1036</v>
      </c>
      <c r="FQJ3" s="3" t="s">
        <v>1036</v>
      </c>
      <c r="FQK3" s="3" t="s">
        <v>1036</v>
      </c>
      <c r="FQL3" s="3" t="s">
        <v>1036</v>
      </c>
      <c r="FQM3" s="3" t="s">
        <v>1036</v>
      </c>
      <c r="FQN3" s="3" t="s">
        <v>1036</v>
      </c>
      <c r="FQO3" s="3" t="s">
        <v>1036</v>
      </c>
      <c r="FQP3" s="3" t="s">
        <v>1036</v>
      </c>
      <c r="FQQ3" s="3" t="s">
        <v>1036</v>
      </c>
      <c r="FQR3" s="3" t="s">
        <v>1036</v>
      </c>
      <c r="FQS3" s="3" t="s">
        <v>1036</v>
      </c>
      <c r="FQT3" s="3" t="s">
        <v>1036</v>
      </c>
      <c r="FQU3" s="3" t="s">
        <v>1036</v>
      </c>
      <c r="FQV3" s="3" t="s">
        <v>1036</v>
      </c>
      <c r="FQW3" s="3" t="s">
        <v>1036</v>
      </c>
      <c r="FQX3" s="3" t="s">
        <v>1036</v>
      </c>
      <c r="FQY3" s="3" t="s">
        <v>1036</v>
      </c>
      <c r="FQZ3" s="3" t="s">
        <v>1036</v>
      </c>
      <c r="FRA3" s="3" t="s">
        <v>1036</v>
      </c>
      <c r="FRB3" s="3" t="s">
        <v>1036</v>
      </c>
      <c r="FRC3" s="3" t="s">
        <v>1036</v>
      </c>
      <c r="FRD3" s="3" t="s">
        <v>1036</v>
      </c>
      <c r="FRE3" s="3" t="s">
        <v>1036</v>
      </c>
      <c r="FRF3" s="3" t="s">
        <v>1036</v>
      </c>
      <c r="FRG3" s="3" t="s">
        <v>1036</v>
      </c>
      <c r="FRH3" s="3" t="s">
        <v>1036</v>
      </c>
      <c r="FRI3" s="3" t="s">
        <v>1036</v>
      </c>
      <c r="FRJ3" s="3" t="s">
        <v>1036</v>
      </c>
      <c r="FRK3" s="3" t="s">
        <v>1036</v>
      </c>
      <c r="FRL3" s="3" t="s">
        <v>1036</v>
      </c>
      <c r="FRM3" s="3" t="s">
        <v>1036</v>
      </c>
      <c r="FRN3" s="3" t="s">
        <v>1036</v>
      </c>
      <c r="FRO3" s="3" t="s">
        <v>1036</v>
      </c>
      <c r="FRP3" s="3" t="s">
        <v>1036</v>
      </c>
      <c r="FRQ3" s="3" t="s">
        <v>1036</v>
      </c>
      <c r="FRR3" s="3" t="s">
        <v>1036</v>
      </c>
      <c r="FRS3" s="3" t="s">
        <v>1036</v>
      </c>
      <c r="FRT3" s="3" t="s">
        <v>1036</v>
      </c>
      <c r="FRU3" s="3" t="s">
        <v>1036</v>
      </c>
      <c r="FRV3" s="3" t="s">
        <v>1036</v>
      </c>
      <c r="FRW3" s="3" t="s">
        <v>1036</v>
      </c>
      <c r="FRX3" s="3" t="s">
        <v>1036</v>
      </c>
      <c r="FRY3" s="3" t="s">
        <v>1036</v>
      </c>
      <c r="FRZ3" s="3" t="s">
        <v>1036</v>
      </c>
      <c r="FSA3" s="3" t="s">
        <v>1036</v>
      </c>
      <c r="FSB3" s="3" t="s">
        <v>1036</v>
      </c>
      <c r="FSC3" s="3" t="s">
        <v>1036</v>
      </c>
      <c r="FSD3" s="3" t="s">
        <v>1036</v>
      </c>
      <c r="FSE3" s="3" t="s">
        <v>1036</v>
      </c>
      <c r="FSF3" s="3" t="s">
        <v>1036</v>
      </c>
      <c r="FSG3" s="3" t="s">
        <v>1036</v>
      </c>
      <c r="FSH3" s="3" t="s">
        <v>1036</v>
      </c>
      <c r="FSI3" s="3" t="s">
        <v>1036</v>
      </c>
      <c r="FSJ3" s="3" t="s">
        <v>1036</v>
      </c>
      <c r="FSK3" s="3" t="s">
        <v>1036</v>
      </c>
      <c r="FSL3" s="3" t="s">
        <v>1036</v>
      </c>
      <c r="FSM3" s="3" t="s">
        <v>1036</v>
      </c>
      <c r="FSN3" s="3" t="s">
        <v>1036</v>
      </c>
      <c r="FSO3" s="3" t="s">
        <v>1036</v>
      </c>
      <c r="FSP3" s="3" t="s">
        <v>1036</v>
      </c>
      <c r="FSQ3" s="3" t="s">
        <v>1036</v>
      </c>
      <c r="FSR3" s="3" t="s">
        <v>1036</v>
      </c>
      <c r="FSS3" s="3" t="s">
        <v>1036</v>
      </c>
      <c r="FST3" s="3" t="s">
        <v>1036</v>
      </c>
      <c r="FSU3" s="3" t="s">
        <v>1036</v>
      </c>
      <c r="FSV3" s="3" t="s">
        <v>1036</v>
      </c>
      <c r="FSW3" s="3" t="s">
        <v>1036</v>
      </c>
      <c r="FSX3" s="3" t="s">
        <v>1036</v>
      </c>
      <c r="FSY3" s="3" t="s">
        <v>1036</v>
      </c>
      <c r="FSZ3" s="3" t="s">
        <v>1036</v>
      </c>
      <c r="FTA3" s="3" t="s">
        <v>1036</v>
      </c>
      <c r="FTB3" s="3" t="s">
        <v>1036</v>
      </c>
      <c r="FTC3" s="3" t="s">
        <v>1036</v>
      </c>
      <c r="FTD3" s="3" t="s">
        <v>1036</v>
      </c>
      <c r="FTE3" s="3" t="s">
        <v>1036</v>
      </c>
      <c r="FTF3" s="3" t="s">
        <v>1036</v>
      </c>
      <c r="FTG3" s="3" t="s">
        <v>1036</v>
      </c>
      <c r="FTH3" s="3" t="s">
        <v>1036</v>
      </c>
      <c r="FTI3" s="3" t="s">
        <v>1036</v>
      </c>
      <c r="FTJ3" s="3" t="s">
        <v>1036</v>
      </c>
      <c r="FTK3" s="3" t="s">
        <v>1036</v>
      </c>
      <c r="FTL3" s="3" t="s">
        <v>1036</v>
      </c>
      <c r="FTM3" s="3" t="s">
        <v>1036</v>
      </c>
      <c r="FTN3" s="3" t="s">
        <v>1036</v>
      </c>
      <c r="FTO3" s="3" t="s">
        <v>1036</v>
      </c>
      <c r="FTP3" s="3" t="s">
        <v>1036</v>
      </c>
      <c r="FTQ3" s="3" t="s">
        <v>1036</v>
      </c>
      <c r="FTR3" s="3" t="s">
        <v>1036</v>
      </c>
      <c r="FTS3" s="3" t="s">
        <v>1036</v>
      </c>
      <c r="FTT3" s="3" t="s">
        <v>1036</v>
      </c>
      <c r="FTU3" s="3" t="s">
        <v>1036</v>
      </c>
      <c r="FTV3" s="3" t="s">
        <v>1036</v>
      </c>
      <c r="FTW3" s="3" t="s">
        <v>1036</v>
      </c>
      <c r="FTX3" s="3" t="s">
        <v>1036</v>
      </c>
      <c r="FTY3" s="3" t="s">
        <v>1036</v>
      </c>
      <c r="FTZ3" s="3" t="s">
        <v>1036</v>
      </c>
      <c r="FUA3" s="3" t="s">
        <v>1036</v>
      </c>
      <c r="FUB3" s="3" t="s">
        <v>1036</v>
      </c>
      <c r="FUC3" s="3" t="s">
        <v>1036</v>
      </c>
      <c r="FUD3" s="3" t="s">
        <v>1036</v>
      </c>
      <c r="FUE3" s="3" t="s">
        <v>1036</v>
      </c>
      <c r="FUF3" s="3" t="s">
        <v>1036</v>
      </c>
      <c r="FUG3" s="3" t="s">
        <v>1036</v>
      </c>
      <c r="FUH3" s="3" t="s">
        <v>1036</v>
      </c>
      <c r="FUI3" s="3" t="s">
        <v>1036</v>
      </c>
      <c r="FUJ3" s="3" t="s">
        <v>1036</v>
      </c>
      <c r="FUK3" s="3" t="s">
        <v>1036</v>
      </c>
      <c r="FUL3" s="3" t="s">
        <v>1036</v>
      </c>
      <c r="FUM3" s="3" t="s">
        <v>1036</v>
      </c>
      <c r="FUN3" s="3" t="s">
        <v>1036</v>
      </c>
      <c r="FUO3" s="3" t="s">
        <v>1036</v>
      </c>
      <c r="FUP3" s="3" t="s">
        <v>1036</v>
      </c>
      <c r="FUQ3" s="3" t="s">
        <v>1036</v>
      </c>
      <c r="FUR3" s="3" t="s">
        <v>1036</v>
      </c>
      <c r="FUS3" s="3" t="s">
        <v>1036</v>
      </c>
      <c r="FUT3" s="3" t="s">
        <v>1036</v>
      </c>
      <c r="FUU3" s="3" t="s">
        <v>1036</v>
      </c>
      <c r="FUV3" s="3" t="s">
        <v>1036</v>
      </c>
      <c r="FUW3" s="3" t="s">
        <v>1036</v>
      </c>
      <c r="FUX3" s="3" t="s">
        <v>1036</v>
      </c>
      <c r="FUY3" s="3" t="s">
        <v>1036</v>
      </c>
      <c r="FUZ3" s="3" t="s">
        <v>1036</v>
      </c>
      <c r="FVA3" s="3" t="s">
        <v>1036</v>
      </c>
      <c r="FVB3" s="3" t="s">
        <v>1036</v>
      </c>
      <c r="FVC3" s="3" t="s">
        <v>1036</v>
      </c>
      <c r="FVD3" s="3" t="s">
        <v>1036</v>
      </c>
      <c r="FVE3" s="3" t="s">
        <v>1036</v>
      </c>
      <c r="FVF3" s="3" t="s">
        <v>1036</v>
      </c>
      <c r="FVG3" s="3" t="s">
        <v>1036</v>
      </c>
      <c r="FVH3" s="3" t="s">
        <v>1036</v>
      </c>
      <c r="FVI3" s="3" t="s">
        <v>1036</v>
      </c>
      <c r="FVJ3" s="3" t="s">
        <v>1036</v>
      </c>
      <c r="FVK3" s="3" t="s">
        <v>1036</v>
      </c>
      <c r="FVL3" s="3" t="s">
        <v>1036</v>
      </c>
      <c r="FVM3" s="3" t="s">
        <v>1036</v>
      </c>
      <c r="FVN3" s="3" t="s">
        <v>1036</v>
      </c>
      <c r="FVO3" s="3" t="s">
        <v>1036</v>
      </c>
      <c r="FVP3" s="3" t="s">
        <v>1036</v>
      </c>
      <c r="FVQ3" s="3" t="s">
        <v>1036</v>
      </c>
      <c r="FVR3" s="3" t="s">
        <v>1036</v>
      </c>
      <c r="FVS3" s="3" t="s">
        <v>1036</v>
      </c>
      <c r="FVT3" s="3" t="s">
        <v>1036</v>
      </c>
      <c r="FVU3" s="3" t="s">
        <v>1036</v>
      </c>
      <c r="FVV3" s="3" t="s">
        <v>1036</v>
      </c>
      <c r="FVW3" s="3" t="s">
        <v>1036</v>
      </c>
      <c r="FVX3" s="3" t="s">
        <v>1036</v>
      </c>
      <c r="FVY3" s="3" t="s">
        <v>1036</v>
      </c>
      <c r="FVZ3" s="3" t="s">
        <v>1036</v>
      </c>
      <c r="FWA3" s="3" t="s">
        <v>1036</v>
      </c>
      <c r="FWB3" s="3" t="s">
        <v>1036</v>
      </c>
      <c r="FWC3" s="3" t="s">
        <v>1036</v>
      </c>
      <c r="FWD3" s="3" t="s">
        <v>1036</v>
      </c>
      <c r="FWE3" s="3" t="s">
        <v>1036</v>
      </c>
      <c r="FWF3" s="3" t="s">
        <v>1036</v>
      </c>
      <c r="FWG3" s="3" t="s">
        <v>1036</v>
      </c>
      <c r="FWH3" s="3" t="s">
        <v>1036</v>
      </c>
      <c r="FWI3" s="3" t="s">
        <v>1036</v>
      </c>
      <c r="FWJ3" s="3" t="s">
        <v>1036</v>
      </c>
      <c r="FWK3" s="3" t="s">
        <v>1036</v>
      </c>
      <c r="FWL3" s="3" t="s">
        <v>1036</v>
      </c>
      <c r="FWM3" s="3" t="s">
        <v>1036</v>
      </c>
      <c r="FWN3" s="3" t="s">
        <v>1036</v>
      </c>
      <c r="FWO3" s="3" t="s">
        <v>1036</v>
      </c>
      <c r="FWP3" s="3" t="s">
        <v>1036</v>
      </c>
      <c r="FWQ3" s="3" t="s">
        <v>1036</v>
      </c>
      <c r="FWR3" s="3" t="s">
        <v>1036</v>
      </c>
      <c r="FWS3" s="3" t="s">
        <v>1036</v>
      </c>
      <c r="FWT3" s="3" t="s">
        <v>1036</v>
      </c>
      <c r="FWU3" s="3" t="s">
        <v>1036</v>
      </c>
      <c r="FWV3" s="3" t="s">
        <v>1036</v>
      </c>
      <c r="FWW3" s="3" t="s">
        <v>1036</v>
      </c>
      <c r="FWX3" s="3" t="s">
        <v>1036</v>
      </c>
      <c r="FWY3" s="3" t="s">
        <v>1036</v>
      </c>
      <c r="FWZ3" s="3" t="s">
        <v>1036</v>
      </c>
      <c r="FXA3" s="3" t="s">
        <v>1036</v>
      </c>
      <c r="FXB3" s="3" t="s">
        <v>1036</v>
      </c>
      <c r="FXC3" s="3" t="s">
        <v>1036</v>
      </c>
      <c r="FXD3" s="3" t="s">
        <v>1036</v>
      </c>
      <c r="FXE3" s="3" t="s">
        <v>1036</v>
      </c>
      <c r="FXF3" s="3" t="s">
        <v>1036</v>
      </c>
      <c r="FXG3" s="3" t="s">
        <v>1036</v>
      </c>
      <c r="FXH3" s="3" t="s">
        <v>1036</v>
      </c>
      <c r="FXI3" s="3" t="s">
        <v>1036</v>
      </c>
      <c r="FXJ3" s="3" t="s">
        <v>1036</v>
      </c>
      <c r="FXK3" s="3" t="s">
        <v>1036</v>
      </c>
      <c r="FXL3" s="3" t="s">
        <v>1036</v>
      </c>
      <c r="FXM3" s="3" t="s">
        <v>1036</v>
      </c>
      <c r="FXN3" s="3" t="s">
        <v>1036</v>
      </c>
      <c r="FXO3" s="3" t="s">
        <v>1036</v>
      </c>
      <c r="FXP3" s="3" t="s">
        <v>1036</v>
      </c>
      <c r="FXQ3" s="3" t="s">
        <v>1036</v>
      </c>
      <c r="FXR3" s="3" t="s">
        <v>1036</v>
      </c>
      <c r="FXS3" s="3" t="s">
        <v>1036</v>
      </c>
      <c r="FXT3" s="3" t="s">
        <v>1036</v>
      </c>
      <c r="FXU3" s="3" t="s">
        <v>1036</v>
      </c>
      <c r="FXV3" s="3" t="s">
        <v>1036</v>
      </c>
      <c r="FXW3" s="3" t="s">
        <v>1036</v>
      </c>
      <c r="FXX3" s="3" t="s">
        <v>1036</v>
      </c>
      <c r="FXY3" s="3" t="s">
        <v>1036</v>
      </c>
      <c r="FXZ3" s="3" t="s">
        <v>1036</v>
      </c>
      <c r="FYA3" s="3" t="s">
        <v>1036</v>
      </c>
      <c r="FYB3" s="3" t="s">
        <v>1036</v>
      </c>
      <c r="FYC3" s="3" t="s">
        <v>1036</v>
      </c>
      <c r="FYD3" s="3" t="s">
        <v>1036</v>
      </c>
      <c r="FYE3" s="3" t="s">
        <v>1036</v>
      </c>
      <c r="FYF3" s="3" t="s">
        <v>1036</v>
      </c>
      <c r="FYG3" s="3" t="s">
        <v>1036</v>
      </c>
      <c r="FYH3" s="3" t="s">
        <v>1036</v>
      </c>
      <c r="FYI3" s="3" t="s">
        <v>1036</v>
      </c>
      <c r="FYJ3" s="3" t="s">
        <v>1036</v>
      </c>
      <c r="FYK3" s="3" t="s">
        <v>1036</v>
      </c>
      <c r="FYL3" s="3" t="s">
        <v>1036</v>
      </c>
      <c r="FYM3" s="3" t="s">
        <v>1036</v>
      </c>
      <c r="FYN3" s="3" t="s">
        <v>1036</v>
      </c>
      <c r="FYO3" s="3" t="s">
        <v>1036</v>
      </c>
      <c r="FYP3" s="3" t="s">
        <v>1036</v>
      </c>
      <c r="FYQ3" s="3" t="s">
        <v>1036</v>
      </c>
      <c r="FYR3" s="3" t="s">
        <v>1036</v>
      </c>
      <c r="FYS3" s="3" t="s">
        <v>1036</v>
      </c>
      <c r="FYT3" s="3" t="s">
        <v>1036</v>
      </c>
      <c r="FYU3" s="3" t="s">
        <v>1036</v>
      </c>
      <c r="FYV3" s="3" t="s">
        <v>1036</v>
      </c>
      <c r="FYW3" s="3" t="s">
        <v>1036</v>
      </c>
      <c r="FYX3" s="3" t="s">
        <v>1036</v>
      </c>
      <c r="FYY3" s="3" t="s">
        <v>1036</v>
      </c>
      <c r="FYZ3" s="3" t="s">
        <v>1036</v>
      </c>
      <c r="FZA3" s="3" t="s">
        <v>1036</v>
      </c>
      <c r="FZB3" s="3" t="s">
        <v>1036</v>
      </c>
      <c r="FZC3" s="3" t="s">
        <v>1036</v>
      </c>
      <c r="FZD3" s="3" t="s">
        <v>1036</v>
      </c>
      <c r="FZE3" s="3" t="s">
        <v>1036</v>
      </c>
      <c r="FZF3" s="3" t="s">
        <v>1036</v>
      </c>
      <c r="FZG3" s="3" t="s">
        <v>1036</v>
      </c>
      <c r="FZH3" s="3" t="s">
        <v>1036</v>
      </c>
      <c r="FZI3" s="3" t="s">
        <v>1036</v>
      </c>
      <c r="FZJ3" s="3" t="s">
        <v>1036</v>
      </c>
      <c r="FZK3" s="3" t="s">
        <v>1036</v>
      </c>
      <c r="FZL3" s="3" t="s">
        <v>1036</v>
      </c>
      <c r="FZM3" s="3" t="s">
        <v>1036</v>
      </c>
      <c r="FZN3" s="3" t="s">
        <v>1036</v>
      </c>
      <c r="FZO3" s="3" t="s">
        <v>1036</v>
      </c>
      <c r="FZP3" s="3" t="s">
        <v>1036</v>
      </c>
      <c r="FZQ3" s="3" t="s">
        <v>1036</v>
      </c>
      <c r="FZR3" s="3" t="s">
        <v>1036</v>
      </c>
      <c r="FZS3" s="3" t="s">
        <v>1036</v>
      </c>
      <c r="FZT3" s="3" t="s">
        <v>1036</v>
      </c>
      <c r="FZU3" s="3" t="s">
        <v>1036</v>
      </c>
      <c r="FZV3" s="3" t="s">
        <v>1036</v>
      </c>
      <c r="FZW3" s="3" t="s">
        <v>1036</v>
      </c>
      <c r="FZX3" s="3" t="s">
        <v>1036</v>
      </c>
      <c r="FZY3" s="3" t="s">
        <v>1036</v>
      </c>
      <c r="FZZ3" s="3" t="s">
        <v>1036</v>
      </c>
      <c r="GAA3" s="3" t="s">
        <v>1036</v>
      </c>
      <c r="GAB3" s="3" t="s">
        <v>1036</v>
      </c>
      <c r="GAC3" s="3" t="s">
        <v>1036</v>
      </c>
      <c r="GAD3" s="3" t="s">
        <v>1036</v>
      </c>
      <c r="GAE3" s="3" t="s">
        <v>1036</v>
      </c>
      <c r="GAF3" s="3" t="s">
        <v>1036</v>
      </c>
      <c r="GAG3" s="3" t="s">
        <v>1036</v>
      </c>
      <c r="GAH3" s="3" t="s">
        <v>1036</v>
      </c>
      <c r="GAI3" s="3" t="s">
        <v>1036</v>
      </c>
      <c r="GAJ3" s="3" t="s">
        <v>1036</v>
      </c>
      <c r="GAK3" s="3" t="s">
        <v>1036</v>
      </c>
      <c r="GAL3" s="3" t="s">
        <v>1036</v>
      </c>
      <c r="GAM3" s="3" t="s">
        <v>1036</v>
      </c>
      <c r="GAN3" s="3" t="s">
        <v>1036</v>
      </c>
      <c r="GAO3" s="3" t="s">
        <v>1036</v>
      </c>
      <c r="GAP3" s="3" t="s">
        <v>1036</v>
      </c>
      <c r="GAQ3" s="3" t="s">
        <v>1036</v>
      </c>
      <c r="GAR3" s="3" t="s">
        <v>1036</v>
      </c>
      <c r="GAS3" s="3" t="s">
        <v>1036</v>
      </c>
      <c r="GAT3" s="3" t="s">
        <v>1036</v>
      </c>
      <c r="GAU3" s="3" t="s">
        <v>1036</v>
      </c>
      <c r="GAV3" s="3" t="s">
        <v>1036</v>
      </c>
      <c r="GAW3" s="3" t="s">
        <v>1036</v>
      </c>
      <c r="GAX3" s="3" t="s">
        <v>1036</v>
      </c>
      <c r="GAY3" s="3" t="s">
        <v>1036</v>
      </c>
      <c r="GAZ3" s="3" t="s">
        <v>1036</v>
      </c>
      <c r="GBA3" s="3" t="s">
        <v>1036</v>
      </c>
      <c r="GBB3" s="3" t="s">
        <v>1036</v>
      </c>
      <c r="GBC3" s="3" t="s">
        <v>1036</v>
      </c>
      <c r="GBD3" s="3" t="s">
        <v>1036</v>
      </c>
      <c r="GBE3" s="3" t="s">
        <v>1036</v>
      </c>
      <c r="GBF3" s="3" t="s">
        <v>1036</v>
      </c>
      <c r="GBG3" s="3" t="s">
        <v>1036</v>
      </c>
      <c r="GBH3" s="3" t="s">
        <v>1036</v>
      </c>
      <c r="GBI3" s="3" t="s">
        <v>1036</v>
      </c>
      <c r="GBJ3" s="3" t="s">
        <v>1036</v>
      </c>
      <c r="GBK3" s="3" t="s">
        <v>1036</v>
      </c>
      <c r="GBL3" s="3" t="s">
        <v>1036</v>
      </c>
      <c r="GBM3" s="3" t="s">
        <v>1036</v>
      </c>
      <c r="GBN3" s="3" t="s">
        <v>1036</v>
      </c>
      <c r="GBO3" s="3" t="s">
        <v>1036</v>
      </c>
      <c r="GBP3" s="3" t="s">
        <v>1036</v>
      </c>
      <c r="GBQ3" s="3" t="s">
        <v>1036</v>
      </c>
      <c r="GBR3" s="3" t="s">
        <v>1036</v>
      </c>
      <c r="GBS3" s="3" t="s">
        <v>1036</v>
      </c>
      <c r="GBT3" s="3" t="s">
        <v>1036</v>
      </c>
      <c r="GBU3" s="3" t="s">
        <v>1036</v>
      </c>
      <c r="GBV3" s="3" t="s">
        <v>1036</v>
      </c>
      <c r="GBW3" s="3" t="s">
        <v>1036</v>
      </c>
      <c r="GBX3" s="3" t="s">
        <v>1036</v>
      </c>
      <c r="GBY3" s="3" t="s">
        <v>1036</v>
      </c>
      <c r="GBZ3" s="3" t="s">
        <v>1036</v>
      </c>
      <c r="GCA3" s="3" t="s">
        <v>1036</v>
      </c>
      <c r="GCB3" s="3" t="s">
        <v>1036</v>
      </c>
      <c r="GCC3" s="3" t="s">
        <v>1036</v>
      </c>
      <c r="GCD3" s="3" t="s">
        <v>1036</v>
      </c>
      <c r="GCE3" s="3" t="s">
        <v>1036</v>
      </c>
      <c r="GCF3" s="3" t="s">
        <v>1036</v>
      </c>
      <c r="GCG3" s="3" t="s">
        <v>1036</v>
      </c>
      <c r="GCH3" s="3" t="s">
        <v>1036</v>
      </c>
      <c r="GCI3" s="3" t="s">
        <v>1036</v>
      </c>
      <c r="GCJ3" s="3" t="s">
        <v>1036</v>
      </c>
      <c r="GCK3" s="3" t="s">
        <v>1036</v>
      </c>
      <c r="GCL3" s="3" t="s">
        <v>1036</v>
      </c>
      <c r="GCM3" s="3" t="s">
        <v>1036</v>
      </c>
      <c r="GCN3" s="3" t="s">
        <v>1036</v>
      </c>
      <c r="GCO3" s="3" t="s">
        <v>1036</v>
      </c>
      <c r="GCP3" s="3" t="s">
        <v>1036</v>
      </c>
      <c r="GCQ3" s="3" t="s">
        <v>1036</v>
      </c>
      <c r="GCR3" s="3" t="s">
        <v>1036</v>
      </c>
      <c r="GCS3" s="3" t="s">
        <v>1036</v>
      </c>
      <c r="GCT3" s="3" t="s">
        <v>1036</v>
      </c>
      <c r="GCU3" s="3" t="s">
        <v>1036</v>
      </c>
      <c r="GCV3" s="3" t="s">
        <v>1036</v>
      </c>
      <c r="GCW3" s="3" t="s">
        <v>1036</v>
      </c>
      <c r="GCX3" s="3" t="s">
        <v>1036</v>
      </c>
      <c r="GCY3" s="3" t="s">
        <v>1036</v>
      </c>
      <c r="GCZ3" s="3" t="s">
        <v>1036</v>
      </c>
      <c r="GDA3" s="3" t="s">
        <v>1036</v>
      </c>
      <c r="GDB3" s="3" t="s">
        <v>1036</v>
      </c>
      <c r="GDC3" s="3" t="s">
        <v>1036</v>
      </c>
      <c r="GDD3" s="3" t="s">
        <v>1036</v>
      </c>
      <c r="GDE3" s="3" t="s">
        <v>1036</v>
      </c>
      <c r="GDF3" s="3" t="s">
        <v>1036</v>
      </c>
      <c r="GDG3" s="3" t="s">
        <v>1036</v>
      </c>
      <c r="GDH3" s="3" t="s">
        <v>1036</v>
      </c>
      <c r="GDI3" s="3" t="s">
        <v>1036</v>
      </c>
      <c r="GDJ3" s="3" t="s">
        <v>1036</v>
      </c>
      <c r="GDK3" s="3" t="s">
        <v>1036</v>
      </c>
      <c r="GDL3" s="3" t="s">
        <v>1036</v>
      </c>
      <c r="GDM3" s="3" t="s">
        <v>1036</v>
      </c>
      <c r="GDN3" s="3" t="s">
        <v>1036</v>
      </c>
      <c r="GDO3" s="3" t="s">
        <v>1036</v>
      </c>
      <c r="GDP3" s="3" t="s">
        <v>1036</v>
      </c>
      <c r="GDQ3" s="3" t="s">
        <v>1036</v>
      </c>
      <c r="GDR3" s="3" t="s">
        <v>1036</v>
      </c>
      <c r="GDS3" s="3" t="s">
        <v>1036</v>
      </c>
      <c r="GDT3" s="3" t="s">
        <v>1036</v>
      </c>
      <c r="GDU3" s="3" t="s">
        <v>1036</v>
      </c>
      <c r="GDV3" s="3" t="s">
        <v>1036</v>
      </c>
      <c r="GDW3" s="3" t="s">
        <v>1036</v>
      </c>
      <c r="GDX3" s="3" t="s">
        <v>1036</v>
      </c>
      <c r="GDY3" s="3" t="s">
        <v>1036</v>
      </c>
      <c r="GDZ3" s="3" t="s">
        <v>1036</v>
      </c>
      <c r="GEA3" s="3" t="s">
        <v>1036</v>
      </c>
      <c r="GEB3" s="3" t="s">
        <v>1036</v>
      </c>
      <c r="GEC3" s="3" t="s">
        <v>1036</v>
      </c>
      <c r="GED3" s="3" t="s">
        <v>1036</v>
      </c>
      <c r="GEE3" s="3" t="s">
        <v>1036</v>
      </c>
      <c r="GEF3" s="3" t="s">
        <v>1036</v>
      </c>
      <c r="GEG3" s="3" t="s">
        <v>1036</v>
      </c>
      <c r="GEH3" s="3" t="s">
        <v>1036</v>
      </c>
      <c r="GEI3" s="3" t="s">
        <v>1036</v>
      </c>
      <c r="GEJ3" s="3" t="s">
        <v>1036</v>
      </c>
      <c r="GEK3" s="3" t="s">
        <v>1036</v>
      </c>
      <c r="GEL3" s="3" t="s">
        <v>1036</v>
      </c>
      <c r="GEM3" s="3" t="s">
        <v>1036</v>
      </c>
      <c r="GEN3" s="3" t="s">
        <v>1036</v>
      </c>
      <c r="GEO3" s="3" t="s">
        <v>1036</v>
      </c>
      <c r="GEP3" s="3" t="s">
        <v>1036</v>
      </c>
      <c r="GEQ3" s="3" t="s">
        <v>1036</v>
      </c>
      <c r="GER3" s="3" t="s">
        <v>1036</v>
      </c>
      <c r="GES3" s="3" t="s">
        <v>1036</v>
      </c>
      <c r="GET3" s="3" t="s">
        <v>1036</v>
      </c>
      <c r="GEU3" s="3" t="s">
        <v>1036</v>
      </c>
      <c r="GEV3" s="3" t="s">
        <v>1036</v>
      </c>
      <c r="GEW3" s="3" t="s">
        <v>1036</v>
      </c>
      <c r="GEX3" s="3" t="s">
        <v>1036</v>
      </c>
      <c r="GEY3" s="3" t="s">
        <v>1036</v>
      </c>
      <c r="GEZ3" s="3" t="s">
        <v>1036</v>
      </c>
      <c r="GFA3" s="3" t="s">
        <v>1036</v>
      </c>
      <c r="GFB3" s="3" t="s">
        <v>1036</v>
      </c>
      <c r="GFC3" s="3" t="s">
        <v>1036</v>
      </c>
      <c r="GFD3" s="3" t="s">
        <v>1036</v>
      </c>
      <c r="GFE3" s="3" t="s">
        <v>1036</v>
      </c>
      <c r="GFF3" s="3" t="s">
        <v>1036</v>
      </c>
      <c r="GFG3" s="3" t="s">
        <v>1036</v>
      </c>
      <c r="GFH3" s="3" t="s">
        <v>1036</v>
      </c>
      <c r="GFI3" s="3" t="s">
        <v>1036</v>
      </c>
      <c r="GFJ3" s="3" t="s">
        <v>1036</v>
      </c>
      <c r="GFK3" s="3" t="s">
        <v>1036</v>
      </c>
      <c r="GFL3" s="3" t="s">
        <v>1036</v>
      </c>
      <c r="GFM3" s="3" t="s">
        <v>1036</v>
      </c>
      <c r="GFN3" s="3" t="s">
        <v>1036</v>
      </c>
      <c r="GFO3" s="3" t="s">
        <v>1036</v>
      </c>
      <c r="GFP3" s="3" t="s">
        <v>1036</v>
      </c>
      <c r="GFQ3" s="3" t="s">
        <v>1036</v>
      </c>
      <c r="GFR3" s="3" t="s">
        <v>1036</v>
      </c>
      <c r="GFS3" s="3" t="s">
        <v>1036</v>
      </c>
      <c r="GFT3" s="3" t="s">
        <v>1036</v>
      </c>
      <c r="GFU3" s="3" t="s">
        <v>1036</v>
      </c>
      <c r="GFV3" s="3" t="s">
        <v>1036</v>
      </c>
      <c r="GFW3" s="3" t="s">
        <v>1036</v>
      </c>
      <c r="GFX3" s="3" t="s">
        <v>1036</v>
      </c>
      <c r="GFY3" s="3" t="s">
        <v>1036</v>
      </c>
      <c r="GFZ3" s="3" t="s">
        <v>1036</v>
      </c>
      <c r="GGA3" s="3" t="s">
        <v>1036</v>
      </c>
      <c r="GGB3" s="3" t="s">
        <v>1036</v>
      </c>
      <c r="GGC3" s="3" t="s">
        <v>1036</v>
      </c>
      <c r="GGD3" s="3" t="s">
        <v>1036</v>
      </c>
      <c r="GGE3" s="3" t="s">
        <v>1036</v>
      </c>
      <c r="GGF3" s="3" t="s">
        <v>1036</v>
      </c>
      <c r="GGG3" s="3" t="s">
        <v>1036</v>
      </c>
      <c r="GGH3" s="3" t="s">
        <v>1036</v>
      </c>
      <c r="GGI3" s="3" t="s">
        <v>1036</v>
      </c>
      <c r="GGJ3" s="3" t="s">
        <v>1036</v>
      </c>
      <c r="GGK3" s="3" t="s">
        <v>1036</v>
      </c>
      <c r="GGL3" s="3" t="s">
        <v>1036</v>
      </c>
      <c r="GGM3" s="3" t="s">
        <v>1036</v>
      </c>
      <c r="GGN3" s="3" t="s">
        <v>1036</v>
      </c>
      <c r="GGO3" s="3" t="s">
        <v>1036</v>
      </c>
      <c r="GGP3" s="3" t="s">
        <v>1036</v>
      </c>
      <c r="GGQ3" s="3" t="s">
        <v>1036</v>
      </c>
      <c r="GGR3" s="3" t="s">
        <v>1036</v>
      </c>
      <c r="GGS3" s="3" t="s">
        <v>1036</v>
      </c>
      <c r="GGT3" s="3" t="s">
        <v>1036</v>
      </c>
      <c r="GGU3" s="3" t="s">
        <v>1036</v>
      </c>
      <c r="GGV3" s="3" t="s">
        <v>1036</v>
      </c>
      <c r="GGW3" s="3" t="s">
        <v>1036</v>
      </c>
      <c r="GGX3" s="3" t="s">
        <v>1036</v>
      </c>
      <c r="GGY3" s="3" t="s">
        <v>1036</v>
      </c>
      <c r="GGZ3" s="3" t="s">
        <v>1036</v>
      </c>
      <c r="GHA3" s="3" t="s">
        <v>1036</v>
      </c>
      <c r="GHB3" s="3" t="s">
        <v>1036</v>
      </c>
      <c r="GHC3" s="3" t="s">
        <v>1036</v>
      </c>
      <c r="GHD3" s="3" t="s">
        <v>1036</v>
      </c>
      <c r="GHE3" s="3" t="s">
        <v>1036</v>
      </c>
      <c r="GHF3" s="3" t="s">
        <v>1036</v>
      </c>
      <c r="GHG3" s="3" t="s">
        <v>1036</v>
      </c>
      <c r="GHH3" s="3" t="s">
        <v>1036</v>
      </c>
      <c r="GHI3" s="3" t="s">
        <v>1036</v>
      </c>
      <c r="GHJ3" s="3" t="s">
        <v>1036</v>
      </c>
      <c r="GHK3" s="3" t="s">
        <v>1036</v>
      </c>
      <c r="GHL3" s="3" t="s">
        <v>1036</v>
      </c>
      <c r="GHM3" s="3" t="s">
        <v>1036</v>
      </c>
      <c r="GHN3" s="3" t="s">
        <v>1036</v>
      </c>
      <c r="GHO3" s="3" t="s">
        <v>1036</v>
      </c>
      <c r="GHP3" s="3" t="s">
        <v>1036</v>
      </c>
      <c r="GHQ3" s="3" t="s">
        <v>1036</v>
      </c>
      <c r="GHR3" s="3" t="s">
        <v>1036</v>
      </c>
      <c r="GHS3" s="3" t="s">
        <v>1036</v>
      </c>
      <c r="GHT3" s="3" t="s">
        <v>1036</v>
      </c>
      <c r="GHU3" s="3" t="s">
        <v>1036</v>
      </c>
      <c r="GHV3" s="3" t="s">
        <v>1036</v>
      </c>
      <c r="GHW3" s="3" t="s">
        <v>1036</v>
      </c>
      <c r="GHX3" s="3" t="s">
        <v>1036</v>
      </c>
      <c r="GHY3" s="3" t="s">
        <v>1036</v>
      </c>
      <c r="GHZ3" s="3" t="s">
        <v>1036</v>
      </c>
      <c r="GIA3" s="3" t="s">
        <v>1036</v>
      </c>
      <c r="GIB3" s="3" t="s">
        <v>1036</v>
      </c>
      <c r="GIC3" s="3" t="s">
        <v>1036</v>
      </c>
      <c r="GID3" s="3" t="s">
        <v>1036</v>
      </c>
      <c r="GIE3" s="3" t="s">
        <v>1036</v>
      </c>
      <c r="GIF3" s="3" t="s">
        <v>1036</v>
      </c>
      <c r="GIG3" s="3" t="s">
        <v>1036</v>
      </c>
      <c r="GIH3" s="3" t="s">
        <v>1036</v>
      </c>
      <c r="GII3" s="3" t="s">
        <v>1036</v>
      </c>
      <c r="GIJ3" s="3" t="s">
        <v>1036</v>
      </c>
      <c r="GIK3" s="3" t="s">
        <v>1036</v>
      </c>
      <c r="GIL3" s="3" t="s">
        <v>1036</v>
      </c>
      <c r="GIM3" s="3" t="s">
        <v>1036</v>
      </c>
      <c r="GIN3" s="3" t="s">
        <v>1036</v>
      </c>
      <c r="GIO3" s="3" t="s">
        <v>1036</v>
      </c>
      <c r="GIP3" s="3" t="s">
        <v>1036</v>
      </c>
      <c r="GIQ3" s="3" t="s">
        <v>1036</v>
      </c>
      <c r="GIR3" s="3" t="s">
        <v>1036</v>
      </c>
      <c r="GIS3" s="3" t="s">
        <v>1036</v>
      </c>
      <c r="GIT3" s="3" t="s">
        <v>1036</v>
      </c>
      <c r="GIU3" s="3" t="s">
        <v>1036</v>
      </c>
      <c r="GIV3" s="3" t="s">
        <v>1036</v>
      </c>
      <c r="GIW3" s="3" t="s">
        <v>1036</v>
      </c>
      <c r="GIX3" s="3" t="s">
        <v>1036</v>
      </c>
      <c r="GIY3" s="3" t="s">
        <v>1036</v>
      </c>
      <c r="GIZ3" s="3" t="s">
        <v>1036</v>
      </c>
      <c r="GJA3" s="3" t="s">
        <v>1036</v>
      </c>
      <c r="GJB3" s="3" t="s">
        <v>1036</v>
      </c>
      <c r="GJC3" s="3" t="s">
        <v>1036</v>
      </c>
      <c r="GJD3" s="3" t="s">
        <v>1036</v>
      </c>
      <c r="GJE3" s="3" t="s">
        <v>1036</v>
      </c>
      <c r="GJF3" s="3" t="s">
        <v>1036</v>
      </c>
      <c r="GJG3" s="3" t="s">
        <v>1036</v>
      </c>
      <c r="GJH3" s="3" t="s">
        <v>1036</v>
      </c>
      <c r="GJI3" s="3" t="s">
        <v>1036</v>
      </c>
      <c r="GJJ3" s="3" t="s">
        <v>1036</v>
      </c>
      <c r="GJK3" s="3" t="s">
        <v>1036</v>
      </c>
      <c r="GJL3" s="3" t="s">
        <v>1036</v>
      </c>
      <c r="GJM3" s="3" t="s">
        <v>1036</v>
      </c>
      <c r="GJN3" s="3" t="s">
        <v>1036</v>
      </c>
      <c r="GJO3" s="3" t="s">
        <v>1036</v>
      </c>
      <c r="GJP3" s="3" t="s">
        <v>1036</v>
      </c>
      <c r="GJQ3" s="3" t="s">
        <v>1036</v>
      </c>
      <c r="GJR3" s="3" t="s">
        <v>1036</v>
      </c>
      <c r="GJS3" s="3" t="s">
        <v>1036</v>
      </c>
      <c r="GJT3" s="3" t="s">
        <v>1036</v>
      </c>
      <c r="GJU3" s="3" t="s">
        <v>1036</v>
      </c>
      <c r="GJV3" s="3" t="s">
        <v>1036</v>
      </c>
      <c r="GJW3" s="3" t="s">
        <v>1036</v>
      </c>
      <c r="GJX3" s="3" t="s">
        <v>1036</v>
      </c>
      <c r="GJY3" s="3" t="s">
        <v>1036</v>
      </c>
      <c r="GJZ3" s="3" t="s">
        <v>1036</v>
      </c>
      <c r="GKA3" s="3" t="s">
        <v>1036</v>
      </c>
      <c r="GKB3" s="3" t="s">
        <v>1036</v>
      </c>
      <c r="GKC3" s="3" t="s">
        <v>1036</v>
      </c>
      <c r="GKD3" s="3" t="s">
        <v>1036</v>
      </c>
      <c r="GKE3" s="3" t="s">
        <v>1036</v>
      </c>
      <c r="GKF3" s="3" t="s">
        <v>1036</v>
      </c>
      <c r="GKG3" s="3" t="s">
        <v>1036</v>
      </c>
      <c r="GKH3" s="3" t="s">
        <v>1036</v>
      </c>
      <c r="GKI3" s="3" t="s">
        <v>1036</v>
      </c>
      <c r="GKJ3" s="3" t="s">
        <v>1036</v>
      </c>
      <c r="GKK3" s="3" t="s">
        <v>1036</v>
      </c>
      <c r="GKL3" s="3" t="s">
        <v>1036</v>
      </c>
      <c r="GKM3" s="3" t="s">
        <v>1036</v>
      </c>
      <c r="GKN3" s="3" t="s">
        <v>1036</v>
      </c>
      <c r="GKO3" s="3" t="s">
        <v>1036</v>
      </c>
      <c r="GKP3" s="3" t="s">
        <v>1036</v>
      </c>
      <c r="GKQ3" s="3" t="s">
        <v>1036</v>
      </c>
      <c r="GKR3" s="3" t="s">
        <v>1036</v>
      </c>
      <c r="GKS3" s="3" t="s">
        <v>1036</v>
      </c>
      <c r="GKT3" s="3" t="s">
        <v>1036</v>
      </c>
      <c r="GKU3" s="3" t="s">
        <v>1036</v>
      </c>
      <c r="GKV3" s="3" t="s">
        <v>1036</v>
      </c>
      <c r="GKW3" s="3" t="s">
        <v>1036</v>
      </c>
      <c r="GKX3" s="3" t="s">
        <v>1036</v>
      </c>
      <c r="GKY3" s="3" t="s">
        <v>1036</v>
      </c>
      <c r="GKZ3" s="3" t="s">
        <v>1036</v>
      </c>
      <c r="GLA3" s="3" t="s">
        <v>1036</v>
      </c>
      <c r="GLB3" s="3" t="s">
        <v>1036</v>
      </c>
      <c r="GLC3" s="3" t="s">
        <v>1036</v>
      </c>
      <c r="GLD3" s="3" t="s">
        <v>1036</v>
      </c>
      <c r="GLE3" s="3" t="s">
        <v>1036</v>
      </c>
      <c r="GLF3" s="3" t="s">
        <v>1036</v>
      </c>
      <c r="GLG3" s="3" t="s">
        <v>1036</v>
      </c>
      <c r="GLH3" s="3" t="s">
        <v>1036</v>
      </c>
      <c r="GLI3" s="3" t="s">
        <v>1036</v>
      </c>
      <c r="GLJ3" s="3" t="s">
        <v>1036</v>
      </c>
      <c r="GLK3" s="3" t="s">
        <v>1036</v>
      </c>
      <c r="GLL3" s="3" t="s">
        <v>1036</v>
      </c>
      <c r="GLM3" s="3" t="s">
        <v>1036</v>
      </c>
      <c r="GLN3" s="3" t="s">
        <v>1036</v>
      </c>
      <c r="GLO3" s="3" t="s">
        <v>1036</v>
      </c>
      <c r="GLP3" s="3" t="s">
        <v>1036</v>
      </c>
      <c r="GLQ3" s="3" t="s">
        <v>1036</v>
      </c>
      <c r="GLR3" s="3" t="s">
        <v>1036</v>
      </c>
      <c r="GLS3" s="3" t="s">
        <v>1036</v>
      </c>
      <c r="GLT3" s="3" t="s">
        <v>1036</v>
      </c>
      <c r="GLU3" s="3" t="s">
        <v>1036</v>
      </c>
      <c r="GLV3" s="3" t="s">
        <v>1036</v>
      </c>
      <c r="GLW3" s="3" t="s">
        <v>1036</v>
      </c>
      <c r="GLX3" s="3" t="s">
        <v>1036</v>
      </c>
      <c r="GLY3" s="3" t="s">
        <v>1036</v>
      </c>
      <c r="GLZ3" s="3" t="s">
        <v>1036</v>
      </c>
      <c r="GMA3" s="3" t="s">
        <v>1036</v>
      </c>
      <c r="GMB3" s="3" t="s">
        <v>1036</v>
      </c>
      <c r="GMC3" s="3" t="s">
        <v>1036</v>
      </c>
      <c r="GMD3" s="3" t="s">
        <v>1036</v>
      </c>
      <c r="GME3" s="3" t="s">
        <v>1036</v>
      </c>
      <c r="GMF3" s="3" t="s">
        <v>1036</v>
      </c>
      <c r="GMG3" s="3" t="s">
        <v>1036</v>
      </c>
      <c r="GMH3" s="3" t="s">
        <v>1036</v>
      </c>
      <c r="GMI3" s="3" t="s">
        <v>1036</v>
      </c>
      <c r="GMJ3" s="3" t="s">
        <v>1036</v>
      </c>
      <c r="GMK3" s="3" t="s">
        <v>1036</v>
      </c>
      <c r="GML3" s="3" t="s">
        <v>1036</v>
      </c>
      <c r="GMM3" s="3" t="s">
        <v>1036</v>
      </c>
      <c r="GMN3" s="3" t="s">
        <v>1036</v>
      </c>
      <c r="GMO3" s="3" t="s">
        <v>1036</v>
      </c>
      <c r="GMP3" s="3" t="s">
        <v>1036</v>
      </c>
      <c r="GMQ3" s="3" t="s">
        <v>1036</v>
      </c>
      <c r="GMR3" s="3" t="s">
        <v>1036</v>
      </c>
      <c r="GMS3" s="3" t="s">
        <v>1036</v>
      </c>
      <c r="GMT3" s="3" t="s">
        <v>1036</v>
      </c>
      <c r="GMU3" s="3" t="s">
        <v>1036</v>
      </c>
      <c r="GMV3" s="3" t="s">
        <v>1036</v>
      </c>
      <c r="GMW3" s="3" t="s">
        <v>1036</v>
      </c>
      <c r="GMX3" s="3" t="s">
        <v>1036</v>
      </c>
      <c r="GMY3" s="3" t="s">
        <v>1036</v>
      </c>
      <c r="GMZ3" s="3" t="s">
        <v>1036</v>
      </c>
      <c r="GNA3" s="3" t="s">
        <v>1036</v>
      </c>
      <c r="GNB3" s="3" t="s">
        <v>1036</v>
      </c>
      <c r="GNC3" s="3" t="s">
        <v>1036</v>
      </c>
      <c r="GND3" s="3" t="s">
        <v>1036</v>
      </c>
      <c r="GNE3" s="3" t="s">
        <v>1036</v>
      </c>
      <c r="GNF3" s="3" t="s">
        <v>1036</v>
      </c>
      <c r="GNG3" s="3" t="s">
        <v>1036</v>
      </c>
      <c r="GNH3" s="3" t="s">
        <v>1036</v>
      </c>
      <c r="GNI3" s="3" t="s">
        <v>1036</v>
      </c>
      <c r="GNJ3" s="3" t="s">
        <v>1036</v>
      </c>
      <c r="GNK3" s="3" t="s">
        <v>1036</v>
      </c>
      <c r="GNL3" s="3" t="s">
        <v>1036</v>
      </c>
      <c r="GNM3" s="3" t="s">
        <v>1036</v>
      </c>
      <c r="GNN3" s="3" t="s">
        <v>1036</v>
      </c>
      <c r="GNO3" s="3" t="s">
        <v>1036</v>
      </c>
      <c r="GNP3" s="3" t="s">
        <v>1036</v>
      </c>
      <c r="GNQ3" s="3" t="s">
        <v>1036</v>
      </c>
      <c r="GNR3" s="3" t="s">
        <v>1036</v>
      </c>
      <c r="GNS3" s="3" t="s">
        <v>1036</v>
      </c>
      <c r="GNT3" s="3" t="s">
        <v>1036</v>
      </c>
      <c r="GNU3" s="3" t="s">
        <v>1036</v>
      </c>
      <c r="GNV3" s="3" t="s">
        <v>1036</v>
      </c>
      <c r="GNW3" s="3" t="s">
        <v>1036</v>
      </c>
      <c r="GNX3" s="3" t="s">
        <v>1036</v>
      </c>
      <c r="GNY3" s="3" t="s">
        <v>1036</v>
      </c>
      <c r="GNZ3" s="3" t="s">
        <v>1036</v>
      </c>
      <c r="GOA3" s="3" t="s">
        <v>1036</v>
      </c>
      <c r="GOB3" s="3" t="s">
        <v>1036</v>
      </c>
      <c r="GOC3" s="3" t="s">
        <v>1036</v>
      </c>
      <c r="GOD3" s="3" t="s">
        <v>1036</v>
      </c>
      <c r="GOE3" s="3" t="s">
        <v>1036</v>
      </c>
      <c r="GOF3" s="3" t="s">
        <v>1036</v>
      </c>
      <c r="GOG3" s="3" t="s">
        <v>1036</v>
      </c>
      <c r="GOH3" s="3" t="s">
        <v>1036</v>
      </c>
      <c r="GOI3" s="3" t="s">
        <v>1036</v>
      </c>
      <c r="GOJ3" s="3" t="s">
        <v>1036</v>
      </c>
      <c r="GOK3" s="3" t="s">
        <v>1036</v>
      </c>
      <c r="GOL3" s="3" t="s">
        <v>1036</v>
      </c>
      <c r="GOM3" s="3" t="s">
        <v>1036</v>
      </c>
      <c r="GON3" s="3" t="s">
        <v>1036</v>
      </c>
      <c r="GOO3" s="3" t="s">
        <v>1036</v>
      </c>
      <c r="GOP3" s="3" t="s">
        <v>1036</v>
      </c>
      <c r="GOQ3" s="3" t="s">
        <v>1036</v>
      </c>
      <c r="GOR3" s="3" t="s">
        <v>1036</v>
      </c>
      <c r="GOS3" s="3" t="s">
        <v>1036</v>
      </c>
      <c r="GOT3" s="3" t="s">
        <v>1036</v>
      </c>
      <c r="GOU3" s="3" t="s">
        <v>1036</v>
      </c>
      <c r="GOV3" s="3" t="s">
        <v>1036</v>
      </c>
      <c r="GOW3" s="3" t="s">
        <v>1036</v>
      </c>
      <c r="GOX3" s="3" t="s">
        <v>1036</v>
      </c>
      <c r="GOY3" s="3" t="s">
        <v>1036</v>
      </c>
      <c r="GOZ3" s="3" t="s">
        <v>1036</v>
      </c>
      <c r="GPA3" s="3" t="s">
        <v>1036</v>
      </c>
      <c r="GPB3" s="3" t="s">
        <v>1036</v>
      </c>
      <c r="GPC3" s="3" t="s">
        <v>1036</v>
      </c>
      <c r="GPD3" s="3" t="s">
        <v>1036</v>
      </c>
      <c r="GPE3" s="3" t="s">
        <v>1036</v>
      </c>
      <c r="GPF3" s="3" t="s">
        <v>1036</v>
      </c>
      <c r="GPG3" s="3" t="s">
        <v>1036</v>
      </c>
      <c r="GPH3" s="3" t="s">
        <v>1036</v>
      </c>
      <c r="GPI3" s="3" t="s">
        <v>1036</v>
      </c>
      <c r="GPJ3" s="3" t="s">
        <v>1036</v>
      </c>
      <c r="GPK3" s="3" t="s">
        <v>1036</v>
      </c>
      <c r="GPL3" s="3" t="s">
        <v>1036</v>
      </c>
      <c r="GPM3" s="3" t="s">
        <v>1036</v>
      </c>
      <c r="GPN3" s="3" t="s">
        <v>1036</v>
      </c>
      <c r="GPO3" s="3" t="s">
        <v>1036</v>
      </c>
      <c r="GPP3" s="3" t="s">
        <v>1036</v>
      </c>
      <c r="GPQ3" s="3" t="s">
        <v>1036</v>
      </c>
      <c r="GPR3" s="3" t="s">
        <v>1036</v>
      </c>
      <c r="GPS3" s="3" t="s">
        <v>1036</v>
      </c>
      <c r="GPT3" s="3" t="s">
        <v>1036</v>
      </c>
      <c r="GPU3" s="3" t="s">
        <v>1036</v>
      </c>
      <c r="GPV3" s="3" t="s">
        <v>1036</v>
      </c>
      <c r="GPW3" s="3" t="s">
        <v>1036</v>
      </c>
      <c r="GPX3" s="3" t="s">
        <v>1036</v>
      </c>
      <c r="GPY3" s="3" t="s">
        <v>1036</v>
      </c>
      <c r="GPZ3" s="3" t="s">
        <v>1036</v>
      </c>
      <c r="GQA3" s="3" t="s">
        <v>1036</v>
      </c>
      <c r="GQB3" s="3" t="s">
        <v>1036</v>
      </c>
      <c r="GQC3" s="3" t="s">
        <v>1036</v>
      </c>
      <c r="GQD3" s="3" t="s">
        <v>1036</v>
      </c>
      <c r="GQE3" s="3" t="s">
        <v>1036</v>
      </c>
      <c r="GQF3" s="3" t="s">
        <v>1036</v>
      </c>
      <c r="GQG3" s="3" t="s">
        <v>1036</v>
      </c>
      <c r="GQH3" s="3" t="s">
        <v>1036</v>
      </c>
      <c r="GQI3" s="3" t="s">
        <v>1036</v>
      </c>
      <c r="GQJ3" s="3" t="s">
        <v>1036</v>
      </c>
      <c r="GQK3" s="3" t="s">
        <v>1036</v>
      </c>
      <c r="GQL3" s="3" t="s">
        <v>1036</v>
      </c>
      <c r="GQM3" s="3" t="s">
        <v>1036</v>
      </c>
      <c r="GQN3" s="3" t="s">
        <v>1036</v>
      </c>
      <c r="GQO3" s="3" t="s">
        <v>1036</v>
      </c>
      <c r="GQP3" s="3" t="s">
        <v>1036</v>
      </c>
      <c r="GQQ3" s="3" t="s">
        <v>1036</v>
      </c>
      <c r="GQR3" s="3" t="s">
        <v>1036</v>
      </c>
      <c r="GQS3" s="3" t="s">
        <v>1036</v>
      </c>
      <c r="GQT3" s="3" t="s">
        <v>1036</v>
      </c>
      <c r="GQU3" s="3" t="s">
        <v>1036</v>
      </c>
      <c r="GQV3" s="3" t="s">
        <v>1036</v>
      </c>
      <c r="GQW3" s="3" t="s">
        <v>1036</v>
      </c>
      <c r="GQX3" s="3" t="s">
        <v>1036</v>
      </c>
      <c r="GQY3" s="3" t="s">
        <v>1036</v>
      </c>
      <c r="GQZ3" s="3" t="s">
        <v>1036</v>
      </c>
      <c r="GRA3" s="3" t="s">
        <v>1036</v>
      </c>
      <c r="GRB3" s="3" t="s">
        <v>1036</v>
      </c>
      <c r="GRC3" s="3" t="s">
        <v>1036</v>
      </c>
      <c r="GRD3" s="3" t="s">
        <v>1036</v>
      </c>
      <c r="GRE3" s="3" t="s">
        <v>1036</v>
      </c>
      <c r="GRF3" s="3" t="s">
        <v>1036</v>
      </c>
      <c r="GRG3" s="3" t="s">
        <v>1036</v>
      </c>
      <c r="GRH3" s="3" t="s">
        <v>1036</v>
      </c>
      <c r="GRI3" s="3" t="s">
        <v>1036</v>
      </c>
      <c r="GRJ3" s="3" t="s">
        <v>1036</v>
      </c>
      <c r="GRK3" s="3" t="s">
        <v>1036</v>
      </c>
      <c r="GRL3" s="3" t="s">
        <v>1036</v>
      </c>
      <c r="GRM3" s="3" t="s">
        <v>1036</v>
      </c>
      <c r="GRN3" s="3" t="s">
        <v>1036</v>
      </c>
      <c r="GRO3" s="3" t="s">
        <v>1036</v>
      </c>
      <c r="GRP3" s="3" t="s">
        <v>1036</v>
      </c>
      <c r="GRQ3" s="3" t="s">
        <v>1036</v>
      </c>
      <c r="GRR3" s="3" t="s">
        <v>1036</v>
      </c>
      <c r="GRS3" s="3" t="s">
        <v>1036</v>
      </c>
      <c r="GRT3" s="3" t="s">
        <v>1036</v>
      </c>
      <c r="GRU3" s="3" t="s">
        <v>1036</v>
      </c>
      <c r="GRV3" s="3" t="s">
        <v>1036</v>
      </c>
      <c r="GRW3" s="3" t="s">
        <v>1036</v>
      </c>
      <c r="GRX3" s="3" t="s">
        <v>1036</v>
      </c>
      <c r="GRY3" s="3" t="s">
        <v>1036</v>
      </c>
      <c r="GRZ3" s="3" t="s">
        <v>1036</v>
      </c>
      <c r="GSA3" s="3" t="s">
        <v>1036</v>
      </c>
      <c r="GSB3" s="3" t="s">
        <v>1036</v>
      </c>
      <c r="GSC3" s="3" t="s">
        <v>1036</v>
      </c>
      <c r="GSD3" s="3" t="s">
        <v>1036</v>
      </c>
      <c r="GSE3" s="3" t="s">
        <v>1036</v>
      </c>
      <c r="GSF3" s="3" t="s">
        <v>1036</v>
      </c>
      <c r="GSG3" s="3" t="s">
        <v>1036</v>
      </c>
      <c r="GSH3" s="3" t="s">
        <v>1036</v>
      </c>
      <c r="GSI3" s="3" t="s">
        <v>1036</v>
      </c>
      <c r="GSJ3" s="3" t="s">
        <v>1036</v>
      </c>
      <c r="GSK3" s="3" t="s">
        <v>1036</v>
      </c>
      <c r="GSL3" s="3" t="s">
        <v>1036</v>
      </c>
      <c r="GSM3" s="3" t="s">
        <v>1036</v>
      </c>
      <c r="GSN3" s="3" t="s">
        <v>1036</v>
      </c>
      <c r="GSO3" s="3" t="s">
        <v>1036</v>
      </c>
      <c r="GSP3" s="3" t="s">
        <v>1036</v>
      </c>
      <c r="GSQ3" s="3" t="s">
        <v>1036</v>
      </c>
      <c r="GSR3" s="3" t="s">
        <v>1036</v>
      </c>
      <c r="GSS3" s="3" t="s">
        <v>1036</v>
      </c>
      <c r="GST3" s="3" t="s">
        <v>1036</v>
      </c>
      <c r="GSU3" s="3" t="s">
        <v>1036</v>
      </c>
      <c r="GSV3" s="3" t="s">
        <v>1036</v>
      </c>
      <c r="GSW3" s="3" t="s">
        <v>1036</v>
      </c>
      <c r="GSX3" s="3" t="s">
        <v>1036</v>
      </c>
      <c r="GSY3" s="3" t="s">
        <v>1036</v>
      </c>
      <c r="GSZ3" s="3" t="s">
        <v>1036</v>
      </c>
      <c r="GTA3" s="3" t="s">
        <v>1036</v>
      </c>
      <c r="GTB3" s="3" t="s">
        <v>1036</v>
      </c>
      <c r="GTC3" s="3" t="s">
        <v>1036</v>
      </c>
      <c r="GTD3" s="3" t="s">
        <v>1036</v>
      </c>
      <c r="GTE3" s="3" t="s">
        <v>1036</v>
      </c>
      <c r="GTF3" s="3" t="s">
        <v>1036</v>
      </c>
      <c r="GTG3" s="3" t="s">
        <v>1036</v>
      </c>
      <c r="GTH3" s="3" t="s">
        <v>1036</v>
      </c>
      <c r="GTI3" s="3" t="s">
        <v>1036</v>
      </c>
      <c r="GTJ3" s="3" t="s">
        <v>1036</v>
      </c>
      <c r="GTK3" s="3" t="s">
        <v>1036</v>
      </c>
      <c r="GTL3" s="3" t="s">
        <v>1036</v>
      </c>
      <c r="GTM3" s="3" t="s">
        <v>1036</v>
      </c>
      <c r="GTN3" s="3" t="s">
        <v>1036</v>
      </c>
      <c r="GTO3" s="3" t="s">
        <v>1036</v>
      </c>
      <c r="GTP3" s="3" t="s">
        <v>1036</v>
      </c>
      <c r="GTQ3" s="3" t="s">
        <v>1036</v>
      </c>
      <c r="GTR3" s="3" t="s">
        <v>1036</v>
      </c>
      <c r="GTS3" s="3" t="s">
        <v>1036</v>
      </c>
      <c r="GTT3" s="3" t="s">
        <v>1036</v>
      </c>
      <c r="GTU3" s="3" t="s">
        <v>1036</v>
      </c>
      <c r="GTV3" s="3" t="s">
        <v>1036</v>
      </c>
      <c r="GTW3" s="3" t="s">
        <v>1036</v>
      </c>
      <c r="GTX3" s="3" t="s">
        <v>1036</v>
      </c>
      <c r="GTY3" s="3" t="s">
        <v>1036</v>
      </c>
      <c r="GTZ3" s="3" t="s">
        <v>1036</v>
      </c>
      <c r="GUA3" s="3" t="s">
        <v>1036</v>
      </c>
      <c r="GUB3" s="3" t="s">
        <v>1036</v>
      </c>
      <c r="GUC3" s="3" t="s">
        <v>1036</v>
      </c>
      <c r="GUD3" s="3" t="s">
        <v>1036</v>
      </c>
      <c r="GUE3" s="3" t="s">
        <v>1036</v>
      </c>
      <c r="GUF3" s="3" t="s">
        <v>1036</v>
      </c>
      <c r="GUG3" s="3" t="s">
        <v>1036</v>
      </c>
      <c r="GUH3" s="3" t="s">
        <v>1036</v>
      </c>
      <c r="GUI3" s="3" t="s">
        <v>1036</v>
      </c>
      <c r="GUJ3" s="3" t="s">
        <v>1036</v>
      </c>
      <c r="GUK3" s="3" t="s">
        <v>1036</v>
      </c>
      <c r="GUL3" s="3" t="s">
        <v>1036</v>
      </c>
      <c r="GUM3" s="3" t="s">
        <v>1036</v>
      </c>
      <c r="GUN3" s="3" t="s">
        <v>1036</v>
      </c>
      <c r="GUO3" s="3" t="s">
        <v>1036</v>
      </c>
      <c r="GUP3" s="3" t="s">
        <v>1036</v>
      </c>
      <c r="GUQ3" s="3" t="s">
        <v>1036</v>
      </c>
      <c r="GUR3" s="3" t="s">
        <v>1036</v>
      </c>
      <c r="GUS3" s="3" t="s">
        <v>1036</v>
      </c>
      <c r="GUT3" s="3" t="s">
        <v>1036</v>
      </c>
      <c r="GUU3" s="3" t="s">
        <v>1036</v>
      </c>
      <c r="GUV3" s="3" t="s">
        <v>1036</v>
      </c>
      <c r="GUW3" s="3" t="s">
        <v>1036</v>
      </c>
      <c r="GUX3" s="3" t="s">
        <v>1036</v>
      </c>
      <c r="GUY3" s="3" t="s">
        <v>1036</v>
      </c>
      <c r="GUZ3" s="3" t="s">
        <v>1036</v>
      </c>
      <c r="GVA3" s="3" t="s">
        <v>1036</v>
      </c>
      <c r="GVB3" s="3" t="s">
        <v>1036</v>
      </c>
      <c r="GVC3" s="3" t="s">
        <v>1036</v>
      </c>
      <c r="GVD3" s="3" t="s">
        <v>1036</v>
      </c>
      <c r="GVE3" s="3" t="s">
        <v>1036</v>
      </c>
      <c r="GVF3" s="3" t="s">
        <v>1036</v>
      </c>
      <c r="GVG3" s="3" t="s">
        <v>1036</v>
      </c>
      <c r="GVH3" s="3" t="s">
        <v>1036</v>
      </c>
      <c r="GVI3" s="3" t="s">
        <v>1036</v>
      </c>
      <c r="GVJ3" s="3" t="s">
        <v>1036</v>
      </c>
      <c r="GVK3" s="3" t="s">
        <v>1036</v>
      </c>
      <c r="GVL3" s="3" t="s">
        <v>1036</v>
      </c>
      <c r="GVM3" s="3" t="s">
        <v>1036</v>
      </c>
      <c r="GVN3" s="3" t="s">
        <v>1036</v>
      </c>
      <c r="GVO3" s="3" t="s">
        <v>1036</v>
      </c>
      <c r="GVP3" s="3" t="s">
        <v>1036</v>
      </c>
      <c r="GVQ3" s="3" t="s">
        <v>1036</v>
      </c>
      <c r="GVR3" s="3" t="s">
        <v>1036</v>
      </c>
      <c r="GVS3" s="3" t="s">
        <v>1036</v>
      </c>
      <c r="GVT3" s="3" t="s">
        <v>1036</v>
      </c>
      <c r="GVU3" s="3" t="s">
        <v>1036</v>
      </c>
      <c r="GVV3" s="3" t="s">
        <v>1036</v>
      </c>
      <c r="GVW3" s="3" t="s">
        <v>1036</v>
      </c>
      <c r="GVX3" s="3" t="s">
        <v>1036</v>
      </c>
      <c r="GVY3" s="3" t="s">
        <v>1036</v>
      </c>
      <c r="GVZ3" s="3" t="s">
        <v>1036</v>
      </c>
      <c r="GWA3" s="3" t="s">
        <v>1036</v>
      </c>
      <c r="GWB3" s="3" t="s">
        <v>1036</v>
      </c>
      <c r="GWC3" s="3" t="s">
        <v>1036</v>
      </c>
      <c r="GWD3" s="3" t="s">
        <v>1036</v>
      </c>
      <c r="GWE3" s="3" t="s">
        <v>1036</v>
      </c>
      <c r="GWF3" s="3" t="s">
        <v>1036</v>
      </c>
      <c r="GWG3" s="3" t="s">
        <v>1036</v>
      </c>
      <c r="GWH3" s="3" t="s">
        <v>1036</v>
      </c>
      <c r="GWI3" s="3" t="s">
        <v>1036</v>
      </c>
      <c r="GWJ3" s="3" t="s">
        <v>1036</v>
      </c>
      <c r="GWK3" s="3" t="s">
        <v>1036</v>
      </c>
      <c r="GWL3" s="3" t="s">
        <v>1036</v>
      </c>
      <c r="GWM3" s="3" t="s">
        <v>1036</v>
      </c>
      <c r="GWN3" s="3" t="s">
        <v>1036</v>
      </c>
      <c r="GWO3" s="3" t="s">
        <v>1036</v>
      </c>
      <c r="GWP3" s="3" t="s">
        <v>1036</v>
      </c>
      <c r="GWQ3" s="3" t="s">
        <v>1036</v>
      </c>
      <c r="GWR3" s="3" t="s">
        <v>1036</v>
      </c>
      <c r="GWS3" s="3" t="s">
        <v>1036</v>
      </c>
      <c r="GWT3" s="3" t="s">
        <v>1036</v>
      </c>
      <c r="GWU3" s="3" t="s">
        <v>1036</v>
      </c>
      <c r="GWV3" s="3" t="s">
        <v>1036</v>
      </c>
      <c r="GWW3" s="3" t="s">
        <v>1036</v>
      </c>
      <c r="GWX3" s="3" t="s">
        <v>1036</v>
      </c>
      <c r="GWY3" s="3" t="s">
        <v>1036</v>
      </c>
      <c r="GWZ3" s="3" t="s">
        <v>1036</v>
      </c>
      <c r="GXA3" s="3" t="s">
        <v>1036</v>
      </c>
      <c r="GXB3" s="3" t="s">
        <v>1036</v>
      </c>
      <c r="GXC3" s="3" t="s">
        <v>1036</v>
      </c>
      <c r="GXD3" s="3" t="s">
        <v>1036</v>
      </c>
      <c r="GXE3" s="3" t="s">
        <v>1036</v>
      </c>
      <c r="GXF3" s="3" t="s">
        <v>1036</v>
      </c>
      <c r="GXG3" s="3" t="s">
        <v>1036</v>
      </c>
      <c r="GXH3" s="3" t="s">
        <v>1036</v>
      </c>
      <c r="GXI3" s="3" t="s">
        <v>1036</v>
      </c>
      <c r="GXJ3" s="3" t="s">
        <v>1036</v>
      </c>
      <c r="GXK3" s="3" t="s">
        <v>1036</v>
      </c>
      <c r="GXL3" s="3" t="s">
        <v>1036</v>
      </c>
      <c r="GXM3" s="3" t="s">
        <v>1036</v>
      </c>
      <c r="GXN3" s="3" t="s">
        <v>1036</v>
      </c>
      <c r="GXO3" s="3" t="s">
        <v>1036</v>
      </c>
      <c r="GXP3" s="3" t="s">
        <v>1036</v>
      </c>
      <c r="GXQ3" s="3" t="s">
        <v>1036</v>
      </c>
      <c r="GXR3" s="3" t="s">
        <v>1036</v>
      </c>
      <c r="GXS3" s="3" t="s">
        <v>1036</v>
      </c>
      <c r="GXT3" s="3" t="s">
        <v>1036</v>
      </c>
      <c r="GXU3" s="3" t="s">
        <v>1036</v>
      </c>
      <c r="GXV3" s="3" t="s">
        <v>1036</v>
      </c>
      <c r="GXW3" s="3" t="s">
        <v>1036</v>
      </c>
      <c r="GXX3" s="3" t="s">
        <v>1036</v>
      </c>
      <c r="GXY3" s="3" t="s">
        <v>1036</v>
      </c>
      <c r="GXZ3" s="3" t="s">
        <v>1036</v>
      </c>
      <c r="GYA3" s="3" t="s">
        <v>1036</v>
      </c>
      <c r="GYB3" s="3" t="s">
        <v>1036</v>
      </c>
      <c r="GYC3" s="3" t="s">
        <v>1036</v>
      </c>
      <c r="GYD3" s="3" t="s">
        <v>1036</v>
      </c>
      <c r="GYE3" s="3" t="s">
        <v>1036</v>
      </c>
      <c r="GYF3" s="3" t="s">
        <v>1036</v>
      </c>
      <c r="GYG3" s="3" t="s">
        <v>1036</v>
      </c>
      <c r="GYH3" s="3" t="s">
        <v>1036</v>
      </c>
      <c r="GYI3" s="3" t="s">
        <v>1036</v>
      </c>
      <c r="GYJ3" s="3" t="s">
        <v>1036</v>
      </c>
      <c r="GYK3" s="3" t="s">
        <v>1036</v>
      </c>
      <c r="GYL3" s="3" t="s">
        <v>1036</v>
      </c>
      <c r="GYM3" s="3" t="s">
        <v>1036</v>
      </c>
      <c r="GYN3" s="3" t="s">
        <v>1036</v>
      </c>
      <c r="GYO3" s="3" t="s">
        <v>1036</v>
      </c>
      <c r="GYP3" s="3" t="s">
        <v>1036</v>
      </c>
      <c r="GYQ3" s="3" t="s">
        <v>1036</v>
      </c>
      <c r="GYR3" s="3" t="s">
        <v>1036</v>
      </c>
      <c r="GYS3" s="3" t="s">
        <v>1036</v>
      </c>
      <c r="GYT3" s="3" t="s">
        <v>1036</v>
      </c>
      <c r="GYU3" s="3" t="s">
        <v>1036</v>
      </c>
      <c r="GYV3" s="3" t="s">
        <v>1036</v>
      </c>
      <c r="GYW3" s="3" t="s">
        <v>1036</v>
      </c>
      <c r="GYX3" s="3" t="s">
        <v>1036</v>
      </c>
      <c r="GYY3" s="3" t="s">
        <v>1036</v>
      </c>
      <c r="GYZ3" s="3" t="s">
        <v>1036</v>
      </c>
      <c r="GZA3" s="3" t="s">
        <v>1036</v>
      </c>
      <c r="GZB3" s="3" t="s">
        <v>1036</v>
      </c>
      <c r="GZC3" s="3" t="s">
        <v>1036</v>
      </c>
      <c r="GZD3" s="3" t="s">
        <v>1036</v>
      </c>
      <c r="GZE3" s="3" t="s">
        <v>1036</v>
      </c>
      <c r="GZF3" s="3" t="s">
        <v>1036</v>
      </c>
      <c r="GZG3" s="3" t="s">
        <v>1036</v>
      </c>
      <c r="GZH3" s="3" t="s">
        <v>1036</v>
      </c>
      <c r="GZI3" s="3" t="s">
        <v>1036</v>
      </c>
      <c r="GZJ3" s="3" t="s">
        <v>1036</v>
      </c>
      <c r="GZK3" s="3" t="s">
        <v>1036</v>
      </c>
      <c r="GZL3" s="3" t="s">
        <v>1036</v>
      </c>
      <c r="GZM3" s="3" t="s">
        <v>1036</v>
      </c>
      <c r="GZN3" s="3" t="s">
        <v>1036</v>
      </c>
      <c r="GZO3" s="3" t="s">
        <v>1036</v>
      </c>
      <c r="GZP3" s="3" t="s">
        <v>1036</v>
      </c>
      <c r="GZQ3" s="3" t="s">
        <v>1036</v>
      </c>
      <c r="GZR3" s="3" t="s">
        <v>1036</v>
      </c>
      <c r="GZS3" s="3" t="s">
        <v>1036</v>
      </c>
      <c r="GZT3" s="3" t="s">
        <v>1036</v>
      </c>
      <c r="GZU3" s="3" t="s">
        <v>1036</v>
      </c>
      <c r="GZV3" s="3" t="s">
        <v>1036</v>
      </c>
      <c r="GZW3" s="3" t="s">
        <v>1036</v>
      </c>
      <c r="GZX3" s="3" t="s">
        <v>1036</v>
      </c>
      <c r="GZY3" s="3" t="s">
        <v>1036</v>
      </c>
      <c r="GZZ3" s="3" t="s">
        <v>1036</v>
      </c>
      <c r="HAA3" s="3" t="s">
        <v>1036</v>
      </c>
      <c r="HAB3" s="3" t="s">
        <v>1036</v>
      </c>
      <c r="HAC3" s="3" t="s">
        <v>1036</v>
      </c>
      <c r="HAD3" s="3" t="s">
        <v>1036</v>
      </c>
      <c r="HAE3" s="3" t="s">
        <v>1036</v>
      </c>
      <c r="HAF3" s="3" t="s">
        <v>1036</v>
      </c>
      <c r="HAG3" s="3" t="s">
        <v>1036</v>
      </c>
      <c r="HAH3" s="3" t="s">
        <v>1036</v>
      </c>
      <c r="HAI3" s="3" t="s">
        <v>1036</v>
      </c>
      <c r="HAJ3" s="3" t="s">
        <v>1036</v>
      </c>
      <c r="HAK3" s="3" t="s">
        <v>1036</v>
      </c>
      <c r="HAL3" s="3" t="s">
        <v>1036</v>
      </c>
      <c r="HAM3" s="3" t="s">
        <v>1036</v>
      </c>
      <c r="HAN3" s="3" t="s">
        <v>1036</v>
      </c>
      <c r="HAO3" s="3" t="s">
        <v>1036</v>
      </c>
      <c r="HAP3" s="3" t="s">
        <v>1036</v>
      </c>
      <c r="HAQ3" s="3" t="s">
        <v>1036</v>
      </c>
      <c r="HAR3" s="3" t="s">
        <v>1036</v>
      </c>
      <c r="HAS3" s="3" t="s">
        <v>1036</v>
      </c>
      <c r="HAT3" s="3" t="s">
        <v>1036</v>
      </c>
      <c r="HAU3" s="3" t="s">
        <v>1036</v>
      </c>
      <c r="HAV3" s="3" t="s">
        <v>1036</v>
      </c>
      <c r="HAW3" s="3" t="s">
        <v>1036</v>
      </c>
      <c r="HAX3" s="3" t="s">
        <v>1036</v>
      </c>
      <c r="HAY3" s="3" t="s">
        <v>1036</v>
      </c>
      <c r="HAZ3" s="3" t="s">
        <v>1036</v>
      </c>
      <c r="HBA3" s="3" t="s">
        <v>1036</v>
      </c>
      <c r="HBB3" s="3" t="s">
        <v>1036</v>
      </c>
      <c r="HBC3" s="3" t="s">
        <v>1036</v>
      </c>
      <c r="HBD3" s="3" t="s">
        <v>1036</v>
      </c>
      <c r="HBE3" s="3" t="s">
        <v>1036</v>
      </c>
      <c r="HBF3" s="3" t="s">
        <v>1036</v>
      </c>
      <c r="HBG3" s="3" t="s">
        <v>1036</v>
      </c>
      <c r="HBH3" s="3" t="s">
        <v>1036</v>
      </c>
      <c r="HBI3" s="3" t="s">
        <v>1036</v>
      </c>
      <c r="HBJ3" s="3" t="s">
        <v>1036</v>
      </c>
      <c r="HBK3" s="3" t="s">
        <v>1036</v>
      </c>
      <c r="HBL3" s="3" t="s">
        <v>1036</v>
      </c>
      <c r="HBM3" s="3" t="s">
        <v>1036</v>
      </c>
      <c r="HBN3" s="3" t="s">
        <v>1036</v>
      </c>
      <c r="HBO3" s="3" t="s">
        <v>1036</v>
      </c>
      <c r="HBP3" s="3" t="s">
        <v>1036</v>
      </c>
      <c r="HBQ3" s="3" t="s">
        <v>1036</v>
      </c>
      <c r="HBR3" s="3" t="s">
        <v>1036</v>
      </c>
      <c r="HBS3" s="3" t="s">
        <v>1036</v>
      </c>
      <c r="HBT3" s="3" t="s">
        <v>1036</v>
      </c>
      <c r="HBU3" s="3" t="s">
        <v>1036</v>
      </c>
      <c r="HBV3" s="3" t="s">
        <v>1036</v>
      </c>
      <c r="HBW3" s="3" t="s">
        <v>1036</v>
      </c>
      <c r="HBX3" s="3" t="s">
        <v>1036</v>
      </c>
      <c r="HBY3" s="3" t="s">
        <v>1036</v>
      </c>
      <c r="HBZ3" s="3" t="s">
        <v>1036</v>
      </c>
      <c r="HCA3" s="3" t="s">
        <v>1036</v>
      </c>
      <c r="HCB3" s="3" t="s">
        <v>1036</v>
      </c>
      <c r="HCC3" s="3" t="s">
        <v>1036</v>
      </c>
      <c r="HCD3" s="3" t="s">
        <v>1036</v>
      </c>
      <c r="HCE3" s="3" t="s">
        <v>1036</v>
      </c>
      <c r="HCF3" s="3" t="s">
        <v>1036</v>
      </c>
      <c r="HCG3" s="3" t="s">
        <v>1036</v>
      </c>
      <c r="HCH3" s="3" t="s">
        <v>1036</v>
      </c>
      <c r="HCI3" s="3" t="s">
        <v>1036</v>
      </c>
      <c r="HCJ3" s="3" t="s">
        <v>1036</v>
      </c>
      <c r="HCK3" s="3" t="s">
        <v>1036</v>
      </c>
      <c r="HCL3" s="3" t="s">
        <v>1036</v>
      </c>
      <c r="HCM3" s="3" t="s">
        <v>1036</v>
      </c>
      <c r="HCN3" s="3" t="s">
        <v>1036</v>
      </c>
      <c r="HCO3" s="3" t="s">
        <v>1036</v>
      </c>
      <c r="HCP3" s="3" t="s">
        <v>1036</v>
      </c>
      <c r="HCQ3" s="3" t="s">
        <v>1036</v>
      </c>
      <c r="HCR3" s="3" t="s">
        <v>1036</v>
      </c>
      <c r="HCS3" s="3" t="s">
        <v>1036</v>
      </c>
      <c r="HCT3" s="3" t="s">
        <v>1036</v>
      </c>
      <c r="HCU3" s="3" t="s">
        <v>1036</v>
      </c>
      <c r="HCV3" s="3" t="s">
        <v>1036</v>
      </c>
      <c r="HCW3" s="3" t="s">
        <v>1036</v>
      </c>
      <c r="HCX3" s="3" t="s">
        <v>1036</v>
      </c>
      <c r="HCY3" s="3" t="s">
        <v>1036</v>
      </c>
      <c r="HCZ3" s="3" t="s">
        <v>1036</v>
      </c>
      <c r="HDA3" s="3" t="s">
        <v>1036</v>
      </c>
      <c r="HDB3" s="3" t="s">
        <v>1036</v>
      </c>
      <c r="HDC3" s="3" t="s">
        <v>1036</v>
      </c>
      <c r="HDD3" s="3" t="s">
        <v>1036</v>
      </c>
      <c r="HDE3" s="3" t="s">
        <v>1036</v>
      </c>
      <c r="HDF3" s="3" t="s">
        <v>1036</v>
      </c>
      <c r="HDG3" s="3" t="s">
        <v>1036</v>
      </c>
      <c r="HDH3" s="3" t="s">
        <v>1036</v>
      </c>
      <c r="HDI3" s="3" t="s">
        <v>1036</v>
      </c>
      <c r="HDJ3" s="3" t="s">
        <v>1036</v>
      </c>
      <c r="HDK3" s="3" t="s">
        <v>1036</v>
      </c>
      <c r="HDL3" s="3" t="s">
        <v>1036</v>
      </c>
      <c r="HDM3" s="3" t="s">
        <v>1036</v>
      </c>
      <c r="HDN3" s="3" t="s">
        <v>1036</v>
      </c>
      <c r="HDO3" s="3" t="s">
        <v>1036</v>
      </c>
      <c r="HDP3" s="3" t="s">
        <v>1036</v>
      </c>
      <c r="HDQ3" s="3" t="s">
        <v>1036</v>
      </c>
      <c r="HDR3" s="3" t="s">
        <v>1036</v>
      </c>
      <c r="HDS3" s="3" t="s">
        <v>1036</v>
      </c>
      <c r="HDT3" s="3" t="s">
        <v>1036</v>
      </c>
      <c r="HDU3" s="3" t="s">
        <v>1036</v>
      </c>
      <c r="HDV3" s="3" t="s">
        <v>1036</v>
      </c>
      <c r="HDW3" s="3" t="s">
        <v>1036</v>
      </c>
      <c r="HDX3" s="3" t="s">
        <v>1036</v>
      </c>
      <c r="HDY3" s="3" t="s">
        <v>1036</v>
      </c>
      <c r="HDZ3" s="3" t="s">
        <v>1036</v>
      </c>
      <c r="HEA3" s="3" t="s">
        <v>1036</v>
      </c>
      <c r="HEB3" s="3" t="s">
        <v>1036</v>
      </c>
      <c r="HEC3" s="3" t="s">
        <v>1036</v>
      </c>
      <c r="HED3" s="3" t="s">
        <v>1036</v>
      </c>
      <c r="HEE3" s="3" t="s">
        <v>1036</v>
      </c>
      <c r="HEF3" s="3" t="s">
        <v>1036</v>
      </c>
      <c r="HEG3" s="3" t="s">
        <v>1036</v>
      </c>
      <c r="HEH3" s="3" t="s">
        <v>1036</v>
      </c>
      <c r="HEI3" s="3" t="s">
        <v>1036</v>
      </c>
      <c r="HEJ3" s="3" t="s">
        <v>1036</v>
      </c>
      <c r="HEK3" s="3" t="s">
        <v>1036</v>
      </c>
      <c r="HEL3" s="3" t="s">
        <v>1036</v>
      </c>
      <c r="HEM3" s="3" t="s">
        <v>1036</v>
      </c>
      <c r="HEN3" s="3" t="s">
        <v>1036</v>
      </c>
      <c r="HEO3" s="3" t="s">
        <v>1036</v>
      </c>
      <c r="HEP3" s="3" t="s">
        <v>1036</v>
      </c>
      <c r="HEQ3" s="3" t="s">
        <v>1036</v>
      </c>
      <c r="HER3" s="3" t="s">
        <v>1036</v>
      </c>
      <c r="HES3" s="3" t="s">
        <v>1036</v>
      </c>
      <c r="HET3" s="3" t="s">
        <v>1036</v>
      </c>
      <c r="HEU3" s="3" t="s">
        <v>1036</v>
      </c>
      <c r="HEV3" s="3" t="s">
        <v>1036</v>
      </c>
      <c r="HEW3" s="3" t="s">
        <v>1036</v>
      </c>
      <c r="HEX3" s="3" t="s">
        <v>1036</v>
      </c>
      <c r="HEY3" s="3" t="s">
        <v>1036</v>
      </c>
      <c r="HEZ3" s="3" t="s">
        <v>1036</v>
      </c>
      <c r="HFA3" s="3" t="s">
        <v>1036</v>
      </c>
      <c r="HFB3" s="3" t="s">
        <v>1036</v>
      </c>
      <c r="HFC3" s="3" t="s">
        <v>1036</v>
      </c>
      <c r="HFD3" s="3" t="s">
        <v>1036</v>
      </c>
      <c r="HFE3" s="3" t="s">
        <v>1036</v>
      </c>
      <c r="HFF3" s="3" t="s">
        <v>1036</v>
      </c>
      <c r="HFG3" s="3" t="s">
        <v>1036</v>
      </c>
      <c r="HFH3" s="3" t="s">
        <v>1036</v>
      </c>
      <c r="HFI3" s="3" t="s">
        <v>1036</v>
      </c>
      <c r="HFJ3" s="3" t="s">
        <v>1036</v>
      </c>
      <c r="HFK3" s="3" t="s">
        <v>1036</v>
      </c>
      <c r="HFL3" s="3" t="s">
        <v>1036</v>
      </c>
      <c r="HFM3" s="3" t="s">
        <v>1036</v>
      </c>
      <c r="HFN3" s="3" t="s">
        <v>1036</v>
      </c>
      <c r="HFO3" s="3" t="s">
        <v>1036</v>
      </c>
      <c r="HFP3" s="3" t="s">
        <v>1036</v>
      </c>
      <c r="HFQ3" s="3" t="s">
        <v>1036</v>
      </c>
      <c r="HFR3" s="3" t="s">
        <v>1036</v>
      </c>
      <c r="HFS3" s="3" t="s">
        <v>1036</v>
      </c>
      <c r="HFT3" s="3" t="s">
        <v>1036</v>
      </c>
      <c r="HFU3" s="3" t="s">
        <v>1036</v>
      </c>
      <c r="HFV3" s="3" t="s">
        <v>1036</v>
      </c>
      <c r="HFW3" s="3" t="s">
        <v>1036</v>
      </c>
      <c r="HFX3" s="3" t="s">
        <v>1036</v>
      </c>
      <c r="HFY3" s="3" t="s">
        <v>1036</v>
      </c>
      <c r="HFZ3" s="3" t="s">
        <v>1036</v>
      </c>
      <c r="HGA3" s="3" t="s">
        <v>1036</v>
      </c>
      <c r="HGB3" s="3" t="s">
        <v>1036</v>
      </c>
      <c r="HGC3" s="3" t="s">
        <v>1036</v>
      </c>
      <c r="HGD3" s="3" t="s">
        <v>1036</v>
      </c>
      <c r="HGE3" s="3" t="s">
        <v>1036</v>
      </c>
      <c r="HGF3" s="3" t="s">
        <v>1036</v>
      </c>
      <c r="HGG3" s="3" t="s">
        <v>1036</v>
      </c>
      <c r="HGH3" s="3" t="s">
        <v>1036</v>
      </c>
      <c r="HGI3" s="3" t="s">
        <v>1036</v>
      </c>
      <c r="HGJ3" s="3" t="s">
        <v>1036</v>
      </c>
      <c r="HGK3" s="3" t="s">
        <v>1036</v>
      </c>
      <c r="HGL3" s="3" t="s">
        <v>1036</v>
      </c>
      <c r="HGM3" s="3" t="s">
        <v>1036</v>
      </c>
      <c r="HGN3" s="3" t="s">
        <v>1036</v>
      </c>
      <c r="HGO3" s="3" t="s">
        <v>1036</v>
      </c>
      <c r="HGP3" s="3" t="s">
        <v>1036</v>
      </c>
      <c r="HGQ3" s="3" t="s">
        <v>1036</v>
      </c>
      <c r="HGR3" s="3" t="s">
        <v>1036</v>
      </c>
      <c r="HGS3" s="3" t="s">
        <v>1036</v>
      </c>
      <c r="HGT3" s="3" t="s">
        <v>1036</v>
      </c>
      <c r="HGU3" s="3" t="s">
        <v>1036</v>
      </c>
      <c r="HGV3" s="3" t="s">
        <v>1036</v>
      </c>
      <c r="HGW3" s="3" t="s">
        <v>1036</v>
      </c>
      <c r="HGX3" s="3" t="s">
        <v>1036</v>
      </c>
      <c r="HGY3" s="3" t="s">
        <v>1036</v>
      </c>
      <c r="HGZ3" s="3" t="s">
        <v>1036</v>
      </c>
      <c r="HHA3" s="3" t="s">
        <v>1036</v>
      </c>
      <c r="HHB3" s="3" t="s">
        <v>1036</v>
      </c>
      <c r="HHC3" s="3" t="s">
        <v>1036</v>
      </c>
      <c r="HHD3" s="3" t="s">
        <v>1036</v>
      </c>
      <c r="HHE3" s="3" t="s">
        <v>1036</v>
      </c>
      <c r="HHF3" s="3" t="s">
        <v>1036</v>
      </c>
      <c r="HHG3" s="3" t="s">
        <v>1036</v>
      </c>
      <c r="HHH3" s="3" t="s">
        <v>1036</v>
      </c>
      <c r="HHI3" s="3" t="s">
        <v>1036</v>
      </c>
      <c r="HHJ3" s="3" t="s">
        <v>1036</v>
      </c>
      <c r="HHK3" s="3" t="s">
        <v>1036</v>
      </c>
      <c r="HHL3" s="3" t="s">
        <v>1036</v>
      </c>
      <c r="HHM3" s="3" t="s">
        <v>1036</v>
      </c>
      <c r="HHN3" s="3" t="s">
        <v>1036</v>
      </c>
      <c r="HHO3" s="3" t="s">
        <v>1036</v>
      </c>
      <c r="HHP3" s="3" t="s">
        <v>1036</v>
      </c>
      <c r="HHQ3" s="3" t="s">
        <v>1036</v>
      </c>
      <c r="HHR3" s="3" t="s">
        <v>1036</v>
      </c>
      <c r="HHS3" s="3" t="s">
        <v>1036</v>
      </c>
      <c r="HHT3" s="3" t="s">
        <v>1036</v>
      </c>
      <c r="HHU3" s="3" t="s">
        <v>1036</v>
      </c>
      <c r="HHV3" s="3" t="s">
        <v>1036</v>
      </c>
      <c r="HHW3" s="3" t="s">
        <v>1036</v>
      </c>
      <c r="HHX3" s="3" t="s">
        <v>1036</v>
      </c>
      <c r="HHY3" s="3" t="s">
        <v>1036</v>
      </c>
      <c r="HHZ3" s="3" t="s">
        <v>1036</v>
      </c>
      <c r="HIA3" s="3" t="s">
        <v>1036</v>
      </c>
      <c r="HIB3" s="3" t="s">
        <v>1036</v>
      </c>
      <c r="HIC3" s="3" t="s">
        <v>1036</v>
      </c>
      <c r="HID3" s="3" t="s">
        <v>1036</v>
      </c>
      <c r="HIE3" s="3" t="s">
        <v>1036</v>
      </c>
      <c r="HIF3" s="3" t="s">
        <v>1036</v>
      </c>
      <c r="HIG3" s="3" t="s">
        <v>1036</v>
      </c>
      <c r="HIH3" s="3" t="s">
        <v>1036</v>
      </c>
      <c r="HII3" s="3" t="s">
        <v>1036</v>
      </c>
      <c r="HIJ3" s="3" t="s">
        <v>1036</v>
      </c>
      <c r="HIK3" s="3" t="s">
        <v>1036</v>
      </c>
      <c r="HIL3" s="3" t="s">
        <v>1036</v>
      </c>
      <c r="HIM3" s="3" t="s">
        <v>1036</v>
      </c>
      <c r="HIN3" s="3" t="s">
        <v>1036</v>
      </c>
      <c r="HIO3" s="3" t="s">
        <v>1036</v>
      </c>
      <c r="HIP3" s="3" t="s">
        <v>1036</v>
      </c>
      <c r="HIQ3" s="3" t="s">
        <v>1036</v>
      </c>
      <c r="HIR3" s="3" t="s">
        <v>1036</v>
      </c>
      <c r="HIS3" s="3" t="s">
        <v>1036</v>
      </c>
      <c r="HIT3" s="3" t="s">
        <v>1036</v>
      </c>
      <c r="HIU3" s="3" t="s">
        <v>1036</v>
      </c>
      <c r="HIV3" s="3" t="s">
        <v>1036</v>
      </c>
      <c r="HIW3" s="3" t="s">
        <v>1036</v>
      </c>
      <c r="HIX3" s="3" t="s">
        <v>1036</v>
      </c>
      <c r="HIY3" s="3" t="s">
        <v>1036</v>
      </c>
      <c r="HIZ3" s="3" t="s">
        <v>1036</v>
      </c>
      <c r="HJA3" s="3" t="s">
        <v>1036</v>
      </c>
      <c r="HJB3" s="3" t="s">
        <v>1036</v>
      </c>
      <c r="HJC3" s="3" t="s">
        <v>1036</v>
      </c>
      <c r="HJD3" s="3" t="s">
        <v>1036</v>
      </c>
      <c r="HJE3" s="3" t="s">
        <v>1036</v>
      </c>
      <c r="HJF3" s="3" t="s">
        <v>1036</v>
      </c>
      <c r="HJG3" s="3" t="s">
        <v>1036</v>
      </c>
      <c r="HJH3" s="3" t="s">
        <v>1036</v>
      </c>
      <c r="HJI3" s="3" t="s">
        <v>1036</v>
      </c>
      <c r="HJJ3" s="3" t="s">
        <v>1036</v>
      </c>
      <c r="HJK3" s="3" t="s">
        <v>1036</v>
      </c>
      <c r="HJL3" s="3" t="s">
        <v>1036</v>
      </c>
      <c r="HJM3" s="3" t="s">
        <v>1036</v>
      </c>
      <c r="HJN3" s="3" t="s">
        <v>1036</v>
      </c>
      <c r="HJO3" s="3" t="s">
        <v>1036</v>
      </c>
      <c r="HJP3" s="3" t="s">
        <v>1036</v>
      </c>
      <c r="HJQ3" s="3" t="s">
        <v>1036</v>
      </c>
      <c r="HJR3" s="3" t="s">
        <v>1036</v>
      </c>
      <c r="HJS3" s="3" t="s">
        <v>1036</v>
      </c>
      <c r="HJT3" s="3" t="s">
        <v>1036</v>
      </c>
      <c r="HJU3" s="3" t="s">
        <v>1036</v>
      </c>
      <c r="HJV3" s="3" t="s">
        <v>1036</v>
      </c>
      <c r="HJW3" s="3" t="s">
        <v>1036</v>
      </c>
      <c r="HJX3" s="3" t="s">
        <v>1036</v>
      </c>
      <c r="HJY3" s="3" t="s">
        <v>1036</v>
      </c>
      <c r="HJZ3" s="3" t="s">
        <v>1036</v>
      </c>
      <c r="HKA3" s="3" t="s">
        <v>1036</v>
      </c>
      <c r="HKB3" s="3" t="s">
        <v>1036</v>
      </c>
      <c r="HKC3" s="3" t="s">
        <v>1036</v>
      </c>
      <c r="HKD3" s="3" t="s">
        <v>1036</v>
      </c>
      <c r="HKE3" s="3" t="s">
        <v>1036</v>
      </c>
      <c r="HKF3" s="3" t="s">
        <v>1036</v>
      </c>
      <c r="HKG3" s="3" t="s">
        <v>1036</v>
      </c>
      <c r="HKH3" s="3" t="s">
        <v>1036</v>
      </c>
      <c r="HKI3" s="3" t="s">
        <v>1036</v>
      </c>
      <c r="HKJ3" s="3" t="s">
        <v>1036</v>
      </c>
      <c r="HKK3" s="3" t="s">
        <v>1036</v>
      </c>
      <c r="HKL3" s="3" t="s">
        <v>1036</v>
      </c>
      <c r="HKM3" s="3" t="s">
        <v>1036</v>
      </c>
      <c r="HKN3" s="3" t="s">
        <v>1036</v>
      </c>
      <c r="HKO3" s="3" t="s">
        <v>1036</v>
      </c>
      <c r="HKP3" s="3" t="s">
        <v>1036</v>
      </c>
      <c r="HKQ3" s="3" t="s">
        <v>1036</v>
      </c>
      <c r="HKR3" s="3" t="s">
        <v>1036</v>
      </c>
      <c r="HKS3" s="3" t="s">
        <v>1036</v>
      </c>
      <c r="HKT3" s="3" t="s">
        <v>1036</v>
      </c>
      <c r="HKU3" s="3" t="s">
        <v>1036</v>
      </c>
      <c r="HKV3" s="3" t="s">
        <v>1036</v>
      </c>
      <c r="HKW3" s="3" t="s">
        <v>1036</v>
      </c>
      <c r="HKX3" s="3" t="s">
        <v>1036</v>
      </c>
      <c r="HKY3" s="3" t="s">
        <v>1036</v>
      </c>
      <c r="HKZ3" s="3" t="s">
        <v>1036</v>
      </c>
      <c r="HLA3" s="3" t="s">
        <v>1036</v>
      </c>
      <c r="HLB3" s="3" t="s">
        <v>1036</v>
      </c>
      <c r="HLC3" s="3" t="s">
        <v>1036</v>
      </c>
      <c r="HLD3" s="3" t="s">
        <v>1036</v>
      </c>
      <c r="HLE3" s="3" t="s">
        <v>1036</v>
      </c>
      <c r="HLF3" s="3" t="s">
        <v>1036</v>
      </c>
      <c r="HLG3" s="3" t="s">
        <v>1036</v>
      </c>
      <c r="HLH3" s="3" t="s">
        <v>1036</v>
      </c>
      <c r="HLI3" s="3" t="s">
        <v>1036</v>
      </c>
      <c r="HLJ3" s="3" t="s">
        <v>1036</v>
      </c>
      <c r="HLK3" s="3" t="s">
        <v>1036</v>
      </c>
      <c r="HLL3" s="3" t="s">
        <v>1036</v>
      </c>
      <c r="HLM3" s="3" t="s">
        <v>1036</v>
      </c>
      <c r="HLN3" s="3" t="s">
        <v>1036</v>
      </c>
      <c r="HLO3" s="3" t="s">
        <v>1036</v>
      </c>
      <c r="HLP3" s="3" t="s">
        <v>1036</v>
      </c>
      <c r="HLQ3" s="3" t="s">
        <v>1036</v>
      </c>
      <c r="HLR3" s="3" t="s">
        <v>1036</v>
      </c>
      <c r="HLS3" s="3" t="s">
        <v>1036</v>
      </c>
      <c r="HLT3" s="3" t="s">
        <v>1036</v>
      </c>
      <c r="HLU3" s="3" t="s">
        <v>1036</v>
      </c>
      <c r="HLV3" s="3" t="s">
        <v>1036</v>
      </c>
      <c r="HLW3" s="3" t="s">
        <v>1036</v>
      </c>
      <c r="HLX3" s="3" t="s">
        <v>1036</v>
      </c>
      <c r="HLY3" s="3" t="s">
        <v>1036</v>
      </c>
      <c r="HLZ3" s="3" t="s">
        <v>1036</v>
      </c>
      <c r="HMA3" s="3" t="s">
        <v>1036</v>
      </c>
      <c r="HMB3" s="3" t="s">
        <v>1036</v>
      </c>
      <c r="HMC3" s="3" t="s">
        <v>1036</v>
      </c>
      <c r="HMD3" s="3" t="s">
        <v>1036</v>
      </c>
      <c r="HME3" s="3" t="s">
        <v>1036</v>
      </c>
      <c r="HMF3" s="3" t="s">
        <v>1036</v>
      </c>
      <c r="HMG3" s="3" t="s">
        <v>1036</v>
      </c>
      <c r="HMH3" s="3" t="s">
        <v>1036</v>
      </c>
      <c r="HMI3" s="3" t="s">
        <v>1036</v>
      </c>
      <c r="HMJ3" s="3" t="s">
        <v>1036</v>
      </c>
      <c r="HMK3" s="3" t="s">
        <v>1036</v>
      </c>
      <c r="HML3" s="3" t="s">
        <v>1036</v>
      </c>
      <c r="HMM3" s="3" t="s">
        <v>1036</v>
      </c>
      <c r="HMN3" s="3" t="s">
        <v>1036</v>
      </c>
      <c r="HMO3" s="3" t="s">
        <v>1036</v>
      </c>
      <c r="HMP3" s="3" t="s">
        <v>1036</v>
      </c>
      <c r="HMQ3" s="3" t="s">
        <v>1036</v>
      </c>
      <c r="HMR3" s="3" t="s">
        <v>1036</v>
      </c>
      <c r="HMS3" s="3" t="s">
        <v>1036</v>
      </c>
      <c r="HMT3" s="3" t="s">
        <v>1036</v>
      </c>
      <c r="HMU3" s="3" t="s">
        <v>1036</v>
      </c>
      <c r="HMV3" s="3" t="s">
        <v>1036</v>
      </c>
      <c r="HMW3" s="3" t="s">
        <v>1036</v>
      </c>
      <c r="HMX3" s="3" t="s">
        <v>1036</v>
      </c>
      <c r="HMY3" s="3" t="s">
        <v>1036</v>
      </c>
      <c r="HMZ3" s="3" t="s">
        <v>1036</v>
      </c>
      <c r="HNA3" s="3" t="s">
        <v>1036</v>
      </c>
      <c r="HNB3" s="3" t="s">
        <v>1036</v>
      </c>
      <c r="HNC3" s="3" t="s">
        <v>1036</v>
      </c>
      <c r="HND3" s="3" t="s">
        <v>1036</v>
      </c>
      <c r="HNE3" s="3" t="s">
        <v>1036</v>
      </c>
      <c r="HNF3" s="3" t="s">
        <v>1036</v>
      </c>
      <c r="HNG3" s="3" t="s">
        <v>1036</v>
      </c>
      <c r="HNH3" s="3" t="s">
        <v>1036</v>
      </c>
      <c r="HNI3" s="3" t="s">
        <v>1036</v>
      </c>
      <c r="HNJ3" s="3" t="s">
        <v>1036</v>
      </c>
      <c r="HNK3" s="3" t="s">
        <v>1036</v>
      </c>
      <c r="HNL3" s="3" t="s">
        <v>1036</v>
      </c>
      <c r="HNM3" s="3" t="s">
        <v>1036</v>
      </c>
      <c r="HNN3" s="3" t="s">
        <v>1036</v>
      </c>
      <c r="HNO3" s="3" t="s">
        <v>1036</v>
      </c>
      <c r="HNP3" s="3" t="s">
        <v>1036</v>
      </c>
      <c r="HNQ3" s="3" t="s">
        <v>1036</v>
      </c>
      <c r="HNR3" s="3" t="s">
        <v>1036</v>
      </c>
      <c r="HNS3" s="3" t="s">
        <v>1036</v>
      </c>
      <c r="HNT3" s="3" t="s">
        <v>1036</v>
      </c>
      <c r="HNU3" s="3" t="s">
        <v>1036</v>
      </c>
      <c r="HNV3" s="3" t="s">
        <v>1036</v>
      </c>
      <c r="HNW3" s="3" t="s">
        <v>1036</v>
      </c>
      <c r="HNX3" s="3" t="s">
        <v>1036</v>
      </c>
      <c r="HNY3" s="3" t="s">
        <v>1036</v>
      </c>
      <c r="HNZ3" s="3" t="s">
        <v>1036</v>
      </c>
      <c r="HOA3" s="3" t="s">
        <v>1036</v>
      </c>
      <c r="HOB3" s="3" t="s">
        <v>1036</v>
      </c>
      <c r="HOC3" s="3" t="s">
        <v>1036</v>
      </c>
      <c r="HOD3" s="3" t="s">
        <v>1036</v>
      </c>
      <c r="HOE3" s="3" t="s">
        <v>1036</v>
      </c>
      <c r="HOF3" s="3" t="s">
        <v>1036</v>
      </c>
      <c r="HOG3" s="3" t="s">
        <v>1036</v>
      </c>
      <c r="HOH3" s="3" t="s">
        <v>1036</v>
      </c>
      <c r="HOI3" s="3" t="s">
        <v>1036</v>
      </c>
      <c r="HOJ3" s="3" t="s">
        <v>1036</v>
      </c>
      <c r="HOK3" s="3" t="s">
        <v>1036</v>
      </c>
      <c r="HOL3" s="3" t="s">
        <v>1036</v>
      </c>
      <c r="HOM3" s="3" t="s">
        <v>1036</v>
      </c>
      <c r="HON3" s="3" t="s">
        <v>1036</v>
      </c>
      <c r="HOO3" s="3" t="s">
        <v>1036</v>
      </c>
      <c r="HOP3" s="3" t="s">
        <v>1036</v>
      </c>
      <c r="HOQ3" s="3" t="s">
        <v>1036</v>
      </c>
      <c r="HOR3" s="3" t="s">
        <v>1036</v>
      </c>
      <c r="HOS3" s="3" t="s">
        <v>1036</v>
      </c>
      <c r="HOT3" s="3" t="s">
        <v>1036</v>
      </c>
      <c r="HOU3" s="3" t="s">
        <v>1036</v>
      </c>
      <c r="HOV3" s="3" t="s">
        <v>1036</v>
      </c>
      <c r="HOW3" s="3" t="s">
        <v>1036</v>
      </c>
      <c r="HOX3" s="3" t="s">
        <v>1036</v>
      </c>
      <c r="HOY3" s="3" t="s">
        <v>1036</v>
      </c>
      <c r="HOZ3" s="3" t="s">
        <v>1036</v>
      </c>
      <c r="HPA3" s="3" t="s">
        <v>1036</v>
      </c>
      <c r="HPB3" s="3" t="s">
        <v>1036</v>
      </c>
      <c r="HPC3" s="3" t="s">
        <v>1036</v>
      </c>
      <c r="HPD3" s="3" t="s">
        <v>1036</v>
      </c>
      <c r="HPE3" s="3" t="s">
        <v>1036</v>
      </c>
      <c r="HPF3" s="3" t="s">
        <v>1036</v>
      </c>
      <c r="HPG3" s="3" t="s">
        <v>1036</v>
      </c>
      <c r="HPH3" s="3" t="s">
        <v>1036</v>
      </c>
      <c r="HPI3" s="3" t="s">
        <v>1036</v>
      </c>
      <c r="HPJ3" s="3" t="s">
        <v>1036</v>
      </c>
      <c r="HPK3" s="3" t="s">
        <v>1036</v>
      </c>
      <c r="HPL3" s="3" t="s">
        <v>1036</v>
      </c>
      <c r="HPM3" s="3" t="s">
        <v>1036</v>
      </c>
      <c r="HPN3" s="3" t="s">
        <v>1036</v>
      </c>
      <c r="HPO3" s="3" t="s">
        <v>1036</v>
      </c>
      <c r="HPP3" s="3" t="s">
        <v>1036</v>
      </c>
      <c r="HPQ3" s="3" t="s">
        <v>1036</v>
      </c>
      <c r="HPR3" s="3" t="s">
        <v>1036</v>
      </c>
      <c r="HPS3" s="3" t="s">
        <v>1036</v>
      </c>
      <c r="HPT3" s="3" t="s">
        <v>1036</v>
      </c>
      <c r="HPU3" s="3" t="s">
        <v>1036</v>
      </c>
      <c r="HPV3" s="3" t="s">
        <v>1036</v>
      </c>
      <c r="HPW3" s="3" t="s">
        <v>1036</v>
      </c>
      <c r="HPX3" s="3" t="s">
        <v>1036</v>
      </c>
      <c r="HPY3" s="3" t="s">
        <v>1036</v>
      </c>
      <c r="HPZ3" s="3" t="s">
        <v>1036</v>
      </c>
      <c r="HQA3" s="3" t="s">
        <v>1036</v>
      </c>
      <c r="HQB3" s="3" t="s">
        <v>1036</v>
      </c>
      <c r="HQC3" s="3" t="s">
        <v>1036</v>
      </c>
      <c r="HQD3" s="3" t="s">
        <v>1036</v>
      </c>
      <c r="HQE3" s="3" t="s">
        <v>1036</v>
      </c>
      <c r="HQF3" s="3" t="s">
        <v>1036</v>
      </c>
      <c r="HQG3" s="3" t="s">
        <v>1036</v>
      </c>
      <c r="HQH3" s="3" t="s">
        <v>1036</v>
      </c>
      <c r="HQI3" s="3" t="s">
        <v>1036</v>
      </c>
      <c r="HQJ3" s="3" t="s">
        <v>1036</v>
      </c>
      <c r="HQK3" s="3" t="s">
        <v>1036</v>
      </c>
      <c r="HQL3" s="3" t="s">
        <v>1036</v>
      </c>
      <c r="HQM3" s="3" t="s">
        <v>1036</v>
      </c>
      <c r="HQN3" s="3" t="s">
        <v>1036</v>
      </c>
      <c r="HQO3" s="3" t="s">
        <v>1036</v>
      </c>
      <c r="HQP3" s="3" t="s">
        <v>1036</v>
      </c>
      <c r="HQQ3" s="3" t="s">
        <v>1036</v>
      </c>
      <c r="HQR3" s="3" t="s">
        <v>1036</v>
      </c>
      <c r="HQS3" s="3" t="s">
        <v>1036</v>
      </c>
      <c r="HQT3" s="3" t="s">
        <v>1036</v>
      </c>
      <c r="HQU3" s="3" t="s">
        <v>1036</v>
      </c>
      <c r="HQV3" s="3" t="s">
        <v>1036</v>
      </c>
      <c r="HQW3" s="3" t="s">
        <v>1036</v>
      </c>
      <c r="HQX3" s="3" t="s">
        <v>1036</v>
      </c>
      <c r="HQY3" s="3" t="s">
        <v>1036</v>
      </c>
      <c r="HQZ3" s="3" t="s">
        <v>1036</v>
      </c>
      <c r="HRA3" s="3" t="s">
        <v>1036</v>
      </c>
      <c r="HRB3" s="3" t="s">
        <v>1036</v>
      </c>
      <c r="HRC3" s="3" t="s">
        <v>1036</v>
      </c>
      <c r="HRD3" s="3" t="s">
        <v>1036</v>
      </c>
      <c r="HRE3" s="3" t="s">
        <v>1036</v>
      </c>
      <c r="HRF3" s="3" t="s">
        <v>1036</v>
      </c>
      <c r="HRG3" s="3" t="s">
        <v>1036</v>
      </c>
      <c r="HRH3" s="3" t="s">
        <v>1036</v>
      </c>
      <c r="HRI3" s="3" t="s">
        <v>1036</v>
      </c>
      <c r="HRJ3" s="3" t="s">
        <v>1036</v>
      </c>
      <c r="HRK3" s="3" t="s">
        <v>1036</v>
      </c>
      <c r="HRL3" s="3" t="s">
        <v>1036</v>
      </c>
      <c r="HRM3" s="3" t="s">
        <v>1036</v>
      </c>
      <c r="HRN3" s="3" t="s">
        <v>1036</v>
      </c>
      <c r="HRO3" s="3" t="s">
        <v>1036</v>
      </c>
      <c r="HRP3" s="3" t="s">
        <v>1036</v>
      </c>
      <c r="HRQ3" s="3" t="s">
        <v>1036</v>
      </c>
      <c r="HRR3" s="3" t="s">
        <v>1036</v>
      </c>
      <c r="HRS3" s="3" t="s">
        <v>1036</v>
      </c>
      <c r="HRT3" s="3" t="s">
        <v>1036</v>
      </c>
      <c r="HRU3" s="3" t="s">
        <v>1036</v>
      </c>
      <c r="HRV3" s="3" t="s">
        <v>1036</v>
      </c>
      <c r="HRW3" s="3" t="s">
        <v>1036</v>
      </c>
      <c r="HRX3" s="3" t="s">
        <v>1036</v>
      </c>
      <c r="HRY3" s="3" t="s">
        <v>1036</v>
      </c>
      <c r="HRZ3" s="3" t="s">
        <v>1036</v>
      </c>
      <c r="HSA3" s="3" t="s">
        <v>1036</v>
      </c>
      <c r="HSB3" s="3" t="s">
        <v>1036</v>
      </c>
      <c r="HSC3" s="3" t="s">
        <v>1036</v>
      </c>
      <c r="HSD3" s="3" t="s">
        <v>1036</v>
      </c>
      <c r="HSE3" s="3" t="s">
        <v>1036</v>
      </c>
      <c r="HSF3" s="3" t="s">
        <v>1036</v>
      </c>
      <c r="HSG3" s="3" t="s">
        <v>1036</v>
      </c>
      <c r="HSH3" s="3" t="s">
        <v>1036</v>
      </c>
      <c r="HSI3" s="3" t="s">
        <v>1036</v>
      </c>
      <c r="HSJ3" s="3" t="s">
        <v>1036</v>
      </c>
      <c r="HSK3" s="3" t="s">
        <v>1036</v>
      </c>
      <c r="HSL3" s="3" t="s">
        <v>1036</v>
      </c>
      <c r="HSM3" s="3" t="s">
        <v>1036</v>
      </c>
      <c r="HSN3" s="3" t="s">
        <v>1036</v>
      </c>
      <c r="HSO3" s="3" t="s">
        <v>1036</v>
      </c>
      <c r="HSP3" s="3" t="s">
        <v>1036</v>
      </c>
      <c r="HSQ3" s="3" t="s">
        <v>1036</v>
      </c>
      <c r="HSR3" s="3" t="s">
        <v>1036</v>
      </c>
      <c r="HSS3" s="3" t="s">
        <v>1036</v>
      </c>
      <c r="HST3" s="3" t="s">
        <v>1036</v>
      </c>
      <c r="HSU3" s="3" t="s">
        <v>1036</v>
      </c>
      <c r="HSV3" s="3" t="s">
        <v>1036</v>
      </c>
      <c r="HSW3" s="3" t="s">
        <v>1036</v>
      </c>
      <c r="HSX3" s="3" t="s">
        <v>1036</v>
      </c>
      <c r="HSY3" s="3" t="s">
        <v>1036</v>
      </c>
      <c r="HSZ3" s="3" t="s">
        <v>1036</v>
      </c>
      <c r="HTA3" s="3" t="s">
        <v>1036</v>
      </c>
      <c r="HTB3" s="3" t="s">
        <v>1036</v>
      </c>
      <c r="HTC3" s="3" t="s">
        <v>1036</v>
      </c>
      <c r="HTD3" s="3" t="s">
        <v>1036</v>
      </c>
      <c r="HTE3" s="3" t="s">
        <v>1036</v>
      </c>
      <c r="HTF3" s="3" t="s">
        <v>1036</v>
      </c>
      <c r="HTG3" s="3" t="s">
        <v>1036</v>
      </c>
      <c r="HTH3" s="3" t="s">
        <v>1036</v>
      </c>
      <c r="HTI3" s="3" t="s">
        <v>1036</v>
      </c>
      <c r="HTJ3" s="3" t="s">
        <v>1036</v>
      </c>
      <c r="HTK3" s="3" t="s">
        <v>1036</v>
      </c>
      <c r="HTL3" s="3" t="s">
        <v>1036</v>
      </c>
      <c r="HTM3" s="3" t="s">
        <v>1036</v>
      </c>
      <c r="HTN3" s="3" t="s">
        <v>1036</v>
      </c>
      <c r="HTO3" s="3" t="s">
        <v>1036</v>
      </c>
      <c r="HTP3" s="3" t="s">
        <v>1036</v>
      </c>
      <c r="HTQ3" s="3" t="s">
        <v>1036</v>
      </c>
      <c r="HTR3" s="3" t="s">
        <v>1036</v>
      </c>
      <c r="HTS3" s="3" t="s">
        <v>1036</v>
      </c>
      <c r="HTT3" s="3" t="s">
        <v>1036</v>
      </c>
      <c r="HTU3" s="3" t="s">
        <v>1036</v>
      </c>
      <c r="HTV3" s="3" t="s">
        <v>1036</v>
      </c>
      <c r="HTW3" s="3" t="s">
        <v>1036</v>
      </c>
      <c r="HTX3" s="3" t="s">
        <v>1036</v>
      </c>
      <c r="HTY3" s="3" t="s">
        <v>1036</v>
      </c>
      <c r="HTZ3" s="3" t="s">
        <v>1036</v>
      </c>
      <c r="HUA3" s="3" t="s">
        <v>1036</v>
      </c>
      <c r="HUB3" s="3" t="s">
        <v>1036</v>
      </c>
      <c r="HUC3" s="3" t="s">
        <v>1036</v>
      </c>
      <c r="HUD3" s="3" t="s">
        <v>1036</v>
      </c>
      <c r="HUE3" s="3" t="s">
        <v>1036</v>
      </c>
      <c r="HUF3" s="3" t="s">
        <v>1036</v>
      </c>
      <c r="HUG3" s="3" t="s">
        <v>1036</v>
      </c>
      <c r="HUH3" s="3" t="s">
        <v>1036</v>
      </c>
      <c r="HUI3" s="3" t="s">
        <v>1036</v>
      </c>
      <c r="HUJ3" s="3" t="s">
        <v>1036</v>
      </c>
      <c r="HUK3" s="3" t="s">
        <v>1036</v>
      </c>
      <c r="HUL3" s="3" t="s">
        <v>1036</v>
      </c>
      <c r="HUM3" s="3" t="s">
        <v>1036</v>
      </c>
      <c r="HUN3" s="3" t="s">
        <v>1036</v>
      </c>
      <c r="HUO3" s="3" t="s">
        <v>1036</v>
      </c>
      <c r="HUP3" s="3" t="s">
        <v>1036</v>
      </c>
      <c r="HUQ3" s="3" t="s">
        <v>1036</v>
      </c>
      <c r="HUR3" s="3" t="s">
        <v>1036</v>
      </c>
      <c r="HUS3" s="3" t="s">
        <v>1036</v>
      </c>
      <c r="HUT3" s="3" t="s">
        <v>1036</v>
      </c>
      <c r="HUU3" s="3" t="s">
        <v>1036</v>
      </c>
      <c r="HUV3" s="3" t="s">
        <v>1036</v>
      </c>
      <c r="HUW3" s="3" t="s">
        <v>1036</v>
      </c>
      <c r="HUX3" s="3" t="s">
        <v>1036</v>
      </c>
      <c r="HUY3" s="3" t="s">
        <v>1036</v>
      </c>
      <c r="HUZ3" s="3" t="s">
        <v>1036</v>
      </c>
      <c r="HVA3" s="3" t="s">
        <v>1036</v>
      </c>
      <c r="HVB3" s="3" t="s">
        <v>1036</v>
      </c>
      <c r="HVC3" s="3" t="s">
        <v>1036</v>
      </c>
      <c r="HVD3" s="3" t="s">
        <v>1036</v>
      </c>
      <c r="HVE3" s="3" t="s">
        <v>1036</v>
      </c>
      <c r="HVF3" s="3" t="s">
        <v>1036</v>
      </c>
      <c r="HVG3" s="3" t="s">
        <v>1036</v>
      </c>
      <c r="HVH3" s="3" t="s">
        <v>1036</v>
      </c>
      <c r="HVI3" s="3" t="s">
        <v>1036</v>
      </c>
      <c r="HVJ3" s="3" t="s">
        <v>1036</v>
      </c>
      <c r="HVK3" s="3" t="s">
        <v>1036</v>
      </c>
      <c r="HVL3" s="3" t="s">
        <v>1036</v>
      </c>
      <c r="HVM3" s="3" t="s">
        <v>1036</v>
      </c>
      <c r="HVN3" s="3" t="s">
        <v>1036</v>
      </c>
      <c r="HVO3" s="3" t="s">
        <v>1036</v>
      </c>
      <c r="HVP3" s="3" t="s">
        <v>1036</v>
      </c>
      <c r="HVQ3" s="3" t="s">
        <v>1036</v>
      </c>
      <c r="HVR3" s="3" t="s">
        <v>1036</v>
      </c>
      <c r="HVS3" s="3" t="s">
        <v>1036</v>
      </c>
      <c r="HVT3" s="3" t="s">
        <v>1036</v>
      </c>
      <c r="HVU3" s="3" t="s">
        <v>1036</v>
      </c>
      <c r="HVV3" s="3" t="s">
        <v>1036</v>
      </c>
      <c r="HVW3" s="3" t="s">
        <v>1036</v>
      </c>
      <c r="HVX3" s="3" t="s">
        <v>1036</v>
      </c>
      <c r="HVY3" s="3" t="s">
        <v>1036</v>
      </c>
      <c r="HVZ3" s="3" t="s">
        <v>1036</v>
      </c>
      <c r="HWA3" s="3" t="s">
        <v>1036</v>
      </c>
      <c r="HWB3" s="3" t="s">
        <v>1036</v>
      </c>
      <c r="HWC3" s="3" t="s">
        <v>1036</v>
      </c>
      <c r="HWD3" s="3" t="s">
        <v>1036</v>
      </c>
      <c r="HWE3" s="3" t="s">
        <v>1036</v>
      </c>
      <c r="HWF3" s="3" t="s">
        <v>1036</v>
      </c>
      <c r="HWG3" s="3" t="s">
        <v>1036</v>
      </c>
      <c r="HWH3" s="3" t="s">
        <v>1036</v>
      </c>
      <c r="HWI3" s="3" t="s">
        <v>1036</v>
      </c>
      <c r="HWJ3" s="3" t="s">
        <v>1036</v>
      </c>
      <c r="HWK3" s="3" t="s">
        <v>1036</v>
      </c>
      <c r="HWL3" s="3" t="s">
        <v>1036</v>
      </c>
      <c r="HWM3" s="3" t="s">
        <v>1036</v>
      </c>
      <c r="HWN3" s="3" t="s">
        <v>1036</v>
      </c>
      <c r="HWO3" s="3" t="s">
        <v>1036</v>
      </c>
      <c r="HWP3" s="3" t="s">
        <v>1036</v>
      </c>
      <c r="HWQ3" s="3" t="s">
        <v>1036</v>
      </c>
      <c r="HWR3" s="3" t="s">
        <v>1036</v>
      </c>
      <c r="HWS3" s="3" t="s">
        <v>1036</v>
      </c>
      <c r="HWT3" s="3" t="s">
        <v>1036</v>
      </c>
      <c r="HWU3" s="3" t="s">
        <v>1036</v>
      </c>
      <c r="HWV3" s="3" t="s">
        <v>1036</v>
      </c>
      <c r="HWW3" s="3" t="s">
        <v>1036</v>
      </c>
      <c r="HWX3" s="3" t="s">
        <v>1036</v>
      </c>
      <c r="HWY3" s="3" t="s">
        <v>1036</v>
      </c>
      <c r="HWZ3" s="3" t="s">
        <v>1036</v>
      </c>
      <c r="HXA3" s="3" t="s">
        <v>1036</v>
      </c>
      <c r="HXB3" s="3" t="s">
        <v>1036</v>
      </c>
      <c r="HXC3" s="3" t="s">
        <v>1036</v>
      </c>
      <c r="HXD3" s="3" t="s">
        <v>1036</v>
      </c>
      <c r="HXE3" s="3" t="s">
        <v>1036</v>
      </c>
      <c r="HXF3" s="3" t="s">
        <v>1036</v>
      </c>
      <c r="HXG3" s="3" t="s">
        <v>1036</v>
      </c>
      <c r="HXH3" s="3" t="s">
        <v>1036</v>
      </c>
      <c r="HXI3" s="3" t="s">
        <v>1036</v>
      </c>
      <c r="HXJ3" s="3" t="s">
        <v>1036</v>
      </c>
      <c r="HXK3" s="3" t="s">
        <v>1036</v>
      </c>
      <c r="HXL3" s="3" t="s">
        <v>1036</v>
      </c>
      <c r="HXM3" s="3" t="s">
        <v>1036</v>
      </c>
      <c r="HXN3" s="3" t="s">
        <v>1036</v>
      </c>
      <c r="HXO3" s="3" t="s">
        <v>1036</v>
      </c>
      <c r="HXP3" s="3" t="s">
        <v>1036</v>
      </c>
      <c r="HXQ3" s="3" t="s">
        <v>1036</v>
      </c>
      <c r="HXR3" s="3" t="s">
        <v>1036</v>
      </c>
      <c r="HXS3" s="3" t="s">
        <v>1036</v>
      </c>
      <c r="HXT3" s="3" t="s">
        <v>1036</v>
      </c>
      <c r="HXU3" s="3" t="s">
        <v>1036</v>
      </c>
      <c r="HXV3" s="3" t="s">
        <v>1036</v>
      </c>
      <c r="HXW3" s="3" t="s">
        <v>1036</v>
      </c>
      <c r="HXX3" s="3" t="s">
        <v>1036</v>
      </c>
      <c r="HXY3" s="3" t="s">
        <v>1036</v>
      </c>
      <c r="HXZ3" s="3" t="s">
        <v>1036</v>
      </c>
      <c r="HYA3" s="3" t="s">
        <v>1036</v>
      </c>
      <c r="HYB3" s="3" t="s">
        <v>1036</v>
      </c>
      <c r="HYC3" s="3" t="s">
        <v>1036</v>
      </c>
      <c r="HYD3" s="3" t="s">
        <v>1036</v>
      </c>
      <c r="HYE3" s="3" t="s">
        <v>1036</v>
      </c>
      <c r="HYF3" s="3" t="s">
        <v>1036</v>
      </c>
      <c r="HYG3" s="3" t="s">
        <v>1036</v>
      </c>
      <c r="HYH3" s="3" t="s">
        <v>1036</v>
      </c>
      <c r="HYI3" s="3" t="s">
        <v>1036</v>
      </c>
      <c r="HYJ3" s="3" t="s">
        <v>1036</v>
      </c>
      <c r="HYK3" s="3" t="s">
        <v>1036</v>
      </c>
      <c r="HYL3" s="3" t="s">
        <v>1036</v>
      </c>
      <c r="HYM3" s="3" t="s">
        <v>1036</v>
      </c>
      <c r="HYN3" s="3" t="s">
        <v>1036</v>
      </c>
      <c r="HYO3" s="3" t="s">
        <v>1036</v>
      </c>
      <c r="HYP3" s="3" t="s">
        <v>1036</v>
      </c>
      <c r="HYQ3" s="3" t="s">
        <v>1036</v>
      </c>
      <c r="HYR3" s="3" t="s">
        <v>1036</v>
      </c>
      <c r="HYS3" s="3" t="s">
        <v>1036</v>
      </c>
      <c r="HYT3" s="3" t="s">
        <v>1036</v>
      </c>
      <c r="HYU3" s="3" t="s">
        <v>1036</v>
      </c>
      <c r="HYV3" s="3" t="s">
        <v>1036</v>
      </c>
      <c r="HYW3" s="3" t="s">
        <v>1036</v>
      </c>
      <c r="HYX3" s="3" t="s">
        <v>1036</v>
      </c>
      <c r="HYY3" s="3" t="s">
        <v>1036</v>
      </c>
      <c r="HYZ3" s="3" t="s">
        <v>1036</v>
      </c>
      <c r="HZA3" s="3" t="s">
        <v>1036</v>
      </c>
      <c r="HZB3" s="3" t="s">
        <v>1036</v>
      </c>
      <c r="HZC3" s="3" t="s">
        <v>1036</v>
      </c>
      <c r="HZD3" s="3" t="s">
        <v>1036</v>
      </c>
      <c r="HZE3" s="3" t="s">
        <v>1036</v>
      </c>
      <c r="HZF3" s="3" t="s">
        <v>1036</v>
      </c>
      <c r="HZG3" s="3" t="s">
        <v>1036</v>
      </c>
      <c r="HZH3" s="3" t="s">
        <v>1036</v>
      </c>
      <c r="HZI3" s="3" t="s">
        <v>1036</v>
      </c>
      <c r="HZJ3" s="3" t="s">
        <v>1036</v>
      </c>
      <c r="HZK3" s="3" t="s">
        <v>1036</v>
      </c>
      <c r="HZL3" s="3" t="s">
        <v>1036</v>
      </c>
      <c r="HZM3" s="3" t="s">
        <v>1036</v>
      </c>
      <c r="HZN3" s="3" t="s">
        <v>1036</v>
      </c>
      <c r="HZO3" s="3" t="s">
        <v>1036</v>
      </c>
      <c r="HZP3" s="3" t="s">
        <v>1036</v>
      </c>
      <c r="HZQ3" s="3" t="s">
        <v>1036</v>
      </c>
      <c r="HZR3" s="3" t="s">
        <v>1036</v>
      </c>
      <c r="HZS3" s="3" t="s">
        <v>1036</v>
      </c>
      <c r="HZT3" s="3" t="s">
        <v>1036</v>
      </c>
      <c r="HZU3" s="3" t="s">
        <v>1036</v>
      </c>
      <c r="HZV3" s="3" t="s">
        <v>1036</v>
      </c>
      <c r="HZW3" s="3" t="s">
        <v>1036</v>
      </c>
      <c r="HZX3" s="3" t="s">
        <v>1036</v>
      </c>
      <c r="HZY3" s="3" t="s">
        <v>1036</v>
      </c>
      <c r="HZZ3" s="3" t="s">
        <v>1036</v>
      </c>
      <c r="IAA3" s="3" t="s">
        <v>1036</v>
      </c>
      <c r="IAB3" s="3" t="s">
        <v>1036</v>
      </c>
      <c r="IAC3" s="3" t="s">
        <v>1036</v>
      </c>
      <c r="IAD3" s="3" t="s">
        <v>1036</v>
      </c>
      <c r="IAE3" s="3" t="s">
        <v>1036</v>
      </c>
      <c r="IAF3" s="3" t="s">
        <v>1036</v>
      </c>
      <c r="IAG3" s="3" t="s">
        <v>1036</v>
      </c>
      <c r="IAH3" s="3" t="s">
        <v>1036</v>
      </c>
      <c r="IAI3" s="3" t="s">
        <v>1036</v>
      </c>
      <c r="IAJ3" s="3" t="s">
        <v>1036</v>
      </c>
      <c r="IAK3" s="3" t="s">
        <v>1036</v>
      </c>
      <c r="IAL3" s="3" t="s">
        <v>1036</v>
      </c>
      <c r="IAM3" s="3" t="s">
        <v>1036</v>
      </c>
      <c r="IAN3" s="3" t="s">
        <v>1036</v>
      </c>
      <c r="IAO3" s="3" t="s">
        <v>1036</v>
      </c>
      <c r="IAP3" s="3" t="s">
        <v>1036</v>
      </c>
      <c r="IAQ3" s="3" t="s">
        <v>1036</v>
      </c>
      <c r="IAR3" s="3" t="s">
        <v>1036</v>
      </c>
      <c r="IAS3" s="3" t="s">
        <v>1036</v>
      </c>
      <c r="IAT3" s="3" t="s">
        <v>1036</v>
      </c>
      <c r="IAU3" s="3" t="s">
        <v>1036</v>
      </c>
      <c r="IAV3" s="3" t="s">
        <v>1036</v>
      </c>
      <c r="IAW3" s="3" t="s">
        <v>1036</v>
      </c>
      <c r="IAX3" s="3" t="s">
        <v>1036</v>
      </c>
      <c r="IAY3" s="3" t="s">
        <v>1036</v>
      </c>
      <c r="IAZ3" s="3" t="s">
        <v>1036</v>
      </c>
      <c r="IBA3" s="3" t="s">
        <v>1036</v>
      </c>
      <c r="IBB3" s="3" t="s">
        <v>1036</v>
      </c>
      <c r="IBC3" s="3" t="s">
        <v>1036</v>
      </c>
      <c r="IBD3" s="3" t="s">
        <v>1036</v>
      </c>
      <c r="IBE3" s="3" t="s">
        <v>1036</v>
      </c>
      <c r="IBF3" s="3" t="s">
        <v>1036</v>
      </c>
      <c r="IBG3" s="3" t="s">
        <v>1036</v>
      </c>
      <c r="IBH3" s="3" t="s">
        <v>1036</v>
      </c>
      <c r="IBI3" s="3" t="s">
        <v>1036</v>
      </c>
      <c r="IBJ3" s="3" t="s">
        <v>1036</v>
      </c>
      <c r="IBK3" s="3" t="s">
        <v>1036</v>
      </c>
      <c r="IBL3" s="3" t="s">
        <v>1036</v>
      </c>
      <c r="IBM3" s="3" t="s">
        <v>1036</v>
      </c>
      <c r="IBN3" s="3" t="s">
        <v>1036</v>
      </c>
      <c r="IBO3" s="3" t="s">
        <v>1036</v>
      </c>
      <c r="IBP3" s="3" t="s">
        <v>1036</v>
      </c>
      <c r="IBQ3" s="3" t="s">
        <v>1036</v>
      </c>
      <c r="IBR3" s="3" t="s">
        <v>1036</v>
      </c>
      <c r="IBS3" s="3" t="s">
        <v>1036</v>
      </c>
      <c r="IBT3" s="3" t="s">
        <v>1036</v>
      </c>
      <c r="IBU3" s="3" t="s">
        <v>1036</v>
      </c>
      <c r="IBV3" s="3" t="s">
        <v>1036</v>
      </c>
      <c r="IBW3" s="3" t="s">
        <v>1036</v>
      </c>
      <c r="IBX3" s="3" t="s">
        <v>1036</v>
      </c>
      <c r="IBY3" s="3" t="s">
        <v>1036</v>
      </c>
      <c r="IBZ3" s="3" t="s">
        <v>1036</v>
      </c>
      <c r="ICA3" s="3" t="s">
        <v>1036</v>
      </c>
      <c r="ICB3" s="3" t="s">
        <v>1036</v>
      </c>
      <c r="ICC3" s="3" t="s">
        <v>1036</v>
      </c>
      <c r="ICD3" s="3" t="s">
        <v>1036</v>
      </c>
      <c r="ICE3" s="3" t="s">
        <v>1036</v>
      </c>
      <c r="ICF3" s="3" t="s">
        <v>1036</v>
      </c>
      <c r="ICG3" s="3" t="s">
        <v>1036</v>
      </c>
      <c r="ICH3" s="3" t="s">
        <v>1036</v>
      </c>
      <c r="ICI3" s="3" t="s">
        <v>1036</v>
      </c>
      <c r="ICJ3" s="3" t="s">
        <v>1036</v>
      </c>
      <c r="ICK3" s="3" t="s">
        <v>1036</v>
      </c>
      <c r="ICL3" s="3" t="s">
        <v>1036</v>
      </c>
      <c r="ICM3" s="3" t="s">
        <v>1036</v>
      </c>
      <c r="ICN3" s="3" t="s">
        <v>1036</v>
      </c>
      <c r="ICO3" s="3" t="s">
        <v>1036</v>
      </c>
      <c r="ICP3" s="3" t="s">
        <v>1036</v>
      </c>
      <c r="ICQ3" s="3" t="s">
        <v>1036</v>
      </c>
      <c r="ICR3" s="3" t="s">
        <v>1036</v>
      </c>
      <c r="ICS3" s="3" t="s">
        <v>1036</v>
      </c>
      <c r="ICT3" s="3" t="s">
        <v>1036</v>
      </c>
      <c r="ICU3" s="3" t="s">
        <v>1036</v>
      </c>
      <c r="ICV3" s="3" t="s">
        <v>1036</v>
      </c>
      <c r="ICW3" s="3" t="s">
        <v>1036</v>
      </c>
      <c r="ICX3" s="3" t="s">
        <v>1036</v>
      </c>
      <c r="ICY3" s="3" t="s">
        <v>1036</v>
      </c>
      <c r="ICZ3" s="3" t="s">
        <v>1036</v>
      </c>
      <c r="IDA3" s="3" t="s">
        <v>1036</v>
      </c>
      <c r="IDB3" s="3" t="s">
        <v>1036</v>
      </c>
      <c r="IDC3" s="3" t="s">
        <v>1036</v>
      </c>
      <c r="IDD3" s="3" t="s">
        <v>1036</v>
      </c>
      <c r="IDE3" s="3" t="s">
        <v>1036</v>
      </c>
      <c r="IDF3" s="3" t="s">
        <v>1036</v>
      </c>
      <c r="IDG3" s="3" t="s">
        <v>1036</v>
      </c>
      <c r="IDH3" s="3" t="s">
        <v>1036</v>
      </c>
      <c r="IDI3" s="3" t="s">
        <v>1036</v>
      </c>
      <c r="IDJ3" s="3" t="s">
        <v>1036</v>
      </c>
      <c r="IDK3" s="3" t="s">
        <v>1036</v>
      </c>
      <c r="IDL3" s="3" t="s">
        <v>1036</v>
      </c>
      <c r="IDM3" s="3" t="s">
        <v>1036</v>
      </c>
      <c r="IDN3" s="3" t="s">
        <v>1036</v>
      </c>
      <c r="IDO3" s="3" t="s">
        <v>1036</v>
      </c>
      <c r="IDP3" s="3" t="s">
        <v>1036</v>
      </c>
      <c r="IDQ3" s="3" t="s">
        <v>1036</v>
      </c>
      <c r="IDR3" s="3" t="s">
        <v>1036</v>
      </c>
      <c r="IDS3" s="3" t="s">
        <v>1036</v>
      </c>
      <c r="IDT3" s="3" t="s">
        <v>1036</v>
      </c>
      <c r="IDU3" s="3" t="s">
        <v>1036</v>
      </c>
      <c r="IDV3" s="3" t="s">
        <v>1036</v>
      </c>
      <c r="IDW3" s="3" t="s">
        <v>1036</v>
      </c>
      <c r="IDX3" s="3" t="s">
        <v>1036</v>
      </c>
      <c r="IDY3" s="3" t="s">
        <v>1036</v>
      </c>
      <c r="IDZ3" s="3" t="s">
        <v>1036</v>
      </c>
      <c r="IEA3" s="3" t="s">
        <v>1036</v>
      </c>
      <c r="IEB3" s="3" t="s">
        <v>1036</v>
      </c>
      <c r="IEC3" s="3" t="s">
        <v>1036</v>
      </c>
      <c r="IED3" s="3" t="s">
        <v>1036</v>
      </c>
      <c r="IEE3" s="3" t="s">
        <v>1036</v>
      </c>
      <c r="IEF3" s="3" t="s">
        <v>1036</v>
      </c>
      <c r="IEG3" s="3" t="s">
        <v>1036</v>
      </c>
      <c r="IEH3" s="3" t="s">
        <v>1036</v>
      </c>
      <c r="IEI3" s="3" t="s">
        <v>1036</v>
      </c>
      <c r="IEJ3" s="3" t="s">
        <v>1036</v>
      </c>
      <c r="IEK3" s="3" t="s">
        <v>1036</v>
      </c>
      <c r="IEL3" s="3" t="s">
        <v>1036</v>
      </c>
      <c r="IEM3" s="3" t="s">
        <v>1036</v>
      </c>
      <c r="IEN3" s="3" t="s">
        <v>1036</v>
      </c>
      <c r="IEO3" s="3" t="s">
        <v>1036</v>
      </c>
      <c r="IEP3" s="3" t="s">
        <v>1036</v>
      </c>
      <c r="IEQ3" s="3" t="s">
        <v>1036</v>
      </c>
      <c r="IER3" s="3" t="s">
        <v>1036</v>
      </c>
      <c r="IES3" s="3" t="s">
        <v>1036</v>
      </c>
      <c r="IET3" s="3" t="s">
        <v>1036</v>
      </c>
      <c r="IEU3" s="3" t="s">
        <v>1036</v>
      </c>
      <c r="IEV3" s="3" t="s">
        <v>1036</v>
      </c>
      <c r="IEW3" s="3" t="s">
        <v>1036</v>
      </c>
      <c r="IEX3" s="3" t="s">
        <v>1036</v>
      </c>
      <c r="IEY3" s="3" t="s">
        <v>1036</v>
      </c>
      <c r="IEZ3" s="3" t="s">
        <v>1036</v>
      </c>
      <c r="IFA3" s="3" t="s">
        <v>1036</v>
      </c>
      <c r="IFB3" s="3" t="s">
        <v>1036</v>
      </c>
      <c r="IFC3" s="3" t="s">
        <v>1036</v>
      </c>
      <c r="IFD3" s="3" t="s">
        <v>1036</v>
      </c>
      <c r="IFE3" s="3" t="s">
        <v>1036</v>
      </c>
      <c r="IFF3" s="3" t="s">
        <v>1036</v>
      </c>
      <c r="IFG3" s="3" t="s">
        <v>1036</v>
      </c>
      <c r="IFH3" s="3" t="s">
        <v>1036</v>
      </c>
      <c r="IFI3" s="3" t="s">
        <v>1036</v>
      </c>
      <c r="IFJ3" s="3" t="s">
        <v>1036</v>
      </c>
      <c r="IFK3" s="3" t="s">
        <v>1036</v>
      </c>
      <c r="IFL3" s="3" t="s">
        <v>1036</v>
      </c>
      <c r="IFM3" s="3" t="s">
        <v>1036</v>
      </c>
      <c r="IFN3" s="3" t="s">
        <v>1036</v>
      </c>
      <c r="IFO3" s="3" t="s">
        <v>1036</v>
      </c>
      <c r="IFP3" s="3" t="s">
        <v>1036</v>
      </c>
      <c r="IFQ3" s="3" t="s">
        <v>1036</v>
      </c>
      <c r="IFR3" s="3" t="s">
        <v>1036</v>
      </c>
      <c r="IFS3" s="3" t="s">
        <v>1036</v>
      </c>
      <c r="IFT3" s="3" t="s">
        <v>1036</v>
      </c>
      <c r="IFU3" s="3" t="s">
        <v>1036</v>
      </c>
      <c r="IFV3" s="3" t="s">
        <v>1036</v>
      </c>
      <c r="IFW3" s="3" t="s">
        <v>1036</v>
      </c>
      <c r="IFX3" s="3" t="s">
        <v>1036</v>
      </c>
      <c r="IFY3" s="3" t="s">
        <v>1036</v>
      </c>
      <c r="IFZ3" s="3" t="s">
        <v>1036</v>
      </c>
      <c r="IGA3" s="3" t="s">
        <v>1036</v>
      </c>
      <c r="IGB3" s="3" t="s">
        <v>1036</v>
      </c>
      <c r="IGC3" s="3" t="s">
        <v>1036</v>
      </c>
      <c r="IGD3" s="3" t="s">
        <v>1036</v>
      </c>
      <c r="IGE3" s="3" t="s">
        <v>1036</v>
      </c>
      <c r="IGF3" s="3" t="s">
        <v>1036</v>
      </c>
      <c r="IGG3" s="3" t="s">
        <v>1036</v>
      </c>
      <c r="IGH3" s="3" t="s">
        <v>1036</v>
      </c>
      <c r="IGI3" s="3" t="s">
        <v>1036</v>
      </c>
      <c r="IGJ3" s="3" t="s">
        <v>1036</v>
      </c>
      <c r="IGK3" s="3" t="s">
        <v>1036</v>
      </c>
      <c r="IGL3" s="3" t="s">
        <v>1036</v>
      </c>
      <c r="IGM3" s="3" t="s">
        <v>1036</v>
      </c>
      <c r="IGN3" s="3" t="s">
        <v>1036</v>
      </c>
      <c r="IGO3" s="3" t="s">
        <v>1036</v>
      </c>
      <c r="IGP3" s="3" t="s">
        <v>1036</v>
      </c>
      <c r="IGQ3" s="3" t="s">
        <v>1036</v>
      </c>
      <c r="IGR3" s="3" t="s">
        <v>1036</v>
      </c>
      <c r="IGS3" s="3" t="s">
        <v>1036</v>
      </c>
      <c r="IGT3" s="3" t="s">
        <v>1036</v>
      </c>
      <c r="IGU3" s="3" t="s">
        <v>1036</v>
      </c>
      <c r="IGV3" s="3" t="s">
        <v>1036</v>
      </c>
      <c r="IGW3" s="3" t="s">
        <v>1036</v>
      </c>
      <c r="IGX3" s="3" t="s">
        <v>1036</v>
      </c>
      <c r="IGY3" s="3" t="s">
        <v>1036</v>
      </c>
      <c r="IGZ3" s="3" t="s">
        <v>1036</v>
      </c>
      <c r="IHA3" s="3" t="s">
        <v>1036</v>
      </c>
      <c r="IHB3" s="3" t="s">
        <v>1036</v>
      </c>
      <c r="IHC3" s="3" t="s">
        <v>1036</v>
      </c>
      <c r="IHD3" s="3" t="s">
        <v>1036</v>
      </c>
      <c r="IHE3" s="3" t="s">
        <v>1036</v>
      </c>
      <c r="IHF3" s="3" t="s">
        <v>1036</v>
      </c>
      <c r="IHG3" s="3" t="s">
        <v>1036</v>
      </c>
      <c r="IHH3" s="3" t="s">
        <v>1036</v>
      </c>
      <c r="IHI3" s="3" t="s">
        <v>1036</v>
      </c>
      <c r="IHJ3" s="3" t="s">
        <v>1036</v>
      </c>
      <c r="IHK3" s="3" t="s">
        <v>1036</v>
      </c>
      <c r="IHL3" s="3" t="s">
        <v>1036</v>
      </c>
      <c r="IHM3" s="3" t="s">
        <v>1036</v>
      </c>
      <c r="IHN3" s="3" t="s">
        <v>1036</v>
      </c>
      <c r="IHO3" s="3" t="s">
        <v>1036</v>
      </c>
      <c r="IHP3" s="3" t="s">
        <v>1036</v>
      </c>
      <c r="IHQ3" s="3" t="s">
        <v>1036</v>
      </c>
      <c r="IHR3" s="3" t="s">
        <v>1036</v>
      </c>
      <c r="IHS3" s="3" t="s">
        <v>1036</v>
      </c>
      <c r="IHT3" s="3" t="s">
        <v>1036</v>
      </c>
      <c r="IHU3" s="3" t="s">
        <v>1036</v>
      </c>
      <c r="IHV3" s="3" t="s">
        <v>1036</v>
      </c>
      <c r="IHW3" s="3" t="s">
        <v>1036</v>
      </c>
      <c r="IHX3" s="3" t="s">
        <v>1036</v>
      </c>
      <c r="IHY3" s="3" t="s">
        <v>1036</v>
      </c>
      <c r="IHZ3" s="3" t="s">
        <v>1036</v>
      </c>
      <c r="IIA3" s="3" t="s">
        <v>1036</v>
      </c>
      <c r="IIB3" s="3" t="s">
        <v>1036</v>
      </c>
      <c r="IIC3" s="3" t="s">
        <v>1036</v>
      </c>
      <c r="IID3" s="3" t="s">
        <v>1036</v>
      </c>
      <c r="IIE3" s="3" t="s">
        <v>1036</v>
      </c>
      <c r="IIF3" s="3" t="s">
        <v>1036</v>
      </c>
      <c r="IIG3" s="3" t="s">
        <v>1036</v>
      </c>
      <c r="IIH3" s="3" t="s">
        <v>1036</v>
      </c>
      <c r="III3" s="3" t="s">
        <v>1036</v>
      </c>
      <c r="IIJ3" s="3" t="s">
        <v>1036</v>
      </c>
      <c r="IIK3" s="3" t="s">
        <v>1036</v>
      </c>
      <c r="IIL3" s="3" t="s">
        <v>1036</v>
      </c>
      <c r="IIM3" s="3" t="s">
        <v>1036</v>
      </c>
      <c r="IIN3" s="3" t="s">
        <v>1036</v>
      </c>
      <c r="IIO3" s="3" t="s">
        <v>1036</v>
      </c>
      <c r="IIP3" s="3" t="s">
        <v>1036</v>
      </c>
      <c r="IIQ3" s="3" t="s">
        <v>1036</v>
      </c>
      <c r="IIR3" s="3" t="s">
        <v>1036</v>
      </c>
      <c r="IIS3" s="3" t="s">
        <v>1036</v>
      </c>
      <c r="IIT3" s="3" t="s">
        <v>1036</v>
      </c>
      <c r="IIU3" s="3" t="s">
        <v>1036</v>
      </c>
      <c r="IIV3" s="3" t="s">
        <v>1036</v>
      </c>
      <c r="IIW3" s="3" t="s">
        <v>1036</v>
      </c>
      <c r="IIX3" s="3" t="s">
        <v>1036</v>
      </c>
      <c r="IIY3" s="3" t="s">
        <v>1036</v>
      </c>
      <c r="IIZ3" s="3" t="s">
        <v>1036</v>
      </c>
      <c r="IJA3" s="3" t="s">
        <v>1036</v>
      </c>
      <c r="IJB3" s="3" t="s">
        <v>1036</v>
      </c>
      <c r="IJC3" s="3" t="s">
        <v>1036</v>
      </c>
      <c r="IJD3" s="3" t="s">
        <v>1036</v>
      </c>
      <c r="IJE3" s="3" t="s">
        <v>1036</v>
      </c>
      <c r="IJF3" s="3" t="s">
        <v>1036</v>
      </c>
      <c r="IJG3" s="3" t="s">
        <v>1036</v>
      </c>
      <c r="IJH3" s="3" t="s">
        <v>1036</v>
      </c>
      <c r="IJI3" s="3" t="s">
        <v>1036</v>
      </c>
      <c r="IJJ3" s="3" t="s">
        <v>1036</v>
      </c>
      <c r="IJK3" s="3" t="s">
        <v>1036</v>
      </c>
      <c r="IJL3" s="3" t="s">
        <v>1036</v>
      </c>
      <c r="IJM3" s="3" t="s">
        <v>1036</v>
      </c>
      <c r="IJN3" s="3" t="s">
        <v>1036</v>
      </c>
      <c r="IJO3" s="3" t="s">
        <v>1036</v>
      </c>
      <c r="IJP3" s="3" t="s">
        <v>1036</v>
      </c>
      <c r="IJQ3" s="3" t="s">
        <v>1036</v>
      </c>
      <c r="IJR3" s="3" t="s">
        <v>1036</v>
      </c>
      <c r="IJS3" s="3" t="s">
        <v>1036</v>
      </c>
      <c r="IJT3" s="3" t="s">
        <v>1036</v>
      </c>
      <c r="IJU3" s="3" t="s">
        <v>1036</v>
      </c>
      <c r="IJV3" s="3" t="s">
        <v>1036</v>
      </c>
      <c r="IJW3" s="3" t="s">
        <v>1036</v>
      </c>
      <c r="IJX3" s="3" t="s">
        <v>1036</v>
      </c>
      <c r="IJY3" s="3" t="s">
        <v>1036</v>
      </c>
      <c r="IJZ3" s="3" t="s">
        <v>1036</v>
      </c>
      <c r="IKA3" s="3" t="s">
        <v>1036</v>
      </c>
      <c r="IKB3" s="3" t="s">
        <v>1036</v>
      </c>
      <c r="IKC3" s="3" t="s">
        <v>1036</v>
      </c>
      <c r="IKD3" s="3" t="s">
        <v>1036</v>
      </c>
      <c r="IKE3" s="3" t="s">
        <v>1036</v>
      </c>
      <c r="IKF3" s="3" t="s">
        <v>1036</v>
      </c>
      <c r="IKG3" s="3" t="s">
        <v>1036</v>
      </c>
      <c r="IKH3" s="3" t="s">
        <v>1036</v>
      </c>
      <c r="IKI3" s="3" t="s">
        <v>1036</v>
      </c>
      <c r="IKJ3" s="3" t="s">
        <v>1036</v>
      </c>
      <c r="IKK3" s="3" t="s">
        <v>1036</v>
      </c>
      <c r="IKL3" s="3" t="s">
        <v>1036</v>
      </c>
      <c r="IKM3" s="3" t="s">
        <v>1036</v>
      </c>
      <c r="IKN3" s="3" t="s">
        <v>1036</v>
      </c>
      <c r="IKO3" s="3" t="s">
        <v>1036</v>
      </c>
      <c r="IKP3" s="3" t="s">
        <v>1036</v>
      </c>
      <c r="IKQ3" s="3" t="s">
        <v>1036</v>
      </c>
      <c r="IKR3" s="3" t="s">
        <v>1036</v>
      </c>
      <c r="IKS3" s="3" t="s">
        <v>1036</v>
      </c>
      <c r="IKT3" s="3" t="s">
        <v>1036</v>
      </c>
      <c r="IKU3" s="3" t="s">
        <v>1036</v>
      </c>
      <c r="IKV3" s="3" t="s">
        <v>1036</v>
      </c>
      <c r="IKW3" s="3" t="s">
        <v>1036</v>
      </c>
      <c r="IKX3" s="3" t="s">
        <v>1036</v>
      </c>
      <c r="IKY3" s="3" t="s">
        <v>1036</v>
      </c>
      <c r="IKZ3" s="3" t="s">
        <v>1036</v>
      </c>
      <c r="ILA3" s="3" t="s">
        <v>1036</v>
      </c>
      <c r="ILB3" s="3" t="s">
        <v>1036</v>
      </c>
      <c r="ILC3" s="3" t="s">
        <v>1036</v>
      </c>
      <c r="ILD3" s="3" t="s">
        <v>1036</v>
      </c>
      <c r="ILE3" s="3" t="s">
        <v>1036</v>
      </c>
      <c r="ILF3" s="3" t="s">
        <v>1036</v>
      </c>
      <c r="ILG3" s="3" t="s">
        <v>1036</v>
      </c>
      <c r="ILH3" s="3" t="s">
        <v>1036</v>
      </c>
      <c r="ILI3" s="3" t="s">
        <v>1036</v>
      </c>
      <c r="ILJ3" s="3" t="s">
        <v>1036</v>
      </c>
      <c r="ILK3" s="3" t="s">
        <v>1036</v>
      </c>
      <c r="ILL3" s="3" t="s">
        <v>1036</v>
      </c>
      <c r="ILM3" s="3" t="s">
        <v>1036</v>
      </c>
      <c r="ILN3" s="3" t="s">
        <v>1036</v>
      </c>
      <c r="ILO3" s="3" t="s">
        <v>1036</v>
      </c>
      <c r="ILP3" s="3" t="s">
        <v>1036</v>
      </c>
      <c r="ILQ3" s="3" t="s">
        <v>1036</v>
      </c>
      <c r="ILR3" s="3" t="s">
        <v>1036</v>
      </c>
      <c r="ILS3" s="3" t="s">
        <v>1036</v>
      </c>
      <c r="ILT3" s="3" t="s">
        <v>1036</v>
      </c>
      <c r="ILU3" s="3" t="s">
        <v>1036</v>
      </c>
      <c r="ILV3" s="3" t="s">
        <v>1036</v>
      </c>
      <c r="ILW3" s="3" t="s">
        <v>1036</v>
      </c>
      <c r="ILX3" s="3" t="s">
        <v>1036</v>
      </c>
      <c r="ILY3" s="3" t="s">
        <v>1036</v>
      </c>
      <c r="ILZ3" s="3" t="s">
        <v>1036</v>
      </c>
      <c r="IMA3" s="3" t="s">
        <v>1036</v>
      </c>
      <c r="IMB3" s="3" t="s">
        <v>1036</v>
      </c>
      <c r="IMC3" s="3" t="s">
        <v>1036</v>
      </c>
      <c r="IMD3" s="3" t="s">
        <v>1036</v>
      </c>
      <c r="IME3" s="3" t="s">
        <v>1036</v>
      </c>
      <c r="IMF3" s="3" t="s">
        <v>1036</v>
      </c>
      <c r="IMG3" s="3" t="s">
        <v>1036</v>
      </c>
      <c r="IMH3" s="3" t="s">
        <v>1036</v>
      </c>
      <c r="IMI3" s="3" t="s">
        <v>1036</v>
      </c>
      <c r="IMJ3" s="3" t="s">
        <v>1036</v>
      </c>
      <c r="IMK3" s="3" t="s">
        <v>1036</v>
      </c>
      <c r="IML3" s="3" t="s">
        <v>1036</v>
      </c>
      <c r="IMM3" s="3" t="s">
        <v>1036</v>
      </c>
      <c r="IMN3" s="3" t="s">
        <v>1036</v>
      </c>
      <c r="IMO3" s="3" t="s">
        <v>1036</v>
      </c>
      <c r="IMP3" s="3" t="s">
        <v>1036</v>
      </c>
      <c r="IMQ3" s="3" t="s">
        <v>1036</v>
      </c>
      <c r="IMR3" s="3" t="s">
        <v>1036</v>
      </c>
      <c r="IMS3" s="3" t="s">
        <v>1036</v>
      </c>
      <c r="IMT3" s="3" t="s">
        <v>1036</v>
      </c>
      <c r="IMU3" s="3" t="s">
        <v>1036</v>
      </c>
      <c r="IMV3" s="3" t="s">
        <v>1036</v>
      </c>
      <c r="IMW3" s="3" t="s">
        <v>1036</v>
      </c>
      <c r="IMX3" s="3" t="s">
        <v>1036</v>
      </c>
      <c r="IMY3" s="3" t="s">
        <v>1036</v>
      </c>
      <c r="IMZ3" s="3" t="s">
        <v>1036</v>
      </c>
      <c r="INA3" s="3" t="s">
        <v>1036</v>
      </c>
      <c r="INB3" s="3" t="s">
        <v>1036</v>
      </c>
      <c r="INC3" s="3" t="s">
        <v>1036</v>
      </c>
      <c r="IND3" s="3" t="s">
        <v>1036</v>
      </c>
      <c r="INE3" s="3" t="s">
        <v>1036</v>
      </c>
      <c r="INF3" s="3" t="s">
        <v>1036</v>
      </c>
      <c r="ING3" s="3" t="s">
        <v>1036</v>
      </c>
      <c r="INH3" s="3" t="s">
        <v>1036</v>
      </c>
      <c r="INI3" s="3" t="s">
        <v>1036</v>
      </c>
      <c r="INJ3" s="3" t="s">
        <v>1036</v>
      </c>
      <c r="INK3" s="3" t="s">
        <v>1036</v>
      </c>
      <c r="INL3" s="3" t="s">
        <v>1036</v>
      </c>
      <c r="INM3" s="3" t="s">
        <v>1036</v>
      </c>
      <c r="INN3" s="3" t="s">
        <v>1036</v>
      </c>
      <c r="INO3" s="3" t="s">
        <v>1036</v>
      </c>
      <c r="INP3" s="3" t="s">
        <v>1036</v>
      </c>
      <c r="INQ3" s="3" t="s">
        <v>1036</v>
      </c>
      <c r="INR3" s="3" t="s">
        <v>1036</v>
      </c>
      <c r="INS3" s="3" t="s">
        <v>1036</v>
      </c>
      <c r="INT3" s="3" t="s">
        <v>1036</v>
      </c>
      <c r="INU3" s="3" t="s">
        <v>1036</v>
      </c>
      <c r="INV3" s="3" t="s">
        <v>1036</v>
      </c>
      <c r="INW3" s="3" t="s">
        <v>1036</v>
      </c>
      <c r="INX3" s="3" t="s">
        <v>1036</v>
      </c>
      <c r="INY3" s="3" t="s">
        <v>1036</v>
      </c>
      <c r="INZ3" s="3" t="s">
        <v>1036</v>
      </c>
      <c r="IOA3" s="3" t="s">
        <v>1036</v>
      </c>
      <c r="IOB3" s="3" t="s">
        <v>1036</v>
      </c>
      <c r="IOC3" s="3" t="s">
        <v>1036</v>
      </c>
      <c r="IOD3" s="3" t="s">
        <v>1036</v>
      </c>
      <c r="IOE3" s="3" t="s">
        <v>1036</v>
      </c>
      <c r="IOF3" s="3" t="s">
        <v>1036</v>
      </c>
      <c r="IOG3" s="3" t="s">
        <v>1036</v>
      </c>
      <c r="IOH3" s="3" t="s">
        <v>1036</v>
      </c>
      <c r="IOI3" s="3" t="s">
        <v>1036</v>
      </c>
      <c r="IOJ3" s="3" t="s">
        <v>1036</v>
      </c>
      <c r="IOK3" s="3" t="s">
        <v>1036</v>
      </c>
      <c r="IOL3" s="3" t="s">
        <v>1036</v>
      </c>
      <c r="IOM3" s="3" t="s">
        <v>1036</v>
      </c>
      <c r="ION3" s="3" t="s">
        <v>1036</v>
      </c>
      <c r="IOO3" s="3" t="s">
        <v>1036</v>
      </c>
      <c r="IOP3" s="3" t="s">
        <v>1036</v>
      </c>
      <c r="IOQ3" s="3" t="s">
        <v>1036</v>
      </c>
      <c r="IOR3" s="3" t="s">
        <v>1036</v>
      </c>
      <c r="IOS3" s="3" t="s">
        <v>1036</v>
      </c>
      <c r="IOT3" s="3" t="s">
        <v>1036</v>
      </c>
      <c r="IOU3" s="3" t="s">
        <v>1036</v>
      </c>
      <c r="IOV3" s="3" t="s">
        <v>1036</v>
      </c>
      <c r="IOW3" s="3" t="s">
        <v>1036</v>
      </c>
      <c r="IOX3" s="3" t="s">
        <v>1036</v>
      </c>
      <c r="IOY3" s="3" t="s">
        <v>1036</v>
      </c>
      <c r="IOZ3" s="3" t="s">
        <v>1036</v>
      </c>
      <c r="IPA3" s="3" t="s">
        <v>1036</v>
      </c>
      <c r="IPB3" s="3" t="s">
        <v>1036</v>
      </c>
      <c r="IPC3" s="3" t="s">
        <v>1036</v>
      </c>
      <c r="IPD3" s="3" t="s">
        <v>1036</v>
      </c>
      <c r="IPE3" s="3" t="s">
        <v>1036</v>
      </c>
      <c r="IPF3" s="3" t="s">
        <v>1036</v>
      </c>
      <c r="IPG3" s="3" t="s">
        <v>1036</v>
      </c>
      <c r="IPH3" s="3" t="s">
        <v>1036</v>
      </c>
      <c r="IPI3" s="3" t="s">
        <v>1036</v>
      </c>
      <c r="IPJ3" s="3" t="s">
        <v>1036</v>
      </c>
      <c r="IPK3" s="3" t="s">
        <v>1036</v>
      </c>
      <c r="IPL3" s="3" t="s">
        <v>1036</v>
      </c>
      <c r="IPM3" s="3" t="s">
        <v>1036</v>
      </c>
      <c r="IPN3" s="3" t="s">
        <v>1036</v>
      </c>
      <c r="IPO3" s="3" t="s">
        <v>1036</v>
      </c>
      <c r="IPP3" s="3" t="s">
        <v>1036</v>
      </c>
      <c r="IPQ3" s="3" t="s">
        <v>1036</v>
      </c>
      <c r="IPR3" s="3" t="s">
        <v>1036</v>
      </c>
      <c r="IPS3" s="3" t="s">
        <v>1036</v>
      </c>
      <c r="IPT3" s="3" t="s">
        <v>1036</v>
      </c>
      <c r="IPU3" s="3" t="s">
        <v>1036</v>
      </c>
      <c r="IPV3" s="3" t="s">
        <v>1036</v>
      </c>
      <c r="IPW3" s="3" t="s">
        <v>1036</v>
      </c>
      <c r="IPX3" s="3" t="s">
        <v>1036</v>
      </c>
      <c r="IPY3" s="3" t="s">
        <v>1036</v>
      </c>
      <c r="IPZ3" s="3" t="s">
        <v>1036</v>
      </c>
      <c r="IQA3" s="3" t="s">
        <v>1036</v>
      </c>
      <c r="IQB3" s="3" t="s">
        <v>1036</v>
      </c>
      <c r="IQC3" s="3" t="s">
        <v>1036</v>
      </c>
      <c r="IQD3" s="3" t="s">
        <v>1036</v>
      </c>
      <c r="IQE3" s="3" t="s">
        <v>1036</v>
      </c>
      <c r="IQF3" s="3" t="s">
        <v>1036</v>
      </c>
      <c r="IQG3" s="3" t="s">
        <v>1036</v>
      </c>
      <c r="IQH3" s="3" t="s">
        <v>1036</v>
      </c>
      <c r="IQI3" s="3" t="s">
        <v>1036</v>
      </c>
      <c r="IQJ3" s="3" t="s">
        <v>1036</v>
      </c>
      <c r="IQK3" s="3" t="s">
        <v>1036</v>
      </c>
      <c r="IQL3" s="3" t="s">
        <v>1036</v>
      </c>
      <c r="IQM3" s="3" t="s">
        <v>1036</v>
      </c>
      <c r="IQN3" s="3" t="s">
        <v>1036</v>
      </c>
      <c r="IQO3" s="3" t="s">
        <v>1036</v>
      </c>
      <c r="IQP3" s="3" t="s">
        <v>1036</v>
      </c>
      <c r="IQQ3" s="3" t="s">
        <v>1036</v>
      </c>
      <c r="IQR3" s="3" t="s">
        <v>1036</v>
      </c>
      <c r="IQS3" s="3" t="s">
        <v>1036</v>
      </c>
      <c r="IQT3" s="3" t="s">
        <v>1036</v>
      </c>
      <c r="IQU3" s="3" t="s">
        <v>1036</v>
      </c>
      <c r="IQV3" s="3" t="s">
        <v>1036</v>
      </c>
      <c r="IQW3" s="3" t="s">
        <v>1036</v>
      </c>
      <c r="IQX3" s="3" t="s">
        <v>1036</v>
      </c>
      <c r="IQY3" s="3" t="s">
        <v>1036</v>
      </c>
      <c r="IQZ3" s="3" t="s">
        <v>1036</v>
      </c>
      <c r="IRA3" s="3" t="s">
        <v>1036</v>
      </c>
      <c r="IRB3" s="3" t="s">
        <v>1036</v>
      </c>
      <c r="IRC3" s="3" t="s">
        <v>1036</v>
      </c>
      <c r="IRD3" s="3" t="s">
        <v>1036</v>
      </c>
      <c r="IRE3" s="3" t="s">
        <v>1036</v>
      </c>
      <c r="IRF3" s="3" t="s">
        <v>1036</v>
      </c>
      <c r="IRG3" s="3" t="s">
        <v>1036</v>
      </c>
      <c r="IRH3" s="3" t="s">
        <v>1036</v>
      </c>
      <c r="IRI3" s="3" t="s">
        <v>1036</v>
      </c>
      <c r="IRJ3" s="3" t="s">
        <v>1036</v>
      </c>
      <c r="IRK3" s="3" t="s">
        <v>1036</v>
      </c>
      <c r="IRL3" s="3" t="s">
        <v>1036</v>
      </c>
      <c r="IRM3" s="3" t="s">
        <v>1036</v>
      </c>
      <c r="IRN3" s="3" t="s">
        <v>1036</v>
      </c>
      <c r="IRO3" s="3" t="s">
        <v>1036</v>
      </c>
      <c r="IRP3" s="3" t="s">
        <v>1036</v>
      </c>
      <c r="IRQ3" s="3" t="s">
        <v>1036</v>
      </c>
      <c r="IRR3" s="3" t="s">
        <v>1036</v>
      </c>
      <c r="IRS3" s="3" t="s">
        <v>1036</v>
      </c>
      <c r="IRT3" s="3" t="s">
        <v>1036</v>
      </c>
      <c r="IRU3" s="3" t="s">
        <v>1036</v>
      </c>
      <c r="IRV3" s="3" t="s">
        <v>1036</v>
      </c>
      <c r="IRW3" s="3" t="s">
        <v>1036</v>
      </c>
      <c r="IRX3" s="3" t="s">
        <v>1036</v>
      </c>
      <c r="IRY3" s="3" t="s">
        <v>1036</v>
      </c>
      <c r="IRZ3" s="3" t="s">
        <v>1036</v>
      </c>
      <c r="ISA3" s="3" t="s">
        <v>1036</v>
      </c>
      <c r="ISB3" s="3" t="s">
        <v>1036</v>
      </c>
      <c r="ISC3" s="3" t="s">
        <v>1036</v>
      </c>
      <c r="ISD3" s="3" t="s">
        <v>1036</v>
      </c>
      <c r="ISE3" s="3" t="s">
        <v>1036</v>
      </c>
      <c r="ISF3" s="3" t="s">
        <v>1036</v>
      </c>
      <c r="ISG3" s="3" t="s">
        <v>1036</v>
      </c>
      <c r="ISH3" s="3" t="s">
        <v>1036</v>
      </c>
      <c r="ISI3" s="3" t="s">
        <v>1036</v>
      </c>
      <c r="ISJ3" s="3" t="s">
        <v>1036</v>
      </c>
      <c r="ISK3" s="3" t="s">
        <v>1036</v>
      </c>
      <c r="ISL3" s="3" t="s">
        <v>1036</v>
      </c>
      <c r="ISM3" s="3" t="s">
        <v>1036</v>
      </c>
      <c r="ISN3" s="3" t="s">
        <v>1036</v>
      </c>
      <c r="ISO3" s="3" t="s">
        <v>1036</v>
      </c>
      <c r="ISP3" s="3" t="s">
        <v>1036</v>
      </c>
      <c r="ISQ3" s="3" t="s">
        <v>1036</v>
      </c>
      <c r="ISR3" s="3" t="s">
        <v>1036</v>
      </c>
      <c r="ISS3" s="3" t="s">
        <v>1036</v>
      </c>
      <c r="IST3" s="3" t="s">
        <v>1036</v>
      </c>
      <c r="ISU3" s="3" t="s">
        <v>1036</v>
      </c>
      <c r="ISV3" s="3" t="s">
        <v>1036</v>
      </c>
      <c r="ISW3" s="3" t="s">
        <v>1036</v>
      </c>
      <c r="ISX3" s="3" t="s">
        <v>1036</v>
      </c>
      <c r="ISY3" s="3" t="s">
        <v>1036</v>
      </c>
      <c r="ISZ3" s="3" t="s">
        <v>1036</v>
      </c>
      <c r="ITA3" s="3" t="s">
        <v>1036</v>
      </c>
      <c r="ITB3" s="3" t="s">
        <v>1036</v>
      </c>
      <c r="ITC3" s="3" t="s">
        <v>1036</v>
      </c>
      <c r="ITD3" s="3" t="s">
        <v>1036</v>
      </c>
      <c r="ITE3" s="3" t="s">
        <v>1036</v>
      </c>
      <c r="ITF3" s="3" t="s">
        <v>1036</v>
      </c>
      <c r="ITG3" s="3" t="s">
        <v>1036</v>
      </c>
      <c r="ITH3" s="3" t="s">
        <v>1036</v>
      </c>
      <c r="ITI3" s="3" t="s">
        <v>1036</v>
      </c>
      <c r="ITJ3" s="3" t="s">
        <v>1036</v>
      </c>
      <c r="ITK3" s="3" t="s">
        <v>1036</v>
      </c>
      <c r="ITL3" s="3" t="s">
        <v>1036</v>
      </c>
      <c r="ITM3" s="3" t="s">
        <v>1036</v>
      </c>
      <c r="ITN3" s="3" t="s">
        <v>1036</v>
      </c>
      <c r="ITO3" s="3" t="s">
        <v>1036</v>
      </c>
      <c r="ITP3" s="3" t="s">
        <v>1036</v>
      </c>
      <c r="ITQ3" s="3" t="s">
        <v>1036</v>
      </c>
      <c r="ITR3" s="3" t="s">
        <v>1036</v>
      </c>
      <c r="ITS3" s="3" t="s">
        <v>1036</v>
      </c>
      <c r="ITT3" s="3" t="s">
        <v>1036</v>
      </c>
      <c r="ITU3" s="3" t="s">
        <v>1036</v>
      </c>
      <c r="ITV3" s="3" t="s">
        <v>1036</v>
      </c>
      <c r="ITW3" s="3" t="s">
        <v>1036</v>
      </c>
      <c r="ITX3" s="3" t="s">
        <v>1036</v>
      </c>
      <c r="ITY3" s="3" t="s">
        <v>1036</v>
      </c>
      <c r="ITZ3" s="3" t="s">
        <v>1036</v>
      </c>
      <c r="IUA3" s="3" t="s">
        <v>1036</v>
      </c>
      <c r="IUB3" s="3" t="s">
        <v>1036</v>
      </c>
      <c r="IUC3" s="3" t="s">
        <v>1036</v>
      </c>
      <c r="IUD3" s="3" t="s">
        <v>1036</v>
      </c>
      <c r="IUE3" s="3" t="s">
        <v>1036</v>
      </c>
      <c r="IUF3" s="3" t="s">
        <v>1036</v>
      </c>
      <c r="IUG3" s="3" t="s">
        <v>1036</v>
      </c>
      <c r="IUH3" s="3" t="s">
        <v>1036</v>
      </c>
      <c r="IUI3" s="3" t="s">
        <v>1036</v>
      </c>
      <c r="IUJ3" s="3" t="s">
        <v>1036</v>
      </c>
      <c r="IUK3" s="3" t="s">
        <v>1036</v>
      </c>
      <c r="IUL3" s="3" t="s">
        <v>1036</v>
      </c>
      <c r="IUM3" s="3" t="s">
        <v>1036</v>
      </c>
      <c r="IUN3" s="3" t="s">
        <v>1036</v>
      </c>
      <c r="IUO3" s="3" t="s">
        <v>1036</v>
      </c>
      <c r="IUP3" s="3" t="s">
        <v>1036</v>
      </c>
      <c r="IUQ3" s="3" t="s">
        <v>1036</v>
      </c>
      <c r="IUR3" s="3" t="s">
        <v>1036</v>
      </c>
      <c r="IUS3" s="3" t="s">
        <v>1036</v>
      </c>
      <c r="IUT3" s="3" t="s">
        <v>1036</v>
      </c>
      <c r="IUU3" s="3" t="s">
        <v>1036</v>
      </c>
      <c r="IUV3" s="3" t="s">
        <v>1036</v>
      </c>
      <c r="IUW3" s="3" t="s">
        <v>1036</v>
      </c>
      <c r="IUX3" s="3" t="s">
        <v>1036</v>
      </c>
      <c r="IUY3" s="3" t="s">
        <v>1036</v>
      </c>
      <c r="IUZ3" s="3" t="s">
        <v>1036</v>
      </c>
      <c r="IVA3" s="3" t="s">
        <v>1036</v>
      </c>
      <c r="IVB3" s="3" t="s">
        <v>1036</v>
      </c>
      <c r="IVC3" s="3" t="s">
        <v>1036</v>
      </c>
      <c r="IVD3" s="3" t="s">
        <v>1036</v>
      </c>
      <c r="IVE3" s="3" t="s">
        <v>1036</v>
      </c>
      <c r="IVF3" s="3" t="s">
        <v>1036</v>
      </c>
      <c r="IVG3" s="3" t="s">
        <v>1036</v>
      </c>
      <c r="IVH3" s="3" t="s">
        <v>1036</v>
      </c>
      <c r="IVI3" s="3" t="s">
        <v>1036</v>
      </c>
      <c r="IVJ3" s="3" t="s">
        <v>1036</v>
      </c>
      <c r="IVK3" s="3" t="s">
        <v>1036</v>
      </c>
      <c r="IVL3" s="3" t="s">
        <v>1036</v>
      </c>
      <c r="IVM3" s="3" t="s">
        <v>1036</v>
      </c>
      <c r="IVN3" s="3" t="s">
        <v>1036</v>
      </c>
      <c r="IVO3" s="3" t="s">
        <v>1036</v>
      </c>
      <c r="IVP3" s="3" t="s">
        <v>1036</v>
      </c>
      <c r="IVQ3" s="3" t="s">
        <v>1036</v>
      </c>
      <c r="IVR3" s="3" t="s">
        <v>1036</v>
      </c>
      <c r="IVS3" s="3" t="s">
        <v>1036</v>
      </c>
      <c r="IVT3" s="3" t="s">
        <v>1036</v>
      </c>
      <c r="IVU3" s="3" t="s">
        <v>1036</v>
      </c>
      <c r="IVV3" s="3" t="s">
        <v>1036</v>
      </c>
      <c r="IVW3" s="3" t="s">
        <v>1036</v>
      </c>
      <c r="IVX3" s="3" t="s">
        <v>1036</v>
      </c>
      <c r="IVY3" s="3" t="s">
        <v>1036</v>
      </c>
      <c r="IVZ3" s="3" t="s">
        <v>1036</v>
      </c>
      <c r="IWA3" s="3" t="s">
        <v>1036</v>
      </c>
      <c r="IWB3" s="3" t="s">
        <v>1036</v>
      </c>
      <c r="IWC3" s="3" t="s">
        <v>1036</v>
      </c>
      <c r="IWD3" s="3" t="s">
        <v>1036</v>
      </c>
      <c r="IWE3" s="3" t="s">
        <v>1036</v>
      </c>
      <c r="IWF3" s="3" t="s">
        <v>1036</v>
      </c>
      <c r="IWG3" s="3" t="s">
        <v>1036</v>
      </c>
      <c r="IWH3" s="3" t="s">
        <v>1036</v>
      </c>
      <c r="IWI3" s="3" t="s">
        <v>1036</v>
      </c>
      <c r="IWJ3" s="3" t="s">
        <v>1036</v>
      </c>
      <c r="IWK3" s="3" t="s">
        <v>1036</v>
      </c>
      <c r="IWL3" s="3" t="s">
        <v>1036</v>
      </c>
      <c r="IWM3" s="3" t="s">
        <v>1036</v>
      </c>
      <c r="IWN3" s="3" t="s">
        <v>1036</v>
      </c>
      <c r="IWO3" s="3" t="s">
        <v>1036</v>
      </c>
      <c r="IWP3" s="3" t="s">
        <v>1036</v>
      </c>
      <c r="IWQ3" s="3" t="s">
        <v>1036</v>
      </c>
      <c r="IWR3" s="3" t="s">
        <v>1036</v>
      </c>
      <c r="IWS3" s="3" t="s">
        <v>1036</v>
      </c>
      <c r="IWT3" s="3" t="s">
        <v>1036</v>
      </c>
      <c r="IWU3" s="3" t="s">
        <v>1036</v>
      </c>
      <c r="IWV3" s="3" t="s">
        <v>1036</v>
      </c>
      <c r="IWW3" s="3" t="s">
        <v>1036</v>
      </c>
      <c r="IWX3" s="3" t="s">
        <v>1036</v>
      </c>
      <c r="IWY3" s="3" t="s">
        <v>1036</v>
      </c>
      <c r="IWZ3" s="3" t="s">
        <v>1036</v>
      </c>
      <c r="IXA3" s="3" t="s">
        <v>1036</v>
      </c>
      <c r="IXB3" s="3" t="s">
        <v>1036</v>
      </c>
      <c r="IXC3" s="3" t="s">
        <v>1036</v>
      </c>
      <c r="IXD3" s="3" t="s">
        <v>1036</v>
      </c>
      <c r="IXE3" s="3" t="s">
        <v>1036</v>
      </c>
      <c r="IXF3" s="3" t="s">
        <v>1036</v>
      </c>
      <c r="IXG3" s="3" t="s">
        <v>1036</v>
      </c>
      <c r="IXH3" s="3" t="s">
        <v>1036</v>
      </c>
      <c r="IXI3" s="3" t="s">
        <v>1036</v>
      </c>
      <c r="IXJ3" s="3" t="s">
        <v>1036</v>
      </c>
      <c r="IXK3" s="3" t="s">
        <v>1036</v>
      </c>
      <c r="IXL3" s="3" t="s">
        <v>1036</v>
      </c>
      <c r="IXM3" s="3" t="s">
        <v>1036</v>
      </c>
      <c r="IXN3" s="3" t="s">
        <v>1036</v>
      </c>
      <c r="IXO3" s="3" t="s">
        <v>1036</v>
      </c>
      <c r="IXP3" s="3" t="s">
        <v>1036</v>
      </c>
      <c r="IXQ3" s="3" t="s">
        <v>1036</v>
      </c>
      <c r="IXR3" s="3" t="s">
        <v>1036</v>
      </c>
      <c r="IXS3" s="3" t="s">
        <v>1036</v>
      </c>
      <c r="IXT3" s="3" t="s">
        <v>1036</v>
      </c>
      <c r="IXU3" s="3" t="s">
        <v>1036</v>
      </c>
      <c r="IXV3" s="3" t="s">
        <v>1036</v>
      </c>
      <c r="IXW3" s="3" t="s">
        <v>1036</v>
      </c>
      <c r="IXX3" s="3" t="s">
        <v>1036</v>
      </c>
      <c r="IXY3" s="3" t="s">
        <v>1036</v>
      </c>
      <c r="IXZ3" s="3" t="s">
        <v>1036</v>
      </c>
      <c r="IYA3" s="3" t="s">
        <v>1036</v>
      </c>
      <c r="IYB3" s="3" t="s">
        <v>1036</v>
      </c>
      <c r="IYC3" s="3" t="s">
        <v>1036</v>
      </c>
      <c r="IYD3" s="3" t="s">
        <v>1036</v>
      </c>
      <c r="IYE3" s="3" t="s">
        <v>1036</v>
      </c>
      <c r="IYF3" s="3" t="s">
        <v>1036</v>
      </c>
      <c r="IYG3" s="3" t="s">
        <v>1036</v>
      </c>
      <c r="IYH3" s="3" t="s">
        <v>1036</v>
      </c>
      <c r="IYI3" s="3" t="s">
        <v>1036</v>
      </c>
      <c r="IYJ3" s="3" t="s">
        <v>1036</v>
      </c>
      <c r="IYK3" s="3" t="s">
        <v>1036</v>
      </c>
      <c r="IYL3" s="3" t="s">
        <v>1036</v>
      </c>
      <c r="IYM3" s="3" t="s">
        <v>1036</v>
      </c>
      <c r="IYN3" s="3" t="s">
        <v>1036</v>
      </c>
      <c r="IYO3" s="3" t="s">
        <v>1036</v>
      </c>
      <c r="IYP3" s="3" t="s">
        <v>1036</v>
      </c>
      <c r="IYQ3" s="3" t="s">
        <v>1036</v>
      </c>
      <c r="IYR3" s="3" t="s">
        <v>1036</v>
      </c>
      <c r="IYS3" s="3" t="s">
        <v>1036</v>
      </c>
      <c r="IYT3" s="3" t="s">
        <v>1036</v>
      </c>
      <c r="IYU3" s="3" t="s">
        <v>1036</v>
      </c>
      <c r="IYV3" s="3" t="s">
        <v>1036</v>
      </c>
      <c r="IYW3" s="3" t="s">
        <v>1036</v>
      </c>
      <c r="IYX3" s="3" t="s">
        <v>1036</v>
      </c>
      <c r="IYY3" s="3" t="s">
        <v>1036</v>
      </c>
      <c r="IYZ3" s="3" t="s">
        <v>1036</v>
      </c>
      <c r="IZA3" s="3" t="s">
        <v>1036</v>
      </c>
      <c r="IZB3" s="3" t="s">
        <v>1036</v>
      </c>
      <c r="IZC3" s="3" t="s">
        <v>1036</v>
      </c>
      <c r="IZD3" s="3" t="s">
        <v>1036</v>
      </c>
      <c r="IZE3" s="3" t="s">
        <v>1036</v>
      </c>
      <c r="IZF3" s="3" t="s">
        <v>1036</v>
      </c>
      <c r="IZG3" s="3" t="s">
        <v>1036</v>
      </c>
      <c r="IZH3" s="3" t="s">
        <v>1036</v>
      </c>
      <c r="IZI3" s="3" t="s">
        <v>1036</v>
      </c>
      <c r="IZJ3" s="3" t="s">
        <v>1036</v>
      </c>
      <c r="IZK3" s="3" t="s">
        <v>1036</v>
      </c>
      <c r="IZL3" s="3" t="s">
        <v>1036</v>
      </c>
      <c r="IZM3" s="3" t="s">
        <v>1036</v>
      </c>
      <c r="IZN3" s="3" t="s">
        <v>1036</v>
      </c>
      <c r="IZO3" s="3" t="s">
        <v>1036</v>
      </c>
      <c r="IZP3" s="3" t="s">
        <v>1036</v>
      </c>
      <c r="IZQ3" s="3" t="s">
        <v>1036</v>
      </c>
      <c r="IZR3" s="3" t="s">
        <v>1036</v>
      </c>
      <c r="IZS3" s="3" t="s">
        <v>1036</v>
      </c>
      <c r="IZT3" s="3" t="s">
        <v>1036</v>
      </c>
      <c r="IZU3" s="3" t="s">
        <v>1036</v>
      </c>
      <c r="IZV3" s="3" t="s">
        <v>1036</v>
      </c>
      <c r="IZW3" s="3" t="s">
        <v>1036</v>
      </c>
      <c r="IZX3" s="3" t="s">
        <v>1036</v>
      </c>
      <c r="IZY3" s="3" t="s">
        <v>1036</v>
      </c>
      <c r="IZZ3" s="3" t="s">
        <v>1036</v>
      </c>
      <c r="JAA3" s="3" t="s">
        <v>1036</v>
      </c>
      <c r="JAB3" s="3" t="s">
        <v>1036</v>
      </c>
      <c r="JAC3" s="3" t="s">
        <v>1036</v>
      </c>
      <c r="JAD3" s="3" t="s">
        <v>1036</v>
      </c>
      <c r="JAE3" s="3" t="s">
        <v>1036</v>
      </c>
      <c r="JAF3" s="3" t="s">
        <v>1036</v>
      </c>
      <c r="JAG3" s="3" t="s">
        <v>1036</v>
      </c>
      <c r="JAH3" s="3" t="s">
        <v>1036</v>
      </c>
      <c r="JAI3" s="3" t="s">
        <v>1036</v>
      </c>
      <c r="JAJ3" s="3" t="s">
        <v>1036</v>
      </c>
      <c r="JAK3" s="3" t="s">
        <v>1036</v>
      </c>
      <c r="JAL3" s="3" t="s">
        <v>1036</v>
      </c>
      <c r="JAM3" s="3" t="s">
        <v>1036</v>
      </c>
      <c r="JAN3" s="3" t="s">
        <v>1036</v>
      </c>
      <c r="JAO3" s="3" t="s">
        <v>1036</v>
      </c>
      <c r="JAP3" s="3" t="s">
        <v>1036</v>
      </c>
      <c r="JAQ3" s="3" t="s">
        <v>1036</v>
      </c>
      <c r="JAR3" s="3" t="s">
        <v>1036</v>
      </c>
      <c r="JAS3" s="3" t="s">
        <v>1036</v>
      </c>
      <c r="JAT3" s="3" t="s">
        <v>1036</v>
      </c>
      <c r="JAU3" s="3" t="s">
        <v>1036</v>
      </c>
      <c r="JAV3" s="3" t="s">
        <v>1036</v>
      </c>
      <c r="JAW3" s="3" t="s">
        <v>1036</v>
      </c>
      <c r="JAX3" s="3" t="s">
        <v>1036</v>
      </c>
      <c r="JAY3" s="3" t="s">
        <v>1036</v>
      </c>
      <c r="JAZ3" s="3" t="s">
        <v>1036</v>
      </c>
      <c r="JBA3" s="3" t="s">
        <v>1036</v>
      </c>
      <c r="JBB3" s="3" t="s">
        <v>1036</v>
      </c>
      <c r="JBC3" s="3" t="s">
        <v>1036</v>
      </c>
      <c r="JBD3" s="3" t="s">
        <v>1036</v>
      </c>
      <c r="JBE3" s="3" t="s">
        <v>1036</v>
      </c>
      <c r="JBF3" s="3" t="s">
        <v>1036</v>
      </c>
      <c r="JBG3" s="3" t="s">
        <v>1036</v>
      </c>
      <c r="JBH3" s="3" t="s">
        <v>1036</v>
      </c>
      <c r="JBI3" s="3" t="s">
        <v>1036</v>
      </c>
      <c r="JBJ3" s="3" t="s">
        <v>1036</v>
      </c>
      <c r="JBK3" s="3" t="s">
        <v>1036</v>
      </c>
      <c r="JBL3" s="3" t="s">
        <v>1036</v>
      </c>
      <c r="JBM3" s="3" t="s">
        <v>1036</v>
      </c>
      <c r="JBN3" s="3" t="s">
        <v>1036</v>
      </c>
      <c r="JBO3" s="3" t="s">
        <v>1036</v>
      </c>
      <c r="JBP3" s="3" t="s">
        <v>1036</v>
      </c>
      <c r="JBQ3" s="3" t="s">
        <v>1036</v>
      </c>
      <c r="JBR3" s="3" t="s">
        <v>1036</v>
      </c>
      <c r="JBS3" s="3" t="s">
        <v>1036</v>
      </c>
      <c r="JBT3" s="3" t="s">
        <v>1036</v>
      </c>
      <c r="JBU3" s="3" t="s">
        <v>1036</v>
      </c>
      <c r="JBV3" s="3" t="s">
        <v>1036</v>
      </c>
      <c r="JBW3" s="3" t="s">
        <v>1036</v>
      </c>
      <c r="JBX3" s="3" t="s">
        <v>1036</v>
      </c>
      <c r="JBY3" s="3" t="s">
        <v>1036</v>
      </c>
      <c r="JBZ3" s="3" t="s">
        <v>1036</v>
      </c>
      <c r="JCA3" s="3" t="s">
        <v>1036</v>
      </c>
      <c r="JCB3" s="3" t="s">
        <v>1036</v>
      </c>
      <c r="JCC3" s="3" t="s">
        <v>1036</v>
      </c>
      <c r="JCD3" s="3" t="s">
        <v>1036</v>
      </c>
      <c r="JCE3" s="3" t="s">
        <v>1036</v>
      </c>
      <c r="JCF3" s="3" t="s">
        <v>1036</v>
      </c>
      <c r="JCG3" s="3" t="s">
        <v>1036</v>
      </c>
      <c r="JCH3" s="3" t="s">
        <v>1036</v>
      </c>
      <c r="JCI3" s="3" t="s">
        <v>1036</v>
      </c>
      <c r="JCJ3" s="3" t="s">
        <v>1036</v>
      </c>
      <c r="JCK3" s="3" t="s">
        <v>1036</v>
      </c>
      <c r="JCL3" s="3" t="s">
        <v>1036</v>
      </c>
      <c r="JCM3" s="3" t="s">
        <v>1036</v>
      </c>
      <c r="JCN3" s="3" t="s">
        <v>1036</v>
      </c>
      <c r="JCO3" s="3" t="s">
        <v>1036</v>
      </c>
      <c r="JCP3" s="3" t="s">
        <v>1036</v>
      </c>
      <c r="JCQ3" s="3" t="s">
        <v>1036</v>
      </c>
      <c r="JCR3" s="3" t="s">
        <v>1036</v>
      </c>
      <c r="JCS3" s="3" t="s">
        <v>1036</v>
      </c>
      <c r="JCT3" s="3" t="s">
        <v>1036</v>
      </c>
      <c r="JCU3" s="3" t="s">
        <v>1036</v>
      </c>
      <c r="JCV3" s="3" t="s">
        <v>1036</v>
      </c>
      <c r="JCW3" s="3" t="s">
        <v>1036</v>
      </c>
      <c r="JCX3" s="3" t="s">
        <v>1036</v>
      </c>
      <c r="JCY3" s="3" t="s">
        <v>1036</v>
      </c>
      <c r="JCZ3" s="3" t="s">
        <v>1036</v>
      </c>
      <c r="JDA3" s="3" t="s">
        <v>1036</v>
      </c>
      <c r="JDB3" s="3" t="s">
        <v>1036</v>
      </c>
      <c r="JDC3" s="3" t="s">
        <v>1036</v>
      </c>
      <c r="JDD3" s="3" t="s">
        <v>1036</v>
      </c>
      <c r="JDE3" s="3" t="s">
        <v>1036</v>
      </c>
      <c r="JDF3" s="3" t="s">
        <v>1036</v>
      </c>
      <c r="JDG3" s="3" t="s">
        <v>1036</v>
      </c>
      <c r="JDH3" s="3" t="s">
        <v>1036</v>
      </c>
      <c r="JDI3" s="3" t="s">
        <v>1036</v>
      </c>
      <c r="JDJ3" s="3" t="s">
        <v>1036</v>
      </c>
      <c r="JDK3" s="3" t="s">
        <v>1036</v>
      </c>
      <c r="JDL3" s="3" t="s">
        <v>1036</v>
      </c>
      <c r="JDM3" s="3" t="s">
        <v>1036</v>
      </c>
      <c r="JDN3" s="3" t="s">
        <v>1036</v>
      </c>
      <c r="JDO3" s="3" t="s">
        <v>1036</v>
      </c>
      <c r="JDP3" s="3" t="s">
        <v>1036</v>
      </c>
      <c r="JDQ3" s="3" t="s">
        <v>1036</v>
      </c>
      <c r="JDR3" s="3" t="s">
        <v>1036</v>
      </c>
      <c r="JDS3" s="3" t="s">
        <v>1036</v>
      </c>
      <c r="JDT3" s="3" t="s">
        <v>1036</v>
      </c>
      <c r="JDU3" s="3" t="s">
        <v>1036</v>
      </c>
      <c r="JDV3" s="3" t="s">
        <v>1036</v>
      </c>
      <c r="JDW3" s="3" t="s">
        <v>1036</v>
      </c>
      <c r="JDX3" s="3" t="s">
        <v>1036</v>
      </c>
      <c r="JDY3" s="3" t="s">
        <v>1036</v>
      </c>
      <c r="JDZ3" s="3" t="s">
        <v>1036</v>
      </c>
      <c r="JEA3" s="3" t="s">
        <v>1036</v>
      </c>
      <c r="JEB3" s="3" t="s">
        <v>1036</v>
      </c>
      <c r="JEC3" s="3" t="s">
        <v>1036</v>
      </c>
      <c r="JED3" s="3" t="s">
        <v>1036</v>
      </c>
      <c r="JEE3" s="3" t="s">
        <v>1036</v>
      </c>
      <c r="JEF3" s="3" t="s">
        <v>1036</v>
      </c>
      <c r="JEG3" s="3" t="s">
        <v>1036</v>
      </c>
      <c r="JEH3" s="3" t="s">
        <v>1036</v>
      </c>
      <c r="JEI3" s="3" t="s">
        <v>1036</v>
      </c>
      <c r="JEJ3" s="3" t="s">
        <v>1036</v>
      </c>
      <c r="JEK3" s="3" t="s">
        <v>1036</v>
      </c>
      <c r="JEL3" s="3" t="s">
        <v>1036</v>
      </c>
      <c r="JEM3" s="3" t="s">
        <v>1036</v>
      </c>
      <c r="JEN3" s="3" t="s">
        <v>1036</v>
      </c>
      <c r="JEO3" s="3" t="s">
        <v>1036</v>
      </c>
      <c r="JEP3" s="3" t="s">
        <v>1036</v>
      </c>
      <c r="JEQ3" s="3" t="s">
        <v>1036</v>
      </c>
      <c r="JER3" s="3" t="s">
        <v>1036</v>
      </c>
      <c r="JES3" s="3" t="s">
        <v>1036</v>
      </c>
      <c r="JET3" s="3" t="s">
        <v>1036</v>
      </c>
      <c r="JEU3" s="3" t="s">
        <v>1036</v>
      </c>
      <c r="JEV3" s="3" t="s">
        <v>1036</v>
      </c>
      <c r="JEW3" s="3" t="s">
        <v>1036</v>
      </c>
      <c r="JEX3" s="3" t="s">
        <v>1036</v>
      </c>
      <c r="JEY3" s="3" t="s">
        <v>1036</v>
      </c>
      <c r="JEZ3" s="3" t="s">
        <v>1036</v>
      </c>
      <c r="JFA3" s="3" t="s">
        <v>1036</v>
      </c>
      <c r="JFB3" s="3" t="s">
        <v>1036</v>
      </c>
      <c r="JFC3" s="3" t="s">
        <v>1036</v>
      </c>
      <c r="JFD3" s="3" t="s">
        <v>1036</v>
      </c>
      <c r="JFE3" s="3" t="s">
        <v>1036</v>
      </c>
      <c r="JFF3" s="3" t="s">
        <v>1036</v>
      </c>
      <c r="JFG3" s="3" t="s">
        <v>1036</v>
      </c>
      <c r="JFH3" s="3" t="s">
        <v>1036</v>
      </c>
      <c r="JFI3" s="3" t="s">
        <v>1036</v>
      </c>
      <c r="JFJ3" s="3" t="s">
        <v>1036</v>
      </c>
      <c r="JFK3" s="3" t="s">
        <v>1036</v>
      </c>
      <c r="JFL3" s="3" t="s">
        <v>1036</v>
      </c>
      <c r="JFM3" s="3" t="s">
        <v>1036</v>
      </c>
      <c r="JFN3" s="3" t="s">
        <v>1036</v>
      </c>
      <c r="JFO3" s="3" t="s">
        <v>1036</v>
      </c>
      <c r="JFP3" s="3" t="s">
        <v>1036</v>
      </c>
      <c r="JFQ3" s="3" t="s">
        <v>1036</v>
      </c>
      <c r="JFR3" s="3" t="s">
        <v>1036</v>
      </c>
      <c r="JFS3" s="3" t="s">
        <v>1036</v>
      </c>
      <c r="JFT3" s="3" t="s">
        <v>1036</v>
      </c>
      <c r="JFU3" s="3" t="s">
        <v>1036</v>
      </c>
      <c r="JFV3" s="3" t="s">
        <v>1036</v>
      </c>
      <c r="JFW3" s="3" t="s">
        <v>1036</v>
      </c>
      <c r="JFX3" s="3" t="s">
        <v>1036</v>
      </c>
      <c r="JFY3" s="3" t="s">
        <v>1036</v>
      </c>
      <c r="JFZ3" s="3" t="s">
        <v>1036</v>
      </c>
      <c r="JGA3" s="3" t="s">
        <v>1036</v>
      </c>
      <c r="JGB3" s="3" t="s">
        <v>1036</v>
      </c>
      <c r="JGC3" s="3" t="s">
        <v>1036</v>
      </c>
      <c r="JGD3" s="3" t="s">
        <v>1036</v>
      </c>
      <c r="JGE3" s="3" t="s">
        <v>1036</v>
      </c>
      <c r="JGF3" s="3" t="s">
        <v>1036</v>
      </c>
      <c r="JGG3" s="3" t="s">
        <v>1036</v>
      </c>
      <c r="JGH3" s="3" t="s">
        <v>1036</v>
      </c>
      <c r="JGI3" s="3" t="s">
        <v>1036</v>
      </c>
      <c r="JGJ3" s="3" t="s">
        <v>1036</v>
      </c>
      <c r="JGK3" s="3" t="s">
        <v>1036</v>
      </c>
      <c r="JGL3" s="3" t="s">
        <v>1036</v>
      </c>
      <c r="JGM3" s="3" t="s">
        <v>1036</v>
      </c>
      <c r="JGN3" s="3" t="s">
        <v>1036</v>
      </c>
      <c r="JGO3" s="3" t="s">
        <v>1036</v>
      </c>
      <c r="JGP3" s="3" t="s">
        <v>1036</v>
      </c>
      <c r="JGQ3" s="3" t="s">
        <v>1036</v>
      </c>
      <c r="JGR3" s="3" t="s">
        <v>1036</v>
      </c>
      <c r="JGS3" s="3" t="s">
        <v>1036</v>
      </c>
      <c r="JGT3" s="3" t="s">
        <v>1036</v>
      </c>
      <c r="JGU3" s="3" t="s">
        <v>1036</v>
      </c>
      <c r="JGV3" s="3" t="s">
        <v>1036</v>
      </c>
      <c r="JGW3" s="3" t="s">
        <v>1036</v>
      </c>
      <c r="JGX3" s="3" t="s">
        <v>1036</v>
      </c>
      <c r="JGY3" s="3" t="s">
        <v>1036</v>
      </c>
      <c r="JGZ3" s="3" t="s">
        <v>1036</v>
      </c>
      <c r="JHA3" s="3" t="s">
        <v>1036</v>
      </c>
      <c r="JHB3" s="3" t="s">
        <v>1036</v>
      </c>
      <c r="JHC3" s="3" t="s">
        <v>1036</v>
      </c>
      <c r="JHD3" s="3" t="s">
        <v>1036</v>
      </c>
      <c r="JHE3" s="3" t="s">
        <v>1036</v>
      </c>
      <c r="JHF3" s="3" t="s">
        <v>1036</v>
      </c>
      <c r="JHG3" s="3" t="s">
        <v>1036</v>
      </c>
      <c r="JHH3" s="3" t="s">
        <v>1036</v>
      </c>
      <c r="JHI3" s="3" t="s">
        <v>1036</v>
      </c>
      <c r="JHJ3" s="3" t="s">
        <v>1036</v>
      </c>
      <c r="JHK3" s="3" t="s">
        <v>1036</v>
      </c>
      <c r="JHL3" s="3" t="s">
        <v>1036</v>
      </c>
      <c r="JHM3" s="3" t="s">
        <v>1036</v>
      </c>
      <c r="JHN3" s="3" t="s">
        <v>1036</v>
      </c>
      <c r="JHO3" s="3" t="s">
        <v>1036</v>
      </c>
      <c r="JHP3" s="3" t="s">
        <v>1036</v>
      </c>
      <c r="JHQ3" s="3" t="s">
        <v>1036</v>
      </c>
      <c r="JHR3" s="3" t="s">
        <v>1036</v>
      </c>
      <c r="JHS3" s="3" t="s">
        <v>1036</v>
      </c>
      <c r="JHT3" s="3" t="s">
        <v>1036</v>
      </c>
      <c r="JHU3" s="3" t="s">
        <v>1036</v>
      </c>
      <c r="JHV3" s="3" t="s">
        <v>1036</v>
      </c>
      <c r="JHW3" s="3" t="s">
        <v>1036</v>
      </c>
      <c r="JHX3" s="3" t="s">
        <v>1036</v>
      </c>
      <c r="JHY3" s="3" t="s">
        <v>1036</v>
      </c>
      <c r="JHZ3" s="3" t="s">
        <v>1036</v>
      </c>
      <c r="JIA3" s="3" t="s">
        <v>1036</v>
      </c>
      <c r="JIB3" s="3" t="s">
        <v>1036</v>
      </c>
      <c r="JIC3" s="3" t="s">
        <v>1036</v>
      </c>
      <c r="JID3" s="3" t="s">
        <v>1036</v>
      </c>
      <c r="JIE3" s="3" t="s">
        <v>1036</v>
      </c>
      <c r="JIF3" s="3" t="s">
        <v>1036</v>
      </c>
      <c r="JIG3" s="3" t="s">
        <v>1036</v>
      </c>
      <c r="JIH3" s="3" t="s">
        <v>1036</v>
      </c>
      <c r="JII3" s="3" t="s">
        <v>1036</v>
      </c>
      <c r="JIJ3" s="3" t="s">
        <v>1036</v>
      </c>
      <c r="JIK3" s="3" t="s">
        <v>1036</v>
      </c>
      <c r="JIL3" s="3" t="s">
        <v>1036</v>
      </c>
      <c r="JIM3" s="3" t="s">
        <v>1036</v>
      </c>
      <c r="JIN3" s="3" t="s">
        <v>1036</v>
      </c>
      <c r="JIO3" s="3" t="s">
        <v>1036</v>
      </c>
      <c r="JIP3" s="3" t="s">
        <v>1036</v>
      </c>
      <c r="JIQ3" s="3" t="s">
        <v>1036</v>
      </c>
      <c r="JIR3" s="3" t="s">
        <v>1036</v>
      </c>
      <c r="JIS3" s="3" t="s">
        <v>1036</v>
      </c>
      <c r="JIT3" s="3" t="s">
        <v>1036</v>
      </c>
      <c r="JIU3" s="3" t="s">
        <v>1036</v>
      </c>
      <c r="JIV3" s="3" t="s">
        <v>1036</v>
      </c>
      <c r="JIW3" s="3" t="s">
        <v>1036</v>
      </c>
      <c r="JIX3" s="3" t="s">
        <v>1036</v>
      </c>
      <c r="JIY3" s="3" t="s">
        <v>1036</v>
      </c>
      <c r="JIZ3" s="3" t="s">
        <v>1036</v>
      </c>
      <c r="JJA3" s="3" t="s">
        <v>1036</v>
      </c>
      <c r="JJB3" s="3" t="s">
        <v>1036</v>
      </c>
      <c r="JJC3" s="3" t="s">
        <v>1036</v>
      </c>
      <c r="JJD3" s="3" t="s">
        <v>1036</v>
      </c>
      <c r="JJE3" s="3" t="s">
        <v>1036</v>
      </c>
      <c r="JJF3" s="3" t="s">
        <v>1036</v>
      </c>
      <c r="JJG3" s="3" t="s">
        <v>1036</v>
      </c>
      <c r="JJH3" s="3" t="s">
        <v>1036</v>
      </c>
      <c r="JJI3" s="3" t="s">
        <v>1036</v>
      </c>
      <c r="JJJ3" s="3" t="s">
        <v>1036</v>
      </c>
      <c r="JJK3" s="3" t="s">
        <v>1036</v>
      </c>
      <c r="JJL3" s="3" t="s">
        <v>1036</v>
      </c>
      <c r="JJM3" s="3" t="s">
        <v>1036</v>
      </c>
      <c r="JJN3" s="3" t="s">
        <v>1036</v>
      </c>
      <c r="JJO3" s="3" t="s">
        <v>1036</v>
      </c>
      <c r="JJP3" s="3" t="s">
        <v>1036</v>
      </c>
      <c r="JJQ3" s="3" t="s">
        <v>1036</v>
      </c>
      <c r="JJR3" s="3" t="s">
        <v>1036</v>
      </c>
      <c r="JJS3" s="3" t="s">
        <v>1036</v>
      </c>
      <c r="JJT3" s="3" t="s">
        <v>1036</v>
      </c>
      <c r="JJU3" s="3" t="s">
        <v>1036</v>
      </c>
      <c r="JJV3" s="3" t="s">
        <v>1036</v>
      </c>
      <c r="JJW3" s="3" t="s">
        <v>1036</v>
      </c>
      <c r="JJX3" s="3" t="s">
        <v>1036</v>
      </c>
      <c r="JJY3" s="3" t="s">
        <v>1036</v>
      </c>
      <c r="JJZ3" s="3" t="s">
        <v>1036</v>
      </c>
      <c r="JKA3" s="3" t="s">
        <v>1036</v>
      </c>
      <c r="JKB3" s="3" t="s">
        <v>1036</v>
      </c>
      <c r="JKC3" s="3" t="s">
        <v>1036</v>
      </c>
      <c r="JKD3" s="3" t="s">
        <v>1036</v>
      </c>
      <c r="JKE3" s="3" t="s">
        <v>1036</v>
      </c>
      <c r="JKF3" s="3" t="s">
        <v>1036</v>
      </c>
      <c r="JKG3" s="3" t="s">
        <v>1036</v>
      </c>
      <c r="JKH3" s="3" t="s">
        <v>1036</v>
      </c>
      <c r="JKI3" s="3" t="s">
        <v>1036</v>
      </c>
      <c r="JKJ3" s="3" t="s">
        <v>1036</v>
      </c>
      <c r="JKK3" s="3" t="s">
        <v>1036</v>
      </c>
      <c r="JKL3" s="3" t="s">
        <v>1036</v>
      </c>
      <c r="JKM3" s="3" t="s">
        <v>1036</v>
      </c>
      <c r="JKN3" s="3" t="s">
        <v>1036</v>
      </c>
      <c r="JKO3" s="3" t="s">
        <v>1036</v>
      </c>
      <c r="JKP3" s="3" t="s">
        <v>1036</v>
      </c>
      <c r="JKQ3" s="3" t="s">
        <v>1036</v>
      </c>
      <c r="JKR3" s="3" t="s">
        <v>1036</v>
      </c>
      <c r="JKS3" s="3" t="s">
        <v>1036</v>
      </c>
      <c r="JKT3" s="3" t="s">
        <v>1036</v>
      </c>
      <c r="JKU3" s="3" t="s">
        <v>1036</v>
      </c>
      <c r="JKV3" s="3" t="s">
        <v>1036</v>
      </c>
      <c r="JKW3" s="3" t="s">
        <v>1036</v>
      </c>
      <c r="JKX3" s="3" t="s">
        <v>1036</v>
      </c>
      <c r="JKY3" s="3" t="s">
        <v>1036</v>
      </c>
      <c r="JKZ3" s="3" t="s">
        <v>1036</v>
      </c>
      <c r="JLA3" s="3" t="s">
        <v>1036</v>
      </c>
      <c r="JLB3" s="3" t="s">
        <v>1036</v>
      </c>
      <c r="JLC3" s="3" t="s">
        <v>1036</v>
      </c>
      <c r="JLD3" s="3" t="s">
        <v>1036</v>
      </c>
      <c r="JLE3" s="3" t="s">
        <v>1036</v>
      </c>
      <c r="JLF3" s="3" t="s">
        <v>1036</v>
      </c>
      <c r="JLG3" s="3" t="s">
        <v>1036</v>
      </c>
      <c r="JLH3" s="3" t="s">
        <v>1036</v>
      </c>
      <c r="JLI3" s="3" t="s">
        <v>1036</v>
      </c>
      <c r="JLJ3" s="3" t="s">
        <v>1036</v>
      </c>
      <c r="JLK3" s="3" t="s">
        <v>1036</v>
      </c>
      <c r="JLL3" s="3" t="s">
        <v>1036</v>
      </c>
      <c r="JLM3" s="3" t="s">
        <v>1036</v>
      </c>
      <c r="JLN3" s="3" t="s">
        <v>1036</v>
      </c>
      <c r="JLO3" s="3" t="s">
        <v>1036</v>
      </c>
      <c r="JLP3" s="3" t="s">
        <v>1036</v>
      </c>
      <c r="JLQ3" s="3" t="s">
        <v>1036</v>
      </c>
      <c r="JLR3" s="3" t="s">
        <v>1036</v>
      </c>
      <c r="JLS3" s="3" t="s">
        <v>1036</v>
      </c>
      <c r="JLT3" s="3" t="s">
        <v>1036</v>
      </c>
      <c r="JLU3" s="3" t="s">
        <v>1036</v>
      </c>
      <c r="JLV3" s="3" t="s">
        <v>1036</v>
      </c>
      <c r="JLW3" s="3" t="s">
        <v>1036</v>
      </c>
      <c r="JLX3" s="3" t="s">
        <v>1036</v>
      </c>
      <c r="JLY3" s="3" t="s">
        <v>1036</v>
      </c>
      <c r="JLZ3" s="3" t="s">
        <v>1036</v>
      </c>
      <c r="JMA3" s="3" t="s">
        <v>1036</v>
      </c>
      <c r="JMB3" s="3" t="s">
        <v>1036</v>
      </c>
      <c r="JMC3" s="3" t="s">
        <v>1036</v>
      </c>
      <c r="JMD3" s="3" t="s">
        <v>1036</v>
      </c>
      <c r="JME3" s="3" t="s">
        <v>1036</v>
      </c>
      <c r="JMF3" s="3" t="s">
        <v>1036</v>
      </c>
      <c r="JMG3" s="3" t="s">
        <v>1036</v>
      </c>
      <c r="JMH3" s="3" t="s">
        <v>1036</v>
      </c>
      <c r="JMI3" s="3" t="s">
        <v>1036</v>
      </c>
      <c r="JMJ3" s="3" t="s">
        <v>1036</v>
      </c>
      <c r="JMK3" s="3" t="s">
        <v>1036</v>
      </c>
      <c r="JML3" s="3" t="s">
        <v>1036</v>
      </c>
      <c r="JMM3" s="3" t="s">
        <v>1036</v>
      </c>
      <c r="JMN3" s="3" t="s">
        <v>1036</v>
      </c>
      <c r="JMO3" s="3" t="s">
        <v>1036</v>
      </c>
      <c r="JMP3" s="3" t="s">
        <v>1036</v>
      </c>
      <c r="JMQ3" s="3" t="s">
        <v>1036</v>
      </c>
      <c r="JMR3" s="3" t="s">
        <v>1036</v>
      </c>
      <c r="JMS3" s="3" t="s">
        <v>1036</v>
      </c>
      <c r="JMT3" s="3" t="s">
        <v>1036</v>
      </c>
      <c r="JMU3" s="3" t="s">
        <v>1036</v>
      </c>
      <c r="JMV3" s="3" t="s">
        <v>1036</v>
      </c>
      <c r="JMW3" s="3" t="s">
        <v>1036</v>
      </c>
      <c r="JMX3" s="3" t="s">
        <v>1036</v>
      </c>
      <c r="JMY3" s="3" t="s">
        <v>1036</v>
      </c>
      <c r="JMZ3" s="3" t="s">
        <v>1036</v>
      </c>
      <c r="JNA3" s="3" t="s">
        <v>1036</v>
      </c>
      <c r="JNB3" s="3" t="s">
        <v>1036</v>
      </c>
      <c r="JNC3" s="3" t="s">
        <v>1036</v>
      </c>
      <c r="JND3" s="3" t="s">
        <v>1036</v>
      </c>
      <c r="JNE3" s="3" t="s">
        <v>1036</v>
      </c>
      <c r="JNF3" s="3" t="s">
        <v>1036</v>
      </c>
      <c r="JNG3" s="3" t="s">
        <v>1036</v>
      </c>
      <c r="JNH3" s="3" t="s">
        <v>1036</v>
      </c>
      <c r="JNI3" s="3" t="s">
        <v>1036</v>
      </c>
      <c r="JNJ3" s="3" t="s">
        <v>1036</v>
      </c>
      <c r="JNK3" s="3" t="s">
        <v>1036</v>
      </c>
      <c r="JNL3" s="3" t="s">
        <v>1036</v>
      </c>
      <c r="JNM3" s="3" t="s">
        <v>1036</v>
      </c>
      <c r="JNN3" s="3" t="s">
        <v>1036</v>
      </c>
      <c r="JNO3" s="3" t="s">
        <v>1036</v>
      </c>
      <c r="JNP3" s="3" t="s">
        <v>1036</v>
      </c>
      <c r="JNQ3" s="3" t="s">
        <v>1036</v>
      </c>
      <c r="JNR3" s="3" t="s">
        <v>1036</v>
      </c>
      <c r="JNS3" s="3" t="s">
        <v>1036</v>
      </c>
      <c r="JNT3" s="3" t="s">
        <v>1036</v>
      </c>
      <c r="JNU3" s="3" t="s">
        <v>1036</v>
      </c>
      <c r="JNV3" s="3" t="s">
        <v>1036</v>
      </c>
      <c r="JNW3" s="3" t="s">
        <v>1036</v>
      </c>
      <c r="JNX3" s="3" t="s">
        <v>1036</v>
      </c>
      <c r="JNY3" s="3" t="s">
        <v>1036</v>
      </c>
      <c r="JNZ3" s="3" t="s">
        <v>1036</v>
      </c>
      <c r="JOA3" s="3" t="s">
        <v>1036</v>
      </c>
      <c r="JOB3" s="3" t="s">
        <v>1036</v>
      </c>
      <c r="JOC3" s="3" t="s">
        <v>1036</v>
      </c>
      <c r="JOD3" s="3" t="s">
        <v>1036</v>
      </c>
      <c r="JOE3" s="3" t="s">
        <v>1036</v>
      </c>
      <c r="JOF3" s="3" t="s">
        <v>1036</v>
      </c>
      <c r="JOG3" s="3" t="s">
        <v>1036</v>
      </c>
      <c r="JOH3" s="3" t="s">
        <v>1036</v>
      </c>
      <c r="JOI3" s="3" t="s">
        <v>1036</v>
      </c>
      <c r="JOJ3" s="3" t="s">
        <v>1036</v>
      </c>
      <c r="JOK3" s="3" t="s">
        <v>1036</v>
      </c>
      <c r="JOL3" s="3" t="s">
        <v>1036</v>
      </c>
      <c r="JOM3" s="3" t="s">
        <v>1036</v>
      </c>
      <c r="JON3" s="3" t="s">
        <v>1036</v>
      </c>
      <c r="JOO3" s="3" t="s">
        <v>1036</v>
      </c>
      <c r="JOP3" s="3" t="s">
        <v>1036</v>
      </c>
      <c r="JOQ3" s="3" t="s">
        <v>1036</v>
      </c>
      <c r="JOR3" s="3" t="s">
        <v>1036</v>
      </c>
      <c r="JOS3" s="3" t="s">
        <v>1036</v>
      </c>
      <c r="JOT3" s="3" t="s">
        <v>1036</v>
      </c>
      <c r="JOU3" s="3" t="s">
        <v>1036</v>
      </c>
      <c r="JOV3" s="3" t="s">
        <v>1036</v>
      </c>
      <c r="JOW3" s="3" t="s">
        <v>1036</v>
      </c>
      <c r="JOX3" s="3" t="s">
        <v>1036</v>
      </c>
      <c r="JOY3" s="3" t="s">
        <v>1036</v>
      </c>
      <c r="JOZ3" s="3" t="s">
        <v>1036</v>
      </c>
      <c r="JPA3" s="3" t="s">
        <v>1036</v>
      </c>
      <c r="JPB3" s="3" t="s">
        <v>1036</v>
      </c>
      <c r="JPC3" s="3" t="s">
        <v>1036</v>
      </c>
      <c r="JPD3" s="3" t="s">
        <v>1036</v>
      </c>
      <c r="JPE3" s="3" t="s">
        <v>1036</v>
      </c>
      <c r="JPF3" s="3" t="s">
        <v>1036</v>
      </c>
      <c r="JPG3" s="3" t="s">
        <v>1036</v>
      </c>
      <c r="JPH3" s="3" t="s">
        <v>1036</v>
      </c>
      <c r="JPI3" s="3" t="s">
        <v>1036</v>
      </c>
      <c r="JPJ3" s="3" t="s">
        <v>1036</v>
      </c>
      <c r="JPK3" s="3" t="s">
        <v>1036</v>
      </c>
      <c r="JPL3" s="3" t="s">
        <v>1036</v>
      </c>
      <c r="JPM3" s="3" t="s">
        <v>1036</v>
      </c>
      <c r="JPN3" s="3" t="s">
        <v>1036</v>
      </c>
      <c r="JPO3" s="3" t="s">
        <v>1036</v>
      </c>
      <c r="JPP3" s="3" t="s">
        <v>1036</v>
      </c>
      <c r="JPQ3" s="3" t="s">
        <v>1036</v>
      </c>
      <c r="JPR3" s="3" t="s">
        <v>1036</v>
      </c>
      <c r="JPS3" s="3" t="s">
        <v>1036</v>
      </c>
      <c r="JPT3" s="3" t="s">
        <v>1036</v>
      </c>
      <c r="JPU3" s="3" t="s">
        <v>1036</v>
      </c>
      <c r="JPV3" s="3" t="s">
        <v>1036</v>
      </c>
      <c r="JPW3" s="3" t="s">
        <v>1036</v>
      </c>
      <c r="JPX3" s="3" t="s">
        <v>1036</v>
      </c>
      <c r="JPY3" s="3" t="s">
        <v>1036</v>
      </c>
      <c r="JPZ3" s="3" t="s">
        <v>1036</v>
      </c>
      <c r="JQA3" s="3" t="s">
        <v>1036</v>
      </c>
      <c r="JQB3" s="3" t="s">
        <v>1036</v>
      </c>
      <c r="JQC3" s="3" t="s">
        <v>1036</v>
      </c>
      <c r="JQD3" s="3" t="s">
        <v>1036</v>
      </c>
      <c r="JQE3" s="3" t="s">
        <v>1036</v>
      </c>
      <c r="JQF3" s="3" t="s">
        <v>1036</v>
      </c>
      <c r="JQG3" s="3" t="s">
        <v>1036</v>
      </c>
      <c r="JQH3" s="3" t="s">
        <v>1036</v>
      </c>
      <c r="JQI3" s="3" t="s">
        <v>1036</v>
      </c>
      <c r="JQJ3" s="3" t="s">
        <v>1036</v>
      </c>
      <c r="JQK3" s="3" t="s">
        <v>1036</v>
      </c>
      <c r="JQL3" s="3" t="s">
        <v>1036</v>
      </c>
      <c r="JQM3" s="3" t="s">
        <v>1036</v>
      </c>
      <c r="JQN3" s="3" t="s">
        <v>1036</v>
      </c>
      <c r="JQO3" s="3" t="s">
        <v>1036</v>
      </c>
      <c r="JQP3" s="3" t="s">
        <v>1036</v>
      </c>
      <c r="JQQ3" s="3" t="s">
        <v>1036</v>
      </c>
      <c r="JQR3" s="3" t="s">
        <v>1036</v>
      </c>
      <c r="JQS3" s="3" t="s">
        <v>1036</v>
      </c>
      <c r="JQT3" s="3" t="s">
        <v>1036</v>
      </c>
      <c r="JQU3" s="3" t="s">
        <v>1036</v>
      </c>
      <c r="JQV3" s="3" t="s">
        <v>1036</v>
      </c>
      <c r="JQW3" s="3" t="s">
        <v>1036</v>
      </c>
      <c r="JQX3" s="3" t="s">
        <v>1036</v>
      </c>
      <c r="JQY3" s="3" t="s">
        <v>1036</v>
      </c>
      <c r="JQZ3" s="3" t="s">
        <v>1036</v>
      </c>
      <c r="JRA3" s="3" t="s">
        <v>1036</v>
      </c>
      <c r="JRB3" s="3" t="s">
        <v>1036</v>
      </c>
      <c r="JRC3" s="3" t="s">
        <v>1036</v>
      </c>
      <c r="JRD3" s="3" t="s">
        <v>1036</v>
      </c>
      <c r="JRE3" s="3" t="s">
        <v>1036</v>
      </c>
      <c r="JRF3" s="3" t="s">
        <v>1036</v>
      </c>
      <c r="JRG3" s="3" t="s">
        <v>1036</v>
      </c>
      <c r="JRH3" s="3" t="s">
        <v>1036</v>
      </c>
      <c r="JRI3" s="3" t="s">
        <v>1036</v>
      </c>
      <c r="JRJ3" s="3" t="s">
        <v>1036</v>
      </c>
      <c r="JRK3" s="3" t="s">
        <v>1036</v>
      </c>
      <c r="JRL3" s="3" t="s">
        <v>1036</v>
      </c>
      <c r="JRM3" s="3" t="s">
        <v>1036</v>
      </c>
      <c r="JRN3" s="3" t="s">
        <v>1036</v>
      </c>
      <c r="JRO3" s="3" t="s">
        <v>1036</v>
      </c>
      <c r="JRP3" s="3" t="s">
        <v>1036</v>
      </c>
      <c r="JRQ3" s="3" t="s">
        <v>1036</v>
      </c>
      <c r="JRR3" s="3" t="s">
        <v>1036</v>
      </c>
      <c r="JRS3" s="3" t="s">
        <v>1036</v>
      </c>
      <c r="JRT3" s="3" t="s">
        <v>1036</v>
      </c>
      <c r="JRU3" s="3" t="s">
        <v>1036</v>
      </c>
      <c r="JRV3" s="3" t="s">
        <v>1036</v>
      </c>
      <c r="JRW3" s="3" t="s">
        <v>1036</v>
      </c>
      <c r="JRX3" s="3" t="s">
        <v>1036</v>
      </c>
      <c r="JRY3" s="3" t="s">
        <v>1036</v>
      </c>
      <c r="JRZ3" s="3" t="s">
        <v>1036</v>
      </c>
      <c r="JSA3" s="3" t="s">
        <v>1036</v>
      </c>
      <c r="JSB3" s="3" t="s">
        <v>1036</v>
      </c>
      <c r="JSC3" s="3" t="s">
        <v>1036</v>
      </c>
      <c r="JSD3" s="3" t="s">
        <v>1036</v>
      </c>
      <c r="JSE3" s="3" t="s">
        <v>1036</v>
      </c>
      <c r="JSF3" s="3" t="s">
        <v>1036</v>
      </c>
      <c r="JSG3" s="3" t="s">
        <v>1036</v>
      </c>
      <c r="JSH3" s="3" t="s">
        <v>1036</v>
      </c>
      <c r="JSI3" s="3" t="s">
        <v>1036</v>
      </c>
      <c r="JSJ3" s="3" t="s">
        <v>1036</v>
      </c>
      <c r="JSK3" s="3" t="s">
        <v>1036</v>
      </c>
      <c r="JSL3" s="3" t="s">
        <v>1036</v>
      </c>
      <c r="JSM3" s="3" t="s">
        <v>1036</v>
      </c>
      <c r="JSN3" s="3" t="s">
        <v>1036</v>
      </c>
      <c r="JSO3" s="3" t="s">
        <v>1036</v>
      </c>
      <c r="JSP3" s="3" t="s">
        <v>1036</v>
      </c>
      <c r="JSQ3" s="3" t="s">
        <v>1036</v>
      </c>
      <c r="JSR3" s="3" t="s">
        <v>1036</v>
      </c>
      <c r="JSS3" s="3" t="s">
        <v>1036</v>
      </c>
      <c r="JST3" s="3" t="s">
        <v>1036</v>
      </c>
      <c r="JSU3" s="3" t="s">
        <v>1036</v>
      </c>
      <c r="JSV3" s="3" t="s">
        <v>1036</v>
      </c>
      <c r="JSW3" s="3" t="s">
        <v>1036</v>
      </c>
      <c r="JSX3" s="3" t="s">
        <v>1036</v>
      </c>
      <c r="JSY3" s="3" t="s">
        <v>1036</v>
      </c>
      <c r="JSZ3" s="3" t="s">
        <v>1036</v>
      </c>
      <c r="JTA3" s="3" t="s">
        <v>1036</v>
      </c>
      <c r="JTB3" s="3" t="s">
        <v>1036</v>
      </c>
      <c r="JTC3" s="3" t="s">
        <v>1036</v>
      </c>
      <c r="JTD3" s="3" t="s">
        <v>1036</v>
      </c>
      <c r="JTE3" s="3" t="s">
        <v>1036</v>
      </c>
      <c r="JTF3" s="3" t="s">
        <v>1036</v>
      </c>
      <c r="JTG3" s="3" t="s">
        <v>1036</v>
      </c>
      <c r="JTH3" s="3" t="s">
        <v>1036</v>
      </c>
      <c r="JTI3" s="3" t="s">
        <v>1036</v>
      </c>
      <c r="JTJ3" s="3" t="s">
        <v>1036</v>
      </c>
      <c r="JTK3" s="3" t="s">
        <v>1036</v>
      </c>
      <c r="JTL3" s="3" t="s">
        <v>1036</v>
      </c>
      <c r="JTM3" s="3" t="s">
        <v>1036</v>
      </c>
      <c r="JTN3" s="3" t="s">
        <v>1036</v>
      </c>
      <c r="JTO3" s="3" t="s">
        <v>1036</v>
      </c>
      <c r="JTP3" s="3" t="s">
        <v>1036</v>
      </c>
      <c r="JTQ3" s="3" t="s">
        <v>1036</v>
      </c>
      <c r="JTR3" s="3" t="s">
        <v>1036</v>
      </c>
      <c r="JTS3" s="3" t="s">
        <v>1036</v>
      </c>
      <c r="JTT3" s="3" t="s">
        <v>1036</v>
      </c>
      <c r="JTU3" s="3" t="s">
        <v>1036</v>
      </c>
      <c r="JTV3" s="3" t="s">
        <v>1036</v>
      </c>
      <c r="JTW3" s="3" t="s">
        <v>1036</v>
      </c>
      <c r="JTX3" s="3" t="s">
        <v>1036</v>
      </c>
      <c r="JTY3" s="3" t="s">
        <v>1036</v>
      </c>
      <c r="JTZ3" s="3" t="s">
        <v>1036</v>
      </c>
      <c r="JUA3" s="3" t="s">
        <v>1036</v>
      </c>
      <c r="JUB3" s="3" t="s">
        <v>1036</v>
      </c>
      <c r="JUC3" s="3" t="s">
        <v>1036</v>
      </c>
      <c r="JUD3" s="3" t="s">
        <v>1036</v>
      </c>
      <c r="JUE3" s="3" t="s">
        <v>1036</v>
      </c>
      <c r="JUF3" s="3" t="s">
        <v>1036</v>
      </c>
      <c r="JUG3" s="3" t="s">
        <v>1036</v>
      </c>
      <c r="JUH3" s="3" t="s">
        <v>1036</v>
      </c>
      <c r="JUI3" s="3" t="s">
        <v>1036</v>
      </c>
      <c r="JUJ3" s="3" t="s">
        <v>1036</v>
      </c>
      <c r="JUK3" s="3" t="s">
        <v>1036</v>
      </c>
      <c r="JUL3" s="3" t="s">
        <v>1036</v>
      </c>
      <c r="JUM3" s="3" t="s">
        <v>1036</v>
      </c>
      <c r="JUN3" s="3" t="s">
        <v>1036</v>
      </c>
      <c r="JUO3" s="3" t="s">
        <v>1036</v>
      </c>
      <c r="JUP3" s="3" t="s">
        <v>1036</v>
      </c>
      <c r="JUQ3" s="3" t="s">
        <v>1036</v>
      </c>
      <c r="JUR3" s="3" t="s">
        <v>1036</v>
      </c>
      <c r="JUS3" s="3" t="s">
        <v>1036</v>
      </c>
      <c r="JUT3" s="3" t="s">
        <v>1036</v>
      </c>
      <c r="JUU3" s="3" t="s">
        <v>1036</v>
      </c>
      <c r="JUV3" s="3" t="s">
        <v>1036</v>
      </c>
      <c r="JUW3" s="3" t="s">
        <v>1036</v>
      </c>
      <c r="JUX3" s="3" t="s">
        <v>1036</v>
      </c>
      <c r="JUY3" s="3" t="s">
        <v>1036</v>
      </c>
      <c r="JUZ3" s="3" t="s">
        <v>1036</v>
      </c>
      <c r="JVA3" s="3" t="s">
        <v>1036</v>
      </c>
      <c r="JVB3" s="3" t="s">
        <v>1036</v>
      </c>
      <c r="JVC3" s="3" t="s">
        <v>1036</v>
      </c>
      <c r="JVD3" s="3" t="s">
        <v>1036</v>
      </c>
      <c r="JVE3" s="3" t="s">
        <v>1036</v>
      </c>
      <c r="JVF3" s="3" t="s">
        <v>1036</v>
      </c>
      <c r="JVG3" s="3" t="s">
        <v>1036</v>
      </c>
      <c r="JVH3" s="3" t="s">
        <v>1036</v>
      </c>
      <c r="JVI3" s="3" t="s">
        <v>1036</v>
      </c>
      <c r="JVJ3" s="3" t="s">
        <v>1036</v>
      </c>
      <c r="JVK3" s="3" t="s">
        <v>1036</v>
      </c>
      <c r="JVL3" s="3" t="s">
        <v>1036</v>
      </c>
      <c r="JVM3" s="3" t="s">
        <v>1036</v>
      </c>
      <c r="JVN3" s="3" t="s">
        <v>1036</v>
      </c>
      <c r="JVO3" s="3" t="s">
        <v>1036</v>
      </c>
      <c r="JVP3" s="3" t="s">
        <v>1036</v>
      </c>
      <c r="JVQ3" s="3" t="s">
        <v>1036</v>
      </c>
      <c r="JVR3" s="3" t="s">
        <v>1036</v>
      </c>
      <c r="JVS3" s="3" t="s">
        <v>1036</v>
      </c>
      <c r="JVT3" s="3" t="s">
        <v>1036</v>
      </c>
      <c r="JVU3" s="3" t="s">
        <v>1036</v>
      </c>
      <c r="JVV3" s="3" t="s">
        <v>1036</v>
      </c>
      <c r="JVW3" s="3" t="s">
        <v>1036</v>
      </c>
      <c r="JVX3" s="3" t="s">
        <v>1036</v>
      </c>
      <c r="JVY3" s="3" t="s">
        <v>1036</v>
      </c>
      <c r="JVZ3" s="3" t="s">
        <v>1036</v>
      </c>
      <c r="JWA3" s="3" t="s">
        <v>1036</v>
      </c>
      <c r="JWB3" s="3" t="s">
        <v>1036</v>
      </c>
      <c r="JWC3" s="3" t="s">
        <v>1036</v>
      </c>
      <c r="JWD3" s="3" t="s">
        <v>1036</v>
      </c>
      <c r="JWE3" s="3" t="s">
        <v>1036</v>
      </c>
      <c r="JWF3" s="3" t="s">
        <v>1036</v>
      </c>
      <c r="JWG3" s="3" t="s">
        <v>1036</v>
      </c>
      <c r="JWH3" s="3" t="s">
        <v>1036</v>
      </c>
      <c r="JWI3" s="3" t="s">
        <v>1036</v>
      </c>
      <c r="JWJ3" s="3" t="s">
        <v>1036</v>
      </c>
      <c r="JWK3" s="3" t="s">
        <v>1036</v>
      </c>
      <c r="JWL3" s="3" t="s">
        <v>1036</v>
      </c>
      <c r="JWM3" s="3" t="s">
        <v>1036</v>
      </c>
      <c r="JWN3" s="3" t="s">
        <v>1036</v>
      </c>
      <c r="JWO3" s="3" t="s">
        <v>1036</v>
      </c>
      <c r="JWP3" s="3" t="s">
        <v>1036</v>
      </c>
      <c r="JWQ3" s="3" t="s">
        <v>1036</v>
      </c>
      <c r="JWR3" s="3" t="s">
        <v>1036</v>
      </c>
      <c r="JWS3" s="3" t="s">
        <v>1036</v>
      </c>
      <c r="JWT3" s="3" t="s">
        <v>1036</v>
      </c>
      <c r="JWU3" s="3" t="s">
        <v>1036</v>
      </c>
      <c r="JWV3" s="3" t="s">
        <v>1036</v>
      </c>
      <c r="JWW3" s="3" t="s">
        <v>1036</v>
      </c>
      <c r="JWX3" s="3" t="s">
        <v>1036</v>
      </c>
      <c r="JWY3" s="3" t="s">
        <v>1036</v>
      </c>
      <c r="JWZ3" s="3" t="s">
        <v>1036</v>
      </c>
      <c r="JXA3" s="3" t="s">
        <v>1036</v>
      </c>
      <c r="JXB3" s="3" t="s">
        <v>1036</v>
      </c>
      <c r="JXC3" s="3" t="s">
        <v>1036</v>
      </c>
      <c r="JXD3" s="3" t="s">
        <v>1036</v>
      </c>
      <c r="JXE3" s="3" t="s">
        <v>1036</v>
      </c>
      <c r="JXF3" s="3" t="s">
        <v>1036</v>
      </c>
      <c r="JXG3" s="3" t="s">
        <v>1036</v>
      </c>
      <c r="JXH3" s="3" t="s">
        <v>1036</v>
      </c>
      <c r="JXI3" s="3" t="s">
        <v>1036</v>
      </c>
      <c r="JXJ3" s="3" t="s">
        <v>1036</v>
      </c>
      <c r="JXK3" s="3" t="s">
        <v>1036</v>
      </c>
      <c r="JXL3" s="3" t="s">
        <v>1036</v>
      </c>
      <c r="JXM3" s="3" t="s">
        <v>1036</v>
      </c>
      <c r="JXN3" s="3" t="s">
        <v>1036</v>
      </c>
      <c r="JXO3" s="3" t="s">
        <v>1036</v>
      </c>
      <c r="JXP3" s="3" t="s">
        <v>1036</v>
      </c>
      <c r="JXQ3" s="3" t="s">
        <v>1036</v>
      </c>
      <c r="JXR3" s="3" t="s">
        <v>1036</v>
      </c>
      <c r="JXS3" s="3" t="s">
        <v>1036</v>
      </c>
      <c r="JXT3" s="3" t="s">
        <v>1036</v>
      </c>
      <c r="JXU3" s="3" t="s">
        <v>1036</v>
      </c>
      <c r="JXV3" s="3" t="s">
        <v>1036</v>
      </c>
      <c r="JXW3" s="3" t="s">
        <v>1036</v>
      </c>
      <c r="JXX3" s="3" t="s">
        <v>1036</v>
      </c>
      <c r="JXY3" s="3" t="s">
        <v>1036</v>
      </c>
      <c r="JXZ3" s="3" t="s">
        <v>1036</v>
      </c>
      <c r="JYA3" s="3" t="s">
        <v>1036</v>
      </c>
      <c r="JYB3" s="3" t="s">
        <v>1036</v>
      </c>
      <c r="JYC3" s="3" t="s">
        <v>1036</v>
      </c>
      <c r="JYD3" s="3" t="s">
        <v>1036</v>
      </c>
      <c r="JYE3" s="3" t="s">
        <v>1036</v>
      </c>
      <c r="JYF3" s="3" t="s">
        <v>1036</v>
      </c>
      <c r="JYG3" s="3" t="s">
        <v>1036</v>
      </c>
      <c r="JYH3" s="3" t="s">
        <v>1036</v>
      </c>
      <c r="JYI3" s="3" t="s">
        <v>1036</v>
      </c>
      <c r="JYJ3" s="3" t="s">
        <v>1036</v>
      </c>
      <c r="JYK3" s="3" t="s">
        <v>1036</v>
      </c>
      <c r="JYL3" s="3" t="s">
        <v>1036</v>
      </c>
      <c r="JYM3" s="3" t="s">
        <v>1036</v>
      </c>
      <c r="JYN3" s="3" t="s">
        <v>1036</v>
      </c>
      <c r="JYO3" s="3" t="s">
        <v>1036</v>
      </c>
      <c r="JYP3" s="3" t="s">
        <v>1036</v>
      </c>
      <c r="JYQ3" s="3" t="s">
        <v>1036</v>
      </c>
      <c r="JYR3" s="3" t="s">
        <v>1036</v>
      </c>
      <c r="JYS3" s="3" t="s">
        <v>1036</v>
      </c>
      <c r="JYT3" s="3" t="s">
        <v>1036</v>
      </c>
      <c r="JYU3" s="3" t="s">
        <v>1036</v>
      </c>
      <c r="JYV3" s="3" t="s">
        <v>1036</v>
      </c>
      <c r="JYW3" s="3" t="s">
        <v>1036</v>
      </c>
      <c r="JYX3" s="3" t="s">
        <v>1036</v>
      </c>
      <c r="JYY3" s="3" t="s">
        <v>1036</v>
      </c>
      <c r="JYZ3" s="3" t="s">
        <v>1036</v>
      </c>
      <c r="JZA3" s="3" t="s">
        <v>1036</v>
      </c>
      <c r="JZB3" s="3" t="s">
        <v>1036</v>
      </c>
      <c r="JZC3" s="3" t="s">
        <v>1036</v>
      </c>
      <c r="JZD3" s="3" t="s">
        <v>1036</v>
      </c>
      <c r="JZE3" s="3" t="s">
        <v>1036</v>
      </c>
      <c r="JZF3" s="3" t="s">
        <v>1036</v>
      </c>
      <c r="JZG3" s="3" t="s">
        <v>1036</v>
      </c>
      <c r="JZH3" s="3" t="s">
        <v>1036</v>
      </c>
      <c r="JZI3" s="3" t="s">
        <v>1036</v>
      </c>
      <c r="JZJ3" s="3" t="s">
        <v>1036</v>
      </c>
      <c r="JZK3" s="3" t="s">
        <v>1036</v>
      </c>
      <c r="JZL3" s="3" t="s">
        <v>1036</v>
      </c>
      <c r="JZM3" s="3" t="s">
        <v>1036</v>
      </c>
      <c r="JZN3" s="3" t="s">
        <v>1036</v>
      </c>
      <c r="JZO3" s="3" t="s">
        <v>1036</v>
      </c>
      <c r="JZP3" s="3" t="s">
        <v>1036</v>
      </c>
      <c r="JZQ3" s="3" t="s">
        <v>1036</v>
      </c>
      <c r="JZR3" s="3" t="s">
        <v>1036</v>
      </c>
      <c r="JZS3" s="3" t="s">
        <v>1036</v>
      </c>
      <c r="JZT3" s="3" t="s">
        <v>1036</v>
      </c>
      <c r="JZU3" s="3" t="s">
        <v>1036</v>
      </c>
      <c r="JZV3" s="3" t="s">
        <v>1036</v>
      </c>
      <c r="JZW3" s="3" t="s">
        <v>1036</v>
      </c>
      <c r="JZX3" s="3" t="s">
        <v>1036</v>
      </c>
      <c r="JZY3" s="3" t="s">
        <v>1036</v>
      </c>
      <c r="JZZ3" s="3" t="s">
        <v>1036</v>
      </c>
      <c r="KAA3" s="3" t="s">
        <v>1036</v>
      </c>
      <c r="KAB3" s="3" t="s">
        <v>1036</v>
      </c>
      <c r="KAC3" s="3" t="s">
        <v>1036</v>
      </c>
      <c r="KAD3" s="3" t="s">
        <v>1036</v>
      </c>
      <c r="KAE3" s="3" t="s">
        <v>1036</v>
      </c>
      <c r="KAF3" s="3" t="s">
        <v>1036</v>
      </c>
      <c r="KAG3" s="3" t="s">
        <v>1036</v>
      </c>
      <c r="KAH3" s="3" t="s">
        <v>1036</v>
      </c>
      <c r="KAI3" s="3" t="s">
        <v>1036</v>
      </c>
      <c r="KAJ3" s="3" t="s">
        <v>1036</v>
      </c>
      <c r="KAK3" s="3" t="s">
        <v>1036</v>
      </c>
      <c r="KAL3" s="3" t="s">
        <v>1036</v>
      </c>
      <c r="KAM3" s="3" t="s">
        <v>1036</v>
      </c>
      <c r="KAN3" s="3" t="s">
        <v>1036</v>
      </c>
      <c r="KAO3" s="3" t="s">
        <v>1036</v>
      </c>
      <c r="KAP3" s="3" t="s">
        <v>1036</v>
      </c>
      <c r="KAQ3" s="3" t="s">
        <v>1036</v>
      </c>
      <c r="KAR3" s="3" t="s">
        <v>1036</v>
      </c>
      <c r="KAS3" s="3" t="s">
        <v>1036</v>
      </c>
      <c r="KAT3" s="3" t="s">
        <v>1036</v>
      </c>
      <c r="KAU3" s="3" t="s">
        <v>1036</v>
      </c>
      <c r="KAV3" s="3" t="s">
        <v>1036</v>
      </c>
      <c r="KAW3" s="3" t="s">
        <v>1036</v>
      </c>
      <c r="KAX3" s="3" t="s">
        <v>1036</v>
      </c>
      <c r="KAY3" s="3" t="s">
        <v>1036</v>
      </c>
      <c r="KAZ3" s="3" t="s">
        <v>1036</v>
      </c>
      <c r="KBA3" s="3" t="s">
        <v>1036</v>
      </c>
      <c r="KBB3" s="3" t="s">
        <v>1036</v>
      </c>
      <c r="KBC3" s="3" t="s">
        <v>1036</v>
      </c>
      <c r="KBD3" s="3" t="s">
        <v>1036</v>
      </c>
      <c r="KBE3" s="3" t="s">
        <v>1036</v>
      </c>
      <c r="KBF3" s="3" t="s">
        <v>1036</v>
      </c>
      <c r="KBG3" s="3" t="s">
        <v>1036</v>
      </c>
      <c r="KBH3" s="3" t="s">
        <v>1036</v>
      </c>
      <c r="KBI3" s="3" t="s">
        <v>1036</v>
      </c>
      <c r="KBJ3" s="3" t="s">
        <v>1036</v>
      </c>
      <c r="KBK3" s="3" t="s">
        <v>1036</v>
      </c>
      <c r="KBL3" s="3" t="s">
        <v>1036</v>
      </c>
      <c r="KBM3" s="3" t="s">
        <v>1036</v>
      </c>
      <c r="KBN3" s="3" t="s">
        <v>1036</v>
      </c>
      <c r="KBO3" s="3" t="s">
        <v>1036</v>
      </c>
      <c r="KBP3" s="3" t="s">
        <v>1036</v>
      </c>
      <c r="KBQ3" s="3" t="s">
        <v>1036</v>
      </c>
      <c r="KBR3" s="3" t="s">
        <v>1036</v>
      </c>
      <c r="KBS3" s="3" t="s">
        <v>1036</v>
      </c>
      <c r="KBT3" s="3" t="s">
        <v>1036</v>
      </c>
      <c r="KBU3" s="3" t="s">
        <v>1036</v>
      </c>
      <c r="KBV3" s="3" t="s">
        <v>1036</v>
      </c>
      <c r="KBW3" s="3" t="s">
        <v>1036</v>
      </c>
      <c r="KBX3" s="3" t="s">
        <v>1036</v>
      </c>
      <c r="KBY3" s="3" t="s">
        <v>1036</v>
      </c>
      <c r="KBZ3" s="3" t="s">
        <v>1036</v>
      </c>
      <c r="KCA3" s="3" t="s">
        <v>1036</v>
      </c>
      <c r="KCB3" s="3" t="s">
        <v>1036</v>
      </c>
      <c r="KCC3" s="3" t="s">
        <v>1036</v>
      </c>
      <c r="KCD3" s="3" t="s">
        <v>1036</v>
      </c>
      <c r="KCE3" s="3" t="s">
        <v>1036</v>
      </c>
      <c r="KCF3" s="3" t="s">
        <v>1036</v>
      </c>
      <c r="KCG3" s="3" t="s">
        <v>1036</v>
      </c>
      <c r="KCH3" s="3" t="s">
        <v>1036</v>
      </c>
      <c r="KCI3" s="3" t="s">
        <v>1036</v>
      </c>
      <c r="KCJ3" s="3" t="s">
        <v>1036</v>
      </c>
      <c r="KCK3" s="3" t="s">
        <v>1036</v>
      </c>
      <c r="KCL3" s="3" t="s">
        <v>1036</v>
      </c>
      <c r="KCM3" s="3" t="s">
        <v>1036</v>
      </c>
      <c r="KCN3" s="3" t="s">
        <v>1036</v>
      </c>
      <c r="KCO3" s="3" t="s">
        <v>1036</v>
      </c>
      <c r="KCP3" s="3" t="s">
        <v>1036</v>
      </c>
      <c r="KCQ3" s="3" t="s">
        <v>1036</v>
      </c>
      <c r="KCR3" s="3" t="s">
        <v>1036</v>
      </c>
      <c r="KCS3" s="3" t="s">
        <v>1036</v>
      </c>
      <c r="KCT3" s="3" t="s">
        <v>1036</v>
      </c>
      <c r="KCU3" s="3" t="s">
        <v>1036</v>
      </c>
      <c r="KCV3" s="3" t="s">
        <v>1036</v>
      </c>
      <c r="KCW3" s="3" t="s">
        <v>1036</v>
      </c>
      <c r="KCX3" s="3" t="s">
        <v>1036</v>
      </c>
      <c r="KCY3" s="3" t="s">
        <v>1036</v>
      </c>
      <c r="KCZ3" s="3" t="s">
        <v>1036</v>
      </c>
      <c r="KDA3" s="3" t="s">
        <v>1036</v>
      </c>
      <c r="KDB3" s="3" t="s">
        <v>1036</v>
      </c>
      <c r="KDC3" s="3" t="s">
        <v>1036</v>
      </c>
      <c r="KDD3" s="3" t="s">
        <v>1036</v>
      </c>
      <c r="KDE3" s="3" t="s">
        <v>1036</v>
      </c>
      <c r="KDF3" s="3" t="s">
        <v>1036</v>
      </c>
      <c r="KDG3" s="3" t="s">
        <v>1036</v>
      </c>
      <c r="KDH3" s="3" t="s">
        <v>1036</v>
      </c>
      <c r="KDI3" s="3" t="s">
        <v>1036</v>
      </c>
      <c r="KDJ3" s="3" t="s">
        <v>1036</v>
      </c>
      <c r="KDK3" s="3" t="s">
        <v>1036</v>
      </c>
      <c r="KDL3" s="3" t="s">
        <v>1036</v>
      </c>
      <c r="KDM3" s="3" t="s">
        <v>1036</v>
      </c>
      <c r="KDN3" s="3" t="s">
        <v>1036</v>
      </c>
      <c r="KDO3" s="3" t="s">
        <v>1036</v>
      </c>
      <c r="KDP3" s="3" t="s">
        <v>1036</v>
      </c>
      <c r="KDQ3" s="3" t="s">
        <v>1036</v>
      </c>
      <c r="KDR3" s="3" t="s">
        <v>1036</v>
      </c>
      <c r="KDS3" s="3" t="s">
        <v>1036</v>
      </c>
      <c r="KDT3" s="3" t="s">
        <v>1036</v>
      </c>
      <c r="KDU3" s="3" t="s">
        <v>1036</v>
      </c>
      <c r="KDV3" s="3" t="s">
        <v>1036</v>
      </c>
      <c r="KDW3" s="3" t="s">
        <v>1036</v>
      </c>
      <c r="KDX3" s="3" t="s">
        <v>1036</v>
      </c>
      <c r="KDY3" s="3" t="s">
        <v>1036</v>
      </c>
      <c r="KDZ3" s="3" t="s">
        <v>1036</v>
      </c>
      <c r="KEA3" s="3" t="s">
        <v>1036</v>
      </c>
      <c r="KEB3" s="3" t="s">
        <v>1036</v>
      </c>
      <c r="KEC3" s="3" t="s">
        <v>1036</v>
      </c>
      <c r="KED3" s="3" t="s">
        <v>1036</v>
      </c>
      <c r="KEE3" s="3" t="s">
        <v>1036</v>
      </c>
      <c r="KEF3" s="3" t="s">
        <v>1036</v>
      </c>
      <c r="KEG3" s="3" t="s">
        <v>1036</v>
      </c>
      <c r="KEH3" s="3" t="s">
        <v>1036</v>
      </c>
      <c r="KEI3" s="3" t="s">
        <v>1036</v>
      </c>
      <c r="KEJ3" s="3" t="s">
        <v>1036</v>
      </c>
      <c r="KEK3" s="3" t="s">
        <v>1036</v>
      </c>
      <c r="KEL3" s="3" t="s">
        <v>1036</v>
      </c>
      <c r="KEM3" s="3" t="s">
        <v>1036</v>
      </c>
      <c r="KEN3" s="3" t="s">
        <v>1036</v>
      </c>
      <c r="KEO3" s="3" t="s">
        <v>1036</v>
      </c>
      <c r="KEP3" s="3" t="s">
        <v>1036</v>
      </c>
      <c r="KEQ3" s="3" t="s">
        <v>1036</v>
      </c>
      <c r="KER3" s="3" t="s">
        <v>1036</v>
      </c>
      <c r="KES3" s="3" t="s">
        <v>1036</v>
      </c>
      <c r="KET3" s="3" t="s">
        <v>1036</v>
      </c>
      <c r="KEU3" s="3" t="s">
        <v>1036</v>
      </c>
      <c r="KEV3" s="3" t="s">
        <v>1036</v>
      </c>
      <c r="KEW3" s="3" t="s">
        <v>1036</v>
      </c>
      <c r="KEX3" s="3" t="s">
        <v>1036</v>
      </c>
      <c r="KEY3" s="3" t="s">
        <v>1036</v>
      </c>
      <c r="KEZ3" s="3" t="s">
        <v>1036</v>
      </c>
      <c r="KFA3" s="3" t="s">
        <v>1036</v>
      </c>
      <c r="KFB3" s="3" t="s">
        <v>1036</v>
      </c>
      <c r="KFC3" s="3" t="s">
        <v>1036</v>
      </c>
      <c r="KFD3" s="3" t="s">
        <v>1036</v>
      </c>
      <c r="KFE3" s="3" t="s">
        <v>1036</v>
      </c>
      <c r="KFF3" s="3" t="s">
        <v>1036</v>
      </c>
      <c r="KFG3" s="3" t="s">
        <v>1036</v>
      </c>
      <c r="KFH3" s="3" t="s">
        <v>1036</v>
      </c>
      <c r="KFI3" s="3" t="s">
        <v>1036</v>
      </c>
      <c r="KFJ3" s="3" t="s">
        <v>1036</v>
      </c>
      <c r="KFK3" s="3" t="s">
        <v>1036</v>
      </c>
      <c r="KFL3" s="3" t="s">
        <v>1036</v>
      </c>
      <c r="KFM3" s="3" t="s">
        <v>1036</v>
      </c>
      <c r="KFN3" s="3" t="s">
        <v>1036</v>
      </c>
      <c r="KFO3" s="3" t="s">
        <v>1036</v>
      </c>
      <c r="KFP3" s="3" t="s">
        <v>1036</v>
      </c>
      <c r="KFQ3" s="3" t="s">
        <v>1036</v>
      </c>
      <c r="KFR3" s="3" t="s">
        <v>1036</v>
      </c>
      <c r="KFS3" s="3" t="s">
        <v>1036</v>
      </c>
      <c r="KFT3" s="3" t="s">
        <v>1036</v>
      </c>
      <c r="KFU3" s="3" t="s">
        <v>1036</v>
      </c>
      <c r="KFV3" s="3" t="s">
        <v>1036</v>
      </c>
      <c r="KFW3" s="3" t="s">
        <v>1036</v>
      </c>
      <c r="KFX3" s="3" t="s">
        <v>1036</v>
      </c>
      <c r="KFY3" s="3" t="s">
        <v>1036</v>
      </c>
      <c r="KFZ3" s="3" t="s">
        <v>1036</v>
      </c>
      <c r="KGA3" s="3" t="s">
        <v>1036</v>
      </c>
      <c r="KGB3" s="3" t="s">
        <v>1036</v>
      </c>
      <c r="KGC3" s="3" t="s">
        <v>1036</v>
      </c>
      <c r="KGD3" s="3" t="s">
        <v>1036</v>
      </c>
      <c r="KGE3" s="3" t="s">
        <v>1036</v>
      </c>
      <c r="KGF3" s="3" t="s">
        <v>1036</v>
      </c>
      <c r="KGG3" s="3" t="s">
        <v>1036</v>
      </c>
      <c r="KGH3" s="3" t="s">
        <v>1036</v>
      </c>
      <c r="KGI3" s="3" t="s">
        <v>1036</v>
      </c>
      <c r="KGJ3" s="3" t="s">
        <v>1036</v>
      </c>
      <c r="KGK3" s="3" t="s">
        <v>1036</v>
      </c>
      <c r="KGL3" s="3" t="s">
        <v>1036</v>
      </c>
      <c r="KGM3" s="3" t="s">
        <v>1036</v>
      </c>
      <c r="KGN3" s="3" t="s">
        <v>1036</v>
      </c>
      <c r="KGO3" s="3" t="s">
        <v>1036</v>
      </c>
      <c r="KGP3" s="3" t="s">
        <v>1036</v>
      </c>
      <c r="KGQ3" s="3" t="s">
        <v>1036</v>
      </c>
      <c r="KGR3" s="3" t="s">
        <v>1036</v>
      </c>
      <c r="KGS3" s="3" t="s">
        <v>1036</v>
      </c>
      <c r="KGT3" s="3" t="s">
        <v>1036</v>
      </c>
      <c r="KGU3" s="3" t="s">
        <v>1036</v>
      </c>
      <c r="KGV3" s="3" t="s">
        <v>1036</v>
      </c>
      <c r="KGW3" s="3" t="s">
        <v>1036</v>
      </c>
      <c r="KGX3" s="3" t="s">
        <v>1036</v>
      </c>
      <c r="KGY3" s="3" t="s">
        <v>1036</v>
      </c>
      <c r="KGZ3" s="3" t="s">
        <v>1036</v>
      </c>
      <c r="KHA3" s="3" t="s">
        <v>1036</v>
      </c>
      <c r="KHB3" s="3" t="s">
        <v>1036</v>
      </c>
      <c r="KHC3" s="3" t="s">
        <v>1036</v>
      </c>
      <c r="KHD3" s="3" t="s">
        <v>1036</v>
      </c>
      <c r="KHE3" s="3" t="s">
        <v>1036</v>
      </c>
      <c r="KHF3" s="3" t="s">
        <v>1036</v>
      </c>
      <c r="KHG3" s="3" t="s">
        <v>1036</v>
      </c>
      <c r="KHH3" s="3" t="s">
        <v>1036</v>
      </c>
      <c r="KHI3" s="3" t="s">
        <v>1036</v>
      </c>
      <c r="KHJ3" s="3" t="s">
        <v>1036</v>
      </c>
      <c r="KHK3" s="3" t="s">
        <v>1036</v>
      </c>
      <c r="KHL3" s="3" t="s">
        <v>1036</v>
      </c>
      <c r="KHM3" s="3" t="s">
        <v>1036</v>
      </c>
      <c r="KHN3" s="3" t="s">
        <v>1036</v>
      </c>
      <c r="KHO3" s="3" t="s">
        <v>1036</v>
      </c>
      <c r="KHP3" s="3" t="s">
        <v>1036</v>
      </c>
      <c r="KHQ3" s="3" t="s">
        <v>1036</v>
      </c>
      <c r="KHR3" s="3" t="s">
        <v>1036</v>
      </c>
      <c r="KHS3" s="3" t="s">
        <v>1036</v>
      </c>
      <c r="KHT3" s="3" t="s">
        <v>1036</v>
      </c>
      <c r="KHU3" s="3" t="s">
        <v>1036</v>
      </c>
      <c r="KHV3" s="3" t="s">
        <v>1036</v>
      </c>
      <c r="KHW3" s="3" t="s">
        <v>1036</v>
      </c>
      <c r="KHX3" s="3" t="s">
        <v>1036</v>
      </c>
      <c r="KHY3" s="3" t="s">
        <v>1036</v>
      </c>
      <c r="KHZ3" s="3" t="s">
        <v>1036</v>
      </c>
      <c r="KIA3" s="3" t="s">
        <v>1036</v>
      </c>
      <c r="KIB3" s="3" t="s">
        <v>1036</v>
      </c>
      <c r="KIC3" s="3" t="s">
        <v>1036</v>
      </c>
      <c r="KID3" s="3" t="s">
        <v>1036</v>
      </c>
      <c r="KIE3" s="3" t="s">
        <v>1036</v>
      </c>
      <c r="KIF3" s="3" t="s">
        <v>1036</v>
      </c>
      <c r="KIG3" s="3" t="s">
        <v>1036</v>
      </c>
      <c r="KIH3" s="3" t="s">
        <v>1036</v>
      </c>
      <c r="KII3" s="3" t="s">
        <v>1036</v>
      </c>
      <c r="KIJ3" s="3" t="s">
        <v>1036</v>
      </c>
      <c r="KIK3" s="3" t="s">
        <v>1036</v>
      </c>
      <c r="KIL3" s="3" t="s">
        <v>1036</v>
      </c>
      <c r="KIM3" s="3" t="s">
        <v>1036</v>
      </c>
      <c r="KIN3" s="3" t="s">
        <v>1036</v>
      </c>
      <c r="KIO3" s="3" t="s">
        <v>1036</v>
      </c>
      <c r="KIP3" s="3" t="s">
        <v>1036</v>
      </c>
      <c r="KIQ3" s="3" t="s">
        <v>1036</v>
      </c>
      <c r="KIR3" s="3" t="s">
        <v>1036</v>
      </c>
      <c r="KIS3" s="3" t="s">
        <v>1036</v>
      </c>
      <c r="KIT3" s="3" t="s">
        <v>1036</v>
      </c>
      <c r="KIU3" s="3" t="s">
        <v>1036</v>
      </c>
      <c r="KIV3" s="3" t="s">
        <v>1036</v>
      </c>
      <c r="KIW3" s="3" t="s">
        <v>1036</v>
      </c>
      <c r="KIX3" s="3" t="s">
        <v>1036</v>
      </c>
      <c r="KIY3" s="3" t="s">
        <v>1036</v>
      </c>
      <c r="KIZ3" s="3" t="s">
        <v>1036</v>
      </c>
      <c r="KJA3" s="3" t="s">
        <v>1036</v>
      </c>
      <c r="KJB3" s="3" t="s">
        <v>1036</v>
      </c>
      <c r="KJC3" s="3" t="s">
        <v>1036</v>
      </c>
      <c r="KJD3" s="3" t="s">
        <v>1036</v>
      </c>
      <c r="KJE3" s="3" t="s">
        <v>1036</v>
      </c>
      <c r="KJF3" s="3" t="s">
        <v>1036</v>
      </c>
      <c r="KJG3" s="3" t="s">
        <v>1036</v>
      </c>
      <c r="KJH3" s="3" t="s">
        <v>1036</v>
      </c>
      <c r="KJI3" s="3" t="s">
        <v>1036</v>
      </c>
      <c r="KJJ3" s="3" t="s">
        <v>1036</v>
      </c>
      <c r="KJK3" s="3" t="s">
        <v>1036</v>
      </c>
      <c r="KJL3" s="3" t="s">
        <v>1036</v>
      </c>
      <c r="KJM3" s="3" t="s">
        <v>1036</v>
      </c>
      <c r="KJN3" s="3" t="s">
        <v>1036</v>
      </c>
      <c r="KJO3" s="3" t="s">
        <v>1036</v>
      </c>
      <c r="KJP3" s="3" t="s">
        <v>1036</v>
      </c>
      <c r="KJQ3" s="3" t="s">
        <v>1036</v>
      </c>
      <c r="KJR3" s="3" t="s">
        <v>1036</v>
      </c>
      <c r="KJS3" s="3" t="s">
        <v>1036</v>
      </c>
      <c r="KJT3" s="3" t="s">
        <v>1036</v>
      </c>
      <c r="KJU3" s="3" t="s">
        <v>1036</v>
      </c>
      <c r="KJV3" s="3" t="s">
        <v>1036</v>
      </c>
      <c r="KJW3" s="3" t="s">
        <v>1036</v>
      </c>
      <c r="KJX3" s="3" t="s">
        <v>1036</v>
      </c>
      <c r="KJY3" s="3" t="s">
        <v>1036</v>
      </c>
      <c r="KJZ3" s="3" t="s">
        <v>1036</v>
      </c>
      <c r="KKA3" s="3" t="s">
        <v>1036</v>
      </c>
      <c r="KKB3" s="3" t="s">
        <v>1036</v>
      </c>
      <c r="KKC3" s="3" t="s">
        <v>1036</v>
      </c>
      <c r="KKD3" s="3" t="s">
        <v>1036</v>
      </c>
      <c r="KKE3" s="3" t="s">
        <v>1036</v>
      </c>
      <c r="KKF3" s="3" t="s">
        <v>1036</v>
      </c>
      <c r="KKG3" s="3" t="s">
        <v>1036</v>
      </c>
      <c r="KKH3" s="3" t="s">
        <v>1036</v>
      </c>
      <c r="KKI3" s="3" t="s">
        <v>1036</v>
      </c>
      <c r="KKJ3" s="3" t="s">
        <v>1036</v>
      </c>
      <c r="KKK3" s="3" t="s">
        <v>1036</v>
      </c>
      <c r="KKL3" s="3" t="s">
        <v>1036</v>
      </c>
      <c r="KKM3" s="3" t="s">
        <v>1036</v>
      </c>
      <c r="KKN3" s="3" t="s">
        <v>1036</v>
      </c>
      <c r="KKO3" s="3" t="s">
        <v>1036</v>
      </c>
      <c r="KKP3" s="3" t="s">
        <v>1036</v>
      </c>
      <c r="KKQ3" s="3" t="s">
        <v>1036</v>
      </c>
      <c r="KKR3" s="3" t="s">
        <v>1036</v>
      </c>
      <c r="KKS3" s="3" t="s">
        <v>1036</v>
      </c>
      <c r="KKT3" s="3" t="s">
        <v>1036</v>
      </c>
      <c r="KKU3" s="3" t="s">
        <v>1036</v>
      </c>
      <c r="KKV3" s="3" t="s">
        <v>1036</v>
      </c>
      <c r="KKW3" s="3" t="s">
        <v>1036</v>
      </c>
      <c r="KKX3" s="3" t="s">
        <v>1036</v>
      </c>
      <c r="KKY3" s="3" t="s">
        <v>1036</v>
      </c>
      <c r="KKZ3" s="3" t="s">
        <v>1036</v>
      </c>
      <c r="KLA3" s="3" t="s">
        <v>1036</v>
      </c>
      <c r="KLB3" s="3" t="s">
        <v>1036</v>
      </c>
      <c r="KLC3" s="3" t="s">
        <v>1036</v>
      </c>
      <c r="KLD3" s="3" t="s">
        <v>1036</v>
      </c>
      <c r="KLE3" s="3" t="s">
        <v>1036</v>
      </c>
      <c r="KLF3" s="3" t="s">
        <v>1036</v>
      </c>
      <c r="KLG3" s="3" t="s">
        <v>1036</v>
      </c>
      <c r="KLH3" s="3" t="s">
        <v>1036</v>
      </c>
      <c r="KLI3" s="3" t="s">
        <v>1036</v>
      </c>
      <c r="KLJ3" s="3" t="s">
        <v>1036</v>
      </c>
      <c r="KLK3" s="3" t="s">
        <v>1036</v>
      </c>
      <c r="KLL3" s="3" t="s">
        <v>1036</v>
      </c>
      <c r="KLM3" s="3" t="s">
        <v>1036</v>
      </c>
      <c r="KLN3" s="3" t="s">
        <v>1036</v>
      </c>
      <c r="KLO3" s="3" t="s">
        <v>1036</v>
      </c>
      <c r="KLP3" s="3" t="s">
        <v>1036</v>
      </c>
      <c r="KLQ3" s="3" t="s">
        <v>1036</v>
      </c>
      <c r="KLR3" s="3" t="s">
        <v>1036</v>
      </c>
      <c r="KLS3" s="3" t="s">
        <v>1036</v>
      </c>
      <c r="KLT3" s="3" t="s">
        <v>1036</v>
      </c>
      <c r="KLU3" s="3" t="s">
        <v>1036</v>
      </c>
      <c r="KLV3" s="3" t="s">
        <v>1036</v>
      </c>
      <c r="KLW3" s="3" t="s">
        <v>1036</v>
      </c>
      <c r="KLX3" s="3" t="s">
        <v>1036</v>
      </c>
      <c r="KLY3" s="3" t="s">
        <v>1036</v>
      </c>
      <c r="KLZ3" s="3" t="s">
        <v>1036</v>
      </c>
      <c r="KMA3" s="3" t="s">
        <v>1036</v>
      </c>
      <c r="KMB3" s="3" t="s">
        <v>1036</v>
      </c>
      <c r="KMC3" s="3" t="s">
        <v>1036</v>
      </c>
      <c r="KMD3" s="3" t="s">
        <v>1036</v>
      </c>
      <c r="KME3" s="3" t="s">
        <v>1036</v>
      </c>
      <c r="KMF3" s="3" t="s">
        <v>1036</v>
      </c>
      <c r="KMG3" s="3" t="s">
        <v>1036</v>
      </c>
      <c r="KMH3" s="3" t="s">
        <v>1036</v>
      </c>
      <c r="KMI3" s="3" t="s">
        <v>1036</v>
      </c>
      <c r="KMJ3" s="3" t="s">
        <v>1036</v>
      </c>
      <c r="KMK3" s="3" t="s">
        <v>1036</v>
      </c>
      <c r="KML3" s="3" t="s">
        <v>1036</v>
      </c>
      <c r="KMM3" s="3" t="s">
        <v>1036</v>
      </c>
      <c r="KMN3" s="3" t="s">
        <v>1036</v>
      </c>
      <c r="KMO3" s="3" t="s">
        <v>1036</v>
      </c>
      <c r="KMP3" s="3" t="s">
        <v>1036</v>
      </c>
      <c r="KMQ3" s="3" t="s">
        <v>1036</v>
      </c>
      <c r="KMR3" s="3" t="s">
        <v>1036</v>
      </c>
      <c r="KMS3" s="3" t="s">
        <v>1036</v>
      </c>
      <c r="KMT3" s="3" t="s">
        <v>1036</v>
      </c>
      <c r="KMU3" s="3" t="s">
        <v>1036</v>
      </c>
      <c r="KMV3" s="3" t="s">
        <v>1036</v>
      </c>
      <c r="KMW3" s="3" t="s">
        <v>1036</v>
      </c>
      <c r="KMX3" s="3" t="s">
        <v>1036</v>
      </c>
      <c r="KMY3" s="3" t="s">
        <v>1036</v>
      </c>
      <c r="KMZ3" s="3" t="s">
        <v>1036</v>
      </c>
      <c r="KNA3" s="3" t="s">
        <v>1036</v>
      </c>
      <c r="KNB3" s="3" t="s">
        <v>1036</v>
      </c>
      <c r="KNC3" s="3" t="s">
        <v>1036</v>
      </c>
      <c r="KND3" s="3" t="s">
        <v>1036</v>
      </c>
      <c r="KNE3" s="3" t="s">
        <v>1036</v>
      </c>
      <c r="KNF3" s="3" t="s">
        <v>1036</v>
      </c>
      <c r="KNG3" s="3" t="s">
        <v>1036</v>
      </c>
      <c r="KNH3" s="3" t="s">
        <v>1036</v>
      </c>
      <c r="KNI3" s="3" t="s">
        <v>1036</v>
      </c>
      <c r="KNJ3" s="3" t="s">
        <v>1036</v>
      </c>
      <c r="KNK3" s="3" t="s">
        <v>1036</v>
      </c>
      <c r="KNL3" s="3" t="s">
        <v>1036</v>
      </c>
      <c r="KNM3" s="3" t="s">
        <v>1036</v>
      </c>
      <c r="KNN3" s="3" t="s">
        <v>1036</v>
      </c>
      <c r="KNO3" s="3" t="s">
        <v>1036</v>
      </c>
      <c r="KNP3" s="3" t="s">
        <v>1036</v>
      </c>
      <c r="KNQ3" s="3" t="s">
        <v>1036</v>
      </c>
      <c r="KNR3" s="3" t="s">
        <v>1036</v>
      </c>
      <c r="KNS3" s="3" t="s">
        <v>1036</v>
      </c>
      <c r="KNT3" s="3" t="s">
        <v>1036</v>
      </c>
      <c r="KNU3" s="3" t="s">
        <v>1036</v>
      </c>
      <c r="KNV3" s="3" t="s">
        <v>1036</v>
      </c>
      <c r="KNW3" s="3" t="s">
        <v>1036</v>
      </c>
      <c r="KNX3" s="3" t="s">
        <v>1036</v>
      </c>
      <c r="KNY3" s="3" t="s">
        <v>1036</v>
      </c>
      <c r="KNZ3" s="3" t="s">
        <v>1036</v>
      </c>
      <c r="KOA3" s="3" t="s">
        <v>1036</v>
      </c>
      <c r="KOB3" s="3" t="s">
        <v>1036</v>
      </c>
      <c r="KOC3" s="3" t="s">
        <v>1036</v>
      </c>
      <c r="KOD3" s="3" t="s">
        <v>1036</v>
      </c>
      <c r="KOE3" s="3" t="s">
        <v>1036</v>
      </c>
      <c r="KOF3" s="3" t="s">
        <v>1036</v>
      </c>
      <c r="KOG3" s="3" t="s">
        <v>1036</v>
      </c>
      <c r="KOH3" s="3" t="s">
        <v>1036</v>
      </c>
      <c r="KOI3" s="3" t="s">
        <v>1036</v>
      </c>
      <c r="KOJ3" s="3" t="s">
        <v>1036</v>
      </c>
      <c r="KOK3" s="3" t="s">
        <v>1036</v>
      </c>
      <c r="KOL3" s="3" t="s">
        <v>1036</v>
      </c>
      <c r="KOM3" s="3" t="s">
        <v>1036</v>
      </c>
      <c r="KON3" s="3" t="s">
        <v>1036</v>
      </c>
      <c r="KOO3" s="3" t="s">
        <v>1036</v>
      </c>
      <c r="KOP3" s="3" t="s">
        <v>1036</v>
      </c>
      <c r="KOQ3" s="3" t="s">
        <v>1036</v>
      </c>
      <c r="KOR3" s="3" t="s">
        <v>1036</v>
      </c>
      <c r="KOS3" s="3" t="s">
        <v>1036</v>
      </c>
      <c r="KOT3" s="3" t="s">
        <v>1036</v>
      </c>
      <c r="KOU3" s="3" t="s">
        <v>1036</v>
      </c>
      <c r="KOV3" s="3" t="s">
        <v>1036</v>
      </c>
      <c r="KOW3" s="3" t="s">
        <v>1036</v>
      </c>
      <c r="KOX3" s="3" t="s">
        <v>1036</v>
      </c>
      <c r="KOY3" s="3" t="s">
        <v>1036</v>
      </c>
      <c r="KOZ3" s="3" t="s">
        <v>1036</v>
      </c>
      <c r="KPA3" s="3" t="s">
        <v>1036</v>
      </c>
      <c r="KPB3" s="3" t="s">
        <v>1036</v>
      </c>
      <c r="KPC3" s="3" t="s">
        <v>1036</v>
      </c>
      <c r="KPD3" s="3" t="s">
        <v>1036</v>
      </c>
      <c r="KPE3" s="3" t="s">
        <v>1036</v>
      </c>
      <c r="KPF3" s="3" t="s">
        <v>1036</v>
      </c>
      <c r="KPG3" s="3" t="s">
        <v>1036</v>
      </c>
      <c r="KPH3" s="3" t="s">
        <v>1036</v>
      </c>
      <c r="KPI3" s="3" t="s">
        <v>1036</v>
      </c>
      <c r="KPJ3" s="3" t="s">
        <v>1036</v>
      </c>
      <c r="KPK3" s="3" t="s">
        <v>1036</v>
      </c>
      <c r="KPL3" s="3" t="s">
        <v>1036</v>
      </c>
      <c r="KPM3" s="3" t="s">
        <v>1036</v>
      </c>
      <c r="KPN3" s="3" t="s">
        <v>1036</v>
      </c>
      <c r="KPO3" s="3" t="s">
        <v>1036</v>
      </c>
      <c r="KPP3" s="3" t="s">
        <v>1036</v>
      </c>
      <c r="KPQ3" s="3" t="s">
        <v>1036</v>
      </c>
      <c r="KPR3" s="3" t="s">
        <v>1036</v>
      </c>
      <c r="KPS3" s="3" t="s">
        <v>1036</v>
      </c>
      <c r="KPT3" s="3" t="s">
        <v>1036</v>
      </c>
      <c r="KPU3" s="3" t="s">
        <v>1036</v>
      </c>
      <c r="KPV3" s="3" t="s">
        <v>1036</v>
      </c>
      <c r="KPW3" s="3" t="s">
        <v>1036</v>
      </c>
      <c r="KPX3" s="3" t="s">
        <v>1036</v>
      </c>
      <c r="KPY3" s="3" t="s">
        <v>1036</v>
      </c>
      <c r="KPZ3" s="3" t="s">
        <v>1036</v>
      </c>
      <c r="KQA3" s="3" t="s">
        <v>1036</v>
      </c>
      <c r="KQB3" s="3" t="s">
        <v>1036</v>
      </c>
      <c r="KQC3" s="3" t="s">
        <v>1036</v>
      </c>
      <c r="KQD3" s="3" t="s">
        <v>1036</v>
      </c>
      <c r="KQE3" s="3" t="s">
        <v>1036</v>
      </c>
      <c r="KQF3" s="3" t="s">
        <v>1036</v>
      </c>
      <c r="KQG3" s="3" t="s">
        <v>1036</v>
      </c>
      <c r="KQH3" s="3" t="s">
        <v>1036</v>
      </c>
      <c r="KQI3" s="3" t="s">
        <v>1036</v>
      </c>
      <c r="KQJ3" s="3" t="s">
        <v>1036</v>
      </c>
      <c r="KQK3" s="3" t="s">
        <v>1036</v>
      </c>
      <c r="KQL3" s="3" t="s">
        <v>1036</v>
      </c>
      <c r="KQM3" s="3" t="s">
        <v>1036</v>
      </c>
      <c r="KQN3" s="3" t="s">
        <v>1036</v>
      </c>
      <c r="KQO3" s="3" t="s">
        <v>1036</v>
      </c>
      <c r="KQP3" s="3" t="s">
        <v>1036</v>
      </c>
      <c r="KQQ3" s="3" t="s">
        <v>1036</v>
      </c>
      <c r="KQR3" s="3" t="s">
        <v>1036</v>
      </c>
      <c r="KQS3" s="3" t="s">
        <v>1036</v>
      </c>
      <c r="KQT3" s="3" t="s">
        <v>1036</v>
      </c>
      <c r="KQU3" s="3" t="s">
        <v>1036</v>
      </c>
      <c r="KQV3" s="3" t="s">
        <v>1036</v>
      </c>
      <c r="KQW3" s="3" t="s">
        <v>1036</v>
      </c>
      <c r="KQX3" s="3" t="s">
        <v>1036</v>
      </c>
      <c r="KQY3" s="3" t="s">
        <v>1036</v>
      </c>
      <c r="KQZ3" s="3" t="s">
        <v>1036</v>
      </c>
      <c r="KRA3" s="3" t="s">
        <v>1036</v>
      </c>
      <c r="KRB3" s="3" t="s">
        <v>1036</v>
      </c>
      <c r="KRC3" s="3" t="s">
        <v>1036</v>
      </c>
      <c r="KRD3" s="3" t="s">
        <v>1036</v>
      </c>
      <c r="KRE3" s="3" t="s">
        <v>1036</v>
      </c>
      <c r="KRF3" s="3" t="s">
        <v>1036</v>
      </c>
      <c r="KRG3" s="3" t="s">
        <v>1036</v>
      </c>
      <c r="KRH3" s="3" t="s">
        <v>1036</v>
      </c>
      <c r="KRI3" s="3" t="s">
        <v>1036</v>
      </c>
      <c r="KRJ3" s="3" t="s">
        <v>1036</v>
      </c>
      <c r="KRK3" s="3" t="s">
        <v>1036</v>
      </c>
      <c r="KRL3" s="3" t="s">
        <v>1036</v>
      </c>
      <c r="KRM3" s="3" t="s">
        <v>1036</v>
      </c>
      <c r="KRN3" s="3" t="s">
        <v>1036</v>
      </c>
      <c r="KRO3" s="3" t="s">
        <v>1036</v>
      </c>
      <c r="KRP3" s="3" t="s">
        <v>1036</v>
      </c>
      <c r="KRQ3" s="3" t="s">
        <v>1036</v>
      </c>
      <c r="KRR3" s="3" t="s">
        <v>1036</v>
      </c>
      <c r="KRS3" s="3" t="s">
        <v>1036</v>
      </c>
      <c r="KRT3" s="3" t="s">
        <v>1036</v>
      </c>
      <c r="KRU3" s="3" t="s">
        <v>1036</v>
      </c>
      <c r="KRV3" s="3" t="s">
        <v>1036</v>
      </c>
      <c r="KRW3" s="3" t="s">
        <v>1036</v>
      </c>
      <c r="KRX3" s="3" t="s">
        <v>1036</v>
      </c>
      <c r="KRY3" s="3" t="s">
        <v>1036</v>
      </c>
      <c r="KRZ3" s="3" t="s">
        <v>1036</v>
      </c>
      <c r="KSA3" s="3" t="s">
        <v>1036</v>
      </c>
      <c r="KSB3" s="3" t="s">
        <v>1036</v>
      </c>
      <c r="KSC3" s="3" t="s">
        <v>1036</v>
      </c>
      <c r="KSD3" s="3" t="s">
        <v>1036</v>
      </c>
      <c r="KSE3" s="3" t="s">
        <v>1036</v>
      </c>
      <c r="KSF3" s="3" t="s">
        <v>1036</v>
      </c>
      <c r="KSG3" s="3" t="s">
        <v>1036</v>
      </c>
      <c r="KSH3" s="3" t="s">
        <v>1036</v>
      </c>
      <c r="KSI3" s="3" t="s">
        <v>1036</v>
      </c>
      <c r="KSJ3" s="3" t="s">
        <v>1036</v>
      </c>
      <c r="KSK3" s="3" t="s">
        <v>1036</v>
      </c>
      <c r="KSL3" s="3" t="s">
        <v>1036</v>
      </c>
      <c r="KSM3" s="3" t="s">
        <v>1036</v>
      </c>
      <c r="KSN3" s="3" t="s">
        <v>1036</v>
      </c>
      <c r="KSO3" s="3" t="s">
        <v>1036</v>
      </c>
      <c r="KSP3" s="3" t="s">
        <v>1036</v>
      </c>
      <c r="KSQ3" s="3" t="s">
        <v>1036</v>
      </c>
      <c r="KSR3" s="3" t="s">
        <v>1036</v>
      </c>
      <c r="KSS3" s="3" t="s">
        <v>1036</v>
      </c>
      <c r="KST3" s="3" t="s">
        <v>1036</v>
      </c>
      <c r="KSU3" s="3" t="s">
        <v>1036</v>
      </c>
      <c r="KSV3" s="3" t="s">
        <v>1036</v>
      </c>
      <c r="KSW3" s="3" t="s">
        <v>1036</v>
      </c>
      <c r="KSX3" s="3" t="s">
        <v>1036</v>
      </c>
      <c r="KSY3" s="3" t="s">
        <v>1036</v>
      </c>
      <c r="KSZ3" s="3" t="s">
        <v>1036</v>
      </c>
      <c r="KTA3" s="3" t="s">
        <v>1036</v>
      </c>
      <c r="KTB3" s="3" t="s">
        <v>1036</v>
      </c>
      <c r="KTC3" s="3" t="s">
        <v>1036</v>
      </c>
      <c r="KTD3" s="3" t="s">
        <v>1036</v>
      </c>
      <c r="KTE3" s="3" t="s">
        <v>1036</v>
      </c>
      <c r="KTF3" s="3" t="s">
        <v>1036</v>
      </c>
      <c r="KTG3" s="3" t="s">
        <v>1036</v>
      </c>
      <c r="KTH3" s="3" t="s">
        <v>1036</v>
      </c>
      <c r="KTI3" s="3" t="s">
        <v>1036</v>
      </c>
      <c r="KTJ3" s="3" t="s">
        <v>1036</v>
      </c>
      <c r="KTK3" s="3" t="s">
        <v>1036</v>
      </c>
      <c r="KTL3" s="3" t="s">
        <v>1036</v>
      </c>
      <c r="KTM3" s="3" t="s">
        <v>1036</v>
      </c>
      <c r="KTN3" s="3" t="s">
        <v>1036</v>
      </c>
      <c r="KTO3" s="3" t="s">
        <v>1036</v>
      </c>
      <c r="KTP3" s="3" t="s">
        <v>1036</v>
      </c>
      <c r="KTQ3" s="3" t="s">
        <v>1036</v>
      </c>
      <c r="KTR3" s="3" t="s">
        <v>1036</v>
      </c>
      <c r="KTS3" s="3" t="s">
        <v>1036</v>
      </c>
      <c r="KTT3" s="3" t="s">
        <v>1036</v>
      </c>
      <c r="KTU3" s="3" t="s">
        <v>1036</v>
      </c>
      <c r="KTV3" s="3" t="s">
        <v>1036</v>
      </c>
      <c r="KTW3" s="3" t="s">
        <v>1036</v>
      </c>
      <c r="KTX3" s="3" t="s">
        <v>1036</v>
      </c>
      <c r="KTY3" s="3" t="s">
        <v>1036</v>
      </c>
      <c r="KTZ3" s="3" t="s">
        <v>1036</v>
      </c>
      <c r="KUA3" s="3" t="s">
        <v>1036</v>
      </c>
      <c r="KUB3" s="3" t="s">
        <v>1036</v>
      </c>
      <c r="KUC3" s="3" t="s">
        <v>1036</v>
      </c>
      <c r="KUD3" s="3" t="s">
        <v>1036</v>
      </c>
      <c r="KUE3" s="3" t="s">
        <v>1036</v>
      </c>
      <c r="KUF3" s="3" t="s">
        <v>1036</v>
      </c>
      <c r="KUG3" s="3" t="s">
        <v>1036</v>
      </c>
      <c r="KUH3" s="3" t="s">
        <v>1036</v>
      </c>
      <c r="KUI3" s="3" t="s">
        <v>1036</v>
      </c>
      <c r="KUJ3" s="3" t="s">
        <v>1036</v>
      </c>
      <c r="KUK3" s="3" t="s">
        <v>1036</v>
      </c>
      <c r="KUL3" s="3" t="s">
        <v>1036</v>
      </c>
      <c r="KUM3" s="3" t="s">
        <v>1036</v>
      </c>
      <c r="KUN3" s="3" t="s">
        <v>1036</v>
      </c>
      <c r="KUO3" s="3" t="s">
        <v>1036</v>
      </c>
      <c r="KUP3" s="3" t="s">
        <v>1036</v>
      </c>
      <c r="KUQ3" s="3" t="s">
        <v>1036</v>
      </c>
      <c r="KUR3" s="3" t="s">
        <v>1036</v>
      </c>
      <c r="KUS3" s="3" t="s">
        <v>1036</v>
      </c>
      <c r="KUT3" s="3" t="s">
        <v>1036</v>
      </c>
      <c r="KUU3" s="3" t="s">
        <v>1036</v>
      </c>
      <c r="KUV3" s="3" t="s">
        <v>1036</v>
      </c>
      <c r="KUW3" s="3" t="s">
        <v>1036</v>
      </c>
      <c r="KUX3" s="3" t="s">
        <v>1036</v>
      </c>
      <c r="KUY3" s="3" t="s">
        <v>1036</v>
      </c>
      <c r="KUZ3" s="3" t="s">
        <v>1036</v>
      </c>
      <c r="KVA3" s="3" t="s">
        <v>1036</v>
      </c>
      <c r="KVB3" s="3" t="s">
        <v>1036</v>
      </c>
      <c r="KVC3" s="3" t="s">
        <v>1036</v>
      </c>
      <c r="KVD3" s="3" t="s">
        <v>1036</v>
      </c>
      <c r="KVE3" s="3" t="s">
        <v>1036</v>
      </c>
      <c r="KVF3" s="3" t="s">
        <v>1036</v>
      </c>
      <c r="KVG3" s="3" t="s">
        <v>1036</v>
      </c>
      <c r="KVH3" s="3" t="s">
        <v>1036</v>
      </c>
      <c r="KVI3" s="3" t="s">
        <v>1036</v>
      </c>
      <c r="KVJ3" s="3" t="s">
        <v>1036</v>
      </c>
      <c r="KVK3" s="3" t="s">
        <v>1036</v>
      </c>
      <c r="KVL3" s="3" t="s">
        <v>1036</v>
      </c>
      <c r="KVM3" s="3" t="s">
        <v>1036</v>
      </c>
      <c r="KVN3" s="3" t="s">
        <v>1036</v>
      </c>
      <c r="KVO3" s="3" t="s">
        <v>1036</v>
      </c>
      <c r="KVP3" s="3" t="s">
        <v>1036</v>
      </c>
      <c r="KVQ3" s="3" t="s">
        <v>1036</v>
      </c>
      <c r="KVR3" s="3" t="s">
        <v>1036</v>
      </c>
      <c r="KVS3" s="3" t="s">
        <v>1036</v>
      </c>
      <c r="KVT3" s="3" t="s">
        <v>1036</v>
      </c>
      <c r="KVU3" s="3" t="s">
        <v>1036</v>
      </c>
      <c r="KVV3" s="3" t="s">
        <v>1036</v>
      </c>
      <c r="KVW3" s="3" t="s">
        <v>1036</v>
      </c>
      <c r="KVX3" s="3" t="s">
        <v>1036</v>
      </c>
      <c r="KVY3" s="3" t="s">
        <v>1036</v>
      </c>
      <c r="KVZ3" s="3" t="s">
        <v>1036</v>
      </c>
      <c r="KWA3" s="3" t="s">
        <v>1036</v>
      </c>
      <c r="KWB3" s="3" t="s">
        <v>1036</v>
      </c>
      <c r="KWC3" s="3" t="s">
        <v>1036</v>
      </c>
      <c r="KWD3" s="3" t="s">
        <v>1036</v>
      </c>
      <c r="KWE3" s="3" t="s">
        <v>1036</v>
      </c>
      <c r="KWF3" s="3" t="s">
        <v>1036</v>
      </c>
      <c r="KWG3" s="3" t="s">
        <v>1036</v>
      </c>
      <c r="KWH3" s="3" t="s">
        <v>1036</v>
      </c>
      <c r="KWI3" s="3" t="s">
        <v>1036</v>
      </c>
      <c r="KWJ3" s="3" t="s">
        <v>1036</v>
      </c>
      <c r="KWK3" s="3" t="s">
        <v>1036</v>
      </c>
      <c r="KWL3" s="3" t="s">
        <v>1036</v>
      </c>
      <c r="KWM3" s="3" t="s">
        <v>1036</v>
      </c>
      <c r="KWN3" s="3" t="s">
        <v>1036</v>
      </c>
      <c r="KWO3" s="3" t="s">
        <v>1036</v>
      </c>
      <c r="KWP3" s="3" t="s">
        <v>1036</v>
      </c>
      <c r="KWQ3" s="3" t="s">
        <v>1036</v>
      </c>
      <c r="KWR3" s="3" t="s">
        <v>1036</v>
      </c>
      <c r="KWS3" s="3" t="s">
        <v>1036</v>
      </c>
      <c r="KWT3" s="3" t="s">
        <v>1036</v>
      </c>
      <c r="KWU3" s="3" t="s">
        <v>1036</v>
      </c>
      <c r="KWV3" s="3" t="s">
        <v>1036</v>
      </c>
      <c r="KWW3" s="3" t="s">
        <v>1036</v>
      </c>
      <c r="KWX3" s="3" t="s">
        <v>1036</v>
      </c>
      <c r="KWY3" s="3" t="s">
        <v>1036</v>
      </c>
      <c r="KWZ3" s="3" t="s">
        <v>1036</v>
      </c>
      <c r="KXA3" s="3" t="s">
        <v>1036</v>
      </c>
      <c r="KXB3" s="3" t="s">
        <v>1036</v>
      </c>
      <c r="KXC3" s="3" t="s">
        <v>1036</v>
      </c>
      <c r="KXD3" s="3" t="s">
        <v>1036</v>
      </c>
      <c r="KXE3" s="3" t="s">
        <v>1036</v>
      </c>
      <c r="KXF3" s="3" t="s">
        <v>1036</v>
      </c>
      <c r="KXG3" s="3" t="s">
        <v>1036</v>
      </c>
      <c r="KXH3" s="3" t="s">
        <v>1036</v>
      </c>
      <c r="KXI3" s="3" t="s">
        <v>1036</v>
      </c>
      <c r="KXJ3" s="3" t="s">
        <v>1036</v>
      </c>
      <c r="KXK3" s="3" t="s">
        <v>1036</v>
      </c>
      <c r="KXL3" s="3" t="s">
        <v>1036</v>
      </c>
      <c r="KXM3" s="3" t="s">
        <v>1036</v>
      </c>
      <c r="KXN3" s="3" t="s">
        <v>1036</v>
      </c>
      <c r="KXO3" s="3" t="s">
        <v>1036</v>
      </c>
      <c r="KXP3" s="3" t="s">
        <v>1036</v>
      </c>
      <c r="KXQ3" s="3" t="s">
        <v>1036</v>
      </c>
      <c r="KXR3" s="3" t="s">
        <v>1036</v>
      </c>
      <c r="KXS3" s="3" t="s">
        <v>1036</v>
      </c>
      <c r="KXT3" s="3" t="s">
        <v>1036</v>
      </c>
      <c r="KXU3" s="3" t="s">
        <v>1036</v>
      </c>
      <c r="KXV3" s="3" t="s">
        <v>1036</v>
      </c>
      <c r="KXW3" s="3" t="s">
        <v>1036</v>
      </c>
      <c r="KXX3" s="3" t="s">
        <v>1036</v>
      </c>
      <c r="KXY3" s="3" t="s">
        <v>1036</v>
      </c>
      <c r="KXZ3" s="3" t="s">
        <v>1036</v>
      </c>
      <c r="KYA3" s="3" t="s">
        <v>1036</v>
      </c>
      <c r="KYB3" s="3" t="s">
        <v>1036</v>
      </c>
      <c r="KYC3" s="3" t="s">
        <v>1036</v>
      </c>
      <c r="KYD3" s="3" t="s">
        <v>1036</v>
      </c>
      <c r="KYE3" s="3" t="s">
        <v>1036</v>
      </c>
      <c r="KYF3" s="3" t="s">
        <v>1036</v>
      </c>
      <c r="KYG3" s="3" t="s">
        <v>1036</v>
      </c>
      <c r="KYH3" s="3" t="s">
        <v>1036</v>
      </c>
      <c r="KYI3" s="3" t="s">
        <v>1036</v>
      </c>
      <c r="KYJ3" s="3" t="s">
        <v>1036</v>
      </c>
      <c r="KYK3" s="3" t="s">
        <v>1036</v>
      </c>
      <c r="KYL3" s="3" t="s">
        <v>1036</v>
      </c>
      <c r="KYM3" s="3" t="s">
        <v>1036</v>
      </c>
      <c r="KYN3" s="3" t="s">
        <v>1036</v>
      </c>
      <c r="KYO3" s="3" t="s">
        <v>1036</v>
      </c>
      <c r="KYP3" s="3" t="s">
        <v>1036</v>
      </c>
      <c r="KYQ3" s="3" t="s">
        <v>1036</v>
      </c>
      <c r="KYR3" s="3" t="s">
        <v>1036</v>
      </c>
      <c r="KYS3" s="3" t="s">
        <v>1036</v>
      </c>
      <c r="KYT3" s="3" t="s">
        <v>1036</v>
      </c>
      <c r="KYU3" s="3" t="s">
        <v>1036</v>
      </c>
      <c r="KYV3" s="3" t="s">
        <v>1036</v>
      </c>
      <c r="KYW3" s="3" t="s">
        <v>1036</v>
      </c>
      <c r="KYX3" s="3" t="s">
        <v>1036</v>
      </c>
      <c r="KYY3" s="3" t="s">
        <v>1036</v>
      </c>
      <c r="KYZ3" s="3" t="s">
        <v>1036</v>
      </c>
      <c r="KZA3" s="3" t="s">
        <v>1036</v>
      </c>
      <c r="KZB3" s="3" t="s">
        <v>1036</v>
      </c>
      <c r="KZC3" s="3" t="s">
        <v>1036</v>
      </c>
      <c r="KZD3" s="3" t="s">
        <v>1036</v>
      </c>
      <c r="KZE3" s="3" t="s">
        <v>1036</v>
      </c>
      <c r="KZF3" s="3" t="s">
        <v>1036</v>
      </c>
      <c r="KZG3" s="3" t="s">
        <v>1036</v>
      </c>
      <c r="KZH3" s="3" t="s">
        <v>1036</v>
      </c>
      <c r="KZI3" s="3" t="s">
        <v>1036</v>
      </c>
      <c r="KZJ3" s="3" t="s">
        <v>1036</v>
      </c>
      <c r="KZK3" s="3" t="s">
        <v>1036</v>
      </c>
      <c r="KZL3" s="3" t="s">
        <v>1036</v>
      </c>
      <c r="KZM3" s="3" t="s">
        <v>1036</v>
      </c>
      <c r="KZN3" s="3" t="s">
        <v>1036</v>
      </c>
      <c r="KZO3" s="3" t="s">
        <v>1036</v>
      </c>
      <c r="KZP3" s="3" t="s">
        <v>1036</v>
      </c>
      <c r="KZQ3" s="3" t="s">
        <v>1036</v>
      </c>
      <c r="KZR3" s="3" t="s">
        <v>1036</v>
      </c>
      <c r="KZS3" s="3" t="s">
        <v>1036</v>
      </c>
      <c r="KZT3" s="3" t="s">
        <v>1036</v>
      </c>
      <c r="KZU3" s="3" t="s">
        <v>1036</v>
      </c>
      <c r="KZV3" s="3" t="s">
        <v>1036</v>
      </c>
      <c r="KZW3" s="3" t="s">
        <v>1036</v>
      </c>
      <c r="KZX3" s="3" t="s">
        <v>1036</v>
      </c>
      <c r="KZY3" s="3" t="s">
        <v>1036</v>
      </c>
      <c r="KZZ3" s="3" t="s">
        <v>1036</v>
      </c>
      <c r="LAA3" s="3" t="s">
        <v>1036</v>
      </c>
      <c r="LAB3" s="3" t="s">
        <v>1036</v>
      </c>
      <c r="LAC3" s="3" t="s">
        <v>1036</v>
      </c>
      <c r="LAD3" s="3" t="s">
        <v>1036</v>
      </c>
      <c r="LAE3" s="3" t="s">
        <v>1036</v>
      </c>
      <c r="LAF3" s="3" t="s">
        <v>1036</v>
      </c>
      <c r="LAG3" s="3" t="s">
        <v>1036</v>
      </c>
      <c r="LAH3" s="3" t="s">
        <v>1036</v>
      </c>
      <c r="LAI3" s="3" t="s">
        <v>1036</v>
      </c>
      <c r="LAJ3" s="3" t="s">
        <v>1036</v>
      </c>
      <c r="LAK3" s="3" t="s">
        <v>1036</v>
      </c>
      <c r="LAL3" s="3" t="s">
        <v>1036</v>
      </c>
      <c r="LAM3" s="3" t="s">
        <v>1036</v>
      </c>
      <c r="LAN3" s="3" t="s">
        <v>1036</v>
      </c>
      <c r="LAO3" s="3" t="s">
        <v>1036</v>
      </c>
      <c r="LAP3" s="3" t="s">
        <v>1036</v>
      </c>
      <c r="LAQ3" s="3" t="s">
        <v>1036</v>
      </c>
      <c r="LAR3" s="3" t="s">
        <v>1036</v>
      </c>
      <c r="LAS3" s="3" t="s">
        <v>1036</v>
      </c>
      <c r="LAT3" s="3" t="s">
        <v>1036</v>
      </c>
      <c r="LAU3" s="3" t="s">
        <v>1036</v>
      </c>
      <c r="LAV3" s="3" t="s">
        <v>1036</v>
      </c>
      <c r="LAW3" s="3" t="s">
        <v>1036</v>
      </c>
      <c r="LAX3" s="3" t="s">
        <v>1036</v>
      </c>
      <c r="LAY3" s="3" t="s">
        <v>1036</v>
      </c>
      <c r="LAZ3" s="3" t="s">
        <v>1036</v>
      </c>
      <c r="LBA3" s="3" t="s">
        <v>1036</v>
      </c>
      <c r="LBB3" s="3" t="s">
        <v>1036</v>
      </c>
      <c r="LBC3" s="3" t="s">
        <v>1036</v>
      </c>
      <c r="LBD3" s="3" t="s">
        <v>1036</v>
      </c>
      <c r="LBE3" s="3" t="s">
        <v>1036</v>
      </c>
      <c r="LBF3" s="3" t="s">
        <v>1036</v>
      </c>
      <c r="LBG3" s="3" t="s">
        <v>1036</v>
      </c>
      <c r="LBH3" s="3" t="s">
        <v>1036</v>
      </c>
      <c r="LBI3" s="3" t="s">
        <v>1036</v>
      </c>
      <c r="LBJ3" s="3" t="s">
        <v>1036</v>
      </c>
      <c r="LBK3" s="3" t="s">
        <v>1036</v>
      </c>
      <c r="LBL3" s="3" t="s">
        <v>1036</v>
      </c>
      <c r="LBM3" s="3" t="s">
        <v>1036</v>
      </c>
      <c r="LBN3" s="3" t="s">
        <v>1036</v>
      </c>
      <c r="LBO3" s="3" t="s">
        <v>1036</v>
      </c>
      <c r="LBP3" s="3" t="s">
        <v>1036</v>
      </c>
      <c r="LBQ3" s="3" t="s">
        <v>1036</v>
      </c>
      <c r="LBR3" s="3" t="s">
        <v>1036</v>
      </c>
      <c r="LBS3" s="3" t="s">
        <v>1036</v>
      </c>
      <c r="LBT3" s="3" t="s">
        <v>1036</v>
      </c>
      <c r="LBU3" s="3" t="s">
        <v>1036</v>
      </c>
      <c r="LBV3" s="3" t="s">
        <v>1036</v>
      </c>
      <c r="LBW3" s="3" t="s">
        <v>1036</v>
      </c>
      <c r="LBX3" s="3" t="s">
        <v>1036</v>
      </c>
      <c r="LBY3" s="3" t="s">
        <v>1036</v>
      </c>
      <c r="LBZ3" s="3" t="s">
        <v>1036</v>
      </c>
      <c r="LCA3" s="3" t="s">
        <v>1036</v>
      </c>
      <c r="LCB3" s="3" t="s">
        <v>1036</v>
      </c>
      <c r="LCC3" s="3" t="s">
        <v>1036</v>
      </c>
      <c r="LCD3" s="3" t="s">
        <v>1036</v>
      </c>
      <c r="LCE3" s="3" t="s">
        <v>1036</v>
      </c>
      <c r="LCF3" s="3" t="s">
        <v>1036</v>
      </c>
      <c r="LCG3" s="3" t="s">
        <v>1036</v>
      </c>
      <c r="LCH3" s="3" t="s">
        <v>1036</v>
      </c>
      <c r="LCI3" s="3" t="s">
        <v>1036</v>
      </c>
      <c r="LCJ3" s="3" t="s">
        <v>1036</v>
      </c>
      <c r="LCK3" s="3" t="s">
        <v>1036</v>
      </c>
      <c r="LCL3" s="3" t="s">
        <v>1036</v>
      </c>
      <c r="LCM3" s="3" t="s">
        <v>1036</v>
      </c>
      <c r="LCN3" s="3" t="s">
        <v>1036</v>
      </c>
      <c r="LCO3" s="3" t="s">
        <v>1036</v>
      </c>
      <c r="LCP3" s="3" t="s">
        <v>1036</v>
      </c>
      <c r="LCQ3" s="3" t="s">
        <v>1036</v>
      </c>
      <c r="LCR3" s="3" t="s">
        <v>1036</v>
      </c>
      <c r="LCS3" s="3" t="s">
        <v>1036</v>
      </c>
      <c r="LCT3" s="3" t="s">
        <v>1036</v>
      </c>
      <c r="LCU3" s="3" t="s">
        <v>1036</v>
      </c>
      <c r="LCV3" s="3" t="s">
        <v>1036</v>
      </c>
      <c r="LCW3" s="3" t="s">
        <v>1036</v>
      </c>
      <c r="LCX3" s="3" t="s">
        <v>1036</v>
      </c>
      <c r="LCY3" s="3" t="s">
        <v>1036</v>
      </c>
      <c r="LCZ3" s="3" t="s">
        <v>1036</v>
      </c>
      <c r="LDA3" s="3" t="s">
        <v>1036</v>
      </c>
      <c r="LDB3" s="3" t="s">
        <v>1036</v>
      </c>
      <c r="LDC3" s="3" t="s">
        <v>1036</v>
      </c>
      <c r="LDD3" s="3" t="s">
        <v>1036</v>
      </c>
      <c r="LDE3" s="3" t="s">
        <v>1036</v>
      </c>
      <c r="LDF3" s="3" t="s">
        <v>1036</v>
      </c>
      <c r="LDG3" s="3" t="s">
        <v>1036</v>
      </c>
      <c r="LDH3" s="3" t="s">
        <v>1036</v>
      </c>
      <c r="LDI3" s="3" t="s">
        <v>1036</v>
      </c>
      <c r="LDJ3" s="3" t="s">
        <v>1036</v>
      </c>
      <c r="LDK3" s="3" t="s">
        <v>1036</v>
      </c>
      <c r="LDL3" s="3" t="s">
        <v>1036</v>
      </c>
      <c r="LDM3" s="3" t="s">
        <v>1036</v>
      </c>
      <c r="LDN3" s="3" t="s">
        <v>1036</v>
      </c>
      <c r="LDO3" s="3" t="s">
        <v>1036</v>
      </c>
      <c r="LDP3" s="3" t="s">
        <v>1036</v>
      </c>
      <c r="LDQ3" s="3" t="s">
        <v>1036</v>
      </c>
      <c r="LDR3" s="3" t="s">
        <v>1036</v>
      </c>
      <c r="LDS3" s="3" t="s">
        <v>1036</v>
      </c>
      <c r="LDT3" s="3" t="s">
        <v>1036</v>
      </c>
      <c r="LDU3" s="3" t="s">
        <v>1036</v>
      </c>
      <c r="LDV3" s="3" t="s">
        <v>1036</v>
      </c>
      <c r="LDW3" s="3" t="s">
        <v>1036</v>
      </c>
      <c r="LDX3" s="3" t="s">
        <v>1036</v>
      </c>
      <c r="LDY3" s="3" t="s">
        <v>1036</v>
      </c>
      <c r="LDZ3" s="3" t="s">
        <v>1036</v>
      </c>
      <c r="LEA3" s="3" t="s">
        <v>1036</v>
      </c>
      <c r="LEB3" s="3" t="s">
        <v>1036</v>
      </c>
      <c r="LEC3" s="3" t="s">
        <v>1036</v>
      </c>
      <c r="LED3" s="3" t="s">
        <v>1036</v>
      </c>
      <c r="LEE3" s="3" t="s">
        <v>1036</v>
      </c>
      <c r="LEF3" s="3" t="s">
        <v>1036</v>
      </c>
      <c r="LEG3" s="3" t="s">
        <v>1036</v>
      </c>
      <c r="LEH3" s="3" t="s">
        <v>1036</v>
      </c>
      <c r="LEI3" s="3" t="s">
        <v>1036</v>
      </c>
      <c r="LEJ3" s="3" t="s">
        <v>1036</v>
      </c>
      <c r="LEK3" s="3" t="s">
        <v>1036</v>
      </c>
      <c r="LEL3" s="3" t="s">
        <v>1036</v>
      </c>
      <c r="LEM3" s="3" t="s">
        <v>1036</v>
      </c>
      <c r="LEN3" s="3" t="s">
        <v>1036</v>
      </c>
      <c r="LEO3" s="3" t="s">
        <v>1036</v>
      </c>
      <c r="LEP3" s="3" t="s">
        <v>1036</v>
      </c>
      <c r="LEQ3" s="3" t="s">
        <v>1036</v>
      </c>
      <c r="LER3" s="3" t="s">
        <v>1036</v>
      </c>
      <c r="LES3" s="3" t="s">
        <v>1036</v>
      </c>
      <c r="LET3" s="3" t="s">
        <v>1036</v>
      </c>
      <c r="LEU3" s="3" t="s">
        <v>1036</v>
      </c>
      <c r="LEV3" s="3" t="s">
        <v>1036</v>
      </c>
      <c r="LEW3" s="3" t="s">
        <v>1036</v>
      </c>
      <c r="LEX3" s="3" t="s">
        <v>1036</v>
      </c>
      <c r="LEY3" s="3" t="s">
        <v>1036</v>
      </c>
      <c r="LEZ3" s="3" t="s">
        <v>1036</v>
      </c>
      <c r="LFA3" s="3" t="s">
        <v>1036</v>
      </c>
      <c r="LFB3" s="3" t="s">
        <v>1036</v>
      </c>
      <c r="LFC3" s="3" t="s">
        <v>1036</v>
      </c>
      <c r="LFD3" s="3" t="s">
        <v>1036</v>
      </c>
      <c r="LFE3" s="3" t="s">
        <v>1036</v>
      </c>
      <c r="LFF3" s="3" t="s">
        <v>1036</v>
      </c>
      <c r="LFG3" s="3" t="s">
        <v>1036</v>
      </c>
      <c r="LFH3" s="3" t="s">
        <v>1036</v>
      </c>
      <c r="LFI3" s="3" t="s">
        <v>1036</v>
      </c>
      <c r="LFJ3" s="3" t="s">
        <v>1036</v>
      </c>
      <c r="LFK3" s="3" t="s">
        <v>1036</v>
      </c>
      <c r="LFL3" s="3" t="s">
        <v>1036</v>
      </c>
      <c r="LFM3" s="3" t="s">
        <v>1036</v>
      </c>
      <c r="LFN3" s="3" t="s">
        <v>1036</v>
      </c>
      <c r="LFO3" s="3" t="s">
        <v>1036</v>
      </c>
      <c r="LFP3" s="3" t="s">
        <v>1036</v>
      </c>
      <c r="LFQ3" s="3" t="s">
        <v>1036</v>
      </c>
      <c r="LFR3" s="3" t="s">
        <v>1036</v>
      </c>
      <c r="LFS3" s="3" t="s">
        <v>1036</v>
      </c>
      <c r="LFT3" s="3" t="s">
        <v>1036</v>
      </c>
      <c r="LFU3" s="3" t="s">
        <v>1036</v>
      </c>
      <c r="LFV3" s="3" t="s">
        <v>1036</v>
      </c>
      <c r="LFW3" s="3" t="s">
        <v>1036</v>
      </c>
      <c r="LFX3" s="3" t="s">
        <v>1036</v>
      </c>
      <c r="LFY3" s="3" t="s">
        <v>1036</v>
      </c>
      <c r="LFZ3" s="3" t="s">
        <v>1036</v>
      </c>
      <c r="LGA3" s="3" t="s">
        <v>1036</v>
      </c>
      <c r="LGB3" s="3" t="s">
        <v>1036</v>
      </c>
      <c r="LGC3" s="3" t="s">
        <v>1036</v>
      </c>
      <c r="LGD3" s="3" t="s">
        <v>1036</v>
      </c>
      <c r="LGE3" s="3" t="s">
        <v>1036</v>
      </c>
      <c r="LGF3" s="3" t="s">
        <v>1036</v>
      </c>
      <c r="LGG3" s="3" t="s">
        <v>1036</v>
      </c>
      <c r="LGH3" s="3" t="s">
        <v>1036</v>
      </c>
      <c r="LGI3" s="3" t="s">
        <v>1036</v>
      </c>
      <c r="LGJ3" s="3" t="s">
        <v>1036</v>
      </c>
      <c r="LGK3" s="3" t="s">
        <v>1036</v>
      </c>
      <c r="LGL3" s="3" t="s">
        <v>1036</v>
      </c>
      <c r="LGM3" s="3" t="s">
        <v>1036</v>
      </c>
      <c r="LGN3" s="3" t="s">
        <v>1036</v>
      </c>
      <c r="LGO3" s="3" t="s">
        <v>1036</v>
      </c>
      <c r="LGP3" s="3" t="s">
        <v>1036</v>
      </c>
      <c r="LGQ3" s="3" t="s">
        <v>1036</v>
      </c>
      <c r="LGR3" s="3" t="s">
        <v>1036</v>
      </c>
      <c r="LGS3" s="3" t="s">
        <v>1036</v>
      </c>
      <c r="LGT3" s="3" t="s">
        <v>1036</v>
      </c>
      <c r="LGU3" s="3" t="s">
        <v>1036</v>
      </c>
      <c r="LGV3" s="3" t="s">
        <v>1036</v>
      </c>
      <c r="LGW3" s="3" t="s">
        <v>1036</v>
      </c>
      <c r="LGX3" s="3" t="s">
        <v>1036</v>
      </c>
      <c r="LGY3" s="3" t="s">
        <v>1036</v>
      </c>
      <c r="LGZ3" s="3" t="s">
        <v>1036</v>
      </c>
      <c r="LHA3" s="3" t="s">
        <v>1036</v>
      </c>
      <c r="LHB3" s="3" t="s">
        <v>1036</v>
      </c>
      <c r="LHC3" s="3" t="s">
        <v>1036</v>
      </c>
      <c r="LHD3" s="3" t="s">
        <v>1036</v>
      </c>
      <c r="LHE3" s="3" t="s">
        <v>1036</v>
      </c>
      <c r="LHF3" s="3" t="s">
        <v>1036</v>
      </c>
      <c r="LHG3" s="3" t="s">
        <v>1036</v>
      </c>
      <c r="LHH3" s="3" t="s">
        <v>1036</v>
      </c>
      <c r="LHI3" s="3" t="s">
        <v>1036</v>
      </c>
      <c r="LHJ3" s="3" t="s">
        <v>1036</v>
      </c>
      <c r="LHK3" s="3" t="s">
        <v>1036</v>
      </c>
      <c r="LHL3" s="3" t="s">
        <v>1036</v>
      </c>
      <c r="LHM3" s="3" t="s">
        <v>1036</v>
      </c>
      <c r="LHN3" s="3" t="s">
        <v>1036</v>
      </c>
      <c r="LHO3" s="3" t="s">
        <v>1036</v>
      </c>
      <c r="LHP3" s="3" t="s">
        <v>1036</v>
      </c>
      <c r="LHQ3" s="3" t="s">
        <v>1036</v>
      </c>
      <c r="LHR3" s="3" t="s">
        <v>1036</v>
      </c>
      <c r="LHS3" s="3" t="s">
        <v>1036</v>
      </c>
      <c r="LHT3" s="3" t="s">
        <v>1036</v>
      </c>
      <c r="LHU3" s="3" t="s">
        <v>1036</v>
      </c>
      <c r="LHV3" s="3" t="s">
        <v>1036</v>
      </c>
      <c r="LHW3" s="3" t="s">
        <v>1036</v>
      </c>
      <c r="LHX3" s="3" t="s">
        <v>1036</v>
      </c>
      <c r="LHY3" s="3" t="s">
        <v>1036</v>
      </c>
      <c r="LHZ3" s="3" t="s">
        <v>1036</v>
      </c>
      <c r="LIA3" s="3" t="s">
        <v>1036</v>
      </c>
      <c r="LIB3" s="3" t="s">
        <v>1036</v>
      </c>
      <c r="LIC3" s="3" t="s">
        <v>1036</v>
      </c>
      <c r="LID3" s="3" t="s">
        <v>1036</v>
      </c>
      <c r="LIE3" s="3" t="s">
        <v>1036</v>
      </c>
      <c r="LIF3" s="3" t="s">
        <v>1036</v>
      </c>
      <c r="LIG3" s="3" t="s">
        <v>1036</v>
      </c>
      <c r="LIH3" s="3" t="s">
        <v>1036</v>
      </c>
      <c r="LII3" s="3" t="s">
        <v>1036</v>
      </c>
      <c r="LIJ3" s="3" t="s">
        <v>1036</v>
      </c>
      <c r="LIK3" s="3" t="s">
        <v>1036</v>
      </c>
      <c r="LIL3" s="3" t="s">
        <v>1036</v>
      </c>
      <c r="LIM3" s="3" t="s">
        <v>1036</v>
      </c>
      <c r="LIN3" s="3" t="s">
        <v>1036</v>
      </c>
      <c r="LIO3" s="3" t="s">
        <v>1036</v>
      </c>
      <c r="LIP3" s="3" t="s">
        <v>1036</v>
      </c>
      <c r="LIQ3" s="3" t="s">
        <v>1036</v>
      </c>
      <c r="LIR3" s="3" t="s">
        <v>1036</v>
      </c>
      <c r="LIS3" s="3" t="s">
        <v>1036</v>
      </c>
      <c r="LIT3" s="3" t="s">
        <v>1036</v>
      </c>
      <c r="LIU3" s="3" t="s">
        <v>1036</v>
      </c>
      <c r="LIV3" s="3" t="s">
        <v>1036</v>
      </c>
      <c r="LIW3" s="3" t="s">
        <v>1036</v>
      </c>
      <c r="LIX3" s="3" t="s">
        <v>1036</v>
      </c>
      <c r="LIY3" s="3" t="s">
        <v>1036</v>
      </c>
      <c r="LIZ3" s="3" t="s">
        <v>1036</v>
      </c>
      <c r="LJA3" s="3" t="s">
        <v>1036</v>
      </c>
      <c r="LJB3" s="3" t="s">
        <v>1036</v>
      </c>
      <c r="LJC3" s="3" t="s">
        <v>1036</v>
      </c>
      <c r="LJD3" s="3" t="s">
        <v>1036</v>
      </c>
      <c r="LJE3" s="3" t="s">
        <v>1036</v>
      </c>
      <c r="LJF3" s="3" t="s">
        <v>1036</v>
      </c>
      <c r="LJG3" s="3" t="s">
        <v>1036</v>
      </c>
      <c r="LJH3" s="3" t="s">
        <v>1036</v>
      </c>
      <c r="LJI3" s="3" t="s">
        <v>1036</v>
      </c>
      <c r="LJJ3" s="3" t="s">
        <v>1036</v>
      </c>
      <c r="LJK3" s="3" t="s">
        <v>1036</v>
      </c>
      <c r="LJL3" s="3" t="s">
        <v>1036</v>
      </c>
      <c r="LJM3" s="3" t="s">
        <v>1036</v>
      </c>
      <c r="LJN3" s="3" t="s">
        <v>1036</v>
      </c>
      <c r="LJO3" s="3" t="s">
        <v>1036</v>
      </c>
      <c r="LJP3" s="3" t="s">
        <v>1036</v>
      </c>
      <c r="LJQ3" s="3" t="s">
        <v>1036</v>
      </c>
      <c r="LJR3" s="3" t="s">
        <v>1036</v>
      </c>
      <c r="LJS3" s="3" t="s">
        <v>1036</v>
      </c>
      <c r="LJT3" s="3" t="s">
        <v>1036</v>
      </c>
      <c r="LJU3" s="3" t="s">
        <v>1036</v>
      </c>
      <c r="LJV3" s="3" t="s">
        <v>1036</v>
      </c>
      <c r="LJW3" s="3" t="s">
        <v>1036</v>
      </c>
      <c r="LJX3" s="3" t="s">
        <v>1036</v>
      </c>
      <c r="LJY3" s="3" t="s">
        <v>1036</v>
      </c>
      <c r="LJZ3" s="3" t="s">
        <v>1036</v>
      </c>
      <c r="LKA3" s="3" t="s">
        <v>1036</v>
      </c>
      <c r="LKB3" s="3" t="s">
        <v>1036</v>
      </c>
      <c r="LKC3" s="3" t="s">
        <v>1036</v>
      </c>
      <c r="LKD3" s="3" t="s">
        <v>1036</v>
      </c>
      <c r="LKE3" s="3" t="s">
        <v>1036</v>
      </c>
      <c r="LKF3" s="3" t="s">
        <v>1036</v>
      </c>
      <c r="LKG3" s="3" t="s">
        <v>1036</v>
      </c>
      <c r="LKH3" s="3" t="s">
        <v>1036</v>
      </c>
      <c r="LKI3" s="3" t="s">
        <v>1036</v>
      </c>
      <c r="LKJ3" s="3" t="s">
        <v>1036</v>
      </c>
      <c r="LKK3" s="3" t="s">
        <v>1036</v>
      </c>
      <c r="LKL3" s="3" t="s">
        <v>1036</v>
      </c>
      <c r="LKM3" s="3" t="s">
        <v>1036</v>
      </c>
      <c r="LKN3" s="3" t="s">
        <v>1036</v>
      </c>
      <c r="LKO3" s="3" t="s">
        <v>1036</v>
      </c>
      <c r="LKP3" s="3" t="s">
        <v>1036</v>
      </c>
      <c r="LKQ3" s="3" t="s">
        <v>1036</v>
      </c>
      <c r="LKR3" s="3" t="s">
        <v>1036</v>
      </c>
      <c r="LKS3" s="3" t="s">
        <v>1036</v>
      </c>
      <c r="LKT3" s="3" t="s">
        <v>1036</v>
      </c>
      <c r="LKU3" s="3" t="s">
        <v>1036</v>
      </c>
      <c r="LKV3" s="3" t="s">
        <v>1036</v>
      </c>
      <c r="LKW3" s="3" t="s">
        <v>1036</v>
      </c>
      <c r="LKX3" s="3" t="s">
        <v>1036</v>
      </c>
      <c r="LKY3" s="3" t="s">
        <v>1036</v>
      </c>
      <c r="LKZ3" s="3" t="s">
        <v>1036</v>
      </c>
      <c r="LLA3" s="3" t="s">
        <v>1036</v>
      </c>
      <c r="LLB3" s="3" t="s">
        <v>1036</v>
      </c>
      <c r="LLC3" s="3" t="s">
        <v>1036</v>
      </c>
      <c r="LLD3" s="3" t="s">
        <v>1036</v>
      </c>
      <c r="LLE3" s="3" t="s">
        <v>1036</v>
      </c>
      <c r="LLF3" s="3" t="s">
        <v>1036</v>
      </c>
      <c r="LLG3" s="3" t="s">
        <v>1036</v>
      </c>
      <c r="LLH3" s="3" t="s">
        <v>1036</v>
      </c>
      <c r="LLI3" s="3" t="s">
        <v>1036</v>
      </c>
      <c r="LLJ3" s="3" t="s">
        <v>1036</v>
      </c>
      <c r="LLK3" s="3" t="s">
        <v>1036</v>
      </c>
      <c r="LLL3" s="3" t="s">
        <v>1036</v>
      </c>
      <c r="LLM3" s="3" t="s">
        <v>1036</v>
      </c>
      <c r="LLN3" s="3" t="s">
        <v>1036</v>
      </c>
      <c r="LLO3" s="3" t="s">
        <v>1036</v>
      </c>
      <c r="LLP3" s="3" t="s">
        <v>1036</v>
      </c>
      <c r="LLQ3" s="3" t="s">
        <v>1036</v>
      </c>
      <c r="LLR3" s="3" t="s">
        <v>1036</v>
      </c>
      <c r="LLS3" s="3" t="s">
        <v>1036</v>
      </c>
      <c r="LLT3" s="3" t="s">
        <v>1036</v>
      </c>
      <c r="LLU3" s="3" t="s">
        <v>1036</v>
      </c>
      <c r="LLV3" s="3" t="s">
        <v>1036</v>
      </c>
      <c r="LLW3" s="3" t="s">
        <v>1036</v>
      </c>
      <c r="LLX3" s="3" t="s">
        <v>1036</v>
      </c>
      <c r="LLY3" s="3" t="s">
        <v>1036</v>
      </c>
      <c r="LLZ3" s="3" t="s">
        <v>1036</v>
      </c>
      <c r="LMA3" s="3" t="s">
        <v>1036</v>
      </c>
      <c r="LMB3" s="3" t="s">
        <v>1036</v>
      </c>
      <c r="LMC3" s="3" t="s">
        <v>1036</v>
      </c>
      <c r="LMD3" s="3" t="s">
        <v>1036</v>
      </c>
      <c r="LME3" s="3" t="s">
        <v>1036</v>
      </c>
      <c r="LMF3" s="3" t="s">
        <v>1036</v>
      </c>
      <c r="LMG3" s="3" t="s">
        <v>1036</v>
      </c>
      <c r="LMH3" s="3" t="s">
        <v>1036</v>
      </c>
      <c r="LMI3" s="3" t="s">
        <v>1036</v>
      </c>
      <c r="LMJ3" s="3" t="s">
        <v>1036</v>
      </c>
      <c r="LMK3" s="3" t="s">
        <v>1036</v>
      </c>
      <c r="LML3" s="3" t="s">
        <v>1036</v>
      </c>
      <c r="LMM3" s="3" t="s">
        <v>1036</v>
      </c>
      <c r="LMN3" s="3" t="s">
        <v>1036</v>
      </c>
      <c r="LMO3" s="3" t="s">
        <v>1036</v>
      </c>
      <c r="LMP3" s="3" t="s">
        <v>1036</v>
      </c>
      <c r="LMQ3" s="3" t="s">
        <v>1036</v>
      </c>
      <c r="LMR3" s="3" t="s">
        <v>1036</v>
      </c>
      <c r="LMS3" s="3" t="s">
        <v>1036</v>
      </c>
      <c r="LMT3" s="3" t="s">
        <v>1036</v>
      </c>
      <c r="LMU3" s="3" t="s">
        <v>1036</v>
      </c>
      <c r="LMV3" s="3" t="s">
        <v>1036</v>
      </c>
      <c r="LMW3" s="3" t="s">
        <v>1036</v>
      </c>
      <c r="LMX3" s="3" t="s">
        <v>1036</v>
      </c>
      <c r="LMY3" s="3" t="s">
        <v>1036</v>
      </c>
      <c r="LMZ3" s="3" t="s">
        <v>1036</v>
      </c>
      <c r="LNA3" s="3" t="s">
        <v>1036</v>
      </c>
      <c r="LNB3" s="3" t="s">
        <v>1036</v>
      </c>
      <c r="LNC3" s="3" t="s">
        <v>1036</v>
      </c>
      <c r="LND3" s="3" t="s">
        <v>1036</v>
      </c>
      <c r="LNE3" s="3" t="s">
        <v>1036</v>
      </c>
      <c r="LNF3" s="3" t="s">
        <v>1036</v>
      </c>
      <c r="LNG3" s="3" t="s">
        <v>1036</v>
      </c>
      <c r="LNH3" s="3" t="s">
        <v>1036</v>
      </c>
      <c r="LNI3" s="3" t="s">
        <v>1036</v>
      </c>
      <c r="LNJ3" s="3" t="s">
        <v>1036</v>
      </c>
      <c r="LNK3" s="3" t="s">
        <v>1036</v>
      </c>
      <c r="LNL3" s="3" t="s">
        <v>1036</v>
      </c>
      <c r="LNM3" s="3" t="s">
        <v>1036</v>
      </c>
      <c r="LNN3" s="3" t="s">
        <v>1036</v>
      </c>
      <c r="LNO3" s="3" t="s">
        <v>1036</v>
      </c>
      <c r="LNP3" s="3" t="s">
        <v>1036</v>
      </c>
      <c r="LNQ3" s="3" t="s">
        <v>1036</v>
      </c>
      <c r="LNR3" s="3" t="s">
        <v>1036</v>
      </c>
      <c r="LNS3" s="3" t="s">
        <v>1036</v>
      </c>
      <c r="LNT3" s="3" t="s">
        <v>1036</v>
      </c>
      <c r="LNU3" s="3" t="s">
        <v>1036</v>
      </c>
      <c r="LNV3" s="3" t="s">
        <v>1036</v>
      </c>
      <c r="LNW3" s="3" t="s">
        <v>1036</v>
      </c>
      <c r="LNX3" s="3" t="s">
        <v>1036</v>
      </c>
      <c r="LNY3" s="3" t="s">
        <v>1036</v>
      </c>
      <c r="LNZ3" s="3" t="s">
        <v>1036</v>
      </c>
      <c r="LOA3" s="3" t="s">
        <v>1036</v>
      </c>
      <c r="LOB3" s="3" t="s">
        <v>1036</v>
      </c>
      <c r="LOC3" s="3" t="s">
        <v>1036</v>
      </c>
      <c r="LOD3" s="3" t="s">
        <v>1036</v>
      </c>
      <c r="LOE3" s="3" t="s">
        <v>1036</v>
      </c>
      <c r="LOF3" s="3" t="s">
        <v>1036</v>
      </c>
      <c r="LOG3" s="3" t="s">
        <v>1036</v>
      </c>
      <c r="LOH3" s="3" t="s">
        <v>1036</v>
      </c>
      <c r="LOI3" s="3" t="s">
        <v>1036</v>
      </c>
      <c r="LOJ3" s="3" t="s">
        <v>1036</v>
      </c>
      <c r="LOK3" s="3" t="s">
        <v>1036</v>
      </c>
      <c r="LOL3" s="3" t="s">
        <v>1036</v>
      </c>
      <c r="LOM3" s="3" t="s">
        <v>1036</v>
      </c>
      <c r="LON3" s="3" t="s">
        <v>1036</v>
      </c>
      <c r="LOO3" s="3" t="s">
        <v>1036</v>
      </c>
      <c r="LOP3" s="3" t="s">
        <v>1036</v>
      </c>
      <c r="LOQ3" s="3" t="s">
        <v>1036</v>
      </c>
      <c r="LOR3" s="3" t="s">
        <v>1036</v>
      </c>
      <c r="LOS3" s="3" t="s">
        <v>1036</v>
      </c>
      <c r="LOT3" s="3" t="s">
        <v>1036</v>
      </c>
      <c r="LOU3" s="3" t="s">
        <v>1036</v>
      </c>
      <c r="LOV3" s="3" t="s">
        <v>1036</v>
      </c>
      <c r="LOW3" s="3" t="s">
        <v>1036</v>
      </c>
      <c r="LOX3" s="3" t="s">
        <v>1036</v>
      </c>
      <c r="LOY3" s="3" t="s">
        <v>1036</v>
      </c>
      <c r="LOZ3" s="3" t="s">
        <v>1036</v>
      </c>
      <c r="LPA3" s="3" t="s">
        <v>1036</v>
      </c>
      <c r="LPB3" s="3" t="s">
        <v>1036</v>
      </c>
      <c r="LPC3" s="3" t="s">
        <v>1036</v>
      </c>
      <c r="LPD3" s="3" t="s">
        <v>1036</v>
      </c>
      <c r="LPE3" s="3" t="s">
        <v>1036</v>
      </c>
      <c r="LPF3" s="3" t="s">
        <v>1036</v>
      </c>
      <c r="LPG3" s="3" t="s">
        <v>1036</v>
      </c>
      <c r="LPH3" s="3" t="s">
        <v>1036</v>
      </c>
      <c r="LPI3" s="3" t="s">
        <v>1036</v>
      </c>
      <c r="LPJ3" s="3" t="s">
        <v>1036</v>
      </c>
      <c r="LPK3" s="3" t="s">
        <v>1036</v>
      </c>
      <c r="LPL3" s="3" t="s">
        <v>1036</v>
      </c>
      <c r="LPM3" s="3" t="s">
        <v>1036</v>
      </c>
      <c r="LPN3" s="3" t="s">
        <v>1036</v>
      </c>
      <c r="LPO3" s="3" t="s">
        <v>1036</v>
      </c>
      <c r="LPP3" s="3" t="s">
        <v>1036</v>
      </c>
      <c r="LPQ3" s="3" t="s">
        <v>1036</v>
      </c>
      <c r="LPR3" s="3" t="s">
        <v>1036</v>
      </c>
      <c r="LPS3" s="3" t="s">
        <v>1036</v>
      </c>
      <c r="LPT3" s="3" t="s">
        <v>1036</v>
      </c>
      <c r="LPU3" s="3" t="s">
        <v>1036</v>
      </c>
      <c r="LPV3" s="3" t="s">
        <v>1036</v>
      </c>
      <c r="LPW3" s="3" t="s">
        <v>1036</v>
      </c>
      <c r="LPX3" s="3" t="s">
        <v>1036</v>
      </c>
      <c r="LPY3" s="3" t="s">
        <v>1036</v>
      </c>
      <c r="LPZ3" s="3" t="s">
        <v>1036</v>
      </c>
      <c r="LQA3" s="3" t="s">
        <v>1036</v>
      </c>
      <c r="LQB3" s="3" t="s">
        <v>1036</v>
      </c>
      <c r="LQC3" s="3" t="s">
        <v>1036</v>
      </c>
      <c r="LQD3" s="3" t="s">
        <v>1036</v>
      </c>
      <c r="LQE3" s="3" t="s">
        <v>1036</v>
      </c>
      <c r="LQF3" s="3" t="s">
        <v>1036</v>
      </c>
      <c r="LQG3" s="3" t="s">
        <v>1036</v>
      </c>
      <c r="LQH3" s="3" t="s">
        <v>1036</v>
      </c>
      <c r="LQI3" s="3" t="s">
        <v>1036</v>
      </c>
      <c r="LQJ3" s="3" t="s">
        <v>1036</v>
      </c>
      <c r="LQK3" s="3" t="s">
        <v>1036</v>
      </c>
      <c r="LQL3" s="3" t="s">
        <v>1036</v>
      </c>
      <c r="LQM3" s="3" t="s">
        <v>1036</v>
      </c>
      <c r="LQN3" s="3" t="s">
        <v>1036</v>
      </c>
      <c r="LQO3" s="3" t="s">
        <v>1036</v>
      </c>
      <c r="LQP3" s="3" t="s">
        <v>1036</v>
      </c>
      <c r="LQQ3" s="3" t="s">
        <v>1036</v>
      </c>
      <c r="LQR3" s="3" t="s">
        <v>1036</v>
      </c>
      <c r="LQS3" s="3" t="s">
        <v>1036</v>
      </c>
      <c r="LQT3" s="3" t="s">
        <v>1036</v>
      </c>
      <c r="LQU3" s="3" t="s">
        <v>1036</v>
      </c>
      <c r="LQV3" s="3" t="s">
        <v>1036</v>
      </c>
      <c r="LQW3" s="3" t="s">
        <v>1036</v>
      </c>
      <c r="LQX3" s="3" t="s">
        <v>1036</v>
      </c>
      <c r="LQY3" s="3" t="s">
        <v>1036</v>
      </c>
      <c r="LQZ3" s="3" t="s">
        <v>1036</v>
      </c>
      <c r="LRA3" s="3" t="s">
        <v>1036</v>
      </c>
      <c r="LRB3" s="3" t="s">
        <v>1036</v>
      </c>
      <c r="LRC3" s="3" t="s">
        <v>1036</v>
      </c>
      <c r="LRD3" s="3" t="s">
        <v>1036</v>
      </c>
      <c r="LRE3" s="3" t="s">
        <v>1036</v>
      </c>
      <c r="LRF3" s="3" t="s">
        <v>1036</v>
      </c>
      <c r="LRG3" s="3" t="s">
        <v>1036</v>
      </c>
      <c r="LRH3" s="3" t="s">
        <v>1036</v>
      </c>
      <c r="LRI3" s="3" t="s">
        <v>1036</v>
      </c>
      <c r="LRJ3" s="3" t="s">
        <v>1036</v>
      </c>
      <c r="LRK3" s="3" t="s">
        <v>1036</v>
      </c>
      <c r="LRL3" s="3" t="s">
        <v>1036</v>
      </c>
      <c r="LRM3" s="3" t="s">
        <v>1036</v>
      </c>
      <c r="LRN3" s="3" t="s">
        <v>1036</v>
      </c>
      <c r="LRO3" s="3" t="s">
        <v>1036</v>
      </c>
      <c r="LRP3" s="3" t="s">
        <v>1036</v>
      </c>
      <c r="LRQ3" s="3" t="s">
        <v>1036</v>
      </c>
      <c r="LRR3" s="3" t="s">
        <v>1036</v>
      </c>
      <c r="LRS3" s="3" t="s">
        <v>1036</v>
      </c>
      <c r="LRT3" s="3" t="s">
        <v>1036</v>
      </c>
      <c r="LRU3" s="3" t="s">
        <v>1036</v>
      </c>
      <c r="LRV3" s="3" t="s">
        <v>1036</v>
      </c>
      <c r="LRW3" s="3" t="s">
        <v>1036</v>
      </c>
      <c r="LRX3" s="3" t="s">
        <v>1036</v>
      </c>
      <c r="LRY3" s="3" t="s">
        <v>1036</v>
      </c>
      <c r="LRZ3" s="3" t="s">
        <v>1036</v>
      </c>
      <c r="LSA3" s="3" t="s">
        <v>1036</v>
      </c>
      <c r="LSB3" s="3" t="s">
        <v>1036</v>
      </c>
      <c r="LSC3" s="3" t="s">
        <v>1036</v>
      </c>
      <c r="LSD3" s="3" t="s">
        <v>1036</v>
      </c>
      <c r="LSE3" s="3" t="s">
        <v>1036</v>
      </c>
      <c r="LSF3" s="3" t="s">
        <v>1036</v>
      </c>
      <c r="LSG3" s="3" t="s">
        <v>1036</v>
      </c>
      <c r="LSH3" s="3" t="s">
        <v>1036</v>
      </c>
      <c r="LSI3" s="3" t="s">
        <v>1036</v>
      </c>
      <c r="LSJ3" s="3" t="s">
        <v>1036</v>
      </c>
      <c r="LSK3" s="3" t="s">
        <v>1036</v>
      </c>
      <c r="LSL3" s="3" t="s">
        <v>1036</v>
      </c>
      <c r="LSM3" s="3" t="s">
        <v>1036</v>
      </c>
      <c r="LSN3" s="3" t="s">
        <v>1036</v>
      </c>
      <c r="LSO3" s="3" t="s">
        <v>1036</v>
      </c>
      <c r="LSP3" s="3" t="s">
        <v>1036</v>
      </c>
      <c r="LSQ3" s="3" t="s">
        <v>1036</v>
      </c>
      <c r="LSR3" s="3" t="s">
        <v>1036</v>
      </c>
      <c r="LSS3" s="3" t="s">
        <v>1036</v>
      </c>
      <c r="LST3" s="3" t="s">
        <v>1036</v>
      </c>
      <c r="LSU3" s="3" t="s">
        <v>1036</v>
      </c>
      <c r="LSV3" s="3" t="s">
        <v>1036</v>
      </c>
      <c r="LSW3" s="3" t="s">
        <v>1036</v>
      </c>
      <c r="LSX3" s="3" t="s">
        <v>1036</v>
      </c>
      <c r="LSY3" s="3" t="s">
        <v>1036</v>
      </c>
      <c r="LSZ3" s="3" t="s">
        <v>1036</v>
      </c>
      <c r="LTA3" s="3" t="s">
        <v>1036</v>
      </c>
      <c r="LTB3" s="3" t="s">
        <v>1036</v>
      </c>
      <c r="LTC3" s="3" t="s">
        <v>1036</v>
      </c>
      <c r="LTD3" s="3" t="s">
        <v>1036</v>
      </c>
      <c r="LTE3" s="3" t="s">
        <v>1036</v>
      </c>
      <c r="LTF3" s="3" t="s">
        <v>1036</v>
      </c>
      <c r="LTG3" s="3" t="s">
        <v>1036</v>
      </c>
      <c r="LTH3" s="3" t="s">
        <v>1036</v>
      </c>
      <c r="LTI3" s="3" t="s">
        <v>1036</v>
      </c>
      <c r="LTJ3" s="3" t="s">
        <v>1036</v>
      </c>
      <c r="LTK3" s="3" t="s">
        <v>1036</v>
      </c>
      <c r="LTL3" s="3" t="s">
        <v>1036</v>
      </c>
      <c r="LTM3" s="3" t="s">
        <v>1036</v>
      </c>
      <c r="LTN3" s="3" t="s">
        <v>1036</v>
      </c>
      <c r="LTO3" s="3" t="s">
        <v>1036</v>
      </c>
      <c r="LTP3" s="3" t="s">
        <v>1036</v>
      </c>
      <c r="LTQ3" s="3" t="s">
        <v>1036</v>
      </c>
      <c r="LTR3" s="3" t="s">
        <v>1036</v>
      </c>
      <c r="LTS3" s="3" t="s">
        <v>1036</v>
      </c>
      <c r="LTT3" s="3" t="s">
        <v>1036</v>
      </c>
      <c r="LTU3" s="3" t="s">
        <v>1036</v>
      </c>
      <c r="LTV3" s="3" t="s">
        <v>1036</v>
      </c>
      <c r="LTW3" s="3" t="s">
        <v>1036</v>
      </c>
      <c r="LTX3" s="3" t="s">
        <v>1036</v>
      </c>
      <c r="LTY3" s="3" t="s">
        <v>1036</v>
      </c>
      <c r="LTZ3" s="3" t="s">
        <v>1036</v>
      </c>
      <c r="LUA3" s="3" t="s">
        <v>1036</v>
      </c>
      <c r="LUB3" s="3" t="s">
        <v>1036</v>
      </c>
      <c r="LUC3" s="3" t="s">
        <v>1036</v>
      </c>
      <c r="LUD3" s="3" t="s">
        <v>1036</v>
      </c>
      <c r="LUE3" s="3" t="s">
        <v>1036</v>
      </c>
      <c r="LUF3" s="3" t="s">
        <v>1036</v>
      </c>
      <c r="LUG3" s="3" t="s">
        <v>1036</v>
      </c>
      <c r="LUH3" s="3" t="s">
        <v>1036</v>
      </c>
      <c r="LUI3" s="3" t="s">
        <v>1036</v>
      </c>
      <c r="LUJ3" s="3" t="s">
        <v>1036</v>
      </c>
      <c r="LUK3" s="3" t="s">
        <v>1036</v>
      </c>
      <c r="LUL3" s="3" t="s">
        <v>1036</v>
      </c>
      <c r="LUM3" s="3" t="s">
        <v>1036</v>
      </c>
      <c r="LUN3" s="3" t="s">
        <v>1036</v>
      </c>
      <c r="LUO3" s="3" t="s">
        <v>1036</v>
      </c>
      <c r="LUP3" s="3" t="s">
        <v>1036</v>
      </c>
      <c r="LUQ3" s="3" t="s">
        <v>1036</v>
      </c>
      <c r="LUR3" s="3" t="s">
        <v>1036</v>
      </c>
      <c r="LUS3" s="3" t="s">
        <v>1036</v>
      </c>
      <c r="LUT3" s="3" t="s">
        <v>1036</v>
      </c>
      <c r="LUU3" s="3" t="s">
        <v>1036</v>
      </c>
      <c r="LUV3" s="3" t="s">
        <v>1036</v>
      </c>
      <c r="LUW3" s="3" t="s">
        <v>1036</v>
      </c>
      <c r="LUX3" s="3" t="s">
        <v>1036</v>
      </c>
      <c r="LUY3" s="3" t="s">
        <v>1036</v>
      </c>
      <c r="LUZ3" s="3" t="s">
        <v>1036</v>
      </c>
      <c r="LVA3" s="3" t="s">
        <v>1036</v>
      </c>
      <c r="LVB3" s="3" t="s">
        <v>1036</v>
      </c>
      <c r="LVC3" s="3" t="s">
        <v>1036</v>
      </c>
      <c r="LVD3" s="3" t="s">
        <v>1036</v>
      </c>
      <c r="LVE3" s="3" t="s">
        <v>1036</v>
      </c>
      <c r="LVF3" s="3" t="s">
        <v>1036</v>
      </c>
      <c r="LVG3" s="3" t="s">
        <v>1036</v>
      </c>
      <c r="LVH3" s="3" t="s">
        <v>1036</v>
      </c>
      <c r="LVI3" s="3" t="s">
        <v>1036</v>
      </c>
      <c r="LVJ3" s="3" t="s">
        <v>1036</v>
      </c>
      <c r="LVK3" s="3" t="s">
        <v>1036</v>
      </c>
      <c r="LVL3" s="3" t="s">
        <v>1036</v>
      </c>
      <c r="LVM3" s="3" t="s">
        <v>1036</v>
      </c>
      <c r="LVN3" s="3" t="s">
        <v>1036</v>
      </c>
      <c r="LVO3" s="3" t="s">
        <v>1036</v>
      </c>
      <c r="LVP3" s="3" t="s">
        <v>1036</v>
      </c>
      <c r="LVQ3" s="3" t="s">
        <v>1036</v>
      </c>
      <c r="LVR3" s="3" t="s">
        <v>1036</v>
      </c>
      <c r="LVS3" s="3" t="s">
        <v>1036</v>
      </c>
      <c r="LVT3" s="3" t="s">
        <v>1036</v>
      </c>
      <c r="LVU3" s="3" t="s">
        <v>1036</v>
      </c>
      <c r="LVV3" s="3" t="s">
        <v>1036</v>
      </c>
      <c r="LVW3" s="3" t="s">
        <v>1036</v>
      </c>
      <c r="LVX3" s="3" t="s">
        <v>1036</v>
      </c>
      <c r="LVY3" s="3" t="s">
        <v>1036</v>
      </c>
      <c r="LVZ3" s="3" t="s">
        <v>1036</v>
      </c>
      <c r="LWA3" s="3" t="s">
        <v>1036</v>
      </c>
      <c r="LWB3" s="3" t="s">
        <v>1036</v>
      </c>
      <c r="LWC3" s="3" t="s">
        <v>1036</v>
      </c>
      <c r="LWD3" s="3" t="s">
        <v>1036</v>
      </c>
      <c r="LWE3" s="3" t="s">
        <v>1036</v>
      </c>
      <c r="LWF3" s="3" t="s">
        <v>1036</v>
      </c>
      <c r="LWG3" s="3" t="s">
        <v>1036</v>
      </c>
      <c r="LWH3" s="3" t="s">
        <v>1036</v>
      </c>
      <c r="LWI3" s="3" t="s">
        <v>1036</v>
      </c>
      <c r="LWJ3" s="3" t="s">
        <v>1036</v>
      </c>
      <c r="LWK3" s="3" t="s">
        <v>1036</v>
      </c>
      <c r="LWL3" s="3" t="s">
        <v>1036</v>
      </c>
      <c r="LWM3" s="3" t="s">
        <v>1036</v>
      </c>
      <c r="LWN3" s="3" t="s">
        <v>1036</v>
      </c>
      <c r="LWO3" s="3" t="s">
        <v>1036</v>
      </c>
      <c r="LWP3" s="3" t="s">
        <v>1036</v>
      </c>
      <c r="LWQ3" s="3" t="s">
        <v>1036</v>
      </c>
      <c r="LWR3" s="3" t="s">
        <v>1036</v>
      </c>
      <c r="LWS3" s="3" t="s">
        <v>1036</v>
      </c>
      <c r="LWT3" s="3" t="s">
        <v>1036</v>
      </c>
      <c r="LWU3" s="3" t="s">
        <v>1036</v>
      </c>
      <c r="LWV3" s="3" t="s">
        <v>1036</v>
      </c>
      <c r="LWW3" s="3" t="s">
        <v>1036</v>
      </c>
      <c r="LWX3" s="3" t="s">
        <v>1036</v>
      </c>
      <c r="LWY3" s="3" t="s">
        <v>1036</v>
      </c>
      <c r="LWZ3" s="3" t="s">
        <v>1036</v>
      </c>
      <c r="LXA3" s="3" t="s">
        <v>1036</v>
      </c>
      <c r="LXB3" s="3" t="s">
        <v>1036</v>
      </c>
      <c r="LXC3" s="3" t="s">
        <v>1036</v>
      </c>
      <c r="LXD3" s="3" t="s">
        <v>1036</v>
      </c>
      <c r="LXE3" s="3" t="s">
        <v>1036</v>
      </c>
      <c r="LXF3" s="3" t="s">
        <v>1036</v>
      </c>
      <c r="LXG3" s="3" t="s">
        <v>1036</v>
      </c>
      <c r="LXH3" s="3" t="s">
        <v>1036</v>
      </c>
      <c r="LXI3" s="3" t="s">
        <v>1036</v>
      </c>
      <c r="LXJ3" s="3" t="s">
        <v>1036</v>
      </c>
      <c r="LXK3" s="3" t="s">
        <v>1036</v>
      </c>
      <c r="LXL3" s="3" t="s">
        <v>1036</v>
      </c>
      <c r="LXM3" s="3" t="s">
        <v>1036</v>
      </c>
      <c r="LXN3" s="3" t="s">
        <v>1036</v>
      </c>
      <c r="LXO3" s="3" t="s">
        <v>1036</v>
      </c>
      <c r="LXP3" s="3" t="s">
        <v>1036</v>
      </c>
      <c r="LXQ3" s="3" t="s">
        <v>1036</v>
      </c>
      <c r="LXR3" s="3" t="s">
        <v>1036</v>
      </c>
      <c r="LXS3" s="3" t="s">
        <v>1036</v>
      </c>
      <c r="LXT3" s="3" t="s">
        <v>1036</v>
      </c>
      <c r="LXU3" s="3" t="s">
        <v>1036</v>
      </c>
      <c r="LXV3" s="3" t="s">
        <v>1036</v>
      </c>
      <c r="LXW3" s="3" t="s">
        <v>1036</v>
      </c>
      <c r="LXX3" s="3" t="s">
        <v>1036</v>
      </c>
      <c r="LXY3" s="3" t="s">
        <v>1036</v>
      </c>
      <c r="LXZ3" s="3" t="s">
        <v>1036</v>
      </c>
      <c r="LYA3" s="3" t="s">
        <v>1036</v>
      </c>
      <c r="LYB3" s="3" t="s">
        <v>1036</v>
      </c>
      <c r="LYC3" s="3" t="s">
        <v>1036</v>
      </c>
      <c r="LYD3" s="3" t="s">
        <v>1036</v>
      </c>
      <c r="LYE3" s="3" t="s">
        <v>1036</v>
      </c>
      <c r="LYF3" s="3" t="s">
        <v>1036</v>
      </c>
      <c r="LYG3" s="3" t="s">
        <v>1036</v>
      </c>
      <c r="LYH3" s="3" t="s">
        <v>1036</v>
      </c>
      <c r="LYI3" s="3" t="s">
        <v>1036</v>
      </c>
      <c r="LYJ3" s="3" t="s">
        <v>1036</v>
      </c>
      <c r="LYK3" s="3" t="s">
        <v>1036</v>
      </c>
      <c r="LYL3" s="3" t="s">
        <v>1036</v>
      </c>
      <c r="LYM3" s="3" t="s">
        <v>1036</v>
      </c>
      <c r="LYN3" s="3" t="s">
        <v>1036</v>
      </c>
      <c r="LYO3" s="3" t="s">
        <v>1036</v>
      </c>
      <c r="LYP3" s="3" t="s">
        <v>1036</v>
      </c>
      <c r="LYQ3" s="3" t="s">
        <v>1036</v>
      </c>
      <c r="LYR3" s="3" t="s">
        <v>1036</v>
      </c>
      <c r="LYS3" s="3" t="s">
        <v>1036</v>
      </c>
      <c r="LYT3" s="3" t="s">
        <v>1036</v>
      </c>
      <c r="LYU3" s="3" t="s">
        <v>1036</v>
      </c>
      <c r="LYV3" s="3" t="s">
        <v>1036</v>
      </c>
      <c r="LYW3" s="3" t="s">
        <v>1036</v>
      </c>
      <c r="LYX3" s="3" t="s">
        <v>1036</v>
      </c>
      <c r="LYY3" s="3" t="s">
        <v>1036</v>
      </c>
      <c r="LYZ3" s="3" t="s">
        <v>1036</v>
      </c>
      <c r="LZA3" s="3" t="s">
        <v>1036</v>
      </c>
      <c r="LZB3" s="3" t="s">
        <v>1036</v>
      </c>
      <c r="LZC3" s="3" t="s">
        <v>1036</v>
      </c>
      <c r="LZD3" s="3" t="s">
        <v>1036</v>
      </c>
      <c r="LZE3" s="3" t="s">
        <v>1036</v>
      </c>
      <c r="LZF3" s="3" t="s">
        <v>1036</v>
      </c>
      <c r="LZG3" s="3" t="s">
        <v>1036</v>
      </c>
      <c r="LZH3" s="3" t="s">
        <v>1036</v>
      </c>
      <c r="LZI3" s="3" t="s">
        <v>1036</v>
      </c>
      <c r="LZJ3" s="3" t="s">
        <v>1036</v>
      </c>
      <c r="LZK3" s="3" t="s">
        <v>1036</v>
      </c>
      <c r="LZL3" s="3" t="s">
        <v>1036</v>
      </c>
      <c r="LZM3" s="3" t="s">
        <v>1036</v>
      </c>
      <c r="LZN3" s="3" t="s">
        <v>1036</v>
      </c>
      <c r="LZO3" s="3" t="s">
        <v>1036</v>
      </c>
      <c r="LZP3" s="3" t="s">
        <v>1036</v>
      </c>
      <c r="LZQ3" s="3" t="s">
        <v>1036</v>
      </c>
      <c r="LZR3" s="3" t="s">
        <v>1036</v>
      </c>
      <c r="LZS3" s="3" t="s">
        <v>1036</v>
      </c>
      <c r="LZT3" s="3" t="s">
        <v>1036</v>
      </c>
      <c r="LZU3" s="3" t="s">
        <v>1036</v>
      </c>
      <c r="LZV3" s="3" t="s">
        <v>1036</v>
      </c>
      <c r="LZW3" s="3" t="s">
        <v>1036</v>
      </c>
      <c r="LZX3" s="3" t="s">
        <v>1036</v>
      </c>
      <c r="LZY3" s="3" t="s">
        <v>1036</v>
      </c>
      <c r="LZZ3" s="3" t="s">
        <v>1036</v>
      </c>
      <c r="MAA3" s="3" t="s">
        <v>1036</v>
      </c>
      <c r="MAB3" s="3" t="s">
        <v>1036</v>
      </c>
      <c r="MAC3" s="3" t="s">
        <v>1036</v>
      </c>
      <c r="MAD3" s="3" t="s">
        <v>1036</v>
      </c>
      <c r="MAE3" s="3" t="s">
        <v>1036</v>
      </c>
      <c r="MAF3" s="3" t="s">
        <v>1036</v>
      </c>
      <c r="MAG3" s="3" t="s">
        <v>1036</v>
      </c>
      <c r="MAH3" s="3" t="s">
        <v>1036</v>
      </c>
      <c r="MAI3" s="3" t="s">
        <v>1036</v>
      </c>
      <c r="MAJ3" s="3" t="s">
        <v>1036</v>
      </c>
      <c r="MAK3" s="3" t="s">
        <v>1036</v>
      </c>
      <c r="MAL3" s="3" t="s">
        <v>1036</v>
      </c>
      <c r="MAM3" s="3" t="s">
        <v>1036</v>
      </c>
      <c r="MAN3" s="3" t="s">
        <v>1036</v>
      </c>
      <c r="MAO3" s="3" t="s">
        <v>1036</v>
      </c>
      <c r="MAP3" s="3" t="s">
        <v>1036</v>
      </c>
      <c r="MAQ3" s="3" t="s">
        <v>1036</v>
      </c>
      <c r="MAR3" s="3" t="s">
        <v>1036</v>
      </c>
      <c r="MAS3" s="3" t="s">
        <v>1036</v>
      </c>
      <c r="MAT3" s="3" t="s">
        <v>1036</v>
      </c>
      <c r="MAU3" s="3" t="s">
        <v>1036</v>
      </c>
      <c r="MAV3" s="3" t="s">
        <v>1036</v>
      </c>
      <c r="MAW3" s="3" t="s">
        <v>1036</v>
      </c>
      <c r="MAX3" s="3" t="s">
        <v>1036</v>
      </c>
      <c r="MAY3" s="3" t="s">
        <v>1036</v>
      </c>
      <c r="MAZ3" s="3" t="s">
        <v>1036</v>
      </c>
      <c r="MBA3" s="3" t="s">
        <v>1036</v>
      </c>
      <c r="MBB3" s="3" t="s">
        <v>1036</v>
      </c>
      <c r="MBC3" s="3" t="s">
        <v>1036</v>
      </c>
      <c r="MBD3" s="3" t="s">
        <v>1036</v>
      </c>
      <c r="MBE3" s="3" t="s">
        <v>1036</v>
      </c>
      <c r="MBF3" s="3" t="s">
        <v>1036</v>
      </c>
      <c r="MBG3" s="3" t="s">
        <v>1036</v>
      </c>
      <c r="MBH3" s="3" t="s">
        <v>1036</v>
      </c>
      <c r="MBI3" s="3" t="s">
        <v>1036</v>
      </c>
      <c r="MBJ3" s="3" t="s">
        <v>1036</v>
      </c>
      <c r="MBK3" s="3" t="s">
        <v>1036</v>
      </c>
      <c r="MBL3" s="3" t="s">
        <v>1036</v>
      </c>
      <c r="MBM3" s="3" t="s">
        <v>1036</v>
      </c>
      <c r="MBN3" s="3" t="s">
        <v>1036</v>
      </c>
      <c r="MBO3" s="3" t="s">
        <v>1036</v>
      </c>
      <c r="MBP3" s="3" t="s">
        <v>1036</v>
      </c>
      <c r="MBQ3" s="3" t="s">
        <v>1036</v>
      </c>
      <c r="MBR3" s="3" t="s">
        <v>1036</v>
      </c>
      <c r="MBS3" s="3" t="s">
        <v>1036</v>
      </c>
      <c r="MBT3" s="3" t="s">
        <v>1036</v>
      </c>
      <c r="MBU3" s="3" t="s">
        <v>1036</v>
      </c>
      <c r="MBV3" s="3" t="s">
        <v>1036</v>
      </c>
      <c r="MBW3" s="3" t="s">
        <v>1036</v>
      </c>
      <c r="MBX3" s="3" t="s">
        <v>1036</v>
      </c>
      <c r="MBY3" s="3" t="s">
        <v>1036</v>
      </c>
      <c r="MBZ3" s="3" t="s">
        <v>1036</v>
      </c>
      <c r="MCA3" s="3" t="s">
        <v>1036</v>
      </c>
      <c r="MCB3" s="3" t="s">
        <v>1036</v>
      </c>
      <c r="MCC3" s="3" t="s">
        <v>1036</v>
      </c>
      <c r="MCD3" s="3" t="s">
        <v>1036</v>
      </c>
      <c r="MCE3" s="3" t="s">
        <v>1036</v>
      </c>
      <c r="MCF3" s="3" t="s">
        <v>1036</v>
      </c>
      <c r="MCG3" s="3" t="s">
        <v>1036</v>
      </c>
      <c r="MCH3" s="3" t="s">
        <v>1036</v>
      </c>
      <c r="MCI3" s="3" t="s">
        <v>1036</v>
      </c>
      <c r="MCJ3" s="3" t="s">
        <v>1036</v>
      </c>
      <c r="MCK3" s="3" t="s">
        <v>1036</v>
      </c>
      <c r="MCL3" s="3" t="s">
        <v>1036</v>
      </c>
      <c r="MCM3" s="3" t="s">
        <v>1036</v>
      </c>
      <c r="MCN3" s="3" t="s">
        <v>1036</v>
      </c>
      <c r="MCO3" s="3" t="s">
        <v>1036</v>
      </c>
      <c r="MCP3" s="3" t="s">
        <v>1036</v>
      </c>
      <c r="MCQ3" s="3" t="s">
        <v>1036</v>
      </c>
      <c r="MCR3" s="3" t="s">
        <v>1036</v>
      </c>
      <c r="MCS3" s="3" t="s">
        <v>1036</v>
      </c>
      <c r="MCT3" s="3" t="s">
        <v>1036</v>
      </c>
      <c r="MCU3" s="3" t="s">
        <v>1036</v>
      </c>
      <c r="MCV3" s="3" t="s">
        <v>1036</v>
      </c>
      <c r="MCW3" s="3" t="s">
        <v>1036</v>
      </c>
      <c r="MCX3" s="3" t="s">
        <v>1036</v>
      </c>
      <c r="MCY3" s="3" t="s">
        <v>1036</v>
      </c>
      <c r="MCZ3" s="3" t="s">
        <v>1036</v>
      </c>
      <c r="MDA3" s="3" t="s">
        <v>1036</v>
      </c>
      <c r="MDB3" s="3" t="s">
        <v>1036</v>
      </c>
      <c r="MDC3" s="3" t="s">
        <v>1036</v>
      </c>
      <c r="MDD3" s="3" t="s">
        <v>1036</v>
      </c>
      <c r="MDE3" s="3" t="s">
        <v>1036</v>
      </c>
      <c r="MDF3" s="3" t="s">
        <v>1036</v>
      </c>
      <c r="MDG3" s="3" t="s">
        <v>1036</v>
      </c>
      <c r="MDH3" s="3" t="s">
        <v>1036</v>
      </c>
      <c r="MDI3" s="3" t="s">
        <v>1036</v>
      </c>
      <c r="MDJ3" s="3" t="s">
        <v>1036</v>
      </c>
      <c r="MDK3" s="3" t="s">
        <v>1036</v>
      </c>
      <c r="MDL3" s="3" t="s">
        <v>1036</v>
      </c>
      <c r="MDM3" s="3" t="s">
        <v>1036</v>
      </c>
      <c r="MDN3" s="3" t="s">
        <v>1036</v>
      </c>
      <c r="MDO3" s="3" t="s">
        <v>1036</v>
      </c>
      <c r="MDP3" s="3" t="s">
        <v>1036</v>
      </c>
      <c r="MDQ3" s="3" t="s">
        <v>1036</v>
      </c>
      <c r="MDR3" s="3" t="s">
        <v>1036</v>
      </c>
      <c r="MDS3" s="3" t="s">
        <v>1036</v>
      </c>
      <c r="MDT3" s="3" t="s">
        <v>1036</v>
      </c>
      <c r="MDU3" s="3" t="s">
        <v>1036</v>
      </c>
      <c r="MDV3" s="3" t="s">
        <v>1036</v>
      </c>
      <c r="MDW3" s="3" t="s">
        <v>1036</v>
      </c>
      <c r="MDX3" s="3" t="s">
        <v>1036</v>
      </c>
      <c r="MDY3" s="3" t="s">
        <v>1036</v>
      </c>
      <c r="MDZ3" s="3" t="s">
        <v>1036</v>
      </c>
      <c r="MEA3" s="3" t="s">
        <v>1036</v>
      </c>
      <c r="MEB3" s="3" t="s">
        <v>1036</v>
      </c>
      <c r="MEC3" s="3" t="s">
        <v>1036</v>
      </c>
      <c r="MED3" s="3" t="s">
        <v>1036</v>
      </c>
      <c r="MEE3" s="3" t="s">
        <v>1036</v>
      </c>
      <c r="MEF3" s="3" t="s">
        <v>1036</v>
      </c>
      <c r="MEG3" s="3" t="s">
        <v>1036</v>
      </c>
      <c r="MEH3" s="3" t="s">
        <v>1036</v>
      </c>
      <c r="MEI3" s="3" t="s">
        <v>1036</v>
      </c>
      <c r="MEJ3" s="3" t="s">
        <v>1036</v>
      </c>
      <c r="MEK3" s="3" t="s">
        <v>1036</v>
      </c>
      <c r="MEL3" s="3" t="s">
        <v>1036</v>
      </c>
      <c r="MEM3" s="3" t="s">
        <v>1036</v>
      </c>
      <c r="MEN3" s="3" t="s">
        <v>1036</v>
      </c>
      <c r="MEO3" s="3" t="s">
        <v>1036</v>
      </c>
      <c r="MEP3" s="3" t="s">
        <v>1036</v>
      </c>
      <c r="MEQ3" s="3" t="s">
        <v>1036</v>
      </c>
      <c r="MER3" s="3" t="s">
        <v>1036</v>
      </c>
      <c r="MES3" s="3" t="s">
        <v>1036</v>
      </c>
      <c r="MET3" s="3" t="s">
        <v>1036</v>
      </c>
      <c r="MEU3" s="3" t="s">
        <v>1036</v>
      </c>
      <c r="MEV3" s="3" t="s">
        <v>1036</v>
      </c>
      <c r="MEW3" s="3" t="s">
        <v>1036</v>
      </c>
      <c r="MEX3" s="3" t="s">
        <v>1036</v>
      </c>
      <c r="MEY3" s="3" t="s">
        <v>1036</v>
      </c>
      <c r="MEZ3" s="3" t="s">
        <v>1036</v>
      </c>
      <c r="MFA3" s="3" t="s">
        <v>1036</v>
      </c>
      <c r="MFB3" s="3" t="s">
        <v>1036</v>
      </c>
      <c r="MFC3" s="3" t="s">
        <v>1036</v>
      </c>
      <c r="MFD3" s="3" t="s">
        <v>1036</v>
      </c>
      <c r="MFE3" s="3" t="s">
        <v>1036</v>
      </c>
      <c r="MFF3" s="3" t="s">
        <v>1036</v>
      </c>
      <c r="MFG3" s="3" t="s">
        <v>1036</v>
      </c>
      <c r="MFH3" s="3" t="s">
        <v>1036</v>
      </c>
      <c r="MFI3" s="3" t="s">
        <v>1036</v>
      </c>
      <c r="MFJ3" s="3" t="s">
        <v>1036</v>
      </c>
      <c r="MFK3" s="3" t="s">
        <v>1036</v>
      </c>
      <c r="MFL3" s="3" t="s">
        <v>1036</v>
      </c>
      <c r="MFM3" s="3" t="s">
        <v>1036</v>
      </c>
      <c r="MFN3" s="3" t="s">
        <v>1036</v>
      </c>
      <c r="MFO3" s="3" t="s">
        <v>1036</v>
      </c>
      <c r="MFP3" s="3" t="s">
        <v>1036</v>
      </c>
      <c r="MFQ3" s="3" t="s">
        <v>1036</v>
      </c>
      <c r="MFR3" s="3" t="s">
        <v>1036</v>
      </c>
      <c r="MFS3" s="3" t="s">
        <v>1036</v>
      </c>
      <c r="MFT3" s="3" t="s">
        <v>1036</v>
      </c>
      <c r="MFU3" s="3" t="s">
        <v>1036</v>
      </c>
      <c r="MFV3" s="3" t="s">
        <v>1036</v>
      </c>
      <c r="MFW3" s="3" t="s">
        <v>1036</v>
      </c>
      <c r="MFX3" s="3" t="s">
        <v>1036</v>
      </c>
      <c r="MFY3" s="3" t="s">
        <v>1036</v>
      </c>
      <c r="MFZ3" s="3" t="s">
        <v>1036</v>
      </c>
      <c r="MGA3" s="3" t="s">
        <v>1036</v>
      </c>
      <c r="MGB3" s="3" t="s">
        <v>1036</v>
      </c>
      <c r="MGC3" s="3" t="s">
        <v>1036</v>
      </c>
      <c r="MGD3" s="3" t="s">
        <v>1036</v>
      </c>
      <c r="MGE3" s="3" t="s">
        <v>1036</v>
      </c>
      <c r="MGF3" s="3" t="s">
        <v>1036</v>
      </c>
      <c r="MGG3" s="3" t="s">
        <v>1036</v>
      </c>
      <c r="MGH3" s="3" t="s">
        <v>1036</v>
      </c>
      <c r="MGI3" s="3" t="s">
        <v>1036</v>
      </c>
      <c r="MGJ3" s="3" t="s">
        <v>1036</v>
      </c>
      <c r="MGK3" s="3" t="s">
        <v>1036</v>
      </c>
      <c r="MGL3" s="3" t="s">
        <v>1036</v>
      </c>
      <c r="MGM3" s="3" t="s">
        <v>1036</v>
      </c>
      <c r="MGN3" s="3" t="s">
        <v>1036</v>
      </c>
      <c r="MGO3" s="3" t="s">
        <v>1036</v>
      </c>
      <c r="MGP3" s="3" t="s">
        <v>1036</v>
      </c>
      <c r="MGQ3" s="3" t="s">
        <v>1036</v>
      </c>
      <c r="MGR3" s="3" t="s">
        <v>1036</v>
      </c>
      <c r="MGS3" s="3" t="s">
        <v>1036</v>
      </c>
      <c r="MGT3" s="3" t="s">
        <v>1036</v>
      </c>
      <c r="MGU3" s="3" t="s">
        <v>1036</v>
      </c>
      <c r="MGV3" s="3" t="s">
        <v>1036</v>
      </c>
      <c r="MGW3" s="3" t="s">
        <v>1036</v>
      </c>
      <c r="MGX3" s="3" t="s">
        <v>1036</v>
      </c>
      <c r="MGY3" s="3" t="s">
        <v>1036</v>
      </c>
      <c r="MGZ3" s="3" t="s">
        <v>1036</v>
      </c>
      <c r="MHA3" s="3" t="s">
        <v>1036</v>
      </c>
      <c r="MHB3" s="3" t="s">
        <v>1036</v>
      </c>
      <c r="MHC3" s="3" t="s">
        <v>1036</v>
      </c>
      <c r="MHD3" s="3" t="s">
        <v>1036</v>
      </c>
      <c r="MHE3" s="3" t="s">
        <v>1036</v>
      </c>
      <c r="MHF3" s="3" t="s">
        <v>1036</v>
      </c>
      <c r="MHG3" s="3" t="s">
        <v>1036</v>
      </c>
      <c r="MHH3" s="3" t="s">
        <v>1036</v>
      </c>
      <c r="MHI3" s="3" t="s">
        <v>1036</v>
      </c>
      <c r="MHJ3" s="3" t="s">
        <v>1036</v>
      </c>
      <c r="MHK3" s="3" t="s">
        <v>1036</v>
      </c>
      <c r="MHL3" s="3" t="s">
        <v>1036</v>
      </c>
      <c r="MHM3" s="3" t="s">
        <v>1036</v>
      </c>
      <c r="MHN3" s="3" t="s">
        <v>1036</v>
      </c>
      <c r="MHO3" s="3" t="s">
        <v>1036</v>
      </c>
      <c r="MHP3" s="3" t="s">
        <v>1036</v>
      </c>
      <c r="MHQ3" s="3" t="s">
        <v>1036</v>
      </c>
      <c r="MHR3" s="3" t="s">
        <v>1036</v>
      </c>
      <c r="MHS3" s="3" t="s">
        <v>1036</v>
      </c>
      <c r="MHT3" s="3" t="s">
        <v>1036</v>
      </c>
      <c r="MHU3" s="3" t="s">
        <v>1036</v>
      </c>
      <c r="MHV3" s="3" t="s">
        <v>1036</v>
      </c>
      <c r="MHW3" s="3" t="s">
        <v>1036</v>
      </c>
      <c r="MHX3" s="3" t="s">
        <v>1036</v>
      </c>
      <c r="MHY3" s="3" t="s">
        <v>1036</v>
      </c>
      <c r="MHZ3" s="3" t="s">
        <v>1036</v>
      </c>
      <c r="MIA3" s="3" t="s">
        <v>1036</v>
      </c>
      <c r="MIB3" s="3" t="s">
        <v>1036</v>
      </c>
      <c r="MIC3" s="3" t="s">
        <v>1036</v>
      </c>
      <c r="MID3" s="3" t="s">
        <v>1036</v>
      </c>
      <c r="MIE3" s="3" t="s">
        <v>1036</v>
      </c>
      <c r="MIF3" s="3" t="s">
        <v>1036</v>
      </c>
      <c r="MIG3" s="3" t="s">
        <v>1036</v>
      </c>
      <c r="MIH3" s="3" t="s">
        <v>1036</v>
      </c>
      <c r="MII3" s="3" t="s">
        <v>1036</v>
      </c>
      <c r="MIJ3" s="3" t="s">
        <v>1036</v>
      </c>
      <c r="MIK3" s="3" t="s">
        <v>1036</v>
      </c>
      <c r="MIL3" s="3" t="s">
        <v>1036</v>
      </c>
      <c r="MIM3" s="3" t="s">
        <v>1036</v>
      </c>
      <c r="MIN3" s="3" t="s">
        <v>1036</v>
      </c>
      <c r="MIO3" s="3" t="s">
        <v>1036</v>
      </c>
      <c r="MIP3" s="3" t="s">
        <v>1036</v>
      </c>
      <c r="MIQ3" s="3" t="s">
        <v>1036</v>
      </c>
      <c r="MIR3" s="3" t="s">
        <v>1036</v>
      </c>
      <c r="MIS3" s="3" t="s">
        <v>1036</v>
      </c>
      <c r="MIT3" s="3" t="s">
        <v>1036</v>
      </c>
      <c r="MIU3" s="3" t="s">
        <v>1036</v>
      </c>
      <c r="MIV3" s="3" t="s">
        <v>1036</v>
      </c>
      <c r="MIW3" s="3" t="s">
        <v>1036</v>
      </c>
      <c r="MIX3" s="3" t="s">
        <v>1036</v>
      </c>
      <c r="MIY3" s="3" t="s">
        <v>1036</v>
      </c>
      <c r="MIZ3" s="3" t="s">
        <v>1036</v>
      </c>
      <c r="MJA3" s="3" t="s">
        <v>1036</v>
      </c>
      <c r="MJB3" s="3" t="s">
        <v>1036</v>
      </c>
      <c r="MJC3" s="3" t="s">
        <v>1036</v>
      </c>
      <c r="MJD3" s="3" t="s">
        <v>1036</v>
      </c>
      <c r="MJE3" s="3" t="s">
        <v>1036</v>
      </c>
      <c r="MJF3" s="3" t="s">
        <v>1036</v>
      </c>
      <c r="MJG3" s="3" t="s">
        <v>1036</v>
      </c>
      <c r="MJH3" s="3" t="s">
        <v>1036</v>
      </c>
      <c r="MJI3" s="3" t="s">
        <v>1036</v>
      </c>
      <c r="MJJ3" s="3" t="s">
        <v>1036</v>
      </c>
      <c r="MJK3" s="3" t="s">
        <v>1036</v>
      </c>
      <c r="MJL3" s="3" t="s">
        <v>1036</v>
      </c>
      <c r="MJM3" s="3" t="s">
        <v>1036</v>
      </c>
      <c r="MJN3" s="3" t="s">
        <v>1036</v>
      </c>
      <c r="MJO3" s="3" t="s">
        <v>1036</v>
      </c>
      <c r="MJP3" s="3" t="s">
        <v>1036</v>
      </c>
      <c r="MJQ3" s="3" t="s">
        <v>1036</v>
      </c>
      <c r="MJR3" s="3" t="s">
        <v>1036</v>
      </c>
      <c r="MJS3" s="3" t="s">
        <v>1036</v>
      </c>
      <c r="MJT3" s="3" t="s">
        <v>1036</v>
      </c>
      <c r="MJU3" s="3" t="s">
        <v>1036</v>
      </c>
      <c r="MJV3" s="3" t="s">
        <v>1036</v>
      </c>
      <c r="MJW3" s="3" t="s">
        <v>1036</v>
      </c>
      <c r="MJX3" s="3" t="s">
        <v>1036</v>
      </c>
      <c r="MJY3" s="3" t="s">
        <v>1036</v>
      </c>
      <c r="MJZ3" s="3" t="s">
        <v>1036</v>
      </c>
      <c r="MKA3" s="3" t="s">
        <v>1036</v>
      </c>
      <c r="MKB3" s="3" t="s">
        <v>1036</v>
      </c>
      <c r="MKC3" s="3" t="s">
        <v>1036</v>
      </c>
      <c r="MKD3" s="3" t="s">
        <v>1036</v>
      </c>
      <c r="MKE3" s="3" t="s">
        <v>1036</v>
      </c>
      <c r="MKF3" s="3" t="s">
        <v>1036</v>
      </c>
      <c r="MKG3" s="3" t="s">
        <v>1036</v>
      </c>
      <c r="MKH3" s="3" t="s">
        <v>1036</v>
      </c>
      <c r="MKI3" s="3" t="s">
        <v>1036</v>
      </c>
      <c r="MKJ3" s="3" t="s">
        <v>1036</v>
      </c>
      <c r="MKK3" s="3" t="s">
        <v>1036</v>
      </c>
      <c r="MKL3" s="3" t="s">
        <v>1036</v>
      </c>
      <c r="MKM3" s="3" t="s">
        <v>1036</v>
      </c>
      <c r="MKN3" s="3" t="s">
        <v>1036</v>
      </c>
      <c r="MKO3" s="3" t="s">
        <v>1036</v>
      </c>
      <c r="MKP3" s="3" t="s">
        <v>1036</v>
      </c>
      <c r="MKQ3" s="3" t="s">
        <v>1036</v>
      </c>
      <c r="MKR3" s="3" t="s">
        <v>1036</v>
      </c>
      <c r="MKS3" s="3" t="s">
        <v>1036</v>
      </c>
      <c r="MKT3" s="3" t="s">
        <v>1036</v>
      </c>
      <c r="MKU3" s="3" t="s">
        <v>1036</v>
      </c>
      <c r="MKV3" s="3" t="s">
        <v>1036</v>
      </c>
      <c r="MKW3" s="3" t="s">
        <v>1036</v>
      </c>
      <c r="MKX3" s="3" t="s">
        <v>1036</v>
      </c>
      <c r="MKY3" s="3" t="s">
        <v>1036</v>
      </c>
      <c r="MKZ3" s="3" t="s">
        <v>1036</v>
      </c>
      <c r="MLA3" s="3" t="s">
        <v>1036</v>
      </c>
      <c r="MLB3" s="3" t="s">
        <v>1036</v>
      </c>
      <c r="MLC3" s="3" t="s">
        <v>1036</v>
      </c>
      <c r="MLD3" s="3" t="s">
        <v>1036</v>
      </c>
      <c r="MLE3" s="3" t="s">
        <v>1036</v>
      </c>
      <c r="MLF3" s="3" t="s">
        <v>1036</v>
      </c>
      <c r="MLG3" s="3" t="s">
        <v>1036</v>
      </c>
      <c r="MLH3" s="3" t="s">
        <v>1036</v>
      </c>
      <c r="MLI3" s="3" t="s">
        <v>1036</v>
      </c>
      <c r="MLJ3" s="3" t="s">
        <v>1036</v>
      </c>
      <c r="MLK3" s="3" t="s">
        <v>1036</v>
      </c>
      <c r="MLL3" s="3" t="s">
        <v>1036</v>
      </c>
      <c r="MLM3" s="3" t="s">
        <v>1036</v>
      </c>
      <c r="MLN3" s="3" t="s">
        <v>1036</v>
      </c>
      <c r="MLO3" s="3" t="s">
        <v>1036</v>
      </c>
      <c r="MLP3" s="3" t="s">
        <v>1036</v>
      </c>
      <c r="MLQ3" s="3" t="s">
        <v>1036</v>
      </c>
      <c r="MLR3" s="3" t="s">
        <v>1036</v>
      </c>
      <c r="MLS3" s="3" t="s">
        <v>1036</v>
      </c>
      <c r="MLT3" s="3" t="s">
        <v>1036</v>
      </c>
      <c r="MLU3" s="3" t="s">
        <v>1036</v>
      </c>
      <c r="MLV3" s="3" t="s">
        <v>1036</v>
      </c>
      <c r="MLW3" s="3" t="s">
        <v>1036</v>
      </c>
      <c r="MLX3" s="3" t="s">
        <v>1036</v>
      </c>
      <c r="MLY3" s="3" t="s">
        <v>1036</v>
      </c>
      <c r="MLZ3" s="3" t="s">
        <v>1036</v>
      </c>
      <c r="MMA3" s="3" t="s">
        <v>1036</v>
      </c>
      <c r="MMB3" s="3" t="s">
        <v>1036</v>
      </c>
      <c r="MMC3" s="3" t="s">
        <v>1036</v>
      </c>
      <c r="MMD3" s="3" t="s">
        <v>1036</v>
      </c>
      <c r="MME3" s="3" t="s">
        <v>1036</v>
      </c>
      <c r="MMF3" s="3" t="s">
        <v>1036</v>
      </c>
      <c r="MMG3" s="3" t="s">
        <v>1036</v>
      </c>
      <c r="MMH3" s="3" t="s">
        <v>1036</v>
      </c>
      <c r="MMI3" s="3" t="s">
        <v>1036</v>
      </c>
      <c r="MMJ3" s="3" t="s">
        <v>1036</v>
      </c>
      <c r="MMK3" s="3" t="s">
        <v>1036</v>
      </c>
      <c r="MML3" s="3" t="s">
        <v>1036</v>
      </c>
      <c r="MMM3" s="3" t="s">
        <v>1036</v>
      </c>
      <c r="MMN3" s="3" t="s">
        <v>1036</v>
      </c>
      <c r="MMO3" s="3" t="s">
        <v>1036</v>
      </c>
      <c r="MMP3" s="3" t="s">
        <v>1036</v>
      </c>
      <c r="MMQ3" s="3" t="s">
        <v>1036</v>
      </c>
      <c r="MMR3" s="3" t="s">
        <v>1036</v>
      </c>
      <c r="MMS3" s="3" t="s">
        <v>1036</v>
      </c>
      <c r="MMT3" s="3" t="s">
        <v>1036</v>
      </c>
      <c r="MMU3" s="3" t="s">
        <v>1036</v>
      </c>
      <c r="MMV3" s="3" t="s">
        <v>1036</v>
      </c>
      <c r="MMW3" s="3" t="s">
        <v>1036</v>
      </c>
      <c r="MMX3" s="3" t="s">
        <v>1036</v>
      </c>
      <c r="MMY3" s="3" t="s">
        <v>1036</v>
      </c>
      <c r="MMZ3" s="3" t="s">
        <v>1036</v>
      </c>
      <c r="MNA3" s="3" t="s">
        <v>1036</v>
      </c>
      <c r="MNB3" s="3" t="s">
        <v>1036</v>
      </c>
      <c r="MNC3" s="3" t="s">
        <v>1036</v>
      </c>
      <c r="MND3" s="3" t="s">
        <v>1036</v>
      </c>
      <c r="MNE3" s="3" t="s">
        <v>1036</v>
      </c>
      <c r="MNF3" s="3" t="s">
        <v>1036</v>
      </c>
      <c r="MNG3" s="3" t="s">
        <v>1036</v>
      </c>
      <c r="MNH3" s="3" t="s">
        <v>1036</v>
      </c>
      <c r="MNI3" s="3" t="s">
        <v>1036</v>
      </c>
      <c r="MNJ3" s="3" t="s">
        <v>1036</v>
      </c>
      <c r="MNK3" s="3" t="s">
        <v>1036</v>
      </c>
      <c r="MNL3" s="3" t="s">
        <v>1036</v>
      </c>
      <c r="MNM3" s="3" t="s">
        <v>1036</v>
      </c>
      <c r="MNN3" s="3" t="s">
        <v>1036</v>
      </c>
      <c r="MNO3" s="3" t="s">
        <v>1036</v>
      </c>
      <c r="MNP3" s="3" t="s">
        <v>1036</v>
      </c>
      <c r="MNQ3" s="3" t="s">
        <v>1036</v>
      </c>
      <c r="MNR3" s="3" t="s">
        <v>1036</v>
      </c>
      <c r="MNS3" s="3" t="s">
        <v>1036</v>
      </c>
      <c r="MNT3" s="3" t="s">
        <v>1036</v>
      </c>
      <c r="MNU3" s="3" t="s">
        <v>1036</v>
      </c>
      <c r="MNV3" s="3" t="s">
        <v>1036</v>
      </c>
      <c r="MNW3" s="3" t="s">
        <v>1036</v>
      </c>
      <c r="MNX3" s="3" t="s">
        <v>1036</v>
      </c>
      <c r="MNY3" s="3" t="s">
        <v>1036</v>
      </c>
      <c r="MNZ3" s="3" t="s">
        <v>1036</v>
      </c>
      <c r="MOA3" s="3" t="s">
        <v>1036</v>
      </c>
      <c r="MOB3" s="3" t="s">
        <v>1036</v>
      </c>
      <c r="MOC3" s="3" t="s">
        <v>1036</v>
      </c>
      <c r="MOD3" s="3" t="s">
        <v>1036</v>
      </c>
      <c r="MOE3" s="3" t="s">
        <v>1036</v>
      </c>
      <c r="MOF3" s="3" t="s">
        <v>1036</v>
      </c>
      <c r="MOG3" s="3" t="s">
        <v>1036</v>
      </c>
      <c r="MOH3" s="3" t="s">
        <v>1036</v>
      </c>
      <c r="MOI3" s="3" t="s">
        <v>1036</v>
      </c>
      <c r="MOJ3" s="3" t="s">
        <v>1036</v>
      </c>
      <c r="MOK3" s="3" t="s">
        <v>1036</v>
      </c>
      <c r="MOL3" s="3" t="s">
        <v>1036</v>
      </c>
      <c r="MOM3" s="3" t="s">
        <v>1036</v>
      </c>
      <c r="MON3" s="3" t="s">
        <v>1036</v>
      </c>
      <c r="MOO3" s="3" t="s">
        <v>1036</v>
      </c>
      <c r="MOP3" s="3" t="s">
        <v>1036</v>
      </c>
      <c r="MOQ3" s="3" t="s">
        <v>1036</v>
      </c>
      <c r="MOR3" s="3" t="s">
        <v>1036</v>
      </c>
      <c r="MOS3" s="3" t="s">
        <v>1036</v>
      </c>
      <c r="MOT3" s="3" t="s">
        <v>1036</v>
      </c>
      <c r="MOU3" s="3" t="s">
        <v>1036</v>
      </c>
      <c r="MOV3" s="3" t="s">
        <v>1036</v>
      </c>
      <c r="MOW3" s="3" t="s">
        <v>1036</v>
      </c>
      <c r="MOX3" s="3" t="s">
        <v>1036</v>
      </c>
      <c r="MOY3" s="3" t="s">
        <v>1036</v>
      </c>
      <c r="MOZ3" s="3" t="s">
        <v>1036</v>
      </c>
      <c r="MPA3" s="3" t="s">
        <v>1036</v>
      </c>
      <c r="MPB3" s="3" t="s">
        <v>1036</v>
      </c>
      <c r="MPC3" s="3" t="s">
        <v>1036</v>
      </c>
      <c r="MPD3" s="3" t="s">
        <v>1036</v>
      </c>
      <c r="MPE3" s="3" t="s">
        <v>1036</v>
      </c>
      <c r="MPF3" s="3" t="s">
        <v>1036</v>
      </c>
      <c r="MPG3" s="3" t="s">
        <v>1036</v>
      </c>
      <c r="MPH3" s="3" t="s">
        <v>1036</v>
      </c>
      <c r="MPI3" s="3" t="s">
        <v>1036</v>
      </c>
      <c r="MPJ3" s="3" t="s">
        <v>1036</v>
      </c>
      <c r="MPK3" s="3" t="s">
        <v>1036</v>
      </c>
      <c r="MPL3" s="3" t="s">
        <v>1036</v>
      </c>
      <c r="MPM3" s="3" t="s">
        <v>1036</v>
      </c>
      <c r="MPN3" s="3" t="s">
        <v>1036</v>
      </c>
      <c r="MPO3" s="3" t="s">
        <v>1036</v>
      </c>
      <c r="MPP3" s="3" t="s">
        <v>1036</v>
      </c>
      <c r="MPQ3" s="3" t="s">
        <v>1036</v>
      </c>
      <c r="MPR3" s="3" t="s">
        <v>1036</v>
      </c>
      <c r="MPS3" s="3" t="s">
        <v>1036</v>
      </c>
      <c r="MPT3" s="3" t="s">
        <v>1036</v>
      </c>
      <c r="MPU3" s="3" t="s">
        <v>1036</v>
      </c>
      <c r="MPV3" s="3" t="s">
        <v>1036</v>
      </c>
      <c r="MPW3" s="3" t="s">
        <v>1036</v>
      </c>
      <c r="MPX3" s="3" t="s">
        <v>1036</v>
      </c>
      <c r="MPY3" s="3" t="s">
        <v>1036</v>
      </c>
      <c r="MPZ3" s="3" t="s">
        <v>1036</v>
      </c>
      <c r="MQA3" s="3" t="s">
        <v>1036</v>
      </c>
      <c r="MQB3" s="3" t="s">
        <v>1036</v>
      </c>
      <c r="MQC3" s="3" t="s">
        <v>1036</v>
      </c>
      <c r="MQD3" s="3" t="s">
        <v>1036</v>
      </c>
      <c r="MQE3" s="3" t="s">
        <v>1036</v>
      </c>
      <c r="MQF3" s="3" t="s">
        <v>1036</v>
      </c>
      <c r="MQG3" s="3" t="s">
        <v>1036</v>
      </c>
      <c r="MQH3" s="3" t="s">
        <v>1036</v>
      </c>
      <c r="MQI3" s="3" t="s">
        <v>1036</v>
      </c>
      <c r="MQJ3" s="3" t="s">
        <v>1036</v>
      </c>
      <c r="MQK3" s="3" t="s">
        <v>1036</v>
      </c>
      <c r="MQL3" s="3" t="s">
        <v>1036</v>
      </c>
      <c r="MQM3" s="3" t="s">
        <v>1036</v>
      </c>
      <c r="MQN3" s="3" t="s">
        <v>1036</v>
      </c>
      <c r="MQO3" s="3" t="s">
        <v>1036</v>
      </c>
      <c r="MQP3" s="3" t="s">
        <v>1036</v>
      </c>
      <c r="MQQ3" s="3" t="s">
        <v>1036</v>
      </c>
      <c r="MQR3" s="3" t="s">
        <v>1036</v>
      </c>
      <c r="MQS3" s="3" t="s">
        <v>1036</v>
      </c>
      <c r="MQT3" s="3" t="s">
        <v>1036</v>
      </c>
      <c r="MQU3" s="3" t="s">
        <v>1036</v>
      </c>
      <c r="MQV3" s="3" t="s">
        <v>1036</v>
      </c>
      <c r="MQW3" s="3" t="s">
        <v>1036</v>
      </c>
      <c r="MQX3" s="3" t="s">
        <v>1036</v>
      </c>
      <c r="MQY3" s="3" t="s">
        <v>1036</v>
      </c>
      <c r="MQZ3" s="3" t="s">
        <v>1036</v>
      </c>
      <c r="MRA3" s="3" t="s">
        <v>1036</v>
      </c>
      <c r="MRB3" s="3" t="s">
        <v>1036</v>
      </c>
      <c r="MRC3" s="3" t="s">
        <v>1036</v>
      </c>
      <c r="MRD3" s="3" t="s">
        <v>1036</v>
      </c>
      <c r="MRE3" s="3" t="s">
        <v>1036</v>
      </c>
      <c r="MRF3" s="3" t="s">
        <v>1036</v>
      </c>
      <c r="MRG3" s="3" t="s">
        <v>1036</v>
      </c>
      <c r="MRH3" s="3" t="s">
        <v>1036</v>
      </c>
      <c r="MRI3" s="3" t="s">
        <v>1036</v>
      </c>
      <c r="MRJ3" s="3" t="s">
        <v>1036</v>
      </c>
      <c r="MRK3" s="3" t="s">
        <v>1036</v>
      </c>
      <c r="MRL3" s="3" t="s">
        <v>1036</v>
      </c>
      <c r="MRM3" s="3" t="s">
        <v>1036</v>
      </c>
      <c r="MRN3" s="3" t="s">
        <v>1036</v>
      </c>
      <c r="MRO3" s="3" t="s">
        <v>1036</v>
      </c>
      <c r="MRP3" s="3" t="s">
        <v>1036</v>
      </c>
      <c r="MRQ3" s="3" t="s">
        <v>1036</v>
      </c>
      <c r="MRR3" s="3" t="s">
        <v>1036</v>
      </c>
      <c r="MRS3" s="3" t="s">
        <v>1036</v>
      </c>
      <c r="MRT3" s="3" t="s">
        <v>1036</v>
      </c>
      <c r="MRU3" s="3" t="s">
        <v>1036</v>
      </c>
      <c r="MRV3" s="3" t="s">
        <v>1036</v>
      </c>
      <c r="MRW3" s="3" t="s">
        <v>1036</v>
      </c>
      <c r="MRX3" s="3" t="s">
        <v>1036</v>
      </c>
      <c r="MRY3" s="3" t="s">
        <v>1036</v>
      </c>
      <c r="MRZ3" s="3" t="s">
        <v>1036</v>
      </c>
      <c r="MSA3" s="3" t="s">
        <v>1036</v>
      </c>
      <c r="MSB3" s="3" t="s">
        <v>1036</v>
      </c>
      <c r="MSC3" s="3" t="s">
        <v>1036</v>
      </c>
      <c r="MSD3" s="3" t="s">
        <v>1036</v>
      </c>
      <c r="MSE3" s="3" t="s">
        <v>1036</v>
      </c>
      <c r="MSF3" s="3" t="s">
        <v>1036</v>
      </c>
      <c r="MSG3" s="3" t="s">
        <v>1036</v>
      </c>
      <c r="MSH3" s="3" t="s">
        <v>1036</v>
      </c>
      <c r="MSI3" s="3" t="s">
        <v>1036</v>
      </c>
      <c r="MSJ3" s="3" t="s">
        <v>1036</v>
      </c>
      <c r="MSK3" s="3" t="s">
        <v>1036</v>
      </c>
      <c r="MSL3" s="3" t="s">
        <v>1036</v>
      </c>
      <c r="MSM3" s="3" t="s">
        <v>1036</v>
      </c>
      <c r="MSN3" s="3" t="s">
        <v>1036</v>
      </c>
      <c r="MSO3" s="3" t="s">
        <v>1036</v>
      </c>
      <c r="MSP3" s="3" t="s">
        <v>1036</v>
      </c>
      <c r="MSQ3" s="3" t="s">
        <v>1036</v>
      </c>
      <c r="MSR3" s="3" t="s">
        <v>1036</v>
      </c>
      <c r="MSS3" s="3" t="s">
        <v>1036</v>
      </c>
      <c r="MST3" s="3" t="s">
        <v>1036</v>
      </c>
      <c r="MSU3" s="3" t="s">
        <v>1036</v>
      </c>
      <c r="MSV3" s="3" t="s">
        <v>1036</v>
      </c>
      <c r="MSW3" s="3" t="s">
        <v>1036</v>
      </c>
      <c r="MSX3" s="3" t="s">
        <v>1036</v>
      </c>
      <c r="MSY3" s="3" t="s">
        <v>1036</v>
      </c>
      <c r="MSZ3" s="3" t="s">
        <v>1036</v>
      </c>
      <c r="MTA3" s="3" t="s">
        <v>1036</v>
      </c>
      <c r="MTB3" s="3" t="s">
        <v>1036</v>
      </c>
      <c r="MTC3" s="3" t="s">
        <v>1036</v>
      </c>
      <c r="MTD3" s="3" t="s">
        <v>1036</v>
      </c>
      <c r="MTE3" s="3" t="s">
        <v>1036</v>
      </c>
      <c r="MTF3" s="3" t="s">
        <v>1036</v>
      </c>
      <c r="MTG3" s="3" t="s">
        <v>1036</v>
      </c>
      <c r="MTH3" s="3" t="s">
        <v>1036</v>
      </c>
      <c r="MTI3" s="3" t="s">
        <v>1036</v>
      </c>
      <c r="MTJ3" s="3" t="s">
        <v>1036</v>
      </c>
      <c r="MTK3" s="3" t="s">
        <v>1036</v>
      </c>
      <c r="MTL3" s="3" t="s">
        <v>1036</v>
      </c>
      <c r="MTM3" s="3" t="s">
        <v>1036</v>
      </c>
      <c r="MTN3" s="3" t="s">
        <v>1036</v>
      </c>
      <c r="MTO3" s="3" t="s">
        <v>1036</v>
      </c>
      <c r="MTP3" s="3" t="s">
        <v>1036</v>
      </c>
      <c r="MTQ3" s="3" t="s">
        <v>1036</v>
      </c>
      <c r="MTR3" s="3" t="s">
        <v>1036</v>
      </c>
      <c r="MTS3" s="3" t="s">
        <v>1036</v>
      </c>
      <c r="MTT3" s="3" t="s">
        <v>1036</v>
      </c>
      <c r="MTU3" s="3" t="s">
        <v>1036</v>
      </c>
      <c r="MTV3" s="3" t="s">
        <v>1036</v>
      </c>
      <c r="MTW3" s="3" t="s">
        <v>1036</v>
      </c>
      <c r="MTX3" s="3" t="s">
        <v>1036</v>
      </c>
      <c r="MTY3" s="3" t="s">
        <v>1036</v>
      </c>
      <c r="MTZ3" s="3" t="s">
        <v>1036</v>
      </c>
      <c r="MUA3" s="3" t="s">
        <v>1036</v>
      </c>
      <c r="MUB3" s="3" t="s">
        <v>1036</v>
      </c>
      <c r="MUC3" s="3" t="s">
        <v>1036</v>
      </c>
      <c r="MUD3" s="3" t="s">
        <v>1036</v>
      </c>
      <c r="MUE3" s="3" t="s">
        <v>1036</v>
      </c>
      <c r="MUF3" s="3" t="s">
        <v>1036</v>
      </c>
      <c r="MUG3" s="3" t="s">
        <v>1036</v>
      </c>
      <c r="MUH3" s="3" t="s">
        <v>1036</v>
      </c>
      <c r="MUI3" s="3" t="s">
        <v>1036</v>
      </c>
      <c r="MUJ3" s="3" t="s">
        <v>1036</v>
      </c>
      <c r="MUK3" s="3" t="s">
        <v>1036</v>
      </c>
      <c r="MUL3" s="3" t="s">
        <v>1036</v>
      </c>
      <c r="MUM3" s="3" t="s">
        <v>1036</v>
      </c>
      <c r="MUN3" s="3" t="s">
        <v>1036</v>
      </c>
      <c r="MUO3" s="3" t="s">
        <v>1036</v>
      </c>
      <c r="MUP3" s="3" t="s">
        <v>1036</v>
      </c>
      <c r="MUQ3" s="3" t="s">
        <v>1036</v>
      </c>
      <c r="MUR3" s="3" t="s">
        <v>1036</v>
      </c>
      <c r="MUS3" s="3" t="s">
        <v>1036</v>
      </c>
      <c r="MUT3" s="3" t="s">
        <v>1036</v>
      </c>
      <c r="MUU3" s="3" t="s">
        <v>1036</v>
      </c>
      <c r="MUV3" s="3" t="s">
        <v>1036</v>
      </c>
      <c r="MUW3" s="3" t="s">
        <v>1036</v>
      </c>
      <c r="MUX3" s="3" t="s">
        <v>1036</v>
      </c>
      <c r="MUY3" s="3" t="s">
        <v>1036</v>
      </c>
      <c r="MUZ3" s="3" t="s">
        <v>1036</v>
      </c>
      <c r="MVA3" s="3" t="s">
        <v>1036</v>
      </c>
      <c r="MVB3" s="3" t="s">
        <v>1036</v>
      </c>
      <c r="MVC3" s="3" t="s">
        <v>1036</v>
      </c>
      <c r="MVD3" s="3" t="s">
        <v>1036</v>
      </c>
      <c r="MVE3" s="3" t="s">
        <v>1036</v>
      </c>
      <c r="MVF3" s="3" t="s">
        <v>1036</v>
      </c>
      <c r="MVG3" s="3" t="s">
        <v>1036</v>
      </c>
      <c r="MVH3" s="3" t="s">
        <v>1036</v>
      </c>
      <c r="MVI3" s="3" t="s">
        <v>1036</v>
      </c>
      <c r="MVJ3" s="3" t="s">
        <v>1036</v>
      </c>
      <c r="MVK3" s="3" t="s">
        <v>1036</v>
      </c>
      <c r="MVL3" s="3" t="s">
        <v>1036</v>
      </c>
      <c r="MVM3" s="3" t="s">
        <v>1036</v>
      </c>
      <c r="MVN3" s="3" t="s">
        <v>1036</v>
      </c>
      <c r="MVO3" s="3" t="s">
        <v>1036</v>
      </c>
      <c r="MVP3" s="3" t="s">
        <v>1036</v>
      </c>
      <c r="MVQ3" s="3" t="s">
        <v>1036</v>
      </c>
      <c r="MVR3" s="3" t="s">
        <v>1036</v>
      </c>
      <c r="MVS3" s="3" t="s">
        <v>1036</v>
      </c>
      <c r="MVT3" s="3" t="s">
        <v>1036</v>
      </c>
      <c r="MVU3" s="3" t="s">
        <v>1036</v>
      </c>
      <c r="MVV3" s="3" t="s">
        <v>1036</v>
      </c>
      <c r="MVW3" s="3" t="s">
        <v>1036</v>
      </c>
      <c r="MVX3" s="3" t="s">
        <v>1036</v>
      </c>
      <c r="MVY3" s="3" t="s">
        <v>1036</v>
      </c>
      <c r="MVZ3" s="3" t="s">
        <v>1036</v>
      </c>
      <c r="MWA3" s="3" t="s">
        <v>1036</v>
      </c>
      <c r="MWB3" s="3" t="s">
        <v>1036</v>
      </c>
      <c r="MWC3" s="3" t="s">
        <v>1036</v>
      </c>
      <c r="MWD3" s="3" t="s">
        <v>1036</v>
      </c>
      <c r="MWE3" s="3" t="s">
        <v>1036</v>
      </c>
      <c r="MWF3" s="3" t="s">
        <v>1036</v>
      </c>
      <c r="MWG3" s="3" t="s">
        <v>1036</v>
      </c>
      <c r="MWH3" s="3" t="s">
        <v>1036</v>
      </c>
      <c r="MWI3" s="3" t="s">
        <v>1036</v>
      </c>
      <c r="MWJ3" s="3" t="s">
        <v>1036</v>
      </c>
      <c r="MWK3" s="3" t="s">
        <v>1036</v>
      </c>
      <c r="MWL3" s="3" t="s">
        <v>1036</v>
      </c>
      <c r="MWM3" s="3" t="s">
        <v>1036</v>
      </c>
      <c r="MWN3" s="3" t="s">
        <v>1036</v>
      </c>
      <c r="MWO3" s="3" t="s">
        <v>1036</v>
      </c>
      <c r="MWP3" s="3" t="s">
        <v>1036</v>
      </c>
      <c r="MWQ3" s="3" t="s">
        <v>1036</v>
      </c>
      <c r="MWR3" s="3" t="s">
        <v>1036</v>
      </c>
      <c r="MWS3" s="3" t="s">
        <v>1036</v>
      </c>
      <c r="MWT3" s="3" t="s">
        <v>1036</v>
      </c>
      <c r="MWU3" s="3" t="s">
        <v>1036</v>
      </c>
      <c r="MWV3" s="3" t="s">
        <v>1036</v>
      </c>
      <c r="MWW3" s="3" t="s">
        <v>1036</v>
      </c>
      <c r="MWX3" s="3" t="s">
        <v>1036</v>
      </c>
      <c r="MWY3" s="3" t="s">
        <v>1036</v>
      </c>
      <c r="MWZ3" s="3" t="s">
        <v>1036</v>
      </c>
      <c r="MXA3" s="3" t="s">
        <v>1036</v>
      </c>
      <c r="MXB3" s="3" t="s">
        <v>1036</v>
      </c>
      <c r="MXC3" s="3" t="s">
        <v>1036</v>
      </c>
      <c r="MXD3" s="3" t="s">
        <v>1036</v>
      </c>
      <c r="MXE3" s="3" t="s">
        <v>1036</v>
      </c>
      <c r="MXF3" s="3" t="s">
        <v>1036</v>
      </c>
      <c r="MXG3" s="3" t="s">
        <v>1036</v>
      </c>
      <c r="MXH3" s="3" t="s">
        <v>1036</v>
      </c>
      <c r="MXI3" s="3" t="s">
        <v>1036</v>
      </c>
      <c r="MXJ3" s="3" t="s">
        <v>1036</v>
      </c>
      <c r="MXK3" s="3" t="s">
        <v>1036</v>
      </c>
      <c r="MXL3" s="3" t="s">
        <v>1036</v>
      </c>
      <c r="MXM3" s="3" t="s">
        <v>1036</v>
      </c>
      <c r="MXN3" s="3" t="s">
        <v>1036</v>
      </c>
      <c r="MXO3" s="3" t="s">
        <v>1036</v>
      </c>
      <c r="MXP3" s="3" t="s">
        <v>1036</v>
      </c>
      <c r="MXQ3" s="3" t="s">
        <v>1036</v>
      </c>
      <c r="MXR3" s="3" t="s">
        <v>1036</v>
      </c>
      <c r="MXS3" s="3" t="s">
        <v>1036</v>
      </c>
      <c r="MXT3" s="3" t="s">
        <v>1036</v>
      </c>
      <c r="MXU3" s="3" t="s">
        <v>1036</v>
      </c>
      <c r="MXV3" s="3" t="s">
        <v>1036</v>
      </c>
      <c r="MXW3" s="3" t="s">
        <v>1036</v>
      </c>
      <c r="MXX3" s="3" t="s">
        <v>1036</v>
      </c>
      <c r="MXY3" s="3" t="s">
        <v>1036</v>
      </c>
      <c r="MXZ3" s="3" t="s">
        <v>1036</v>
      </c>
      <c r="MYA3" s="3" t="s">
        <v>1036</v>
      </c>
      <c r="MYB3" s="3" t="s">
        <v>1036</v>
      </c>
      <c r="MYC3" s="3" t="s">
        <v>1036</v>
      </c>
      <c r="MYD3" s="3" t="s">
        <v>1036</v>
      </c>
      <c r="MYE3" s="3" t="s">
        <v>1036</v>
      </c>
      <c r="MYF3" s="3" t="s">
        <v>1036</v>
      </c>
      <c r="MYG3" s="3" t="s">
        <v>1036</v>
      </c>
      <c r="MYH3" s="3" t="s">
        <v>1036</v>
      </c>
      <c r="MYI3" s="3" t="s">
        <v>1036</v>
      </c>
      <c r="MYJ3" s="3" t="s">
        <v>1036</v>
      </c>
      <c r="MYK3" s="3" t="s">
        <v>1036</v>
      </c>
      <c r="MYL3" s="3" t="s">
        <v>1036</v>
      </c>
      <c r="MYM3" s="3" t="s">
        <v>1036</v>
      </c>
      <c r="MYN3" s="3" t="s">
        <v>1036</v>
      </c>
      <c r="MYO3" s="3" t="s">
        <v>1036</v>
      </c>
      <c r="MYP3" s="3" t="s">
        <v>1036</v>
      </c>
      <c r="MYQ3" s="3" t="s">
        <v>1036</v>
      </c>
      <c r="MYR3" s="3" t="s">
        <v>1036</v>
      </c>
      <c r="MYS3" s="3" t="s">
        <v>1036</v>
      </c>
      <c r="MYT3" s="3" t="s">
        <v>1036</v>
      </c>
      <c r="MYU3" s="3" t="s">
        <v>1036</v>
      </c>
      <c r="MYV3" s="3" t="s">
        <v>1036</v>
      </c>
      <c r="MYW3" s="3" t="s">
        <v>1036</v>
      </c>
      <c r="MYX3" s="3" t="s">
        <v>1036</v>
      </c>
      <c r="MYY3" s="3" t="s">
        <v>1036</v>
      </c>
      <c r="MYZ3" s="3" t="s">
        <v>1036</v>
      </c>
      <c r="MZA3" s="3" t="s">
        <v>1036</v>
      </c>
      <c r="MZB3" s="3" t="s">
        <v>1036</v>
      </c>
      <c r="MZC3" s="3" t="s">
        <v>1036</v>
      </c>
      <c r="MZD3" s="3" t="s">
        <v>1036</v>
      </c>
      <c r="MZE3" s="3" t="s">
        <v>1036</v>
      </c>
      <c r="MZF3" s="3" t="s">
        <v>1036</v>
      </c>
      <c r="MZG3" s="3" t="s">
        <v>1036</v>
      </c>
      <c r="MZH3" s="3" t="s">
        <v>1036</v>
      </c>
      <c r="MZI3" s="3" t="s">
        <v>1036</v>
      </c>
      <c r="MZJ3" s="3" t="s">
        <v>1036</v>
      </c>
      <c r="MZK3" s="3" t="s">
        <v>1036</v>
      </c>
      <c r="MZL3" s="3" t="s">
        <v>1036</v>
      </c>
      <c r="MZM3" s="3" t="s">
        <v>1036</v>
      </c>
      <c r="MZN3" s="3" t="s">
        <v>1036</v>
      </c>
      <c r="MZO3" s="3" t="s">
        <v>1036</v>
      </c>
      <c r="MZP3" s="3" t="s">
        <v>1036</v>
      </c>
      <c r="MZQ3" s="3" t="s">
        <v>1036</v>
      </c>
      <c r="MZR3" s="3" t="s">
        <v>1036</v>
      </c>
      <c r="MZS3" s="3" t="s">
        <v>1036</v>
      </c>
      <c r="MZT3" s="3" t="s">
        <v>1036</v>
      </c>
      <c r="MZU3" s="3" t="s">
        <v>1036</v>
      </c>
      <c r="MZV3" s="3" t="s">
        <v>1036</v>
      </c>
      <c r="MZW3" s="3" t="s">
        <v>1036</v>
      </c>
      <c r="MZX3" s="3" t="s">
        <v>1036</v>
      </c>
      <c r="MZY3" s="3" t="s">
        <v>1036</v>
      </c>
      <c r="MZZ3" s="3" t="s">
        <v>1036</v>
      </c>
      <c r="NAA3" s="3" t="s">
        <v>1036</v>
      </c>
      <c r="NAB3" s="3" t="s">
        <v>1036</v>
      </c>
      <c r="NAC3" s="3" t="s">
        <v>1036</v>
      </c>
      <c r="NAD3" s="3" t="s">
        <v>1036</v>
      </c>
      <c r="NAE3" s="3" t="s">
        <v>1036</v>
      </c>
      <c r="NAF3" s="3" t="s">
        <v>1036</v>
      </c>
      <c r="NAG3" s="3" t="s">
        <v>1036</v>
      </c>
      <c r="NAH3" s="3" t="s">
        <v>1036</v>
      </c>
      <c r="NAI3" s="3" t="s">
        <v>1036</v>
      </c>
      <c r="NAJ3" s="3" t="s">
        <v>1036</v>
      </c>
      <c r="NAK3" s="3" t="s">
        <v>1036</v>
      </c>
      <c r="NAL3" s="3" t="s">
        <v>1036</v>
      </c>
      <c r="NAM3" s="3" t="s">
        <v>1036</v>
      </c>
      <c r="NAN3" s="3" t="s">
        <v>1036</v>
      </c>
      <c r="NAO3" s="3" t="s">
        <v>1036</v>
      </c>
      <c r="NAP3" s="3" t="s">
        <v>1036</v>
      </c>
      <c r="NAQ3" s="3" t="s">
        <v>1036</v>
      </c>
      <c r="NAR3" s="3" t="s">
        <v>1036</v>
      </c>
      <c r="NAS3" s="3" t="s">
        <v>1036</v>
      </c>
      <c r="NAT3" s="3" t="s">
        <v>1036</v>
      </c>
      <c r="NAU3" s="3" t="s">
        <v>1036</v>
      </c>
      <c r="NAV3" s="3" t="s">
        <v>1036</v>
      </c>
      <c r="NAW3" s="3" t="s">
        <v>1036</v>
      </c>
      <c r="NAX3" s="3" t="s">
        <v>1036</v>
      </c>
      <c r="NAY3" s="3" t="s">
        <v>1036</v>
      </c>
      <c r="NAZ3" s="3" t="s">
        <v>1036</v>
      </c>
      <c r="NBA3" s="3" t="s">
        <v>1036</v>
      </c>
      <c r="NBB3" s="3" t="s">
        <v>1036</v>
      </c>
      <c r="NBC3" s="3" t="s">
        <v>1036</v>
      </c>
      <c r="NBD3" s="3" t="s">
        <v>1036</v>
      </c>
      <c r="NBE3" s="3" t="s">
        <v>1036</v>
      </c>
      <c r="NBF3" s="3" t="s">
        <v>1036</v>
      </c>
      <c r="NBG3" s="3" t="s">
        <v>1036</v>
      </c>
      <c r="NBH3" s="3" t="s">
        <v>1036</v>
      </c>
      <c r="NBI3" s="3" t="s">
        <v>1036</v>
      </c>
      <c r="NBJ3" s="3" t="s">
        <v>1036</v>
      </c>
      <c r="NBK3" s="3" t="s">
        <v>1036</v>
      </c>
      <c r="NBL3" s="3" t="s">
        <v>1036</v>
      </c>
      <c r="NBM3" s="3" t="s">
        <v>1036</v>
      </c>
      <c r="NBN3" s="3" t="s">
        <v>1036</v>
      </c>
      <c r="NBO3" s="3" t="s">
        <v>1036</v>
      </c>
      <c r="NBP3" s="3" t="s">
        <v>1036</v>
      </c>
      <c r="NBQ3" s="3" t="s">
        <v>1036</v>
      </c>
      <c r="NBR3" s="3" t="s">
        <v>1036</v>
      </c>
      <c r="NBS3" s="3" t="s">
        <v>1036</v>
      </c>
      <c r="NBT3" s="3" t="s">
        <v>1036</v>
      </c>
      <c r="NBU3" s="3" t="s">
        <v>1036</v>
      </c>
      <c r="NBV3" s="3" t="s">
        <v>1036</v>
      </c>
      <c r="NBW3" s="3" t="s">
        <v>1036</v>
      </c>
      <c r="NBX3" s="3" t="s">
        <v>1036</v>
      </c>
      <c r="NBY3" s="3" t="s">
        <v>1036</v>
      </c>
      <c r="NBZ3" s="3" t="s">
        <v>1036</v>
      </c>
      <c r="NCA3" s="3" t="s">
        <v>1036</v>
      </c>
      <c r="NCB3" s="3" t="s">
        <v>1036</v>
      </c>
      <c r="NCC3" s="3" t="s">
        <v>1036</v>
      </c>
      <c r="NCD3" s="3" t="s">
        <v>1036</v>
      </c>
      <c r="NCE3" s="3" t="s">
        <v>1036</v>
      </c>
      <c r="NCF3" s="3" t="s">
        <v>1036</v>
      </c>
      <c r="NCG3" s="3" t="s">
        <v>1036</v>
      </c>
      <c r="NCH3" s="3" t="s">
        <v>1036</v>
      </c>
      <c r="NCI3" s="3" t="s">
        <v>1036</v>
      </c>
      <c r="NCJ3" s="3" t="s">
        <v>1036</v>
      </c>
      <c r="NCK3" s="3" t="s">
        <v>1036</v>
      </c>
      <c r="NCL3" s="3" t="s">
        <v>1036</v>
      </c>
      <c r="NCM3" s="3" t="s">
        <v>1036</v>
      </c>
      <c r="NCN3" s="3" t="s">
        <v>1036</v>
      </c>
      <c r="NCO3" s="3" t="s">
        <v>1036</v>
      </c>
      <c r="NCP3" s="3" t="s">
        <v>1036</v>
      </c>
      <c r="NCQ3" s="3" t="s">
        <v>1036</v>
      </c>
      <c r="NCR3" s="3" t="s">
        <v>1036</v>
      </c>
      <c r="NCS3" s="3" t="s">
        <v>1036</v>
      </c>
      <c r="NCT3" s="3" t="s">
        <v>1036</v>
      </c>
      <c r="NCU3" s="3" t="s">
        <v>1036</v>
      </c>
      <c r="NCV3" s="3" t="s">
        <v>1036</v>
      </c>
      <c r="NCW3" s="3" t="s">
        <v>1036</v>
      </c>
      <c r="NCX3" s="3" t="s">
        <v>1036</v>
      </c>
      <c r="NCY3" s="3" t="s">
        <v>1036</v>
      </c>
      <c r="NCZ3" s="3" t="s">
        <v>1036</v>
      </c>
      <c r="NDA3" s="3" t="s">
        <v>1036</v>
      </c>
      <c r="NDB3" s="3" t="s">
        <v>1036</v>
      </c>
      <c r="NDC3" s="3" t="s">
        <v>1036</v>
      </c>
      <c r="NDD3" s="3" t="s">
        <v>1036</v>
      </c>
      <c r="NDE3" s="3" t="s">
        <v>1036</v>
      </c>
      <c r="NDF3" s="3" t="s">
        <v>1036</v>
      </c>
      <c r="NDG3" s="3" t="s">
        <v>1036</v>
      </c>
      <c r="NDH3" s="3" t="s">
        <v>1036</v>
      </c>
      <c r="NDI3" s="3" t="s">
        <v>1036</v>
      </c>
      <c r="NDJ3" s="3" t="s">
        <v>1036</v>
      </c>
      <c r="NDK3" s="3" t="s">
        <v>1036</v>
      </c>
      <c r="NDL3" s="3" t="s">
        <v>1036</v>
      </c>
      <c r="NDM3" s="3" t="s">
        <v>1036</v>
      </c>
      <c r="NDN3" s="3" t="s">
        <v>1036</v>
      </c>
      <c r="NDO3" s="3" t="s">
        <v>1036</v>
      </c>
      <c r="NDP3" s="3" t="s">
        <v>1036</v>
      </c>
      <c r="NDQ3" s="3" t="s">
        <v>1036</v>
      </c>
      <c r="NDR3" s="3" t="s">
        <v>1036</v>
      </c>
      <c r="NDS3" s="3" t="s">
        <v>1036</v>
      </c>
      <c r="NDT3" s="3" t="s">
        <v>1036</v>
      </c>
      <c r="NDU3" s="3" t="s">
        <v>1036</v>
      </c>
      <c r="NDV3" s="3" t="s">
        <v>1036</v>
      </c>
      <c r="NDW3" s="3" t="s">
        <v>1036</v>
      </c>
      <c r="NDX3" s="3" t="s">
        <v>1036</v>
      </c>
      <c r="NDY3" s="3" t="s">
        <v>1036</v>
      </c>
      <c r="NDZ3" s="3" t="s">
        <v>1036</v>
      </c>
      <c r="NEA3" s="3" t="s">
        <v>1036</v>
      </c>
      <c r="NEB3" s="3" t="s">
        <v>1036</v>
      </c>
      <c r="NEC3" s="3" t="s">
        <v>1036</v>
      </c>
      <c r="NED3" s="3" t="s">
        <v>1036</v>
      </c>
      <c r="NEE3" s="3" t="s">
        <v>1036</v>
      </c>
      <c r="NEF3" s="3" t="s">
        <v>1036</v>
      </c>
      <c r="NEG3" s="3" t="s">
        <v>1036</v>
      </c>
      <c r="NEH3" s="3" t="s">
        <v>1036</v>
      </c>
      <c r="NEI3" s="3" t="s">
        <v>1036</v>
      </c>
      <c r="NEJ3" s="3" t="s">
        <v>1036</v>
      </c>
      <c r="NEK3" s="3" t="s">
        <v>1036</v>
      </c>
      <c r="NEL3" s="3" t="s">
        <v>1036</v>
      </c>
      <c r="NEM3" s="3" t="s">
        <v>1036</v>
      </c>
      <c r="NEN3" s="3" t="s">
        <v>1036</v>
      </c>
      <c r="NEO3" s="3" t="s">
        <v>1036</v>
      </c>
      <c r="NEP3" s="3" t="s">
        <v>1036</v>
      </c>
      <c r="NEQ3" s="3" t="s">
        <v>1036</v>
      </c>
      <c r="NER3" s="3" t="s">
        <v>1036</v>
      </c>
      <c r="NES3" s="3" t="s">
        <v>1036</v>
      </c>
      <c r="NET3" s="3" t="s">
        <v>1036</v>
      </c>
      <c r="NEU3" s="3" t="s">
        <v>1036</v>
      </c>
      <c r="NEV3" s="3" t="s">
        <v>1036</v>
      </c>
      <c r="NEW3" s="3" t="s">
        <v>1036</v>
      </c>
      <c r="NEX3" s="3" t="s">
        <v>1036</v>
      </c>
      <c r="NEY3" s="3" t="s">
        <v>1036</v>
      </c>
      <c r="NEZ3" s="3" t="s">
        <v>1036</v>
      </c>
      <c r="NFA3" s="3" t="s">
        <v>1036</v>
      </c>
      <c r="NFB3" s="3" t="s">
        <v>1036</v>
      </c>
      <c r="NFC3" s="3" t="s">
        <v>1036</v>
      </c>
      <c r="NFD3" s="3" t="s">
        <v>1036</v>
      </c>
      <c r="NFE3" s="3" t="s">
        <v>1036</v>
      </c>
      <c r="NFF3" s="3" t="s">
        <v>1036</v>
      </c>
      <c r="NFG3" s="3" t="s">
        <v>1036</v>
      </c>
      <c r="NFH3" s="3" t="s">
        <v>1036</v>
      </c>
      <c r="NFI3" s="3" t="s">
        <v>1036</v>
      </c>
      <c r="NFJ3" s="3" t="s">
        <v>1036</v>
      </c>
      <c r="NFK3" s="3" t="s">
        <v>1036</v>
      </c>
      <c r="NFL3" s="3" t="s">
        <v>1036</v>
      </c>
      <c r="NFM3" s="3" t="s">
        <v>1036</v>
      </c>
      <c r="NFN3" s="3" t="s">
        <v>1036</v>
      </c>
      <c r="NFO3" s="3" t="s">
        <v>1036</v>
      </c>
      <c r="NFP3" s="3" t="s">
        <v>1036</v>
      </c>
      <c r="NFQ3" s="3" t="s">
        <v>1036</v>
      </c>
      <c r="NFR3" s="3" t="s">
        <v>1036</v>
      </c>
      <c r="NFS3" s="3" t="s">
        <v>1036</v>
      </c>
      <c r="NFT3" s="3" t="s">
        <v>1036</v>
      </c>
      <c r="NFU3" s="3" t="s">
        <v>1036</v>
      </c>
      <c r="NFV3" s="3" t="s">
        <v>1036</v>
      </c>
      <c r="NFW3" s="3" t="s">
        <v>1036</v>
      </c>
      <c r="NFX3" s="3" t="s">
        <v>1036</v>
      </c>
      <c r="NFY3" s="3" t="s">
        <v>1036</v>
      </c>
      <c r="NFZ3" s="3" t="s">
        <v>1036</v>
      </c>
      <c r="NGA3" s="3" t="s">
        <v>1036</v>
      </c>
      <c r="NGB3" s="3" t="s">
        <v>1036</v>
      </c>
      <c r="NGC3" s="3" t="s">
        <v>1036</v>
      </c>
      <c r="NGD3" s="3" t="s">
        <v>1036</v>
      </c>
      <c r="NGE3" s="3" t="s">
        <v>1036</v>
      </c>
      <c r="NGF3" s="3" t="s">
        <v>1036</v>
      </c>
      <c r="NGG3" s="3" t="s">
        <v>1036</v>
      </c>
      <c r="NGH3" s="3" t="s">
        <v>1036</v>
      </c>
      <c r="NGI3" s="3" t="s">
        <v>1036</v>
      </c>
      <c r="NGJ3" s="3" t="s">
        <v>1036</v>
      </c>
      <c r="NGK3" s="3" t="s">
        <v>1036</v>
      </c>
      <c r="NGL3" s="3" t="s">
        <v>1036</v>
      </c>
      <c r="NGM3" s="3" t="s">
        <v>1036</v>
      </c>
      <c r="NGN3" s="3" t="s">
        <v>1036</v>
      </c>
      <c r="NGO3" s="3" t="s">
        <v>1036</v>
      </c>
      <c r="NGP3" s="3" t="s">
        <v>1036</v>
      </c>
      <c r="NGQ3" s="3" t="s">
        <v>1036</v>
      </c>
      <c r="NGR3" s="3" t="s">
        <v>1036</v>
      </c>
      <c r="NGS3" s="3" t="s">
        <v>1036</v>
      </c>
      <c r="NGT3" s="3" t="s">
        <v>1036</v>
      </c>
      <c r="NGU3" s="3" t="s">
        <v>1036</v>
      </c>
      <c r="NGV3" s="3" t="s">
        <v>1036</v>
      </c>
      <c r="NGW3" s="3" t="s">
        <v>1036</v>
      </c>
      <c r="NGX3" s="3" t="s">
        <v>1036</v>
      </c>
      <c r="NGY3" s="3" t="s">
        <v>1036</v>
      </c>
      <c r="NGZ3" s="3" t="s">
        <v>1036</v>
      </c>
      <c r="NHA3" s="3" t="s">
        <v>1036</v>
      </c>
      <c r="NHB3" s="3" t="s">
        <v>1036</v>
      </c>
      <c r="NHC3" s="3" t="s">
        <v>1036</v>
      </c>
      <c r="NHD3" s="3" t="s">
        <v>1036</v>
      </c>
      <c r="NHE3" s="3" t="s">
        <v>1036</v>
      </c>
      <c r="NHF3" s="3" t="s">
        <v>1036</v>
      </c>
      <c r="NHG3" s="3" t="s">
        <v>1036</v>
      </c>
      <c r="NHH3" s="3" t="s">
        <v>1036</v>
      </c>
      <c r="NHI3" s="3" t="s">
        <v>1036</v>
      </c>
      <c r="NHJ3" s="3" t="s">
        <v>1036</v>
      </c>
      <c r="NHK3" s="3" t="s">
        <v>1036</v>
      </c>
      <c r="NHL3" s="3" t="s">
        <v>1036</v>
      </c>
      <c r="NHM3" s="3" t="s">
        <v>1036</v>
      </c>
      <c r="NHN3" s="3" t="s">
        <v>1036</v>
      </c>
      <c r="NHO3" s="3" t="s">
        <v>1036</v>
      </c>
      <c r="NHP3" s="3" t="s">
        <v>1036</v>
      </c>
      <c r="NHQ3" s="3" t="s">
        <v>1036</v>
      </c>
      <c r="NHR3" s="3" t="s">
        <v>1036</v>
      </c>
      <c r="NHS3" s="3" t="s">
        <v>1036</v>
      </c>
      <c r="NHT3" s="3" t="s">
        <v>1036</v>
      </c>
      <c r="NHU3" s="3" t="s">
        <v>1036</v>
      </c>
      <c r="NHV3" s="3" t="s">
        <v>1036</v>
      </c>
      <c r="NHW3" s="3" t="s">
        <v>1036</v>
      </c>
      <c r="NHX3" s="3" t="s">
        <v>1036</v>
      </c>
      <c r="NHY3" s="3" t="s">
        <v>1036</v>
      </c>
      <c r="NHZ3" s="3" t="s">
        <v>1036</v>
      </c>
      <c r="NIA3" s="3" t="s">
        <v>1036</v>
      </c>
      <c r="NIB3" s="3" t="s">
        <v>1036</v>
      </c>
      <c r="NIC3" s="3" t="s">
        <v>1036</v>
      </c>
      <c r="NID3" s="3" t="s">
        <v>1036</v>
      </c>
      <c r="NIE3" s="3" t="s">
        <v>1036</v>
      </c>
      <c r="NIF3" s="3" t="s">
        <v>1036</v>
      </c>
      <c r="NIG3" s="3" t="s">
        <v>1036</v>
      </c>
      <c r="NIH3" s="3" t="s">
        <v>1036</v>
      </c>
      <c r="NII3" s="3" t="s">
        <v>1036</v>
      </c>
      <c r="NIJ3" s="3" t="s">
        <v>1036</v>
      </c>
      <c r="NIK3" s="3" t="s">
        <v>1036</v>
      </c>
      <c r="NIL3" s="3" t="s">
        <v>1036</v>
      </c>
      <c r="NIM3" s="3" t="s">
        <v>1036</v>
      </c>
      <c r="NIN3" s="3" t="s">
        <v>1036</v>
      </c>
      <c r="NIO3" s="3" t="s">
        <v>1036</v>
      </c>
      <c r="NIP3" s="3" t="s">
        <v>1036</v>
      </c>
      <c r="NIQ3" s="3" t="s">
        <v>1036</v>
      </c>
      <c r="NIR3" s="3" t="s">
        <v>1036</v>
      </c>
      <c r="NIS3" s="3" t="s">
        <v>1036</v>
      </c>
      <c r="NIT3" s="3" t="s">
        <v>1036</v>
      </c>
      <c r="NIU3" s="3" t="s">
        <v>1036</v>
      </c>
      <c r="NIV3" s="3" t="s">
        <v>1036</v>
      </c>
      <c r="NIW3" s="3" t="s">
        <v>1036</v>
      </c>
      <c r="NIX3" s="3" t="s">
        <v>1036</v>
      </c>
      <c r="NIY3" s="3" t="s">
        <v>1036</v>
      </c>
      <c r="NIZ3" s="3" t="s">
        <v>1036</v>
      </c>
      <c r="NJA3" s="3" t="s">
        <v>1036</v>
      </c>
      <c r="NJB3" s="3" t="s">
        <v>1036</v>
      </c>
      <c r="NJC3" s="3" t="s">
        <v>1036</v>
      </c>
      <c r="NJD3" s="3" t="s">
        <v>1036</v>
      </c>
      <c r="NJE3" s="3" t="s">
        <v>1036</v>
      </c>
      <c r="NJF3" s="3" t="s">
        <v>1036</v>
      </c>
      <c r="NJG3" s="3" t="s">
        <v>1036</v>
      </c>
      <c r="NJH3" s="3" t="s">
        <v>1036</v>
      </c>
      <c r="NJI3" s="3" t="s">
        <v>1036</v>
      </c>
      <c r="NJJ3" s="3" t="s">
        <v>1036</v>
      </c>
      <c r="NJK3" s="3" t="s">
        <v>1036</v>
      </c>
      <c r="NJL3" s="3" t="s">
        <v>1036</v>
      </c>
      <c r="NJM3" s="3" t="s">
        <v>1036</v>
      </c>
      <c r="NJN3" s="3" t="s">
        <v>1036</v>
      </c>
      <c r="NJO3" s="3" t="s">
        <v>1036</v>
      </c>
      <c r="NJP3" s="3" t="s">
        <v>1036</v>
      </c>
      <c r="NJQ3" s="3" t="s">
        <v>1036</v>
      </c>
      <c r="NJR3" s="3" t="s">
        <v>1036</v>
      </c>
      <c r="NJS3" s="3" t="s">
        <v>1036</v>
      </c>
      <c r="NJT3" s="3" t="s">
        <v>1036</v>
      </c>
      <c r="NJU3" s="3" t="s">
        <v>1036</v>
      </c>
      <c r="NJV3" s="3" t="s">
        <v>1036</v>
      </c>
      <c r="NJW3" s="3" t="s">
        <v>1036</v>
      </c>
      <c r="NJX3" s="3" t="s">
        <v>1036</v>
      </c>
      <c r="NJY3" s="3" t="s">
        <v>1036</v>
      </c>
      <c r="NJZ3" s="3" t="s">
        <v>1036</v>
      </c>
      <c r="NKA3" s="3" t="s">
        <v>1036</v>
      </c>
      <c r="NKB3" s="3" t="s">
        <v>1036</v>
      </c>
      <c r="NKC3" s="3" t="s">
        <v>1036</v>
      </c>
      <c r="NKD3" s="3" t="s">
        <v>1036</v>
      </c>
      <c r="NKE3" s="3" t="s">
        <v>1036</v>
      </c>
      <c r="NKF3" s="3" t="s">
        <v>1036</v>
      </c>
      <c r="NKG3" s="3" t="s">
        <v>1036</v>
      </c>
      <c r="NKH3" s="3" t="s">
        <v>1036</v>
      </c>
      <c r="NKI3" s="3" t="s">
        <v>1036</v>
      </c>
      <c r="NKJ3" s="3" t="s">
        <v>1036</v>
      </c>
      <c r="NKK3" s="3" t="s">
        <v>1036</v>
      </c>
      <c r="NKL3" s="3" t="s">
        <v>1036</v>
      </c>
      <c r="NKM3" s="3" t="s">
        <v>1036</v>
      </c>
      <c r="NKN3" s="3" t="s">
        <v>1036</v>
      </c>
      <c r="NKO3" s="3" t="s">
        <v>1036</v>
      </c>
      <c r="NKP3" s="3" t="s">
        <v>1036</v>
      </c>
      <c r="NKQ3" s="3" t="s">
        <v>1036</v>
      </c>
      <c r="NKR3" s="3" t="s">
        <v>1036</v>
      </c>
      <c r="NKS3" s="3" t="s">
        <v>1036</v>
      </c>
      <c r="NKT3" s="3" t="s">
        <v>1036</v>
      </c>
      <c r="NKU3" s="3" t="s">
        <v>1036</v>
      </c>
      <c r="NKV3" s="3" t="s">
        <v>1036</v>
      </c>
      <c r="NKW3" s="3" t="s">
        <v>1036</v>
      </c>
      <c r="NKX3" s="3" t="s">
        <v>1036</v>
      </c>
      <c r="NKY3" s="3" t="s">
        <v>1036</v>
      </c>
      <c r="NKZ3" s="3" t="s">
        <v>1036</v>
      </c>
      <c r="NLA3" s="3" t="s">
        <v>1036</v>
      </c>
      <c r="NLB3" s="3" t="s">
        <v>1036</v>
      </c>
      <c r="NLC3" s="3" t="s">
        <v>1036</v>
      </c>
      <c r="NLD3" s="3" t="s">
        <v>1036</v>
      </c>
      <c r="NLE3" s="3" t="s">
        <v>1036</v>
      </c>
      <c r="NLF3" s="3" t="s">
        <v>1036</v>
      </c>
      <c r="NLG3" s="3" t="s">
        <v>1036</v>
      </c>
      <c r="NLH3" s="3" t="s">
        <v>1036</v>
      </c>
      <c r="NLI3" s="3" t="s">
        <v>1036</v>
      </c>
      <c r="NLJ3" s="3" t="s">
        <v>1036</v>
      </c>
      <c r="NLK3" s="3" t="s">
        <v>1036</v>
      </c>
      <c r="NLL3" s="3" t="s">
        <v>1036</v>
      </c>
      <c r="NLM3" s="3" t="s">
        <v>1036</v>
      </c>
      <c r="NLN3" s="3" t="s">
        <v>1036</v>
      </c>
      <c r="NLO3" s="3" t="s">
        <v>1036</v>
      </c>
      <c r="NLP3" s="3" t="s">
        <v>1036</v>
      </c>
      <c r="NLQ3" s="3" t="s">
        <v>1036</v>
      </c>
      <c r="NLR3" s="3" t="s">
        <v>1036</v>
      </c>
      <c r="NLS3" s="3" t="s">
        <v>1036</v>
      </c>
      <c r="NLT3" s="3" t="s">
        <v>1036</v>
      </c>
      <c r="NLU3" s="3" t="s">
        <v>1036</v>
      </c>
      <c r="NLV3" s="3" t="s">
        <v>1036</v>
      </c>
      <c r="NLW3" s="3" t="s">
        <v>1036</v>
      </c>
      <c r="NLX3" s="3" t="s">
        <v>1036</v>
      </c>
      <c r="NLY3" s="3" t="s">
        <v>1036</v>
      </c>
      <c r="NLZ3" s="3" t="s">
        <v>1036</v>
      </c>
      <c r="NMA3" s="3" t="s">
        <v>1036</v>
      </c>
      <c r="NMB3" s="3" t="s">
        <v>1036</v>
      </c>
      <c r="NMC3" s="3" t="s">
        <v>1036</v>
      </c>
      <c r="NMD3" s="3" t="s">
        <v>1036</v>
      </c>
      <c r="NME3" s="3" t="s">
        <v>1036</v>
      </c>
      <c r="NMF3" s="3" t="s">
        <v>1036</v>
      </c>
      <c r="NMG3" s="3" t="s">
        <v>1036</v>
      </c>
      <c r="NMH3" s="3" t="s">
        <v>1036</v>
      </c>
      <c r="NMI3" s="3" t="s">
        <v>1036</v>
      </c>
      <c r="NMJ3" s="3" t="s">
        <v>1036</v>
      </c>
      <c r="NMK3" s="3" t="s">
        <v>1036</v>
      </c>
      <c r="NML3" s="3" t="s">
        <v>1036</v>
      </c>
      <c r="NMM3" s="3" t="s">
        <v>1036</v>
      </c>
      <c r="NMN3" s="3" t="s">
        <v>1036</v>
      </c>
      <c r="NMO3" s="3" t="s">
        <v>1036</v>
      </c>
      <c r="NMP3" s="3" t="s">
        <v>1036</v>
      </c>
      <c r="NMQ3" s="3" t="s">
        <v>1036</v>
      </c>
      <c r="NMR3" s="3" t="s">
        <v>1036</v>
      </c>
      <c r="NMS3" s="3" t="s">
        <v>1036</v>
      </c>
      <c r="NMT3" s="3" t="s">
        <v>1036</v>
      </c>
      <c r="NMU3" s="3" t="s">
        <v>1036</v>
      </c>
      <c r="NMV3" s="3" t="s">
        <v>1036</v>
      </c>
      <c r="NMW3" s="3" t="s">
        <v>1036</v>
      </c>
      <c r="NMX3" s="3" t="s">
        <v>1036</v>
      </c>
      <c r="NMY3" s="3" t="s">
        <v>1036</v>
      </c>
      <c r="NMZ3" s="3" t="s">
        <v>1036</v>
      </c>
      <c r="NNA3" s="3" t="s">
        <v>1036</v>
      </c>
      <c r="NNB3" s="3" t="s">
        <v>1036</v>
      </c>
      <c r="NNC3" s="3" t="s">
        <v>1036</v>
      </c>
      <c r="NND3" s="3" t="s">
        <v>1036</v>
      </c>
      <c r="NNE3" s="3" t="s">
        <v>1036</v>
      </c>
      <c r="NNF3" s="3" t="s">
        <v>1036</v>
      </c>
      <c r="NNG3" s="3" t="s">
        <v>1036</v>
      </c>
      <c r="NNH3" s="3" t="s">
        <v>1036</v>
      </c>
      <c r="NNI3" s="3" t="s">
        <v>1036</v>
      </c>
      <c r="NNJ3" s="3" t="s">
        <v>1036</v>
      </c>
      <c r="NNK3" s="3" t="s">
        <v>1036</v>
      </c>
      <c r="NNL3" s="3" t="s">
        <v>1036</v>
      </c>
      <c r="NNM3" s="3" t="s">
        <v>1036</v>
      </c>
      <c r="NNN3" s="3" t="s">
        <v>1036</v>
      </c>
      <c r="NNO3" s="3" t="s">
        <v>1036</v>
      </c>
      <c r="NNP3" s="3" t="s">
        <v>1036</v>
      </c>
      <c r="NNQ3" s="3" t="s">
        <v>1036</v>
      </c>
      <c r="NNR3" s="3" t="s">
        <v>1036</v>
      </c>
      <c r="NNS3" s="3" t="s">
        <v>1036</v>
      </c>
      <c r="NNT3" s="3" t="s">
        <v>1036</v>
      </c>
      <c r="NNU3" s="3" t="s">
        <v>1036</v>
      </c>
      <c r="NNV3" s="3" t="s">
        <v>1036</v>
      </c>
      <c r="NNW3" s="3" t="s">
        <v>1036</v>
      </c>
      <c r="NNX3" s="3" t="s">
        <v>1036</v>
      </c>
      <c r="NNY3" s="3" t="s">
        <v>1036</v>
      </c>
      <c r="NNZ3" s="3" t="s">
        <v>1036</v>
      </c>
      <c r="NOA3" s="3" t="s">
        <v>1036</v>
      </c>
      <c r="NOB3" s="3" t="s">
        <v>1036</v>
      </c>
      <c r="NOC3" s="3" t="s">
        <v>1036</v>
      </c>
      <c r="NOD3" s="3" t="s">
        <v>1036</v>
      </c>
      <c r="NOE3" s="3" t="s">
        <v>1036</v>
      </c>
      <c r="NOF3" s="3" t="s">
        <v>1036</v>
      </c>
      <c r="NOG3" s="3" t="s">
        <v>1036</v>
      </c>
      <c r="NOH3" s="3" t="s">
        <v>1036</v>
      </c>
      <c r="NOI3" s="3" t="s">
        <v>1036</v>
      </c>
      <c r="NOJ3" s="3" t="s">
        <v>1036</v>
      </c>
      <c r="NOK3" s="3" t="s">
        <v>1036</v>
      </c>
      <c r="NOL3" s="3" t="s">
        <v>1036</v>
      </c>
      <c r="NOM3" s="3" t="s">
        <v>1036</v>
      </c>
      <c r="NON3" s="3" t="s">
        <v>1036</v>
      </c>
      <c r="NOO3" s="3" t="s">
        <v>1036</v>
      </c>
      <c r="NOP3" s="3" t="s">
        <v>1036</v>
      </c>
      <c r="NOQ3" s="3" t="s">
        <v>1036</v>
      </c>
      <c r="NOR3" s="3" t="s">
        <v>1036</v>
      </c>
      <c r="NOS3" s="3" t="s">
        <v>1036</v>
      </c>
      <c r="NOT3" s="3" t="s">
        <v>1036</v>
      </c>
      <c r="NOU3" s="3" t="s">
        <v>1036</v>
      </c>
      <c r="NOV3" s="3" t="s">
        <v>1036</v>
      </c>
      <c r="NOW3" s="3" t="s">
        <v>1036</v>
      </c>
      <c r="NOX3" s="3" t="s">
        <v>1036</v>
      </c>
      <c r="NOY3" s="3" t="s">
        <v>1036</v>
      </c>
      <c r="NOZ3" s="3" t="s">
        <v>1036</v>
      </c>
      <c r="NPA3" s="3" t="s">
        <v>1036</v>
      </c>
      <c r="NPB3" s="3" t="s">
        <v>1036</v>
      </c>
      <c r="NPC3" s="3" t="s">
        <v>1036</v>
      </c>
      <c r="NPD3" s="3" t="s">
        <v>1036</v>
      </c>
      <c r="NPE3" s="3" t="s">
        <v>1036</v>
      </c>
      <c r="NPF3" s="3" t="s">
        <v>1036</v>
      </c>
      <c r="NPG3" s="3" t="s">
        <v>1036</v>
      </c>
      <c r="NPH3" s="3" t="s">
        <v>1036</v>
      </c>
      <c r="NPI3" s="3" t="s">
        <v>1036</v>
      </c>
      <c r="NPJ3" s="3" t="s">
        <v>1036</v>
      </c>
      <c r="NPK3" s="3" t="s">
        <v>1036</v>
      </c>
      <c r="NPL3" s="3" t="s">
        <v>1036</v>
      </c>
      <c r="NPM3" s="3" t="s">
        <v>1036</v>
      </c>
      <c r="NPN3" s="3" t="s">
        <v>1036</v>
      </c>
      <c r="NPO3" s="3" t="s">
        <v>1036</v>
      </c>
      <c r="NPP3" s="3" t="s">
        <v>1036</v>
      </c>
      <c r="NPQ3" s="3" t="s">
        <v>1036</v>
      </c>
      <c r="NPR3" s="3" t="s">
        <v>1036</v>
      </c>
      <c r="NPS3" s="3" t="s">
        <v>1036</v>
      </c>
      <c r="NPT3" s="3" t="s">
        <v>1036</v>
      </c>
      <c r="NPU3" s="3" t="s">
        <v>1036</v>
      </c>
      <c r="NPV3" s="3" t="s">
        <v>1036</v>
      </c>
      <c r="NPW3" s="3" t="s">
        <v>1036</v>
      </c>
      <c r="NPX3" s="3" t="s">
        <v>1036</v>
      </c>
      <c r="NPY3" s="3" t="s">
        <v>1036</v>
      </c>
      <c r="NPZ3" s="3" t="s">
        <v>1036</v>
      </c>
      <c r="NQA3" s="3" t="s">
        <v>1036</v>
      </c>
      <c r="NQB3" s="3" t="s">
        <v>1036</v>
      </c>
      <c r="NQC3" s="3" t="s">
        <v>1036</v>
      </c>
      <c r="NQD3" s="3" t="s">
        <v>1036</v>
      </c>
      <c r="NQE3" s="3" t="s">
        <v>1036</v>
      </c>
      <c r="NQF3" s="3" t="s">
        <v>1036</v>
      </c>
      <c r="NQG3" s="3" t="s">
        <v>1036</v>
      </c>
      <c r="NQH3" s="3" t="s">
        <v>1036</v>
      </c>
      <c r="NQI3" s="3" t="s">
        <v>1036</v>
      </c>
      <c r="NQJ3" s="3" t="s">
        <v>1036</v>
      </c>
      <c r="NQK3" s="3" t="s">
        <v>1036</v>
      </c>
      <c r="NQL3" s="3" t="s">
        <v>1036</v>
      </c>
      <c r="NQM3" s="3" t="s">
        <v>1036</v>
      </c>
      <c r="NQN3" s="3" t="s">
        <v>1036</v>
      </c>
      <c r="NQO3" s="3" t="s">
        <v>1036</v>
      </c>
      <c r="NQP3" s="3" t="s">
        <v>1036</v>
      </c>
      <c r="NQQ3" s="3" t="s">
        <v>1036</v>
      </c>
      <c r="NQR3" s="3" t="s">
        <v>1036</v>
      </c>
      <c r="NQS3" s="3" t="s">
        <v>1036</v>
      </c>
      <c r="NQT3" s="3" t="s">
        <v>1036</v>
      </c>
      <c r="NQU3" s="3" t="s">
        <v>1036</v>
      </c>
      <c r="NQV3" s="3" t="s">
        <v>1036</v>
      </c>
      <c r="NQW3" s="3" t="s">
        <v>1036</v>
      </c>
      <c r="NQX3" s="3" t="s">
        <v>1036</v>
      </c>
      <c r="NQY3" s="3" t="s">
        <v>1036</v>
      </c>
      <c r="NQZ3" s="3" t="s">
        <v>1036</v>
      </c>
      <c r="NRA3" s="3" t="s">
        <v>1036</v>
      </c>
      <c r="NRB3" s="3" t="s">
        <v>1036</v>
      </c>
      <c r="NRC3" s="3" t="s">
        <v>1036</v>
      </c>
      <c r="NRD3" s="3" t="s">
        <v>1036</v>
      </c>
      <c r="NRE3" s="3" t="s">
        <v>1036</v>
      </c>
      <c r="NRF3" s="3" t="s">
        <v>1036</v>
      </c>
      <c r="NRG3" s="3" t="s">
        <v>1036</v>
      </c>
      <c r="NRH3" s="3" t="s">
        <v>1036</v>
      </c>
      <c r="NRI3" s="3" t="s">
        <v>1036</v>
      </c>
      <c r="NRJ3" s="3" t="s">
        <v>1036</v>
      </c>
      <c r="NRK3" s="3" t="s">
        <v>1036</v>
      </c>
      <c r="NRL3" s="3" t="s">
        <v>1036</v>
      </c>
      <c r="NRM3" s="3" t="s">
        <v>1036</v>
      </c>
      <c r="NRN3" s="3" t="s">
        <v>1036</v>
      </c>
      <c r="NRO3" s="3" t="s">
        <v>1036</v>
      </c>
      <c r="NRP3" s="3" t="s">
        <v>1036</v>
      </c>
      <c r="NRQ3" s="3" t="s">
        <v>1036</v>
      </c>
      <c r="NRR3" s="3" t="s">
        <v>1036</v>
      </c>
      <c r="NRS3" s="3" t="s">
        <v>1036</v>
      </c>
      <c r="NRT3" s="3" t="s">
        <v>1036</v>
      </c>
      <c r="NRU3" s="3" t="s">
        <v>1036</v>
      </c>
      <c r="NRV3" s="3" t="s">
        <v>1036</v>
      </c>
      <c r="NRW3" s="3" t="s">
        <v>1036</v>
      </c>
      <c r="NRX3" s="3" t="s">
        <v>1036</v>
      </c>
      <c r="NRY3" s="3" t="s">
        <v>1036</v>
      </c>
      <c r="NRZ3" s="3" t="s">
        <v>1036</v>
      </c>
      <c r="NSA3" s="3" t="s">
        <v>1036</v>
      </c>
      <c r="NSB3" s="3" t="s">
        <v>1036</v>
      </c>
      <c r="NSC3" s="3" t="s">
        <v>1036</v>
      </c>
      <c r="NSD3" s="3" t="s">
        <v>1036</v>
      </c>
      <c r="NSE3" s="3" t="s">
        <v>1036</v>
      </c>
      <c r="NSF3" s="3" t="s">
        <v>1036</v>
      </c>
      <c r="NSG3" s="3" t="s">
        <v>1036</v>
      </c>
      <c r="NSH3" s="3" t="s">
        <v>1036</v>
      </c>
      <c r="NSI3" s="3" t="s">
        <v>1036</v>
      </c>
      <c r="NSJ3" s="3" t="s">
        <v>1036</v>
      </c>
      <c r="NSK3" s="3" t="s">
        <v>1036</v>
      </c>
      <c r="NSL3" s="3" t="s">
        <v>1036</v>
      </c>
      <c r="NSM3" s="3" t="s">
        <v>1036</v>
      </c>
      <c r="NSN3" s="3" t="s">
        <v>1036</v>
      </c>
      <c r="NSO3" s="3" t="s">
        <v>1036</v>
      </c>
      <c r="NSP3" s="3" t="s">
        <v>1036</v>
      </c>
      <c r="NSQ3" s="3" t="s">
        <v>1036</v>
      </c>
      <c r="NSR3" s="3" t="s">
        <v>1036</v>
      </c>
      <c r="NSS3" s="3" t="s">
        <v>1036</v>
      </c>
      <c r="NST3" s="3" t="s">
        <v>1036</v>
      </c>
      <c r="NSU3" s="3" t="s">
        <v>1036</v>
      </c>
      <c r="NSV3" s="3" t="s">
        <v>1036</v>
      </c>
      <c r="NSW3" s="3" t="s">
        <v>1036</v>
      </c>
      <c r="NSX3" s="3" t="s">
        <v>1036</v>
      </c>
      <c r="NSY3" s="3" t="s">
        <v>1036</v>
      </c>
      <c r="NSZ3" s="3" t="s">
        <v>1036</v>
      </c>
      <c r="NTA3" s="3" t="s">
        <v>1036</v>
      </c>
      <c r="NTB3" s="3" t="s">
        <v>1036</v>
      </c>
      <c r="NTC3" s="3" t="s">
        <v>1036</v>
      </c>
      <c r="NTD3" s="3" t="s">
        <v>1036</v>
      </c>
      <c r="NTE3" s="3" t="s">
        <v>1036</v>
      </c>
      <c r="NTF3" s="3" t="s">
        <v>1036</v>
      </c>
      <c r="NTG3" s="3" t="s">
        <v>1036</v>
      </c>
      <c r="NTH3" s="3" t="s">
        <v>1036</v>
      </c>
      <c r="NTI3" s="3" t="s">
        <v>1036</v>
      </c>
      <c r="NTJ3" s="3" t="s">
        <v>1036</v>
      </c>
      <c r="NTK3" s="3" t="s">
        <v>1036</v>
      </c>
      <c r="NTL3" s="3" t="s">
        <v>1036</v>
      </c>
      <c r="NTM3" s="3" t="s">
        <v>1036</v>
      </c>
      <c r="NTN3" s="3" t="s">
        <v>1036</v>
      </c>
      <c r="NTO3" s="3" t="s">
        <v>1036</v>
      </c>
      <c r="NTP3" s="3" t="s">
        <v>1036</v>
      </c>
      <c r="NTQ3" s="3" t="s">
        <v>1036</v>
      </c>
      <c r="NTR3" s="3" t="s">
        <v>1036</v>
      </c>
      <c r="NTS3" s="3" t="s">
        <v>1036</v>
      </c>
      <c r="NTT3" s="3" t="s">
        <v>1036</v>
      </c>
      <c r="NTU3" s="3" t="s">
        <v>1036</v>
      </c>
      <c r="NTV3" s="3" t="s">
        <v>1036</v>
      </c>
      <c r="NTW3" s="3" t="s">
        <v>1036</v>
      </c>
      <c r="NTX3" s="3" t="s">
        <v>1036</v>
      </c>
      <c r="NTY3" s="3" t="s">
        <v>1036</v>
      </c>
      <c r="NTZ3" s="3" t="s">
        <v>1036</v>
      </c>
      <c r="NUA3" s="3" t="s">
        <v>1036</v>
      </c>
      <c r="NUB3" s="3" t="s">
        <v>1036</v>
      </c>
      <c r="NUC3" s="3" t="s">
        <v>1036</v>
      </c>
      <c r="NUD3" s="3" t="s">
        <v>1036</v>
      </c>
      <c r="NUE3" s="3" t="s">
        <v>1036</v>
      </c>
      <c r="NUF3" s="3" t="s">
        <v>1036</v>
      </c>
      <c r="NUG3" s="3" t="s">
        <v>1036</v>
      </c>
      <c r="NUH3" s="3" t="s">
        <v>1036</v>
      </c>
      <c r="NUI3" s="3" t="s">
        <v>1036</v>
      </c>
      <c r="NUJ3" s="3" t="s">
        <v>1036</v>
      </c>
      <c r="NUK3" s="3" t="s">
        <v>1036</v>
      </c>
      <c r="NUL3" s="3" t="s">
        <v>1036</v>
      </c>
      <c r="NUM3" s="3" t="s">
        <v>1036</v>
      </c>
      <c r="NUN3" s="3" t="s">
        <v>1036</v>
      </c>
      <c r="NUO3" s="3" t="s">
        <v>1036</v>
      </c>
      <c r="NUP3" s="3" t="s">
        <v>1036</v>
      </c>
      <c r="NUQ3" s="3" t="s">
        <v>1036</v>
      </c>
      <c r="NUR3" s="3" t="s">
        <v>1036</v>
      </c>
      <c r="NUS3" s="3" t="s">
        <v>1036</v>
      </c>
      <c r="NUT3" s="3" t="s">
        <v>1036</v>
      </c>
      <c r="NUU3" s="3" t="s">
        <v>1036</v>
      </c>
      <c r="NUV3" s="3" t="s">
        <v>1036</v>
      </c>
      <c r="NUW3" s="3" t="s">
        <v>1036</v>
      </c>
      <c r="NUX3" s="3" t="s">
        <v>1036</v>
      </c>
      <c r="NUY3" s="3" t="s">
        <v>1036</v>
      </c>
      <c r="NUZ3" s="3" t="s">
        <v>1036</v>
      </c>
      <c r="NVA3" s="3" t="s">
        <v>1036</v>
      </c>
      <c r="NVB3" s="3" t="s">
        <v>1036</v>
      </c>
      <c r="NVC3" s="3" t="s">
        <v>1036</v>
      </c>
      <c r="NVD3" s="3" t="s">
        <v>1036</v>
      </c>
      <c r="NVE3" s="3" t="s">
        <v>1036</v>
      </c>
      <c r="NVF3" s="3" t="s">
        <v>1036</v>
      </c>
      <c r="NVG3" s="3" t="s">
        <v>1036</v>
      </c>
      <c r="NVH3" s="3" t="s">
        <v>1036</v>
      </c>
      <c r="NVI3" s="3" t="s">
        <v>1036</v>
      </c>
      <c r="NVJ3" s="3" t="s">
        <v>1036</v>
      </c>
      <c r="NVK3" s="3" t="s">
        <v>1036</v>
      </c>
      <c r="NVL3" s="3" t="s">
        <v>1036</v>
      </c>
      <c r="NVM3" s="3" t="s">
        <v>1036</v>
      </c>
      <c r="NVN3" s="3" t="s">
        <v>1036</v>
      </c>
      <c r="NVO3" s="3" t="s">
        <v>1036</v>
      </c>
      <c r="NVP3" s="3" t="s">
        <v>1036</v>
      </c>
      <c r="NVQ3" s="3" t="s">
        <v>1036</v>
      </c>
      <c r="NVR3" s="3" t="s">
        <v>1036</v>
      </c>
      <c r="NVS3" s="3" t="s">
        <v>1036</v>
      </c>
      <c r="NVT3" s="3" t="s">
        <v>1036</v>
      </c>
      <c r="NVU3" s="3" t="s">
        <v>1036</v>
      </c>
      <c r="NVV3" s="3" t="s">
        <v>1036</v>
      </c>
      <c r="NVW3" s="3" t="s">
        <v>1036</v>
      </c>
      <c r="NVX3" s="3" t="s">
        <v>1036</v>
      </c>
      <c r="NVY3" s="3" t="s">
        <v>1036</v>
      </c>
      <c r="NVZ3" s="3" t="s">
        <v>1036</v>
      </c>
      <c r="NWA3" s="3" t="s">
        <v>1036</v>
      </c>
      <c r="NWB3" s="3" t="s">
        <v>1036</v>
      </c>
      <c r="NWC3" s="3" t="s">
        <v>1036</v>
      </c>
      <c r="NWD3" s="3" t="s">
        <v>1036</v>
      </c>
      <c r="NWE3" s="3" t="s">
        <v>1036</v>
      </c>
      <c r="NWF3" s="3" t="s">
        <v>1036</v>
      </c>
      <c r="NWG3" s="3" t="s">
        <v>1036</v>
      </c>
      <c r="NWH3" s="3" t="s">
        <v>1036</v>
      </c>
      <c r="NWI3" s="3" t="s">
        <v>1036</v>
      </c>
      <c r="NWJ3" s="3" t="s">
        <v>1036</v>
      </c>
      <c r="NWK3" s="3" t="s">
        <v>1036</v>
      </c>
      <c r="NWL3" s="3" t="s">
        <v>1036</v>
      </c>
      <c r="NWM3" s="3" t="s">
        <v>1036</v>
      </c>
      <c r="NWN3" s="3" t="s">
        <v>1036</v>
      </c>
      <c r="NWO3" s="3" t="s">
        <v>1036</v>
      </c>
      <c r="NWP3" s="3" t="s">
        <v>1036</v>
      </c>
      <c r="NWQ3" s="3" t="s">
        <v>1036</v>
      </c>
      <c r="NWR3" s="3" t="s">
        <v>1036</v>
      </c>
      <c r="NWS3" s="3" t="s">
        <v>1036</v>
      </c>
      <c r="NWT3" s="3" t="s">
        <v>1036</v>
      </c>
      <c r="NWU3" s="3" t="s">
        <v>1036</v>
      </c>
      <c r="NWV3" s="3" t="s">
        <v>1036</v>
      </c>
      <c r="NWW3" s="3" t="s">
        <v>1036</v>
      </c>
      <c r="NWX3" s="3" t="s">
        <v>1036</v>
      </c>
      <c r="NWY3" s="3" t="s">
        <v>1036</v>
      </c>
      <c r="NWZ3" s="3" t="s">
        <v>1036</v>
      </c>
      <c r="NXA3" s="3" t="s">
        <v>1036</v>
      </c>
      <c r="NXB3" s="3" t="s">
        <v>1036</v>
      </c>
      <c r="NXC3" s="3" t="s">
        <v>1036</v>
      </c>
      <c r="NXD3" s="3" t="s">
        <v>1036</v>
      </c>
      <c r="NXE3" s="3" t="s">
        <v>1036</v>
      </c>
      <c r="NXF3" s="3" t="s">
        <v>1036</v>
      </c>
      <c r="NXG3" s="3" t="s">
        <v>1036</v>
      </c>
      <c r="NXH3" s="3" t="s">
        <v>1036</v>
      </c>
      <c r="NXI3" s="3" t="s">
        <v>1036</v>
      </c>
      <c r="NXJ3" s="3" t="s">
        <v>1036</v>
      </c>
      <c r="NXK3" s="3" t="s">
        <v>1036</v>
      </c>
      <c r="NXL3" s="3" t="s">
        <v>1036</v>
      </c>
      <c r="NXM3" s="3" t="s">
        <v>1036</v>
      </c>
      <c r="NXN3" s="3" t="s">
        <v>1036</v>
      </c>
      <c r="NXO3" s="3" t="s">
        <v>1036</v>
      </c>
      <c r="NXP3" s="3" t="s">
        <v>1036</v>
      </c>
      <c r="NXQ3" s="3" t="s">
        <v>1036</v>
      </c>
      <c r="NXR3" s="3" t="s">
        <v>1036</v>
      </c>
      <c r="NXS3" s="3" t="s">
        <v>1036</v>
      </c>
      <c r="NXT3" s="3" t="s">
        <v>1036</v>
      </c>
      <c r="NXU3" s="3" t="s">
        <v>1036</v>
      </c>
      <c r="NXV3" s="3" t="s">
        <v>1036</v>
      </c>
      <c r="NXW3" s="3" t="s">
        <v>1036</v>
      </c>
      <c r="NXX3" s="3" t="s">
        <v>1036</v>
      </c>
      <c r="NXY3" s="3" t="s">
        <v>1036</v>
      </c>
      <c r="NXZ3" s="3" t="s">
        <v>1036</v>
      </c>
      <c r="NYA3" s="3" t="s">
        <v>1036</v>
      </c>
      <c r="NYB3" s="3" t="s">
        <v>1036</v>
      </c>
      <c r="NYC3" s="3" t="s">
        <v>1036</v>
      </c>
      <c r="NYD3" s="3" t="s">
        <v>1036</v>
      </c>
      <c r="NYE3" s="3" t="s">
        <v>1036</v>
      </c>
      <c r="NYF3" s="3" t="s">
        <v>1036</v>
      </c>
      <c r="NYG3" s="3" t="s">
        <v>1036</v>
      </c>
      <c r="NYH3" s="3" t="s">
        <v>1036</v>
      </c>
      <c r="NYI3" s="3" t="s">
        <v>1036</v>
      </c>
      <c r="NYJ3" s="3" t="s">
        <v>1036</v>
      </c>
      <c r="NYK3" s="3" t="s">
        <v>1036</v>
      </c>
      <c r="NYL3" s="3" t="s">
        <v>1036</v>
      </c>
      <c r="NYM3" s="3" t="s">
        <v>1036</v>
      </c>
      <c r="NYN3" s="3" t="s">
        <v>1036</v>
      </c>
      <c r="NYO3" s="3" t="s">
        <v>1036</v>
      </c>
      <c r="NYP3" s="3" t="s">
        <v>1036</v>
      </c>
      <c r="NYQ3" s="3" t="s">
        <v>1036</v>
      </c>
      <c r="NYR3" s="3" t="s">
        <v>1036</v>
      </c>
      <c r="NYS3" s="3" t="s">
        <v>1036</v>
      </c>
      <c r="NYT3" s="3" t="s">
        <v>1036</v>
      </c>
      <c r="NYU3" s="3" t="s">
        <v>1036</v>
      </c>
      <c r="NYV3" s="3" t="s">
        <v>1036</v>
      </c>
      <c r="NYW3" s="3" t="s">
        <v>1036</v>
      </c>
      <c r="NYX3" s="3" t="s">
        <v>1036</v>
      </c>
      <c r="NYY3" s="3" t="s">
        <v>1036</v>
      </c>
      <c r="NYZ3" s="3" t="s">
        <v>1036</v>
      </c>
      <c r="NZA3" s="3" t="s">
        <v>1036</v>
      </c>
      <c r="NZB3" s="3" t="s">
        <v>1036</v>
      </c>
      <c r="NZC3" s="3" t="s">
        <v>1036</v>
      </c>
      <c r="NZD3" s="3" t="s">
        <v>1036</v>
      </c>
      <c r="NZE3" s="3" t="s">
        <v>1036</v>
      </c>
      <c r="NZF3" s="3" t="s">
        <v>1036</v>
      </c>
      <c r="NZG3" s="3" t="s">
        <v>1036</v>
      </c>
      <c r="NZH3" s="3" t="s">
        <v>1036</v>
      </c>
      <c r="NZI3" s="3" t="s">
        <v>1036</v>
      </c>
      <c r="NZJ3" s="3" t="s">
        <v>1036</v>
      </c>
      <c r="NZK3" s="3" t="s">
        <v>1036</v>
      </c>
      <c r="NZL3" s="3" t="s">
        <v>1036</v>
      </c>
      <c r="NZM3" s="3" t="s">
        <v>1036</v>
      </c>
      <c r="NZN3" s="3" t="s">
        <v>1036</v>
      </c>
      <c r="NZO3" s="3" t="s">
        <v>1036</v>
      </c>
      <c r="NZP3" s="3" t="s">
        <v>1036</v>
      </c>
      <c r="NZQ3" s="3" t="s">
        <v>1036</v>
      </c>
      <c r="NZR3" s="3" t="s">
        <v>1036</v>
      </c>
      <c r="NZS3" s="3" t="s">
        <v>1036</v>
      </c>
      <c r="NZT3" s="3" t="s">
        <v>1036</v>
      </c>
      <c r="NZU3" s="3" t="s">
        <v>1036</v>
      </c>
      <c r="NZV3" s="3" t="s">
        <v>1036</v>
      </c>
      <c r="NZW3" s="3" t="s">
        <v>1036</v>
      </c>
      <c r="NZX3" s="3" t="s">
        <v>1036</v>
      </c>
      <c r="NZY3" s="3" t="s">
        <v>1036</v>
      </c>
      <c r="NZZ3" s="3" t="s">
        <v>1036</v>
      </c>
      <c r="OAA3" s="3" t="s">
        <v>1036</v>
      </c>
      <c r="OAB3" s="3" t="s">
        <v>1036</v>
      </c>
      <c r="OAC3" s="3" t="s">
        <v>1036</v>
      </c>
      <c r="OAD3" s="3" t="s">
        <v>1036</v>
      </c>
      <c r="OAE3" s="3" t="s">
        <v>1036</v>
      </c>
      <c r="OAF3" s="3" t="s">
        <v>1036</v>
      </c>
      <c r="OAG3" s="3" t="s">
        <v>1036</v>
      </c>
      <c r="OAH3" s="3" t="s">
        <v>1036</v>
      </c>
      <c r="OAI3" s="3" t="s">
        <v>1036</v>
      </c>
      <c r="OAJ3" s="3" t="s">
        <v>1036</v>
      </c>
      <c r="OAK3" s="3" t="s">
        <v>1036</v>
      </c>
      <c r="OAL3" s="3" t="s">
        <v>1036</v>
      </c>
      <c r="OAM3" s="3" t="s">
        <v>1036</v>
      </c>
      <c r="OAN3" s="3" t="s">
        <v>1036</v>
      </c>
      <c r="OAO3" s="3" t="s">
        <v>1036</v>
      </c>
      <c r="OAP3" s="3" t="s">
        <v>1036</v>
      </c>
      <c r="OAQ3" s="3" t="s">
        <v>1036</v>
      </c>
      <c r="OAR3" s="3" t="s">
        <v>1036</v>
      </c>
      <c r="OAS3" s="3" t="s">
        <v>1036</v>
      </c>
      <c r="OAT3" s="3" t="s">
        <v>1036</v>
      </c>
      <c r="OAU3" s="3" t="s">
        <v>1036</v>
      </c>
      <c r="OAV3" s="3" t="s">
        <v>1036</v>
      </c>
      <c r="OAW3" s="3" t="s">
        <v>1036</v>
      </c>
      <c r="OAX3" s="3" t="s">
        <v>1036</v>
      </c>
      <c r="OAY3" s="3" t="s">
        <v>1036</v>
      </c>
      <c r="OAZ3" s="3" t="s">
        <v>1036</v>
      </c>
      <c r="OBA3" s="3" t="s">
        <v>1036</v>
      </c>
      <c r="OBB3" s="3" t="s">
        <v>1036</v>
      </c>
      <c r="OBC3" s="3" t="s">
        <v>1036</v>
      </c>
      <c r="OBD3" s="3" t="s">
        <v>1036</v>
      </c>
      <c r="OBE3" s="3" t="s">
        <v>1036</v>
      </c>
      <c r="OBF3" s="3" t="s">
        <v>1036</v>
      </c>
      <c r="OBG3" s="3" t="s">
        <v>1036</v>
      </c>
      <c r="OBH3" s="3" t="s">
        <v>1036</v>
      </c>
      <c r="OBI3" s="3" t="s">
        <v>1036</v>
      </c>
      <c r="OBJ3" s="3" t="s">
        <v>1036</v>
      </c>
      <c r="OBK3" s="3" t="s">
        <v>1036</v>
      </c>
      <c r="OBL3" s="3" t="s">
        <v>1036</v>
      </c>
      <c r="OBM3" s="3" t="s">
        <v>1036</v>
      </c>
      <c r="OBN3" s="3" t="s">
        <v>1036</v>
      </c>
      <c r="OBO3" s="3" t="s">
        <v>1036</v>
      </c>
      <c r="OBP3" s="3" t="s">
        <v>1036</v>
      </c>
      <c r="OBQ3" s="3" t="s">
        <v>1036</v>
      </c>
      <c r="OBR3" s="3" t="s">
        <v>1036</v>
      </c>
      <c r="OBS3" s="3" t="s">
        <v>1036</v>
      </c>
      <c r="OBT3" s="3" t="s">
        <v>1036</v>
      </c>
      <c r="OBU3" s="3" t="s">
        <v>1036</v>
      </c>
      <c r="OBV3" s="3" t="s">
        <v>1036</v>
      </c>
      <c r="OBW3" s="3" t="s">
        <v>1036</v>
      </c>
      <c r="OBX3" s="3" t="s">
        <v>1036</v>
      </c>
      <c r="OBY3" s="3" t="s">
        <v>1036</v>
      </c>
      <c r="OBZ3" s="3" t="s">
        <v>1036</v>
      </c>
      <c r="OCA3" s="3" t="s">
        <v>1036</v>
      </c>
      <c r="OCB3" s="3" t="s">
        <v>1036</v>
      </c>
      <c r="OCC3" s="3" t="s">
        <v>1036</v>
      </c>
      <c r="OCD3" s="3" t="s">
        <v>1036</v>
      </c>
      <c r="OCE3" s="3" t="s">
        <v>1036</v>
      </c>
      <c r="OCF3" s="3" t="s">
        <v>1036</v>
      </c>
      <c r="OCG3" s="3" t="s">
        <v>1036</v>
      </c>
      <c r="OCH3" s="3" t="s">
        <v>1036</v>
      </c>
      <c r="OCI3" s="3" t="s">
        <v>1036</v>
      </c>
      <c r="OCJ3" s="3" t="s">
        <v>1036</v>
      </c>
      <c r="OCK3" s="3" t="s">
        <v>1036</v>
      </c>
      <c r="OCL3" s="3" t="s">
        <v>1036</v>
      </c>
      <c r="OCM3" s="3" t="s">
        <v>1036</v>
      </c>
      <c r="OCN3" s="3" t="s">
        <v>1036</v>
      </c>
      <c r="OCO3" s="3" t="s">
        <v>1036</v>
      </c>
      <c r="OCP3" s="3" t="s">
        <v>1036</v>
      </c>
      <c r="OCQ3" s="3" t="s">
        <v>1036</v>
      </c>
      <c r="OCR3" s="3" t="s">
        <v>1036</v>
      </c>
      <c r="OCS3" s="3" t="s">
        <v>1036</v>
      </c>
      <c r="OCT3" s="3" t="s">
        <v>1036</v>
      </c>
      <c r="OCU3" s="3" t="s">
        <v>1036</v>
      </c>
      <c r="OCV3" s="3" t="s">
        <v>1036</v>
      </c>
      <c r="OCW3" s="3" t="s">
        <v>1036</v>
      </c>
      <c r="OCX3" s="3" t="s">
        <v>1036</v>
      </c>
      <c r="OCY3" s="3" t="s">
        <v>1036</v>
      </c>
      <c r="OCZ3" s="3" t="s">
        <v>1036</v>
      </c>
      <c r="ODA3" s="3" t="s">
        <v>1036</v>
      </c>
      <c r="ODB3" s="3" t="s">
        <v>1036</v>
      </c>
      <c r="ODC3" s="3" t="s">
        <v>1036</v>
      </c>
      <c r="ODD3" s="3" t="s">
        <v>1036</v>
      </c>
      <c r="ODE3" s="3" t="s">
        <v>1036</v>
      </c>
      <c r="ODF3" s="3" t="s">
        <v>1036</v>
      </c>
      <c r="ODG3" s="3" t="s">
        <v>1036</v>
      </c>
      <c r="ODH3" s="3" t="s">
        <v>1036</v>
      </c>
      <c r="ODI3" s="3" t="s">
        <v>1036</v>
      </c>
      <c r="ODJ3" s="3" t="s">
        <v>1036</v>
      </c>
      <c r="ODK3" s="3" t="s">
        <v>1036</v>
      </c>
      <c r="ODL3" s="3" t="s">
        <v>1036</v>
      </c>
      <c r="ODM3" s="3" t="s">
        <v>1036</v>
      </c>
      <c r="ODN3" s="3" t="s">
        <v>1036</v>
      </c>
      <c r="ODO3" s="3" t="s">
        <v>1036</v>
      </c>
      <c r="ODP3" s="3" t="s">
        <v>1036</v>
      </c>
      <c r="ODQ3" s="3" t="s">
        <v>1036</v>
      </c>
      <c r="ODR3" s="3" t="s">
        <v>1036</v>
      </c>
      <c r="ODS3" s="3" t="s">
        <v>1036</v>
      </c>
      <c r="ODT3" s="3" t="s">
        <v>1036</v>
      </c>
      <c r="ODU3" s="3" t="s">
        <v>1036</v>
      </c>
      <c r="ODV3" s="3" t="s">
        <v>1036</v>
      </c>
      <c r="ODW3" s="3" t="s">
        <v>1036</v>
      </c>
      <c r="ODX3" s="3" t="s">
        <v>1036</v>
      </c>
      <c r="ODY3" s="3" t="s">
        <v>1036</v>
      </c>
      <c r="ODZ3" s="3" t="s">
        <v>1036</v>
      </c>
      <c r="OEA3" s="3" t="s">
        <v>1036</v>
      </c>
      <c r="OEB3" s="3" t="s">
        <v>1036</v>
      </c>
      <c r="OEC3" s="3" t="s">
        <v>1036</v>
      </c>
      <c r="OED3" s="3" t="s">
        <v>1036</v>
      </c>
      <c r="OEE3" s="3" t="s">
        <v>1036</v>
      </c>
      <c r="OEF3" s="3" t="s">
        <v>1036</v>
      </c>
      <c r="OEG3" s="3" t="s">
        <v>1036</v>
      </c>
      <c r="OEH3" s="3" t="s">
        <v>1036</v>
      </c>
      <c r="OEI3" s="3" t="s">
        <v>1036</v>
      </c>
      <c r="OEJ3" s="3" t="s">
        <v>1036</v>
      </c>
      <c r="OEK3" s="3" t="s">
        <v>1036</v>
      </c>
      <c r="OEL3" s="3" t="s">
        <v>1036</v>
      </c>
      <c r="OEM3" s="3" t="s">
        <v>1036</v>
      </c>
      <c r="OEN3" s="3" t="s">
        <v>1036</v>
      </c>
      <c r="OEO3" s="3" t="s">
        <v>1036</v>
      </c>
      <c r="OEP3" s="3" t="s">
        <v>1036</v>
      </c>
      <c r="OEQ3" s="3" t="s">
        <v>1036</v>
      </c>
      <c r="OER3" s="3" t="s">
        <v>1036</v>
      </c>
      <c r="OES3" s="3" t="s">
        <v>1036</v>
      </c>
      <c r="OET3" s="3" t="s">
        <v>1036</v>
      </c>
      <c r="OEU3" s="3" t="s">
        <v>1036</v>
      </c>
      <c r="OEV3" s="3" t="s">
        <v>1036</v>
      </c>
      <c r="OEW3" s="3" t="s">
        <v>1036</v>
      </c>
      <c r="OEX3" s="3" t="s">
        <v>1036</v>
      </c>
      <c r="OEY3" s="3" t="s">
        <v>1036</v>
      </c>
      <c r="OEZ3" s="3" t="s">
        <v>1036</v>
      </c>
      <c r="OFA3" s="3" t="s">
        <v>1036</v>
      </c>
      <c r="OFB3" s="3" t="s">
        <v>1036</v>
      </c>
      <c r="OFC3" s="3" t="s">
        <v>1036</v>
      </c>
      <c r="OFD3" s="3" t="s">
        <v>1036</v>
      </c>
      <c r="OFE3" s="3" t="s">
        <v>1036</v>
      </c>
      <c r="OFF3" s="3" t="s">
        <v>1036</v>
      </c>
      <c r="OFG3" s="3" t="s">
        <v>1036</v>
      </c>
      <c r="OFH3" s="3" t="s">
        <v>1036</v>
      </c>
      <c r="OFI3" s="3" t="s">
        <v>1036</v>
      </c>
      <c r="OFJ3" s="3" t="s">
        <v>1036</v>
      </c>
      <c r="OFK3" s="3" t="s">
        <v>1036</v>
      </c>
      <c r="OFL3" s="3" t="s">
        <v>1036</v>
      </c>
      <c r="OFM3" s="3" t="s">
        <v>1036</v>
      </c>
      <c r="OFN3" s="3" t="s">
        <v>1036</v>
      </c>
      <c r="OFO3" s="3" t="s">
        <v>1036</v>
      </c>
      <c r="OFP3" s="3" t="s">
        <v>1036</v>
      </c>
      <c r="OFQ3" s="3" t="s">
        <v>1036</v>
      </c>
      <c r="OFR3" s="3" t="s">
        <v>1036</v>
      </c>
      <c r="OFS3" s="3" t="s">
        <v>1036</v>
      </c>
      <c r="OFT3" s="3" t="s">
        <v>1036</v>
      </c>
      <c r="OFU3" s="3" t="s">
        <v>1036</v>
      </c>
      <c r="OFV3" s="3" t="s">
        <v>1036</v>
      </c>
      <c r="OFW3" s="3" t="s">
        <v>1036</v>
      </c>
      <c r="OFX3" s="3" t="s">
        <v>1036</v>
      </c>
      <c r="OFY3" s="3" t="s">
        <v>1036</v>
      </c>
      <c r="OFZ3" s="3" t="s">
        <v>1036</v>
      </c>
      <c r="OGA3" s="3" t="s">
        <v>1036</v>
      </c>
      <c r="OGB3" s="3" t="s">
        <v>1036</v>
      </c>
      <c r="OGC3" s="3" t="s">
        <v>1036</v>
      </c>
      <c r="OGD3" s="3" t="s">
        <v>1036</v>
      </c>
      <c r="OGE3" s="3" t="s">
        <v>1036</v>
      </c>
      <c r="OGF3" s="3" t="s">
        <v>1036</v>
      </c>
      <c r="OGG3" s="3" t="s">
        <v>1036</v>
      </c>
      <c r="OGH3" s="3" t="s">
        <v>1036</v>
      </c>
      <c r="OGI3" s="3" t="s">
        <v>1036</v>
      </c>
      <c r="OGJ3" s="3" t="s">
        <v>1036</v>
      </c>
      <c r="OGK3" s="3" t="s">
        <v>1036</v>
      </c>
      <c r="OGL3" s="3" t="s">
        <v>1036</v>
      </c>
      <c r="OGM3" s="3" t="s">
        <v>1036</v>
      </c>
      <c r="OGN3" s="3" t="s">
        <v>1036</v>
      </c>
      <c r="OGO3" s="3" t="s">
        <v>1036</v>
      </c>
      <c r="OGP3" s="3" t="s">
        <v>1036</v>
      </c>
      <c r="OGQ3" s="3" t="s">
        <v>1036</v>
      </c>
      <c r="OGR3" s="3" t="s">
        <v>1036</v>
      </c>
      <c r="OGS3" s="3" t="s">
        <v>1036</v>
      </c>
      <c r="OGT3" s="3" t="s">
        <v>1036</v>
      </c>
      <c r="OGU3" s="3" t="s">
        <v>1036</v>
      </c>
      <c r="OGV3" s="3" t="s">
        <v>1036</v>
      </c>
      <c r="OGW3" s="3" t="s">
        <v>1036</v>
      </c>
      <c r="OGX3" s="3" t="s">
        <v>1036</v>
      </c>
      <c r="OGY3" s="3" t="s">
        <v>1036</v>
      </c>
      <c r="OGZ3" s="3" t="s">
        <v>1036</v>
      </c>
      <c r="OHA3" s="3" t="s">
        <v>1036</v>
      </c>
      <c r="OHB3" s="3" t="s">
        <v>1036</v>
      </c>
      <c r="OHC3" s="3" t="s">
        <v>1036</v>
      </c>
      <c r="OHD3" s="3" t="s">
        <v>1036</v>
      </c>
      <c r="OHE3" s="3" t="s">
        <v>1036</v>
      </c>
      <c r="OHF3" s="3" t="s">
        <v>1036</v>
      </c>
      <c r="OHG3" s="3" t="s">
        <v>1036</v>
      </c>
      <c r="OHH3" s="3" t="s">
        <v>1036</v>
      </c>
      <c r="OHI3" s="3" t="s">
        <v>1036</v>
      </c>
      <c r="OHJ3" s="3" t="s">
        <v>1036</v>
      </c>
      <c r="OHK3" s="3" t="s">
        <v>1036</v>
      </c>
      <c r="OHL3" s="3" t="s">
        <v>1036</v>
      </c>
      <c r="OHM3" s="3" t="s">
        <v>1036</v>
      </c>
      <c r="OHN3" s="3" t="s">
        <v>1036</v>
      </c>
      <c r="OHO3" s="3" t="s">
        <v>1036</v>
      </c>
      <c r="OHP3" s="3" t="s">
        <v>1036</v>
      </c>
      <c r="OHQ3" s="3" t="s">
        <v>1036</v>
      </c>
      <c r="OHR3" s="3" t="s">
        <v>1036</v>
      </c>
      <c r="OHS3" s="3" t="s">
        <v>1036</v>
      </c>
      <c r="OHT3" s="3" t="s">
        <v>1036</v>
      </c>
      <c r="OHU3" s="3" t="s">
        <v>1036</v>
      </c>
      <c r="OHV3" s="3" t="s">
        <v>1036</v>
      </c>
      <c r="OHW3" s="3" t="s">
        <v>1036</v>
      </c>
      <c r="OHX3" s="3" t="s">
        <v>1036</v>
      </c>
      <c r="OHY3" s="3" t="s">
        <v>1036</v>
      </c>
      <c r="OHZ3" s="3" t="s">
        <v>1036</v>
      </c>
      <c r="OIA3" s="3" t="s">
        <v>1036</v>
      </c>
      <c r="OIB3" s="3" t="s">
        <v>1036</v>
      </c>
      <c r="OIC3" s="3" t="s">
        <v>1036</v>
      </c>
      <c r="OID3" s="3" t="s">
        <v>1036</v>
      </c>
      <c r="OIE3" s="3" t="s">
        <v>1036</v>
      </c>
      <c r="OIF3" s="3" t="s">
        <v>1036</v>
      </c>
      <c r="OIG3" s="3" t="s">
        <v>1036</v>
      </c>
      <c r="OIH3" s="3" t="s">
        <v>1036</v>
      </c>
      <c r="OII3" s="3" t="s">
        <v>1036</v>
      </c>
      <c r="OIJ3" s="3" t="s">
        <v>1036</v>
      </c>
      <c r="OIK3" s="3" t="s">
        <v>1036</v>
      </c>
      <c r="OIL3" s="3" t="s">
        <v>1036</v>
      </c>
      <c r="OIM3" s="3" t="s">
        <v>1036</v>
      </c>
      <c r="OIN3" s="3" t="s">
        <v>1036</v>
      </c>
      <c r="OIO3" s="3" t="s">
        <v>1036</v>
      </c>
      <c r="OIP3" s="3" t="s">
        <v>1036</v>
      </c>
      <c r="OIQ3" s="3" t="s">
        <v>1036</v>
      </c>
      <c r="OIR3" s="3" t="s">
        <v>1036</v>
      </c>
      <c r="OIS3" s="3" t="s">
        <v>1036</v>
      </c>
      <c r="OIT3" s="3" t="s">
        <v>1036</v>
      </c>
      <c r="OIU3" s="3" t="s">
        <v>1036</v>
      </c>
      <c r="OIV3" s="3" t="s">
        <v>1036</v>
      </c>
      <c r="OIW3" s="3" t="s">
        <v>1036</v>
      </c>
      <c r="OIX3" s="3" t="s">
        <v>1036</v>
      </c>
      <c r="OIY3" s="3" t="s">
        <v>1036</v>
      </c>
      <c r="OIZ3" s="3" t="s">
        <v>1036</v>
      </c>
      <c r="OJA3" s="3" t="s">
        <v>1036</v>
      </c>
      <c r="OJB3" s="3" t="s">
        <v>1036</v>
      </c>
      <c r="OJC3" s="3" t="s">
        <v>1036</v>
      </c>
      <c r="OJD3" s="3" t="s">
        <v>1036</v>
      </c>
      <c r="OJE3" s="3" t="s">
        <v>1036</v>
      </c>
      <c r="OJF3" s="3" t="s">
        <v>1036</v>
      </c>
      <c r="OJG3" s="3" t="s">
        <v>1036</v>
      </c>
      <c r="OJH3" s="3" t="s">
        <v>1036</v>
      </c>
      <c r="OJI3" s="3" t="s">
        <v>1036</v>
      </c>
      <c r="OJJ3" s="3" t="s">
        <v>1036</v>
      </c>
      <c r="OJK3" s="3" t="s">
        <v>1036</v>
      </c>
      <c r="OJL3" s="3" t="s">
        <v>1036</v>
      </c>
      <c r="OJM3" s="3" t="s">
        <v>1036</v>
      </c>
      <c r="OJN3" s="3" t="s">
        <v>1036</v>
      </c>
      <c r="OJO3" s="3" t="s">
        <v>1036</v>
      </c>
      <c r="OJP3" s="3" t="s">
        <v>1036</v>
      </c>
      <c r="OJQ3" s="3" t="s">
        <v>1036</v>
      </c>
      <c r="OJR3" s="3" t="s">
        <v>1036</v>
      </c>
      <c r="OJS3" s="3" t="s">
        <v>1036</v>
      </c>
      <c r="OJT3" s="3" t="s">
        <v>1036</v>
      </c>
      <c r="OJU3" s="3" t="s">
        <v>1036</v>
      </c>
      <c r="OJV3" s="3" t="s">
        <v>1036</v>
      </c>
      <c r="OJW3" s="3" t="s">
        <v>1036</v>
      </c>
      <c r="OJX3" s="3" t="s">
        <v>1036</v>
      </c>
      <c r="OJY3" s="3" t="s">
        <v>1036</v>
      </c>
      <c r="OJZ3" s="3" t="s">
        <v>1036</v>
      </c>
      <c r="OKA3" s="3" t="s">
        <v>1036</v>
      </c>
      <c r="OKB3" s="3" t="s">
        <v>1036</v>
      </c>
      <c r="OKC3" s="3" t="s">
        <v>1036</v>
      </c>
      <c r="OKD3" s="3" t="s">
        <v>1036</v>
      </c>
      <c r="OKE3" s="3" t="s">
        <v>1036</v>
      </c>
      <c r="OKF3" s="3" t="s">
        <v>1036</v>
      </c>
      <c r="OKG3" s="3" t="s">
        <v>1036</v>
      </c>
      <c r="OKH3" s="3" t="s">
        <v>1036</v>
      </c>
      <c r="OKI3" s="3" t="s">
        <v>1036</v>
      </c>
      <c r="OKJ3" s="3" t="s">
        <v>1036</v>
      </c>
      <c r="OKK3" s="3" t="s">
        <v>1036</v>
      </c>
      <c r="OKL3" s="3" t="s">
        <v>1036</v>
      </c>
      <c r="OKM3" s="3" t="s">
        <v>1036</v>
      </c>
      <c r="OKN3" s="3" t="s">
        <v>1036</v>
      </c>
      <c r="OKO3" s="3" t="s">
        <v>1036</v>
      </c>
      <c r="OKP3" s="3" t="s">
        <v>1036</v>
      </c>
      <c r="OKQ3" s="3" t="s">
        <v>1036</v>
      </c>
      <c r="OKR3" s="3" t="s">
        <v>1036</v>
      </c>
      <c r="OKS3" s="3" t="s">
        <v>1036</v>
      </c>
      <c r="OKT3" s="3" t="s">
        <v>1036</v>
      </c>
      <c r="OKU3" s="3" t="s">
        <v>1036</v>
      </c>
      <c r="OKV3" s="3" t="s">
        <v>1036</v>
      </c>
      <c r="OKW3" s="3" t="s">
        <v>1036</v>
      </c>
      <c r="OKX3" s="3" t="s">
        <v>1036</v>
      </c>
      <c r="OKY3" s="3" t="s">
        <v>1036</v>
      </c>
      <c r="OKZ3" s="3" t="s">
        <v>1036</v>
      </c>
      <c r="OLA3" s="3" t="s">
        <v>1036</v>
      </c>
      <c r="OLB3" s="3" t="s">
        <v>1036</v>
      </c>
      <c r="OLC3" s="3" t="s">
        <v>1036</v>
      </c>
      <c r="OLD3" s="3" t="s">
        <v>1036</v>
      </c>
      <c r="OLE3" s="3" t="s">
        <v>1036</v>
      </c>
      <c r="OLF3" s="3" t="s">
        <v>1036</v>
      </c>
      <c r="OLG3" s="3" t="s">
        <v>1036</v>
      </c>
      <c r="OLH3" s="3" t="s">
        <v>1036</v>
      </c>
      <c r="OLI3" s="3" t="s">
        <v>1036</v>
      </c>
      <c r="OLJ3" s="3" t="s">
        <v>1036</v>
      </c>
      <c r="OLK3" s="3" t="s">
        <v>1036</v>
      </c>
      <c r="OLL3" s="3" t="s">
        <v>1036</v>
      </c>
      <c r="OLM3" s="3" t="s">
        <v>1036</v>
      </c>
      <c r="OLN3" s="3" t="s">
        <v>1036</v>
      </c>
      <c r="OLO3" s="3" t="s">
        <v>1036</v>
      </c>
      <c r="OLP3" s="3" t="s">
        <v>1036</v>
      </c>
      <c r="OLQ3" s="3" t="s">
        <v>1036</v>
      </c>
      <c r="OLR3" s="3" t="s">
        <v>1036</v>
      </c>
      <c r="OLS3" s="3" t="s">
        <v>1036</v>
      </c>
      <c r="OLT3" s="3" t="s">
        <v>1036</v>
      </c>
      <c r="OLU3" s="3" t="s">
        <v>1036</v>
      </c>
      <c r="OLV3" s="3" t="s">
        <v>1036</v>
      </c>
      <c r="OLW3" s="3" t="s">
        <v>1036</v>
      </c>
      <c r="OLX3" s="3" t="s">
        <v>1036</v>
      </c>
      <c r="OLY3" s="3" t="s">
        <v>1036</v>
      </c>
      <c r="OLZ3" s="3" t="s">
        <v>1036</v>
      </c>
      <c r="OMA3" s="3" t="s">
        <v>1036</v>
      </c>
      <c r="OMB3" s="3" t="s">
        <v>1036</v>
      </c>
      <c r="OMC3" s="3" t="s">
        <v>1036</v>
      </c>
      <c r="OMD3" s="3" t="s">
        <v>1036</v>
      </c>
      <c r="OME3" s="3" t="s">
        <v>1036</v>
      </c>
      <c r="OMF3" s="3" t="s">
        <v>1036</v>
      </c>
      <c r="OMG3" s="3" t="s">
        <v>1036</v>
      </c>
      <c r="OMH3" s="3" t="s">
        <v>1036</v>
      </c>
      <c r="OMI3" s="3" t="s">
        <v>1036</v>
      </c>
      <c r="OMJ3" s="3" t="s">
        <v>1036</v>
      </c>
      <c r="OMK3" s="3" t="s">
        <v>1036</v>
      </c>
      <c r="OML3" s="3" t="s">
        <v>1036</v>
      </c>
      <c r="OMM3" s="3" t="s">
        <v>1036</v>
      </c>
      <c r="OMN3" s="3" t="s">
        <v>1036</v>
      </c>
      <c r="OMO3" s="3" t="s">
        <v>1036</v>
      </c>
      <c r="OMP3" s="3" t="s">
        <v>1036</v>
      </c>
      <c r="OMQ3" s="3" t="s">
        <v>1036</v>
      </c>
      <c r="OMR3" s="3" t="s">
        <v>1036</v>
      </c>
      <c r="OMS3" s="3" t="s">
        <v>1036</v>
      </c>
      <c r="OMT3" s="3" t="s">
        <v>1036</v>
      </c>
      <c r="OMU3" s="3" t="s">
        <v>1036</v>
      </c>
      <c r="OMV3" s="3" t="s">
        <v>1036</v>
      </c>
      <c r="OMW3" s="3" t="s">
        <v>1036</v>
      </c>
      <c r="OMX3" s="3" t="s">
        <v>1036</v>
      </c>
      <c r="OMY3" s="3" t="s">
        <v>1036</v>
      </c>
      <c r="OMZ3" s="3" t="s">
        <v>1036</v>
      </c>
      <c r="ONA3" s="3" t="s">
        <v>1036</v>
      </c>
      <c r="ONB3" s="3" t="s">
        <v>1036</v>
      </c>
      <c r="ONC3" s="3" t="s">
        <v>1036</v>
      </c>
      <c r="OND3" s="3" t="s">
        <v>1036</v>
      </c>
      <c r="ONE3" s="3" t="s">
        <v>1036</v>
      </c>
      <c r="ONF3" s="3" t="s">
        <v>1036</v>
      </c>
      <c r="ONG3" s="3" t="s">
        <v>1036</v>
      </c>
      <c r="ONH3" s="3" t="s">
        <v>1036</v>
      </c>
      <c r="ONI3" s="3" t="s">
        <v>1036</v>
      </c>
      <c r="ONJ3" s="3" t="s">
        <v>1036</v>
      </c>
      <c r="ONK3" s="3" t="s">
        <v>1036</v>
      </c>
      <c r="ONL3" s="3" t="s">
        <v>1036</v>
      </c>
      <c r="ONM3" s="3" t="s">
        <v>1036</v>
      </c>
      <c r="ONN3" s="3" t="s">
        <v>1036</v>
      </c>
      <c r="ONO3" s="3" t="s">
        <v>1036</v>
      </c>
      <c r="ONP3" s="3" t="s">
        <v>1036</v>
      </c>
      <c r="ONQ3" s="3" t="s">
        <v>1036</v>
      </c>
      <c r="ONR3" s="3" t="s">
        <v>1036</v>
      </c>
      <c r="ONS3" s="3" t="s">
        <v>1036</v>
      </c>
      <c r="ONT3" s="3" t="s">
        <v>1036</v>
      </c>
      <c r="ONU3" s="3" t="s">
        <v>1036</v>
      </c>
      <c r="ONV3" s="3" t="s">
        <v>1036</v>
      </c>
      <c r="ONW3" s="3" t="s">
        <v>1036</v>
      </c>
      <c r="ONX3" s="3" t="s">
        <v>1036</v>
      </c>
      <c r="ONY3" s="3" t="s">
        <v>1036</v>
      </c>
      <c r="ONZ3" s="3" t="s">
        <v>1036</v>
      </c>
      <c r="OOA3" s="3" t="s">
        <v>1036</v>
      </c>
      <c r="OOB3" s="3" t="s">
        <v>1036</v>
      </c>
      <c r="OOC3" s="3" t="s">
        <v>1036</v>
      </c>
      <c r="OOD3" s="3" t="s">
        <v>1036</v>
      </c>
      <c r="OOE3" s="3" t="s">
        <v>1036</v>
      </c>
      <c r="OOF3" s="3" t="s">
        <v>1036</v>
      </c>
      <c r="OOG3" s="3" t="s">
        <v>1036</v>
      </c>
      <c r="OOH3" s="3" t="s">
        <v>1036</v>
      </c>
      <c r="OOI3" s="3" t="s">
        <v>1036</v>
      </c>
      <c r="OOJ3" s="3" t="s">
        <v>1036</v>
      </c>
      <c r="OOK3" s="3" t="s">
        <v>1036</v>
      </c>
      <c r="OOL3" s="3" t="s">
        <v>1036</v>
      </c>
      <c r="OOM3" s="3" t="s">
        <v>1036</v>
      </c>
      <c r="OON3" s="3" t="s">
        <v>1036</v>
      </c>
      <c r="OOO3" s="3" t="s">
        <v>1036</v>
      </c>
      <c r="OOP3" s="3" t="s">
        <v>1036</v>
      </c>
      <c r="OOQ3" s="3" t="s">
        <v>1036</v>
      </c>
      <c r="OOR3" s="3" t="s">
        <v>1036</v>
      </c>
      <c r="OOS3" s="3" t="s">
        <v>1036</v>
      </c>
      <c r="OOT3" s="3" t="s">
        <v>1036</v>
      </c>
      <c r="OOU3" s="3" t="s">
        <v>1036</v>
      </c>
      <c r="OOV3" s="3" t="s">
        <v>1036</v>
      </c>
      <c r="OOW3" s="3" t="s">
        <v>1036</v>
      </c>
      <c r="OOX3" s="3" t="s">
        <v>1036</v>
      </c>
      <c r="OOY3" s="3" t="s">
        <v>1036</v>
      </c>
      <c r="OOZ3" s="3" t="s">
        <v>1036</v>
      </c>
      <c r="OPA3" s="3" t="s">
        <v>1036</v>
      </c>
      <c r="OPB3" s="3" t="s">
        <v>1036</v>
      </c>
      <c r="OPC3" s="3" t="s">
        <v>1036</v>
      </c>
      <c r="OPD3" s="3" t="s">
        <v>1036</v>
      </c>
      <c r="OPE3" s="3" t="s">
        <v>1036</v>
      </c>
      <c r="OPF3" s="3" t="s">
        <v>1036</v>
      </c>
      <c r="OPG3" s="3" t="s">
        <v>1036</v>
      </c>
      <c r="OPH3" s="3" t="s">
        <v>1036</v>
      </c>
      <c r="OPI3" s="3" t="s">
        <v>1036</v>
      </c>
      <c r="OPJ3" s="3" t="s">
        <v>1036</v>
      </c>
      <c r="OPK3" s="3" t="s">
        <v>1036</v>
      </c>
      <c r="OPL3" s="3" t="s">
        <v>1036</v>
      </c>
      <c r="OPM3" s="3" t="s">
        <v>1036</v>
      </c>
      <c r="OPN3" s="3" t="s">
        <v>1036</v>
      </c>
      <c r="OPO3" s="3" t="s">
        <v>1036</v>
      </c>
      <c r="OPP3" s="3" t="s">
        <v>1036</v>
      </c>
      <c r="OPQ3" s="3" t="s">
        <v>1036</v>
      </c>
      <c r="OPR3" s="3" t="s">
        <v>1036</v>
      </c>
      <c r="OPS3" s="3" t="s">
        <v>1036</v>
      </c>
      <c r="OPT3" s="3" t="s">
        <v>1036</v>
      </c>
      <c r="OPU3" s="3" t="s">
        <v>1036</v>
      </c>
      <c r="OPV3" s="3" t="s">
        <v>1036</v>
      </c>
      <c r="OPW3" s="3" t="s">
        <v>1036</v>
      </c>
      <c r="OPX3" s="3" t="s">
        <v>1036</v>
      </c>
      <c r="OPY3" s="3" t="s">
        <v>1036</v>
      </c>
      <c r="OPZ3" s="3" t="s">
        <v>1036</v>
      </c>
      <c r="OQA3" s="3" t="s">
        <v>1036</v>
      </c>
      <c r="OQB3" s="3" t="s">
        <v>1036</v>
      </c>
      <c r="OQC3" s="3" t="s">
        <v>1036</v>
      </c>
      <c r="OQD3" s="3" t="s">
        <v>1036</v>
      </c>
      <c r="OQE3" s="3" t="s">
        <v>1036</v>
      </c>
      <c r="OQF3" s="3" t="s">
        <v>1036</v>
      </c>
      <c r="OQG3" s="3" t="s">
        <v>1036</v>
      </c>
      <c r="OQH3" s="3" t="s">
        <v>1036</v>
      </c>
      <c r="OQI3" s="3" t="s">
        <v>1036</v>
      </c>
      <c r="OQJ3" s="3" t="s">
        <v>1036</v>
      </c>
      <c r="OQK3" s="3" t="s">
        <v>1036</v>
      </c>
      <c r="OQL3" s="3" t="s">
        <v>1036</v>
      </c>
      <c r="OQM3" s="3" t="s">
        <v>1036</v>
      </c>
      <c r="OQN3" s="3" t="s">
        <v>1036</v>
      </c>
      <c r="OQO3" s="3" t="s">
        <v>1036</v>
      </c>
      <c r="OQP3" s="3" t="s">
        <v>1036</v>
      </c>
      <c r="OQQ3" s="3" t="s">
        <v>1036</v>
      </c>
      <c r="OQR3" s="3" t="s">
        <v>1036</v>
      </c>
      <c r="OQS3" s="3" t="s">
        <v>1036</v>
      </c>
      <c r="OQT3" s="3" t="s">
        <v>1036</v>
      </c>
      <c r="OQU3" s="3" t="s">
        <v>1036</v>
      </c>
      <c r="OQV3" s="3" t="s">
        <v>1036</v>
      </c>
      <c r="OQW3" s="3" t="s">
        <v>1036</v>
      </c>
      <c r="OQX3" s="3" t="s">
        <v>1036</v>
      </c>
      <c r="OQY3" s="3" t="s">
        <v>1036</v>
      </c>
      <c r="OQZ3" s="3" t="s">
        <v>1036</v>
      </c>
      <c r="ORA3" s="3" t="s">
        <v>1036</v>
      </c>
      <c r="ORB3" s="3" t="s">
        <v>1036</v>
      </c>
      <c r="ORC3" s="3" t="s">
        <v>1036</v>
      </c>
      <c r="ORD3" s="3" t="s">
        <v>1036</v>
      </c>
      <c r="ORE3" s="3" t="s">
        <v>1036</v>
      </c>
      <c r="ORF3" s="3" t="s">
        <v>1036</v>
      </c>
      <c r="ORG3" s="3" t="s">
        <v>1036</v>
      </c>
      <c r="ORH3" s="3" t="s">
        <v>1036</v>
      </c>
      <c r="ORI3" s="3" t="s">
        <v>1036</v>
      </c>
      <c r="ORJ3" s="3" t="s">
        <v>1036</v>
      </c>
      <c r="ORK3" s="3" t="s">
        <v>1036</v>
      </c>
      <c r="ORL3" s="3" t="s">
        <v>1036</v>
      </c>
      <c r="ORM3" s="3" t="s">
        <v>1036</v>
      </c>
      <c r="ORN3" s="3" t="s">
        <v>1036</v>
      </c>
      <c r="ORO3" s="3" t="s">
        <v>1036</v>
      </c>
      <c r="ORP3" s="3" t="s">
        <v>1036</v>
      </c>
      <c r="ORQ3" s="3" t="s">
        <v>1036</v>
      </c>
      <c r="ORR3" s="3" t="s">
        <v>1036</v>
      </c>
      <c r="ORS3" s="3" t="s">
        <v>1036</v>
      </c>
      <c r="ORT3" s="3" t="s">
        <v>1036</v>
      </c>
      <c r="ORU3" s="3" t="s">
        <v>1036</v>
      </c>
      <c r="ORV3" s="3" t="s">
        <v>1036</v>
      </c>
      <c r="ORW3" s="3" t="s">
        <v>1036</v>
      </c>
      <c r="ORX3" s="3" t="s">
        <v>1036</v>
      </c>
      <c r="ORY3" s="3" t="s">
        <v>1036</v>
      </c>
      <c r="ORZ3" s="3" t="s">
        <v>1036</v>
      </c>
      <c r="OSA3" s="3" t="s">
        <v>1036</v>
      </c>
      <c r="OSB3" s="3" t="s">
        <v>1036</v>
      </c>
      <c r="OSC3" s="3" t="s">
        <v>1036</v>
      </c>
      <c r="OSD3" s="3" t="s">
        <v>1036</v>
      </c>
      <c r="OSE3" s="3" t="s">
        <v>1036</v>
      </c>
      <c r="OSF3" s="3" t="s">
        <v>1036</v>
      </c>
      <c r="OSG3" s="3" t="s">
        <v>1036</v>
      </c>
      <c r="OSH3" s="3" t="s">
        <v>1036</v>
      </c>
      <c r="OSI3" s="3" t="s">
        <v>1036</v>
      </c>
      <c r="OSJ3" s="3" t="s">
        <v>1036</v>
      </c>
      <c r="OSK3" s="3" t="s">
        <v>1036</v>
      </c>
      <c r="OSL3" s="3" t="s">
        <v>1036</v>
      </c>
      <c r="OSM3" s="3" t="s">
        <v>1036</v>
      </c>
      <c r="OSN3" s="3" t="s">
        <v>1036</v>
      </c>
      <c r="OSO3" s="3" t="s">
        <v>1036</v>
      </c>
      <c r="OSP3" s="3" t="s">
        <v>1036</v>
      </c>
      <c r="OSQ3" s="3" t="s">
        <v>1036</v>
      </c>
      <c r="OSR3" s="3" t="s">
        <v>1036</v>
      </c>
      <c r="OSS3" s="3" t="s">
        <v>1036</v>
      </c>
      <c r="OST3" s="3" t="s">
        <v>1036</v>
      </c>
      <c r="OSU3" s="3" t="s">
        <v>1036</v>
      </c>
      <c r="OSV3" s="3" t="s">
        <v>1036</v>
      </c>
      <c r="OSW3" s="3" t="s">
        <v>1036</v>
      </c>
      <c r="OSX3" s="3" t="s">
        <v>1036</v>
      </c>
      <c r="OSY3" s="3" t="s">
        <v>1036</v>
      </c>
      <c r="OSZ3" s="3" t="s">
        <v>1036</v>
      </c>
      <c r="OTA3" s="3" t="s">
        <v>1036</v>
      </c>
      <c r="OTB3" s="3" t="s">
        <v>1036</v>
      </c>
      <c r="OTC3" s="3" t="s">
        <v>1036</v>
      </c>
      <c r="OTD3" s="3" t="s">
        <v>1036</v>
      </c>
      <c r="OTE3" s="3" t="s">
        <v>1036</v>
      </c>
      <c r="OTF3" s="3" t="s">
        <v>1036</v>
      </c>
      <c r="OTG3" s="3" t="s">
        <v>1036</v>
      </c>
      <c r="OTH3" s="3" t="s">
        <v>1036</v>
      </c>
      <c r="OTI3" s="3" t="s">
        <v>1036</v>
      </c>
      <c r="OTJ3" s="3" t="s">
        <v>1036</v>
      </c>
      <c r="OTK3" s="3" t="s">
        <v>1036</v>
      </c>
      <c r="OTL3" s="3" t="s">
        <v>1036</v>
      </c>
      <c r="OTM3" s="3" t="s">
        <v>1036</v>
      </c>
      <c r="OTN3" s="3" t="s">
        <v>1036</v>
      </c>
      <c r="OTO3" s="3" t="s">
        <v>1036</v>
      </c>
      <c r="OTP3" s="3" t="s">
        <v>1036</v>
      </c>
      <c r="OTQ3" s="3" t="s">
        <v>1036</v>
      </c>
      <c r="OTR3" s="3" t="s">
        <v>1036</v>
      </c>
      <c r="OTS3" s="3" t="s">
        <v>1036</v>
      </c>
      <c r="OTT3" s="3" t="s">
        <v>1036</v>
      </c>
      <c r="OTU3" s="3" t="s">
        <v>1036</v>
      </c>
      <c r="OTV3" s="3" t="s">
        <v>1036</v>
      </c>
      <c r="OTW3" s="3" t="s">
        <v>1036</v>
      </c>
      <c r="OTX3" s="3" t="s">
        <v>1036</v>
      </c>
      <c r="OTY3" s="3" t="s">
        <v>1036</v>
      </c>
      <c r="OTZ3" s="3" t="s">
        <v>1036</v>
      </c>
      <c r="OUA3" s="3" t="s">
        <v>1036</v>
      </c>
      <c r="OUB3" s="3" t="s">
        <v>1036</v>
      </c>
      <c r="OUC3" s="3" t="s">
        <v>1036</v>
      </c>
      <c r="OUD3" s="3" t="s">
        <v>1036</v>
      </c>
      <c r="OUE3" s="3" t="s">
        <v>1036</v>
      </c>
      <c r="OUF3" s="3" t="s">
        <v>1036</v>
      </c>
      <c r="OUG3" s="3" t="s">
        <v>1036</v>
      </c>
      <c r="OUH3" s="3" t="s">
        <v>1036</v>
      </c>
      <c r="OUI3" s="3" t="s">
        <v>1036</v>
      </c>
      <c r="OUJ3" s="3" t="s">
        <v>1036</v>
      </c>
      <c r="OUK3" s="3" t="s">
        <v>1036</v>
      </c>
      <c r="OUL3" s="3" t="s">
        <v>1036</v>
      </c>
      <c r="OUM3" s="3" t="s">
        <v>1036</v>
      </c>
      <c r="OUN3" s="3" t="s">
        <v>1036</v>
      </c>
      <c r="OUO3" s="3" t="s">
        <v>1036</v>
      </c>
      <c r="OUP3" s="3" t="s">
        <v>1036</v>
      </c>
      <c r="OUQ3" s="3" t="s">
        <v>1036</v>
      </c>
      <c r="OUR3" s="3" t="s">
        <v>1036</v>
      </c>
      <c r="OUS3" s="3" t="s">
        <v>1036</v>
      </c>
      <c r="OUT3" s="3" t="s">
        <v>1036</v>
      </c>
      <c r="OUU3" s="3" t="s">
        <v>1036</v>
      </c>
      <c r="OUV3" s="3" t="s">
        <v>1036</v>
      </c>
      <c r="OUW3" s="3" t="s">
        <v>1036</v>
      </c>
      <c r="OUX3" s="3" t="s">
        <v>1036</v>
      </c>
      <c r="OUY3" s="3" t="s">
        <v>1036</v>
      </c>
      <c r="OUZ3" s="3" t="s">
        <v>1036</v>
      </c>
      <c r="OVA3" s="3" t="s">
        <v>1036</v>
      </c>
      <c r="OVB3" s="3" t="s">
        <v>1036</v>
      </c>
      <c r="OVC3" s="3" t="s">
        <v>1036</v>
      </c>
      <c r="OVD3" s="3" t="s">
        <v>1036</v>
      </c>
      <c r="OVE3" s="3" t="s">
        <v>1036</v>
      </c>
      <c r="OVF3" s="3" t="s">
        <v>1036</v>
      </c>
      <c r="OVG3" s="3" t="s">
        <v>1036</v>
      </c>
      <c r="OVH3" s="3" t="s">
        <v>1036</v>
      </c>
      <c r="OVI3" s="3" t="s">
        <v>1036</v>
      </c>
      <c r="OVJ3" s="3" t="s">
        <v>1036</v>
      </c>
      <c r="OVK3" s="3" t="s">
        <v>1036</v>
      </c>
      <c r="OVL3" s="3" t="s">
        <v>1036</v>
      </c>
      <c r="OVM3" s="3" t="s">
        <v>1036</v>
      </c>
      <c r="OVN3" s="3" t="s">
        <v>1036</v>
      </c>
      <c r="OVO3" s="3" t="s">
        <v>1036</v>
      </c>
      <c r="OVP3" s="3" t="s">
        <v>1036</v>
      </c>
      <c r="OVQ3" s="3" t="s">
        <v>1036</v>
      </c>
      <c r="OVR3" s="3" t="s">
        <v>1036</v>
      </c>
      <c r="OVS3" s="3" t="s">
        <v>1036</v>
      </c>
      <c r="OVT3" s="3" t="s">
        <v>1036</v>
      </c>
      <c r="OVU3" s="3" t="s">
        <v>1036</v>
      </c>
      <c r="OVV3" s="3" t="s">
        <v>1036</v>
      </c>
      <c r="OVW3" s="3" t="s">
        <v>1036</v>
      </c>
      <c r="OVX3" s="3" t="s">
        <v>1036</v>
      </c>
      <c r="OVY3" s="3" t="s">
        <v>1036</v>
      </c>
      <c r="OVZ3" s="3" t="s">
        <v>1036</v>
      </c>
      <c r="OWA3" s="3" t="s">
        <v>1036</v>
      </c>
      <c r="OWB3" s="3" t="s">
        <v>1036</v>
      </c>
      <c r="OWC3" s="3" t="s">
        <v>1036</v>
      </c>
      <c r="OWD3" s="3" t="s">
        <v>1036</v>
      </c>
      <c r="OWE3" s="3" t="s">
        <v>1036</v>
      </c>
      <c r="OWF3" s="3" t="s">
        <v>1036</v>
      </c>
      <c r="OWG3" s="3" t="s">
        <v>1036</v>
      </c>
      <c r="OWH3" s="3" t="s">
        <v>1036</v>
      </c>
      <c r="OWI3" s="3" t="s">
        <v>1036</v>
      </c>
      <c r="OWJ3" s="3" t="s">
        <v>1036</v>
      </c>
      <c r="OWK3" s="3" t="s">
        <v>1036</v>
      </c>
      <c r="OWL3" s="3" t="s">
        <v>1036</v>
      </c>
      <c r="OWM3" s="3" t="s">
        <v>1036</v>
      </c>
      <c r="OWN3" s="3" t="s">
        <v>1036</v>
      </c>
      <c r="OWO3" s="3" t="s">
        <v>1036</v>
      </c>
      <c r="OWP3" s="3" t="s">
        <v>1036</v>
      </c>
      <c r="OWQ3" s="3" t="s">
        <v>1036</v>
      </c>
      <c r="OWR3" s="3" t="s">
        <v>1036</v>
      </c>
      <c r="OWS3" s="3" t="s">
        <v>1036</v>
      </c>
      <c r="OWT3" s="3" t="s">
        <v>1036</v>
      </c>
      <c r="OWU3" s="3" t="s">
        <v>1036</v>
      </c>
      <c r="OWV3" s="3" t="s">
        <v>1036</v>
      </c>
      <c r="OWW3" s="3" t="s">
        <v>1036</v>
      </c>
      <c r="OWX3" s="3" t="s">
        <v>1036</v>
      </c>
      <c r="OWY3" s="3" t="s">
        <v>1036</v>
      </c>
      <c r="OWZ3" s="3" t="s">
        <v>1036</v>
      </c>
      <c r="OXA3" s="3" t="s">
        <v>1036</v>
      </c>
      <c r="OXB3" s="3" t="s">
        <v>1036</v>
      </c>
      <c r="OXC3" s="3" t="s">
        <v>1036</v>
      </c>
      <c r="OXD3" s="3" t="s">
        <v>1036</v>
      </c>
      <c r="OXE3" s="3" t="s">
        <v>1036</v>
      </c>
      <c r="OXF3" s="3" t="s">
        <v>1036</v>
      </c>
      <c r="OXG3" s="3" t="s">
        <v>1036</v>
      </c>
      <c r="OXH3" s="3" t="s">
        <v>1036</v>
      </c>
      <c r="OXI3" s="3" t="s">
        <v>1036</v>
      </c>
      <c r="OXJ3" s="3" t="s">
        <v>1036</v>
      </c>
      <c r="OXK3" s="3" t="s">
        <v>1036</v>
      </c>
      <c r="OXL3" s="3" t="s">
        <v>1036</v>
      </c>
      <c r="OXM3" s="3" t="s">
        <v>1036</v>
      </c>
      <c r="OXN3" s="3" t="s">
        <v>1036</v>
      </c>
      <c r="OXO3" s="3" t="s">
        <v>1036</v>
      </c>
      <c r="OXP3" s="3" t="s">
        <v>1036</v>
      </c>
      <c r="OXQ3" s="3" t="s">
        <v>1036</v>
      </c>
      <c r="OXR3" s="3" t="s">
        <v>1036</v>
      </c>
      <c r="OXS3" s="3" t="s">
        <v>1036</v>
      </c>
      <c r="OXT3" s="3" t="s">
        <v>1036</v>
      </c>
      <c r="OXU3" s="3" t="s">
        <v>1036</v>
      </c>
      <c r="OXV3" s="3" t="s">
        <v>1036</v>
      </c>
      <c r="OXW3" s="3" t="s">
        <v>1036</v>
      </c>
      <c r="OXX3" s="3" t="s">
        <v>1036</v>
      </c>
      <c r="OXY3" s="3" t="s">
        <v>1036</v>
      </c>
      <c r="OXZ3" s="3" t="s">
        <v>1036</v>
      </c>
      <c r="OYA3" s="3" t="s">
        <v>1036</v>
      </c>
      <c r="OYB3" s="3" t="s">
        <v>1036</v>
      </c>
      <c r="OYC3" s="3" t="s">
        <v>1036</v>
      </c>
      <c r="OYD3" s="3" t="s">
        <v>1036</v>
      </c>
      <c r="OYE3" s="3" t="s">
        <v>1036</v>
      </c>
      <c r="OYF3" s="3" t="s">
        <v>1036</v>
      </c>
      <c r="OYG3" s="3" t="s">
        <v>1036</v>
      </c>
      <c r="OYH3" s="3" t="s">
        <v>1036</v>
      </c>
      <c r="OYI3" s="3" t="s">
        <v>1036</v>
      </c>
      <c r="OYJ3" s="3" t="s">
        <v>1036</v>
      </c>
      <c r="OYK3" s="3" t="s">
        <v>1036</v>
      </c>
      <c r="OYL3" s="3" t="s">
        <v>1036</v>
      </c>
      <c r="OYM3" s="3" t="s">
        <v>1036</v>
      </c>
      <c r="OYN3" s="3" t="s">
        <v>1036</v>
      </c>
      <c r="OYO3" s="3" t="s">
        <v>1036</v>
      </c>
      <c r="OYP3" s="3" t="s">
        <v>1036</v>
      </c>
      <c r="OYQ3" s="3" t="s">
        <v>1036</v>
      </c>
      <c r="OYR3" s="3" t="s">
        <v>1036</v>
      </c>
      <c r="OYS3" s="3" t="s">
        <v>1036</v>
      </c>
      <c r="OYT3" s="3" t="s">
        <v>1036</v>
      </c>
      <c r="OYU3" s="3" t="s">
        <v>1036</v>
      </c>
      <c r="OYV3" s="3" t="s">
        <v>1036</v>
      </c>
      <c r="OYW3" s="3" t="s">
        <v>1036</v>
      </c>
      <c r="OYX3" s="3" t="s">
        <v>1036</v>
      </c>
      <c r="OYY3" s="3" t="s">
        <v>1036</v>
      </c>
      <c r="OYZ3" s="3" t="s">
        <v>1036</v>
      </c>
      <c r="OZA3" s="3" t="s">
        <v>1036</v>
      </c>
      <c r="OZB3" s="3" t="s">
        <v>1036</v>
      </c>
      <c r="OZC3" s="3" t="s">
        <v>1036</v>
      </c>
      <c r="OZD3" s="3" t="s">
        <v>1036</v>
      </c>
      <c r="OZE3" s="3" t="s">
        <v>1036</v>
      </c>
      <c r="OZF3" s="3" t="s">
        <v>1036</v>
      </c>
      <c r="OZG3" s="3" t="s">
        <v>1036</v>
      </c>
      <c r="OZH3" s="3" t="s">
        <v>1036</v>
      </c>
      <c r="OZI3" s="3" t="s">
        <v>1036</v>
      </c>
      <c r="OZJ3" s="3" t="s">
        <v>1036</v>
      </c>
      <c r="OZK3" s="3" t="s">
        <v>1036</v>
      </c>
      <c r="OZL3" s="3" t="s">
        <v>1036</v>
      </c>
      <c r="OZM3" s="3" t="s">
        <v>1036</v>
      </c>
      <c r="OZN3" s="3" t="s">
        <v>1036</v>
      </c>
      <c r="OZO3" s="3" t="s">
        <v>1036</v>
      </c>
      <c r="OZP3" s="3" t="s">
        <v>1036</v>
      </c>
      <c r="OZQ3" s="3" t="s">
        <v>1036</v>
      </c>
      <c r="OZR3" s="3" t="s">
        <v>1036</v>
      </c>
      <c r="OZS3" s="3" t="s">
        <v>1036</v>
      </c>
      <c r="OZT3" s="3" t="s">
        <v>1036</v>
      </c>
      <c r="OZU3" s="3" t="s">
        <v>1036</v>
      </c>
      <c r="OZV3" s="3" t="s">
        <v>1036</v>
      </c>
      <c r="OZW3" s="3" t="s">
        <v>1036</v>
      </c>
      <c r="OZX3" s="3" t="s">
        <v>1036</v>
      </c>
      <c r="OZY3" s="3" t="s">
        <v>1036</v>
      </c>
      <c r="OZZ3" s="3" t="s">
        <v>1036</v>
      </c>
      <c r="PAA3" s="3" t="s">
        <v>1036</v>
      </c>
      <c r="PAB3" s="3" t="s">
        <v>1036</v>
      </c>
      <c r="PAC3" s="3" t="s">
        <v>1036</v>
      </c>
      <c r="PAD3" s="3" t="s">
        <v>1036</v>
      </c>
      <c r="PAE3" s="3" t="s">
        <v>1036</v>
      </c>
      <c r="PAF3" s="3" t="s">
        <v>1036</v>
      </c>
      <c r="PAG3" s="3" t="s">
        <v>1036</v>
      </c>
      <c r="PAH3" s="3" t="s">
        <v>1036</v>
      </c>
      <c r="PAI3" s="3" t="s">
        <v>1036</v>
      </c>
      <c r="PAJ3" s="3" t="s">
        <v>1036</v>
      </c>
      <c r="PAK3" s="3" t="s">
        <v>1036</v>
      </c>
      <c r="PAL3" s="3" t="s">
        <v>1036</v>
      </c>
      <c r="PAM3" s="3" t="s">
        <v>1036</v>
      </c>
      <c r="PAN3" s="3" t="s">
        <v>1036</v>
      </c>
      <c r="PAO3" s="3" t="s">
        <v>1036</v>
      </c>
      <c r="PAP3" s="3" t="s">
        <v>1036</v>
      </c>
      <c r="PAQ3" s="3" t="s">
        <v>1036</v>
      </c>
      <c r="PAR3" s="3" t="s">
        <v>1036</v>
      </c>
      <c r="PAS3" s="3" t="s">
        <v>1036</v>
      </c>
      <c r="PAT3" s="3" t="s">
        <v>1036</v>
      </c>
      <c r="PAU3" s="3" t="s">
        <v>1036</v>
      </c>
      <c r="PAV3" s="3" t="s">
        <v>1036</v>
      </c>
      <c r="PAW3" s="3" t="s">
        <v>1036</v>
      </c>
      <c r="PAX3" s="3" t="s">
        <v>1036</v>
      </c>
      <c r="PAY3" s="3" t="s">
        <v>1036</v>
      </c>
      <c r="PAZ3" s="3" t="s">
        <v>1036</v>
      </c>
      <c r="PBA3" s="3" t="s">
        <v>1036</v>
      </c>
      <c r="PBB3" s="3" t="s">
        <v>1036</v>
      </c>
      <c r="PBC3" s="3" t="s">
        <v>1036</v>
      </c>
      <c r="PBD3" s="3" t="s">
        <v>1036</v>
      </c>
      <c r="PBE3" s="3" t="s">
        <v>1036</v>
      </c>
      <c r="PBF3" s="3" t="s">
        <v>1036</v>
      </c>
      <c r="PBG3" s="3" t="s">
        <v>1036</v>
      </c>
      <c r="PBH3" s="3" t="s">
        <v>1036</v>
      </c>
      <c r="PBI3" s="3" t="s">
        <v>1036</v>
      </c>
      <c r="PBJ3" s="3" t="s">
        <v>1036</v>
      </c>
      <c r="PBK3" s="3" t="s">
        <v>1036</v>
      </c>
      <c r="PBL3" s="3" t="s">
        <v>1036</v>
      </c>
      <c r="PBM3" s="3" t="s">
        <v>1036</v>
      </c>
      <c r="PBN3" s="3" t="s">
        <v>1036</v>
      </c>
      <c r="PBO3" s="3" t="s">
        <v>1036</v>
      </c>
      <c r="PBP3" s="3" t="s">
        <v>1036</v>
      </c>
      <c r="PBQ3" s="3" t="s">
        <v>1036</v>
      </c>
      <c r="PBR3" s="3" t="s">
        <v>1036</v>
      </c>
      <c r="PBS3" s="3" t="s">
        <v>1036</v>
      </c>
      <c r="PBT3" s="3" t="s">
        <v>1036</v>
      </c>
      <c r="PBU3" s="3" t="s">
        <v>1036</v>
      </c>
      <c r="PBV3" s="3" t="s">
        <v>1036</v>
      </c>
      <c r="PBW3" s="3" t="s">
        <v>1036</v>
      </c>
      <c r="PBX3" s="3" t="s">
        <v>1036</v>
      </c>
      <c r="PBY3" s="3" t="s">
        <v>1036</v>
      </c>
      <c r="PBZ3" s="3" t="s">
        <v>1036</v>
      </c>
      <c r="PCA3" s="3" t="s">
        <v>1036</v>
      </c>
      <c r="PCB3" s="3" t="s">
        <v>1036</v>
      </c>
      <c r="PCC3" s="3" t="s">
        <v>1036</v>
      </c>
      <c r="PCD3" s="3" t="s">
        <v>1036</v>
      </c>
      <c r="PCE3" s="3" t="s">
        <v>1036</v>
      </c>
      <c r="PCF3" s="3" t="s">
        <v>1036</v>
      </c>
      <c r="PCG3" s="3" t="s">
        <v>1036</v>
      </c>
      <c r="PCH3" s="3" t="s">
        <v>1036</v>
      </c>
      <c r="PCI3" s="3" t="s">
        <v>1036</v>
      </c>
      <c r="PCJ3" s="3" t="s">
        <v>1036</v>
      </c>
      <c r="PCK3" s="3" t="s">
        <v>1036</v>
      </c>
      <c r="PCL3" s="3" t="s">
        <v>1036</v>
      </c>
      <c r="PCM3" s="3" t="s">
        <v>1036</v>
      </c>
      <c r="PCN3" s="3" t="s">
        <v>1036</v>
      </c>
      <c r="PCO3" s="3" t="s">
        <v>1036</v>
      </c>
      <c r="PCP3" s="3" t="s">
        <v>1036</v>
      </c>
      <c r="PCQ3" s="3" t="s">
        <v>1036</v>
      </c>
      <c r="PCR3" s="3" t="s">
        <v>1036</v>
      </c>
      <c r="PCS3" s="3" t="s">
        <v>1036</v>
      </c>
      <c r="PCT3" s="3" t="s">
        <v>1036</v>
      </c>
      <c r="PCU3" s="3" t="s">
        <v>1036</v>
      </c>
      <c r="PCV3" s="3" t="s">
        <v>1036</v>
      </c>
      <c r="PCW3" s="3" t="s">
        <v>1036</v>
      </c>
      <c r="PCX3" s="3" t="s">
        <v>1036</v>
      </c>
      <c r="PCY3" s="3" t="s">
        <v>1036</v>
      </c>
      <c r="PCZ3" s="3" t="s">
        <v>1036</v>
      </c>
      <c r="PDA3" s="3" t="s">
        <v>1036</v>
      </c>
      <c r="PDB3" s="3" t="s">
        <v>1036</v>
      </c>
      <c r="PDC3" s="3" t="s">
        <v>1036</v>
      </c>
      <c r="PDD3" s="3" t="s">
        <v>1036</v>
      </c>
      <c r="PDE3" s="3" t="s">
        <v>1036</v>
      </c>
      <c r="PDF3" s="3" t="s">
        <v>1036</v>
      </c>
      <c r="PDG3" s="3" t="s">
        <v>1036</v>
      </c>
      <c r="PDH3" s="3" t="s">
        <v>1036</v>
      </c>
      <c r="PDI3" s="3" t="s">
        <v>1036</v>
      </c>
      <c r="PDJ3" s="3" t="s">
        <v>1036</v>
      </c>
      <c r="PDK3" s="3" t="s">
        <v>1036</v>
      </c>
      <c r="PDL3" s="3" t="s">
        <v>1036</v>
      </c>
      <c r="PDM3" s="3" t="s">
        <v>1036</v>
      </c>
      <c r="PDN3" s="3" t="s">
        <v>1036</v>
      </c>
      <c r="PDO3" s="3" t="s">
        <v>1036</v>
      </c>
      <c r="PDP3" s="3" t="s">
        <v>1036</v>
      </c>
      <c r="PDQ3" s="3" t="s">
        <v>1036</v>
      </c>
      <c r="PDR3" s="3" t="s">
        <v>1036</v>
      </c>
      <c r="PDS3" s="3" t="s">
        <v>1036</v>
      </c>
      <c r="PDT3" s="3" t="s">
        <v>1036</v>
      </c>
      <c r="PDU3" s="3" t="s">
        <v>1036</v>
      </c>
      <c r="PDV3" s="3" t="s">
        <v>1036</v>
      </c>
      <c r="PDW3" s="3" t="s">
        <v>1036</v>
      </c>
      <c r="PDX3" s="3" t="s">
        <v>1036</v>
      </c>
      <c r="PDY3" s="3" t="s">
        <v>1036</v>
      </c>
      <c r="PDZ3" s="3" t="s">
        <v>1036</v>
      </c>
      <c r="PEA3" s="3" t="s">
        <v>1036</v>
      </c>
      <c r="PEB3" s="3" t="s">
        <v>1036</v>
      </c>
      <c r="PEC3" s="3" t="s">
        <v>1036</v>
      </c>
      <c r="PED3" s="3" t="s">
        <v>1036</v>
      </c>
      <c r="PEE3" s="3" t="s">
        <v>1036</v>
      </c>
      <c r="PEF3" s="3" t="s">
        <v>1036</v>
      </c>
      <c r="PEG3" s="3" t="s">
        <v>1036</v>
      </c>
      <c r="PEH3" s="3" t="s">
        <v>1036</v>
      </c>
      <c r="PEI3" s="3" t="s">
        <v>1036</v>
      </c>
      <c r="PEJ3" s="3" t="s">
        <v>1036</v>
      </c>
      <c r="PEK3" s="3" t="s">
        <v>1036</v>
      </c>
      <c r="PEL3" s="3" t="s">
        <v>1036</v>
      </c>
      <c r="PEM3" s="3" t="s">
        <v>1036</v>
      </c>
      <c r="PEN3" s="3" t="s">
        <v>1036</v>
      </c>
      <c r="PEO3" s="3" t="s">
        <v>1036</v>
      </c>
      <c r="PEP3" s="3" t="s">
        <v>1036</v>
      </c>
      <c r="PEQ3" s="3" t="s">
        <v>1036</v>
      </c>
      <c r="PER3" s="3" t="s">
        <v>1036</v>
      </c>
      <c r="PES3" s="3" t="s">
        <v>1036</v>
      </c>
      <c r="PET3" s="3" t="s">
        <v>1036</v>
      </c>
      <c r="PEU3" s="3" t="s">
        <v>1036</v>
      </c>
      <c r="PEV3" s="3" t="s">
        <v>1036</v>
      </c>
      <c r="PEW3" s="3" t="s">
        <v>1036</v>
      </c>
      <c r="PEX3" s="3" t="s">
        <v>1036</v>
      </c>
      <c r="PEY3" s="3" t="s">
        <v>1036</v>
      </c>
      <c r="PEZ3" s="3" t="s">
        <v>1036</v>
      </c>
      <c r="PFA3" s="3" t="s">
        <v>1036</v>
      </c>
      <c r="PFB3" s="3" t="s">
        <v>1036</v>
      </c>
      <c r="PFC3" s="3" t="s">
        <v>1036</v>
      </c>
      <c r="PFD3" s="3" t="s">
        <v>1036</v>
      </c>
      <c r="PFE3" s="3" t="s">
        <v>1036</v>
      </c>
      <c r="PFF3" s="3" t="s">
        <v>1036</v>
      </c>
      <c r="PFG3" s="3" t="s">
        <v>1036</v>
      </c>
      <c r="PFH3" s="3" t="s">
        <v>1036</v>
      </c>
      <c r="PFI3" s="3" t="s">
        <v>1036</v>
      </c>
      <c r="PFJ3" s="3" t="s">
        <v>1036</v>
      </c>
      <c r="PFK3" s="3" t="s">
        <v>1036</v>
      </c>
      <c r="PFL3" s="3" t="s">
        <v>1036</v>
      </c>
      <c r="PFM3" s="3" t="s">
        <v>1036</v>
      </c>
      <c r="PFN3" s="3" t="s">
        <v>1036</v>
      </c>
      <c r="PFO3" s="3" t="s">
        <v>1036</v>
      </c>
      <c r="PFP3" s="3" t="s">
        <v>1036</v>
      </c>
      <c r="PFQ3" s="3" t="s">
        <v>1036</v>
      </c>
      <c r="PFR3" s="3" t="s">
        <v>1036</v>
      </c>
      <c r="PFS3" s="3" t="s">
        <v>1036</v>
      </c>
      <c r="PFT3" s="3" t="s">
        <v>1036</v>
      </c>
      <c r="PFU3" s="3" t="s">
        <v>1036</v>
      </c>
      <c r="PFV3" s="3" t="s">
        <v>1036</v>
      </c>
      <c r="PFW3" s="3" t="s">
        <v>1036</v>
      </c>
      <c r="PFX3" s="3" t="s">
        <v>1036</v>
      </c>
      <c r="PFY3" s="3" t="s">
        <v>1036</v>
      </c>
      <c r="PFZ3" s="3" t="s">
        <v>1036</v>
      </c>
      <c r="PGA3" s="3" t="s">
        <v>1036</v>
      </c>
      <c r="PGB3" s="3" t="s">
        <v>1036</v>
      </c>
      <c r="PGC3" s="3" t="s">
        <v>1036</v>
      </c>
      <c r="PGD3" s="3" t="s">
        <v>1036</v>
      </c>
      <c r="PGE3" s="3" t="s">
        <v>1036</v>
      </c>
      <c r="PGF3" s="3" t="s">
        <v>1036</v>
      </c>
      <c r="PGG3" s="3" t="s">
        <v>1036</v>
      </c>
      <c r="PGH3" s="3" t="s">
        <v>1036</v>
      </c>
      <c r="PGI3" s="3" t="s">
        <v>1036</v>
      </c>
      <c r="PGJ3" s="3" t="s">
        <v>1036</v>
      </c>
      <c r="PGK3" s="3" t="s">
        <v>1036</v>
      </c>
      <c r="PGL3" s="3" t="s">
        <v>1036</v>
      </c>
      <c r="PGM3" s="3" t="s">
        <v>1036</v>
      </c>
      <c r="PGN3" s="3" t="s">
        <v>1036</v>
      </c>
      <c r="PGO3" s="3" t="s">
        <v>1036</v>
      </c>
      <c r="PGP3" s="3" t="s">
        <v>1036</v>
      </c>
      <c r="PGQ3" s="3" t="s">
        <v>1036</v>
      </c>
      <c r="PGR3" s="3" t="s">
        <v>1036</v>
      </c>
      <c r="PGS3" s="3" t="s">
        <v>1036</v>
      </c>
      <c r="PGT3" s="3" t="s">
        <v>1036</v>
      </c>
      <c r="PGU3" s="3" t="s">
        <v>1036</v>
      </c>
      <c r="PGV3" s="3" t="s">
        <v>1036</v>
      </c>
      <c r="PGW3" s="3" t="s">
        <v>1036</v>
      </c>
      <c r="PGX3" s="3" t="s">
        <v>1036</v>
      </c>
      <c r="PGY3" s="3" t="s">
        <v>1036</v>
      </c>
      <c r="PGZ3" s="3" t="s">
        <v>1036</v>
      </c>
      <c r="PHA3" s="3" t="s">
        <v>1036</v>
      </c>
      <c r="PHB3" s="3" t="s">
        <v>1036</v>
      </c>
      <c r="PHC3" s="3" t="s">
        <v>1036</v>
      </c>
      <c r="PHD3" s="3" t="s">
        <v>1036</v>
      </c>
      <c r="PHE3" s="3" t="s">
        <v>1036</v>
      </c>
      <c r="PHF3" s="3" t="s">
        <v>1036</v>
      </c>
      <c r="PHG3" s="3" t="s">
        <v>1036</v>
      </c>
      <c r="PHH3" s="3" t="s">
        <v>1036</v>
      </c>
      <c r="PHI3" s="3" t="s">
        <v>1036</v>
      </c>
      <c r="PHJ3" s="3" t="s">
        <v>1036</v>
      </c>
      <c r="PHK3" s="3" t="s">
        <v>1036</v>
      </c>
      <c r="PHL3" s="3" t="s">
        <v>1036</v>
      </c>
      <c r="PHM3" s="3" t="s">
        <v>1036</v>
      </c>
      <c r="PHN3" s="3" t="s">
        <v>1036</v>
      </c>
      <c r="PHO3" s="3" t="s">
        <v>1036</v>
      </c>
      <c r="PHP3" s="3" t="s">
        <v>1036</v>
      </c>
      <c r="PHQ3" s="3" t="s">
        <v>1036</v>
      </c>
      <c r="PHR3" s="3" t="s">
        <v>1036</v>
      </c>
      <c r="PHS3" s="3" t="s">
        <v>1036</v>
      </c>
      <c r="PHT3" s="3" t="s">
        <v>1036</v>
      </c>
      <c r="PHU3" s="3" t="s">
        <v>1036</v>
      </c>
      <c r="PHV3" s="3" t="s">
        <v>1036</v>
      </c>
      <c r="PHW3" s="3" t="s">
        <v>1036</v>
      </c>
      <c r="PHX3" s="3" t="s">
        <v>1036</v>
      </c>
      <c r="PHY3" s="3" t="s">
        <v>1036</v>
      </c>
      <c r="PHZ3" s="3" t="s">
        <v>1036</v>
      </c>
      <c r="PIA3" s="3" t="s">
        <v>1036</v>
      </c>
      <c r="PIB3" s="3" t="s">
        <v>1036</v>
      </c>
      <c r="PIC3" s="3" t="s">
        <v>1036</v>
      </c>
      <c r="PID3" s="3" t="s">
        <v>1036</v>
      </c>
      <c r="PIE3" s="3" t="s">
        <v>1036</v>
      </c>
      <c r="PIF3" s="3" t="s">
        <v>1036</v>
      </c>
      <c r="PIG3" s="3" t="s">
        <v>1036</v>
      </c>
      <c r="PIH3" s="3" t="s">
        <v>1036</v>
      </c>
      <c r="PII3" s="3" t="s">
        <v>1036</v>
      </c>
      <c r="PIJ3" s="3" t="s">
        <v>1036</v>
      </c>
      <c r="PIK3" s="3" t="s">
        <v>1036</v>
      </c>
      <c r="PIL3" s="3" t="s">
        <v>1036</v>
      </c>
      <c r="PIM3" s="3" t="s">
        <v>1036</v>
      </c>
      <c r="PIN3" s="3" t="s">
        <v>1036</v>
      </c>
      <c r="PIO3" s="3" t="s">
        <v>1036</v>
      </c>
      <c r="PIP3" s="3" t="s">
        <v>1036</v>
      </c>
      <c r="PIQ3" s="3" t="s">
        <v>1036</v>
      </c>
      <c r="PIR3" s="3" t="s">
        <v>1036</v>
      </c>
      <c r="PIS3" s="3" t="s">
        <v>1036</v>
      </c>
      <c r="PIT3" s="3" t="s">
        <v>1036</v>
      </c>
      <c r="PIU3" s="3" t="s">
        <v>1036</v>
      </c>
      <c r="PIV3" s="3" t="s">
        <v>1036</v>
      </c>
      <c r="PIW3" s="3" t="s">
        <v>1036</v>
      </c>
      <c r="PIX3" s="3" t="s">
        <v>1036</v>
      </c>
      <c r="PIY3" s="3" t="s">
        <v>1036</v>
      </c>
      <c r="PIZ3" s="3" t="s">
        <v>1036</v>
      </c>
      <c r="PJA3" s="3" t="s">
        <v>1036</v>
      </c>
      <c r="PJB3" s="3" t="s">
        <v>1036</v>
      </c>
      <c r="PJC3" s="3" t="s">
        <v>1036</v>
      </c>
      <c r="PJD3" s="3" t="s">
        <v>1036</v>
      </c>
      <c r="PJE3" s="3" t="s">
        <v>1036</v>
      </c>
      <c r="PJF3" s="3" t="s">
        <v>1036</v>
      </c>
      <c r="PJG3" s="3" t="s">
        <v>1036</v>
      </c>
      <c r="PJH3" s="3" t="s">
        <v>1036</v>
      </c>
      <c r="PJI3" s="3" t="s">
        <v>1036</v>
      </c>
      <c r="PJJ3" s="3" t="s">
        <v>1036</v>
      </c>
      <c r="PJK3" s="3" t="s">
        <v>1036</v>
      </c>
      <c r="PJL3" s="3" t="s">
        <v>1036</v>
      </c>
      <c r="PJM3" s="3" t="s">
        <v>1036</v>
      </c>
      <c r="PJN3" s="3" t="s">
        <v>1036</v>
      </c>
      <c r="PJO3" s="3" t="s">
        <v>1036</v>
      </c>
      <c r="PJP3" s="3" t="s">
        <v>1036</v>
      </c>
      <c r="PJQ3" s="3" t="s">
        <v>1036</v>
      </c>
      <c r="PJR3" s="3" t="s">
        <v>1036</v>
      </c>
      <c r="PJS3" s="3" t="s">
        <v>1036</v>
      </c>
      <c r="PJT3" s="3" t="s">
        <v>1036</v>
      </c>
      <c r="PJU3" s="3" t="s">
        <v>1036</v>
      </c>
      <c r="PJV3" s="3" t="s">
        <v>1036</v>
      </c>
      <c r="PJW3" s="3" t="s">
        <v>1036</v>
      </c>
      <c r="PJX3" s="3" t="s">
        <v>1036</v>
      </c>
      <c r="PJY3" s="3" t="s">
        <v>1036</v>
      </c>
      <c r="PJZ3" s="3" t="s">
        <v>1036</v>
      </c>
      <c r="PKA3" s="3" t="s">
        <v>1036</v>
      </c>
      <c r="PKB3" s="3" t="s">
        <v>1036</v>
      </c>
      <c r="PKC3" s="3" t="s">
        <v>1036</v>
      </c>
      <c r="PKD3" s="3" t="s">
        <v>1036</v>
      </c>
      <c r="PKE3" s="3" t="s">
        <v>1036</v>
      </c>
      <c r="PKF3" s="3" t="s">
        <v>1036</v>
      </c>
      <c r="PKG3" s="3" t="s">
        <v>1036</v>
      </c>
      <c r="PKH3" s="3" t="s">
        <v>1036</v>
      </c>
      <c r="PKI3" s="3" t="s">
        <v>1036</v>
      </c>
      <c r="PKJ3" s="3" t="s">
        <v>1036</v>
      </c>
      <c r="PKK3" s="3" t="s">
        <v>1036</v>
      </c>
      <c r="PKL3" s="3" t="s">
        <v>1036</v>
      </c>
      <c r="PKM3" s="3" t="s">
        <v>1036</v>
      </c>
      <c r="PKN3" s="3" t="s">
        <v>1036</v>
      </c>
      <c r="PKO3" s="3" t="s">
        <v>1036</v>
      </c>
      <c r="PKP3" s="3" t="s">
        <v>1036</v>
      </c>
      <c r="PKQ3" s="3" t="s">
        <v>1036</v>
      </c>
      <c r="PKR3" s="3" t="s">
        <v>1036</v>
      </c>
      <c r="PKS3" s="3" t="s">
        <v>1036</v>
      </c>
      <c r="PKT3" s="3" t="s">
        <v>1036</v>
      </c>
      <c r="PKU3" s="3" t="s">
        <v>1036</v>
      </c>
      <c r="PKV3" s="3" t="s">
        <v>1036</v>
      </c>
      <c r="PKW3" s="3" t="s">
        <v>1036</v>
      </c>
      <c r="PKX3" s="3" t="s">
        <v>1036</v>
      </c>
      <c r="PKY3" s="3" t="s">
        <v>1036</v>
      </c>
      <c r="PKZ3" s="3" t="s">
        <v>1036</v>
      </c>
      <c r="PLA3" s="3" t="s">
        <v>1036</v>
      </c>
      <c r="PLB3" s="3" t="s">
        <v>1036</v>
      </c>
      <c r="PLC3" s="3" t="s">
        <v>1036</v>
      </c>
      <c r="PLD3" s="3" t="s">
        <v>1036</v>
      </c>
      <c r="PLE3" s="3" t="s">
        <v>1036</v>
      </c>
      <c r="PLF3" s="3" t="s">
        <v>1036</v>
      </c>
      <c r="PLG3" s="3" t="s">
        <v>1036</v>
      </c>
      <c r="PLH3" s="3" t="s">
        <v>1036</v>
      </c>
      <c r="PLI3" s="3" t="s">
        <v>1036</v>
      </c>
      <c r="PLJ3" s="3" t="s">
        <v>1036</v>
      </c>
      <c r="PLK3" s="3" t="s">
        <v>1036</v>
      </c>
      <c r="PLL3" s="3" t="s">
        <v>1036</v>
      </c>
      <c r="PLM3" s="3" t="s">
        <v>1036</v>
      </c>
      <c r="PLN3" s="3" t="s">
        <v>1036</v>
      </c>
      <c r="PLO3" s="3" t="s">
        <v>1036</v>
      </c>
      <c r="PLP3" s="3" t="s">
        <v>1036</v>
      </c>
      <c r="PLQ3" s="3" t="s">
        <v>1036</v>
      </c>
      <c r="PLR3" s="3" t="s">
        <v>1036</v>
      </c>
      <c r="PLS3" s="3" t="s">
        <v>1036</v>
      </c>
      <c r="PLT3" s="3" t="s">
        <v>1036</v>
      </c>
      <c r="PLU3" s="3" t="s">
        <v>1036</v>
      </c>
      <c r="PLV3" s="3" t="s">
        <v>1036</v>
      </c>
      <c r="PLW3" s="3" t="s">
        <v>1036</v>
      </c>
      <c r="PLX3" s="3" t="s">
        <v>1036</v>
      </c>
      <c r="PLY3" s="3" t="s">
        <v>1036</v>
      </c>
      <c r="PLZ3" s="3" t="s">
        <v>1036</v>
      </c>
      <c r="PMA3" s="3" t="s">
        <v>1036</v>
      </c>
      <c r="PMB3" s="3" t="s">
        <v>1036</v>
      </c>
      <c r="PMC3" s="3" t="s">
        <v>1036</v>
      </c>
      <c r="PMD3" s="3" t="s">
        <v>1036</v>
      </c>
      <c r="PME3" s="3" t="s">
        <v>1036</v>
      </c>
      <c r="PMF3" s="3" t="s">
        <v>1036</v>
      </c>
      <c r="PMG3" s="3" t="s">
        <v>1036</v>
      </c>
      <c r="PMH3" s="3" t="s">
        <v>1036</v>
      </c>
      <c r="PMI3" s="3" t="s">
        <v>1036</v>
      </c>
      <c r="PMJ3" s="3" t="s">
        <v>1036</v>
      </c>
      <c r="PMK3" s="3" t="s">
        <v>1036</v>
      </c>
      <c r="PML3" s="3" t="s">
        <v>1036</v>
      </c>
      <c r="PMM3" s="3" t="s">
        <v>1036</v>
      </c>
      <c r="PMN3" s="3" t="s">
        <v>1036</v>
      </c>
      <c r="PMO3" s="3" t="s">
        <v>1036</v>
      </c>
      <c r="PMP3" s="3" t="s">
        <v>1036</v>
      </c>
      <c r="PMQ3" s="3" t="s">
        <v>1036</v>
      </c>
      <c r="PMR3" s="3" t="s">
        <v>1036</v>
      </c>
      <c r="PMS3" s="3" t="s">
        <v>1036</v>
      </c>
      <c r="PMT3" s="3" t="s">
        <v>1036</v>
      </c>
      <c r="PMU3" s="3" t="s">
        <v>1036</v>
      </c>
      <c r="PMV3" s="3" t="s">
        <v>1036</v>
      </c>
      <c r="PMW3" s="3" t="s">
        <v>1036</v>
      </c>
      <c r="PMX3" s="3" t="s">
        <v>1036</v>
      </c>
      <c r="PMY3" s="3" t="s">
        <v>1036</v>
      </c>
      <c r="PMZ3" s="3" t="s">
        <v>1036</v>
      </c>
      <c r="PNA3" s="3" t="s">
        <v>1036</v>
      </c>
      <c r="PNB3" s="3" t="s">
        <v>1036</v>
      </c>
      <c r="PNC3" s="3" t="s">
        <v>1036</v>
      </c>
      <c r="PND3" s="3" t="s">
        <v>1036</v>
      </c>
      <c r="PNE3" s="3" t="s">
        <v>1036</v>
      </c>
      <c r="PNF3" s="3" t="s">
        <v>1036</v>
      </c>
      <c r="PNG3" s="3" t="s">
        <v>1036</v>
      </c>
      <c r="PNH3" s="3" t="s">
        <v>1036</v>
      </c>
      <c r="PNI3" s="3" t="s">
        <v>1036</v>
      </c>
      <c r="PNJ3" s="3" t="s">
        <v>1036</v>
      </c>
      <c r="PNK3" s="3" t="s">
        <v>1036</v>
      </c>
      <c r="PNL3" s="3" t="s">
        <v>1036</v>
      </c>
      <c r="PNM3" s="3" t="s">
        <v>1036</v>
      </c>
      <c r="PNN3" s="3" t="s">
        <v>1036</v>
      </c>
      <c r="PNO3" s="3" t="s">
        <v>1036</v>
      </c>
      <c r="PNP3" s="3" t="s">
        <v>1036</v>
      </c>
      <c r="PNQ3" s="3" t="s">
        <v>1036</v>
      </c>
      <c r="PNR3" s="3" t="s">
        <v>1036</v>
      </c>
      <c r="PNS3" s="3" t="s">
        <v>1036</v>
      </c>
      <c r="PNT3" s="3" t="s">
        <v>1036</v>
      </c>
      <c r="PNU3" s="3" t="s">
        <v>1036</v>
      </c>
      <c r="PNV3" s="3" t="s">
        <v>1036</v>
      </c>
      <c r="PNW3" s="3" t="s">
        <v>1036</v>
      </c>
      <c r="PNX3" s="3" t="s">
        <v>1036</v>
      </c>
      <c r="PNY3" s="3" t="s">
        <v>1036</v>
      </c>
      <c r="PNZ3" s="3" t="s">
        <v>1036</v>
      </c>
      <c r="POA3" s="3" t="s">
        <v>1036</v>
      </c>
      <c r="POB3" s="3" t="s">
        <v>1036</v>
      </c>
      <c r="POC3" s="3" t="s">
        <v>1036</v>
      </c>
      <c r="POD3" s="3" t="s">
        <v>1036</v>
      </c>
      <c r="POE3" s="3" t="s">
        <v>1036</v>
      </c>
      <c r="POF3" s="3" t="s">
        <v>1036</v>
      </c>
      <c r="POG3" s="3" t="s">
        <v>1036</v>
      </c>
      <c r="POH3" s="3" t="s">
        <v>1036</v>
      </c>
      <c r="POI3" s="3" t="s">
        <v>1036</v>
      </c>
      <c r="POJ3" s="3" t="s">
        <v>1036</v>
      </c>
      <c r="POK3" s="3" t="s">
        <v>1036</v>
      </c>
      <c r="POL3" s="3" t="s">
        <v>1036</v>
      </c>
      <c r="POM3" s="3" t="s">
        <v>1036</v>
      </c>
      <c r="PON3" s="3" t="s">
        <v>1036</v>
      </c>
      <c r="POO3" s="3" t="s">
        <v>1036</v>
      </c>
      <c r="POP3" s="3" t="s">
        <v>1036</v>
      </c>
      <c r="POQ3" s="3" t="s">
        <v>1036</v>
      </c>
      <c r="POR3" s="3" t="s">
        <v>1036</v>
      </c>
      <c r="POS3" s="3" t="s">
        <v>1036</v>
      </c>
      <c r="POT3" s="3" t="s">
        <v>1036</v>
      </c>
      <c r="POU3" s="3" t="s">
        <v>1036</v>
      </c>
      <c r="POV3" s="3" t="s">
        <v>1036</v>
      </c>
      <c r="POW3" s="3" t="s">
        <v>1036</v>
      </c>
      <c r="POX3" s="3" t="s">
        <v>1036</v>
      </c>
      <c r="POY3" s="3" t="s">
        <v>1036</v>
      </c>
      <c r="POZ3" s="3" t="s">
        <v>1036</v>
      </c>
      <c r="PPA3" s="3" t="s">
        <v>1036</v>
      </c>
      <c r="PPB3" s="3" t="s">
        <v>1036</v>
      </c>
      <c r="PPC3" s="3" t="s">
        <v>1036</v>
      </c>
      <c r="PPD3" s="3" t="s">
        <v>1036</v>
      </c>
      <c r="PPE3" s="3" t="s">
        <v>1036</v>
      </c>
      <c r="PPF3" s="3" t="s">
        <v>1036</v>
      </c>
      <c r="PPG3" s="3" t="s">
        <v>1036</v>
      </c>
      <c r="PPH3" s="3" t="s">
        <v>1036</v>
      </c>
      <c r="PPI3" s="3" t="s">
        <v>1036</v>
      </c>
      <c r="PPJ3" s="3" t="s">
        <v>1036</v>
      </c>
      <c r="PPK3" s="3" t="s">
        <v>1036</v>
      </c>
      <c r="PPL3" s="3" t="s">
        <v>1036</v>
      </c>
      <c r="PPM3" s="3" t="s">
        <v>1036</v>
      </c>
      <c r="PPN3" s="3" t="s">
        <v>1036</v>
      </c>
      <c r="PPO3" s="3" t="s">
        <v>1036</v>
      </c>
      <c r="PPP3" s="3" t="s">
        <v>1036</v>
      </c>
      <c r="PPQ3" s="3" t="s">
        <v>1036</v>
      </c>
      <c r="PPR3" s="3" t="s">
        <v>1036</v>
      </c>
      <c r="PPS3" s="3" t="s">
        <v>1036</v>
      </c>
      <c r="PPT3" s="3" t="s">
        <v>1036</v>
      </c>
      <c r="PPU3" s="3" t="s">
        <v>1036</v>
      </c>
      <c r="PPV3" s="3" t="s">
        <v>1036</v>
      </c>
      <c r="PPW3" s="3" t="s">
        <v>1036</v>
      </c>
      <c r="PPX3" s="3" t="s">
        <v>1036</v>
      </c>
      <c r="PPY3" s="3" t="s">
        <v>1036</v>
      </c>
      <c r="PPZ3" s="3" t="s">
        <v>1036</v>
      </c>
      <c r="PQA3" s="3" t="s">
        <v>1036</v>
      </c>
      <c r="PQB3" s="3" t="s">
        <v>1036</v>
      </c>
      <c r="PQC3" s="3" t="s">
        <v>1036</v>
      </c>
      <c r="PQD3" s="3" t="s">
        <v>1036</v>
      </c>
      <c r="PQE3" s="3" t="s">
        <v>1036</v>
      </c>
      <c r="PQF3" s="3" t="s">
        <v>1036</v>
      </c>
      <c r="PQG3" s="3" t="s">
        <v>1036</v>
      </c>
      <c r="PQH3" s="3" t="s">
        <v>1036</v>
      </c>
      <c r="PQI3" s="3" t="s">
        <v>1036</v>
      </c>
      <c r="PQJ3" s="3" t="s">
        <v>1036</v>
      </c>
      <c r="PQK3" s="3" t="s">
        <v>1036</v>
      </c>
      <c r="PQL3" s="3" t="s">
        <v>1036</v>
      </c>
      <c r="PQM3" s="3" t="s">
        <v>1036</v>
      </c>
      <c r="PQN3" s="3" t="s">
        <v>1036</v>
      </c>
      <c r="PQO3" s="3" t="s">
        <v>1036</v>
      </c>
      <c r="PQP3" s="3" t="s">
        <v>1036</v>
      </c>
      <c r="PQQ3" s="3" t="s">
        <v>1036</v>
      </c>
      <c r="PQR3" s="3" t="s">
        <v>1036</v>
      </c>
      <c r="PQS3" s="3" t="s">
        <v>1036</v>
      </c>
      <c r="PQT3" s="3" t="s">
        <v>1036</v>
      </c>
      <c r="PQU3" s="3" t="s">
        <v>1036</v>
      </c>
      <c r="PQV3" s="3" t="s">
        <v>1036</v>
      </c>
      <c r="PQW3" s="3" t="s">
        <v>1036</v>
      </c>
      <c r="PQX3" s="3" t="s">
        <v>1036</v>
      </c>
      <c r="PQY3" s="3" t="s">
        <v>1036</v>
      </c>
      <c r="PQZ3" s="3" t="s">
        <v>1036</v>
      </c>
      <c r="PRA3" s="3" t="s">
        <v>1036</v>
      </c>
      <c r="PRB3" s="3" t="s">
        <v>1036</v>
      </c>
      <c r="PRC3" s="3" t="s">
        <v>1036</v>
      </c>
      <c r="PRD3" s="3" t="s">
        <v>1036</v>
      </c>
      <c r="PRE3" s="3" t="s">
        <v>1036</v>
      </c>
      <c r="PRF3" s="3" t="s">
        <v>1036</v>
      </c>
      <c r="PRG3" s="3" t="s">
        <v>1036</v>
      </c>
      <c r="PRH3" s="3" t="s">
        <v>1036</v>
      </c>
      <c r="PRI3" s="3" t="s">
        <v>1036</v>
      </c>
      <c r="PRJ3" s="3" t="s">
        <v>1036</v>
      </c>
      <c r="PRK3" s="3" t="s">
        <v>1036</v>
      </c>
      <c r="PRL3" s="3" t="s">
        <v>1036</v>
      </c>
      <c r="PRM3" s="3" t="s">
        <v>1036</v>
      </c>
      <c r="PRN3" s="3" t="s">
        <v>1036</v>
      </c>
      <c r="PRO3" s="3" t="s">
        <v>1036</v>
      </c>
      <c r="PRP3" s="3" t="s">
        <v>1036</v>
      </c>
      <c r="PRQ3" s="3" t="s">
        <v>1036</v>
      </c>
      <c r="PRR3" s="3" t="s">
        <v>1036</v>
      </c>
      <c r="PRS3" s="3" t="s">
        <v>1036</v>
      </c>
      <c r="PRT3" s="3" t="s">
        <v>1036</v>
      </c>
      <c r="PRU3" s="3" t="s">
        <v>1036</v>
      </c>
      <c r="PRV3" s="3" t="s">
        <v>1036</v>
      </c>
      <c r="PRW3" s="3" t="s">
        <v>1036</v>
      </c>
      <c r="PRX3" s="3" t="s">
        <v>1036</v>
      </c>
      <c r="PRY3" s="3" t="s">
        <v>1036</v>
      </c>
      <c r="PRZ3" s="3" t="s">
        <v>1036</v>
      </c>
      <c r="PSA3" s="3" t="s">
        <v>1036</v>
      </c>
      <c r="PSB3" s="3" t="s">
        <v>1036</v>
      </c>
      <c r="PSC3" s="3" t="s">
        <v>1036</v>
      </c>
      <c r="PSD3" s="3" t="s">
        <v>1036</v>
      </c>
      <c r="PSE3" s="3" t="s">
        <v>1036</v>
      </c>
      <c r="PSF3" s="3" t="s">
        <v>1036</v>
      </c>
      <c r="PSG3" s="3" t="s">
        <v>1036</v>
      </c>
      <c r="PSH3" s="3" t="s">
        <v>1036</v>
      </c>
      <c r="PSI3" s="3" t="s">
        <v>1036</v>
      </c>
      <c r="PSJ3" s="3" t="s">
        <v>1036</v>
      </c>
      <c r="PSK3" s="3" t="s">
        <v>1036</v>
      </c>
      <c r="PSL3" s="3" t="s">
        <v>1036</v>
      </c>
      <c r="PSM3" s="3" t="s">
        <v>1036</v>
      </c>
      <c r="PSN3" s="3" t="s">
        <v>1036</v>
      </c>
      <c r="PSO3" s="3" t="s">
        <v>1036</v>
      </c>
      <c r="PSP3" s="3" t="s">
        <v>1036</v>
      </c>
      <c r="PSQ3" s="3" t="s">
        <v>1036</v>
      </c>
      <c r="PSR3" s="3" t="s">
        <v>1036</v>
      </c>
      <c r="PSS3" s="3" t="s">
        <v>1036</v>
      </c>
      <c r="PST3" s="3" t="s">
        <v>1036</v>
      </c>
      <c r="PSU3" s="3" t="s">
        <v>1036</v>
      </c>
      <c r="PSV3" s="3" t="s">
        <v>1036</v>
      </c>
      <c r="PSW3" s="3" t="s">
        <v>1036</v>
      </c>
      <c r="PSX3" s="3" t="s">
        <v>1036</v>
      </c>
      <c r="PSY3" s="3" t="s">
        <v>1036</v>
      </c>
      <c r="PSZ3" s="3" t="s">
        <v>1036</v>
      </c>
      <c r="PTA3" s="3" t="s">
        <v>1036</v>
      </c>
      <c r="PTB3" s="3" t="s">
        <v>1036</v>
      </c>
      <c r="PTC3" s="3" t="s">
        <v>1036</v>
      </c>
      <c r="PTD3" s="3" t="s">
        <v>1036</v>
      </c>
      <c r="PTE3" s="3" t="s">
        <v>1036</v>
      </c>
      <c r="PTF3" s="3" t="s">
        <v>1036</v>
      </c>
      <c r="PTG3" s="3" t="s">
        <v>1036</v>
      </c>
      <c r="PTH3" s="3" t="s">
        <v>1036</v>
      </c>
      <c r="PTI3" s="3" t="s">
        <v>1036</v>
      </c>
      <c r="PTJ3" s="3" t="s">
        <v>1036</v>
      </c>
      <c r="PTK3" s="3" t="s">
        <v>1036</v>
      </c>
      <c r="PTL3" s="3" t="s">
        <v>1036</v>
      </c>
      <c r="PTM3" s="3" t="s">
        <v>1036</v>
      </c>
      <c r="PTN3" s="3" t="s">
        <v>1036</v>
      </c>
      <c r="PTO3" s="3" t="s">
        <v>1036</v>
      </c>
      <c r="PTP3" s="3" t="s">
        <v>1036</v>
      </c>
      <c r="PTQ3" s="3" t="s">
        <v>1036</v>
      </c>
      <c r="PTR3" s="3" t="s">
        <v>1036</v>
      </c>
      <c r="PTS3" s="3" t="s">
        <v>1036</v>
      </c>
      <c r="PTT3" s="3" t="s">
        <v>1036</v>
      </c>
      <c r="PTU3" s="3" t="s">
        <v>1036</v>
      </c>
      <c r="PTV3" s="3" t="s">
        <v>1036</v>
      </c>
      <c r="PTW3" s="3" t="s">
        <v>1036</v>
      </c>
      <c r="PTX3" s="3" t="s">
        <v>1036</v>
      </c>
      <c r="PTY3" s="3" t="s">
        <v>1036</v>
      </c>
      <c r="PTZ3" s="3" t="s">
        <v>1036</v>
      </c>
      <c r="PUA3" s="3" t="s">
        <v>1036</v>
      </c>
      <c r="PUB3" s="3" t="s">
        <v>1036</v>
      </c>
      <c r="PUC3" s="3" t="s">
        <v>1036</v>
      </c>
      <c r="PUD3" s="3" t="s">
        <v>1036</v>
      </c>
      <c r="PUE3" s="3" t="s">
        <v>1036</v>
      </c>
      <c r="PUF3" s="3" t="s">
        <v>1036</v>
      </c>
      <c r="PUG3" s="3" t="s">
        <v>1036</v>
      </c>
      <c r="PUH3" s="3" t="s">
        <v>1036</v>
      </c>
      <c r="PUI3" s="3" t="s">
        <v>1036</v>
      </c>
      <c r="PUJ3" s="3" t="s">
        <v>1036</v>
      </c>
      <c r="PUK3" s="3" t="s">
        <v>1036</v>
      </c>
      <c r="PUL3" s="3" t="s">
        <v>1036</v>
      </c>
      <c r="PUM3" s="3" t="s">
        <v>1036</v>
      </c>
      <c r="PUN3" s="3" t="s">
        <v>1036</v>
      </c>
      <c r="PUO3" s="3" t="s">
        <v>1036</v>
      </c>
      <c r="PUP3" s="3" t="s">
        <v>1036</v>
      </c>
      <c r="PUQ3" s="3" t="s">
        <v>1036</v>
      </c>
      <c r="PUR3" s="3" t="s">
        <v>1036</v>
      </c>
      <c r="PUS3" s="3" t="s">
        <v>1036</v>
      </c>
      <c r="PUT3" s="3" t="s">
        <v>1036</v>
      </c>
      <c r="PUU3" s="3" t="s">
        <v>1036</v>
      </c>
      <c r="PUV3" s="3" t="s">
        <v>1036</v>
      </c>
      <c r="PUW3" s="3" t="s">
        <v>1036</v>
      </c>
      <c r="PUX3" s="3" t="s">
        <v>1036</v>
      </c>
      <c r="PUY3" s="3" t="s">
        <v>1036</v>
      </c>
      <c r="PUZ3" s="3" t="s">
        <v>1036</v>
      </c>
      <c r="PVA3" s="3" t="s">
        <v>1036</v>
      </c>
      <c r="PVB3" s="3" t="s">
        <v>1036</v>
      </c>
      <c r="PVC3" s="3" t="s">
        <v>1036</v>
      </c>
      <c r="PVD3" s="3" t="s">
        <v>1036</v>
      </c>
      <c r="PVE3" s="3" t="s">
        <v>1036</v>
      </c>
      <c r="PVF3" s="3" t="s">
        <v>1036</v>
      </c>
      <c r="PVG3" s="3" t="s">
        <v>1036</v>
      </c>
      <c r="PVH3" s="3" t="s">
        <v>1036</v>
      </c>
      <c r="PVI3" s="3" t="s">
        <v>1036</v>
      </c>
      <c r="PVJ3" s="3" t="s">
        <v>1036</v>
      </c>
      <c r="PVK3" s="3" t="s">
        <v>1036</v>
      </c>
      <c r="PVL3" s="3" t="s">
        <v>1036</v>
      </c>
      <c r="PVM3" s="3" t="s">
        <v>1036</v>
      </c>
      <c r="PVN3" s="3" t="s">
        <v>1036</v>
      </c>
      <c r="PVO3" s="3" t="s">
        <v>1036</v>
      </c>
      <c r="PVP3" s="3" t="s">
        <v>1036</v>
      </c>
      <c r="PVQ3" s="3" t="s">
        <v>1036</v>
      </c>
      <c r="PVR3" s="3" t="s">
        <v>1036</v>
      </c>
      <c r="PVS3" s="3" t="s">
        <v>1036</v>
      </c>
      <c r="PVT3" s="3" t="s">
        <v>1036</v>
      </c>
      <c r="PVU3" s="3" t="s">
        <v>1036</v>
      </c>
      <c r="PVV3" s="3" t="s">
        <v>1036</v>
      </c>
      <c r="PVW3" s="3" t="s">
        <v>1036</v>
      </c>
      <c r="PVX3" s="3" t="s">
        <v>1036</v>
      </c>
      <c r="PVY3" s="3" t="s">
        <v>1036</v>
      </c>
      <c r="PVZ3" s="3" t="s">
        <v>1036</v>
      </c>
      <c r="PWA3" s="3" t="s">
        <v>1036</v>
      </c>
      <c r="PWB3" s="3" t="s">
        <v>1036</v>
      </c>
      <c r="PWC3" s="3" t="s">
        <v>1036</v>
      </c>
      <c r="PWD3" s="3" t="s">
        <v>1036</v>
      </c>
      <c r="PWE3" s="3" t="s">
        <v>1036</v>
      </c>
      <c r="PWF3" s="3" t="s">
        <v>1036</v>
      </c>
      <c r="PWG3" s="3" t="s">
        <v>1036</v>
      </c>
      <c r="PWH3" s="3" t="s">
        <v>1036</v>
      </c>
      <c r="PWI3" s="3" t="s">
        <v>1036</v>
      </c>
      <c r="PWJ3" s="3" t="s">
        <v>1036</v>
      </c>
      <c r="PWK3" s="3" t="s">
        <v>1036</v>
      </c>
      <c r="PWL3" s="3" t="s">
        <v>1036</v>
      </c>
      <c r="PWM3" s="3" t="s">
        <v>1036</v>
      </c>
      <c r="PWN3" s="3" t="s">
        <v>1036</v>
      </c>
      <c r="PWO3" s="3" t="s">
        <v>1036</v>
      </c>
      <c r="PWP3" s="3" t="s">
        <v>1036</v>
      </c>
      <c r="PWQ3" s="3" t="s">
        <v>1036</v>
      </c>
      <c r="PWR3" s="3" t="s">
        <v>1036</v>
      </c>
      <c r="PWS3" s="3" t="s">
        <v>1036</v>
      </c>
      <c r="PWT3" s="3" t="s">
        <v>1036</v>
      </c>
      <c r="PWU3" s="3" t="s">
        <v>1036</v>
      </c>
      <c r="PWV3" s="3" t="s">
        <v>1036</v>
      </c>
      <c r="PWW3" s="3" t="s">
        <v>1036</v>
      </c>
      <c r="PWX3" s="3" t="s">
        <v>1036</v>
      </c>
      <c r="PWY3" s="3" t="s">
        <v>1036</v>
      </c>
      <c r="PWZ3" s="3" t="s">
        <v>1036</v>
      </c>
      <c r="PXA3" s="3" t="s">
        <v>1036</v>
      </c>
      <c r="PXB3" s="3" t="s">
        <v>1036</v>
      </c>
      <c r="PXC3" s="3" t="s">
        <v>1036</v>
      </c>
      <c r="PXD3" s="3" t="s">
        <v>1036</v>
      </c>
      <c r="PXE3" s="3" t="s">
        <v>1036</v>
      </c>
      <c r="PXF3" s="3" t="s">
        <v>1036</v>
      </c>
      <c r="PXG3" s="3" t="s">
        <v>1036</v>
      </c>
      <c r="PXH3" s="3" t="s">
        <v>1036</v>
      </c>
      <c r="PXI3" s="3" t="s">
        <v>1036</v>
      </c>
      <c r="PXJ3" s="3" t="s">
        <v>1036</v>
      </c>
      <c r="PXK3" s="3" t="s">
        <v>1036</v>
      </c>
      <c r="PXL3" s="3" t="s">
        <v>1036</v>
      </c>
      <c r="PXM3" s="3" t="s">
        <v>1036</v>
      </c>
      <c r="PXN3" s="3" t="s">
        <v>1036</v>
      </c>
      <c r="PXO3" s="3" t="s">
        <v>1036</v>
      </c>
      <c r="PXP3" s="3" t="s">
        <v>1036</v>
      </c>
      <c r="PXQ3" s="3" t="s">
        <v>1036</v>
      </c>
      <c r="PXR3" s="3" t="s">
        <v>1036</v>
      </c>
      <c r="PXS3" s="3" t="s">
        <v>1036</v>
      </c>
      <c r="PXT3" s="3" t="s">
        <v>1036</v>
      </c>
      <c r="PXU3" s="3" t="s">
        <v>1036</v>
      </c>
      <c r="PXV3" s="3" t="s">
        <v>1036</v>
      </c>
      <c r="PXW3" s="3" t="s">
        <v>1036</v>
      </c>
      <c r="PXX3" s="3" t="s">
        <v>1036</v>
      </c>
      <c r="PXY3" s="3" t="s">
        <v>1036</v>
      </c>
      <c r="PXZ3" s="3" t="s">
        <v>1036</v>
      </c>
      <c r="PYA3" s="3" t="s">
        <v>1036</v>
      </c>
      <c r="PYB3" s="3" t="s">
        <v>1036</v>
      </c>
      <c r="PYC3" s="3" t="s">
        <v>1036</v>
      </c>
      <c r="PYD3" s="3" t="s">
        <v>1036</v>
      </c>
      <c r="PYE3" s="3" t="s">
        <v>1036</v>
      </c>
      <c r="PYF3" s="3" t="s">
        <v>1036</v>
      </c>
      <c r="PYG3" s="3" t="s">
        <v>1036</v>
      </c>
      <c r="PYH3" s="3" t="s">
        <v>1036</v>
      </c>
      <c r="PYI3" s="3" t="s">
        <v>1036</v>
      </c>
      <c r="PYJ3" s="3" t="s">
        <v>1036</v>
      </c>
      <c r="PYK3" s="3" t="s">
        <v>1036</v>
      </c>
      <c r="PYL3" s="3" t="s">
        <v>1036</v>
      </c>
      <c r="PYM3" s="3" t="s">
        <v>1036</v>
      </c>
      <c r="PYN3" s="3" t="s">
        <v>1036</v>
      </c>
      <c r="PYO3" s="3" t="s">
        <v>1036</v>
      </c>
      <c r="PYP3" s="3" t="s">
        <v>1036</v>
      </c>
      <c r="PYQ3" s="3" t="s">
        <v>1036</v>
      </c>
      <c r="PYR3" s="3" t="s">
        <v>1036</v>
      </c>
      <c r="PYS3" s="3" t="s">
        <v>1036</v>
      </c>
      <c r="PYT3" s="3" t="s">
        <v>1036</v>
      </c>
      <c r="PYU3" s="3" t="s">
        <v>1036</v>
      </c>
      <c r="PYV3" s="3" t="s">
        <v>1036</v>
      </c>
      <c r="PYW3" s="3" t="s">
        <v>1036</v>
      </c>
      <c r="PYX3" s="3" t="s">
        <v>1036</v>
      </c>
      <c r="PYY3" s="3" t="s">
        <v>1036</v>
      </c>
      <c r="PYZ3" s="3" t="s">
        <v>1036</v>
      </c>
      <c r="PZA3" s="3" t="s">
        <v>1036</v>
      </c>
      <c r="PZB3" s="3" t="s">
        <v>1036</v>
      </c>
      <c r="PZC3" s="3" t="s">
        <v>1036</v>
      </c>
      <c r="PZD3" s="3" t="s">
        <v>1036</v>
      </c>
      <c r="PZE3" s="3" t="s">
        <v>1036</v>
      </c>
      <c r="PZF3" s="3" t="s">
        <v>1036</v>
      </c>
      <c r="PZG3" s="3" t="s">
        <v>1036</v>
      </c>
      <c r="PZH3" s="3" t="s">
        <v>1036</v>
      </c>
      <c r="PZI3" s="3" t="s">
        <v>1036</v>
      </c>
      <c r="PZJ3" s="3" t="s">
        <v>1036</v>
      </c>
      <c r="PZK3" s="3" t="s">
        <v>1036</v>
      </c>
      <c r="PZL3" s="3" t="s">
        <v>1036</v>
      </c>
      <c r="PZM3" s="3" t="s">
        <v>1036</v>
      </c>
      <c r="PZN3" s="3" t="s">
        <v>1036</v>
      </c>
      <c r="PZO3" s="3" t="s">
        <v>1036</v>
      </c>
      <c r="PZP3" s="3" t="s">
        <v>1036</v>
      </c>
      <c r="PZQ3" s="3" t="s">
        <v>1036</v>
      </c>
      <c r="PZR3" s="3" t="s">
        <v>1036</v>
      </c>
      <c r="PZS3" s="3" t="s">
        <v>1036</v>
      </c>
      <c r="PZT3" s="3" t="s">
        <v>1036</v>
      </c>
      <c r="PZU3" s="3" t="s">
        <v>1036</v>
      </c>
      <c r="PZV3" s="3" t="s">
        <v>1036</v>
      </c>
      <c r="PZW3" s="3" t="s">
        <v>1036</v>
      </c>
      <c r="PZX3" s="3" t="s">
        <v>1036</v>
      </c>
      <c r="PZY3" s="3" t="s">
        <v>1036</v>
      </c>
      <c r="PZZ3" s="3" t="s">
        <v>1036</v>
      </c>
      <c r="QAA3" s="3" t="s">
        <v>1036</v>
      </c>
      <c r="QAB3" s="3" t="s">
        <v>1036</v>
      </c>
      <c r="QAC3" s="3" t="s">
        <v>1036</v>
      </c>
      <c r="QAD3" s="3" t="s">
        <v>1036</v>
      </c>
      <c r="QAE3" s="3" t="s">
        <v>1036</v>
      </c>
      <c r="QAF3" s="3" t="s">
        <v>1036</v>
      </c>
      <c r="QAG3" s="3" t="s">
        <v>1036</v>
      </c>
      <c r="QAH3" s="3" t="s">
        <v>1036</v>
      </c>
      <c r="QAI3" s="3" t="s">
        <v>1036</v>
      </c>
      <c r="QAJ3" s="3" t="s">
        <v>1036</v>
      </c>
      <c r="QAK3" s="3" t="s">
        <v>1036</v>
      </c>
      <c r="QAL3" s="3" t="s">
        <v>1036</v>
      </c>
      <c r="QAM3" s="3" t="s">
        <v>1036</v>
      </c>
      <c r="QAN3" s="3" t="s">
        <v>1036</v>
      </c>
      <c r="QAO3" s="3" t="s">
        <v>1036</v>
      </c>
      <c r="QAP3" s="3" t="s">
        <v>1036</v>
      </c>
      <c r="QAQ3" s="3" t="s">
        <v>1036</v>
      </c>
      <c r="QAR3" s="3" t="s">
        <v>1036</v>
      </c>
      <c r="QAS3" s="3" t="s">
        <v>1036</v>
      </c>
      <c r="QAT3" s="3" t="s">
        <v>1036</v>
      </c>
      <c r="QAU3" s="3" t="s">
        <v>1036</v>
      </c>
      <c r="QAV3" s="3" t="s">
        <v>1036</v>
      </c>
      <c r="QAW3" s="3" t="s">
        <v>1036</v>
      </c>
      <c r="QAX3" s="3" t="s">
        <v>1036</v>
      </c>
      <c r="QAY3" s="3" t="s">
        <v>1036</v>
      </c>
      <c r="QAZ3" s="3" t="s">
        <v>1036</v>
      </c>
      <c r="QBA3" s="3" t="s">
        <v>1036</v>
      </c>
      <c r="QBB3" s="3" t="s">
        <v>1036</v>
      </c>
      <c r="QBC3" s="3" t="s">
        <v>1036</v>
      </c>
      <c r="QBD3" s="3" t="s">
        <v>1036</v>
      </c>
      <c r="QBE3" s="3" t="s">
        <v>1036</v>
      </c>
      <c r="QBF3" s="3" t="s">
        <v>1036</v>
      </c>
      <c r="QBG3" s="3" t="s">
        <v>1036</v>
      </c>
      <c r="QBH3" s="3" t="s">
        <v>1036</v>
      </c>
      <c r="QBI3" s="3" t="s">
        <v>1036</v>
      </c>
      <c r="QBJ3" s="3" t="s">
        <v>1036</v>
      </c>
      <c r="QBK3" s="3" t="s">
        <v>1036</v>
      </c>
      <c r="QBL3" s="3" t="s">
        <v>1036</v>
      </c>
      <c r="QBM3" s="3" t="s">
        <v>1036</v>
      </c>
      <c r="QBN3" s="3" t="s">
        <v>1036</v>
      </c>
      <c r="QBO3" s="3" t="s">
        <v>1036</v>
      </c>
      <c r="QBP3" s="3" t="s">
        <v>1036</v>
      </c>
      <c r="QBQ3" s="3" t="s">
        <v>1036</v>
      </c>
      <c r="QBR3" s="3" t="s">
        <v>1036</v>
      </c>
      <c r="QBS3" s="3" t="s">
        <v>1036</v>
      </c>
      <c r="QBT3" s="3" t="s">
        <v>1036</v>
      </c>
      <c r="QBU3" s="3" t="s">
        <v>1036</v>
      </c>
      <c r="QBV3" s="3" t="s">
        <v>1036</v>
      </c>
      <c r="QBW3" s="3" t="s">
        <v>1036</v>
      </c>
      <c r="QBX3" s="3" t="s">
        <v>1036</v>
      </c>
      <c r="QBY3" s="3" t="s">
        <v>1036</v>
      </c>
      <c r="QBZ3" s="3" t="s">
        <v>1036</v>
      </c>
      <c r="QCA3" s="3" t="s">
        <v>1036</v>
      </c>
      <c r="QCB3" s="3" t="s">
        <v>1036</v>
      </c>
      <c r="QCC3" s="3" t="s">
        <v>1036</v>
      </c>
      <c r="QCD3" s="3" t="s">
        <v>1036</v>
      </c>
      <c r="QCE3" s="3" t="s">
        <v>1036</v>
      </c>
      <c r="QCF3" s="3" t="s">
        <v>1036</v>
      </c>
      <c r="QCG3" s="3" t="s">
        <v>1036</v>
      </c>
      <c r="QCH3" s="3" t="s">
        <v>1036</v>
      </c>
      <c r="QCI3" s="3" t="s">
        <v>1036</v>
      </c>
      <c r="QCJ3" s="3" t="s">
        <v>1036</v>
      </c>
      <c r="QCK3" s="3" t="s">
        <v>1036</v>
      </c>
      <c r="QCL3" s="3" t="s">
        <v>1036</v>
      </c>
      <c r="QCM3" s="3" t="s">
        <v>1036</v>
      </c>
      <c r="QCN3" s="3" t="s">
        <v>1036</v>
      </c>
      <c r="QCO3" s="3" t="s">
        <v>1036</v>
      </c>
      <c r="QCP3" s="3" t="s">
        <v>1036</v>
      </c>
      <c r="QCQ3" s="3" t="s">
        <v>1036</v>
      </c>
      <c r="QCR3" s="3" t="s">
        <v>1036</v>
      </c>
      <c r="QCS3" s="3" t="s">
        <v>1036</v>
      </c>
      <c r="QCT3" s="3" t="s">
        <v>1036</v>
      </c>
      <c r="QCU3" s="3" t="s">
        <v>1036</v>
      </c>
      <c r="QCV3" s="3" t="s">
        <v>1036</v>
      </c>
      <c r="QCW3" s="3" t="s">
        <v>1036</v>
      </c>
      <c r="QCX3" s="3" t="s">
        <v>1036</v>
      </c>
      <c r="QCY3" s="3" t="s">
        <v>1036</v>
      </c>
      <c r="QCZ3" s="3" t="s">
        <v>1036</v>
      </c>
      <c r="QDA3" s="3" t="s">
        <v>1036</v>
      </c>
      <c r="QDB3" s="3" t="s">
        <v>1036</v>
      </c>
      <c r="QDC3" s="3" t="s">
        <v>1036</v>
      </c>
      <c r="QDD3" s="3" t="s">
        <v>1036</v>
      </c>
      <c r="QDE3" s="3" t="s">
        <v>1036</v>
      </c>
      <c r="QDF3" s="3" t="s">
        <v>1036</v>
      </c>
      <c r="QDG3" s="3" t="s">
        <v>1036</v>
      </c>
      <c r="QDH3" s="3" t="s">
        <v>1036</v>
      </c>
      <c r="QDI3" s="3" t="s">
        <v>1036</v>
      </c>
      <c r="QDJ3" s="3" t="s">
        <v>1036</v>
      </c>
      <c r="QDK3" s="3" t="s">
        <v>1036</v>
      </c>
      <c r="QDL3" s="3" t="s">
        <v>1036</v>
      </c>
      <c r="QDM3" s="3" t="s">
        <v>1036</v>
      </c>
      <c r="QDN3" s="3" t="s">
        <v>1036</v>
      </c>
      <c r="QDO3" s="3" t="s">
        <v>1036</v>
      </c>
      <c r="QDP3" s="3" t="s">
        <v>1036</v>
      </c>
      <c r="QDQ3" s="3" t="s">
        <v>1036</v>
      </c>
      <c r="QDR3" s="3" t="s">
        <v>1036</v>
      </c>
      <c r="QDS3" s="3" t="s">
        <v>1036</v>
      </c>
      <c r="QDT3" s="3" t="s">
        <v>1036</v>
      </c>
      <c r="QDU3" s="3" t="s">
        <v>1036</v>
      </c>
      <c r="QDV3" s="3" t="s">
        <v>1036</v>
      </c>
      <c r="QDW3" s="3" t="s">
        <v>1036</v>
      </c>
      <c r="QDX3" s="3" t="s">
        <v>1036</v>
      </c>
      <c r="QDY3" s="3" t="s">
        <v>1036</v>
      </c>
      <c r="QDZ3" s="3" t="s">
        <v>1036</v>
      </c>
      <c r="QEA3" s="3" t="s">
        <v>1036</v>
      </c>
      <c r="QEB3" s="3" t="s">
        <v>1036</v>
      </c>
      <c r="QEC3" s="3" t="s">
        <v>1036</v>
      </c>
      <c r="QED3" s="3" t="s">
        <v>1036</v>
      </c>
      <c r="QEE3" s="3" t="s">
        <v>1036</v>
      </c>
      <c r="QEF3" s="3" t="s">
        <v>1036</v>
      </c>
      <c r="QEG3" s="3" t="s">
        <v>1036</v>
      </c>
      <c r="QEH3" s="3" t="s">
        <v>1036</v>
      </c>
      <c r="QEI3" s="3" t="s">
        <v>1036</v>
      </c>
      <c r="QEJ3" s="3" t="s">
        <v>1036</v>
      </c>
      <c r="QEK3" s="3" t="s">
        <v>1036</v>
      </c>
      <c r="QEL3" s="3" t="s">
        <v>1036</v>
      </c>
      <c r="QEM3" s="3" t="s">
        <v>1036</v>
      </c>
      <c r="QEN3" s="3" t="s">
        <v>1036</v>
      </c>
      <c r="QEO3" s="3" t="s">
        <v>1036</v>
      </c>
      <c r="QEP3" s="3" t="s">
        <v>1036</v>
      </c>
      <c r="QEQ3" s="3" t="s">
        <v>1036</v>
      </c>
      <c r="QER3" s="3" t="s">
        <v>1036</v>
      </c>
      <c r="QES3" s="3" t="s">
        <v>1036</v>
      </c>
      <c r="QET3" s="3" t="s">
        <v>1036</v>
      </c>
      <c r="QEU3" s="3" t="s">
        <v>1036</v>
      </c>
      <c r="QEV3" s="3" t="s">
        <v>1036</v>
      </c>
      <c r="QEW3" s="3" t="s">
        <v>1036</v>
      </c>
      <c r="QEX3" s="3" t="s">
        <v>1036</v>
      </c>
      <c r="QEY3" s="3" t="s">
        <v>1036</v>
      </c>
      <c r="QEZ3" s="3" t="s">
        <v>1036</v>
      </c>
      <c r="QFA3" s="3" t="s">
        <v>1036</v>
      </c>
      <c r="QFB3" s="3" t="s">
        <v>1036</v>
      </c>
      <c r="QFC3" s="3" t="s">
        <v>1036</v>
      </c>
      <c r="QFD3" s="3" t="s">
        <v>1036</v>
      </c>
      <c r="QFE3" s="3" t="s">
        <v>1036</v>
      </c>
      <c r="QFF3" s="3" t="s">
        <v>1036</v>
      </c>
      <c r="QFG3" s="3" t="s">
        <v>1036</v>
      </c>
      <c r="QFH3" s="3" t="s">
        <v>1036</v>
      </c>
      <c r="QFI3" s="3" t="s">
        <v>1036</v>
      </c>
      <c r="QFJ3" s="3" t="s">
        <v>1036</v>
      </c>
      <c r="QFK3" s="3" t="s">
        <v>1036</v>
      </c>
      <c r="QFL3" s="3" t="s">
        <v>1036</v>
      </c>
      <c r="QFM3" s="3" t="s">
        <v>1036</v>
      </c>
      <c r="QFN3" s="3" t="s">
        <v>1036</v>
      </c>
      <c r="QFO3" s="3" t="s">
        <v>1036</v>
      </c>
      <c r="QFP3" s="3" t="s">
        <v>1036</v>
      </c>
      <c r="QFQ3" s="3" t="s">
        <v>1036</v>
      </c>
      <c r="QFR3" s="3" t="s">
        <v>1036</v>
      </c>
      <c r="QFS3" s="3" t="s">
        <v>1036</v>
      </c>
      <c r="QFT3" s="3" t="s">
        <v>1036</v>
      </c>
      <c r="QFU3" s="3" t="s">
        <v>1036</v>
      </c>
      <c r="QFV3" s="3" t="s">
        <v>1036</v>
      </c>
      <c r="QFW3" s="3" t="s">
        <v>1036</v>
      </c>
      <c r="QFX3" s="3" t="s">
        <v>1036</v>
      </c>
      <c r="QFY3" s="3" t="s">
        <v>1036</v>
      </c>
      <c r="QFZ3" s="3" t="s">
        <v>1036</v>
      </c>
      <c r="QGA3" s="3" t="s">
        <v>1036</v>
      </c>
      <c r="QGB3" s="3" t="s">
        <v>1036</v>
      </c>
      <c r="QGC3" s="3" t="s">
        <v>1036</v>
      </c>
      <c r="QGD3" s="3" t="s">
        <v>1036</v>
      </c>
      <c r="QGE3" s="3" t="s">
        <v>1036</v>
      </c>
      <c r="QGF3" s="3" t="s">
        <v>1036</v>
      </c>
      <c r="QGG3" s="3" t="s">
        <v>1036</v>
      </c>
      <c r="QGH3" s="3" t="s">
        <v>1036</v>
      </c>
      <c r="QGI3" s="3" t="s">
        <v>1036</v>
      </c>
      <c r="QGJ3" s="3" t="s">
        <v>1036</v>
      </c>
      <c r="QGK3" s="3" t="s">
        <v>1036</v>
      </c>
      <c r="QGL3" s="3" t="s">
        <v>1036</v>
      </c>
      <c r="QGM3" s="3" t="s">
        <v>1036</v>
      </c>
      <c r="QGN3" s="3" t="s">
        <v>1036</v>
      </c>
      <c r="QGO3" s="3" t="s">
        <v>1036</v>
      </c>
      <c r="QGP3" s="3" t="s">
        <v>1036</v>
      </c>
      <c r="QGQ3" s="3" t="s">
        <v>1036</v>
      </c>
      <c r="QGR3" s="3" t="s">
        <v>1036</v>
      </c>
      <c r="QGS3" s="3" t="s">
        <v>1036</v>
      </c>
      <c r="QGT3" s="3" t="s">
        <v>1036</v>
      </c>
      <c r="QGU3" s="3" t="s">
        <v>1036</v>
      </c>
      <c r="QGV3" s="3" t="s">
        <v>1036</v>
      </c>
      <c r="QGW3" s="3" t="s">
        <v>1036</v>
      </c>
      <c r="QGX3" s="3" t="s">
        <v>1036</v>
      </c>
      <c r="QGY3" s="3" t="s">
        <v>1036</v>
      </c>
      <c r="QGZ3" s="3" t="s">
        <v>1036</v>
      </c>
      <c r="QHA3" s="3" t="s">
        <v>1036</v>
      </c>
      <c r="QHB3" s="3" t="s">
        <v>1036</v>
      </c>
      <c r="QHC3" s="3" t="s">
        <v>1036</v>
      </c>
      <c r="QHD3" s="3" t="s">
        <v>1036</v>
      </c>
      <c r="QHE3" s="3" t="s">
        <v>1036</v>
      </c>
      <c r="QHF3" s="3" t="s">
        <v>1036</v>
      </c>
      <c r="QHG3" s="3" t="s">
        <v>1036</v>
      </c>
      <c r="QHH3" s="3" t="s">
        <v>1036</v>
      </c>
      <c r="QHI3" s="3" t="s">
        <v>1036</v>
      </c>
      <c r="QHJ3" s="3" t="s">
        <v>1036</v>
      </c>
      <c r="QHK3" s="3" t="s">
        <v>1036</v>
      </c>
      <c r="QHL3" s="3" t="s">
        <v>1036</v>
      </c>
      <c r="QHM3" s="3" t="s">
        <v>1036</v>
      </c>
      <c r="QHN3" s="3" t="s">
        <v>1036</v>
      </c>
      <c r="QHO3" s="3" t="s">
        <v>1036</v>
      </c>
      <c r="QHP3" s="3" t="s">
        <v>1036</v>
      </c>
      <c r="QHQ3" s="3" t="s">
        <v>1036</v>
      </c>
      <c r="QHR3" s="3" t="s">
        <v>1036</v>
      </c>
      <c r="QHS3" s="3" t="s">
        <v>1036</v>
      </c>
      <c r="QHT3" s="3" t="s">
        <v>1036</v>
      </c>
      <c r="QHU3" s="3" t="s">
        <v>1036</v>
      </c>
      <c r="QHV3" s="3" t="s">
        <v>1036</v>
      </c>
      <c r="QHW3" s="3" t="s">
        <v>1036</v>
      </c>
      <c r="QHX3" s="3" t="s">
        <v>1036</v>
      </c>
      <c r="QHY3" s="3" t="s">
        <v>1036</v>
      </c>
      <c r="QHZ3" s="3" t="s">
        <v>1036</v>
      </c>
      <c r="QIA3" s="3" t="s">
        <v>1036</v>
      </c>
      <c r="QIB3" s="3" t="s">
        <v>1036</v>
      </c>
      <c r="QIC3" s="3" t="s">
        <v>1036</v>
      </c>
      <c r="QID3" s="3" t="s">
        <v>1036</v>
      </c>
      <c r="QIE3" s="3" t="s">
        <v>1036</v>
      </c>
      <c r="QIF3" s="3" t="s">
        <v>1036</v>
      </c>
      <c r="QIG3" s="3" t="s">
        <v>1036</v>
      </c>
      <c r="QIH3" s="3" t="s">
        <v>1036</v>
      </c>
      <c r="QII3" s="3" t="s">
        <v>1036</v>
      </c>
      <c r="QIJ3" s="3" t="s">
        <v>1036</v>
      </c>
      <c r="QIK3" s="3" t="s">
        <v>1036</v>
      </c>
      <c r="QIL3" s="3" t="s">
        <v>1036</v>
      </c>
      <c r="QIM3" s="3" t="s">
        <v>1036</v>
      </c>
      <c r="QIN3" s="3" t="s">
        <v>1036</v>
      </c>
      <c r="QIO3" s="3" t="s">
        <v>1036</v>
      </c>
      <c r="QIP3" s="3" t="s">
        <v>1036</v>
      </c>
      <c r="QIQ3" s="3" t="s">
        <v>1036</v>
      </c>
      <c r="QIR3" s="3" t="s">
        <v>1036</v>
      </c>
      <c r="QIS3" s="3" t="s">
        <v>1036</v>
      </c>
      <c r="QIT3" s="3" t="s">
        <v>1036</v>
      </c>
      <c r="QIU3" s="3" t="s">
        <v>1036</v>
      </c>
      <c r="QIV3" s="3" t="s">
        <v>1036</v>
      </c>
      <c r="QIW3" s="3" t="s">
        <v>1036</v>
      </c>
      <c r="QIX3" s="3" t="s">
        <v>1036</v>
      </c>
      <c r="QIY3" s="3" t="s">
        <v>1036</v>
      </c>
      <c r="QIZ3" s="3" t="s">
        <v>1036</v>
      </c>
      <c r="QJA3" s="3" t="s">
        <v>1036</v>
      </c>
      <c r="QJB3" s="3" t="s">
        <v>1036</v>
      </c>
      <c r="QJC3" s="3" t="s">
        <v>1036</v>
      </c>
      <c r="QJD3" s="3" t="s">
        <v>1036</v>
      </c>
      <c r="QJE3" s="3" t="s">
        <v>1036</v>
      </c>
      <c r="QJF3" s="3" t="s">
        <v>1036</v>
      </c>
      <c r="QJG3" s="3" t="s">
        <v>1036</v>
      </c>
      <c r="QJH3" s="3" t="s">
        <v>1036</v>
      </c>
      <c r="QJI3" s="3" t="s">
        <v>1036</v>
      </c>
      <c r="QJJ3" s="3" t="s">
        <v>1036</v>
      </c>
      <c r="QJK3" s="3" t="s">
        <v>1036</v>
      </c>
      <c r="QJL3" s="3" t="s">
        <v>1036</v>
      </c>
      <c r="QJM3" s="3" t="s">
        <v>1036</v>
      </c>
      <c r="QJN3" s="3" t="s">
        <v>1036</v>
      </c>
      <c r="QJO3" s="3" t="s">
        <v>1036</v>
      </c>
      <c r="QJP3" s="3" t="s">
        <v>1036</v>
      </c>
      <c r="QJQ3" s="3" t="s">
        <v>1036</v>
      </c>
      <c r="QJR3" s="3" t="s">
        <v>1036</v>
      </c>
      <c r="QJS3" s="3" t="s">
        <v>1036</v>
      </c>
      <c r="QJT3" s="3" t="s">
        <v>1036</v>
      </c>
      <c r="QJU3" s="3" t="s">
        <v>1036</v>
      </c>
      <c r="QJV3" s="3" t="s">
        <v>1036</v>
      </c>
      <c r="QJW3" s="3" t="s">
        <v>1036</v>
      </c>
      <c r="QJX3" s="3" t="s">
        <v>1036</v>
      </c>
      <c r="QJY3" s="3" t="s">
        <v>1036</v>
      </c>
      <c r="QJZ3" s="3" t="s">
        <v>1036</v>
      </c>
      <c r="QKA3" s="3" t="s">
        <v>1036</v>
      </c>
      <c r="QKB3" s="3" t="s">
        <v>1036</v>
      </c>
      <c r="QKC3" s="3" t="s">
        <v>1036</v>
      </c>
      <c r="QKD3" s="3" t="s">
        <v>1036</v>
      </c>
      <c r="QKE3" s="3" t="s">
        <v>1036</v>
      </c>
      <c r="QKF3" s="3" t="s">
        <v>1036</v>
      </c>
      <c r="QKG3" s="3" t="s">
        <v>1036</v>
      </c>
      <c r="QKH3" s="3" t="s">
        <v>1036</v>
      </c>
      <c r="QKI3" s="3" t="s">
        <v>1036</v>
      </c>
      <c r="QKJ3" s="3" t="s">
        <v>1036</v>
      </c>
      <c r="QKK3" s="3" t="s">
        <v>1036</v>
      </c>
      <c r="QKL3" s="3" t="s">
        <v>1036</v>
      </c>
      <c r="QKM3" s="3" t="s">
        <v>1036</v>
      </c>
      <c r="QKN3" s="3" t="s">
        <v>1036</v>
      </c>
      <c r="QKO3" s="3" t="s">
        <v>1036</v>
      </c>
      <c r="QKP3" s="3" t="s">
        <v>1036</v>
      </c>
      <c r="QKQ3" s="3" t="s">
        <v>1036</v>
      </c>
      <c r="QKR3" s="3" t="s">
        <v>1036</v>
      </c>
      <c r="QKS3" s="3" t="s">
        <v>1036</v>
      </c>
      <c r="QKT3" s="3" t="s">
        <v>1036</v>
      </c>
      <c r="QKU3" s="3" t="s">
        <v>1036</v>
      </c>
      <c r="QKV3" s="3" t="s">
        <v>1036</v>
      </c>
      <c r="QKW3" s="3" t="s">
        <v>1036</v>
      </c>
      <c r="QKX3" s="3" t="s">
        <v>1036</v>
      </c>
      <c r="QKY3" s="3" t="s">
        <v>1036</v>
      </c>
      <c r="QKZ3" s="3" t="s">
        <v>1036</v>
      </c>
      <c r="QLA3" s="3" t="s">
        <v>1036</v>
      </c>
      <c r="QLB3" s="3" t="s">
        <v>1036</v>
      </c>
      <c r="QLC3" s="3" t="s">
        <v>1036</v>
      </c>
      <c r="QLD3" s="3" t="s">
        <v>1036</v>
      </c>
      <c r="QLE3" s="3" t="s">
        <v>1036</v>
      </c>
      <c r="QLF3" s="3" t="s">
        <v>1036</v>
      </c>
      <c r="QLG3" s="3" t="s">
        <v>1036</v>
      </c>
      <c r="QLH3" s="3" t="s">
        <v>1036</v>
      </c>
      <c r="QLI3" s="3" t="s">
        <v>1036</v>
      </c>
      <c r="QLJ3" s="3" t="s">
        <v>1036</v>
      </c>
      <c r="QLK3" s="3" t="s">
        <v>1036</v>
      </c>
      <c r="QLL3" s="3" t="s">
        <v>1036</v>
      </c>
      <c r="QLM3" s="3" t="s">
        <v>1036</v>
      </c>
      <c r="QLN3" s="3" t="s">
        <v>1036</v>
      </c>
      <c r="QLO3" s="3" t="s">
        <v>1036</v>
      </c>
      <c r="QLP3" s="3" t="s">
        <v>1036</v>
      </c>
      <c r="QLQ3" s="3" t="s">
        <v>1036</v>
      </c>
      <c r="QLR3" s="3" t="s">
        <v>1036</v>
      </c>
      <c r="QLS3" s="3" t="s">
        <v>1036</v>
      </c>
      <c r="QLT3" s="3" t="s">
        <v>1036</v>
      </c>
      <c r="QLU3" s="3" t="s">
        <v>1036</v>
      </c>
      <c r="QLV3" s="3" t="s">
        <v>1036</v>
      </c>
      <c r="QLW3" s="3" t="s">
        <v>1036</v>
      </c>
      <c r="QLX3" s="3" t="s">
        <v>1036</v>
      </c>
      <c r="QLY3" s="3" t="s">
        <v>1036</v>
      </c>
      <c r="QLZ3" s="3" t="s">
        <v>1036</v>
      </c>
      <c r="QMA3" s="3" t="s">
        <v>1036</v>
      </c>
      <c r="QMB3" s="3" t="s">
        <v>1036</v>
      </c>
      <c r="QMC3" s="3" t="s">
        <v>1036</v>
      </c>
      <c r="QMD3" s="3" t="s">
        <v>1036</v>
      </c>
      <c r="QME3" s="3" t="s">
        <v>1036</v>
      </c>
      <c r="QMF3" s="3" t="s">
        <v>1036</v>
      </c>
      <c r="QMG3" s="3" t="s">
        <v>1036</v>
      </c>
      <c r="QMH3" s="3" t="s">
        <v>1036</v>
      </c>
      <c r="QMI3" s="3" t="s">
        <v>1036</v>
      </c>
      <c r="QMJ3" s="3" t="s">
        <v>1036</v>
      </c>
      <c r="QMK3" s="3" t="s">
        <v>1036</v>
      </c>
      <c r="QML3" s="3" t="s">
        <v>1036</v>
      </c>
      <c r="QMM3" s="3" t="s">
        <v>1036</v>
      </c>
      <c r="QMN3" s="3" t="s">
        <v>1036</v>
      </c>
      <c r="QMO3" s="3" t="s">
        <v>1036</v>
      </c>
      <c r="QMP3" s="3" t="s">
        <v>1036</v>
      </c>
      <c r="QMQ3" s="3" t="s">
        <v>1036</v>
      </c>
      <c r="QMR3" s="3" t="s">
        <v>1036</v>
      </c>
      <c r="QMS3" s="3" t="s">
        <v>1036</v>
      </c>
      <c r="QMT3" s="3" t="s">
        <v>1036</v>
      </c>
      <c r="QMU3" s="3" t="s">
        <v>1036</v>
      </c>
      <c r="QMV3" s="3" t="s">
        <v>1036</v>
      </c>
      <c r="QMW3" s="3" t="s">
        <v>1036</v>
      </c>
      <c r="QMX3" s="3" t="s">
        <v>1036</v>
      </c>
      <c r="QMY3" s="3" t="s">
        <v>1036</v>
      </c>
      <c r="QMZ3" s="3" t="s">
        <v>1036</v>
      </c>
      <c r="QNA3" s="3" t="s">
        <v>1036</v>
      </c>
      <c r="QNB3" s="3" t="s">
        <v>1036</v>
      </c>
      <c r="QNC3" s="3" t="s">
        <v>1036</v>
      </c>
      <c r="QND3" s="3" t="s">
        <v>1036</v>
      </c>
      <c r="QNE3" s="3" t="s">
        <v>1036</v>
      </c>
      <c r="QNF3" s="3" t="s">
        <v>1036</v>
      </c>
      <c r="QNG3" s="3" t="s">
        <v>1036</v>
      </c>
      <c r="QNH3" s="3" t="s">
        <v>1036</v>
      </c>
      <c r="QNI3" s="3" t="s">
        <v>1036</v>
      </c>
      <c r="QNJ3" s="3" t="s">
        <v>1036</v>
      </c>
      <c r="QNK3" s="3" t="s">
        <v>1036</v>
      </c>
      <c r="QNL3" s="3" t="s">
        <v>1036</v>
      </c>
      <c r="QNM3" s="3" t="s">
        <v>1036</v>
      </c>
      <c r="QNN3" s="3" t="s">
        <v>1036</v>
      </c>
      <c r="QNO3" s="3" t="s">
        <v>1036</v>
      </c>
      <c r="QNP3" s="3" t="s">
        <v>1036</v>
      </c>
      <c r="QNQ3" s="3" t="s">
        <v>1036</v>
      </c>
      <c r="QNR3" s="3" t="s">
        <v>1036</v>
      </c>
      <c r="QNS3" s="3" t="s">
        <v>1036</v>
      </c>
      <c r="QNT3" s="3" t="s">
        <v>1036</v>
      </c>
      <c r="QNU3" s="3" t="s">
        <v>1036</v>
      </c>
      <c r="QNV3" s="3" t="s">
        <v>1036</v>
      </c>
      <c r="QNW3" s="3" t="s">
        <v>1036</v>
      </c>
      <c r="QNX3" s="3" t="s">
        <v>1036</v>
      </c>
      <c r="QNY3" s="3" t="s">
        <v>1036</v>
      </c>
      <c r="QNZ3" s="3" t="s">
        <v>1036</v>
      </c>
      <c r="QOA3" s="3" t="s">
        <v>1036</v>
      </c>
      <c r="QOB3" s="3" t="s">
        <v>1036</v>
      </c>
      <c r="QOC3" s="3" t="s">
        <v>1036</v>
      </c>
      <c r="QOD3" s="3" t="s">
        <v>1036</v>
      </c>
      <c r="QOE3" s="3" t="s">
        <v>1036</v>
      </c>
      <c r="QOF3" s="3" t="s">
        <v>1036</v>
      </c>
      <c r="QOG3" s="3" t="s">
        <v>1036</v>
      </c>
      <c r="QOH3" s="3" t="s">
        <v>1036</v>
      </c>
      <c r="QOI3" s="3" t="s">
        <v>1036</v>
      </c>
      <c r="QOJ3" s="3" t="s">
        <v>1036</v>
      </c>
      <c r="QOK3" s="3" t="s">
        <v>1036</v>
      </c>
      <c r="QOL3" s="3" t="s">
        <v>1036</v>
      </c>
      <c r="QOM3" s="3" t="s">
        <v>1036</v>
      </c>
      <c r="QON3" s="3" t="s">
        <v>1036</v>
      </c>
      <c r="QOO3" s="3" t="s">
        <v>1036</v>
      </c>
      <c r="QOP3" s="3" t="s">
        <v>1036</v>
      </c>
      <c r="QOQ3" s="3" t="s">
        <v>1036</v>
      </c>
      <c r="QOR3" s="3" t="s">
        <v>1036</v>
      </c>
      <c r="QOS3" s="3" t="s">
        <v>1036</v>
      </c>
      <c r="QOT3" s="3" t="s">
        <v>1036</v>
      </c>
      <c r="QOU3" s="3" t="s">
        <v>1036</v>
      </c>
      <c r="QOV3" s="3" t="s">
        <v>1036</v>
      </c>
      <c r="QOW3" s="3" t="s">
        <v>1036</v>
      </c>
      <c r="QOX3" s="3" t="s">
        <v>1036</v>
      </c>
      <c r="QOY3" s="3" t="s">
        <v>1036</v>
      </c>
      <c r="QOZ3" s="3" t="s">
        <v>1036</v>
      </c>
      <c r="QPA3" s="3" t="s">
        <v>1036</v>
      </c>
      <c r="QPB3" s="3" t="s">
        <v>1036</v>
      </c>
      <c r="QPC3" s="3" t="s">
        <v>1036</v>
      </c>
      <c r="QPD3" s="3" t="s">
        <v>1036</v>
      </c>
      <c r="QPE3" s="3" t="s">
        <v>1036</v>
      </c>
      <c r="QPF3" s="3" t="s">
        <v>1036</v>
      </c>
      <c r="QPG3" s="3" t="s">
        <v>1036</v>
      </c>
      <c r="QPH3" s="3" t="s">
        <v>1036</v>
      </c>
      <c r="QPI3" s="3" t="s">
        <v>1036</v>
      </c>
      <c r="QPJ3" s="3" t="s">
        <v>1036</v>
      </c>
      <c r="QPK3" s="3" t="s">
        <v>1036</v>
      </c>
      <c r="QPL3" s="3" t="s">
        <v>1036</v>
      </c>
      <c r="QPM3" s="3" t="s">
        <v>1036</v>
      </c>
      <c r="QPN3" s="3" t="s">
        <v>1036</v>
      </c>
      <c r="QPO3" s="3" t="s">
        <v>1036</v>
      </c>
      <c r="QPP3" s="3" t="s">
        <v>1036</v>
      </c>
      <c r="QPQ3" s="3" t="s">
        <v>1036</v>
      </c>
      <c r="QPR3" s="3" t="s">
        <v>1036</v>
      </c>
      <c r="QPS3" s="3" t="s">
        <v>1036</v>
      </c>
      <c r="QPT3" s="3" t="s">
        <v>1036</v>
      </c>
      <c r="QPU3" s="3" t="s">
        <v>1036</v>
      </c>
      <c r="QPV3" s="3" t="s">
        <v>1036</v>
      </c>
      <c r="QPW3" s="3" t="s">
        <v>1036</v>
      </c>
      <c r="QPX3" s="3" t="s">
        <v>1036</v>
      </c>
      <c r="QPY3" s="3" t="s">
        <v>1036</v>
      </c>
      <c r="QPZ3" s="3" t="s">
        <v>1036</v>
      </c>
      <c r="QQA3" s="3" t="s">
        <v>1036</v>
      </c>
      <c r="QQB3" s="3" t="s">
        <v>1036</v>
      </c>
      <c r="QQC3" s="3" t="s">
        <v>1036</v>
      </c>
      <c r="QQD3" s="3" t="s">
        <v>1036</v>
      </c>
      <c r="QQE3" s="3" t="s">
        <v>1036</v>
      </c>
      <c r="QQF3" s="3" t="s">
        <v>1036</v>
      </c>
      <c r="QQG3" s="3" t="s">
        <v>1036</v>
      </c>
      <c r="QQH3" s="3" t="s">
        <v>1036</v>
      </c>
      <c r="QQI3" s="3" t="s">
        <v>1036</v>
      </c>
      <c r="QQJ3" s="3" t="s">
        <v>1036</v>
      </c>
      <c r="QQK3" s="3" t="s">
        <v>1036</v>
      </c>
      <c r="QQL3" s="3" t="s">
        <v>1036</v>
      </c>
      <c r="QQM3" s="3" t="s">
        <v>1036</v>
      </c>
      <c r="QQN3" s="3" t="s">
        <v>1036</v>
      </c>
      <c r="QQO3" s="3" t="s">
        <v>1036</v>
      </c>
      <c r="QQP3" s="3" t="s">
        <v>1036</v>
      </c>
      <c r="QQQ3" s="3" t="s">
        <v>1036</v>
      </c>
      <c r="QQR3" s="3" t="s">
        <v>1036</v>
      </c>
      <c r="QQS3" s="3" t="s">
        <v>1036</v>
      </c>
      <c r="QQT3" s="3" t="s">
        <v>1036</v>
      </c>
      <c r="QQU3" s="3" t="s">
        <v>1036</v>
      </c>
      <c r="QQV3" s="3" t="s">
        <v>1036</v>
      </c>
      <c r="QQW3" s="3" t="s">
        <v>1036</v>
      </c>
      <c r="QQX3" s="3" t="s">
        <v>1036</v>
      </c>
      <c r="QQY3" s="3" t="s">
        <v>1036</v>
      </c>
      <c r="QQZ3" s="3" t="s">
        <v>1036</v>
      </c>
      <c r="QRA3" s="3" t="s">
        <v>1036</v>
      </c>
      <c r="QRB3" s="3" t="s">
        <v>1036</v>
      </c>
      <c r="QRC3" s="3" t="s">
        <v>1036</v>
      </c>
      <c r="QRD3" s="3" t="s">
        <v>1036</v>
      </c>
      <c r="QRE3" s="3" t="s">
        <v>1036</v>
      </c>
      <c r="QRF3" s="3" t="s">
        <v>1036</v>
      </c>
      <c r="QRG3" s="3" t="s">
        <v>1036</v>
      </c>
      <c r="QRH3" s="3" t="s">
        <v>1036</v>
      </c>
      <c r="QRI3" s="3" t="s">
        <v>1036</v>
      </c>
      <c r="QRJ3" s="3" t="s">
        <v>1036</v>
      </c>
      <c r="QRK3" s="3" t="s">
        <v>1036</v>
      </c>
      <c r="QRL3" s="3" t="s">
        <v>1036</v>
      </c>
      <c r="QRM3" s="3" t="s">
        <v>1036</v>
      </c>
      <c r="QRN3" s="3" t="s">
        <v>1036</v>
      </c>
      <c r="QRO3" s="3" t="s">
        <v>1036</v>
      </c>
      <c r="QRP3" s="3" t="s">
        <v>1036</v>
      </c>
      <c r="QRQ3" s="3" t="s">
        <v>1036</v>
      </c>
      <c r="QRR3" s="3" t="s">
        <v>1036</v>
      </c>
      <c r="QRS3" s="3" t="s">
        <v>1036</v>
      </c>
      <c r="QRT3" s="3" t="s">
        <v>1036</v>
      </c>
      <c r="QRU3" s="3" t="s">
        <v>1036</v>
      </c>
      <c r="QRV3" s="3" t="s">
        <v>1036</v>
      </c>
      <c r="QRW3" s="3" t="s">
        <v>1036</v>
      </c>
      <c r="QRX3" s="3" t="s">
        <v>1036</v>
      </c>
      <c r="QRY3" s="3" t="s">
        <v>1036</v>
      </c>
      <c r="QRZ3" s="3" t="s">
        <v>1036</v>
      </c>
      <c r="QSA3" s="3" t="s">
        <v>1036</v>
      </c>
      <c r="QSB3" s="3" t="s">
        <v>1036</v>
      </c>
      <c r="QSC3" s="3" t="s">
        <v>1036</v>
      </c>
      <c r="QSD3" s="3" t="s">
        <v>1036</v>
      </c>
      <c r="QSE3" s="3" t="s">
        <v>1036</v>
      </c>
      <c r="QSF3" s="3" t="s">
        <v>1036</v>
      </c>
      <c r="QSG3" s="3" t="s">
        <v>1036</v>
      </c>
      <c r="QSH3" s="3" t="s">
        <v>1036</v>
      </c>
      <c r="QSI3" s="3" t="s">
        <v>1036</v>
      </c>
      <c r="QSJ3" s="3" t="s">
        <v>1036</v>
      </c>
      <c r="QSK3" s="3" t="s">
        <v>1036</v>
      </c>
      <c r="QSL3" s="3" t="s">
        <v>1036</v>
      </c>
      <c r="QSM3" s="3" t="s">
        <v>1036</v>
      </c>
      <c r="QSN3" s="3" t="s">
        <v>1036</v>
      </c>
      <c r="QSO3" s="3" t="s">
        <v>1036</v>
      </c>
      <c r="QSP3" s="3" t="s">
        <v>1036</v>
      </c>
      <c r="QSQ3" s="3" t="s">
        <v>1036</v>
      </c>
      <c r="QSR3" s="3" t="s">
        <v>1036</v>
      </c>
      <c r="QSS3" s="3" t="s">
        <v>1036</v>
      </c>
      <c r="QST3" s="3" t="s">
        <v>1036</v>
      </c>
      <c r="QSU3" s="3" t="s">
        <v>1036</v>
      </c>
      <c r="QSV3" s="3" t="s">
        <v>1036</v>
      </c>
      <c r="QSW3" s="3" t="s">
        <v>1036</v>
      </c>
      <c r="QSX3" s="3" t="s">
        <v>1036</v>
      </c>
      <c r="QSY3" s="3" t="s">
        <v>1036</v>
      </c>
      <c r="QSZ3" s="3" t="s">
        <v>1036</v>
      </c>
      <c r="QTA3" s="3" t="s">
        <v>1036</v>
      </c>
      <c r="QTB3" s="3" t="s">
        <v>1036</v>
      </c>
      <c r="QTC3" s="3" t="s">
        <v>1036</v>
      </c>
      <c r="QTD3" s="3" t="s">
        <v>1036</v>
      </c>
      <c r="QTE3" s="3" t="s">
        <v>1036</v>
      </c>
      <c r="QTF3" s="3" t="s">
        <v>1036</v>
      </c>
      <c r="QTG3" s="3" t="s">
        <v>1036</v>
      </c>
      <c r="QTH3" s="3" t="s">
        <v>1036</v>
      </c>
      <c r="QTI3" s="3" t="s">
        <v>1036</v>
      </c>
      <c r="QTJ3" s="3" t="s">
        <v>1036</v>
      </c>
      <c r="QTK3" s="3" t="s">
        <v>1036</v>
      </c>
      <c r="QTL3" s="3" t="s">
        <v>1036</v>
      </c>
      <c r="QTM3" s="3" t="s">
        <v>1036</v>
      </c>
      <c r="QTN3" s="3" t="s">
        <v>1036</v>
      </c>
      <c r="QTO3" s="3" t="s">
        <v>1036</v>
      </c>
      <c r="QTP3" s="3" t="s">
        <v>1036</v>
      </c>
      <c r="QTQ3" s="3" t="s">
        <v>1036</v>
      </c>
      <c r="QTR3" s="3" t="s">
        <v>1036</v>
      </c>
      <c r="QTS3" s="3" t="s">
        <v>1036</v>
      </c>
      <c r="QTT3" s="3" t="s">
        <v>1036</v>
      </c>
      <c r="QTU3" s="3" t="s">
        <v>1036</v>
      </c>
      <c r="QTV3" s="3" t="s">
        <v>1036</v>
      </c>
      <c r="QTW3" s="3" t="s">
        <v>1036</v>
      </c>
      <c r="QTX3" s="3" t="s">
        <v>1036</v>
      </c>
      <c r="QTY3" s="3" t="s">
        <v>1036</v>
      </c>
      <c r="QTZ3" s="3" t="s">
        <v>1036</v>
      </c>
      <c r="QUA3" s="3" t="s">
        <v>1036</v>
      </c>
      <c r="QUB3" s="3" t="s">
        <v>1036</v>
      </c>
      <c r="QUC3" s="3" t="s">
        <v>1036</v>
      </c>
      <c r="QUD3" s="3" t="s">
        <v>1036</v>
      </c>
      <c r="QUE3" s="3" t="s">
        <v>1036</v>
      </c>
      <c r="QUF3" s="3" t="s">
        <v>1036</v>
      </c>
      <c r="QUG3" s="3" t="s">
        <v>1036</v>
      </c>
      <c r="QUH3" s="3" t="s">
        <v>1036</v>
      </c>
      <c r="QUI3" s="3" t="s">
        <v>1036</v>
      </c>
      <c r="QUJ3" s="3" t="s">
        <v>1036</v>
      </c>
      <c r="QUK3" s="3" t="s">
        <v>1036</v>
      </c>
      <c r="QUL3" s="3" t="s">
        <v>1036</v>
      </c>
      <c r="QUM3" s="3" t="s">
        <v>1036</v>
      </c>
      <c r="QUN3" s="3" t="s">
        <v>1036</v>
      </c>
      <c r="QUO3" s="3" t="s">
        <v>1036</v>
      </c>
      <c r="QUP3" s="3" t="s">
        <v>1036</v>
      </c>
      <c r="QUQ3" s="3" t="s">
        <v>1036</v>
      </c>
      <c r="QUR3" s="3" t="s">
        <v>1036</v>
      </c>
      <c r="QUS3" s="3" t="s">
        <v>1036</v>
      </c>
      <c r="QUT3" s="3" t="s">
        <v>1036</v>
      </c>
      <c r="QUU3" s="3" t="s">
        <v>1036</v>
      </c>
      <c r="QUV3" s="3" t="s">
        <v>1036</v>
      </c>
      <c r="QUW3" s="3" t="s">
        <v>1036</v>
      </c>
      <c r="QUX3" s="3" t="s">
        <v>1036</v>
      </c>
      <c r="QUY3" s="3" t="s">
        <v>1036</v>
      </c>
      <c r="QUZ3" s="3" t="s">
        <v>1036</v>
      </c>
      <c r="QVA3" s="3" t="s">
        <v>1036</v>
      </c>
      <c r="QVB3" s="3" t="s">
        <v>1036</v>
      </c>
      <c r="QVC3" s="3" t="s">
        <v>1036</v>
      </c>
      <c r="QVD3" s="3" t="s">
        <v>1036</v>
      </c>
      <c r="QVE3" s="3" t="s">
        <v>1036</v>
      </c>
      <c r="QVF3" s="3" t="s">
        <v>1036</v>
      </c>
      <c r="QVG3" s="3" t="s">
        <v>1036</v>
      </c>
      <c r="QVH3" s="3" t="s">
        <v>1036</v>
      </c>
      <c r="QVI3" s="3" t="s">
        <v>1036</v>
      </c>
      <c r="QVJ3" s="3" t="s">
        <v>1036</v>
      </c>
      <c r="QVK3" s="3" t="s">
        <v>1036</v>
      </c>
      <c r="QVL3" s="3" t="s">
        <v>1036</v>
      </c>
      <c r="QVM3" s="3" t="s">
        <v>1036</v>
      </c>
      <c r="QVN3" s="3" t="s">
        <v>1036</v>
      </c>
      <c r="QVO3" s="3" t="s">
        <v>1036</v>
      </c>
      <c r="QVP3" s="3" t="s">
        <v>1036</v>
      </c>
      <c r="QVQ3" s="3" t="s">
        <v>1036</v>
      </c>
      <c r="QVR3" s="3" t="s">
        <v>1036</v>
      </c>
      <c r="QVS3" s="3" t="s">
        <v>1036</v>
      </c>
      <c r="QVT3" s="3" t="s">
        <v>1036</v>
      </c>
      <c r="QVU3" s="3" t="s">
        <v>1036</v>
      </c>
      <c r="QVV3" s="3" t="s">
        <v>1036</v>
      </c>
      <c r="QVW3" s="3" t="s">
        <v>1036</v>
      </c>
      <c r="QVX3" s="3" t="s">
        <v>1036</v>
      </c>
      <c r="QVY3" s="3" t="s">
        <v>1036</v>
      </c>
      <c r="QVZ3" s="3" t="s">
        <v>1036</v>
      </c>
      <c r="QWA3" s="3" t="s">
        <v>1036</v>
      </c>
      <c r="QWB3" s="3" t="s">
        <v>1036</v>
      </c>
      <c r="QWC3" s="3" t="s">
        <v>1036</v>
      </c>
      <c r="QWD3" s="3" t="s">
        <v>1036</v>
      </c>
      <c r="QWE3" s="3" t="s">
        <v>1036</v>
      </c>
      <c r="QWF3" s="3" t="s">
        <v>1036</v>
      </c>
      <c r="QWG3" s="3" t="s">
        <v>1036</v>
      </c>
      <c r="QWH3" s="3" t="s">
        <v>1036</v>
      </c>
      <c r="QWI3" s="3" t="s">
        <v>1036</v>
      </c>
      <c r="QWJ3" s="3" t="s">
        <v>1036</v>
      </c>
      <c r="QWK3" s="3" t="s">
        <v>1036</v>
      </c>
      <c r="QWL3" s="3" t="s">
        <v>1036</v>
      </c>
      <c r="QWM3" s="3" t="s">
        <v>1036</v>
      </c>
      <c r="QWN3" s="3" t="s">
        <v>1036</v>
      </c>
      <c r="QWO3" s="3" t="s">
        <v>1036</v>
      </c>
      <c r="QWP3" s="3" t="s">
        <v>1036</v>
      </c>
      <c r="QWQ3" s="3" t="s">
        <v>1036</v>
      </c>
      <c r="QWR3" s="3" t="s">
        <v>1036</v>
      </c>
      <c r="QWS3" s="3" t="s">
        <v>1036</v>
      </c>
      <c r="QWT3" s="3" t="s">
        <v>1036</v>
      </c>
      <c r="QWU3" s="3" t="s">
        <v>1036</v>
      </c>
      <c r="QWV3" s="3" t="s">
        <v>1036</v>
      </c>
      <c r="QWW3" s="3" t="s">
        <v>1036</v>
      </c>
      <c r="QWX3" s="3" t="s">
        <v>1036</v>
      </c>
      <c r="QWY3" s="3" t="s">
        <v>1036</v>
      </c>
      <c r="QWZ3" s="3" t="s">
        <v>1036</v>
      </c>
      <c r="QXA3" s="3" t="s">
        <v>1036</v>
      </c>
      <c r="QXB3" s="3" t="s">
        <v>1036</v>
      </c>
      <c r="QXC3" s="3" t="s">
        <v>1036</v>
      </c>
      <c r="QXD3" s="3" t="s">
        <v>1036</v>
      </c>
      <c r="QXE3" s="3" t="s">
        <v>1036</v>
      </c>
      <c r="QXF3" s="3" t="s">
        <v>1036</v>
      </c>
      <c r="QXG3" s="3" t="s">
        <v>1036</v>
      </c>
      <c r="QXH3" s="3" t="s">
        <v>1036</v>
      </c>
      <c r="QXI3" s="3" t="s">
        <v>1036</v>
      </c>
      <c r="QXJ3" s="3" t="s">
        <v>1036</v>
      </c>
      <c r="QXK3" s="3" t="s">
        <v>1036</v>
      </c>
      <c r="QXL3" s="3" t="s">
        <v>1036</v>
      </c>
      <c r="QXM3" s="3" t="s">
        <v>1036</v>
      </c>
      <c r="QXN3" s="3" t="s">
        <v>1036</v>
      </c>
      <c r="QXO3" s="3" t="s">
        <v>1036</v>
      </c>
      <c r="QXP3" s="3" t="s">
        <v>1036</v>
      </c>
      <c r="QXQ3" s="3" t="s">
        <v>1036</v>
      </c>
      <c r="QXR3" s="3" t="s">
        <v>1036</v>
      </c>
      <c r="QXS3" s="3" t="s">
        <v>1036</v>
      </c>
      <c r="QXT3" s="3" t="s">
        <v>1036</v>
      </c>
      <c r="QXU3" s="3" t="s">
        <v>1036</v>
      </c>
      <c r="QXV3" s="3" t="s">
        <v>1036</v>
      </c>
      <c r="QXW3" s="3" t="s">
        <v>1036</v>
      </c>
      <c r="QXX3" s="3" t="s">
        <v>1036</v>
      </c>
      <c r="QXY3" s="3" t="s">
        <v>1036</v>
      </c>
      <c r="QXZ3" s="3" t="s">
        <v>1036</v>
      </c>
      <c r="QYA3" s="3" t="s">
        <v>1036</v>
      </c>
      <c r="QYB3" s="3" t="s">
        <v>1036</v>
      </c>
      <c r="QYC3" s="3" t="s">
        <v>1036</v>
      </c>
      <c r="QYD3" s="3" t="s">
        <v>1036</v>
      </c>
      <c r="QYE3" s="3" t="s">
        <v>1036</v>
      </c>
      <c r="QYF3" s="3" t="s">
        <v>1036</v>
      </c>
      <c r="QYG3" s="3" t="s">
        <v>1036</v>
      </c>
      <c r="QYH3" s="3" t="s">
        <v>1036</v>
      </c>
      <c r="QYI3" s="3" t="s">
        <v>1036</v>
      </c>
      <c r="QYJ3" s="3" t="s">
        <v>1036</v>
      </c>
      <c r="QYK3" s="3" t="s">
        <v>1036</v>
      </c>
      <c r="QYL3" s="3" t="s">
        <v>1036</v>
      </c>
      <c r="QYM3" s="3" t="s">
        <v>1036</v>
      </c>
      <c r="QYN3" s="3" t="s">
        <v>1036</v>
      </c>
      <c r="QYO3" s="3" t="s">
        <v>1036</v>
      </c>
      <c r="QYP3" s="3" t="s">
        <v>1036</v>
      </c>
      <c r="QYQ3" s="3" t="s">
        <v>1036</v>
      </c>
      <c r="QYR3" s="3" t="s">
        <v>1036</v>
      </c>
      <c r="QYS3" s="3" t="s">
        <v>1036</v>
      </c>
      <c r="QYT3" s="3" t="s">
        <v>1036</v>
      </c>
      <c r="QYU3" s="3" t="s">
        <v>1036</v>
      </c>
      <c r="QYV3" s="3" t="s">
        <v>1036</v>
      </c>
      <c r="QYW3" s="3" t="s">
        <v>1036</v>
      </c>
      <c r="QYX3" s="3" t="s">
        <v>1036</v>
      </c>
      <c r="QYY3" s="3" t="s">
        <v>1036</v>
      </c>
      <c r="QYZ3" s="3" t="s">
        <v>1036</v>
      </c>
      <c r="QZA3" s="3" t="s">
        <v>1036</v>
      </c>
      <c r="QZB3" s="3" t="s">
        <v>1036</v>
      </c>
      <c r="QZC3" s="3" t="s">
        <v>1036</v>
      </c>
      <c r="QZD3" s="3" t="s">
        <v>1036</v>
      </c>
      <c r="QZE3" s="3" t="s">
        <v>1036</v>
      </c>
      <c r="QZF3" s="3" t="s">
        <v>1036</v>
      </c>
      <c r="QZG3" s="3" t="s">
        <v>1036</v>
      </c>
      <c r="QZH3" s="3" t="s">
        <v>1036</v>
      </c>
      <c r="QZI3" s="3" t="s">
        <v>1036</v>
      </c>
      <c r="QZJ3" s="3" t="s">
        <v>1036</v>
      </c>
      <c r="QZK3" s="3" t="s">
        <v>1036</v>
      </c>
      <c r="QZL3" s="3" t="s">
        <v>1036</v>
      </c>
      <c r="QZM3" s="3" t="s">
        <v>1036</v>
      </c>
      <c r="QZN3" s="3" t="s">
        <v>1036</v>
      </c>
      <c r="QZO3" s="3" t="s">
        <v>1036</v>
      </c>
      <c r="QZP3" s="3" t="s">
        <v>1036</v>
      </c>
      <c r="QZQ3" s="3" t="s">
        <v>1036</v>
      </c>
      <c r="QZR3" s="3" t="s">
        <v>1036</v>
      </c>
      <c r="QZS3" s="3" t="s">
        <v>1036</v>
      </c>
      <c r="QZT3" s="3" t="s">
        <v>1036</v>
      </c>
      <c r="QZU3" s="3" t="s">
        <v>1036</v>
      </c>
      <c r="QZV3" s="3" t="s">
        <v>1036</v>
      </c>
      <c r="QZW3" s="3" t="s">
        <v>1036</v>
      </c>
      <c r="QZX3" s="3" t="s">
        <v>1036</v>
      </c>
      <c r="QZY3" s="3" t="s">
        <v>1036</v>
      </c>
      <c r="QZZ3" s="3" t="s">
        <v>1036</v>
      </c>
      <c r="RAA3" s="3" t="s">
        <v>1036</v>
      </c>
      <c r="RAB3" s="3" t="s">
        <v>1036</v>
      </c>
      <c r="RAC3" s="3" t="s">
        <v>1036</v>
      </c>
      <c r="RAD3" s="3" t="s">
        <v>1036</v>
      </c>
      <c r="RAE3" s="3" t="s">
        <v>1036</v>
      </c>
      <c r="RAF3" s="3" t="s">
        <v>1036</v>
      </c>
      <c r="RAG3" s="3" t="s">
        <v>1036</v>
      </c>
      <c r="RAH3" s="3" t="s">
        <v>1036</v>
      </c>
      <c r="RAI3" s="3" t="s">
        <v>1036</v>
      </c>
      <c r="RAJ3" s="3" t="s">
        <v>1036</v>
      </c>
      <c r="RAK3" s="3" t="s">
        <v>1036</v>
      </c>
      <c r="RAL3" s="3" t="s">
        <v>1036</v>
      </c>
      <c r="RAM3" s="3" t="s">
        <v>1036</v>
      </c>
      <c r="RAN3" s="3" t="s">
        <v>1036</v>
      </c>
      <c r="RAO3" s="3" t="s">
        <v>1036</v>
      </c>
      <c r="RAP3" s="3" t="s">
        <v>1036</v>
      </c>
      <c r="RAQ3" s="3" t="s">
        <v>1036</v>
      </c>
      <c r="RAR3" s="3" t="s">
        <v>1036</v>
      </c>
      <c r="RAS3" s="3" t="s">
        <v>1036</v>
      </c>
      <c r="RAT3" s="3" t="s">
        <v>1036</v>
      </c>
      <c r="RAU3" s="3" t="s">
        <v>1036</v>
      </c>
      <c r="RAV3" s="3" t="s">
        <v>1036</v>
      </c>
      <c r="RAW3" s="3" t="s">
        <v>1036</v>
      </c>
      <c r="RAX3" s="3" t="s">
        <v>1036</v>
      </c>
      <c r="RAY3" s="3" t="s">
        <v>1036</v>
      </c>
      <c r="RAZ3" s="3" t="s">
        <v>1036</v>
      </c>
      <c r="RBA3" s="3" t="s">
        <v>1036</v>
      </c>
      <c r="RBB3" s="3" t="s">
        <v>1036</v>
      </c>
      <c r="RBC3" s="3" t="s">
        <v>1036</v>
      </c>
      <c r="RBD3" s="3" t="s">
        <v>1036</v>
      </c>
      <c r="RBE3" s="3" t="s">
        <v>1036</v>
      </c>
      <c r="RBF3" s="3" t="s">
        <v>1036</v>
      </c>
      <c r="RBG3" s="3" t="s">
        <v>1036</v>
      </c>
      <c r="RBH3" s="3" t="s">
        <v>1036</v>
      </c>
      <c r="RBI3" s="3" t="s">
        <v>1036</v>
      </c>
      <c r="RBJ3" s="3" t="s">
        <v>1036</v>
      </c>
      <c r="RBK3" s="3" t="s">
        <v>1036</v>
      </c>
      <c r="RBL3" s="3" t="s">
        <v>1036</v>
      </c>
      <c r="RBM3" s="3" t="s">
        <v>1036</v>
      </c>
      <c r="RBN3" s="3" t="s">
        <v>1036</v>
      </c>
      <c r="RBO3" s="3" t="s">
        <v>1036</v>
      </c>
      <c r="RBP3" s="3" t="s">
        <v>1036</v>
      </c>
      <c r="RBQ3" s="3" t="s">
        <v>1036</v>
      </c>
      <c r="RBR3" s="3" t="s">
        <v>1036</v>
      </c>
      <c r="RBS3" s="3" t="s">
        <v>1036</v>
      </c>
      <c r="RBT3" s="3" t="s">
        <v>1036</v>
      </c>
      <c r="RBU3" s="3" t="s">
        <v>1036</v>
      </c>
      <c r="RBV3" s="3" t="s">
        <v>1036</v>
      </c>
      <c r="RBW3" s="3" t="s">
        <v>1036</v>
      </c>
      <c r="RBX3" s="3" t="s">
        <v>1036</v>
      </c>
      <c r="RBY3" s="3" t="s">
        <v>1036</v>
      </c>
      <c r="RBZ3" s="3" t="s">
        <v>1036</v>
      </c>
      <c r="RCA3" s="3" t="s">
        <v>1036</v>
      </c>
      <c r="RCB3" s="3" t="s">
        <v>1036</v>
      </c>
      <c r="RCC3" s="3" t="s">
        <v>1036</v>
      </c>
      <c r="RCD3" s="3" t="s">
        <v>1036</v>
      </c>
      <c r="RCE3" s="3" t="s">
        <v>1036</v>
      </c>
      <c r="RCF3" s="3" t="s">
        <v>1036</v>
      </c>
      <c r="RCG3" s="3" t="s">
        <v>1036</v>
      </c>
      <c r="RCH3" s="3" t="s">
        <v>1036</v>
      </c>
      <c r="RCI3" s="3" t="s">
        <v>1036</v>
      </c>
      <c r="RCJ3" s="3" t="s">
        <v>1036</v>
      </c>
      <c r="RCK3" s="3" t="s">
        <v>1036</v>
      </c>
      <c r="RCL3" s="3" t="s">
        <v>1036</v>
      </c>
      <c r="RCM3" s="3" t="s">
        <v>1036</v>
      </c>
      <c r="RCN3" s="3" t="s">
        <v>1036</v>
      </c>
      <c r="RCO3" s="3" t="s">
        <v>1036</v>
      </c>
      <c r="RCP3" s="3" t="s">
        <v>1036</v>
      </c>
      <c r="RCQ3" s="3" t="s">
        <v>1036</v>
      </c>
      <c r="RCR3" s="3" t="s">
        <v>1036</v>
      </c>
      <c r="RCS3" s="3" t="s">
        <v>1036</v>
      </c>
      <c r="RCT3" s="3" t="s">
        <v>1036</v>
      </c>
      <c r="RCU3" s="3" t="s">
        <v>1036</v>
      </c>
      <c r="RCV3" s="3" t="s">
        <v>1036</v>
      </c>
      <c r="RCW3" s="3" t="s">
        <v>1036</v>
      </c>
      <c r="RCX3" s="3" t="s">
        <v>1036</v>
      </c>
      <c r="RCY3" s="3" t="s">
        <v>1036</v>
      </c>
      <c r="RCZ3" s="3" t="s">
        <v>1036</v>
      </c>
      <c r="RDA3" s="3" t="s">
        <v>1036</v>
      </c>
      <c r="RDB3" s="3" t="s">
        <v>1036</v>
      </c>
      <c r="RDC3" s="3" t="s">
        <v>1036</v>
      </c>
      <c r="RDD3" s="3" t="s">
        <v>1036</v>
      </c>
      <c r="RDE3" s="3" t="s">
        <v>1036</v>
      </c>
      <c r="RDF3" s="3" t="s">
        <v>1036</v>
      </c>
      <c r="RDG3" s="3" t="s">
        <v>1036</v>
      </c>
      <c r="RDH3" s="3" t="s">
        <v>1036</v>
      </c>
      <c r="RDI3" s="3" t="s">
        <v>1036</v>
      </c>
      <c r="RDJ3" s="3" t="s">
        <v>1036</v>
      </c>
      <c r="RDK3" s="3" t="s">
        <v>1036</v>
      </c>
      <c r="RDL3" s="3" t="s">
        <v>1036</v>
      </c>
      <c r="RDM3" s="3" t="s">
        <v>1036</v>
      </c>
      <c r="RDN3" s="3" t="s">
        <v>1036</v>
      </c>
      <c r="RDO3" s="3" t="s">
        <v>1036</v>
      </c>
      <c r="RDP3" s="3" t="s">
        <v>1036</v>
      </c>
      <c r="RDQ3" s="3" t="s">
        <v>1036</v>
      </c>
      <c r="RDR3" s="3" t="s">
        <v>1036</v>
      </c>
      <c r="RDS3" s="3" t="s">
        <v>1036</v>
      </c>
      <c r="RDT3" s="3" t="s">
        <v>1036</v>
      </c>
      <c r="RDU3" s="3" t="s">
        <v>1036</v>
      </c>
      <c r="RDV3" s="3" t="s">
        <v>1036</v>
      </c>
      <c r="RDW3" s="3" t="s">
        <v>1036</v>
      </c>
      <c r="RDX3" s="3" t="s">
        <v>1036</v>
      </c>
      <c r="RDY3" s="3" t="s">
        <v>1036</v>
      </c>
      <c r="RDZ3" s="3" t="s">
        <v>1036</v>
      </c>
      <c r="REA3" s="3" t="s">
        <v>1036</v>
      </c>
      <c r="REB3" s="3" t="s">
        <v>1036</v>
      </c>
      <c r="REC3" s="3" t="s">
        <v>1036</v>
      </c>
      <c r="RED3" s="3" t="s">
        <v>1036</v>
      </c>
      <c r="REE3" s="3" t="s">
        <v>1036</v>
      </c>
      <c r="REF3" s="3" t="s">
        <v>1036</v>
      </c>
      <c r="REG3" s="3" t="s">
        <v>1036</v>
      </c>
      <c r="REH3" s="3" t="s">
        <v>1036</v>
      </c>
      <c r="REI3" s="3" t="s">
        <v>1036</v>
      </c>
      <c r="REJ3" s="3" t="s">
        <v>1036</v>
      </c>
      <c r="REK3" s="3" t="s">
        <v>1036</v>
      </c>
      <c r="REL3" s="3" t="s">
        <v>1036</v>
      </c>
      <c r="REM3" s="3" t="s">
        <v>1036</v>
      </c>
      <c r="REN3" s="3" t="s">
        <v>1036</v>
      </c>
      <c r="REO3" s="3" t="s">
        <v>1036</v>
      </c>
      <c r="REP3" s="3" t="s">
        <v>1036</v>
      </c>
      <c r="REQ3" s="3" t="s">
        <v>1036</v>
      </c>
      <c r="RER3" s="3" t="s">
        <v>1036</v>
      </c>
      <c r="RES3" s="3" t="s">
        <v>1036</v>
      </c>
      <c r="RET3" s="3" t="s">
        <v>1036</v>
      </c>
      <c r="REU3" s="3" t="s">
        <v>1036</v>
      </c>
      <c r="REV3" s="3" t="s">
        <v>1036</v>
      </c>
      <c r="REW3" s="3" t="s">
        <v>1036</v>
      </c>
      <c r="REX3" s="3" t="s">
        <v>1036</v>
      </c>
      <c r="REY3" s="3" t="s">
        <v>1036</v>
      </c>
      <c r="REZ3" s="3" t="s">
        <v>1036</v>
      </c>
      <c r="RFA3" s="3" t="s">
        <v>1036</v>
      </c>
      <c r="RFB3" s="3" t="s">
        <v>1036</v>
      </c>
      <c r="RFC3" s="3" t="s">
        <v>1036</v>
      </c>
      <c r="RFD3" s="3" t="s">
        <v>1036</v>
      </c>
      <c r="RFE3" s="3" t="s">
        <v>1036</v>
      </c>
      <c r="RFF3" s="3" t="s">
        <v>1036</v>
      </c>
      <c r="RFG3" s="3" t="s">
        <v>1036</v>
      </c>
      <c r="RFH3" s="3" t="s">
        <v>1036</v>
      </c>
      <c r="RFI3" s="3" t="s">
        <v>1036</v>
      </c>
      <c r="RFJ3" s="3" t="s">
        <v>1036</v>
      </c>
      <c r="RFK3" s="3" t="s">
        <v>1036</v>
      </c>
      <c r="RFL3" s="3" t="s">
        <v>1036</v>
      </c>
      <c r="RFM3" s="3" t="s">
        <v>1036</v>
      </c>
      <c r="RFN3" s="3" t="s">
        <v>1036</v>
      </c>
      <c r="RFO3" s="3" t="s">
        <v>1036</v>
      </c>
      <c r="RFP3" s="3" t="s">
        <v>1036</v>
      </c>
      <c r="RFQ3" s="3" t="s">
        <v>1036</v>
      </c>
      <c r="RFR3" s="3" t="s">
        <v>1036</v>
      </c>
      <c r="RFS3" s="3" t="s">
        <v>1036</v>
      </c>
      <c r="RFT3" s="3" t="s">
        <v>1036</v>
      </c>
      <c r="RFU3" s="3" t="s">
        <v>1036</v>
      </c>
      <c r="RFV3" s="3" t="s">
        <v>1036</v>
      </c>
      <c r="RFW3" s="3" t="s">
        <v>1036</v>
      </c>
      <c r="RFX3" s="3" t="s">
        <v>1036</v>
      </c>
      <c r="RFY3" s="3" t="s">
        <v>1036</v>
      </c>
      <c r="RFZ3" s="3" t="s">
        <v>1036</v>
      </c>
      <c r="RGA3" s="3" t="s">
        <v>1036</v>
      </c>
      <c r="RGB3" s="3" t="s">
        <v>1036</v>
      </c>
      <c r="RGC3" s="3" t="s">
        <v>1036</v>
      </c>
      <c r="RGD3" s="3" t="s">
        <v>1036</v>
      </c>
      <c r="RGE3" s="3" t="s">
        <v>1036</v>
      </c>
      <c r="RGF3" s="3" t="s">
        <v>1036</v>
      </c>
      <c r="RGG3" s="3" t="s">
        <v>1036</v>
      </c>
      <c r="RGH3" s="3" t="s">
        <v>1036</v>
      </c>
      <c r="RGI3" s="3" t="s">
        <v>1036</v>
      </c>
      <c r="RGJ3" s="3" t="s">
        <v>1036</v>
      </c>
      <c r="RGK3" s="3" t="s">
        <v>1036</v>
      </c>
      <c r="RGL3" s="3" t="s">
        <v>1036</v>
      </c>
      <c r="RGM3" s="3" t="s">
        <v>1036</v>
      </c>
      <c r="RGN3" s="3" t="s">
        <v>1036</v>
      </c>
      <c r="RGO3" s="3" t="s">
        <v>1036</v>
      </c>
      <c r="RGP3" s="3" t="s">
        <v>1036</v>
      </c>
      <c r="RGQ3" s="3" t="s">
        <v>1036</v>
      </c>
      <c r="RGR3" s="3" t="s">
        <v>1036</v>
      </c>
      <c r="RGS3" s="3" t="s">
        <v>1036</v>
      </c>
      <c r="RGT3" s="3" t="s">
        <v>1036</v>
      </c>
      <c r="RGU3" s="3" t="s">
        <v>1036</v>
      </c>
      <c r="RGV3" s="3" t="s">
        <v>1036</v>
      </c>
      <c r="RGW3" s="3" t="s">
        <v>1036</v>
      </c>
      <c r="RGX3" s="3" t="s">
        <v>1036</v>
      </c>
      <c r="RGY3" s="3" t="s">
        <v>1036</v>
      </c>
      <c r="RGZ3" s="3" t="s">
        <v>1036</v>
      </c>
      <c r="RHA3" s="3" t="s">
        <v>1036</v>
      </c>
      <c r="RHB3" s="3" t="s">
        <v>1036</v>
      </c>
      <c r="RHC3" s="3" t="s">
        <v>1036</v>
      </c>
      <c r="RHD3" s="3" t="s">
        <v>1036</v>
      </c>
      <c r="RHE3" s="3" t="s">
        <v>1036</v>
      </c>
      <c r="RHF3" s="3" t="s">
        <v>1036</v>
      </c>
      <c r="RHG3" s="3" t="s">
        <v>1036</v>
      </c>
      <c r="RHH3" s="3" t="s">
        <v>1036</v>
      </c>
      <c r="RHI3" s="3" t="s">
        <v>1036</v>
      </c>
      <c r="RHJ3" s="3" t="s">
        <v>1036</v>
      </c>
      <c r="RHK3" s="3" t="s">
        <v>1036</v>
      </c>
      <c r="RHL3" s="3" t="s">
        <v>1036</v>
      </c>
      <c r="RHM3" s="3" t="s">
        <v>1036</v>
      </c>
      <c r="RHN3" s="3" t="s">
        <v>1036</v>
      </c>
      <c r="RHO3" s="3" t="s">
        <v>1036</v>
      </c>
      <c r="RHP3" s="3" t="s">
        <v>1036</v>
      </c>
      <c r="RHQ3" s="3" t="s">
        <v>1036</v>
      </c>
      <c r="RHR3" s="3" t="s">
        <v>1036</v>
      </c>
      <c r="RHS3" s="3" t="s">
        <v>1036</v>
      </c>
      <c r="RHT3" s="3" t="s">
        <v>1036</v>
      </c>
      <c r="RHU3" s="3" t="s">
        <v>1036</v>
      </c>
      <c r="RHV3" s="3" t="s">
        <v>1036</v>
      </c>
      <c r="RHW3" s="3" t="s">
        <v>1036</v>
      </c>
      <c r="RHX3" s="3" t="s">
        <v>1036</v>
      </c>
      <c r="RHY3" s="3" t="s">
        <v>1036</v>
      </c>
      <c r="RHZ3" s="3" t="s">
        <v>1036</v>
      </c>
      <c r="RIA3" s="3" t="s">
        <v>1036</v>
      </c>
      <c r="RIB3" s="3" t="s">
        <v>1036</v>
      </c>
      <c r="RIC3" s="3" t="s">
        <v>1036</v>
      </c>
      <c r="RID3" s="3" t="s">
        <v>1036</v>
      </c>
      <c r="RIE3" s="3" t="s">
        <v>1036</v>
      </c>
      <c r="RIF3" s="3" t="s">
        <v>1036</v>
      </c>
      <c r="RIG3" s="3" t="s">
        <v>1036</v>
      </c>
      <c r="RIH3" s="3" t="s">
        <v>1036</v>
      </c>
      <c r="RII3" s="3" t="s">
        <v>1036</v>
      </c>
      <c r="RIJ3" s="3" t="s">
        <v>1036</v>
      </c>
      <c r="RIK3" s="3" t="s">
        <v>1036</v>
      </c>
      <c r="RIL3" s="3" t="s">
        <v>1036</v>
      </c>
      <c r="RIM3" s="3" t="s">
        <v>1036</v>
      </c>
      <c r="RIN3" s="3" t="s">
        <v>1036</v>
      </c>
      <c r="RIO3" s="3" t="s">
        <v>1036</v>
      </c>
      <c r="RIP3" s="3" t="s">
        <v>1036</v>
      </c>
      <c r="RIQ3" s="3" t="s">
        <v>1036</v>
      </c>
      <c r="RIR3" s="3" t="s">
        <v>1036</v>
      </c>
      <c r="RIS3" s="3" t="s">
        <v>1036</v>
      </c>
      <c r="RIT3" s="3" t="s">
        <v>1036</v>
      </c>
      <c r="RIU3" s="3" t="s">
        <v>1036</v>
      </c>
      <c r="RIV3" s="3" t="s">
        <v>1036</v>
      </c>
      <c r="RIW3" s="3" t="s">
        <v>1036</v>
      </c>
      <c r="RIX3" s="3" t="s">
        <v>1036</v>
      </c>
      <c r="RIY3" s="3" t="s">
        <v>1036</v>
      </c>
      <c r="RIZ3" s="3" t="s">
        <v>1036</v>
      </c>
      <c r="RJA3" s="3" t="s">
        <v>1036</v>
      </c>
      <c r="RJB3" s="3" t="s">
        <v>1036</v>
      </c>
      <c r="RJC3" s="3" t="s">
        <v>1036</v>
      </c>
      <c r="RJD3" s="3" t="s">
        <v>1036</v>
      </c>
      <c r="RJE3" s="3" t="s">
        <v>1036</v>
      </c>
      <c r="RJF3" s="3" t="s">
        <v>1036</v>
      </c>
      <c r="RJG3" s="3" t="s">
        <v>1036</v>
      </c>
      <c r="RJH3" s="3" t="s">
        <v>1036</v>
      </c>
      <c r="RJI3" s="3" t="s">
        <v>1036</v>
      </c>
      <c r="RJJ3" s="3" t="s">
        <v>1036</v>
      </c>
      <c r="RJK3" s="3" t="s">
        <v>1036</v>
      </c>
      <c r="RJL3" s="3" t="s">
        <v>1036</v>
      </c>
      <c r="RJM3" s="3" t="s">
        <v>1036</v>
      </c>
      <c r="RJN3" s="3" t="s">
        <v>1036</v>
      </c>
      <c r="RJO3" s="3" t="s">
        <v>1036</v>
      </c>
      <c r="RJP3" s="3" t="s">
        <v>1036</v>
      </c>
      <c r="RJQ3" s="3" t="s">
        <v>1036</v>
      </c>
      <c r="RJR3" s="3" t="s">
        <v>1036</v>
      </c>
      <c r="RJS3" s="3" t="s">
        <v>1036</v>
      </c>
      <c r="RJT3" s="3" t="s">
        <v>1036</v>
      </c>
      <c r="RJU3" s="3" t="s">
        <v>1036</v>
      </c>
      <c r="RJV3" s="3" t="s">
        <v>1036</v>
      </c>
      <c r="RJW3" s="3" t="s">
        <v>1036</v>
      </c>
      <c r="RJX3" s="3" t="s">
        <v>1036</v>
      </c>
      <c r="RJY3" s="3" t="s">
        <v>1036</v>
      </c>
      <c r="RJZ3" s="3" t="s">
        <v>1036</v>
      </c>
      <c r="RKA3" s="3" t="s">
        <v>1036</v>
      </c>
      <c r="RKB3" s="3" t="s">
        <v>1036</v>
      </c>
      <c r="RKC3" s="3" t="s">
        <v>1036</v>
      </c>
      <c r="RKD3" s="3" t="s">
        <v>1036</v>
      </c>
      <c r="RKE3" s="3" t="s">
        <v>1036</v>
      </c>
      <c r="RKF3" s="3" t="s">
        <v>1036</v>
      </c>
      <c r="RKG3" s="3" t="s">
        <v>1036</v>
      </c>
      <c r="RKH3" s="3" t="s">
        <v>1036</v>
      </c>
      <c r="RKI3" s="3" t="s">
        <v>1036</v>
      </c>
      <c r="RKJ3" s="3" t="s">
        <v>1036</v>
      </c>
      <c r="RKK3" s="3" t="s">
        <v>1036</v>
      </c>
      <c r="RKL3" s="3" t="s">
        <v>1036</v>
      </c>
      <c r="RKM3" s="3" t="s">
        <v>1036</v>
      </c>
      <c r="RKN3" s="3" t="s">
        <v>1036</v>
      </c>
      <c r="RKO3" s="3" t="s">
        <v>1036</v>
      </c>
      <c r="RKP3" s="3" t="s">
        <v>1036</v>
      </c>
      <c r="RKQ3" s="3" t="s">
        <v>1036</v>
      </c>
      <c r="RKR3" s="3" t="s">
        <v>1036</v>
      </c>
      <c r="RKS3" s="3" t="s">
        <v>1036</v>
      </c>
      <c r="RKT3" s="3" t="s">
        <v>1036</v>
      </c>
      <c r="RKU3" s="3" t="s">
        <v>1036</v>
      </c>
      <c r="RKV3" s="3" t="s">
        <v>1036</v>
      </c>
      <c r="RKW3" s="3" t="s">
        <v>1036</v>
      </c>
      <c r="RKX3" s="3" t="s">
        <v>1036</v>
      </c>
      <c r="RKY3" s="3" t="s">
        <v>1036</v>
      </c>
      <c r="RKZ3" s="3" t="s">
        <v>1036</v>
      </c>
      <c r="RLA3" s="3" t="s">
        <v>1036</v>
      </c>
      <c r="RLB3" s="3" t="s">
        <v>1036</v>
      </c>
      <c r="RLC3" s="3" t="s">
        <v>1036</v>
      </c>
      <c r="RLD3" s="3" t="s">
        <v>1036</v>
      </c>
      <c r="RLE3" s="3" t="s">
        <v>1036</v>
      </c>
      <c r="RLF3" s="3" t="s">
        <v>1036</v>
      </c>
      <c r="RLG3" s="3" t="s">
        <v>1036</v>
      </c>
      <c r="RLH3" s="3" t="s">
        <v>1036</v>
      </c>
      <c r="RLI3" s="3" t="s">
        <v>1036</v>
      </c>
      <c r="RLJ3" s="3" t="s">
        <v>1036</v>
      </c>
      <c r="RLK3" s="3" t="s">
        <v>1036</v>
      </c>
      <c r="RLL3" s="3" t="s">
        <v>1036</v>
      </c>
      <c r="RLM3" s="3" t="s">
        <v>1036</v>
      </c>
      <c r="RLN3" s="3" t="s">
        <v>1036</v>
      </c>
      <c r="RLO3" s="3" t="s">
        <v>1036</v>
      </c>
      <c r="RLP3" s="3" t="s">
        <v>1036</v>
      </c>
      <c r="RLQ3" s="3" t="s">
        <v>1036</v>
      </c>
      <c r="RLR3" s="3" t="s">
        <v>1036</v>
      </c>
      <c r="RLS3" s="3" t="s">
        <v>1036</v>
      </c>
      <c r="RLT3" s="3" t="s">
        <v>1036</v>
      </c>
      <c r="RLU3" s="3" t="s">
        <v>1036</v>
      </c>
      <c r="RLV3" s="3" t="s">
        <v>1036</v>
      </c>
      <c r="RLW3" s="3" t="s">
        <v>1036</v>
      </c>
      <c r="RLX3" s="3" t="s">
        <v>1036</v>
      </c>
      <c r="RLY3" s="3" t="s">
        <v>1036</v>
      </c>
      <c r="RLZ3" s="3" t="s">
        <v>1036</v>
      </c>
      <c r="RMA3" s="3" t="s">
        <v>1036</v>
      </c>
      <c r="RMB3" s="3" t="s">
        <v>1036</v>
      </c>
      <c r="RMC3" s="3" t="s">
        <v>1036</v>
      </c>
      <c r="RMD3" s="3" t="s">
        <v>1036</v>
      </c>
      <c r="RME3" s="3" t="s">
        <v>1036</v>
      </c>
      <c r="RMF3" s="3" t="s">
        <v>1036</v>
      </c>
      <c r="RMG3" s="3" t="s">
        <v>1036</v>
      </c>
      <c r="RMH3" s="3" t="s">
        <v>1036</v>
      </c>
      <c r="RMI3" s="3" t="s">
        <v>1036</v>
      </c>
      <c r="RMJ3" s="3" t="s">
        <v>1036</v>
      </c>
      <c r="RMK3" s="3" t="s">
        <v>1036</v>
      </c>
      <c r="RML3" s="3" t="s">
        <v>1036</v>
      </c>
      <c r="RMM3" s="3" t="s">
        <v>1036</v>
      </c>
      <c r="RMN3" s="3" t="s">
        <v>1036</v>
      </c>
      <c r="RMO3" s="3" t="s">
        <v>1036</v>
      </c>
      <c r="RMP3" s="3" t="s">
        <v>1036</v>
      </c>
      <c r="RMQ3" s="3" t="s">
        <v>1036</v>
      </c>
      <c r="RMR3" s="3" t="s">
        <v>1036</v>
      </c>
      <c r="RMS3" s="3" t="s">
        <v>1036</v>
      </c>
      <c r="RMT3" s="3" t="s">
        <v>1036</v>
      </c>
      <c r="RMU3" s="3" t="s">
        <v>1036</v>
      </c>
      <c r="RMV3" s="3" t="s">
        <v>1036</v>
      </c>
      <c r="RMW3" s="3" t="s">
        <v>1036</v>
      </c>
      <c r="RMX3" s="3" t="s">
        <v>1036</v>
      </c>
      <c r="RMY3" s="3" t="s">
        <v>1036</v>
      </c>
      <c r="RMZ3" s="3" t="s">
        <v>1036</v>
      </c>
      <c r="RNA3" s="3" t="s">
        <v>1036</v>
      </c>
      <c r="RNB3" s="3" t="s">
        <v>1036</v>
      </c>
      <c r="RNC3" s="3" t="s">
        <v>1036</v>
      </c>
      <c r="RND3" s="3" t="s">
        <v>1036</v>
      </c>
      <c r="RNE3" s="3" t="s">
        <v>1036</v>
      </c>
      <c r="RNF3" s="3" t="s">
        <v>1036</v>
      </c>
      <c r="RNG3" s="3" t="s">
        <v>1036</v>
      </c>
      <c r="RNH3" s="3" t="s">
        <v>1036</v>
      </c>
      <c r="RNI3" s="3" t="s">
        <v>1036</v>
      </c>
      <c r="RNJ3" s="3" t="s">
        <v>1036</v>
      </c>
      <c r="RNK3" s="3" t="s">
        <v>1036</v>
      </c>
      <c r="RNL3" s="3" t="s">
        <v>1036</v>
      </c>
      <c r="RNM3" s="3" t="s">
        <v>1036</v>
      </c>
      <c r="RNN3" s="3" t="s">
        <v>1036</v>
      </c>
      <c r="RNO3" s="3" t="s">
        <v>1036</v>
      </c>
      <c r="RNP3" s="3" t="s">
        <v>1036</v>
      </c>
      <c r="RNQ3" s="3" t="s">
        <v>1036</v>
      </c>
      <c r="RNR3" s="3" t="s">
        <v>1036</v>
      </c>
      <c r="RNS3" s="3" t="s">
        <v>1036</v>
      </c>
      <c r="RNT3" s="3" t="s">
        <v>1036</v>
      </c>
      <c r="RNU3" s="3" t="s">
        <v>1036</v>
      </c>
      <c r="RNV3" s="3" t="s">
        <v>1036</v>
      </c>
      <c r="RNW3" s="3" t="s">
        <v>1036</v>
      </c>
      <c r="RNX3" s="3" t="s">
        <v>1036</v>
      </c>
      <c r="RNY3" s="3" t="s">
        <v>1036</v>
      </c>
      <c r="RNZ3" s="3" t="s">
        <v>1036</v>
      </c>
      <c r="ROA3" s="3" t="s">
        <v>1036</v>
      </c>
      <c r="ROB3" s="3" t="s">
        <v>1036</v>
      </c>
      <c r="ROC3" s="3" t="s">
        <v>1036</v>
      </c>
      <c r="ROD3" s="3" t="s">
        <v>1036</v>
      </c>
      <c r="ROE3" s="3" t="s">
        <v>1036</v>
      </c>
      <c r="ROF3" s="3" t="s">
        <v>1036</v>
      </c>
      <c r="ROG3" s="3" t="s">
        <v>1036</v>
      </c>
      <c r="ROH3" s="3" t="s">
        <v>1036</v>
      </c>
      <c r="ROI3" s="3" t="s">
        <v>1036</v>
      </c>
      <c r="ROJ3" s="3" t="s">
        <v>1036</v>
      </c>
      <c r="ROK3" s="3" t="s">
        <v>1036</v>
      </c>
      <c r="ROL3" s="3" t="s">
        <v>1036</v>
      </c>
      <c r="ROM3" s="3" t="s">
        <v>1036</v>
      </c>
      <c r="RON3" s="3" t="s">
        <v>1036</v>
      </c>
      <c r="ROO3" s="3" t="s">
        <v>1036</v>
      </c>
      <c r="ROP3" s="3" t="s">
        <v>1036</v>
      </c>
      <c r="ROQ3" s="3" t="s">
        <v>1036</v>
      </c>
      <c r="ROR3" s="3" t="s">
        <v>1036</v>
      </c>
      <c r="ROS3" s="3" t="s">
        <v>1036</v>
      </c>
      <c r="ROT3" s="3" t="s">
        <v>1036</v>
      </c>
      <c r="ROU3" s="3" t="s">
        <v>1036</v>
      </c>
      <c r="ROV3" s="3" t="s">
        <v>1036</v>
      </c>
      <c r="ROW3" s="3" t="s">
        <v>1036</v>
      </c>
      <c r="ROX3" s="3" t="s">
        <v>1036</v>
      </c>
      <c r="ROY3" s="3" t="s">
        <v>1036</v>
      </c>
      <c r="ROZ3" s="3" t="s">
        <v>1036</v>
      </c>
      <c r="RPA3" s="3" t="s">
        <v>1036</v>
      </c>
      <c r="RPB3" s="3" t="s">
        <v>1036</v>
      </c>
      <c r="RPC3" s="3" t="s">
        <v>1036</v>
      </c>
      <c r="RPD3" s="3" t="s">
        <v>1036</v>
      </c>
      <c r="RPE3" s="3" t="s">
        <v>1036</v>
      </c>
      <c r="RPF3" s="3" t="s">
        <v>1036</v>
      </c>
      <c r="RPG3" s="3" t="s">
        <v>1036</v>
      </c>
      <c r="RPH3" s="3" t="s">
        <v>1036</v>
      </c>
      <c r="RPI3" s="3" t="s">
        <v>1036</v>
      </c>
      <c r="RPJ3" s="3" t="s">
        <v>1036</v>
      </c>
      <c r="RPK3" s="3" t="s">
        <v>1036</v>
      </c>
      <c r="RPL3" s="3" t="s">
        <v>1036</v>
      </c>
      <c r="RPM3" s="3" t="s">
        <v>1036</v>
      </c>
      <c r="RPN3" s="3" t="s">
        <v>1036</v>
      </c>
      <c r="RPO3" s="3" t="s">
        <v>1036</v>
      </c>
      <c r="RPP3" s="3" t="s">
        <v>1036</v>
      </c>
      <c r="RPQ3" s="3" t="s">
        <v>1036</v>
      </c>
      <c r="RPR3" s="3" t="s">
        <v>1036</v>
      </c>
      <c r="RPS3" s="3" t="s">
        <v>1036</v>
      </c>
      <c r="RPT3" s="3" t="s">
        <v>1036</v>
      </c>
      <c r="RPU3" s="3" t="s">
        <v>1036</v>
      </c>
      <c r="RPV3" s="3" t="s">
        <v>1036</v>
      </c>
      <c r="RPW3" s="3" t="s">
        <v>1036</v>
      </c>
      <c r="RPX3" s="3" t="s">
        <v>1036</v>
      </c>
      <c r="RPY3" s="3" t="s">
        <v>1036</v>
      </c>
      <c r="RPZ3" s="3" t="s">
        <v>1036</v>
      </c>
      <c r="RQA3" s="3" t="s">
        <v>1036</v>
      </c>
      <c r="RQB3" s="3" t="s">
        <v>1036</v>
      </c>
      <c r="RQC3" s="3" t="s">
        <v>1036</v>
      </c>
      <c r="RQD3" s="3" t="s">
        <v>1036</v>
      </c>
      <c r="RQE3" s="3" t="s">
        <v>1036</v>
      </c>
      <c r="RQF3" s="3" t="s">
        <v>1036</v>
      </c>
      <c r="RQG3" s="3" t="s">
        <v>1036</v>
      </c>
      <c r="RQH3" s="3" t="s">
        <v>1036</v>
      </c>
      <c r="RQI3" s="3" t="s">
        <v>1036</v>
      </c>
      <c r="RQJ3" s="3" t="s">
        <v>1036</v>
      </c>
      <c r="RQK3" s="3" t="s">
        <v>1036</v>
      </c>
      <c r="RQL3" s="3" t="s">
        <v>1036</v>
      </c>
      <c r="RQM3" s="3" t="s">
        <v>1036</v>
      </c>
      <c r="RQN3" s="3" t="s">
        <v>1036</v>
      </c>
      <c r="RQO3" s="3" t="s">
        <v>1036</v>
      </c>
      <c r="RQP3" s="3" t="s">
        <v>1036</v>
      </c>
      <c r="RQQ3" s="3" t="s">
        <v>1036</v>
      </c>
      <c r="RQR3" s="3" t="s">
        <v>1036</v>
      </c>
      <c r="RQS3" s="3" t="s">
        <v>1036</v>
      </c>
      <c r="RQT3" s="3" t="s">
        <v>1036</v>
      </c>
      <c r="RQU3" s="3" t="s">
        <v>1036</v>
      </c>
      <c r="RQV3" s="3" t="s">
        <v>1036</v>
      </c>
      <c r="RQW3" s="3" t="s">
        <v>1036</v>
      </c>
      <c r="RQX3" s="3" t="s">
        <v>1036</v>
      </c>
      <c r="RQY3" s="3" t="s">
        <v>1036</v>
      </c>
      <c r="RQZ3" s="3" t="s">
        <v>1036</v>
      </c>
      <c r="RRA3" s="3" t="s">
        <v>1036</v>
      </c>
      <c r="RRB3" s="3" t="s">
        <v>1036</v>
      </c>
      <c r="RRC3" s="3" t="s">
        <v>1036</v>
      </c>
      <c r="RRD3" s="3" t="s">
        <v>1036</v>
      </c>
      <c r="RRE3" s="3" t="s">
        <v>1036</v>
      </c>
      <c r="RRF3" s="3" t="s">
        <v>1036</v>
      </c>
      <c r="RRG3" s="3" t="s">
        <v>1036</v>
      </c>
      <c r="RRH3" s="3" t="s">
        <v>1036</v>
      </c>
      <c r="RRI3" s="3" t="s">
        <v>1036</v>
      </c>
      <c r="RRJ3" s="3" t="s">
        <v>1036</v>
      </c>
      <c r="RRK3" s="3" t="s">
        <v>1036</v>
      </c>
      <c r="RRL3" s="3" t="s">
        <v>1036</v>
      </c>
      <c r="RRM3" s="3" t="s">
        <v>1036</v>
      </c>
      <c r="RRN3" s="3" t="s">
        <v>1036</v>
      </c>
      <c r="RRO3" s="3" t="s">
        <v>1036</v>
      </c>
      <c r="RRP3" s="3" t="s">
        <v>1036</v>
      </c>
      <c r="RRQ3" s="3" t="s">
        <v>1036</v>
      </c>
      <c r="RRR3" s="3" t="s">
        <v>1036</v>
      </c>
      <c r="RRS3" s="3" t="s">
        <v>1036</v>
      </c>
      <c r="RRT3" s="3" t="s">
        <v>1036</v>
      </c>
      <c r="RRU3" s="3" t="s">
        <v>1036</v>
      </c>
      <c r="RRV3" s="3" t="s">
        <v>1036</v>
      </c>
      <c r="RRW3" s="3" t="s">
        <v>1036</v>
      </c>
      <c r="RRX3" s="3" t="s">
        <v>1036</v>
      </c>
      <c r="RRY3" s="3" t="s">
        <v>1036</v>
      </c>
      <c r="RRZ3" s="3" t="s">
        <v>1036</v>
      </c>
      <c r="RSA3" s="3" t="s">
        <v>1036</v>
      </c>
      <c r="RSB3" s="3" t="s">
        <v>1036</v>
      </c>
      <c r="RSC3" s="3" t="s">
        <v>1036</v>
      </c>
      <c r="RSD3" s="3" t="s">
        <v>1036</v>
      </c>
      <c r="RSE3" s="3" t="s">
        <v>1036</v>
      </c>
      <c r="RSF3" s="3" t="s">
        <v>1036</v>
      </c>
      <c r="RSG3" s="3" t="s">
        <v>1036</v>
      </c>
      <c r="RSH3" s="3" t="s">
        <v>1036</v>
      </c>
      <c r="RSI3" s="3" t="s">
        <v>1036</v>
      </c>
      <c r="RSJ3" s="3" t="s">
        <v>1036</v>
      </c>
      <c r="RSK3" s="3" t="s">
        <v>1036</v>
      </c>
      <c r="RSL3" s="3" t="s">
        <v>1036</v>
      </c>
      <c r="RSM3" s="3" t="s">
        <v>1036</v>
      </c>
      <c r="RSN3" s="3" t="s">
        <v>1036</v>
      </c>
      <c r="RSO3" s="3" t="s">
        <v>1036</v>
      </c>
      <c r="RSP3" s="3" t="s">
        <v>1036</v>
      </c>
      <c r="RSQ3" s="3" t="s">
        <v>1036</v>
      </c>
      <c r="RSR3" s="3" t="s">
        <v>1036</v>
      </c>
      <c r="RSS3" s="3" t="s">
        <v>1036</v>
      </c>
      <c r="RST3" s="3" t="s">
        <v>1036</v>
      </c>
      <c r="RSU3" s="3" t="s">
        <v>1036</v>
      </c>
      <c r="RSV3" s="3" t="s">
        <v>1036</v>
      </c>
      <c r="RSW3" s="3" t="s">
        <v>1036</v>
      </c>
      <c r="RSX3" s="3" t="s">
        <v>1036</v>
      </c>
      <c r="RSY3" s="3" t="s">
        <v>1036</v>
      </c>
      <c r="RSZ3" s="3" t="s">
        <v>1036</v>
      </c>
      <c r="RTA3" s="3" t="s">
        <v>1036</v>
      </c>
      <c r="RTB3" s="3" t="s">
        <v>1036</v>
      </c>
      <c r="RTC3" s="3" t="s">
        <v>1036</v>
      </c>
      <c r="RTD3" s="3" t="s">
        <v>1036</v>
      </c>
      <c r="RTE3" s="3" t="s">
        <v>1036</v>
      </c>
      <c r="RTF3" s="3" t="s">
        <v>1036</v>
      </c>
      <c r="RTG3" s="3" t="s">
        <v>1036</v>
      </c>
      <c r="RTH3" s="3" t="s">
        <v>1036</v>
      </c>
      <c r="RTI3" s="3" t="s">
        <v>1036</v>
      </c>
      <c r="RTJ3" s="3" t="s">
        <v>1036</v>
      </c>
      <c r="RTK3" s="3" t="s">
        <v>1036</v>
      </c>
      <c r="RTL3" s="3" t="s">
        <v>1036</v>
      </c>
      <c r="RTM3" s="3" t="s">
        <v>1036</v>
      </c>
      <c r="RTN3" s="3" t="s">
        <v>1036</v>
      </c>
      <c r="RTO3" s="3" t="s">
        <v>1036</v>
      </c>
      <c r="RTP3" s="3" t="s">
        <v>1036</v>
      </c>
      <c r="RTQ3" s="3" t="s">
        <v>1036</v>
      </c>
      <c r="RTR3" s="3" t="s">
        <v>1036</v>
      </c>
      <c r="RTS3" s="3" t="s">
        <v>1036</v>
      </c>
      <c r="RTT3" s="3" t="s">
        <v>1036</v>
      </c>
      <c r="RTU3" s="3" t="s">
        <v>1036</v>
      </c>
      <c r="RTV3" s="3" t="s">
        <v>1036</v>
      </c>
      <c r="RTW3" s="3" t="s">
        <v>1036</v>
      </c>
      <c r="RTX3" s="3" t="s">
        <v>1036</v>
      </c>
      <c r="RTY3" s="3" t="s">
        <v>1036</v>
      </c>
      <c r="RTZ3" s="3" t="s">
        <v>1036</v>
      </c>
      <c r="RUA3" s="3" t="s">
        <v>1036</v>
      </c>
      <c r="RUB3" s="3" t="s">
        <v>1036</v>
      </c>
      <c r="RUC3" s="3" t="s">
        <v>1036</v>
      </c>
      <c r="RUD3" s="3" t="s">
        <v>1036</v>
      </c>
      <c r="RUE3" s="3" t="s">
        <v>1036</v>
      </c>
      <c r="RUF3" s="3" t="s">
        <v>1036</v>
      </c>
      <c r="RUG3" s="3" t="s">
        <v>1036</v>
      </c>
      <c r="RUH3" s="3" t="s">
        <v>1036</v>
      </c>
      <c r="RUI3" s="3" t="s">
        <v>1036</v>
      </c>
      <c r="RUJ3" s="3" t="s">
        <v>1036</v>
      </c>
      <c r="RUK3" s="3" t="s">
        <v>1036</v>
      </c>
      <c r="RUL3" s="3" t="s">
        <v>1036</v>
      </c>
      <c r="RUM3" s="3" t="s">
        <v>1036</v>
      </c>
      <c r="RUN3" s="3" t="s">
        <v>1036</v>
      </c>
      <c r="RUO3" s="3" t="s">
        <v>1036</v>
      </c>
      <c r="RUP3" s="3" t="s">
        <v>1036</v>
      </c>
      <c r="RUQ3" s="3" t="s">
        <v>1036</v>
      </c>
      <c r="RUR3" s="3" t="s">
        <v>1036</v>
      </c>
      <c r="RUS3" s="3" t="s">
        <v>1036</v>
      </c>
      <c r="RUT3" s="3" t="s">
        <v>1036</v>
      </c>
      <c r="RUU3" s="3" t="s">
        <v>1036</v>
      </c>
      <c r="RUV3" s="3" t="s">
        <v>1036</v>
      </c>
      <c r="RUW3" s="3" t="s">
        <v>1036</v>
      </c>
      <c r="RUX3" s="3" t="s">
        <v>1036</v>
      </c>
      <c r="RUY3" s="3" t="s">
        <v>1036</v>
      </c>
      <c r="RUZ3" s="3" t="s">
        <v>1036</v>
      </c>
      <c r="RVA3" s="3" t="s">
        <v>1036</v>
      </c>
      <c r="RVB3" s="3" t="s">
        <v>1036</v>
      </c>
      <c r="RVC3" s="3" t="s">
        <v>1036</v>
      </c>
      <c r="RVD3" s="3" t="s">
        <v>1036</v>
      </c>
      <c r="RVE3" s="3" t="s">
        <v>1036</v>
      </c>
      <c r="RVF3" s="3" t="s">
        <v>1036</v>
      </c>
      <c r="RVG3" s="3" t="s">
        <v>1036</v>
      </c>
      <c r="RVH3" s="3" t="s">
        <v>1036</v>
      </c>
      <c r="RVI3" s="3" t="s">
        <v>1036</v>
      </c>
      <c r="RVJ3" s="3" t="s">
        <v>1036</v>
      </c>
      <c r="RVK3" s="3" t="s">
        <v>1036</v>
      </c>
      <c r="RVL3" s="3" t="s">
        <v>1036</v>
      </c>
      <c r="RVM3" s="3" t="s">
        <v>1036</v>
      </c>
      <c r="RVN3" s="3" t="s">
        <v>1036</v>
      </c>
      <c r="RVO3" s="3" t="s">
        <v>1036</v>
      </c>
      <c r="RVP3" s="3" t="s">
        <v>1036</v>
      </c>
      <c r="RVQ3" s="3" t="s">
        <v>1036</v>
      </c>
      <c r="RVR3" s="3" t="s">
        <v>1036</v>
      </c>
      <c r="RVS3" s="3" t="s">
        <v>1036</v>
      </c>
      <c r="RVT3" s="3" t="s">
        <v>1036</v>
      </c>
      <c r="RVU3" s="3" t="s">
        <v>1036</v>
      </c>
      <c r="RVV3" s="3" t="s">
        <v>1036</v>
      </c>
      <c r="RVW3" s="3" t="s">
        <v>1036</v>
      </c>
      <c r="RVX3" s="3" t="s">
        <v>1036</v>
      </c>
      <c r="RVY3" s="3" t="s">
        <v>1036</v>
      </c>
      <c r="RVZ3" s="3" t="s">
        <v>1036</v>
      </c>
      <c r="RWA3" s="3" t="s">
        <v>1036</v>
      </c>
      <c r="RWB3" s="3" t="s">
        <v>1036</v>
      </c>
      <c r="RWC3" s="3" t="s">
        <v>1036</v>
      </c>
      <c r="RWD3" s="3" t="s">
        <v>1036</v>
      </c>
      <c r="RWE3" s="3" t="s">
        <v>1036</v>
      </c>
      <c r="RWF3" s="3" t="s">
        <v>1036</v>
      </c>
      <c r="RWG3" s="3" t="s">
        <v>1036</v>
      </c>
      <c r="RWH3" s="3" t="s">
        <v>1036</v>
      </c>
      <c r="RWI3" s="3" t="s">
        <v>1036</v>
      </c>
      <c r="RWJ3" s="3" t="s">
        <v>1036</v>
      </c>
      <c r="RWK3" s="3" t="s">
        <v>1036</v>
      </c>
      <c r="RWL3" s="3" t="s">
        <v>1036</v>
      </c>
      <c r="RWM3" s="3" t="s">
        <v>1036</v>
      </c>
      <c r="RWN3" s="3" t="s">
        <v>1036</v>
      </c>
      <c r="RWO3" s="3" t="s">
        <v>1036</v>
      </c>
      <c r="RWP3" s="3" t="s">
        <v>1036</v>
      </c>
      <c r="RWQ3" s="3" t="s">
        <v>1036</v>
      </c>
      <c r="RWR3" s="3" t="s">
        <v>1036</v>
      </c>
      <c r="RWS3" s="3" t="s">
        <v>1036</v>
      </c>
      <c r="RWT3" s="3" t="s">
        <v>1036</v>
      </c>
      <c r="RWU3" s="3" t="s">
        <v>1036</v>
      </c>
      <c r="RWV3" s="3" t="s">
        <v>1036</v>
      </c>
      <c r="RWW3" s="3" t="s">
        <v>1036</v>
      </c>
      <c r="RWX3" s="3" t="s">
        <v>1036</v>
      </c>
      <c r="RWY3" s="3" t="s">
        <v>1036</v>
      </c>
      <c r="RWZ3" s="3" t="s">
        <v>1036</v>
      </c>
      <c r="RXA3" s="3" t="s">
        <v>1036</v>
      </c>
      <c r="RXB3" s="3" t="s">
        <v>1036</v>
      </c>
      <c r="RXC3" s="3" t="s">
        <v>1036</v>
      </c>
      <c r="RXD3" s="3" t="s">
        <v>1036</v>
      </c>
      <c r="RXE3" s="3" t="s">
        <v>1036</v>
      </c>
      <c r="RXF3" s="3" t="s">
        <v>1036</v>
      </c>
      <c r="RXG3" s="3" t="s">
        <v>1036</v>
      </c>
      <c r="RXH3" s="3" t="s">
        <v>1036</v>
      </c>
      <c r="RXI3" s="3" t="s">
        <v>1036</v>
      </c>
      <c r="RXJ3" s="3" t="s">
        <v>1036</v>
      </c>
      <c r="RXK3" s="3" t="s">
        <v>1036</v>
      </c>
      <c r="RXL3" s="3" t="s">
        <v>1036</v>
      </c>
      <c r="RXM3" s="3" t="s">
        <v>1036</v>
      </c>
      <c r="RXN3" s="3" t="s">
        <v>1036</v>
      </c>
      <c r="RXO3" s="3" t="s">
        <v>1036</v>
      </c>
      <c r="RXP3" s="3" t="s">
        <v>1036</v>
      </c>
      <c r="RXQ3" s="3" t="s">
        <v>1036</v>
      </c>
      <c r="RXR3" s="3" t="s">
        <v>1036</v>
      </c>
      <c r="RXS3" s="3" t="s">
        <v>1036</v>
      </c>
      <c r="RXT3" s="3" t="s">
        <v>1036</v>
      </c>
      <c r="RXU3" s="3" t="s">
        <v>1036</v>
      </c>
      <c r="RXV3" s="3" t="s">
        <v>1036</v>
      </c>
      <c r="RXW3" s="3" t="s">
        <v>1036</v>
      </c>
      <c r="RXX3" s="3" t="s">
        <v>1036</v>
      </c>
      <c r="RXY3" s="3" t="s">
        <v>1036</v>
      </c>
      <c r="RXZ3" s="3" t="s">
        <v>1036</v>
      </c>
      <c r="RYA3" s="3" t="s">
        <v>1036</v>
      </c>
      <c r="RYB3" s="3" t="s">
        <v>1036</v>
      </c>
      <c r="RYC3" s="3" t="s">
        <v>1036</v>
      </c>
      <c r="RYD3" s="3" t="s">
        <v>1036</v>
      </c>
      <c r="RYE3" s="3" t="s">
        <v>1036</v>
      </c>
      <c r="RYF3" s="3" t="s">
        <v>1036</v>
      </c>
      <c r="RYG3" s="3" t="s">
        <v>1036</v>
      </c>
      <c r="RYH3" s="3" t="s">
        <v>1036</v>
      </c>
      <c r="RYI3" s="3" t="s">
        <v>1036</v>
      </c>
      <c r="RYJ3" s="3" t="s">
        <v>1036</v>
      </c>
      <c r="RYK3" s="3" t="s">
        <v>1036</v>
      </c>
      <c r="RYL3" s="3" t="s">
        <v>1036</v>
      </c>
      <c r="RYM3" s="3" t="s">
        <v>1036</v>
      </c>
      <c r="RYN3" s="3" t="s">
        <v>1036</v>
      </c>
      <c r="RYO3" s="3" t="s">
        <v>1036</v>
      </c>
      <c r="RYP3" s="3" t="s">
        <v>1036</v>
      </c>
      <c r="RYQ3" s="3" t="s">
        <v>1036</v>
      </c>
      <c r="RYR3" s="3" t="s">
        <v>1036</v>
      </c>
      <c r="RYS3" s="3" t="s">
        <v>1036</v>
      </c>
      <c r="RYT3" s="3" t="s">
        <v>1036</v>
      </c>
      <c r="RYU3" s="3" t="s">
        <v>1036</v>
      </c>
      <c r="RYV3" s="3" t="s">
        <v>1036</v>
      </c>
      <c r="RYW3" s="3" t="s">
        <v>1036</v>
      </c>
      <c r="RYX3" s="3" t="s">
        <v>1036</v>
      </c>
      <c r="RYY3" s="3" t="s">
        <v>1036</v>
      </c>
      <c r="RYZ3" s="3" t="s">
        <v>1036</v>
      </c>
      <c r="RZA3" s="3" t="s">
        <v>1036</v>
      </c>
      <c r="RZB3" s="3" t="s">
        <v>1036</v>
      </c>
      <c r="RZC3" s="3" t="s">
        <v>1036</v>
      </c>
      <c r="RZD3" s="3" t="s">
        <v>1036</v>
      </c>
      <c r="RZE3" s="3" t="s">
        <v>1036</v>
      </c>
      <c r="RZF3" s="3" t="s">
        <v>1036</v>
      </c>
      <c r="RZG3" s="3" t="s">
        <v>1036</v>
      </c>
      <c r="RZH3" s="3" t="s">
        <v>1036</v>
      </c>
      <c r="RZI3" s="3" t="s">
        <v>1036</v>
      </c>
      <c r="RZJ3" s="3" t="s">
        <v>1036</v>
      </c>
      <c r="RZK3" s="3" t="s">
        <v>1036</v>
      </c>
      <c r="RZL3" s="3" t="s">
        <v>1036</v>
      </c>
      <c r="RZM3" s="3" t="s">
        <v>1036</v>
      </c>
      <c r="RZN3" s="3" t="s">
        <v>1036</v>
      </c>
      <c r="RZO3" s="3" t="s">
        <v>1036</v>
      </c>
      <c r="RZP3" s="3" t="s">
        <v>1036</v>
      </c>
      <c r="RZQ3" s="3" t="s">
        <v>1036</v>
      </c>
      <c r="RZR3" s="3" t="s">
        <v>1036</v>
      </c>
      <c r="RZS3" s="3" t="s">
        <v>1036</v>
      </c>
      <c r="RZT3" s="3" t="s">
        <v>1036</v>
      </c>
      <c r="RZU3" s="3" t="s">
        <v>1036</v>
      </c>
      <c r="RZV3" s="3" t="s">
        <v>1036</v>
      </c>
      <c r="RZW3" s="3" t="s">
        <v>1036</v>
      </c>
      <c r="RZX3" s="3" t="s">
        <v>1036</v>
      </c>
      <c r="RZY3" s="3" t="s">
        <v>1036</v>
      </c>
      <c r="RZZ3" s="3" t="s">
        <v>1036</v>
      </c>
      <c r="SAA3" s="3" t="s">
        <v>1036</v>
      </c>
      <c r="SAB3" s="3" t="s">
        <v>1036</v>
      </c>
      <c r="SAC3" s="3" t="s">
        <v>1036</v>
      </c>
      <c r="SAD3" s="3" t="s">
        <v>1036</v>
      </c>
      <c r="SAE3" s="3" t="s">
        <v>1036</v>
      </c>
      <c r="SAF3" s="3" t="s">
        <v>1036</v>
      </c>
      <c r="SAG3" s="3" t="s">
        <v>1036</v>
      </c>
      <c r="SAH3" s="3" t="s">
        <v>1036</v>
      </c>
      <c r="SAI3" s="3" t="s">
        <v>1036</v>
      </c>
      <c r="SAJ3" s="3" t="s">
        <v>1036</v>
      </c>
      <c r="SAK3" s="3" t="s">
        <v>1036</v>
      </c>
      <c r="SAL3" s="3" t="s">
        <v>1036</v>
      </c>
      <c r="SAM3" s="3" t="s">
        <v>1036</v>
      </c>
      <c r="SAN3" s="3" t="s">
        <v>1036</v>
      </c>
      <c r="SAO3" s="3" t="s">
        <v>1036</v>
      </c>
      <c r="SAP3" s="3" t="s">
        <v>1036</v>
      </c>
      <c r="SAQ3" s="3" t="s">
        <v>1036</v>
      </c>
      <c r="SAR3" s="3" t="s">
        <v>1036</v>
      </c>
      <c r="SAS3" s="3" t="s">
        <v>1036</v>
      </c>
      <c r="SAT3" s="3" t="s">
        <v>1036</v>
      </c>
      <c r="SAU3" s="3" t="s">
        <v>1036</v>
      </c>
      <c r="SAV3" s="3" t="s">
        <v>1036</v>
      </c>
      <c r="SAW3" s="3" t="s">
        <v>1036</v>
      </c>
      <c r="SAX3" s="3" t="s">
        <v>1036</v>
      </c>
      <c r="SAY3" s="3" t="s">
        <v>1036</v>
      </c>
      <c r="SAZ3" s="3" t="s">
        <v>1036</v>
      </c>
      <c r="SBA3" s="3" t="s">
        <v>1036</v>
      </c>
      <c r="SBB3" s="3" t="s">
        <v>1036</v>
      </c>
      <c r="SBC3" s="3" t="s">
        <v>1036</v>
      </c>
      <c r="SBD3" s="3" t="s">
        <v>1036</v>
      </c>
      <c r="SBE3" s="3" t="s">
        <v>1036</v>
      </c>
      <c r="SBF3" s="3" t="s">
        <v>1036</v>
      </c>
      <c r="SBG3" s="3" t="s">
        <v>1036</v>
      </c>
      <c r="SBH3" s="3" t="s">
        <v>1036</v>
      </c>
      <c r="SBI3" s="3" t="s">
        <v>1036</v>
      </c>
      <c r="SBJ3" s="3" t="s">
        <v>1036</v>
      </c>
      <c r="SBK3" s="3" t="s">
        <v>1036</v>
      </c>
      <c r="SBL3" s="3" t="s">
        <v>1036</v>
      </c>
      <c r="SBM3" s="3" t="s">
        <v>1036</v>
      </c>
      <c r="SBN3" s="3" t="s">
        <v>1036</v>
      </c>
      <c r="SBO3" s="3" t="s">
        <v>1036</v>
      </c>
      <c r="SBP3" s="3" t="s">
        <v>1036</v>
      </c>
      <c r="SBQ3" s="3" t="s">
        <v>1036</v>
      </c>
      <c r="SBR3" s="3" t="s">
        <v>1036</v>
      </c>
      <c r="SBS3" s="3" t="s">
        <v>1036</v>
      </c>
      <c r="SBT3" s="3" t="s">
        <v>1036</v>
      </c>
      <c r="SBU3" s="3" t="s">
        <v>1036</v>
      </c>
      <c r="SBV3" s="3" t="s">
        <v>1036</v>
      </c>
      <c r="SBW3" s="3" t="s">
        <v>1036</v>
      </c>
      <c r="SBX3" s="3" t="s">
        <v>1036</v>
      </c>
      <c r="SBY3" s="3" t="s">
        <v>1036</v>
      </c>
      <c r="SBZ3" s="3" t="s">
        <v>1036</v>
      </c>
      <c r="SCA3" s="3" t="s">
        <v>1036</v>
      </c>
      <c r="SCB3" s="3" t="s">
        <v>1036</v>
      </c>
      <c r="SCC3" s="3" t="s">
        <v>1036</v>
      </c>
      <c r="SCD3" s="3" t="s">
        <v>1036</v>
      </c>
      <c r="SCE3" s="3" t="s">
        <v>1036</v>
      </c>
      <c r="SCF3" s="3" t="s">
        <v>1036</v>
      </c>
      <c r="SCG3" s="3" t="s">
        <v>1036</v>
      </c>
      <c r="SCH3" s="3" t="s">
        <v>1036</v>
      </c>
      <c r="SCI3" s="3" t="s">
        <v>1036</v>
      </c>
      <c r="SCJ3" s="3" t="s">
        <v>1036</v>
      </c>
      <c r="SCK3" s="3" t="s">
        <v>1036</v>
      </c>
      <c r="SCL3" s="3" t="s">
        <v>1036</v>
      </c>
      <c r="SCM3" s="3" t="s">
        <v>1036</v>
      </c>
      <c r="SCN3" s="3" t="s">
        <v>1036</v>
      </c>
      <c r="SCO3" s="3" t="s">
        <v>1036</v>
      </c>
      <c r="SCP3" s="3" t="s">
        <v>1036</v>
      </c>
      <c r="SCQ3" s="3" t="s">
        <v>1036</v>
      </c>
      <c r="SCR3" s="3" t="s">
        <v>1036</v>
      </c>
      <c r="SCS3" s="3" t="s">
        <v>1036</v>
      </c>
      <c r="SCT3" s="3" t="s">
        <v>1036</v>
      </c>
      <c r="SCU3" s="3" t="s">
        <v>1036</v>
      </c>
      <c r="SCV3" s="3" t="s">
        <v>1036</v>
      </c>
      <c r="SCW3" s="3" t="s">
        <v>1036</v>
      </c>
      <c r="SCX3" s="3" t="s">
        <v>1036</v>
      </c>
      <c r="SCY3" s="3" t="s">
        <v>1036</v>
      </c>
      <c r="SCZ3" s="3" t="s">
        <v>1036</v>
      </c>
      <c r="SDA3" s="3" t="s">
        <v>1036</v>
      </c>
      <c r="SDB3" s="3" t="s">
        <v>1036</v>
      </c>
      <c r="SDC3" s="3" t="s">
        <v>1036</v>
      </c>
      <c r="SDD3" s="3" t="s">
        <v>1036</v>
      </c>
      <c r="SDE3" s="3" t="s">
        <v>1036</v>
      </c>
      <c r="SDF3" s="3" t="s">
        <v>1036</v>
      </c>
      <c r="SDG3" s="3" t="s">
        <v>1036</v>
      </c>
      <c r="SDH3" s="3" t="s">
        <v>1036</v>
      </c>
      <c r="SDI3" s="3" t="s">
        <v>1036</v>
      </c>
      <c r="SDJ3" s="3" t="s">
        <v>1036</v>
      </c>
      <c r="SDK3" s="3" t="s">
        <v>1036</v>
      </c>
      <c r="SDL3" s="3" t="s">
        <v>1036</v>
      </c>
      <c r="SDM3" s="3" t="s">
        <v>1036</v>
      </c>
      <c r="SDN3" s="3" t="s">
        <v>1036</v>
      </c>
      <c r="SDO3" s="3" t="s">
        <v>1036</v>
      </c>
      <c r="SDP3" s="3" t="s">
        <v>1036</v>
      </c>
      <c r="SDQ3" s="3" t="s">
        <v>1036</v>
      </c>
      <c r="SDR3" s="3" t="s">
        <v>1036</v>
      </c>
      <c r="SDS3" s="3" t="s">
        <v>1036</v>
      </c>
      <c r="SDT3" s="3" t="s">
        <v>1036</v>
      </c>
      <c r="SDU3" s="3" t="s">
        <v>1036</v>
      </c>
      <c r="SDV3" s="3" t="s">
        <v>1036</v>
      </c>
      <c r="SDW3" s="3" t="s">
        <v>1036</v>
      </c>
      <c r="SDX3" s="3" t="s">
        <v>1036</v>
      </c>
      <c r="SDY3" s="3" t="s">
        <v>1036</v>
      </c>
      <c r="SDZ3" s="3" t="s">
        <v>1036</v>
      </c>
      <c r="SEA3" s="3" t="s">
        <v>1036</v>
      </c>
      <c r="SEB3" s="3" t="s">
        <v>1036</v>
      </c>
      <c r="SEC3" s="3" t="s">
        <v>1036</v>
      </c>
      <c r="SED3" s="3" t="s">
        <v>1036</v>
      </c>
      <c r="SEE3" s="3" t="s">
        <v>1036</v>
      </c>
      <c r="SEF3" s="3" t="s">
        <v>1036</v>
      </c>
      <c r="SEG3" s="3" t="s">
        <v>1036</v>
      </c>
      <c r="SEH3" s="3" t="s">
        <v>1036</v>
      </c>
      <c r="SEI3" s="3" t="s">
        <v>1036</v>
      </c>
      <c r="SEJ3" s="3" t="s">
        <v>1036</v>
      </c>
      <c r="SEK3" s="3" t="s">
        <v>1036</v>
      </c>
      <c r="SEL3" s="3" t="s">
        <v>1036</v>
      </c>
      <c r="SEM3" s="3" t="s">
        <v>1036</v>
      </c>
      <c r="SEN3" s="3" t="s">
        <v>1036</v>
      </c>
      <c r="SEO3" s="3" t="s">
        <v>1036</v>
      </c>
      <c r="SEP3" s="3" t="s">
        <v>1036</v>
      </c>
      <c r="SEQ3" s="3" t="s">
        <v>1036</v>
      </c>
      <c r="SER3" s="3" t="s">
        <v>1036</v>
      </c>
      <c r="SES3" s="3" t="s">
        <v>1036</v>
      </c>
      <c r="SET3" s="3" t="s">
        <v>1036</v>
      </c>
      <c r="SEU3" s="3" t="s">
        <v>1036</v>
      </c>
      <c r="SEV3" s="3" t="s">
        <v>1036</v>
      </c>
      <c r="SEW3" s="3" t="s">
        <v>1036</v>
      </c>
      <c r="SEX3" s="3" t="s">
        <v>1036</v>
      </c>
      <c r="SEY3" s="3" t="s">
        <v>1036</v>
      </c>
      <c r="SEZ3" s="3" t="s">
        <v>1036</v>
      </c>
      <c r="SFA3" s="3" t="s">
        <v>1036</v>
      </c>
      <c r="SFB3" s="3" t="s">
        <v>1036</v>
      </c>
      <c r="SFC3" s="3" t="s">
        <v>1036</v>
      </c>
      <c r="SFD3" s="3" t="s">
        <v>1036</v>
      </c>
      <c r="SFE3" s="3" t="s">
        <v>1036</v>
      </c>
      <c r="SFF3" s="3" t="s">
        <v>1036</v>
      </c>
      <c r="SFG3" s="3" t="s">
        <v>1036</v>
      </c>
      <c r="SFH3" s="3" t="s">
        <v>1036</v>
      </c>
      <c r="SFI3" s="3" t="s">
        <v>1036</v>
      </c>
      <c r="SFJ3" s="3" t="s">
        <v>1036</v>
      </c>
      <c r="SFK3" s="3" t="s">
        <v>1036</v>
      </c>
      <c r="SFL3" s="3" t="s">
        <v>1036</v>
      </c>
      <c r="SFM3" s="3" t="s">
        <v>1036</v>
      </c>
      <c r="SFN3" s="3" t="s">
        <v>1036</v>
      </c>
      <c r="SFO3" s="3" t="s">
        <v>1036</v>
      </c>
      <c r="SFP3" s="3" t="s">
        <v>1036</v>
      </c>
      <c r="SFQ3" s="3" t="s">
        <v>1036</v>
      </c>
      <c r="SFR3" s="3" t="s">
        <v>1036</v>
      </c>
      <c r="SFS3" s="3" t="s">
        <v>1036</v>
      </c>
      <c r="SFT3" s="3" t="s">
        <v>1036</v>
      </c>
      <c r="SFU3" s="3" t="s">
        <v>1036</v>
      </c>
      <c r="SFV3" s="3" t="s">
        <v>1036</v>
      </c>
      <c r="SFW3" s="3" t="s">
        <v>1036</v>
      </c>
      <c r="SFX3" s="3" t="s">
        <v>1036</v>
      </c>
      <c r="SFY3" s="3" t="s">
        <v>1036</v>
      </c>
      <c r="SFZ3" s="3" t="s">
        <v>1036</v>
      </c>
      <c r="SGA3" s="3" t="s">
        <v>1036</v>
      </c>
      <c r="SGB3" s="3" t="s">
        <v>1036</v>
      </c>
      <c r="SGC3" s="3" t="s">
        <v>1036</v>
      </c>
      <c r="SGD3" s="3" t="s">
        <v>1036</v>
      </c>
      <c r="SGE3" s="3" t="s">
        <v>1036</v>
      </c>
      <c r="SGF3" s="3" t="s">
        <v>1036</v>
      </c>
      <c r="SGG3" s="3" t="s">
        <v>1036</v>
      </c>
      <c r="SGH3" s="3" t="s">
        <v>1036</v>
      </c>
      <c r="SGI3" s="3" t="s">
        <v>1036</v>
      </c>
      <c r="SGJ3" s="3" t="s">
        <v>1036</v>
      </c>
      <c r="SGK3" s="3" t="s">
        <v>1036</v>
      </c>
      <c r="SGL3" s="3" t="s">
        <v>1036</v>
      </c>
      <c r="SGM3" s="3" t="s">
        <v>1036</v>
      </c>
      <c r="SGN3" s="3" t="s">
        <v>1036</v>
      </c>
      <c r="SGO3" s="3" t="s">
        <v>1036</v>
      </c>
      <c r="SGP3" s="3" t="s">
        <v>1036</v>
      </c>
      <c r="SGQ3" s="3" t="s">
        <v>1036</v>
      </c>
      <c r="SGR3" s="3" t="s">
        <v>1036</v>
      </c>
      <c r="SGS3" s="3" t="s">
        <v>1036</v>
      </c>
      <c r="SGT3" s="3" t="s">
        <v>1036</v>
      </c>
      <c r="SGU3" s="3" t="s">
        <v>1036</v>
      </c>
      <c r="SGV3" s="3" t="s">
        <v>1036</v>
      </c>
      <c r="SGW3" s="3" t="s">
        <v>1036</v>
      </c>
      <c r="SGX3" s="3" t="s">
        <v>1036</v>
      </c>
      <c r="SGY3" s="3" t="s">
        <v>1036</v>
      </c>
      <c r="SGZ3" s="3" t="s">
        <v>1036</v>
      </c>
      <c r="SHA3" s="3" t="s">
        <v>1036</v>
      </c>
      <c r="SHB3" s="3" t="s">
        <v>1036</v>
      </c>
      <c r="SHC3" s="3" t="s">
        <v>1036</v>
      </c>
      <c r="SHD3" s="3" t="s">
        <v>1036</v>
      </c>
      <c r="SHE3" s="3" t="s">
        <v>1036</v>
      </c>
      <c r="SHF3" s="3" t="s">
        <v>1036</v>
      </c>
      <c r="SHG3" s="3" t="s">
        <v>1036</v>
      </c>
      <c r="SHH3" s="3" t="s">
        <v>1036</v>
      </c>
      <c r="SHI3" s="3" t="s">
        <v>1036</v>
      </c>
      <c r="SHJ3" s="3" t="s">
        <v>1036</v>
      </c>
      <c r="SHK3" s="3" t="s">
        <v>1036</v>
      </c>
      <c r="SHL3" s="3" t="s">
        <v>1036</v>
      </c>
      <c r="SHM3" s="3" t="s">
        <v>1036</v>
      </c>
      <c r="SHN3" s="3" t="s">
        <v>1036</v>
      </c>
      <c r="SHO3" s="3" t="s">
        <v>1036</v>
      </c>
      <c r="SHP3" s="3" t="s">
        <v>1036</v>
      </c>
      <c r="SHQ3" s="3" t="s">
        <v>1036</v>
      </c>
      <c r="SHR3" s="3" t="s">
        <v>1036</v>
      </c>
      <c r="SHS3" s="3" t="s">
        <v>1036</v>
      </c>
      <c r="SHT3" s="3" t="s">
        <v>1036</v>
      </c>
      <c r="SHU3" s="3" t="s">
        <v>1036</v>
      </c>
      <c r="SHV3" s="3" t="s">
        <v>1036</v>
      </c>
      <c r="SHW3" s="3" t="s">
        <v>1036</v>
      </c>
      <c r="SHX3" s="3" t="s">
        <v>1036</v>
      </c>
      <c r="SHY3" s="3" t="s">
        <v>1036</v>
      </c>
      <c r="SHZ3" s="3" t="s">
        <v>1036</v>
      </c>
      <c r="SIA3" s="3" t="s">
        <v>1036</v>
      </c>
      <c r="SIB3" s="3" t="s">
        <v>1036</v>
      </c>
      <c r="SIC3" s="3" t="s">
        <v>1036</v>
      </c>
      <c r="SID3" s="3" t="s">
        <v>1036</v>
      </c>
      <c r="SIE3" s="3" t="s">
        <v>1036</v>
      </c>
      <c r="SIF3" s="3" t="s">
        <v>1036</v>
      </c>
      <c r="SIG3" s="3" t="s">
        <v>1036</v>
      </c>
      <c r="SIH3" s="3" t="s">
        <v>1036</v>
      </c>
      <c r="SII3" s="3" t="s">
        <v>1036</v>
      </c>
      <c r="SIJ3" s="3" t="s">
        <v>1036</v>
      </c>
      <c r="SIK3" s="3" t="s">
        <v>1036</v>
      </c>
      <c r="SIL3" s="3" t="s">
        <v>1036</v>
      </c>
      <c r="SIM3" s="3" t="s">
        <v>1036</v>
      </c>
      <c r="SIN3" s="3" t="s">
        <v>1036</v>
      </c>
      <c r="SIO3" s="3" t="s">
        <v>1036</v>
      </c>
      <c r="SIP3" s="3" t="s">
        <v>1036</v>
      </c>
      <c r="SIQ3" s="3" t="s">
        <v>1036</v>
      </c>
      <c r="SIR3" s="3" t="s">
        <v>1036</v>
      </c>
      <c r="SIS3" s="3" t="s">
        <v>1036</v>
      </c>
      <c r="SIT3" s="3" t="s">
        <v>1036</v>
      </c>
      <c r="SIU3" s="3" t="s">
        <v>1036</v>
      </c>
      <c r="SIV3" s="3" t="s">
        <v>1036</v>
      </c>
      <c r="SIW3" s="3" t="s">
        <v>1036</v>
      </c>
      <c r="SIX3" s="3" t="s">
        <v>1036</v>
      </c>
      <c r="SIY3" s="3" t="s">
        <v>1036</v>
      </c>
      <c r="SIZ3" s="3" t="s">
        <v>1036</v>
      </c>
      <c r="SJA3" s="3" t="s">
        <v>1036</v>
      </c>
      <c r="SJB3" s="3" t="s">
        <v>1036</v>
      </c>
      <c r="SJC3" s="3" t="s">
        <v>1036</v>
      </c>
      <c r="SJD3" s="3" t="s">
        <v>1036</v>
      </c>
      <c r="SJE3" s="3" t="s">
        <v>1036</v>
      </c>
      <c r="SJF3" s="3" t="s">
        <v>1036</v>
      </c>
      <c r="SJG3" s="3" t="s">
        <v>1036</v>
      </c>
      <c r="SJH3" s="3" t="s">
        <v>1036</v>
      </c>
      <c r="SJI3" s="3" t="s">
        <v>1036</v>
      </c>
      <c r="SJJ3" s="3" t="s">
        <v>1036</v>
      </c>
      <c r="SJK3" s="3" t="s">
        <v>1036</v>
      </c>
      <c r="SJL3" s="3" t="s">
        <v>1036</v>
      </c>
      <c r="SJM3" s="3" t="s">
        <v>1036</v>
      </c>
      <c r="SJN3" s="3" t="s">
        <v>1036</v>
      </c>
      <c r="SJO3" s="3" t="s">
        <v>1036</v>
      </c>
      <c r="SJP3" s="3" t="s">
        <v>1036</v>
      </c>
      <c r="SJQ3" s="3" t="s">
        <v>1036</v>
      </c>
      <c r="SJR3" s="3" t="s">
        <v>1036</v>
      </c>
      <c r="SJS3" s="3" t="s">
        <v>1036</v>
      </c>
      <c r="SJT3" s="3" t="s">
        <v>1036</v>
      </c>
      <c r="SJU3" s="3" t="s">
        <v>1036</v>
      </c>
      <c r="SJV3" s="3" t="s">
        <v>1036</v>
      </c>
      <c r="SJW3" s="3" t="s">
        <v>1036</v>
      </c>
      <c r="SJX3" s="3" t="s">
        <v>1036</v>
      </c>
      <c r="SJY3" s="3" t="s">
        <v>1036</v>
      </c>
      <c r="SJZ3" s="3" t="s">
        <v>1036</v>
      </c>
      <c r="SKA3" s="3" t="s">
        <v>1036</v>
      </c>
      <c r="SKB3" s="3" t="s">
        <v>1036</v>
      </c>
      <c r="SKC3" s="3" t="s">
        <v>1036</v>
      </c>
      <c r="SKD3" s="3" t="s">
        <v>1036</v>
      </c>
      <c r="SKE3" s="3" t="s">
        <v>1036</v>
      </c>
      <c r="SKF3" s="3" t="s">
        <v>1036</v>
      </c>
      <c r="SKG3" s="3" t="s">
        <v>1036</v>
      </c>
      <c r="SKH3" s="3" t="s">
        <v>1036</v>
      </c>
      <c r="SKI3" s="3" t="s">
        <v>1036</v>
      </c>
      <c r="SKJ3" s="3" t="s">
        <v>1036</v>
      </c>
      <c r="SKK3" s="3" t="s">
        <v>1036</v>
      </c>
      <c r="SKL3" s="3" t="s">
        <v>1036</v>
      </c>
      <c r="SKM3" s="3" t="s">
        <v>1036</v>
      </c>
      <c r="SKN3" s="3" t="s">
        <v>1036</v>
      </c>
      <c r="SKO3" s="3" t="s">
        <v>1036</v>
      </c>
      <c r="SKP3" s="3" t="s">
        <v>1036</v>
      </c>
      <c r="SKQ3" s="3" t="s">
        <v>1036</v>
      </c>
      <c r="SKR3" s="3" t="s">
        <v>1036</v>
      </c>
      <c r="SKS3" s="3" t="s">
        <v>1036</v>
      </c>
      <c r="SKT3" s="3" t="s">
        <v>1036</v>
      </c>
      <c r="SKU3" s="3" t="s">
        <v>1036</v>
      </c>
      <c r="SKV3" s="3" t="s">
        <v>1036</v>
      </c>
      <c r="SKW3" s="3" t="s">
        <v>1036</v>
      </c>
      <c r="SKX3" s="3" t="s">
        <v>1036</v>
      </c>
      <c r="SKY3" s="3" t="s">
        <v>1036</v>
      </c>
      <c r="SKZ3" s="3" t="s">
        <v>1036</v>
      </c>
      <c r="SLA3" s="3" t="s">
        <v>1036</v>
      </c>
      <c r="SLB3" s="3" t="s">
        <v>1036</v>
      </c>
      <c r="SLC3" s="3" t="s">
        <v>1036</v>
      </c>
      <c r="SLD3" s="3" t="s">
        <v>1036</v>
      </c>
      <c r="SLE3" s="3" t="s">
        <v>1036</v>
      </c>
      <c r="SLF3" s="3" t="s">
        <v>1036</v>
      </c>
      <c r="SLG3" s="3" t="s">
        <v>1036</v>
      </c>
      <c r="SLH3" s="3" t="s">
        <v>1036</v>
      </c>
      <c r="SLI3" s="3" t="s">
        <v>1036</v>
      </c>
      <c r="SLJ3" s="3" t="s">
        <v>1036</v>
      </c>
      <c r="SLK3" s="3" t="s">
        <v>1036</v>
      </c>
      <c r="SLL3" s="3" t="s">
        <v>1036</v>
      </c>
      <c r="SLM3" s="3" t="s">
        <v>1036</v>
      </c>
      <c r="SLN3" s="3" t="s">
        <v>1036</v>
      </c>
      <c r="SLO3" s="3" t="s">
        <v>1036</v>
      </c>
      <c r="SLP3" s="3" t="s">
        <v>1036</v>
      </c>
      <c r="SLQ3" s="3" t="s">
        <v>1036</v>
      </c>
      <c r="SLR3" s="3" t="s">
        <v>1036</v>
      </c>
      <c r="SLS3" s="3" t="s">
        <v>1036</v>
      </c>
      <c r="SLT3" s="3" t="s">
        <v>1036</v>
      </c>
      <c r="SLU3" s="3" t="s">
        <v>1036</v>
      </c>
      <c r="SLV3" s="3" t="s">
        <v>1036</v>
      </c>
      <c r="SLW3" s="3" t="s">
        <v>1036</v>
      </c>
      <c r="SLX3" s="3" t="s">
        <v>1036</v>
      </c>
      <c r="SLY3" s="3" t="s">
        <v>1036</v>
      </c>
      <c r="SLZ3" s="3" t="s">
        <v>1036</v>
      </c>
      <c r="SMA3" s="3" t="s">
        <v>1036</v>
      </c>
      <c r="SMB3" s="3" t="s">
        <v>1036</v>
      </c>
      <c r="SMC3" s="3" t="s">
        <v>1036</v>
      </c>
      <c r="SMD3" s="3" t="s">
        <v>1036</v>
      </c>
      <c r="SME3" s="3" t="s">
        <v>1036</v>
      </c>
      <c r="SMF3" s="3" t="s">
        <v>1036</v>
      </c>
      <c r="SMG3" s="3" t="s">
        <v>1036</v>
      </c>
      <c r="SMH3" s="3" t="s">
        <v>1036</v>
      </c>
      <c r="SMI3" s="3" t="s">
        <v>1036</v>
      </c>
      <c r="SMJ3" s="3" t="s">
        <v>1036</v>
      </c>
      <c r="SMK3" s="3" t="s">
        <v>1036</v>
      </c>
      <c r="SML3" s="3" t="s">
        <v>1036</v>
      </c>
      <c r="SMM3" s="3" t="s">
        <v>1036</v>
      </c>
      <c r="SMN3" s="3" t="s">
        <v>1036</v>
      </c>
      <c r="SMO3" s="3" t="s">
        <v>1036</v>
      </c>
      <c r="SMP3" s="3" t="s">
        <v>1036</v>
      </c>
      <c r="SMQ3" s="3" t="s">
        <v>1036</v>
      </c>
      <c r="SMR3" s="3" t="s">
        <v>1036</v>
      </c>
      <c r="SMS3" s="3" t="s">
        <v>1036</v>
      </c>
      <c r="SMT3" s="3" t="s">
        <v>1036</v>
      </c>
      <c r="SMU3" s="3" t="s">
        <v>1036</v>
      </c>
      <c r="SMV3" s="3" t="s">
        <v>1036</v>
      </c>
      <c r="SMW3" s="3" t="s">
        <v>1036</v>
      </c>
      <c r="SMX3" s="3" t="s">
        <v>1036</v>
      </c>
      <c r="SMY3" s="3" t="s">
        <v>1036</v>
      </c>
      <c r="SMZ3" s="3" t="s">
        <v>1036</v>
      </c>
      <c r="SNA3" s="3" t="s">
        <v>1036</v>
      </c>
      <c r="SNB3" s="3" t="s">
        <v>1036</v>
      </c>
      <c r="SNC3" s="3" t="s">
        <v>1036</v>
      </c>
      <c r="SND3" s="3" t="s">
        <v>1036</v>
      </c>
      <c r="SNE3" s="3" t="s">
        <v>1036</v>
      </c>
      <c r="SNF3" s="3" t="s">
        <v>1036</v>
      </c>
      <c r="SNG3" s="3" t="s">
        <v>1036</v>
      </c>
      <c r="SNH3" s="3" t="s">
        <v>1036</v>
      </c>
      <c r="SNI3" s="3" t="s">
        <v>1036</v>
      </c>
      <c r="SNJ3" s="3" t="s">
        <v>1036</v>
      </c>
      <c r="SNK3" s="3" t="s">
        <v>1036</v>
      </c>
      <c r="SNL3" s="3" t="s">
        <v>1036</v>
      </c>
      <c r="SNM3" s="3" t="s">
        <v>1036</v>
      </c>
      <c r="SNN3" s="3" t="s">
        <v>1036</v>
      </c>
      <c r="SNO3" s="3" t="s">
        <v>1036</v>
      </c>
      <c r="SNP3" s="3" t="s">
        <v>1036</v>
      </c>
      <c r="SNQ3" s="3" t="s">
        <v>1036</v>
      </c>
      <c r="SNR3" s="3" t="s">
        <v>1036</v>
      </c>
      <c r="SNS3" s="3" t="s">
        <v>1036</v>
      </c>
      <c r="SNT3" s="3" t="s">
        <v>1036</v>
      </c>
      <c r="SNU3" s="3" t="s">
        <v>1036</v>
      </c>
      <c r="SNV3" s="3" t="s">
        <v>1036</v>
      </c>
      <c r="SNW3" s="3" t="s">
        <v>1036</v>
      </c>
      <c r="SNX3" s="3" t="s">
        <v>1036</v>
      </c>
      <c r="SNY3" s="3" t="s">
        <v>1036</v>
      </c>
      <c r="SNZ3" s="3" t="s">
        <v>1036</v>
      </c>
      <c r="SOA3" s="3" t="s">
        <v>1036</v>
      </c>
      <c r="SOB3" s="3" t="s">
        <v>1036</v>
      </c>
      <c r="SOC3" s="3" t="s">
        <v>1036</v>
      </c>
      <c r="SOD3" s="3" t="s">
        <v>1036</v>
      </c>
      <c r="SOE3" s="3" t="s">
        <v>1036</v>
      </c>
      <c r="SOF3" s="3" t="s">
        <v>1036</v>
      </c>
      <c r="SOG3" s="3" t="s">
        <v>1036</v>
      </c>
      <c r="SOH3" s="3" t="s">
        <v>1036</v>
      </c>
      <c r="SOI3" s="3" t="s">
        <v>1036</v>
      </c>
      <c r="SOJ3" s="3" t="s">
        <v>1036</v>
      </c>
      <c r="SOK3" s="3" t="s">
        <v>1036</v>
      </c>
      <c r="SOL3" s="3" t="s">
        <v>1036</v>
      </c>
      <c r="SOM3" s="3" t="s">
        <v>1036</v>
      </c>
      <c r="SON3" s="3" t="s">
        <v>1036</v>
      </c>
      <c r="SOO3" s="3" t="s">
        <v>1036</v>
      </c>
      <c r="SOP3" s="3" t="s">
        <v>1036</v>
      </c>
      <c r="SOQ3" s="3" t="s">
        <v>1036</v>
      </c>
      <c r="SOR3" s="3" t="s">
        <v>1036</v>
      </c>
      <c r="SOS3" s="3" t="s">
        <v>1036</v>
      </c>
      <c r="SOT3" s="3" t="s">
        <v>1036</v>
      </c>
      <c r="SOU3" s="3" t="s">
        <v>1036</v>
      </c>
      <c r="SOV3" s="3" t="s">
        <v>1036</v>
      </c>
      <c r="SOW3" s="3" t="s">
        <v>1036</v>
      </c>
      <c r="SOX3" s="3" t="s">
        <v>1036</v>
      </c>
      <c r="SOY3" s="3" t="s">
        <v>1036</v>
      </c>
      <c r="SOZ3" s="3" t="s">
        <v>1036</v>
      </c>
      <c r="SPA3" s="3" t="s">
        <v>1036</v>
      </c>
      <c r="SPB3" s="3" t="s">
        <v>1036</v>
      </c>
      <c r="SPC3" s="3" t="s">
        <v>1036</v>
      </c>
      <c r="SPD3" s="3" t="s">
        <v>1036</v>
      </c>
      <c r="SPE3" s="3" t="s">
        <v>1036</v>
      </c>
      <c r="SPF3" s="3" t="s">
        <v>1036</v>
      </c>
      <c r="SPG3" s="3" t="s">
        <v>1036</v>
      </c>
      <c r="SPH3" s="3" t="s">
        <v>1036</v>
      </c>
      <c r="SPI3" s="3" t="s">
        <v>1036</v>
      </c>
      <c r="SPJ3" s="3" t="s">
        <v>1036</v>
      </c>
      <c r="SPK3" s="3" t="s">
        <v>1036</v>
      </c>
      <c r="SPL3" s="3" t="s">
        <v>1036</v>
      </c>
      <c r="SPM3" s="3" t="s">
        <v>1036</v>
      </c>
      <c r="SPN3" s="3" t="s">
        <v>1036</v>
      </c>
      <c r="SPO3" s="3" t="s">
        <v>1036</v>
      </c>
      <c r="SPP3" s="3" t="s">
        <v>1036</v>
      </c>
      <c r="SPQ3" s="3" t="s">
        <v>1036</v>
      </c>
      <c r="SPR3" s="3" t="s">
        <v>1036</v>
      </c>
      <c r="SPS3" s="3" t="s">
        <v>1036</v>
      </c>
      <c r="SPT3" s="3" t="s">
        <v>1036</v>
      </c>
      <c r="SPU3" s="3" t="s">
        <v>1036</v>
      </c>
      <c r="SPV3" s="3" t="s">
        <v>1036</v>
      </c>
      <c r="SPW3" s="3" t="s">
        <v>1036</v>
      </c>
      <c r="SPX3" s="3" t="s">
        <v>1036</v>
      </c>
      <c r="SPY3" s="3" t="s">
        <v>1036</v>
      </c>
      <c r="SPZ3" s="3" t="s">
        <v>1036</v>
      </c>
      <c r="SQA3" s="3" t="s">
        <v>1036</v>
      </c>
      <c r="SQB3" s="3" t="s">
        <v>1036</v>
      </c>
      <c r="SQC3" s="3" t="s">
        <v>1036</v>
      </c>
      <c r="SQD3" s="3" t="s">
        <v>1036</v>
      </c>
      <c r="SQE3" s="3" t="s">
        <v>1036</v>
      </c>
      <c r="SQF3" s="3" t="s">
        <v>1036</v>
      </c>
      <c r="SQG3" s="3" t="s">
        <v>1036</v>
      </c>
      <c r="SQH3" s="3" t="s">
        <v>1036</v>
      </c>
      <c r="SQI3" s="3" t="s">
        <v>1036</v>
      </c>
      <c r="SQJ3" s="3" t="s">
        <v>1036</v>
      </c>
      <c r="SQK3" s="3" t="s">
        <v>1036</v>
      </c>
      <c r="SQL3" s="3" t="s">
        <v>1036</v>
      </c>
      <c r="SQM3" s="3" t="s">
        <v>1036</v>
      </c>
      <c r="SQN3" s="3" t="s">
        <v>1036</v>
      </c>
      <c r="SQO3" s="3" t="s">
        <v>1036</v>
      </c>
      <c r="SQP3" s="3" t="s">
        <v>1036</v>
      </c>
      <c r="SQQ3" s="3" t="s">
        <v>1036</v>
      </c>
      <c r="SQR3" s="3" t="s">
        <v>1036</v>
      </c>
      <c r="SQS3" s="3" t="s">
        <v>1036</v>
      </c>
      <c r="SQT3" s="3" t="s">
        <v>1036</v>
      </c>
      <c r="SQU3" s="3" t="s">
        <v>1036</v>
      </c>
      <c r="SQV3" s="3" t="s">
        <v>1036</v>
      </c>
      <c r="SQW3" s="3" t="s">
        <v>1036</v>
      </c>
      <c r="SQX3" s="3" t="s">
        <v>1036</v>
      </c>
      <c r="SQY3" s="3" t="s">
        <v>1036</v>
      </c>
      <c r="SQZ3" s="3" t="s">
        <v>1036</v>
      </c>
      <c r="SRA3" s="3" t="s">
        <v>1036</v>
      </c>
      <c r="SRB3" s="3" t="s">
        <v>1036</v>
      </c>
      <c r="SRC3" s="3" t="s">
        <v>1036</v>
      </c>
      <c r="SRD3" s="3" t="s">
        <v>1036</v>
      </c>
      <c r="SRE3" s="3" t="s">
        <v>1036</v>
      </c>
      <c r="SRF3" s="3" t="s">
        <v>1036</v>
      </c>
      <c r="SRG3" s="3" t="s">
        <v>1036</v>
      </c>
      <c r="SRH3" s="3" t="s">
        <v>1036</v>
      </c>
      <c r="SRI3" s="3" t="s">
        <v>1036</v>
      </c>
      <c r="SRJ3" s="3" t="s">
        <v>1036</v>
      </c>
      <c r="SRK3" s="3" t="s">
        <v>1036</v>
      </c>
      <c r="SRL3" s="3" t="s">
        <v>1036</v>
      </c>
      <c r="SRM3" s="3" t="s">
        <v>1036</v>
      </c>
      <c r="SRN3" s="3" t="s">
        <v>1036</v>
      </c>
      <c r="SRO3" s="3" t="s">
        <v>1036</v>
      </c>
      <c r="SRP3" s="3" t="s">
        <v>1036</v>
      </c>
      <c r="SRQ3" s="3" t="s">
        <v>1036</v>
      </c>
      <c r="SRR3" s="3" t="s">
        <v>1036</v>
      </c>
      <c r="SRS3" s="3" t="s">
        <v>1036</v>
      </c>
      <c r="SRT3" s="3" t="s">
        <v>1036</v>
      </c>
      <c r="SRU3" s="3" t="s">
        <v>1036</v>
      </c>
      <c r="SRV3" s="3" t="s">
        <v>1036</v>
      </c>
      <c r="SRW3" s="3" t="s">
        <v>1036</v>
      </c>
      <c r="SRX3" s="3" t="s">
        <v>1036</v>
      </c>
      <c r="SRY3" s="3" t="s">
        <v>1036</v>
      </c>
      <c r="SRZ3" s="3" t="s">
        <v>1036</v>
      </c>
      <c r="SSA3" s="3" t="s">
        <v>1036</v>
      </c>
      <c r="SSB3" s="3" t="s">
        <v>1036</v>
      </c>
      <c r="SSC3" s="3" t="s">
        <v>1036</v>
      </c>
      <c r="SSD3" s="3" t="s">
        <v>1036</v>
      </c>
      <c r="SSE3" s="3" t="s">
        <v>1036</v>
      </c>
      <c r="SSF3" s="3" t="s">
        <v>1036</v>
      </c>
      <c r="SSG3" s="3" t="s">
        <v>1036</v>
      </c>
      <c r="SSH3" s="3" t="s">
        <v>1036</v>
      </c>
      <c r="SSI3" s="3" t="s">
        <v>1036</v>
      </c>
      <c r="SSJ3" s="3" t="s">
        <v>1036</v>
      </c>
      <c r="SSK3" s="3" t="s">
        <v>1036</v>
      </c>
      <c r="SSL3" s="3" t="s">
        <v>1036</v>
      </c>
      <c r="SSM3" s="3" t="s">
        <v>1036</v>
      </c>
      <c r="SSN3" s="3" t="s">
        <v>1036</v>
      </c>
      <c r="SSO3" s="3" t="s">
        <v>1036</v>
      </c>
      <c r="SSP3" s="3" t="s">
        <v>1036</v>
      </c>
      <c r="SSQ3" s="3" t="s">
        <v>1036</v>
      </c>
      <c r="SSR3" s="3" t="s">
        <v>1036</v>
      </c>
      <c r="SSS3" s="3" t="s">
        <v>1036</v>
      </c>
      <c r="SST3" s="3" t="s">
        <v>1036</v>
      </c>
      <c r="SSU3" s="3" t="s">
        <v>1036</v>
      </c>
      <c r="SSV3" s="3" t="s">
        <v>1036</v>
      </c>
      <c r="SSW3" s="3" t="s">
        <v>1036</v>
      </c>
      <c r="SSX3" s="3" t="s">
        <v>1036</v>
      </c>
      <c r="SSY3" s="3" t="s">
        <v>1036</v>
      </c>
      <c r="SSZ3" s="3" t="s">
        <v>1036</v>
      </c>
      <c r="STA3" s="3" t="s">
        <v>1036</v>
      </c>
      <c r="STB3" s="3" t="s">
        <v>1036</v>
      </c>
      <c r="STC3" s="3" t="s">
        <v>1036</v>
      </c>
      <c r="STD3" s="3" t="s">
        <v>1036</v>
      </c>
      <c r="STE3" s="3" t="s">
        <v>1036</v>
      </c>
      <c r="STF3" s="3" t="s">
        <v>1036</v>
      </c>
      <c r="STG3" s="3" t="s">
        <v>1036</v>
      </c>
      <c r="STH3" s="3" t="s">
        <v>1036</v>
      </c>
      <c r="STI3" s="3" t="s">
        <v>1036</v>
      </c>
      <c r="STJ3" s="3" t="s">
        <v>1036</v>
      </c>
      <c r="STK3" s="3" t="s">
        <v>1036</v>
      </c>
      <c r="STL3" s="3" t="s">
        <v>1036</v>
      </c>
      <c r="STM3" s="3" t="s">
        <v>1036</v>
      </c>
      <c r="STN3" s="3" t="s">
        <v>1036</v>
      </c>
      <c r="STO3" s="3" t="s">
        <v>1036</v>
      </c>
      <c r="STP3" s="3" t="s">
        <v>1036</v>
      </c>
      <c r="STQ3" s="3" t="s">
        <v>1036</v>
      </c>
      <c r="STR3" s="3" t="s">
        <v>1036</v>
      </c>
      <c r="STS3" s="3" t="s">
        <v>1036</v>
      </c>
      <c r="STT3" s="3" t="s">
        <v>1036</v>
      </c>
      <c r="STU3" s="3" t="s">
        <v>1036</v>
      </c>
      <c r="STV3" s="3" t="s">
        <v>1036</v>
      </c>
      <c r="STW3" s="3" t="s">
        <v>1036</v>
      </c>
      <c r="STX3" s="3" t="s">
        <v>1036</v>
      </c>
      <c r="STY3" s="3" t="s">
        <v>1036</v>
      </c>
      <c r="STZ3" s="3" t="s">
        <v>1036</v>
      </c>
      <c r="SUA3" s="3" t="s">
        <v>1036</v>
      </c>
      <c r="SUB3" s="3" t="s">
        <v>1036</v>
      </c>
      <c r="SUC3" s="3" t="s">
        <v>1036</v>
      </c>
      <c r="SUD3" s="3" t="s">
        <v>1036</v>
      </c>
      <c r="SUE3" s="3" t="s">
        <v>1036</v>
      </c>
      <c r="SUF3" s="3" t="s">
        <v>1036</v>
      </c>
      <c r="SUG3" s="3" t="s">
        <v>1036</v>
      </c>
      <c r="SUH3" s="3" t="s">
        <v>1036</v>
      </c>
      <c r="SUI3" s="3" t="s">
        <v>1036</v>
      </c>
      <c r="SUJ3" s="3" t="s">
        <v>1036</v>
      </c>
      <c r="SUK3" s="3" t="s">
        <v>1036</v>
      </c>
      <c r="SUL3" s="3" t="s">
        <v>1036</v>
      </c>
      <c r="SUM3" s="3" t="s">
        <v>1036</v>
      </c>
      <c r="SUN3" s="3" t="s">
        <v>1036</v>
      </c>
      <c r="SUO3" s="3" t="s">
        <v>1036</v>
      </c>
      <c r="SUP3" s="3" t="s">
        <v>1036</v>
      </c>
      <c r="SUQ3" s="3" t="s">
        <v>1036</v>
      </c>
      <c r="SUR3" s="3" t="s">
        <v>1036</v>
      </c>
      <c r="SUS3" s="3" t="s">
        <v>1036</v>
      </c>
      <c r="SUT3" s="3" t="s">
        <v>1036</v>
      </c>
      <c r="SUU3" s="3" t="s">
        <v>1036</v>
      </c>
      <c r="SUV3" s="3" t="s">
        <v>1036</v>
      </c>
      <c r="SUW3" s="3" t="s">
        <v>1036</v>
      </c>
      <c r="SUX3" s="3" t="s">
        <v>1036</v>
      </c>
      <c r="SUY3" s="3" t="s">
        <v>1036</v>
      </c>
      <c r="SUZ3" s="3" t="s">
        <v>1036</v>
      </c>
      <c r="SVA3" s="3" t="s">
        <v>1036</v>
      </c>
      <c r="SVB3" s="3" t="s">
        <v>1036</v>
      </c>
      <c r="SVC3" s="3" t="s">
        <v>1036</v>
      </c>
      <c r="SVD3" s="3" t="s">
        <v>1036</v>
      </c>
      <c r="SVE3" s="3" t="s">
        <v>1036</v>
      </c>
      <c r="SVF3" s="3" t="s">
        <v>1036</v>
      </c>
      <c r="SVG3" s="3" t="s">
        <v>1036</v>
      </c>
      <c r="SVH3" s="3" t="s">
        <v>1036</v>
      </c>
      <c r="SVI3" s="3" t="s">
        <v>1036</v>
      </c>
      <c r="SVJ3" s="3" t="s">
        <v>1036</v>
      </c>
      <c r="SVK3" s="3" t="s">
        <v>1036</v>
      </c>
      <c r="SVL3" s="3" t="s">
        <v>1036</v>
      </c>
      <c r="SVM3" s="3" t="s">
        <v>1036</v>
      </c>
      <c r="SVN3" s="3" t="s">
        <v>1036</v>
      </c>
      <c r="SVO3" s="3" t="s">
        <v>1036</v>
      </c>
      <c r="SVP3" s="3" t="s">
        <v>1036</v>
      </c>
      <c r="SVQ3" s="3" t="s">
        <v>1036</v>
      </c>
      <c r="SVR3" s="3" t="s">
        <v>1036</v>
      </c>
      <c r="SVS3" s="3" t="s">
        <v>1036</v>
      </c>
      <c r="SVT3" s="3" t="s">
        <v>1036</v>
      </c>
      <c r="SVU3" s="3" t="s">
        <v>1036</v>
      </c>
      <c r="SVV3" s="3" t="s">
        <v>1036</v>
      </c>
      <c r="SVW3" s="3" t="s">
        <v>1036</v>
      </c>
      <c r="SVX3" s="3" t="s">
        <v>1036</v>
      </c>
      <c r="SVY3" s="3" t="s">
        <v>1036</v>
      </c>
      <c r="SVZ3" s="3" t="s">
        <v>1036</v>
      </c>
      <c r="SWA3" s="3" t="s">
        <v>1036</v>
      </c>
      <c r="SWB3" s="3" t="s">
        <v>1036</v>
      </c>
      <c r="SWC3" s="3" t="s">
        <v>1036</v>
      </c>
      <c r="SWD3" s="3" t="s">
        <v>1036</v>
      </c>
      <c r="SWE3" s="3" t="s">
        <v>1036</v>
      </c>
      <c r="SWF3" s="3" t="s">
        <v>1036</v>
      </c>
      <c r="SWG3" s="3" t="s">
        <v>1036</v>
      </c>
      <c r="SWH3" s="3" t="s">
        <v>1036</v>
      </c>
      <c r="SWI3" s="3" t="s">
        <v>1036</v>
      </c>
      <c r="SWJ3" s="3" t="s">
        <v>1036</v>
      </c>
      <c r="SWK3" s="3" t="s">
        <v>1036</v>
      </c>
      <c r="SWL3" s="3" t="s">
        <v>1036</v>
      </c>
      <c r="SWM3" s="3" t="s">
        <v>1036</v>
      </c>
      <c r="SWN3" s="3" t="s">
        <v>1036</v>
      </c>
      <c r="SWO3" s="3" t="s">
        <v>1036</v>
      </c>
      <c r="SWP3" s="3" t="s">
        <v>1036</v>
      </c>
      <c r="SWQ3" s="3" t="s">
        <v>1036</v>
      </c>
      <c r="SWR3" s="3" t="s">
        <v>1036</v>
      </c>
      <c r="SWS3" s="3" t="s">
        <v>1036</v>
      </c>
      <c r="SWT3" s="3" t="s">
        <v>1036</v>
      </c>
      <c r="SWU3" s="3" t="s">
        <v>1036</v>
      </c>
      <c r="SWV3" s="3" t="s">
        <v>1036</v>
      </c>
      <c r="SWW3" s="3" t="s">
        <v>1036</v>
      </c>
      <c r="SWX3" s="3" t="s">
        <v>1036</v>
      </c>
      <c r="SWY3" s="3" t="s">
        <v>1036</v>
      </c>
      <c r="SWZ3" s="3" t="s">
        <v>1036</v>
      </c>
      <c r="SXA3" s="3" t="s">
        <v>1036</v>
      </c>
      <c r="SXB3" s="3" t="s">
        <v>1036</v>
      </c>
      <c r="SXC3" s="3" t="s">
        <v>1036</v>
      </c>
      <c r="SXD3" s="3" t="s">
        <v>1036</v>
      </c>
      <c r="SXE3" s="3" t="s">
        <v>1036</v>
      </c>
      <c r="SXF3" s="3" t="s">
        <v>1036</v>
      </c>
      <c r="SXG3" s="3" t="s">
        <v>1036</v>
      </c>
      <c r="SXH3" s="3" t="s">
        <v>1036</v>
      </c>
      <c r="SXI3" s="3" t="s">
        <v>1036</v>
      </c>
      <c r="SXJ3" s="3" t="s">
        <v>1036</v>
      </c>
      <c r="SXK3" s="3" t="s">
        <v>1036</v>
      </c>
      <c r="SXL3" s="3" t="s">
        <v>1036</v>
      </c>
      <c r="SXM3" s="3" t="s">
        <v>1036</v>
      </c>
      <c r="SXN3" s="3" t="s">
        <v>1036</v>
      </c>
      <c r="SXO3" s="3" t="s">
        <v>1036</v>
      </c>
      <c r="SXP3" s="3" t="s">
        <v>1036</v>
      </c>
      <c r="SXQ3" s="3" t="s">
        <v>1036</v>
      </c>
      <c r="SXR3" s="3" t="s">
        <v>1036</v>
      </c>
      <c r="SXS3" s="3" t="s">
        <v>1036</v>
      </c>
      <c r="SXT3" s="3" t="s">
        <v>1036</v>
      </c>
      <c r="SXU3" s="3" t="s">
        <v>1036</v>
      </c>
      <c r="SXV3" s="3" t="s">
        <v>1036</v>
      </c>
      <c r="SXW3" s="3" t="s">
        <v>1036</v>
      </c>
      <c r="SXX3" s="3" t="s">
        <v>1036</v>
      </c>
      <c r="SXY3" s="3" t="s">
        <v>1036</v>
      </c>
      <c r="SXZ3" s="3" t="s">
        <v>1036</v>
      </c>
      <c r="SYA3" s="3" t="s">
        <v>1036</v>
      </c>
      <c r="SYB3" s="3" t="s">
        <v>1036</v>
      </c>
      <c r="SYC3" s="3" t="s">
        <v>1036</v>
      </c>
      <c r="SYD3" s="3" t="s">
        <v>1036</v>
      </c>
      <c r="SYE3" s="3" t="s">
        <v>1036</v>
      </c>
      <c r="SYF3" s="3" t="s">
        <v>1036</v>
      </c>
      <c r="SYG3" s="3" t="s">
        <v>1036</v>
      </c>
      <c r="SYH3" s="3" t="s">
        <v>1036</v>
      </c>
      <c r="SYI3" s="3" t="s">
        <v>1036</v>
      </c>
      <c r="SYJ3" s="3" t="s">
        <v>1036</v>
      </c>
      <c r="SYK3" s="3" t="s">
        <v>1036</v>
      </c>
      <c r="SYL3" s="3" t="s">
        <v>1036</v>
      </c>
      <c r="SYM3" s="3" t="s">
        <v>1036</v>
      </c>
      <c r="SYN3" s="3" t="s">
        <v>1036</v>
      </c>
      <c r="SYO3" s="3" t="s">
        <v>1036</v>
      </c>
      <c r="SYP3" s="3" t="s">
        <v>1036</v>
      </c>
      <c r="SYQ3" s="3" t="s">
        <v>1036</v>
      </c>
      <c r="SYR3" s="3" t="s">
        <v>1036</v>
      </c>
      <c r="SYS3" s="3" t="s">
        <v>1036</v>
      </c>
      <c r="SYT3" s="3" t="s">
        <v>1036</v>
      </c>
      <c r="SYU3" s="3" t="s">
        <v>1036</v>
      </c>
      <c r="SYV3" s="3" t="s">
        <v>1036</v>
      </c>
      <c r="SYW3" s="3" t="s">
        <v>1036</v>
      </c>
      <c r="SYX3" s="3" t="s">
        <v>1036</v>
      </c>
      <c r="SYY3" s="3" t="s">
        <v>1036</v>
      </c>
      <c r="SYZ3" s="3" t="s">
        <v>1036</v>
      </c>
      <c r="SZA3" s="3" t="s">
        <v>1036</v>
      </c>
      <c r="SZB3" s="3" t="s">
        <v>1036</v>
      </c>
      <c r="SZC3" s="3" t="s">
        <v>1036</v>
      </c>
      <c r="SZD3" s="3" t="s">
        <v>1036</v>
      </c>
      <c r="SZE3" s="3" t="s">
        <v>1036</v>
      </c>
      <c r="SZF3" s="3" t="s">
        <v>1036</v>
      </c>
      <c r="SZG3" s="3" t="s">
        <v>1036</v>
      </c>
      <c r="SZH3" s="3" t="s">
        <v>1036</v>
      </c>
      <c r="SZI3" s="3" t="s">
        <v>1036</v>
      </c>
      <c r="SZJ3" s="3" t="s">
        <v>1036</v>
      </c>
      <c r="SZK3" s="3" t="s">
        <v>1036</v>
      </c>
      <c r="SZL3" s="3" t="s">
        <v>1036</v>
      </c>
      <c r="SZM3" s="3" t="s">
        <v>1036</v>
      </c>
      <c r="SZN3" s="3" t="s">
        <v>1036</v>
      </c>
      <c r="SZO3" s="3" t="s">
        <v>1036</v>
      </c>
      <c r="SZP3" s="3" t="s">
        <v>1036</v>
      </c>
      <c r="SZQ3" s="3" t="s">
        <v>1036</v>
      </c>
      <c r="SZR3" s="3" t="s">
        <v>1036</v>
      </c>
      <c r="SZS3" s="3" t="s">
        <v>1036</v>
      </c>
      <c r="SZT3" s="3" t="s">
        <v>1036</v>
      </c>
      <c r="SZU3" s="3" t="s">
        <v>1036</v>
      </c>
      <c r="SZV3" s="3" t="s">
        <v>1036</v>
      </c>
      <c r="SZW3" s="3" t="s">
        <v>1036</v>
      </c>
      <c r="SZX3" s="3" t="s">
        <v>1036</v>
      </c>
      <c r="SZY3" s="3" t="s">
        <v>1036</v>
      </c>
      <c r="SZZ3" s="3" t="s">
        <v>1036</v>
      </c>
      <c r="TAA3" s="3" t="s">
        <v>1036</v>
      </c>
      <c r="TAB3" s="3" t="s">
        <v>1036</v>
      </c>
      <c r="TAC3" s="3" t="s">
        <v>1036</v>
      </c>
      <c r="TAD3" s="3" t="s">
        <v>1036</v>
      </c>
      <c r="TAE3" s="3" t="s">
        <v>1036</v>
      </c>
      <c r="TAF3" s="3" t="s">
        <v>1036</v>
      </c>
      <c r="TAG3" s="3" t="s">
        <v>1036</v>
      </c>
      <c r="TAH3" s="3" t="s">
        <v>1036</v>
      </c>
      <c r="TAI3" s="3" t="s">
        <v>1036</v>
      </c>
      <c r="TAJ3" s="3" t="s">
        <v>1036</v>
      </c>
      <c r="TAK3" s="3" t="s">
        <v>1036</v>
      </c>
      <c r="TAL3" s="3" t="s">
        <v>1036</v>
      </c>
      <c r="TAM3" s="3" t="s">
        <v>1036</v>
      </c>
      <c r="TAN3" s="3" t="s">
        <v>1036</v>
      </c>
      <c r="TAO3" s="3" t="s">
        <v>1036</v>
      </c>
      <c r="TAP3" s="3" t="s">
        <v>1036</v>
      </c>
      <c r="TAQ3" s="3" t="s">
        <v>1036</v>
      </c>
      <c r="TAR3" s="3" t="s">
        <v>1036</v>
      </c>
      <c r="TAS3" s="3" t="s">
        <v>1036</v>
      </c>
      <c r="TAT3" s="3" t="s">
        <v>1036</v>
      </c>
      <c r="TAU3" s="3" t="s">
        <v>1036</v>
      </c>
      <c r="TAV3" s="3" t="s">
        <v>1036</v>
      </c>
      <c r="TAW3" s="3" t="s">
        <v>1036</v>
      </c>
      <c r="TAX3" s="3" t="s">
        <v>1036</v>
      </c>
      <c r="TAY3" s="3" t="s">
        <v>1036</v>
      </c>
      <c r="TAZ3" s="3" t="s">
        <v>1036</v>
      </c>
      <c r="TBA3" s="3" t="s">
        <v>1036</v>
      </c>
      <c r="TBB3" s="3" t="s">
        <v>1036</v>
      </c>
      <c r="TBC3" s="3" t="s">
        <v>1036</v>
      </c>
      <c r="TBD3" s="3" t="s">
        <v>1036</v>
      </c>
      <c r="TBE3" s="3" t="s">
        <v>1036</v>
      </c>
      <c r="TBF3" s="3" t="s">
        <v>1036</v>
      </c>
      <c r="TBG3" s="3" t="s">
        <v>1036</v>
      </c>
      <c r="TBH3" s="3" t="s">
        <v>1036</v>
      </c>
      <c r="TBI3" s="3" t="s">
        <v>1036</v>
      </c>
      <c r="TBJ3" s="3" t="s">
        <v>1036</v>
      </c>
      <c r="TBK3" s="3" t="s">
        <v>1036</v>
      </c>
      <c r="TBL3" s="3" t="s">
        <v>1036</v>
      </c>
      <c r="TBM3" s="3" t="s">
        <v>1036</v>
      </c>
      <c r="TBN3" s="3" t="s">
        <v>1036</v>
      </c>
      <c r="TBO3" s="3" t="s">
        <v>1036</v>
      </c>
      <c r="TBP3" s="3" t="s">
        <v>1036</v>
      </c>
      <c r="TBQ3" s="3" t="s">
        <v>1036</v>
      </c>
      <c r="TBR3" s="3" t="s">
        <v>1036</v>
      </c>
      <c r="TBS3" s="3" t="s">
        <v>1036</v>
      </c>
      <c r="TBT3" s="3" t="s">
        <v>1036</v>
      </c>
      <c r="TBU3" s="3" t="s">
        <v>1036</v>
      </c>
      <c r="TBV3" s="3" t="s">
        <v>1036</v>
      </c>
      <c r="TBW3" s="3" t="s">
        <v>1036</v>
      </c>
      <c r="TBX3" s="3" t="s">
        <v>1036</v>
      </c>
      <c r="TBY3" s="3" t="s">
        <v>1036</v>
      </c>
      <c r="TBZ3" s="3" t="s">
        <v>1036</v>
      </c>
      <c r="TCA3" s="3" t="s">
        <v>1036</v>
      </c>
      <c r="TCB3" s="3" t="s">
        <v>1036</v>
      </c>
      <c r="TCC3" s="3" t="s">
        <v>1036</v>
      </c>
      <c r="TCD3" s="3" t="s">
        <v>1036</v>
      </c>
      <c r="TCE3" s="3" t="s">
        <v>1036</v>
      </c>
      <c r="TCF3" s="3" t="s">
        <v>1036</v>
      </c>
      <c r="TCG3" s="3" t="s">
        <v>1036</v>
      </c>
      <c r="TCH3" s="3" t="s">
        <v>1036</v>
      </c>
      <c r="TCI3" s="3" t="s">
        <v>1036</v>
      </c>
      <c r="TCJ3" s="3" t="s">
        <v>1036</v>
      </c>
      <c r="TCK3" s="3" t="s">
        <v>1036</v>
      </c>
      <c r="TCL3" s="3" t="s">
        <v>1036</v>
      </c>
      <c r="TCM3" s="3" t="s">
        <v>1036</v>
      </c>
      <c r="TCN3" s="3" t="s">
        <v>1036</v>
      </c>
      <c r="TCO3" s="3" t="s">
        <v>1036</v>
      </c>
      <c r="TCP3" s="3" t="s">
        <v>1036</v>
      </c>
      <c r="TCQ3" s="3" t="s">
        <v>1036</v>
      </c>
      <c r="TCR3" s="3" t="s">
        <v>1036</v>
      </c>
      <c r="TCS3" s="3" t="s">
        <v>1036</v>
      </c>
      <c r="TCT3" s="3" t="s">
        <v>1036</v>
      </c>
      <c r="TCU3" s="3" t="s">
        <v>1036</v>
      </c>
      <c r="TCV3" s="3" t="s">
        <v>1036</v>
      </c>
      <c r="TCW3" s="3" t="s">
        <v>1036</v>
      </c>
      <c r="TCX3" s="3" t="s">
        <v>1036</v>
      </c>
      <c r="TCY3" s="3" t="s">
        <v>1036</v>
      </c>
      <c r="TCZ3" s="3" t="s">
        <v>1036</v>
      </c>
      <c r="TDA3" s="3" t="s">
        <v>1036</v>
      </c>
      <c r="TDB3" s="3" t="s">
        <v>1036</v>
      </c>
      <c r="TDC3" s="3" t="s">
        <v>1036</v>
      </c>
      <c r="TDD3" s="3" t="s">
        <v>1036</v>
      </c>
      <c r="TDE3" s="3" t="s">
        <v>1036</v>
      </c>
      <c r="TDF3" s="3" t="s">
        <v>1036</v>
      </c>
      <c r="TDG3" s="3" t="s">
        <v>1036</v>
      </c>
      <c r="TDH3" s="3" t="s">
        <v>1036</v>
      </c>
      <c r="TDI3" s="3" t="s">
        <v>1036</v>
      </c>
      <c r="TDJ3" s="3" t="s">
        <v>1036</v>
      </c>
      <c r="TDK3" s="3" t="s">
        <v>1036</v>
      </c>
      <c r="TDL3" s="3" t="s">
        <v>1036</v>
      </c>
      <c r="TDM3" s="3" t="s">
        <v>1036</v>
      </c>
      <c r="TDN3" s="3" t="s">
        <v>1036</v>
      </c>
      <c r="TDO3" s="3" t="s">
        <v>1036</v>
      </c>
      <c r="TDP3" s="3" t="s">
        <v>1036</v>
      </c>
      <c r="TDQ3" s="3" t="s">
        <v>1036</v>
      </c>
      <c r="TDR3" s="3" t="s">
        <v>1036</v>
      </c>
      <c r="TDS3" s="3" t="s">
        <v>1036</v>
      </c>
      <c r="TDT3" s="3" t="s">
        <v>1036</v>
      </c>
      <c r="TDU3" s="3" t="s">
        <v>1036</v>
      </c>
      <c r="TDV3" s="3" t="s">
        <v>1036</v>
      </c>
      <c r="TDW3" s="3" t="s">
        <v>1036</v>
      </c>
      <c r="TDX3" s="3" t="s">
        <v>1036</v>
      </c>
      <c r="TDY3" s="3" t="s">
        <v>1036</v>
      </c>
      <c r="TDZ3" s="3" t="s">
        <v>1036</v>
      </c>
      <c r="TEA3" s="3" t="s">
        <v>1036</v>
      </c>
      <c r="TEB3" s="3" t="s">
        <v>1036</v>
      </c>
      <c r="TEC3" s="3" t="s">
        <v>1036</v>
      </c>
      <c r="TED3" s="3" t="s">
        <v>1036</v>
      </c>
      <c r="TEE3" s="3" t="s">
        <v>1036</v>
      </c>
      <c r="TEF3" s="3" t="s">
        <v>1036</v>
      </c>
      <c r="TEG3" s="3" t="s">
        <v>1036</v>
      </c>
      <c r="TEH3" s="3" t="s">
        <v>1036</v>
      </c>
      <c r="TEI3" s="3" t="s">
        <v>1036</v>
      </c>
      <c r="TEJ3" s="3" t="s">
        <v>1036</v>
      </c>
      <c r="TEK3" s="3" t="s">
        <v>1036</v>
      </c>
      <c r="TEL3" s="3" t="s">
        <v>1036</v>
      </c>
      <c r="TEM3" s="3" t="s">
        <v>1036</v>
      </c>
      <c r="TEN3" s="3" t="s">
        <v>1036</v>
      </c>
      <c r="TEO3" s="3" t="s">
        <v>1036</v>
      </c>
      <c r="TEP3" s="3" t="s">
        <v>1036</v>
      </c>
      <c r="TEQ3" s="3" t="s">
        <v>1036</v>
      </c>
      <c r="TER3" s="3" t="s">
        <v>1036</v>
      </c>
      <c r="TES3" s="3" t="s">
        <v>1036</v>
      </c>
      <c r="TET3" s="3" t="s">
        <v>1036</v>
      </c>
      <c r="TEU3" s="3" t="s">
        <v>1036</v>
      </c>
      <c r="TEV3" s="3" t="s">
        <v>1036</v>
      </c>
      <c r="TEW3" s="3" t="s">
        <v>1036</v>
      </c>
      <c r="TEX3" s="3" t="s">
        <v>1036</v>
      </c>
      <c r="TEY3" s="3" t="s">
        <v>1036</v>
      </c>
      <c r="TEZ3" s="3" t="s">
        <v>1036</v>
      </c>
      <c r="TFA3" s="3" t="s">
        <v>1036</v>
      </c>
      <c r="TFB3" s="3" t="s">
        <v>1036</v>
      </c>
      <c r="TFC3" s="3" t="s">
        <v>1036</v>
      </c>
      <c r="TFD3" s="3" t="s">
        <v>1036</v>
      </c>
      <c r="TFE3" s="3" t="s">
        <v>1036</v>
      </c>
      <c r="TFF3" s="3" t="s">
        <v>1036</v>
      </c>
      <c r="TFG3" s="3" t="s">
        <v>1036</v>
      </c>
      <c r="TFH3" s="3" t="s">
        <v>1036</v>
      </c>
      <c r="TFI3" s="3" t="s">
        <v>1036</v>
      </c>
      <c r="TFJ3" s="3" t="s">
        <v>1036</v>
      </c>
      <c r="TFK3" s="3" t="s">
        <v>1036</v>
      </c>
      <c r="TFL3" s="3" t="s">
        <v>1036</v>
      </c>
      <c r="TFM3" s="3" t="s">
        <v>1036</v>
      </c>
      <c r="TFN3" s="3" t="s">
        <v>1036</v>
      </c>
      <c r="TFO3" s="3" t="s">
        <v>1036</v>
      </c>
      <c r="TFP3" s="3" t="s">
        <v>1036</v>
      </c>
      <c r="TFQ3" s="3" t="s">
        <v>1036</v>
      </c>
      <c r="TFR3" s="3" t="s">
        <v>1036</v>
      </c>
      <c r="TFS3" s="3" t="s">
        <v>1036</v>
      </c>
      <c r="TFT3" s="3" t="s">
        <v>1036</v>
      </c>
      <c r="TFU3" s="3" t="s">
        <v>1036</v>
      </c>
      <c r="TFV3" s="3" t="s">
        <v>1036</v>
      </c>
      <c r="TFW3" s="3" t="s">
        <v>1036</v>
      </c>
      <c r="TFX3" s="3" t="s">
        <v>1036</v>
      </c>
      <c r="TFY3" s="3" t="s">
        <v>1036</v>
      </c>
      <c r="TFZ3" s="3" t="s">
        <v>1036</v>
      </c>
      <c r="TGA3" s="3" t="s">
        <v>1036</v>
      </c>
      <c r="TGB3" s="3" t="s">
        <v>1036</v>
      </c>
      <c r="TGC3" s="3" t="s">
        <v>1036</v>
      </c>
      <c r="TGD3" s="3" t="s">
        <v>1036</v>
      </c>
      <c r="TGE3" s="3" t="s">
        <v>1036</v>
      </c>
      <c r="TGF3" s="3" t="s">
        <v>1036</v>
      </c>
      <c r="TGG3" s="3" t="s">
        <v>1036</v>
      </c>
      <c r="TGH3" s="3" t="s">
        <v>1036</v>
      </c>
      <c r="TGI3" s="3" t="s">
        <v>1036</v>
      </c>
      <c r="TGJ3" s="3" t="s">
        <v>1036</v>
      </c>
      <c r="TGK3" s="3" t="s">
        <v>1036</v>
      </c>
      <c r="TGL3" s="3" t="s">
        <v>1036</v>
      </c>
      <c r="TGM3" s="3" t="s">
        <v>1036</v>
      </c>
      <c r="TGN3" s="3" t="s">
        <v>1036</v>
      </c>
      <c r="TGO3" s="3" t="s">
        <v>1036</v>
      </c>
      <c r="TGP3" s="3" t="s">
        <v>1036</v>
      </c>
      <c r="TGQ3" s="3" t="s">
        <v>1036</v>
      </c>
      <c r="TGR3" s="3" t="s">
        <v>1036</v>
      </c>
      <c r="TGS3" s="3" t="s">
        <v>1036</v>
      </c>
      <c r="TGT3" s="3" t="s">
        <v>1036</v>
      </c>
      <c r="TGU3" s="3" t="s">
        <v>1036</v>
      </c>
      <c r="TGV3" s="3" t="s">
        <v>1036</v>
      </c>
      <c r="TGW3" s="3" t="s">
        <v>1036</v>
      </c>
      <c r="TGX3" s="3" t="s">
        <v>1036</v>
      </c>
      <c r="TGY3" s="3" t="s">
        <v>1036</v>
      </c>
      <c r="TGZ3" s="3" t="s">
        <v>1036</v>
      </c>
      <c r="THA3" s="3" t="s">
        <v>1036</v>
      </c>
      <c r="THB3" s="3" t="s">
        <v>1036</v>
      </c>
      <c r="THC3" s="3" t="s">
        <v>1036</v>
      </c>
      <c r="THD3" s="3" t="s">
        <v>1036</v>
      </c>
      <c r="THE3" s="3" t="s">
        <v>1036</v>
      </c>
      <c r="THF3" s="3" t="s">
        <v>1036</v>
      </c>
      <c r="THG3" s="3" t="s">
        <v>1036</v>
      </c>
      <c r="THH3" s="3" t="s">
        <v>1036</v>
      </c>
      <c r="THI3" s="3" t="s">
        <v>1036</v>
      </c>
      <c r="THJ3" s="3" t="s">
        <v>1036</v>
      </c>
      <c r="THK3" s="3" t="s">
        <v>1036</v>
      </c>
      <c r="THL3" s="3" t="s">
        <v>1036</v>
      </c>
      <c r="THM3" s="3" t="s">
        <v>1036</v>
      </c>
      <c r="THN3" s="3" t="s">
        <v>1036</v>
      </c>
      <c r="THO3" s="3" t="s">
        <v>1036</v>
      </c>
      <c r="THP3" s="3" t="s">
        <v>1036</v>
      </c>
      <c r="THQ3" s="3" t="s">
        <v>1036</v>
      </c>
      <c r="THR3" s="3" t="s">
        <v>1036</v>
      </c>
      <c r="THS3" s="3" t="s">
        <v>1036</v>
      </c>
      <c r="THT3" s="3" t="s">
        <v>1036</v>
      </c>
      <c r="THU3" s="3" t="s">
        <v>1036</v>
      </c>
      <c r="THV3" s="3" t="s">
        <v>1036</v>
      </c>
      <c r="THW3" s="3" t="s">
        <v>1036</v>
      </c>
      <c r="THX3" s="3" t="s">
        <v>1036</v>
      </c>
      <c r="THY3" s="3" t="s">
        <v>1036</v>
      </c>
      <c r="THZ3" s="3" t="s">
        <v>1036</v>
      </c>
      <c r="TIA3" s="3" t="s">
        <v>1036</v>
      </c>
      <c r="TIB3" s="3" t="s">
        <v>1036</v>
      </c>
      <c r="TIC3" s="3" t="s">
        <v>1036</v>
      </c>
      <c r="TID3" s="3" t="s">
        <v>1036</v>
      </c>
      <c r="TIE3" s="3" t="s">
        <v>1036</v>
      </c>
      <c r="TIF3" s="3" t="s">
        <v>1036</v>
      </c>
      <c r="TIG3" s="3" t="s">
        <v>1036</v>
      </c>
      <c r="TIH3" s="3" t="s">
        <v>1036</v>
      </c>
      <c r="TII3" s="3" t="s">
        <v>1036</v>
      </c>
      <c r="TIJ3" s="3" t="s">
        <v>1036</v>
      </c>
      <c r="TIK3" s="3" t="s">
        <v>1036</v>
      </c>
      <c r="TIL3" s="3" t="s">
        <v>1036</v>
      </c>
      <c r="TIM3" s="3" t="s">
        <v>1036</v>
      </c>
      <c r="TIN3" s="3" t="s">
        <v>1036</v>
      </c>
      <c r="TIO3" s="3" t="s">
        <v>1036</v>
      </c>
      <c r="TIP3" s="3" t="s">
        <v>1036</v>
      </c>
      <c r="TIQ3" s="3" t="s">
        <v>1036</v>
      </c>
      <c r="TIR3" s="3" t="s">
        <v>1036</v>
      </c>
      <c r="TIS3" s="3" t="s">
        <v>1036</v>
      </c>
      <c r="TIT3" s="3" t="s">
        <v>1036</v>
      </c>
      <c r="TIU3" s="3" t="s">
        <v>1036</v>
      </c>
      <c r="TIV3" s="3" t="s">
        <v>1036</v>
      </c>
      <c r="TIW3" s="3" t="s">
        <v>1036</v>
      </c>
      <c r="TIX3" s="3" t="s">
        <v>1036</v>
      </c>
      <c r="TIY3" s="3" t="s">
        <v>1036</v>
      </c>
      <c r="TIZ3" s="3" t="s">
        <v>1036</v>
      </c>
      <c r="TJA3" s="3" t="s">
        <v>1036</v>
      </c>
      <c r="TJB3" s="3" t="s">
        <v>1036</v>
      </c>
      <c r="TJC3" s="3" t="s">
        <v>1036</v>
      </c>
      <c r="TJD3" s="3" t="s">
        <v>1036</v>
      </c>
      <c r="TJE3" s="3" t="s">
        <v>1036</v>
      </c>
      <c r="TJF3" s="3" t="s">
        <v>1036</v>
      </c>
      <c r="TJG3" s="3" t="s">
        <v>1036</v>
      </c>
      <c r="TJH3" s="3" t="s">
        <v>1036</v>
      </c>
      <c r="TJI3" s="3" t="s">
        <v>1036</v>
      </c>
      <c r="TJJ3" s="3" t="s">
        <v>1036</v>
      </c>
      <c r="TJK3" s="3" t="s">
        <v>1036</v>
      </c>
      <c r="TJL3" s="3" t="s">
        <v>1036</v>
      </c>
      <c r="TJM3" s="3" t="s">
        <v>1036</v>
      </c>
      <c r="TJN3" s="3" t="s">
        <v>1036</v>
      </c>
      <c r="TJO3" s="3" t="s">
        <v>1036</v>
      </c>
      <c r="TJP3" s="3" t="s">
        <v>1036</v>
      </c>
      <c r="TJQ3" s="3" t="s">
        <v>1036</v>
      </c>
      <c r="TJR3" s="3" t="s">
        <v>1036</v>
      </c>
      <c r="TJS3" s="3" t="s">
        <v>1036</v>
      </c>
      <c r="TJT3" s="3" t="s">
        <v>1036</v>
      </c>
      <c r="TJU3" s="3" t="s">
        <v>1036</v>
      </c>
      <c r="TJV3" s="3" t="s">
        <v>1036</v>
      </c>
      <c r="TJW3" s="3" t="s">
        <v>1036</v>
      </c>
      <c r="TJX3" s="3" t="s">
        <v>1036</v>
      </c>
      <c r="TJY3" s="3" t="s">
        <v>1036</v>
      </c>
      <c r="TJZ3" s="3" t="s">
        <v>1036</v>
      </c>
      <c r="TKA3" s="3" t="s">
        <v>1036</v>
      </c>
      <c r="TKB3" s="3" t="s">
        <v>1036</v>
      </c>
      <c r="TKC3" s="3" t="s">
        <v>1036</v>
      </c>
      <c r="TKD3" s="3" t="s">
        <v>1036</v>
      </c>
      <c r="TKE3" s="3" t="s">
        <v>1036</v>
      </c>
      <c r="TKF3" s="3" t="s">
        <v>1036</v>
      </c>
      <c r="TKG3" s="3" t="s">
        <v>1036</v>
      </c>
      <c r="TKH3" s="3" t="s">
        <v>1036</v>
      </c>
      <c r="TKI3" s="3" t="s">
        <v>1036</v>
      </c>
      <c r="TKJ3" s="3" t="s">
        <v>1036</v>
      </c>
      <c r="TKK3" s="3" t="s">
        <v>1036</v>
      </c>
      <c r="TKL3" s="3" t="s">
        <v>1036</v>
      </c>
      <c r="TKM3" s="3" t="s">
        <v>1036</v>
      </c>
      <c r="TKN3" s="3" t="s">
        <v>1036</v>
      </c>
      <c r="TKO3" s="3" t="s">
        <v>1036</v>
      </c>
      <c r="TKP3" s="3" t="s">
        <v>1036</v>
      </c>
      <c r="TKQ3" s="3" t="s">
        <v>1036</v>
      </c>
      <c r="TKR3" s="3" t="s">
        <v>1036</v>
      </c>
      <c r="TKS3" s="3" t="s">
        <v>1036</v>
      </c>
      <c r="TKT3" s="3" t="s">
        <v>1036</v>
      </c>
      <c r="TKU3" s="3" t="s">
        <v>1036</v>
      </c>
      <c r="TKV3" s="3" t="s">
        <v>1036</v>
      </c>
      <c r="TKW3" s="3" t="s">
        <v>1036</v>
      </c>
      <c r="TKX3" s="3" t="s">
        <v>1036</v>
      </c>
      <c r="TKY3" s="3" t="s">
        <v>1036</v>
      </c>
      <c r="TKZ3" s="3" t="s">
        <v>1036</v>
      </c>
      <c r="TLA3" s="3" t="s">
        <v>1036</v>
      </c>
      <c r="TLB3" s="3" t="s">
        <v>1036</v>
      </c>
      <c r="TLC3" s="3" t="s">
        <v>1036</v>
      </c>
      <c r="TLD3" s="3" t="s">
        <v>1036</v>
      </c>
      <c r="TLE3" s="3" t="s">
        <v>1036</v>
      </c>
      <c r="TLF3" s="3" t="s">
        <v>1036</v>
      </c>
      <c r="TLG3" s="3" t="s">
        <v>1036</v>
      </c>
      <c r="TLH3" s="3" t="s">
        <v>1036</v>
      </c>
      <c r="TLI3" s="3" t="s">
        <v>1036</v>
      </c>
      <c r="TLJ3" s="3" t="s">
        <v>1036</v>
      </c>
      <c r="TLK3" s="3" t="s">
        <v>1036</v>
      </c>
      <c r="TLL3" s="3" t="s">
        <v>1036</v>
      </c>
      <c r="TLM3" s="3" t="s">
        <v>1036</v>
      </c>
      <c r="TLN3" s="3" t="s">
        <v>1036</v>
      </c>
      <c r="TLO3" s="3" t="s">
        <v>1036</v>
      </c>
      <c r="TLP3" s="3" t="s">
        <v>1036</v>
      </c>
      <c r="TLQ3" s="3" t="s">
        <v>1036</v>
      </c>
      <c r="TLR3" s="3" t="s">
        <v>1036</v>
      </c>
      <c r="TLS3" s="3" t="s">
        <v>1036</v>
      </c>
      <c r="TLT3" s="3" t="s">
        <v>1036</v>
      </c>
      <c r="TLU3" s="3" t="s">
        <v>1036</v>
      </c>
      <c r="TLV3" s="3" t="s">
        <v>1036</v>
      </c>
      <c r="TLW3" s="3" t="s">
        <v>1036</v>
      </c>
      <c r="TLX3" s="3" t="s">
        <v>1036</v>
      </c>
      <c r="TLY3" s="3" t="s">
        <v>1036</v>
      </c>
      <c r="TLZ3" s="3" t="s">
        <v>1036</v>
      </c>
      <c r="TMA3" s="3" t="s">
        <v>1036</v>
      </c>
      <c r="TMB3" s="3" t="s">
        <v>1036</v>
      </c>
      <c r="TMC3" s="3" t="s">
        <v>1036</v>
      </c>
      <c r="TMD3" s="3" t="s">
        <v>1036</v>
      </c>
      <c r="TME3" s="3" t="s">
        <v>1036</v>
      </c>
      <c r="TMF3" s="3" t="s">
        <v>1036</v>
      </c>
      <c r="TMG3" s="3" t="s">
        <v>1036</v>
      </c>
      <c r="TMH3" s="3" t="s">
        <v>1036</v>
      </c>
      <c r="TMI3" s="3" t="s">
        <v>1036</v>
      </c>
      <c r="TMJ3" s="3" t="s">
        <v>1036</v>
      </c>
      <c r="TMK3" s="3" t="s">
        <v>1036</v>
      </c>
      <c r="TML3" s="3" t="s">
        <v>1036</v>
      </c>
      <c r="TMM3" s="3" t="s">
        <v>1036</v>
      </c>
      <c r="TMN3" s="3" t="s">
        <v>1036</v>
      </c>
      <c r="TMO3" s="3" t="s">
        <v>1036</v>
      </c>
      <c r="TMP3" s="3" t="s">
        <v>1036</v>
      </c>
      <c r="TMQ3" s="3" t="s">
        <v>1036</v>
      </c>
      <c r="TMR3" s="3" t="s">
        <v>1036</v>
      </c>
      <c r="TMS3" s="3" t="s">
        <v>1036</v>
      </c>
      <c r="TMT3" s="3" t="s">
        <v>1036</v>
      </c>
      <c r="TMU3" s="3" t="s">
        <v>1036</v>
      </c>
      <c r="TMV3" s="3" t="s">
        <v>1036</v>
      </c>
      <c r="TMW3" s="3" t="s">
        <v>1036</v>
      </c>
      <c r="TMX3" s="3" t="s">
        <v>1036</v>
      </c>
      <c r="TMY3" s="3" t="s">
        <v>1036</v>
      </c>
      <c r="TMZ3" s="3" t="s">
        <v>1036</v>
      </c>
      <c r="TNA3" s="3" t="s">
        <v>1036</v>
      </c>
      <c r="TNB3" s="3" t="s">
        <v>1036</v>
      </c>
      <c r="TNC3" s="3" t="s">
        <v>1036</v>
      </c>
      <c r="TND3" s="3" t="s">
        <v>1036</v>
      </c>
      <c r="TNE3" s="3" t="s">
        <v>1036</v>
      </c>
      <c r="TNF3" s="3" t="s">
        <v>1036</v>
      </c>
      <c r="TNG3" s="3" t="s">
        <v>1036</v>
      </c>
      <c r="TNH3" s="3" t="s">
        <v>1036</v>
      </c>
      <c r="TNI3" s="3" t="s">
        <v>1036</v>
      </c>
      <c r="TNJ3" s="3" t="s">
        <v>1036</v>
      </c>
      <c r="TNK3" s="3" t="s">
        <v>1036</v>
      </c>
      <c r="TNL3" s="3" t="s">
        <v>1036</v>
      </c>
      <c r="TNM3" s="3" t="s">
        <v>1036</v>
      </c>
      <c r="TNN3" s="3" t="s">
        <v>1036</v>
      </c>
      <c r="TNO3" s="3" t="s">
        <v>1036</v>
      </c>
      <c r="TNP3" s="3" t="s">
        <v>1036</v>
      </c>
      <c r="TNQ3" s="3" t="s">
        <v>1036</v>
      </c>
      <c r="TNR3" s="3" t="s">
        <v>1036</v>
      </c>
      <c r="TNS3" s="3" t="s">
        <v>1036</v>
      </c>
      <c r="TNT3" s="3" t="s">
        <v>1036</v>
      </c>
      <c r="TNU3" s="3" t="s">
        <v>1036</v>
      </c>
      <c r="TNV3" s="3" t="s">
        <v>1036</v>
      </c>
      <c r="TNW3" s="3" t="s">
        <v>1036</v>
      </c>
      <c r="TNX3" s="3" t="s">
        <v>1036</v>
      </c>
      <c r="TNY3" s="3" t="s">
        <v>1036</v>
      </c>
      <c r="TNZ3" s="3" t="s">
        <v>1036</v>
      </c>
      <c r="TOA3" s="3" t="s">
        <v>1036</v>
      </c>
      <c r="TOB3" s="3" t="s">
        <v>1036</v>
      </c>
      <c r="TOC3" s="3" t="s">
        <v>1036</v>
      </c>
      <c r="TOD3" s="3" t="s">
        <v>1036</v>
      </c>
      <c r="TOE3" s="3" t="s">
        <v>1036</v>
      </c>
      <c r="TOF3" s="3" t="s">
        <v>1036</v>
      </c>
      <c r="TOG3" s="3" t="s">
        <v>1036</v>
      </c>
      <c r="TOH3" s="3" t="s">
        <v>1036</v>
      </c>
      <c r="TOI3" s="3" t="s">
        <v>1036</v>
      </c>
      <c r="TOJ3" s="3" t="s">
        <v>1036</v>
      </c>
      <c r="TOK3" s="3" t="s">
        <v>1036</v>
      </c>
      <c r="TOL3" s="3" t="s">
        <v>1036</v>
      </c>
      <c r="TOM3" s="3" t="s">
        <v>1036</v>
      </c>
      <c r="TON3" s="3" t="s">
        <v>1036</v>
      </c>
      <c r="TOO3" s="3" t="s">
        <v>1036</v>
      </c>
      <c r="TOP3" s="3" t="s">
        <v>1036</v>
      </c>
      <c r="TOQ3" s="3" t="s">
        <v>1036</v>
      </c>
      <c r="TOR3" s="3" t="s">
        <v>1036</v>
      </c>
      <c r="TOS3" s="3" t="s">
        <v>1036</v>
      </c>
      <c r="TOT3" s="3" t="s">
        <v>1036</v>
      </c>
      <c r="TOU3" s="3" t="s">
        <v>1036</v>
      </c>
      <c r="TOV3" s="3" t="s">
        <v>1036</v>
      </c>
      <c r="TOW3" s="3" t="s">
        <v>1036</v>
      </c>
      <c r="TOX3" s="3" t="s">
        <v>1036</v>
      </c>
      <c r="TOY3" s="3" t="s">
        <v>1036</v>
      </c>
      <c r="TOZ3" s="3" t="s">
        <v>1036</v>
      </c>
      <c r="TPA3" s="3" t="s">
        <v>1036</v>
      </c>
      <c r="TPB3" s="3" t="s">
        <v>1036</v>
      </c>
      <c r="TPC3" s="3" t="s">
        <v>1036</v>
      </c>
      <c r="TPD3" s="3" t="s">
        <v>1036</v>
      </c>
      <c r="TPE3" s="3" t="s">
        <v>1036</v>
      </c>
      <c r="TPF3" s="3" t="s">
        <v>1036</v>
      </c>
      <c r="TPG3" s="3" t="s">
        <v>1036</v>
      </c>
      <c r="TPH3" s="3" t="s">
        <v>1036</v>
      </c>
      <c r="TPI3" s="3" t="s">
        <v>1036</v>
      </c>
      <c r="TPJ3" s="3" t="s">
        <v>1036</v>
      </c>
      <c r="TPK3" s="3" t="s">
        <v>1036</v>
      </c>
      <c r="TPL3" s="3" t="s">
        <v>1036</v>
      </c>
      <c r="TPM3" s="3" t="s">
        <v>1036</v>
      </c>
      <c r="TPN3" s="3" t="s">
        <v>1036</v>
      </c>
      <c r="TPO3" s="3" t="s">
        <v>1036</v>
      </c>
      <c r="TPP3" s="3" t="s">
        <v>1036</v>
      </c>
      <c r="TPQ3" s="3" t="s">
        <v>1036</v>
      </c>
      <c r="TPR3" s="3" t="s">
        <v>1036</v>
      </c>
      <c r="TPS3" s="3" t="s">
        <v>1036</v>
      </c>
      <c r="TPT3" s="3" t="s">
        <v>1036</v>
      </c>
      <c r="TPU3" s="3" t="s">
        <v>1036</v>
      </c>
      <c r="TPV3" s="3" t="s">
        <v>1036</v>
      </c>
      <c r="TPW3" s="3" t="s">
        <v>1036</v>
      </c>
      <c r="TPX3" s="3" t="s">
        <v>1036</v>
      </c>
      <c r="TPY3" s="3" t="s">
        <v>1036</v>
      </c>
      <c r="TPZ3" s="3" t="s">
        <v>1036</v>
      </c>
      <c r="TQA3" s="3" t="s">
        <v>1036</v>
      </c>
      <c r="TQB3" s="3" t="s">
        <v>1036</v>
      </c>
      <c r="TQC3" s="3" t="s">
        <v>1036</v>
      </c>
      <c r="TQD3" s="3" t="s">
        <v>1036</v>
      </c>
      <c r="TQE3" s="3" t="s">
        <v>1036</v>
      </c>
      <c r="TQF3" s="3" t="s">
        <v>1036</v>
      </c>
      <c r="TQG3" s="3" t="s">
        <v>1036</v>
      </c>
      <c r="TQH3" s="3" t="s">
        <v>1036</v>
      </c>
      <c r="TQI3" s="3" t="s">
        <v>1036</v>
      </c>
      <c r="TQJ3" s="3" t="s">
        <v>1036</v>
      </c>
      <c r="TQK3" s="3" t="s">
        <v>1036</v>
      </c>
      <c r="TQL3" s="3" t="s">
        <v>1036</v>
      </c>
      <c r="TQM3" s="3" t="s">
        <v>1036</v>
      </c>
      <c r="TQN3" s="3" t="s">
        <v>1036</v>
      </c>
      <c r="TQO3" s="3" t="s">
        <v>1036</v>
      </c>
      <c r="TQP3" s="3" t="s">
        <v>1036</v>
      </c>
      <c r="TQQ3" s="3" t="s">
        <v>1036</v>
      </c>
      <c r="TQR3" s="3" t="s">
        <v>1036</v>
      </c>
      <c r="TQS3" s="3" t="s">
        <v>1036</v>
      </c>
      <c r="TQT3" s="3" t="s">
        <v>1036</v>
      </c>
      <c r="TQU3" s="3" t="s">
        <v>1036</v>
      </c>
      <c r="TQV3" s="3" t="s">
        <v>1036</v>
      </c>
      <c r="TQW3" s="3" t="s">
        <v>1036</v>
      </c>
      <c r="TQX3" s="3" t="s">
        <v>1036</v>
      </c>
      <c r="TQY3" s="3" t="s">
        <v>1036</v>
      </c>
      <c r="TQZ3" s="3" t="s">
        <v>1036</v>
      </c>
      <c r="TRA3" s="3" t="s">
        <v>1036</v>
      </c>
      <c r="TRB3" s="3" t="s">
        <v>1036</v>
      </c>
      <c r="TRC3" s="3" t="s">
        <v>1036</v>
      </c>
      <c r="TRD3" s="3" t="s">
        <v>1036</v>
      </c>
      <c r="TRE3" s="3" t="s">
        <v>1036</v>
      </c>
      <c r="TRF3" s="3" t="s">
        <v>1036</v>
      </c>
      <c r="TRG3" s="3" t="s">
        <v>1036</v>
      </c>
      <c r="TRH3" s="3" t="s">
        <v>1036</v>
      </c>
      <c r="TRI3" s="3" t="s">
        <v>1036</v>
      </c>
      <c r="TRJ3" s="3" t="s">
        <v>1036</v>
      </c>
      <c r="TRK3" s="3" t="s">
        <v>1036</v>
      </c>
      <c r="TRL3" s="3" t="s">
        <v>1036</v>
      </c>
      <c r="TRM3" s="3" t="s">
        <v>1036</v>
      </c>
      <c r="TRN3" s="3" t="s">
        <v>1036</v>
      </c>
      <c r="TRO3" s="3" t="s">
        <v>1036</v>
      </c>
      <c r="TRP3" s="3" t="s">
        <v>1036</v>
      </c>
      <c r="TRQ3" s="3" t="s">
        <v>1036</v>
      </c>
      <c r="TRR3" s="3" t="s">
        <v>1036</v>
      </c>
      <c r="TRS3" s="3" t="s">
        <v>1036</v>
      </c>
      <c r="TRT3" s="3" t="s">
        <v>1036</v>
      </c>
      <c r="TRU3" s="3" t="s">
        <v>1036</v>
      </c>
      <c r="TRV3" s="3" t="s">
        <v>1036</v>
      </c>
      <c r="TRW3" s="3" t="s">
        <v>1036</v>
      </c>
      <c r="TRX3" s="3" t="s">
        <v>1036</v>
      </c>
      <c r="TRY3" s="3" t="s">
        <v>1036</v>
      </c>
      <c r="TRZ3" s="3" t="s">
        <v>1036</v>
      </c>
      <c r="TSA3" s="3" t="s">
        <v>1036</v>
      </c>
      <c r="TSB3" s="3" t="s">
        <v>1036</v>
      </c>
      <c r="TSC3" s="3" t="s">
        <v>1036</v>
      </c>
      <c r="TSD3" s="3" t="s">
        <v>1036</v>
      </c>
      <c r="TSE3" s="3" t="s">
        <v>1036</v>
      </c>
      <c r="TSF3" s="3" t="s">
        <v>1036</v>
      </c>
      <c r="TSG3" s="3" t="s">
        <v>1036</v>
      </c>
      <c r="TSH3" s="3" t="s">
        <v>1036</v>
      </c>
      <c r="TSI3" s="3" t="s">
        <v>1036</v>
      </c>
      <c r="TSJ3" s="3" t="s">
        <v>1036</v>
      </c>
      <c r="TSK3" s="3" t="s">
        <v>1036</v>
      </c>
      <c r="TSL3" s="3" t="s">
        <v>1036</v>
      </c>
      <c r="TSM3" s="3" t="s">
        <v>1036</v>
      </c>
      <c r="TSN3" s="3" t="s">
        <v>1036</v>
      </c>
      <c r="TSO3" s="3" t="s">
        <v>1036</v>
      </c>
      <c r="TSP3" s="3" t="s">
        <v>1036</v>
      </c>
      <c r="TSQ3" s="3" t="s">
        <v>1036</v>
      </c>
      <c r="TSR3" s="3" t="s">
        <v>1036</v>
      </c>
      <c r="TSS3" s="3" t="s">
        <v>1036</v>
      </c>
      <c r="TST3" s="3" t="s">
        <v>1036</v>
      </c>
      <c r="TSU3" s="3" t="s">
        <v>1036</v>
      </c>
      <c r="TSV3" s="3" t="s">
        <v>1036</v>
      </c>
      <c r="TSW3" s="3" t="s">
        <v>1036</v>
      </c>
      <c r="TSX3" s="3" t="s">
        <v>1036</v>
      </c>
      <c r="TSY3" s="3" t="s">
        <v>1036</v>
      </c>
      <c r="TSZ3" s="3" t="s">
        <v>1036</v>
      </c>
      <c r="TTA3" s="3" t="s">
        <v>1036</v>
      </c>
      <c r="TTB3" s="3" t="s">
        <v>1036</v>
      </c>
      <c r="TTC3" s="3" t="s">
        <v>1036</v>
      </c>
      <c r="TTD3" s="3" t="s">
        <v>1036</v>
      </c>
      <c r="TTE3" s="3" t="s">
        <v>1036</v>
      </c>
      <c r="TTF3" s="3" t="s">
        <v>1036</v>
      </c>
      <c r="TTG3" s="3" t="s">
        <v>1036</v>
      </c>
      <c r="TTH3" s="3" t="s">
        <v>1036</v>
      </c>
      <c r="TTI3" s="3" t="s">
        <v>1036</v>
      </c>
      <c r="TTJ3" s="3" t="s">
        <v>1036</v>
      </c>
      <c r="TTK3" s="3" t="s">
        <v>1036</v>
      </c>
      <c r="TTL3" s="3" t="s">
        <v>1036</v>
      </c>
      <c r="TTM3" s="3" t="s">
        <v>1036</v>
      </c>
      <c r="TTN3" s="3" t="s">
        <v>1036</v>
      </c>
      <c r="TTO3" s="3" t="s">
        <v>1036</v>
      </c>
      <c r="TTP3" s="3" t="s">
        <v>1036</v>
      </c>
      <c r="TTQ3" s="3" t="s">
        <v>1036</v>
      </c>
      <c r="TTR3" s="3" t="s">
        <v>1036</v>
      </c>
      <c r="TTS3" s="3" t="s">
        <v>1036</v>
      </c>
      <c r="TTT3" s="3" t="s">
        <v>1036</v>
      </c>
      <c r="TTU3" s="3" t="s">
        <v>1036</v>
      </c>
      <c r="TTV3" s="3" t="s">
        <v>1036</v>
      </c>
      <c r="TTW3" s="3" t="s">
        <v>1036</v>
      </c>
      <c r="TTX3" s="3" t="s">
        <v>1036</v>
      </c>
      <c r="TTY3" s="3" t="s">
        <v>1036</v>
      </c>
      <c r="TTZ3" s="3" t="s">
        <v>1036</v>
      </c>
      <c r="TUA3" s="3" t="s">
        <v>1036</v>
      </c>
      <c r="TUB3" s="3" t="s">
        <v>1036</v>
      </c>
      <c r="TUC3" s="3" t="s">
        <v>1036</v>
      </c>
      <c r="TUD3" s="3" t="s">
        <v>1036</v>
      </c>
      <c r="TUE3" s="3" t="s">
        <v>1036</v>
      </c>
      <c r="TUF3" s="3" t="s">
        <v>1036</v>
      </c>
      <c r="TUG3" s="3" t="s">
        <v>1036</v>
      </c>
      <c r="TUH3" s="3" t="s">
        <v>1036</v>
      </c>
      <c r="TUI3" s="3" t="s">
        <v>1036</v>
      </c>
      <c r="TUJ3" s="3" t="s">
        <v>1036</v>
      </c>
      <c r="TUK3" s="3" t="s">
        <v>1036</v>
      </c>
      <c r="TUL3" s="3" t="s">
        <v>1036</v>
      </c>
      <c r="TUM3" s="3" t="s">
        <v>1036</v>
      </c>
      <c r="TUN3" s="3" t="s">
        <v>1036</v>
      </c>
      <c r="TUO3" s="3" t="s">
        <v>1036</v>
      </c>
      <c r="TUP3" s="3" t="s">
        <v>1036</v>
      </c>
      <c r="TUQ3" s="3" t="s">
        <v>1036</v>
      </c>
      <c r="TUR3" s="3" t="s">
        <v>1036</v>
      </c>
      <c r="TUS3" s="3" t="s">
        <v>1036</v>
      </c>
      <c r="TUT3" s="3" t="s">
        <v>1036</v>
      </c>
      <c r="TUU3" s="3" t="s">
        <v>1036</v>
      </c>
      <c r="TUV3" s="3" t="s">
        <v>1036</v>
      </c>
      <c r="TUW3" s="3" t="s">
        <v>1036</v>
      </c>
      <c r="TUX3" s="3" t="s">
        <v>1036</v>
      </c>
      <c r="TUY3" s="3" t="s">
        <v>1036</v>
      </c>
      <c r="TUZ3" s="3" t="s">
        <v>1036</v>
      </c>
      <c r="TVA3" s="3" t="s">
        <v>1036</v>
      </c>
      <c r="TVB3" s="3" t="s">
        <v>1036</v>
      </c>
      <c r="TVC3" s="3" t="s">
        <v>1036</v>
      </c>
      <c r="TVD3" s="3" t="s">
        <v>1036</v>
      </c>
      <c r="TVE3" s="3" t="s">
        <v>1036</v>
      </c>
      <c r="TVF3" s="3" t="s">
        <v>1036</v>
      </c>
      <c r="TVG3" s="3" t="s">
        <v>1036</v>
      </c>
      <c r="TVH3" s="3" t="s">
        <v>1036</v>
      </c>
      <c r="TVI3" s="3" t="s">
        <v>1036</v>
      </c>
      <c r="TVJ3" s="3" t="s">
        <v>1036</v>
      </c>
      <c r="TVK3" s="3" t="s">
        <v>1036</v>
      </c>
      <c r="TVL3" s="3" t="s">
        <v>1036</v>
      </c>
      <c r="TVM3" s="3" t="s">
        <v>1036</v>
      </c>
      <c r="TVN3" s="3" t="s">
        <v>1036</v>
      </c>
      <c r="TVO3" s="3" t="s">
        <v>1036</v>
      </c>
      <c r="TVP3" s="3" t="s">
        <v>1036</v>
      </c>
      <c r="TVQ3" s="3" t="s">
        <v>1036</v>
      </c>
      <c r="TVR3" s="3" t="s">
        <v>1036</v>
      </c>
      <c r="TVS3" s="3" t="s">
        <v>1036</v>
      </c>
      <c r="TVT3" s="3" t="s">
        <v>1036</v>
      </c>
      <c r="TVU3" s="3" t="s">
        <v>1036</v>
      </c>
      <c r="TVV3" s="3" t="s">
        <v>1036</v>
      </c>
      <c r="TVW3" s="3" t="s">
        <v>1036</v>
      </c>
      <c r="TVX3" s="3" t="s">
        <v>1036</v>
      </c>
      <c r="TVY3" s="3" t="s">
        <v>1036</v>
      </c>
      <c r="TVZ3" s="3" t="s">
        <v>1036</v>
      </c>
      <c r="TWA3" s="3" t="s">
        <v>1036</v>
      </c>
      <c r="TWB3" s="3" t="s">
        <v>1036</v>
      </c>
      <c r="TWC3" s="3" t="s">
        <v>1036</v>
      </c>
      <c r="TWD3" s="3" t="s">
        <v>1036</v>
      </c>
      <c r="TWE3" s="3" t="s">
        <v>1036</v>
      </c>
      <c r="TWF3" s="3" t="s">
        <v>1036</v>
      </c>
      <c r="TWG3" s="3" t="s">
        <v>1036</v>
      </c>
      <c r="TWH3" s="3" t="s">
        <v>1036</v>
      </c>
      <c r="TWI3" s="3" t="s">
        <v>1036</v>
      </c>
      <c r="TWJ3" s="3" t="s">
        <v>1036</v>
      </c>
      <c r="TWK3" s="3" t="s">
        <v>1036</v>
      </c>
      <c r="TWL3" s="3" t="s">
        <v>1036</v>
      </c>
      <c r="TWM3" s="3" t="s">
        <v>1036</v>
      </c>
      <c r="TWN3" s="3" t="s">
        <v>1036</v>
      </c>
      <c r="TWO3" s="3" t="s">
        <v>1036</v>
      </c>
      <c r="TWP3" s="3" t="s">
        <v>1036</v>
      </c>
      <c r="TWQ3" s="3" t="s">
        <v>1036</v>
      </c>
      <c r="TWR3" s="3" t="s">
        <v>1036</v>
      </c>
      <c r="TWS3" s="3" t="s">
        <v>1036</v>
      </c>
      <c r="TWT3" s="3" t="s">
        <v>1036</v>
      </c>
      <c r="TWU3" s="3" t="s">
        <v>1036</v>
      </c>
      <c r="TWV3" s="3" t="s">
        <v>1036</v>
      </c>
      <c r="TWW3" s="3" t="s">
        <v>1036</v>
      </c>
      <c r="TWX3" s="3" t="s">
        <v>1036</v>
      </c>
      <c r="TWY3" s="3" t="s">
        <v>1036</v>
      </c>
      <c r="TWZ3" s="3" t="s">
        <v>1036</v>
      </c>
      <c r="TXA3" s="3" t="s">
        <v>1036</v>
      </c>
      <c r="TXB3" s="3" t="s">
        <v>1036</v>
      </c>
      <c r="TXC3" s="3" t="s">
        <v>1036</v>
      </c>
      <c r="TXD3" s="3" t="s">
        <v>1036</v>
      </c>
      <c r="TXE3" s="3" t="s">
        <v>1036</v>
      </c>
      <c r="TXF3" s="3" t="s">
        <v>1036</v>
      </c>
      <c r="TXG3" s="3" t="s">
        <v>1036</v>
      </c>
      <c r="TXH3" s="3" t="s">
        <v>1036</v>
      </c>
      <c r="TXI3" s="3" t="s">
        <v>1036</v>
      </c>
      <c r="TXJ3" s="3" t="s">
        <v>1036</v>
      </c>
      <c r="TXK3" s="3" t="s">
        <v>1036</v>
      </c>
      <c r="TXL3" s="3" t="s">
        <v>1036</v>
      </c>
      <c r="TXM3" s="3" t="s">
        <v>1036</v>
      </c>
      <c r="TXN3" s="3" t="s">
        <v>1036</v>
      </c>
      <c r="TXO3" s="3" t="s">
        <v>1036</v>
      </c>
      <c r="TXP3" s="3" t="s">
        <v>1036</v>
      </c>
      <c r="TXQ3" s="3" t="s">
        <v>1036</v>
      </c>
      <c r="TXR3" s="3" t="s">
        <v>1036</v>
      </c>
      <c r="TXS3" s="3" t="s">
        <v>1036</v>
      </c>
      <c r="TXT3" s="3" t="s">
        <v>1036</v>
      </c>
      <c r="TXU3" s="3" t="s">
        <v>1036</v>
      </c>
      <c r="TXV3" s="3" t="s">
        <v>1036</v>
      </c>
      <c r="TXW3" s="3" t="s">
        <v>1036</v>
      </c>
      <c r="TXX3" s="3" t="s">
        <v>1036</v>
      </c>
      <c r="TXY3" s="3" t="s">
        <v>1036</v>
      </c>
      <c r="TXZ3" s="3" t="s">
        <v>1036</v>
      </c>
      <c r="TYA3" s="3" t="s">
        <v>1036</v>
      </c>
      <c r="TYB3" s="3" t="s">
        <v>1036</v>
      </c>
      <c r="TYC3" s="3" t="s">
        <v>1036</v>
      </c>
      <c r="TYD3" s="3" t="s">
        <v>1036</v>
      </c>
      <c r="TYE3" s="3" t="s">
        <v>1036</v>
      </c>
      <c r="TYF3" s="3" t="s">
        <v>1036</v>
      </c>
      <c r="TYG3" s="3" t="s">
        <v>1036</v>
      </c>
      <c r="TYH3" s="3" t="s">
        <v>1036</v>
      </c>
      <c r="TYI3" s="3" t="s">
        <v>1036</v>
      </c>
      <c r="TYJ3" s="3" t="s">
        <v>1036</v>
      </c>
      <c r="TYK3" s="3" t="s">
        <v>1036</v>
      </c>
      <c r="TYL3" s="3" t="s">
        <v>1036</v>
      </c>
      <c r="TYM3" s="3" t="s">
        <v>1036</v>
      </c>
      <c r="TYN3" s="3" t="s">
        <v>1036</v>
      </c>
      <c r="TYO3" s="3" t="s">
        <v>1036</v>
      </c>
      <c r="TYP3" s="3" t="s">
        <v>1036</v>
      </c>
      <c r="TYQ3" s="3" t="s">
        <v>1036</v>
      </c>
      <c r="TYR3" s="3" t="s">
        <v>1036</v>
      </c>
      <c r="TYS3" s="3" t="s">
        <v>1036</v>
      </c>
      <c r="TYT3" s="3" t="s">
        <v>1036</v>
      </c>
      <c r="TYU3" s="3" t="s">
        <v>1036</v>
      </c>
      <c r="TYV3" s="3" t="s">
        <v>1036</v>
      </c>
      <c r="TYW3" s="3" t="s">
        <v>1036</v>
      </c>
      <c r="TYX3" s="3" t="s">
        <v>1036</v>
      </c>
      <c r="TYY3" s="3" t="s">
        <v>1036</v>
      </c>
      <c r="TYZ3" s="3" t="s">
        <v>1036</v>
      </c>
      <c r="TZA3" s="3" t="s">
        <v>1036</v>
      </c>
      <c r="TZB3" s="3" t="s">
        <v>1036</v>
      </c>
      <c r="TZC3" s="3" t="s">
        <v>1036</v>
      </c>
      <c r="TZD3" s="3" t="s">
        <v>1036</v>
      </c>
      <c r="TZE3" s="3" t="s">
        <v>1036</v>
      </c>
      <c r="TZF3" s="3" t="s">
        <v>1036</v>
      </c>
      <c r="TZG3" s="3" t="s">
        <v>1036</v>
      </c>
      <c r="TZH3" s="3" t="s">
        <v>1036</v>
      </c>
      <c r="TZI3" s="3" t="s">
        <v>1036</v>
      </c>
      <c r="TZJ3" s="3" t="s">
        <v>1036</v>
      </c>
      <c r="TZK3" s="3" t="s">
        <v>1036</v>
      </c>
      <c r="TZL3" s="3" t="s">
        <v>1036</v>
      </c>
      <c r="TZM3" s="3" t="s">
        <v>1036</v>
      </c>
      <c r="TZN3" s="3" t="s">
        <v>1036</v>
      </c>
      <c r="TZO3" s="3" t="s">
        <v>1036</v>
      </c>
      <c r="TZP3" s="3" t="s">
        <v>1036</v>
      </c>
      <c r="TZQ3" s="3" t="s">
        <v>1036</v>
      </c>
      <c r="TZR3" s="3" t="s">
        <v>1036</v>
      </c>
      <c r="TZS3" s="3" t="s">
        <v>1036</v>
      </c>
      <c r="TZT3" s="3" t="s">
        <v>1036</v>
      </c>
      <c r="TZU3" s="3" t="s">
        <v>1036</v>
      </c>
      <c r="TZV3" s="3" t="s">
        <v>1036</v>
      </c>
      <c r="TZW3" s="3" t="s">
        <v>1036</v>
      </c>
      <c r="TZX3" s="3" t="s">
        <v>1036</v>
      </c>
      <c r="TZY3" s="3" t="s">
        <v>1036</v>
      </c>
      <c r="TZZ3" s="3" t="s">
        <v>1036</v>
      </c>
      <c r="UAA3" s="3" t="s">
        <v>1036</v>
      </c>
      <c r="UAB3" s="3" t="s">
        <v>1036</v>
      </c>
      <c r="UAC3" s="3" t="s">
        <v>1036</v>
      </c>
      <c r="UAD3" s="3" t="s">
        <v>1036</v>
      </c>
      <c r="UAE3" s="3" t="s">
        <v>1036</v>
      </c>
      <c r="UAF3" s="3" t="s">
        <v>1036</v>
      </c>
      <c r="UAG3" s="3" t="s">
        <v>1036</v>
      </c>
      <c r="UAH3" s="3" t="s">
        <v>1036</v>
      </c>
      <c r="UAI3" s="3" t="s">
        <v>1036</v>
      </c>
      <c r="UAJ3" s="3" t="s">
        <v>1036</v>
      </c>
      <c r="UAK3" s="3" t="s">
        <v>1036</v>
      </c>
      <c r="UAL3" s="3" t="s">
        <v>1036</v>
      </c>
      <c r="UAM3" s="3" t="s">
        <v>1036</v>
      </c>
      <c r="UAN3" s="3" t="s">
        <v>1036</v>
      </c>
      <c r="UAO3" s="3" t="s">
        <v>1036</v>
      </c>
      <c r="UAP3" s="3" t="s">
        <v>1036</v>
      </c>
      <c r="UAQ3" s="3" t="s">
        <v>1036</v>
      </c>
      <c r="UAR3" s="3" t="s">
        <v>1036</v>
      </c>
      <c r="UAS3" s="3" t="s">
        <v>1036</v>
      </c>
      <c r="UAT3" s="3" t="s">
        <v>1036</v>
      </c>
      <c r="UAU3" s="3" t="s">
        <v>1036</v>
      </c>
      <c r="UAV3" s="3" t="s">
        <v>1036</v>
      </c>
      <c r="UAW3" s="3" t="s">
        <v>1036</v>
      </c>
      <c r="UAX3" s="3" t="s">
        <v>1036</v>
      </c>
      <c r="UAY3" s="3" t="s">
        <v>1036</v>
      </c>
      <c r="UAZ3" s="3" t="s">
        <v>1036</v>
      </c>
      <c r="UBA3" s="3" t="s">
        <v>1036</v>
      </c>
      <c r="UBB3" s="3" t="s">
        <v>1036</v>
      </c>
      <c r="UBC3" s="3" t="s">
        <v>1036</v>
      </c>
      <c r="UBD3" s="3" t="s">
        <v>1036</v>
      </c>
      <c r="UBE3" s="3" t="s">
        <v>1036</v>
      </c>
      <c r="UBF3" s="3" t="s">
        <v>1036</v>
      </c>
      <c r="UBG3" s="3" t="s">
        <v>1036</v>
      </c>
      <c r="UBH3" s="3" t="s">
        <v>1036</v>
      </c>
      <c r="UBI3" s="3" t="s">
        <v>1036</v>
      </c>
      <c r="UBJ3" s="3" t="s">
        <v>1036</v>
      </c>
      <c r="UBK3" s="3" t="s">
        <v>1036</v>
      </c>
      <c r="UBL3" s="3" t="s">
        <v>1036</v>
      </c>
      <c r="UBM3" s="3" t="s">
        <v>1036</v>
      </c>
      <c r="UBN3" s="3" t="s">
        <v>1036</v>
      </c>
      <c r="UBO3" s="3" t="s">
        <v>1036</v>
      </c>
      <c r="UBP3" s="3" t="s">
        <v>1036</v>
      </c>
      <c r="UBQ3" s="3" t="s">
        <v>1036</v>
      </c>
      <c r="UBR3" s="3" t="s">
        <v>1036</v>
      </c>
      <c r="UBS3" s="3" t="s">
        <v>1036</v>
      </c>
      <c r="UBT3" s="3" t="s">
        <v>1036</v>
      </c>
      <c r="UBU3" s="3" t="s">
        <v>1036</v>
      </c>
      <c r="UBV3" s="3" t="s">
        <v>1036</v>
      </c>
      <c r="UBW3" s="3" t="s">
        <v>1036</v>
      </c>
      <c r="UBX3" s="3" t="s">
        <v>1036</v>
      </c>
      <c r="UBY3" s="3" t="s">
        <v>1036</v>
      </c>
      <c r="UBZ3" s="3" t="s">
        <v>1036</v>
      </c>
      <c r="UCA3" s="3" t="s">
        <v>1036</v>
      </c>
      <c r="UCB3" s="3" t="s">
        <v>1036</v>
      </c>
      <c r="UCC3" s="3" t="s">
        <v>1036</v>
      </c>
      <c r="UCD3" s="3" t="s">
        <v>1036</v>
      </c>
      <c r="UCE3" s="3" t="s">
        <v>1036</v>
      </c>
      <c r="UCF3" s="3" t="s">
        <v>1036</v>
      </c>
      <c r="UCG3" s="3" t="s">
        <v>1036</v>
      </c>
      <c r="UCH3" s="3" t="s">
        <v>1036</v>
      </c>
      <c r="UCI3" s="3" t="s">
        <v>1036</v>
      </c>
      <c r="UCJ3" s="3" t="s">
        <v>1036</v>
      </c>
      <c r="UCK3" s="3" t="s">
        <v>1036</v>
      </c>
      <c r="UCL3" s="3" t="s">
        <v>1036</v>
      </c>
      <c r="UCM3" s="3" t="s">
        <v>1036</v>
      </c>
      <c r="UCN3" s="3" t="s">
        <v>1036</v>
      </c>
      <c r="UCO3" s="3" t="s">
        <v>1036</v>
      </c>
      <c r="UCP3" s="3" t="s">
        <v>1036</v>
      </c>
      <c r="UCQ3" s="3" t="s">
        <v>1036</v>
      </c>
      <c r="UCR3" s="3" t="s">
        <v>1036</v>
      </c>
      <c r="UCS3" s="3" t="s">
        <v>1036</v>
      </c>
      <c r="UCT3" s="3" t="s">
        <v>1036</v>
      </c>
      <c r="UCU3" s="3" t="s">
        <v>1036</v>
      </c>
      <c r="UCV3" s="3" t="s">
        <v>1036</v>
      </c>
      <c r="UCW3" s="3" t="s">
        <v>1036</v>
      </c>
      <c r="UCX3" s="3" t="s">
        <v>1036</v>
      </c>
      <c r="UCY3" s="3" t="s">
        <v>1036</v>
      </c>
      <c r="UCZ3" s="3" t="s">
        <v>1036</v>
      </c>
      <c r="UDA3" s="3" t="s">
        <v>1036</v>
      </c>
      <c r="UDB3" s="3" t="s">
        <v>1036</v>
      </c>
      <c r="UDC3" s="3" t="s">
        <v>1036</v>
      </c>
      <c r="UDD3" s="3" t="s">
        <v>1036</v>
      </c>
      <c r="UDE3" s="3" t="s">
        <v>1036</v>
      </c>
      <c r="UDF3" s="3" t="s">
        <v>1036</v>
      </c>
      <c r="UDG3" s="3" t="s">
        <v>1036</v>
      </c>
      <c r="UDH3" s="3" t="s">
        <v>1036</v>
      </c>
      <c r="UDI3" s="3" t="s">
        <v>1036</v>
      </c>
      <c r="UDJ3" s="3" t="s">
        <v>1036</v>
      </c>
      <c r="UDK3" s="3" t="s">
        <v>1036</v>
      </c>
      <c r="UDL3" s="3" t="s">
        <v>1036</v>
      </c>
      <c r="UDM3" s="3" t="s">
        <v>1036</v>
      </c>
      <c r="UDN3" s="3" t="s">
        <v>1036</v>
      </c>
      <c r="UDO3" s="3" t="s">
        <v>1036</v>
      </c>
      <c r="UDP3" s="3" t="s">
        <v>1036</v>
      </c>
      <c r="UDQ3" s="3" t="s">
        <v>1036</v>
      </c>
      <c r="UDR3" s="3" t="s">
        <v>1036</v>
      </c>
      <c r="UDS3" s="3" t="s">
        <v>1036</v>
      </c>
      <c r="UDT3" s="3" t="s">
        <v>1036</v>
      </c>
      <c r="UDU3" s="3" t="s">
        <v>1036</v>
      </c>
      <c r="UDV3" s="3" t="s">
        <v>1036</v>
      </c>
      <c r="UDW3" s="3" t="s">
        <v>1036</v>
      </c>
      <c r="UDX3" s="3" t="s">
        <v>1036</v>
      </c>
      <c r="UDY3" s="3" t="s">
        <v>1036</v>
      </c>
      <c r="UDZ3" s="3" t="s">
        <v>1036</v>
      </c>
      <c r="UEA3" s="3" t="s">
        <v>1036</v>
      </c>
      <c r="UEB3" s="3" t="s">
        <v>1036</v>
      </c>
      <c r="UEC3" s="3" t="s">
        <v>1036</v>
      </c>
      <c r="UED3" s="3" t="s">
        <v>1036</v>
      </c>
      <c r="UEE3" s="3" t="s">
        <v>1036</v>
      </c>
      <c r="UEF3" s="3" t="s">
        <v>1036</v>
      </c>
      <c r="UEG3" s="3" t="s">
        <v>1036</v>
      </c>
      <c r="UEH3" s="3" t="s">
        <v>1036</v>
      </c>
      <c r="UEI3" s="3" t="s">
        <v>1036</v>
      </c>
      <c r="UEJ3" s="3" t="s">
        <v>1036</v>
      </c>
      <c r="UEK3" s="3" t="s">
        <v>1036</v>
      </c>
      <c r="UEL3" s="3" t="s">
        <v>1036</v>
      </c>
      <c r="UEM3" s="3" t="s">
        <v>1036</v>
      </c>
      <c r="UEN3" s="3" t="s">
        <v>1036</v>
      </c>
      <c r="UEO3" s="3" t="s">
        <v>1036</v>
      </c>
      <c r="UEP3" s="3" t="s">
        <v>1036</v>
      </c>
      <c r="UEQ3" s="3" t="s">
        <v>1036</v>
      </c>
      <c r="UER3" s="3" t="s">
        <v>1036</v>
      </c>
      <c r="UES3" s="3" t="s">
        <v>1036</v>
      </c>
      <c r="UET3" s="3" t="s">
        <v>1036</v>
      </c>
      <c r="UEU3" s="3" t="s">
        <v>1036</v>
      </c>
      <c r="UEV3" s="3" t="s">
        <v>1036</v>
      </c>
      <c r="UEW3" s="3" t="s">
        <v>1036</v>
      </c>
      <c r="UEX3" s="3" t="s">
        <v>1036</v>
      </c>
      <c r="UEY3" s="3" t="s">
        <v>1036</v>
      </c>
      <c r="UEZ3" s="3" t="s">
        <v>1036</v>
      </c>
      <c r="UFA3" s="3" t="s">
        <v>1036</v>
      </c>
      <c r="UFB3" s="3" t="s">
        <v>1036</v>
      </c>
      <c r="UFC3" s="3" t="s">
        <v>1036</v>
      </c>
      <c r="UFD3" s="3" t="s">
        <v>1036</v>
      </c>
      <c r="UFE3" s="3" t="s">
        <v>1036</v>
      </c>
      <c r="UFF3" s="3" t="s">
        <v>1036</v>
      </c>
      <c r="UFG3" s="3" t="s">
        <v>1036</v>
      </c>
      <c r="UFH3" s="3" t="s">
        <v>1036</v>
      </c>
      <c r="UFI3" s="3" t="s">
        <v>1036</v>
      </c>
      <c r="UFJ3" s="3" t="s">
        <v>1036</v>
      </c>
      <c r="UFK3" s="3" t="s">
        <v>1036</v>
      </c>
      <c r="UFL3" s="3" t="s">
        <v>1036</v>
      </c>
      <c r="UFM3" s="3" t="s">
        <v>1036</v>
      </c>
      <c r="UFN3" s="3" t="s">
        <v>1036</v>
      </c>
      <c r="UFO3" s="3" t="s">
        <v>1036</v>
      </c>
      <c r="UFP3" s="3" t="s">
        <v>1036</v>
      </c>
      <c r="UFQ3" s="3" t="s">
        <v>1036</v>
      </c>
      <c r="UFR3" s="3" t="s">
        <v>1036</v>
      </c>
      <c r="UFS3" s="3" t="s">
        <v>1036</v>
      </c>
      <c r="UFT3" s="3" t="s">
        <v>1036</v>
      </c>
      <c r="UFU3" s="3" t="s">
        <v>1036</v>
      </c>
      <c r="UFV3" s="3" t="s">
        <v>1036</v>
      </c>
      <c r="UFW3" s="3" t="s">
        <v>1036</v>
      </c>
      <c r="UFX3" s="3" t="s">
        <v>1036</v>
      </c>
      <c r="UFY3" s="3" t="s">
        <v>1036</v>
      </c>
      <c r="UFZ3" s="3" t="s">
        <v>1036</v>
      </c>
      <c r="UGA3" s="3" t="s">
        <v>1036</v>
      </c>
      <c r="UGB3" s="3" t="s">
        <v>1036</v>
      </c>
      <c r="UGC3" s="3" t="s">
        <v>1036</v>
      </c>
      <c r="UGD3" s="3" t="s">
        <v>1036</v>
      </c>
      <c r="UGE3" s="3" t="s">
        <v>1036</v>
      </c>
      <c r="UGF3" s="3" t="s">
        <v>1036</v>
      </c>
      <c r="UGG3" s="3" t="s">
        <v>1036</v>
      </c>
      <c r="UGH3" s="3" t="s">
        <v>1036</v>
      </c>
      <c r="UGI3" s="3" t="s">
        <v>1036</v>
      </c>
      <c r="UGJ3" s="3" t="s">
        <v>1036</v>
      </c>
      <c r="UGK3" s="3" t="s">
        <v>1036</v>
      </c>
      <c r="UGL3" s="3" t="s">
        <v>1036</v>
      </c>
      <c r="UGM3" s="3" t="s">
        <v>1036</v>
      </c>
      <c r="UGN3" s="3" t="s">
        <v>1036</v>
      </c>
      <c r="UGO3" s="3" t="s">
        <v>1036</v>
      </c>
      <c r="UGP3" s="3" t="s">
        <v>1036</v>
      </c>
      <c r="UGQ3" s="3" t="s">
        <v>1036</v>
      </c>
      <c r="UGR3" s="3" t="s">
        <v>1036</v>
      </c>
      <c r="UGS3" s="3" t="s">
        <v>1036</v>
      </c>
      <c r="UGT3" s="3" t="s">
        <v>1036</v>
      </c>
      <c r="UGU3" s="3" t="s">
        <v>1036</v>
      </c>
      <c r="UGV3" s="3" t="s">
        <v>1036</v>
      </c>
      <c r="UGW3" s="3" t="s">
        <v>1036</v>
      </c>
      <c r="UGX3" s="3" t="s">
        <v>1036</v>
      </c>
      <c r="UGY3" s="3" t="s">
        <v>1036</v>
      </c>
      <c r="UGZ3" s="3" t="s">
        <v>1036</v>
      </c>
      <c r="UHA3" s="3" t="s">
        <v>1036</v>
      </c>
      <c r="UHB3" s="3" t="s">
        <v>1036</v>
      </c>
      <c r="UHC3" s="3" t="s">
        <v>1036</v>
      </c>
      <c r="UHD3" s="3" t="s">
        <v>1036</v>
      </c>
      <c r="UHE3" s="3" t="s">
        <v>1036</v>
      </c>
      <c r="UHF3" s="3" t="s">
        <v>1036</v>
      </c>
      <c r="UHG3" s="3" t="s">
        <v>1036</v>
      </c>
      <c r="UHH3" s="3" t="s">
        <v>1036</v>
      </c>
      <c r="UHI3" s="3" t="s">
        <v>1036</v>
      </c>
      <c r="UHJ3" s="3" t="s">
        <v>1036</v>
      </c>
      <c r="UHK3" s="3" t="s">
        <v>1036</v>
      </c>
      <c r="UHL3" s="3" t="s">
        <v>1036</v>
      </c>
      <c r="UHM3" s="3" t="s">
        <v>1036</v>
      </c>
      <c r="UHN3" s="3" t="s">
        <v>1036</v>
      </c>
      <c r="UHO3" s="3" t="s">
        <v>1036</v>
      </c>
      <c r="UHP3" s="3" t="s">
        <v>1036</v>
      </c>
      <c r="UHQ3" s="3" t="s">
        <v>1036</v>
      </c>
      <c r="UHR3" s="3" t="s">
        <v>1036</v>
      </c>
      <c r="UHS3" s="3" t="s">
        <v>1036</v>
      </c>
      <c r="UHT3" s="3" t="s">
        <v>1036</v>
      </c>
      <c r="UHU3" s="3" t="s">
        <v>1036</v>
      </c>
      <c r="UHV3" s="3" t="s">
        <v>1036</v>
      </c>
      <c r="UHW3" s="3" t="s">
        <v>1036</v>
      </c>
      <c r="UHX3" s="3" t="s">
        <v>1036</v>
      </c>
      <c r="UHY3" s="3" t="s">
        <v>1036</v>
      </c>
      <c r="UHZ3" s="3" t="s">
        <v>1036</v>
      </c>
      <c r="UIA3" s="3" t="s">
        <v>1036</v>
      </c>
      <c r="UIB3" s="3" t="s">
        <v>1036</v>
      </c>
      <c r="UIC3" s="3" t="s">
        <v>1036</v>
      </c>
      <c r="UID3" s="3" t="s">
        <v>1036</v>
      </c>
      <c r="UIE3" s="3" t="s">
        <v>1036</v>
      </c>
      <c r="UIF3" s="3" t="s">
        <v>1036</v>
      </c>
      <c r="UIG3" s="3" t="s">
        <v>1036</v>
      </c>
      <c r="UIH3" s="3" t="s">
        <v>1036</v>
      </c>
      <c r="UII3" s="3" t="s">
        <v>1036</v>
      </c>
      <c r="UIJ3" s="3" t="s">
        <v>1036</v>
      </c>
      <c r="UIK3" s="3" t="s">
        <v>1036</v>
      </c>
      <c r="UIL3" s="3" t="s">
        <v>1036</v>
      </c>
      <c r="UIM3" s="3" t="s">
        <v>1036</v>
      </c>
      <c r="UIN3" s="3" t="s">
        <v>1036</v>
      </c>
      <c r="UIO3" s="3" t="s">
        <v>1036</v>
      </c>
      <c r="UIP3" s="3" t="s">
        <v>1036</v>
      </c>
      <c r="UIQ3" s="3" t="s">
        <v>1036</v>
      </c>
      <c r="UIR3" s="3" t="s">
        <v>1036</v>
      </c>
      <c r="UIS3" s="3" t="s">
        <v>1036</v>
      </c>
      <c r="UIT3" s="3" t="s">
        <v>1036</v>
      </c>
      <c r="UIU3" s="3" t="s">
        <v>1036</v>
      </c>
      <c r="UIV3" s="3" t="s">
        <v>1036</v>
      </c>
      <c r="UIW3" s="3" t="s">
        <v>1036</v>
      </c>
      <c r="UIX3" s="3" t="s">
        <v>1036</v>
      </c>
      <c r="UIY3" s="3" t="s">
        <v>1036</v>
      </c>
      <c r="UIZ3" s="3" t="s">
        <v>1036</v>
      </c>
      <c r="UJA3" s="3" t="s">
        <v>1036</v>
      </c>
      <c r="UJB3" s="3" t="s">
        <v>1036</v>
      </c>
      <c r="UJC3" s="3" t="s">
        <v>1036</v>
      </c>
      <c r="UJD3" s="3" t="s">
        <v>1036</v>
      </c>
      <c r="UJE3" s="3" t="s">
        <v>1036</v>
      </c>
      <c r="UJF3" s="3" t="s">
        <v>1036</v>
      </c>
      <c r="UJG3" s="3" t="s">
        <v>1036</v>
      </c>
      <c r="UJH3" s="3" t="s">
        <v>1036</v>
      </c>
      <c r="UJI3" s="3" t="s">
        <v>1036</v>
      </c>
      <c r="UJJ3" s="3" t="s">
        <v>1036</v>
      </c>
      <c r="UJK3" s="3" t="s">
        <v>1036</v>
      </c>
      <c r="UJL3" s="3" t="s">
        <v>1036</v>
      </c>
      <c r="UJM3" s="3" t="s">
        <v>1036</v>
      </c>
      <c r="UJN3" s="3" t="s">
        <v>1036</v>
      </c>
      <c r="UJO3" s="3" t="s">
        <v>1036</v>
      </c>
      <c r="UJP3" s="3" t="s">
        <v>1036</v>
      </c>
      <c r="UJQ3" s="3" t="s">
        <v>1036</v>
      </c>
      <c r="UJR3" s="3" t="s">
        <v>1036</v>
      </c>
      <c r="UJS3" s="3" t="s">
        <v>1036</v>
      </c>
      <c r="UJT3" s="3" t="s">
        <v>1036</v>
      </c>
      <c r="UJU3" s="3" t="s">
        <v>1036</v>
      </c>
      <c r="UJV3" s="3" t="s">
        <v>1036</v>
      </c>
      <c r="UJW3" s="3" t="s">
        <v>1036</v>
      </c>
      <c r="UJX3" s="3" t="s">
        <v>1036</v>
      </c>
      <c r="UJY3" s="3" t="s">
        <v>1036</v>
      </c>
      <c r="UJZ3" s="3" t="s">
        <v>1036</v>
      </c>
      <c r="UKA3" s="3" t="s">
        <v>1036</v>
      </c>
      <c r="UKB3" s="3" t="s">
        <v>1036</v>
      </c>
      <c r="UKC3" s="3" t="s">
        <v>1036</v>
      </c>
      <c r="UKD3" s="3" t="s">
        <v>1036</v>
      </c>
      <c r="UKE3" s="3" t="s">
        <v>1036</v>
      </c>
      <c r="UKF3" s="3" t="s">
        <v>1036</v>
      </c>
      <c r="UKG3" s="3" t="s">
        <v>1036</v>
      </c>
      <c r="UKH3" s="3" t="s">
        <v>1036</v>
      </c>
      <c r="UKI3" s="3" t="s">
        <v>1036</v>
      </c>
      <c r="UKJ3" s="3" t="s">
        <v>1036</v>
      </c>
      <c r="UKK3" s="3" t="s">
        <v>1036</v>
      </c>
      <c r="UKL3" s="3" t="s">
        <v>1036</v>
      </c>
      <c r="UKM3" s="3" t="s">
        <v>1036</v>
      </c>
      <c r="UKN3" s="3" t="s">
        <v>1036</v>
      </c>
      <c r="UKO3" s="3" t="s">
        <v>1036</v>
      </c>
      <c r="UKP3" s="3" t="s">
        <v>1036</v>
      </c>
      <c r="UKQ3" s="3" t="s">
        <v>1036</v>
      </c>
      <c r="UKR3" s="3" t="s">
        <v>1036</v>
      </c>
      <c r="UKS3" s="3" t="s">
        <v>1036</v>
      </c>
      <c r="UKT3" s="3" t="s">
        <v>1036</v>
      </c>
      <c r="UKU3" s="3" t="s">
        <v>1036</v>
      </c>
      <c r="UKV3" s="3" t="s">
        <v>1036</v>
      </c>
      <c r="UKW3" s="3" t="s">
        <v>1036</v>
      </c>
      <c r="UKX3" s="3" t="s">
        <v>1036</v>
      </c>
      <c r="UKY3" s="3" t="s">
        <v>1036</v>
      </c>
      <c r="UKZ3" s="3" t="s">
        <v>1036</v>
      </c>
      <c r="ULA3" s="3" t="s">
        <v>1036</v>
      </c>
      <c r="ULB3" s="3" t="s">
        <v>1036</v>
      </c>
      <c r="ULC3" s="3" t="s">
        <v>1036</v>
      </c>
      <c r="ULD3" s="3" t="s">
        <v>1036</v>
      </c>
      <c r="ULE3" s="3" t="s">
        <v>1036</v>
      </c>
      <c r="ULF3" s="3" t="s">
        <v>1036</v>
      </c>
      <c r="ULG3" s="3" t="s">
        <v>1036</v>
      </c>
      <c r="ULH3" s="3" t="s">
        <v>1036</v>
      </c>
      <c r="ULI3" s="3" t="s">
        <v>1036</v>
      </c>
      <c r="ULJ3" s="3" t="s">
        <v>1036</v>
      </c>
      <c r="ULK3" s="3" t="s">
        <v>1036</v>
      </c>
      <c r="ULL3" s="3" t="s">
        <v>1036</v>
      </c>
      <c r="ULM3" s="3" t="s">
        <v>1036</v>
      </c>
      <c r="ULN3" s="3" t="s">
        <v>1036</v>
      </c>
      <c r="ULO3" s="3" t="s">
        <v>1036</v>
      </c>
      <c r="ULP3" s="3" t="s">
        <v>1036</v>
      </c>
      <c r="ULQ3" s="3" t="s">
        <v>1036</v>
      </c>
      <c r="ULR3" s="3" t="s">
        <v>1036</v>
      </c>
      <c r="ULS3" s="3" t="s">
        <v>1036</v>
      </c>
      <c r="ULT3" s="3" t="s">
        <v>1036</v>
      </c>
      <c r="ULU3" s="3" t="s">
        <v>1036</v>
      </c>
      <c r="ULV3" s="3" t="s">
        <v>1036</v>
      </c>
      <c r="ULW3" s="3" t="s">
        <v>1036</v>
      </c>
      <c r="ULX3" s="3" t="s">
        <v>1036</v>
      </c>
      <c r="ULY3" s="3" t="s">
        <v>1036</v>
      </c>
      <c r="ULZ3" s="3" t="s">
        <v>1036</v>
      </c>
      <c r="UMA3" s="3" t="s">
        <v>1036</v>
      </c>
      <c r="UMB3" s="3" t="s">
        <v>1036</v>
      </c>
      <c r="UMC3" s="3" t="s">
        <v>1036</v>
      </c>
      <c r="UMD3" s="3" t="s">
        <v>1036</v>
      </c>
      <c r="UME3" s="3" t="s">
        <v>1036</v>
      </c>
      <c r="UMF3" s="3" t="s">
        <v>1036</v>
      </c>
      <c r="UMG3" s="3" t="s">
        <v>1036</v>
      </c>
      <c r="UMH3" s="3" t="s">
        <v>1036</v>
      </c>
      <c r="UMI3" s="3" t="s">
        <v>1036</v>
      </c>
      <c r="UMJ3" s="3" t="s">
        <v>1036</v>
      </c>
      <c r="UMK3" s="3" t="s">
        <v>1036</v>
      </c>
      <c r="UML3" s="3" t="s">
        <v>1036</v>
      </c>
      <c r="UMM3" s="3" t="s">
        <v>1036</v>
      </c>
      <c r="UMN3" s="3" t="s">
        <v>1036</v>
      </c>
      <c r="UMO3" s="3" t="s">
        <v>1036</v>
      </c>
      <c r="UMP3" s="3" t="s">
        <v>1036</v>
      </c>
      <c r="UMQ3" s="3" t="s">
        <v>1036</v>
      </c>
      <c r="UMR3" s="3" t="s">
        <v>1036</v>
      </c>
      <c r="UMS3" s="3" t="s">
        <v>1036</v>
      </c>
      <c r="UMT3" s="3" t="s">
        <v>1036</v>
      </c>
      <c r="UMU3" s="3" t="s">
        <v>1036</v>
      </c>
      <c r="UMV3" s="3" t="s">
        <v>1036</v>
      </c>
      <c r="UMW3" s="3" t="s">
        <v>1036</v>
      </c>
      <c r="UMX3" s="3" t="s">
        <v>1036</v>
      </c>
      <c r="UMY3" s="3" t="s">
        <v>1036</v>
      </c>
      <c r="UMZ3" s="3" t="s">
        <v>1036</v>
      </c>
      <c r="UNA3" s="3" t="s">
        <v>1036</v>
      </c>
      <c r="UNB3" s="3" t="s">
        <v>1036</v>
      </c>
      <c r="UNC3" s="3" t="s">
        <v>1036</v>
      </c>
      <c r="UND3" s="3" t="s">
        <v>1036</v>
      </c>
      <c r="UNE3" s="3" t="s">
        <v>1036</v>
      </c>
      <c r="UNF3" s="3" t="s">
        <v>1036</v>
      </c>
      <c r="UNG3" s="3" t="s">
        <v>1036</v>
      </c>
      <c r="UNH3" s="3" t="s">
        <v>1036</v>
      </c>
      <c r="UNI3" s="3" t="s">
        <v>1036</v>
      </c>
      <c r="UNJ3" s="3" t="s">
        <v>1036</v>
      </c>
      <c r="UNK3" s="3" t="s">
        <v>1036</v>
      </c>
      <c r="UNL3" s="3" t="s">
        <v>1036</v>
      </c>
      <c r="UNM3" s="3" t="s">
        <v>1036</v>
      </c>
      <c r="UNN3" s="3" t="s">
        <v>1036</v>
      </c>
      <c r="UNO3" s="3" t="s">
        <v>1036</v>
      </c>
      <c r="UNP3" s="3" t="s">
        <v>1036</v>
      </c>
      <c r="UNQ3" s="3" t="s">
        <v>1036</v>
      </c>
      <c r="UNR3" s="3" t="s">
        <v>1036</v>
      </c>
      <c r="UNS3" s="3" t="s">
        <v>1036</v>
      </c>
      <c r="UNT3" s="3" t="s">
        <v>1036</v>
      </c>
      <c r="UNU3" s="3" t="s">
        <v>1036</v>
      </c>
      <c r="UNV3" s="3" t="s">
        <v>1036</v>
      </c>
      <c r="UNW3" s="3" t="s">
        <v>1036</v>
      </c>
      <c r="UNX3" s="3" t="s">
        <v>1036</v>
      </c>
      <c r="UNY3" s="3" t="s">
        <v>1036</v>
      </c>
      <c r="UNZ3" s="3" t="s">
        <v>1036</v>
      </c>
      <c r="UOA3" s="3" t="s">
        <v>1036</v>
      </c>
      <c r="UOB3" s="3" t="s">
        <v>1036</v>
      </c>
      <c r="UOC3" s="3" t="s">
        <v>1036</v>
      </c>
      <c r="UOD3" s="3" t="s">
        <v>1036</v>
      </c>
      <c r="UOE3" s="3" t="s">
        <v>1036</v>
      </c>
      <c r="UOF3" s="3" t="s">
        <v>1036</v>
      </c>
      <c r="UOG3" s="3" t="s">
        <v>1036</v>
      </c>
      <c r="UOH3" s="3" t="s">
        <v>1036</v>
      </c>
      <c r="UOI3" s="3" t="s">
        <v>1036</v>
      </c>
      <c r="UOJ3" s="3" t="s">
        <v>1036</v>
      </c>
      <c r="UOK3" s="3" t="s">
        <v>1036</v>
      </c>
      <c r="UOL3" s="3" t="s">
        <v>1036</v>
      </c>
      <c r="UOM3" s="3" t="s">
        <v>1036</v>
      </c>
      <c r="UON3" s="3" t="s">
        <v>1036</v>
      </c>
      <c r="UOO3" s="3" t="s">
        <v>1036</v>
      </c>
      <c r="UOP3" s="3" t="s">
        <v>1036</v>
      </c>
      <c r="UOQ3" s="3" t="s">
        <v>1036</v>
      </c>
      <c r="UOR3" s="3" t="s">
        <v>1036</v>
      </c>
      <c r="UOS3" s="3" t="s">
        <v>1036</v>
      </c>
      <c r="UOT3" s="3" t="s">
        <v>1036</v>
      </c>
      <c r="UOU3" s="3" t="s">
        <v>1036</v>
      </c>
      <c r="UOV3" s="3" t="s">
        <v>1036</v>
      </c>
      <c r="UOW3" s="3" t="s">
        <v>1036</v>
      </c>
      <c r="UOX3" s="3" t="s">
        <v>1036</v>
      </c>
      <c r="UOY3" s="3" t="s">
        <v>1036</v>
      </c>
      <c r="UOZ3" s="3" t="s">
        <v>1036</v>
      </c>
      <c r="UPA3" s="3" t="s">
        <v>1036</v>
      </c>
      <c r="UPB3" s="3" t="s">
        <v>1036</v>
      </c>
      <c r="UPC3" s="3" t="s">
        <v>1036</v>
      </c>
      <c r="UPD3" s="3" t="s">
        <v>1036</v>
      </c>
      <c r="UPE3" s="3" t="s">
        <v>1036</v>
      </c>
      <c r="UPF3" s="3" t="s">
        <v>1036</v>
      </c>
      <c r="UPG3" s="3" t="s">
        <v>1036</v>
      </c>
      <c r="UPH3" s="3" t="s">
        <v>1036</v>
      </c>
      <c r="UPI3" s="3" t="s">
        <v>1036</v>
      </c>
      <c r="UPJ3" s="3" t="s">
        <v>1036</v>
      </c>
      <c r="UPK3" s="3" t="s">
        <v>1036</v>
      </c>
      <c r="UPL3" s="3" t="s">
        <v>1036</v>
      </c>
      <c r="UPM3" s="3" t="s">
        <v>1036</v>
      </c>
      <c r="UPN3" s="3" t="s">
        <v>1036</v>
      </c>
      <c r="UPO3" s="3" t="s">
        <v>1036</v>
      </c>
      <c r="UPP3" s="3" t="s">
        <v>1036</v>
      </c>
      <c r="UPQ3" s="3" t="s">
        <v>1036</v>
      </c>
      <c r="UPR3" s="3" t="s">
        <v>1036</v>
      </c>
      <c r="UPS3" s="3" t="s">
        <v>1036</v>
      </c>
      <c r="UPT3" s="3" t="s">
        <v>1036</v>
      </c>
      <c r="UPU3" s="3" t="s">
        <v>1036</v>
      </c>
      <c r="UPV3" s="3" t="s">
        <v>1036</v>
      </c>
      <c r="UPW3" s="3" t="s">
        <v>1036</v>
      </c>
      <c r="UPX3" s="3" t="s">
        <v>1036</v>
      </c>
      <c r="UPY3" s="3" t="s">
        <v>1036</v>
      </c>
      <c r="UPZ3" s="3" t="s">
        <v>1036</v>
      </c>
      <c r="UQA3" s="3" t="s">
        <v>1036</v>
      </c>
      <c r="UQB3" s="3" t="s">
        <v>1036</v>
      </c>
      <c r="UQC3" s="3" t="s">
        <v>1036</v>
      </c>
      <c r="UQD3" s="3" t="s">
        <v>1036</v>
      </c>
      <c r="UQE3" s="3" t="s">
        <v>1036</v>
      </c>
      <c r="UQF3" s="3" t="s">
        <v>1036</v>
      </c>
      <c r="UQG3" s="3" t="s">
        <v>1036</v>
      </c>
      <c r="UQH3" s="3" t="s">
        <v>1036</v>
      </c>
      <c r="UQI3" s="3" t="s">
        <v>1036</v>
      </c>
      <c r="UQJ3" s="3" t="s">
        <v>1036</v>
      </c>
      <c r="UQK3" s="3" t="s">
        <v>1036</v>
      </c>
      <c r="UQL3" s="3" t="s">
        <v>1036</v>
      </c>
      <c r="UQM3" s="3" t="s">
        <v>1036</v>
      </c>
      <c r="UQN3" s="3" t="s">
        <v>1036</v>
      </c>
      <c r="UQO3" s="3" t="s">
        <v>1036</v>
      </c>
      <c r="UQP3" s="3" t="s">
        <v>1036</v>
      </c>
      <c r="UQQ3" s="3" t="s">
        <v>1036</v>
      </c>
      <c r="UQR3" s="3" t="s">
        <v>1036</v>
      </c>
      <c r="UQS3" s="3" t="s">
        <v>1036</v>
      </c>
      <c r="UQT3" s="3" t="s">
        <v>1036</v>
      </c>
      <c r="UQU3" s="3" t="s">
        <v>1036</v>
      </c>
      <c r="UQV3" s="3" t="s">
        <v>1036</v>
      </c>
      <c r="UQW3" s="3" t="s">
        <v>1036</v>
      </c>
      <c r="UQX3" s="3" t="s">
        <v>1036</v>
      </c>
      <c r="UQY3" s="3" t="s">
        <v>1036</v>
      </c>
      <c r="UQZ3" s="3" t="s">
        <v>1036</v>
      </c>
      <c r="URA3" s="3" t="s">
        <v>1036</v>
      </c>
      <c r="URB3" s="3" t="s">
        <v>1036</v>
      </c>
      <c r="URC3" s="3" t="s">
        <v>1036</v>
      </c>
      <c r="URD3" s="3" t="s">
        <v>1036</v>
      </c>
      <c r="URE3" s="3" t="s">
        <v>1036</v>
      </c>
      <c r="URF3" s="3" t="s">
        <v>1036</v>
      </c>
      <c r="URG3" s="3" t="s">
        <v>1036</v>
      </c>
      <c r="URH3" s="3" t="s">
        <v>1036</v>
      </c>
      <c r="URI3" s="3" t="s">
        <v>1036</v>
      </c>
      <c r="URJ3" s="3" t="s">
        <v>1036</v>
      </c>
      <c r="URK3" s="3" t="s">
        <v>1036</v>
      </c>
      <c r="URL3" s="3" t="s">
        <v>1036</v>
      </c>
      <c r="URM3" s="3" t="s">
        <v>1036</v>
      </c>
      <c r="URN3" s="3" t="s">
        <v>1036</v>
      </c>
      <c r="URO3" s="3" t="s">
        <v>1036</v>
      </c>
      <c r="URP3" s="3" t="s">
        <v>1036</v>
      </c>
      <c r="URQ3" s="3" t="s">
        <v>1036</v>
      </c>
      <c r="URR3" s="3" t="s">
        <v>1036</v>
      </c>
      <c r="URS3" s="3" t="s">
        <v>1036</v>
      </c>
      <c r="URT3" s="3" t="s">
        <v>1036</v>
      </c>
      <c r="URU3" s="3" t="s">
        <v>1036</v>
      </c>
      <c r="URV3" s="3" t="s">
        <v>1036</v>
      </c>
      <c r="URW3" s="3" t="s">
        <v>1036</v>
      </c>
      <c r="URX3" s="3" t="s">
        <v>1036</v>
      </c>
      <c r="URY3" s="3" t="s">
        <v>1036</v>
      </c>
      <c r="URZ3" s="3" t="s">
        <v>1036</v>
      </c>
      <c r="USA3" s="3" t="s">
        <v>1036</v>
      </c>
      <c r="USB3" s="3" t="s">
        <v>1036</v>
      </c>
      <c r="USC3" s="3" t="s">
        <v>1036</v>
      </c>
      <c r="USD3" s="3" t="s">
        <v>1036</v>
      </c>
      <c r="USE3" s="3" t="s">
        <v>1036</v>
      </c>
      <c r="USF3" s="3" t="s">
        <v>1036</v>
      </c>
      <c r="USG3" s="3" t="s">
        <v>1036</v>
      </c>
      <c r="USH3" s="3" t="s">
        <v>1036</v>
      </c>
      <c r="USI3" s="3" t="s">
        <v>1036</v>
      </c>
      <c r="USJ3" s="3" t="s">
        <v>1036</v>
      </c>
      <c r="USK3" s="3" t="s">
        <v>1036</v>
      </c>
      <c r="USL3" s="3" t="s">
        <v>1036</v>
      </c>
      <c r="USM3" s="3" t="s">
        <v>1036</v>
      </c>
      <c r="USN3" s="3" t="s">
        <v>1036</v>
      </c>
      <c r="USO3" s="3" t="s">
        <v>1036</v>
      </c>
      <c r="USP3" s="3" t="s">
        <v>1036</v>
      </c>
      <c r="USQ3" s="3" t="s">
        <v>1036</v>
      </c>
      <c r="USR3" s="3" t="s">
        <v>1036</v>
      </c>
      <c r="USS3" s="3" t="s">
        <v>1036</v>
      </c>
      <c r="UST3" s="3" t="s">
        <v>1036</v>
      </c>
      <c r="USU3" s="3" t="s">
        <v>1036</v>
      </c>
      <c r="USV3" s="3" t="s">
        <v>1036</v>
      </c>
      <c r="USW3" s="3" t="s">
        <v>1036</v>
      </c>
      <c r="USX3" s="3" t="s">
        <v>1036</v>
      </c>
      <c r="USY3" s="3" t="s">
        <v>1036</v>
      </c>
      <c r="USZ3" s="3" t="s">
        <v>1036</v>
      </c>
      <c r="UTA3" s="3" t="s">
        <v>1036</v>
      </c>
      <c r="UTB3" s="3" t="s">
        <v>1036</v>
      </c>
      <c r="UTC3" s="3" t="s">
        <v>1036</v>
      </c>
      <c r="UTD3" s="3" t="s">
        <v>1036</v>
      </c>
      <c r="UTE3" s="3" t="s">
        <v>1036</v>
      </c>
      <c r="UTF3" s="3" t="s">
        <v>1036</v>
      </c>
      <c r="UTG3" s="3" t="s">
        <v>1036</v>
      </c>
      <c r="UTH3" s="3" t="s">
        <v>1036</v>
      </c>
      <c r="UTI3" s="3" t="s">
        <v>1036</v>
      </c>
      <c r="UTJ3" s="3" t="s">
        <v>1036</v>
      </c>
      <c r="UTK3" s="3" t="s">
        <v>1036</v>
      </c>
      <c r="UTL3" s="3" t="s">
        <v>1036</v>
      </c>
      <c r="UTM3" s="3" t="s">
        <v>1036</v>
      </c>
      <c r="UTN3" s="3" t="s">
        <v>1036</v>
      </c>
      <c r="UTO3" s="3" t="s">
        <v>1036</v>
      </c>
      <c r="UTP3" s="3" t="s">
        <v>1036</v>
      </c>
      <c r="UTQ3" s="3" t="s">
        <v>1036</v>
      </c>
      <c r="UTR3" s="3" t="s">
        <v>1036</v>
      </c>
      <c r="UTS3" s="3" t="s">
        <v>1036</v>
      </c>
      <c r="UTT3" s="3" t="s">
        <v>1036</v>
      </c>
      <c r="UTU3" s="3" t="s">
        <v>1036</v>
      </c>
      <c r="UTV3" s="3" t="s">
        <v>1036</v>
      </c>
      <c r="UTW3" s="3" t="s">
        <v>1036</v>
      </c>
      <c r="UTX3" s="3" t="s">
        <v>1036</v>
      </c>
      <c r="UTY3" s="3" t="s">
        <v>1036</v>
      </c>
      <c r="UTZ3" s="3" t="s">
        <v>1036</v>
      </c>
      <c r="UUA3" s="3" t="s">
        <v>1036</v>
      </c>
      <c r="UUB3" s="3" t="s">
        <v>1036</v>
      </c>
      <c r="UUC3" s="3" t="s">
        <v>1036</v>
      </c>
      <c r="UUD3" s="3" t="s">
        <v>1036</v>
      </c>
      <c r="UUE3" s="3" t="s">
        <v>1036</v>
      </c>
      <c r="UUF3" s="3" t="s">
        <v>1036</v>
      </c>
      <c r="UUG3" s="3" t="s">
        <v>1036</v>
      </c>
      <c r="UUH3" s="3" t="s">
        <v>1036</v>
      </c>
      <c r="UUI3" s="3" t="s">
        <v>1036</v>
      </c>
      <c r="UUJ3" s="3" t="s">
        <v>1036</v>
      </c>
      <c r="UUK3" s="3" t="s">
        <v>1036</v>
      </c>
      <c r="UUL3" s="3" t="s">
        <v>1036</v>
      </c>
      <c r="UUM3" s="3" t="s">
        <v>1036</v>
      </c>
      <c r="UUN3" s="3" t="s">
        <v>1036</v>
      </c>
      <c r="UUO3" s="3" t="s">
        <v>1036</v>
      </c>
      <c r="UUP3" s="3" t="s">
        <v>1036</v>
      </c>
      <c r="UUQ3" s="3" t="s">
        <v>1036</v>
      </c>
      <c r="UUR3" s="3" t="s">
        <v>1036</v>
      </c>
      <c r="UUS3" s="3" t="s">
        <v>1036</v>
      </c>
      <c r="UUT3" s="3" t="s">
        <v>1036</v>
      </c>
      <c r="UUU3" s="3" t="s">
        <v>1036</v>
      </c>
      <c r="UUV3" s="3" t="s">
        <v>1036</v>
      </c>
      <c r="UUW3" s="3" t="s">
        <v>1036</v>
      </c>
      <c r="UUX3" s="3" t="s">
        <v>1036</v>
      </c>
      <c r="UUY3" s="3" t="s">
        <v>1036</v>
      </c>
      <c r="UUZ3" s="3" t="s">
        <v>1036</v>
      </c>
      <c r="UVA3" s="3" t="s">
        <v>1036</v>
      </c>
      <c r="UVB3" s="3" t="s">
        <v>1036</v>
      </c>
      <c r="UVC3" s="3" t="s">
        <v>1036</v>
      </c>
      <c r="UVD3" s="3" t="s">
        <v>1036</v>
      </c>
      <c r="UVE3" s="3" t="s">
        <v>1036</v>
      </c>
      <c r="UVF3" s="3" t="s">
        <v>1036</v>
      </c>
      <c r="UVG3" s="3" t="s">
        <v>1036</v>
      </c>
      <c r="UVH3" s="3" t="s">
        <v>1036</v>
      </c>
      <c r="UVI3" s="3" t="s">
        <v>1036</v>
      </c>
      <c r="UVJ3" s="3" t="s">
        <v>1036</v>
      </c>
      <c r="UVK3" s="3" t="s">
        <v>1036</v>
      </c>
      <c r="UVL3" s="3" t="s">
        <v>1036</v>
      </c>
      <c r="UVM3" s="3" t="s">
        <v>1036</v>
      </c>
      <c r="UVN3" s="3" t="s">
        <v>1036</v>
      </c>
      <c r="UVO3" s="3" t="s">
        <v>1036</v>
      </c>
      <c r="UVP3" s="3" t="s">
        <v>1036</v>
      </c>
      <c r="UVQ3" s="3" t="s">
        <v>1036</v>
      </c>
      <c r="UVR3" s="3" t="s">
        <v>1036</v>
      </c>
      <c r="UVS3" s="3" t="s">
        <v>1036</v>
      </c>
      <c r="UVT3" s="3" t="s">
        <v>1036</v>
      </c>
      <c r="UVU3" s="3" t="s">
        <v>1036</v>
      </c>
      <c r="UVV3" s="3" t="s">
        <v>1036</v>
      </c>
      <c r="UVW3" s="3" t="s">
        <v>1036</v>
      </c>
      <c r="UVX3" s="3" t="s">
        <v>1036</v>
      </c>
      <c r="UVY3" s="3" t="s">
        <v>1036</v>
      </c>
      <c r="UVZ3" s="3" t="s">
        <v>1036</v>
      </c>
      <c r="UWA3" s="3" t="s">
        <v>1036</v>
      </c>
      <c r="UWB3" s="3" t="s">
        <v>1036</v>
      </c>
      <c r="UWC3" s="3" t="s">
        <v>1036</v>
      </c>
      <c r="UWD3" s="3" t="s">
        <v>1036</v>
      </c>
      <c r="UWE3" s="3" t="s">
        <v>1036</v>
      </c>
      <c r="UWF3" s="3" t="s">
        <v>1036</v>
      </c>
      <c r="UWG3" s="3" t="s">
        <v>1036</v>
      </c>
      <c r="UWH3" s="3" t="s">
        <v>1036</v>
      </c>
      <c r="UWI3" s="3" t="s">
        <v>1036</v>
      </c>
      <c r="UWJ3" s="3" t="s">
        <v>1036</v>
      </c>
      <c r="UWK3" s="3" t="s">
        <v>1036</v>
      </c>
      <c r="UWL3" s="3" t="s">
        <v>1036</v>
      </c>
      <c r="UWM3" s="3" t="s">
        <v>1036</v>
      </c>
      <c r="UWN3" s="3" t="s">
        <v>1036</v>
      </c>
      <c r="UWO3" s="3" t="s">
        <v>1036</v>
      </c>
      <c r="UWP3" s="3" t="s">
        <v>1036</v>
      </c>
      <c r="UWQ3" s="3" t="s">
        <v>1036</v>
      </c>
      <c r="UWR3" s="3" t="s">
        <v>1036</v>
      </c>
      <c r="UWS3" s="3" t="s">
        <v>1036</v>
      </c>
      <c r="UWT3" s="3" t="s">
        <v>1036</v>
      </c>
      <c r="UWU3" s="3" t="s">
        <v>1036</v>
      </c>
      <c r="UWV3" s="3" t="s">
        <v>1036</v>
      </c>
      <c r="UWW3" s="3" t="s">
        <v>1036</v>
      </c>
      <c r="UWX3" s="3" t="s">
        <v>1036</v>
      </c>
      <c r="UWY3" s="3" t="s">
        <v>1036</v>
      </c>
      <c r="UWZ3" s="3" t="s">
        <v>1036</v>
      </c>
      <c r="UXA3" s="3" t="s">
        <v>1036</v>
      </c>
      <c r="UXB3" s="3" t="s">
        <v>1036</v>
      </c>
      <c r="UXC3" s="3" t="s">
        <v>1036</v>
      </c>
      <c r="UXD3" s="3" t="s">
        <v>1036</v>
      </c>
      <c r="UXE3" s="3" t="s">
        <v>1036</v>
      </c>
      <c r="UXF3" s="3" t="s">
        <v>1036</v>
      </c>
      <c r="UXG3" s="3" t="s">
        <v>1036</v>
      </c>
      <c r="UXH3" s="3" t="s">
        <v>1036</v>
      </c>
      <c r="UXI3" s="3" t="s">
        <v>1036</v>
      </c>
      <c r="UXJ3" s="3" t="s">
        <v>1036</v>
      </c>
      <c r="UXK3" s="3" t="s">
        <v>1036</v>
      </c>
      <c r="UXL3" s="3" t="s">
        <v>1036</v>
      </c>
      <c r="UXM3" s="3" t="s">
        <v>1036</v>
      </c>
      <c r="UXN3" s="3" t="s">
        <v>1036</v>
      </c>
      <c r="UXO3" s="3" t="s">
        <v>1036</v>
      </c>
      <c r="UXP3" s="3" t="s">
        <v>1036</v>
      </c>
      <c r="UXQ3" s="3" t="s">
        <v>1036</v>
      </c>
      <c r="UXR3" s="3" t="s">
        <v>1036</v>
      </c>
      <c r="UXS3" s="3" t="s">
        <v>1036</v>
      </c>
      <c r="UXT3" s="3" t="s">
        <v>1036</v>
      </c>
      <c r="UXU3" s="3" t="s">
        <v>1036</v>
      </c>
      <c r="UXV3" s="3" t="s">
        <v>1036</v>
      </c>
      <c r="UXW3" s="3" t="s">
        <v>1036</v>
      </c>
      <c r="UXX3" s="3" t="s">
        <v>1036</v>
      </c>
      <c r="UXY3" s="3" t="s">
        <v>1036</v>
      </c>
      <c r="UXZ3" s="3" t="s">
        <v>1036</v>
      </c>
      <c r="UYA3" s="3" t="s">
        <v>1036</v>
      </c>
      <c r="UYB3" s="3" t="s">
        <v>1036</v>
      </c>
      <c r="UYC3" s="3" t="s">
        <v>1036</v>
      </c>
      <c r="UYD3" s="3" t="s">
        <v>1036</v>
      </c>
      <c r="UYE3" s="3" t="s">
        <v>1036</v>
      </c>
      <c r="UYF3" s="3" t="s">
        <v>1036</v>
      </c>
      <c r="UYG3" s="3" t="s">
        <v>1036</v>
      </c>
      <c r="UYH3" s="3" t="s">
        <v>1036</v>
      </c>
      <c r="UYI3" s="3" t="s">
        <v>1036</v>
      </c>
      <c r="UYJ3" s="3" t="s">
        <v>1036</v>
      </c>
      <c r="UYK3" s="3" t="s">
        <v>1036</v>
      </c>
      <c r="UYL3" s="3" t="s">
        <v>1036</v>
      </c>
      <c r="UYM3" s="3" t="s">
        <v>1036</v>
      </c>
      <c r="UYN3" s="3" t="s">
        <v>1036</v>
      </c>
      <c r="UYO3" s="3" t="s">
        <v>1036</v>
      </c>
      <c r="UYP3" s="3" t="s">
        <v>1036</v>
      </c>
      <c r="UYQ3" s="3" t="s">
        <v>1036</v>
      </c>
      <c r="UYR3" s="3" t="s">
        <v>1036</v>
      </c>
      <c r="UYS3" s="3" t="s">
        <v>1036</v>
      </c>
      <c r="UYT3" s="3" t="s">
        <v>1036</v>
      </c>
      <c r="UYU3" s="3" t="s">
        <v>1036</v>
      </c>
      <c r="UYV3" s="3" t="s">
        <v>1036</v>
      </c>
      <c r="UYW3" s="3" t="s">
        <v>1036</v>
      </c>
      <c r="UYX3" s="3" t="s">
        <v>1036</v>
      </c>
      <c r="UYY3" s="3" t="s">
        <v>1036</v>
      </c>
      <c r="UYZ3" s="3" t="s">
        <v>1036</v>
      </c>
      <c r="UZA3" s="3" t="s">
        <v>1036</v>
      </c>
      <c r="UZB3" s="3" t="s">
        <v>1036</v>
      </c>
      <c r="UZC3" s="3" t="s">
        <v>1036</v>
      </c>
      <c r="UZD3" s="3" t="s">
        <v>1036</v>
      </c>
      <c r="UZE3" s="3" t="s">
        <v>1036</v>
      </c>
      <c r="UZF3" s="3" t="s">
        <v>1036</v>
      </c>
      <c r="UZG3" s="3" t="s">
        <v>1036</v>
      </c>
      <c r="UZH3" s="3" t="s">
        <v>1036</v>
      </c>
      <c r="UZI3" s="3" t="s">
        <v>1036</v>
      </c>
      <c r="UZJ3" s="3" t="s">
        <v>1036</v>
      </c>
      <c r="UZK3" s="3" t="s">
        <v>1036</v>
      </c>
      <c r="UZL3" s="3" t="s">
        <v>1036</v>
      </c>
      <c r="UZM3" s="3" t="s">
        <v>1036</v>
      </c>
      <c r="UZN3" s="3" t="s">
        <v>1036</v>
      </c>
      <c r="UZO3" s="3" t="s">
        <v>1036</v>
      </c>
      <c r="UZP3" s="3" t="s">
        <v>1036</v>
      </c>
      <c r="UZQ3" s="3" t="s">
        <v>1036</v>
      </c>
      <c r="UZR3" s="3" t="s">
        <v>1036</v>
      </c>
      <c r="UZS3" s="3" t="s">
        <v>1036</v>
      </c>
      <c r="UZT3" s="3" t="s">
        <v>1036</v>
      </c>
      <c r="UZU3" s="3" t="s">
        <v>1036</v>
      </c>
      <c r="UZV3" s="3" t="s">
        <v>1036</v>
      </c>
      <c r="UZW3" s="3" t="s">
        <v>1036</v>
      </c>
      <c r="UZX3" s="3" t="s">
        <v>1036</v>
      </c>
      <c r="UZY3" s="3" t="s">
        <v>1036</v>
      </c>
      <c r="UZZ3" s="3" t="s">
        <v>1036</v>
      </c>
      <c r="VAA3" s="3" t="s">
        <v>1036</v>
      </c>
      <c r="VAB3" s="3" t="s">
        <v>1036</v>
      </c>
      <c r="VAC3" s="3" t="s">
        <v>1036</v>
      </c>
      <c r="VAD3" s="3" t="s">
        <v>1036</v>
      </c>
      <c r="VAE3" s="3" t="s">
        <v>1036</v>
      </c>
      <c r="VAF3" s="3" t="s">
        <v>1036</v>
      </c>
      <c r="VAG3" s="3" t="s">
        <v>1036</v>
      </c>
      <c r="VAH3" s="3" t="s">
        <v>1036</v>
      </c>
      <c r="VAI3" s="3" t="s">
        <v>1036</v>
      </c>
      <c r="VAJ3" s="3" t="s">
        <v>1036</v>
      </c>
      <c r="VAK3" s="3" t="s">
        <v>1036</v>
      </c>
      <c r="VAL3" s="3" t="s">
        <v>1036</v>
      </c>
      <c r="VAM3" s="3" t="s">
        <v>1036</v>
      </c>
      <c r="VAN3" s="3" t="s">
        <v>1036</v>
      </c>
      <c r="VAO3" s="3" t="s">
        <v>1036</v>
      </c>
      <c r="VAP3" s="3" t="s">
        <v>1036</v>
      </c>
      <c r="VAQ3" s="3" t="s">
        <v>1036</v>
      </c>
      <c r="VAR3" s="3" t="s">
        <v>1036</v>
      </c>
      <c r="VAS3" s="3" t="s">
        <v>1036</v>
      </c>
      <c r="VAT3" s="3" t="s">
        <v>1036</v>
      </c>
      <c r="VAU3" s="3" t="s">
        <v>1036</v>
      </c>
      <c r="VAV3" s="3" t="s">
        <v>1036</v>
      </c>
      <c r="VAW3" s="3" t="s">
        <v>1036</v>
      </c>
      <c r="VAX3" s="3" t="s">
        <v>1036</v>
      </c>
      <c r="VAY3" s="3" t="s">
        <v>1036</v>
      </c>
      <c r="VAZ3" s="3" t="s">
        <v>1036</v>
      </c>
      <c r="VBA3" s="3" t="s">
        <v>1036</v>
      </c>
      <c r="VBB3" s="3" t="s">
        <v>1036</v>
      </c>
      <c r="VBC3" s="3" t="s">
        <v>1036</v>
      </c>
      <c r="VBD3" s="3" t="s">
        <v>1036</v>
      </c>
      <c r="VBE3" s="3" t="s">
        <v>1036</v>
      </c>
      <c r="VBF3" s="3" t="s">
        <v>1036</v>
      </c>
      <c r="VBG3" s="3" t="s">
        <v>1036</v>
      </c>
      <c r="VBH3" s="3" t="s">
        <v>1036</v>
      </c>
      <c r="VBI3" s="3" t="s">
        <v>1036</v>
      </c>
      <c r="VBJ3" s="3" t="s">
        <v>1036</v>
      </c>
      <c r="VBK3" s="3" t="s">
        <v>1036</v>
      </c>
      <c r="VBL3" s="3" t="s">
        <v>1036</v>
      </c>
      <c r="VBM3" s="3" t="s">
        <v>1036</v>
      </c>
      <c r="VBN3" s="3" t="s">
        <v>1036</v>
      </c>
      <c r="VBO3" s="3" t="s">
        <v>1036</v>
      </c>
      <c r="VBP3" s="3" t="s">
        <v>1036</v>
      </c>
      <c r="VBQ3" s="3" t="s">
        <v>1036</v>
      </c>
      <c r="VBR3" s="3" t="s">
        <v>1036</v>
      </c>
      <c r="VBS3" s="3" t="s">
        <v>1036</v>
      </c>
      <c r="VBT3" s="3" t="s">
        <v>1036</v>
      </c>
      <c r="VBU3" s="3" t="s">
        <v>1036</v>
      </c>
      <c r="VBV3" s="3" t="s">
        <v>1036</v>
      </c>
      <c r="VBW3" s="3" t="s">
        <v>1036</v>
      </c>
      <c r="VBX3" s="3" t="s">
        <v>1036</v>
      </c>
      <c r="VBY3" s="3" t="s">
        <v>1036</v>
      </c>
      <c r="VBZ3" s="3" t="s">
        <v>1036</v>
      </c>
      <c r="VCA3" s="3" t="s">
        <v>1036</v>
      </c>
      <c r="VCB3" s="3" t="s">
        <v>1036</v>
      </c>
      <c r="VCC3" s="3" t="s">
        <v>1036</v>
      </c>
      <c r="VCD3" s="3" t="s">
        <v>1036</v>
      </c>
      <c r="VCE3" s="3" t="s">
        <v>1036</v>
      </c>
      <c r="VCF3" s="3" t="s">
        <v>1036</v>
      </c>
      <c r="VCG3" s="3" t="s">
        <v>1036</v>
      </c>
      <c r="VCH3" s="3" t="s">
        <v>1036</v>
      </c>
      <c r="VCI3" s="3" t="s">
        <v>1036</v>
      </c>
      <c r="VCJ3" s="3" t="s">
        <v>1036</v>
      </c>
      <c r="VCK3" s="3" t="s">
        <v>1036</v>
      </c>
      <c r="VCL3" s="3" t="s">
        <v>1036</v>
      </c>
      <c r="VCM3" s="3" t="s">
        <v>1036</v>
      </c>
      <c r="VCN3" s="3" t="s">
        <v>1036</v>
      </c>
      <c r="VCO3" s="3" t="s">
        <v>1036</v>
      </c>
      <c r="VCP3" s="3" t="s">
        <v>1036</v>
      </c>
      <c r="VCQ3" s="3" t="s">
        <v>1036</v>
      </c>
      <c r="VCR3" s="3" t="s">
        <v>1036</v>
      </c>
      <c r="VCS3" s="3" t="s">
        <v>1036</v>
      </c>
      <c r="VCT3" s="3" t="s">
        <v>1036</v>
      </c>
      <c r="VCU3" s="3" t="s">
        <v>1036</v>
      </c>
      <c r="VCV3" s="3" t="s">
        <v>1036</v>
      </c>
      <c r="VCW3" s="3" t="s">
        <v>1036</v>
      </c>
      <c r="VCX3" s="3" t="s">
        <v>1036</v>
      </c>
      <c r="VCY3" s="3" t="s">
        <v>1036</v>
      </c>
      <c r="VCZ3" s="3" t="s">
        <v>1036</v>
      </c>
      <c r="VDA3" s="3" t="s">
        <v>1036</v>
      </c>
      <c r="VDB3" s="3" t="s">
        <v>1036</v>
      </c>
      <c r="VDC3" s="3" t="s">
        <v>1036</v>
      </c>
      <c r="VDD3" s="3" t="s">
        <v>1036</v>
      </c>
      <c r="VDE3" s="3" t="s">
        <v>1036</v>
      </c>
      <c r="VDF3" s="3" t="s">
        <v>1036</v>
      </c>
      <c r="VDG3" s="3" t="s">
        <v>1036</v>
      </c>
      <c r="VDH3" s="3" t="s">
        <v>1036</v>
      </c>
      <c r="VDI3" s="3" t="s">
        <v>1036</v>
      </c>
      <c r="VDJ3" s="3" t="s">
        <v>1036</v>
      </c>
      <c r="VDK3" s="3" t="s">
        <v>1036</v>
      </c>
      <c r="VDL3" s="3" t="s">
        <v>1036</v>
      </c>
      <c r="VDM3" s="3" t="s">
        <v>1036</v>
      </c>
      <c r="VDN3" s="3" t="s">
        <v>1036</v>
      </c>
      <c r="VDO3" s="3" t="s">
        <v>1036</v>
      </c>
      <c r="VDP3" s="3" t="s">
        <v>1036</v>
      </c>
      <c r="VDQ3" s="3" t="s">
        <v>1036</v>
      </c>
      <c r="VDR3" s="3" t="s">
        <v>1036</v>
      </c>
      <c r="VDS3" s="3" t="s">
        <v>1036</v>
      </c>
      <c r="VDT3" s="3" t="s">
        <v>1036</v>
      </c>
      <c r="VDU3" s="3" t="s">
        <v>1036</v>
      </c>
      <c r="VDV3" s="3" t="s">
        <v>1036</v>
      </c>
      <c r="VDW3" s="3" t="s">
        <v>1036</v>
      </c>
      <c r="VDX3" s="3" t="s">
        <v>1036</v>
      </c>
      <c r="VDY3" s="3" t="s">
        <v>1036</v>
      </c>
      <c r="VDZ3" s="3" t="s">
        <v>1036</v>
      </c>
      <c r="VEA3" s="3" t="s">
        <v>1036</v>
      </c>
      <c r="VEB3" s="3" t="s">
        <v>1036</v>
      </c>
      <c r="VEC3" s="3" t="s">
        <v>1036</v>
      </c>
      <c r="VED3" s="3" t="s">
        <v>1036</v>
      </c>
      <c r="VEE3" s="3" t="s">
        <v>1036</v>
      </c>
      <c r="VEF3" s="3" t="s">
        <v>1036</v>
      </c>
      <c r="VEG3" s="3" t="s">
        <v>1036</v>
      </c>
      <c r="VEH3" s="3" t="s">
        <v>1036</v>
      </c>
      <c r="VEI3" s="3" t="s">
        <v>1036</v>
      </c>
      <c r="VEJ3" s="3" t="s">
        <v>1036</v>
      </c>
      <c r="VEK3" s="3" t="s">
        <v>1036</v>
      </c>
      <c r="VEL3" s="3" t="s">
        <v>1036</v>
      </c>
      <c r="VEM3" s="3" t="s">
        <v>1036</v>
      </c>
      <c r="VEN3" s="3" t="s">
        <v>1036</v>
      </c>
      <c r="VEO3" s="3" t="s">
        <v>1036</v>
      </c>
      <c r="VEP3" s="3" t="s">
        <v>1036</v>
      </c>
      <c r="VEQ3" s="3" t="s">
        <v>1036</v>
      </c>
      <c r="VER3" s="3" t="s">
        <v>1036</v>
      </c>
      <c r="VES3" s="3" t="s">
        <v>1036</v>
      </c>
      <c r="VET3" s="3" t="s">
        <v>1036</v>
      </c>
      <c r="VEU3" s="3" t="s">
        <v>1036</v>
      </c>
      <c r="VEV3" s="3" t="s">
        <v>1036</v>
      </c>
      <c r="VEW3" s="3" t="s">
        <v>1036</v>
      </c>
      <c r="VEX3" s="3" t="s">
        <v>1036</v>
      </c>
      <c r="VEY3" s="3" t="s">
        <v>1036</v>
      </c>
      <c r="VEZ3" s="3" t="s">
        <v>1036</v>
      </c>
      <c r="VFA3" s="3" t="s">
        <v>1036</v>
      </c>
      <c r="VFB3" s="3" t="s">
        <v>1036</v>
      </c>
      <c r="VFC3" s="3" t="s">
        <v>1036</v>
      </c>
      <c r="VFD3" s="3" t="s">
        <v>1036</v>
      </c>
      <c r="VFE3" s="3" t="s">
        <v>1036</v>
      </c>
      <c r="VFF3" s="3" t="s">
        <v>1036</v>
      </c>
      <c r="VFG3" s="3" t="s">
        <v>1036</v>
      </c>
      <c r="VFH3" s="3" t="s">
        <v>1036</v>
      </c>
      <c r="VFI3" s="3" t="s">
        <v>1036</v>
      </c>
      <c r="VFJ3" s="3" t="s">
        <v>1036</v>
      </c>
      <c r="VFK3" s="3" t="s">
        <v>1036</v>
      </c>
      <c r="VFL3" s="3" t="s">
        <v>1036</v>
      </c>
      <c r="VFM3" s="3" t="s">
        <v>1036</v>
      </c>
      <c r="VFN3" s="3" t="s">
        <v>1036</v>
      </c>
      <c r="VFO3" s="3" t="s">
        <v>1036</v>
      </c>
      <c r="VFP3" s="3" t="s">
        <v>1036</v>
      </c>
      <c r="VFQ3" s="3" t="s">
        <v>1036</v>
      </c>
      <c r="VFR3" s="3" t="s">
        <v>1036</v>
      </c>
      <c r="VFS3" s="3" t="s">
        <v>1036</v>
      </c>
      <c r="VFT3" s="3" t="s">
        <v>1036</v>
      </c>
      <c r="VFU3" s="3" t="s">
        <v>1036</v>
      </c>
      <c r="VFV3" s="3" t="s">
        <v>1036</v>
      </c>
      <c r="VFW3" s="3" t="s">
        <v>1036</v>
      </c>
      <c r="VFX3" s="3" t="s">
        <v>1036</v>
      </c>
      <c r="VFY3" s="3" t="s">
        <v>1036</v>
      </c>
      <c r="VFZ3" s="3" t="s">
        <v>1036</v>
      </c>
      <c r="VGA3" s="3" t="s">
        <v>1036</v>
      </c>
      <c r="VGB3" s="3" t="s">
        <v>1036</v>
      </c>
      <c r="VGC3" s="3" t="s">
        <v>1036</v>
      </c>
      <c r="VGD3" s="3" t="s">
        <v>1036</v>
      </c>
      <c r="VGE3" s="3" t="s">
        <v>1036</v>
      </c>
      <c r="VGF3" s="3" t="s">
        <v>1036</v>
      </c>
      <c r="VGG3" s="3" t="s">
        <v>1036</v>
      </c>
      <c r="VGH3" s="3" t="s">
        <v>1036</v>
      </c>
      <c r="VGI3" s="3" t="s">
        <v>1036</v>
      </c>
      <c r="VGJ3" s="3" t="s">
        <v>1036</v>
      </c>
      <c r="VGK3" s="3" t="s">
        <v>1036</v>
      </c>
      <c r="VGL3" s="3" t="s">
        <v>1036</v>
      </c>
      <c r="VGM3" s="3" t="s">
        <v>1036</v>
      </c>
      <c r="VGN3" s="3" t="s">
        <v>1036</v>
      </c>
      <c r="VGO3" s="3" t="s">
        <v>1036</v>
      </c>
      <c r="VGP3" s="3" t="s">
        <v>1036</v>
      </c>
      <c r="VGQ3" s="3" t="s">
        <v>1036</v>
      </c>
      <c r="VGR3" s="3" t="s">
        <v>1036</v>
      </c>
      <c r="VGS3" s="3" t="s">
        <v>1036</v>
      </c>
      <c r="VGT3" s="3" t="s">
        <v>1036</v>
      </c>
      <c r="VGU3" s="3" t="s">
        <v>1036</v>
      </c>
      <c r="VGV3" s="3" t="s">
        <v>1036</v>
      </c>
      <c r="VGW3" s="3" t="s">
        <v>1036</v>
      </c>
      <c r="VGX3" s="3" t="s">
        <v>1036</v>
      </c>
      <c r="VGY3" s="3" t="s">
        <v>1036</v>
      </c>
      <c r="VGZ3" s="3" t="s">
        <v>1036</v>
      </c>
      <c r="VHA3" s="3" t="s">
        <v>1036</v>
      </c>
      <c r="VHB3" s="3" t="s">
        <v>1036</v>
      </c>
      <c r="VHC3" s="3" t="s">
        <v>1036</v>
      </c>
      <c r="VHD3" s="3" t="s">
        <v>1036</v>
      </c>
      <c r="VHE3" s="3" t="s">
        <v>1036</v>
      </c>
      <c r="VHF3" s="3" t="s">
        <v>1036</v>
      </c>
      <c r="VHG3" s="3" t="s">
        <v>1036</v>
      </c>
      <c r="VHH3" s="3" t="s">
        <v>1036</v>
      </c>
      <c r="VHI3" s="3" t="s">
        <v>1036</v>
      </c>
      <c r="VHJ3" s="3" t="s">
        <v>1036</v>
      </c>
      <c r="VHK3" s="3" t="s">
        <v>1036</v>
      </c>
      <c r="VHL3" s="3" t="s">
        <v>1036</v>
      </c>
      <c r="VHM3" s="3" t="s">
        <v>1036</v>
      </c>
      <c r="VHN3" s="3" t="s">
        <v>1036</v>
      </c>
      <c r="VHO3" s="3" t="s">
        <v>1036</v>
      </c>
      <c r="VHP3" s="3" t="s">
        <v>1036</v>
      </c>
      <c r="VHQ3" s="3" t="s">
        <v>1036</v>
      </c>
      <c r="VHR3" s="3" t="s">
        <v>1036</v>
      </c>
      <c r="VHS3" s="3" t="s">
        <v>1036</v>
      </c>
      <c r="VHT3" s="3" t="s">
        <v>1036</v>
      </c>
      <c r="VHU3" s="3" t="s">
        <v>1036</v>
      </c>
      <c r="VHV3" s="3" t="s">
        <v>1036</v>
      </c>
      <c r="VHW3" s="3" t="s">
        <v>1036</v>
      </c>
      <c r="VHX3" s="3" t="s">
        <v>1036</v>
      </c>
      <c r="VHY3" s="3" t="s">
        <v>1036</v>
      </c>
      <c r="VHZ3" s="3" t="s">
        <v>1036</v>
      </c>
      <c r="VIA3" s="3" t="s">
        <v>1036</v>
      </c>
      <c r="VIB3" s="3" t="s">
        <v>1036</v>
      </c>
      <c r="VIC3" s="3" t="s">
        <v>1036</v>
      </c>
      <c r="VID3" s="3" t="s">
        <v>1036</v>
      </c>
      <c r="VIE3" s="3" t="s">
        <v>1036</v>
      </c>
      <c r="VIF3" s="3" t="s">
        <v>1036</v>
      </c>
      <c r="VIG3" s="3" t="s">
        <v>1036</v>
      </c>
      <c r="VIH3" s="3" t="s">
        <v>1036</v>
      </c>
      <c r="VII3" s="3" t="s">
        <v>1036</v>
      </c>
      <c r="VIJ3" s="3" t="s">
        <v>1036</v>
      </c>
      <c r="VIK3" s="3" t="s">
        <v>1036</v>
      </c>
      <c r="VIL3" s="3" t="s">
        <v>1036</v>
      </c>
      <c r="VIM3" s="3" t="s">
        <v>1036</v>
      </c>
      <c r="VIN3" s="3" t="s">
        <v>1036</v>
      </c>
      <c r="VIO3" s="3" t="s">
        <v>1036</v>
      </c>
      <c r="VIP3" s="3" t="s">
        <v>1036</v>
      </c>
      <c r="VIQ3" s="3" t="s">
        <v>1036</v>
      </c>
      <c r="VIR3" s="3" t="s">
        <v>1036</v>
      </c>
      <c r="VIS3" s="3" t="s">
        <v>1036</v>
      </c>
      <c r="VIT3" s="3" t="s">
        <v>1036</v>
      </c>
      <c r="VIU3" s="3" t="s">
        <v>1036</v>
      </c>
      <c r="VIV3" s="3" t="s">
        <v>1036</v>
      </c>
      <c r="VIW3" s="3" t="s">
        <v>1036</v>
      </c>
      <c r="VIX3" s="3" t="s">
        <v>1036</v>
      </c>
      <c r="VIY3" s="3" t="s">
        <v>1036</v>
      </c>
      <c r="VIZ3" s="3" t="s">
        <v>1036</v>
      </c>
      <c r="VJA3" s="3" t="s">
        <v>1036</v>
      </c>
      <c r="VJB3" s="3" t="s">
        <v>1036</v>
      </c>
      <c r="VJC3" s="3" t="s">
        <v>1036</v>
      </c>
      <c r="VJD3" s="3" t="s">
        <v>1036</v>
      </c>
      <c r="VJE3" s="3" t="s">
        <v>1036</v>
      </c>
      <c r="VJF3" s="3" t="s">
        <v>1036</v>
      </c>
      <c r="VJG3" s="3" t="s">
        <v>1036</v>
      </c>
      <c r="VJH3" s="3" t="s">
        <v>1036</v>
      </c>
      <c r="VJI3" s="3" t="s">
        <v>1036</v>
      </c>
      <c r="VJJ3" s="3" t="s">
        <v>1036</v>
      </c>
      <c r="VJK3" s="3" t="s">
        <v>1036</v>
      </c>
      <c r="VJL3" s="3" t="s">
        <v>1036</v>
      </c>
      <c r="VJM3" s="3" t="s">
        <v>1036</v>
      </c>
      <c r="VJN3" s="3" t="s">
        <v>1036</v>
      </c>
      <c r="VJO3" s="3" t="s">
        <v>1036</v>
      </c>
      <c r="VJP3" s="3" t="s">
        <v>1036</v>
      </c>
      <c r="VJQ3" s="3" t="s">
        <v>1036</v>
      </c>
      <c r="VJR3" s="3" t="s">
        <v>1036</v>
      </c>
      <c r="VJS3" s="3" t="s">
        <v>1036</v>
      </c>
      <c r="VJT3" s="3" t="s">
        <v>1036</v>
      </c>
      <c r="VJU3" s="3" t="s">
        <v>1036</v>
      </c>
      <c r="VJV3" s="3" t="s">
        <v>1036</v>
      </c>
      <c r="VJW3" s="3" t="s">
        <v>1036</v>
      </c>
      <c r="VJX3" s="3" t="s">
        <v>1036</v>
      </c>
      <c r="VJY3" s="3" t="s">
        <v>1036</v>
      </c>
      <c r="VJZ3" s="3" t="s">
        <v>1036</v>
      </c>
      <c r="VKA3" s="3" t="s">
        <v>1036</v>
      </c>
      <c r="VKB3" s="3" t="s">
        <v>1036</v>
      </c>
      <c r="VKC3" s="3" t="s">
        <v>1036</v>
      </c>
      <c r="VKD3" s="3" t="s">
        <v>1036</v>
      </c>
      <c r="VKE3" s="3" t="s">
        <v>1036</v>
      </c>
      <c r="VKF3" s="3" t="s">
        <v>1036</v>
      </c>
      <c r="VKG3" s="3" t="s">
        <v>1036</v>
      </c>
      <c r="VKH3" s="3" t="s">
        <v>1036</v>
      </c>
      <c r="VKI3" s="3" t="s">
        <v>1036</v>
      </c>
      <c r="VKJ3" s="3" t="s">
        <v>1036</v>
      </c>
      <c r="VKK3" s="3" t="s">
        <v>1036</v>
      </c>
      <c r="VKL3" s="3" t="s">
        <v>1036</v>
      </c>
      <c r="VKM3" s="3" t="s">
        <v>1036</v>
      </c>
      <c r="VKN3" s="3" t="s">
        <v>1036</v>
      </c>
      <c r="VKO3" s="3" t="s">
        <v>1036</v>
      </c>
      <c r="VKP3" s="3" t="s">
        <v>1036</v>
      </c>
      <c r="VKQ3" s="3" t="s">
        <v>1036</v>
      </c>
      <c r="VKR3" s="3" t="s">
        <v>1036</v>
      </c>
      <c r="VKS3" s="3" t="s">
        <v>1036</v>
      </c>
      <c r="VKT3" s="3" t="s">
        <v>1036</v>
      </c>
      <c r="VKU3" s="3" t="s">
        <v>1036</v>
      </c>
      <c r="VKV3" s="3" t="s">
        <v>1036</v>
      </c>
      <c r="VKW3" s="3" t="s">
        <v>1036</v>
      </c>
      <c r="VKX3" s="3" t="s">
        <v>1036</v>
      </c>
      <c r="VKY3" s="3" t="s">
        <v>1036</v>
      </c>
      <c r="VKZ3" s="3" t="s">
        <v>1036</v>
      </c>
      <c r="VLA3" s="3" t="s">
        <v>1036</v>
      </c>
      <c r="VLB3" s="3" t="s">
        <v>1036</v>
      </c>
      <c r="VLC3" s="3" t="s">
        <v>1036</v>
      </c>
      <c r="VLD3" s="3" t="s">
        <v>1036</v>
      </c>
      <c r="VLE3" s="3" t="s">
        <v>1036</v>
      </c>
      <c r="VLF3" s="3" t="s">
        <v>1036</v>
      </c>
      <c r="VLG3" s="3" t="s">
        <v>1036</v>
      </c>
      <c r="VLH3" s="3" t="s">
        <v>1036</v>
      </c>
      <c r="VLI3" s="3" t="s">
        <v>1036</v>
      </c>
      <c r="VLJ3" s="3" t="s">
        <v>1036</v>
      </c>
      <c r="VLK3" s="3" t="s">
        <v>1036</v>
      </c>
      <c r="VLL3" s="3" t="s">
        <v>1036</v>
      </c>
      <c r="VLM3" s="3" t="s">
        <v>1036</v>
      </c>
      <c r="VLN3" s="3" t="s">
        <v>1036</v>
      </c>
      <c r="VLO3" s="3" t="s">
        <v>1036</v>
      </c>
      <c r="VLP3" s="3" t="s">
        <v>1036</v>
      </c>
      <c r="VLQ3" s="3" t="s">
        <v>1036</v>
      </c>
      <c r="VLR3" s="3" t="s">
        <v>1036</v>
      </c>
      <c r="VLS3" s="3" t="s">
        <v>1036</v>
      </c>
      <c r="VLT3" s="3" t="s">
        <v>1036</v>
      </c>
      <c r="VLU3" s="3" t="s">
        <v>1036</v>
      </c>
      <c r="VLV3" s="3" t="s">
        <v>1036</v>
      </c>
      <c r="VLW3" s="3" t="s">
        <v>1036</v>
      </c>
      <c r="VLX3" s="3" t="s">
        <v>1036</v>
      </c>
      <c r="VLY3" s="3" t="s">
        <v>1036</v>
      </c>
      <c r="VLZ3" s="3" t="s">
        <v>1036</v>
      </c>
      <c r="VMA3" s="3" t="s">
        <v>1036</v>
      </c>
      <c r="VMB3" s="3" t="s">
        <v>1036</v>
      </c>
      <c r="VMC3" s="3" t="s">
        <v>1036</v>
      </c>
      <c r="VMD3" s="3" t="s">
        <v>1036</v>
      </c>
      <c r="VME3" s="3" t="s">
        <v>1036</v>
      </c>
      <c r="VMF3" s="3" t="s">
        <v>1036</v>
      </c>
      <c r="VMG3" s="3" t="s">
        <v>1036</v>
      </c>
      <c r="VMH3" s="3" t="s">
        <v>1036</v>
      </c>
      <c r="VMI3" s="3" t="s">
        <v>1036</v>
      </c>
      <c r="VMJ3" s="3" t="s">
        <v>1036</v>
      </c>
      <c r="VMK3" s="3" t="s">
        <v>1036</v>
      </c>
      <c r="VML3" s="3" t="s">
        <v>1036</v>
      </c>
      <c r="VMM3" s="3" t="s">
        <v>1036</v>
      </c>
      <c r="VMN3" s="3" t="s">
        <v>1036</v>
      </c>
      <c r="VMO3" s="3" t="s">
        <v>1036</v>
      </c>
      <c r="VMP3" s="3" t="s">
        <v>1036</v>
      </c>
      <c r="VMQ3" s="3" t="s">
        <v>1036</v>
      </c>
      <c r="VMR3" s="3" t="s">
        <v>1036</v>
      </c>
      <c r="VMS3" s="3" t="s">
        <v>1036</v>
      </c>
      <c r="VMT3" s="3" t="s">
        <v>1036</v>
      </c>
      <c r="VMU3" s="3" t="s">
        <v>1036</v>
      </c>
      <c r="VMV3" s="3" t="s">
        <v>1036</v>
      </c>
      <c r="VMW3" s="3" t="s">
        <v>1036</v>
      </c>
      <c r="VMX3" s="3" t="s">
        <v>1036</v>
      </c>
      <c r="VMY3" s="3" t="s">
        <v>1036</v>
      </c>
      <c r="VMZ3" s="3" t="s">
        <v>1036</v>
      </c>
      <c r="VNA3" s="3" t="s">
        <v>1036</v>
      </c>
      <c r="VNB3" s="3" t="s">
        <v>1036</v>
      </c>
      <c r="VNC3" s="3" t="s">
        <v>1036</v>
      </c>
      <c r="VND3" s="3" t="s">
        <v>1036</v>
      </c>
      <c r="VNE3" s="3" t="s">
        <v>1036</v>
      </c>
      <c r="VNF3" s="3" t="s">
        <v>1036</v>
      </c>
      <c r="VNG3" s="3" t="s">
        <v>1036</v>
      </c>
      <c r="VNH3" s="3" t="s">
        <v>1036</v>
      </c>
      <c r="VNI3" s="3" t="s">
        <v>1036</v>
      </c>
      <c r="VNJ3" s="3" t="s">
        <v>1036</v>
      </c>
      <c r="VNK3" s="3" t="s">
        <v>1036</v>
      </c>
      <c r="VNL3" s="3" t="s">
        <v>1036</v>
      </c>
      <c r="VNM3" s="3" t="s">
        <v>1036</v>
      </c>
      <c r="VNN3" s="3" t="s">
        <v>1036</v>
      </c>
      <c r="VNO3" s="3" t="s">
        <v>1036</v>
      </c>
      <c r="VNP3" s="3" t="s">
        <v>1036</v>
      </c>
      <c r="VNQ3" s="3" t="s">
        <v>1036</v>
      </c>
      <c r="VNR3" s="3" t="s">
        <v>1036</v>
      </c>
      <c r="VNS3" s="3" t="s">
        <v>1036</v>
      </c>
      <c r="VNT3" s="3" t="s">
        <v>1036</v>
      </c>
      <c r="VNU3" s="3" t="s">
        <v>1036</v>
      </c>
      <c r="VNV3" s="3" t="s">
        <v>1036</v>
      </c>
      <c r="VNW3" s="3" t="s">
        <v>1036</v>
      </c>
      <c r="VNX3" s="3" t="s">
        <v>1036</v>
      </c>
      <c r="VNY3" s="3" t="s">
        <v>1036</v>
      </c>
      <c r="VNZ3" s="3" t="s">
        <v>1036</v>
      </c>
      <c r="VOA3" s="3" t="s">
        <v>1036</v>
      </c>
      <c r="VOB3" s="3" t="s">
        <v>1036</v>
      </c>
      <c r="VOC3" s="3" t="s">
        <v>1036</v>
      </c>
      <c r="VOD3" s="3" t="s">
        <v>1036</v>
      </c>
      <c r="VOE3" s="3" t="s">
        <v>1036</v>
      </c>
      <c r="VOF3" s="3" t="s">
        <v>1036</v>
      </c>
      <c r="VOG3" s="3" t="s">
        <v>1036</v>
      </c>
      <c r="VOH3" s="3" t="s">
        <v>1036</v>
      </c>
      <c r="VOI3" s="3" t="s">
        <v>1036</v>
      </c>
      <c r="VOJ3" s="3" t="s">
        <v>1036</v>
      </c>
      <c r="VOK3" s="3" t="s">
        <v>1036</v>
      </c>
      <c r="VOL3" s="3" t="s">
        <v>1036</v>
      </c>
      <c r="VOM3" s="3" t="s">
        <v>1036</v>
      </c>
      <c r="VON3" s="3" t="s">
        <v>1036</v>
      </c>
      <c r="VOO3" s="3" t="s">
        <v>1036</v>
      </c>
      <c r="VOP3" s="3" t="s">
        <v>1036</v>
      </c>
      <c r="VOQ3" s="3" t="s">
        <v>1036</v>
      </c>
      <c r="VOR3" s="3" t="s">
        <v>1036</v>
      </c>
      <c r="VOS3" s="3" t="s">
        <v>1036</v>
      </c>
      <c r="VOT3" s="3" t="s">
        <v>1036</v>
      </c>
      <c r="VOU3" s="3" t="s">
        <v>1036</v>
      </c>
      <c r="VOV3" s="3" t="s">
        <v>1036</v>
      </c>
      <c r="VOW3" s="3" t="s">
        <v>1036</v>
      </c>
      <c r="VOX3" s="3" t="s">
        <v>1036</v>
      </c>
      <c r="VOY3" s="3" t="s">
        <v>1036</v>
      </c>
      <c r="VOZ3" s="3" t="s">
        <v>1036</v>
      </c>
      <c r="VPA3" s="3" t="s">
        <v>1036</v>
      </c>
      <c r="VPB3" s="3" t="s">
        <v>1036</v>
      </c>
      <c r="VPC3" s="3" t="s">
        <v>1036</v>
      </c>
      <c r="VPD3" s="3" t="s">
        <v>1036</v>
      </c>
      <c r="VPE3" s="3" t="s">
        <v>1036</v>
      </c>
      <c r="VPF3" s="3" t="s">
        <v>1036</v>
      </c>
      <c r="VPG3" s="3" t="s">
        <v>1036</v>
      </c>
      <c r="VPH3" s="3" t="s">
        <v>1036</v>
      </c>
      <c r="VPI3" s="3" t="s">
        <v>1036</v>
      </c>
      <c r="VPJ3" s="3" t="s">
        <v>1036</v>
      </c>
      <c r="VPK3" s="3" t="s">
        <v>1036</v>
      </c>
      <c r="VPL3" s="3" t="s">
        <v>1036</v>
      </c>
      <c r="VPM3" s="3" t="s">
        <v>1036</v>
      </c>
      <c r="VPN3" s="3" t="s">
        <v>1036</v>
      </c>
      <c r="VPO3" s="3" t="s">
        <v>1036</v>
      </c>
      <c r="VPP3" s="3" t="s">
        <v>1036</v>
      </c>
      <c r="VPQ3" s="3" t="s">
        <v>1036</v>
      </c>
      <c r="VPR3" s="3" t="s">
        <v>1036</v>
      </c>
      <c r="VPS3" s="3" t="s">
        <v>1036</v>
      </c>
      <c r="VPT3" s="3" t="s">
        <v>1036</v>
      </c>
      <c r="VPU3" s="3" t="s">
        <v>1036</v>
      </c>
      <c r="VPV3" s="3" t="s">
        <v>1036</v>
      </c>
      <c r="VPW3" s="3" t="s">
        <v>1036</v>
      </c>
      <c r="VPX3" s="3" t="s">
        <v>1036</v>
      </c>
      <c r="VPY3" s="3" t="s">
        <v>1036</v>
      </c>
      <c r="VPZ3" s="3" t="s">
        <v>1036</v>
      </c>
      <c r="VQA3" s="3" t="s">
        <v>1036</v>
      </c>
      <c r="VQB3" s="3" t="s">
        <v>1036</v>
      </c>
      <c r="VQC3" s="3" t="s">
        <v>1036</v>
      </c>
      <c r="VQD3" s="3" t="s">
        <v>1036</v>
      </c>
      <c r="VQE3" s="3" t="s">
        <v>1036</v>
      </c>
      <c r="VQF3" s="3" t="s">
        <v>1036</v>
      </c>
      <c r="VQG3" s="3" t="s">
        <v>1036</v>
      </c>
      <c r="VQH3" s="3" t="s">
        <v>1036</v>
      </c>
      <c r="VQI3" s="3" t="s">
        <v>1036</v>
      </c>
      <c r="VQJ3" s="3" t="s">
        <v>1036</v>
      </c>
      <c r="VQK3" s="3" t="s">
        <v>1036</v>
      </c>
      <c r="VQL3" s="3" t="s">
        <v>1036</v>
      </c>
      <c r="VQM3" s="3" t="s">
        <v>1036</v>
      </c>
      <c r="VQN3" s="3" t="s">
        <v>1036</v>
      </c>
      <c r="VQO3" s="3" t="s">
        <v>1036</v>
      </c>
      <c r="VQP3" s="3" t="s">
        <v>1036</v>
      </c>
      <c r="VQQ3" s="3" t="s">
        <v>1036</v>
      </c>
      <c r="VQR3" s="3" t="s">
        <v>1036</v>
      </c>
      <c r="VQS3" s="3" t="s">
        <v>1036</v>
      </c>
      <c r="VQT3" s="3" t="s">
        <v>1036</v>
      </c>
      <c r="VQU3" s="3" t="s">
        <v>1036</v>
      </c>
      <c r="VQV3" s="3" t="s">
        <v>1036</v>
      </c>
      <c r="VQW3" s="3" t="s">
        <v>1036</v>
      </c>
      <c r="VQX3" s="3" t="s">
        <v>1036</v>
      </c>
      <c r="VQY3" s="3" t="s">
        <v>1036</v>
      </c>
      <c r="VQZ3" s="3" t="s">
        <v>1036</v>
      </c>
      <c r="VRA3" s="3" t="s">
        <v>1036</v>
      </c>
      <c r="VRB3" s="3" t="s">
        <v>1036</v>
      </c>
      <c r="VRC3" s="3" t="s">
        <v>1036</v>
      </c>
      <c r="VRD3" s="3" t="s">
        <v>1036</v>
      </c>
      <c r="VRE3" s="3" t="s">
        <v>1036</v>
      </c>
      <c r="VRF3" s="3" t="s">
        <v>1036</v>
      </c>
      <c r="VRG3" s="3" t="s">
        <v>1036</v>
      </c>
      <c r="VRH3" s="3" t="s">
        <v>1036</v>
      </c>
      <c r="VRI3" s="3" t="s">
        <v>1036</v>
      </c>
      <c r="VRJ3" s="3" t="s">
        <v>1036</v>
      </c>
      <c r="VRK3" s="3" t="s">
        <v>1036</v>
      </c>
      <c r="VRL3" s="3" t="s">
        <v>1036</v>
      </c>
      <c r="VRM3" s="3" t="s">
        <v>1036</v>
      </c>
      <c r="VRN3" s="3" t="s">
        <v>1036</v>
      </c>
      <c r="VRO3" s="3" t="s">
        <v>1036</v>
      </c>
      <c r="VRP3" s="3" t="s">
        <v>1036</v>
      </c>
      <c r="VRQ3" s="3" t="s">
        <v>1036</v>
      </c>
      <c r="VRR3" s="3" t="s">
        <v>1036</v>
      </c>
      <c r="VRS3" s="3" t="s">
        <v>1036</v>
      </c>
      <c r="VRT3" s="3" t="s">
        <v>1036</v>
      </c>
      <c r="VRU3" s="3" t="s">
        <v>1036</v>
      </c>
      <c r="VRV3" s="3" t="s">
        <v>1036</v>
      </c>
      <c r="VRW3" s="3" t="s">
        <v>1036</v>
      </c>
      <c r="VRX3" s="3" t="s">
        <v>1036</v>
      </c>
      <c r="VRY3" s="3" t="s">
        <v>1036</v>
      </c>
      <c r="VRZ3" s="3" t="s">
        <v>1036</v>
      </c>
      <c r="VSA3" s="3" t="s">
        <v>1036</v>
      </c>
      <c r="VSB3" s="3" t="s">
        <v>1036</v>
      </c>
      <c r="VSC3" s="3" t="s">
        <v>1036</v>
      </c>
      <c r="VSD3" s="3" t="s">
        <v>1036</v>
      </c>
      <c r="VSE3" s="3" t="s">
        <v>1036</v>
      </c>
      <c r="VSF3" s="3" t="s">
        <v>1036</v>
      </c>
      <c r="VSG3" s="3" t="s">
        <v>1036</v>
      </c>
      <c r="VSH3" s="3" t="s">
        <v>1036</v>
      </c>
      <c r="VSI3" s="3" t="s">
        <v>1036</v>
      </c>
      <c r="VSJ3" s="3" t="s">
        <v>1036</v>
      </c>
      <c r="VSK3" s="3" t="s">
        <v>1036</v>
      </c>
      <c r="VSL3" s="3" t="s">
        <v>1036</v>
      </c>
      <c r="VSM3" s="3" t="s">
        <v>1036</v>
      </c>
      <c r="VSN3" s="3" t="s">
        <v>1036</v>
      </c>
      <c r="VSO3" s="3" t="s">
        <v>1036</v>
      </c>
      <c r="VSP3" s="3" t="s">
        <v>1036</v>
      </c>
      <c r="VSQ3" s="3" t="s">
        <v>1036</v>
      </c>
      <c r="VSR3" s="3" t="s">
        <v>1036</v>
      </c>
      <c r="VSS3" s="3" t="s">
        <v>1036</v>
      </c>
      <c r="VST3" s="3" t="s">
        <v>1036</v>
      </c>
      <c r="VSU3" s="3" t="s">
        <v>1036</v>
      </c>
      <c r="VSV3" s="3" t="s">
        <v>1036</v>
      </c>
      <c r="VSW3" s="3" t="s">
        <v>1036</v>
      </c>
      <c r="VSX3" s="3" t="s">
        <v>1036</v>
      </c>
      <c r="VSY3" s="3" t="s">
        <v>1036</v>
      </c>
      <c r="VSZ3" s="3" t="s">
        <v>1036</v>
      </c>
      <c r="VTA3" s="3" t="s">
        <v>1036</v>
      </c>
      <c r="VTB3" s="3" t="s">
        <v>1036</v>
      </c>
      <c r="VTC3" s="3" t="s">
        <v>1036</v>
      </c>
      <c r="VTD3" s="3" t="s">
        <v>1036</v>
      </c>
      <c r="VTE3" s="3" t="s">
        <v>1036</v>
      </c>
      <c r="VTF3" s="3" t="s">
        <v>1036</v>
      </c>
      <c r="VTG3" s="3" t="s">
        <v>1036</v>
      </c>
      <c r="VTH3" s="3" t="s">
        <v>1036</v>
      </c>
      <c r="VTI3" s="3" t="s">
        <v>1036</v>
      </c>
      <c r="VTJ3" s="3" t="s">
        <v>1036</v>
      </c>
      <c r="VTK3" s="3" t="s">
        <v>1036</v>
      </c>
      <c r="VTL3" s="3" t="s">
        <v>1036</v>
      </c>
      <c r="VTM3" s="3" t="s">
        <v>1036</v>
      </c>
      <c r="VTN3" s="3" t="s">
        <v>1036</v>
      </c>
      <c r="VTO3" s="3" t="s">
        <v>1036</v>
      </c>
      <c r="VTP3" s="3" t="s">
        <v>1036</v>
      </c>
      <c r="VTQ3" s="3" t="s">
        <v>1036</v>
      </c>
      <c r="VTR3" s="3" t="s">
        <v>1036</v>
      </c>
      <c r="VTS3" s="3" t="s">
        <v>1036</v>
      </c>
      <c r="VTT3" s="3" t="s">
        <v>1036</v>
      </c>
      <c r="VTU3" s="3" t="s">
        <v>1036</v>
      </c>
      <c r="VTV3" s="3" t="s">
        <v>1036</v>
      </c>
      <c r="VTW3" s="3" t="s">
        <v>1036</v>
      </c>
      <c r="VTX3" s="3" t="s">
        <v>1036</v>
      </c>
      <c r="VTY3" s="3" t="s">
        <v>1036</v>
      </c>
      <c r="VTZ3" s="3" t="s">
        <v>1036</v>
      </c>
      <c r="VUA3" s="3" t="s">
        <v>1036</v>
      </c>
      <c r="VUB3" s="3" t="s">
        <v>1036</v>
      </c>
      <c r="VUC3" s="3" t="s">
        <v>1036</v>
      </c>
      <c r="VUD3" s="3" t="s">
        <v>1036</v>
      </c>
      <c r="VUE3" s="3" t="s">
        <v>1036</v>
      </c>
      <c r="VUF3" s="3" t="s">
        <v>1036</v>
      </c>
      <c r="VUG3" s="3" t="s">
        <v>1036</v>
      </c>
      <c r="VUH3" s="3" t="s">
        <v>1036</v>
      </c>
      <c r="VUI3" s="3" t="s">
        <v>1036</v>
      </c>
      <c r="VUJ3" s="3" t="s">
        <v>1036</v>
      </c>
      <c r="VUK3" s="3" t="s">
        <v>1036</v>
      </c>
      <c r="VUL3" s="3" t="s">
        <v>1036</v>
      </c>
      <c r="VUM3" s="3" t="s">
        <v>1036</v>
      </c>
      <c r="VUN3" s="3" t="s">
        <v>1036</v>
      </c>
      <c r="VUO3" s="3" t="s">
        <v>1036</v>
      </c>
      <c r="VUP3" s="3" t="s">
        <v>1036</v>
      </c>
      <c r="VUQ3" s="3" t="s">
        <v>1036</v>
      </c>
      <c r="VUR3" s="3" t="s">
        <v>1036</v>
      </c>
      <c r="VUS3" s="3" t="s">
        <v>1036</v>
      </c>
      <c r="VUT3" s="3" t="s">
        <v>1036</v>
      </c>
      <c r="VUU3" s="3" t="s">
        <v>1036</v>
      </c>
      <c r="VUV3" s="3" t="s">
        <v>1036</v>
      </c>
      <c r="VUW3" s="3" t="s">
        <v>1036</v>
      </c>
      <c r="VUX3" s="3" t="s">
        <v>1036</v>
      </c>
      <c r="VUY3" s="3" t="s">
        <v>1036</v>
      </c>
      <c r="VUZ3" s="3" t="s">
        <v>1036</v>
      </c>
      <c r="VVA3" s="3" t="s">
        <v>1036</v>
      </c>
      <c r="VVB3" s="3" t="s">
        <v>1036</v>
      </c>
      <c r="VVC3" s="3" t="s">
        <v>1036</v>
      </c>
      <c r="VVD3" s="3" t="s">
        <v>1036</v>
      </c>
      <c r="VVE3" s="3" t="s">
        <v>1036</v>
      </c>
      <c r="VVF3" s="3" t="s">
        <v>1036</v>
      </c>
      <c r="VVG3" s="3" t="s">
        <v>1036</v>
      </c>
      <c r="VVH3" s="3" t="s">
        <v>1036</v>
      </c>
      <c r="VVI3" s="3" t="s">
        <v>1036</v>
      </c>
      <c r="VVJ3" s="3" t="s">
        <v>1036</v>
      </c>
      <c r="VVK3" s="3" t="s">
        <v>1036</v>
      </c>
      <c r="VVL3" s="3" t="s">
        <v>1036</v>
      </c>
      <c r="VVM3" s="3" t="s">
        <v>1036</v>
      </c>
      <c r="VVN3" s="3" t="s">
        <v>1036</v>
      </c>
      <c r="VVO3" s="3" t="s">
        <v>1036</v>
      </c>
      <c r="VVP3" s="3" t="s">
        <v>1036</v>
      </c>
      <c r="VVQ3" s="3" t="s">
        <v>1036</v>
      </c>
      <c r="VVR3" s="3" t="s">
        <v>1036</v>
      </c>
      <c r="VVS3" s="3" t="s">
        <v>1036</v>
      </c>
      <c r="VVT3" s="3" t="s">
        <v>1036</v>
      </c>
      <c r="VVU3" s="3" t="s">
        <v>1036</v>
      </c>
      <c r="VVV3" s="3" t="s">
        <v>1036</v>
      </c>
      <c r="VVW3" s="3" t="s">
        <v>1036</v>
      </c>
      <c r="VVX3" s="3" t="s">
        <v>1036</v>
      </c>
      <c r="VVY3" s="3" t="s">
        <v>1036</v>
      </c>
      <c r="VVZ3" s="3" t="s">
        <v>1036</v>
      </c>
      <c r="VWA3" s="3" t="s">
        <v>1036</v>
      </c>
      <c r="VWB3" s="3" t="s">
        <v>1036</v>
      </c>
      <c r="VWC3" s="3" t="s">
        <v>1036</v>
      </c>
      <c r="VWD3" s="3" t="s">
        <v>1036</v>
      </c>
      <c r="VWE3" s="3" t="s">
        <v>1036</v>
      </c>
      <c r="VWF3" s="3" t="s">
        <v>1036</v>
      </c>
      <c r="VWG3" s="3" t="s">
        <v>1036</v>
      </c>
      <c r="VWH3" s="3" t="s">
        <v>1036</v>
      </c>
      <c r="VWI3" s="3" t="s">
        <v>1036</v>
      </c>
      <c r="VWJ3" s="3" t="s">
        <v>1036</v>
      </c>
      <c r="VWK3" s="3" t="s">
        <v>1036</v>
      </c>
      <c r="VWL3" s="3" t="s">
        <v>1036</v>
      </c>
      <c r="VWM3" s="3" t="s">
        <v>1036</v>
      </c>
      <c r="VWN3" s="3" t="s">
        <v>1036</v>
      </c>
      <c r="VWO3" s="3" t="s">
        <v>1036</v>
      </c>
      <c r="VWP3" s="3" t="s">
        <v>1036</v>
      </c>
      <c r="VWQ3" s="3" t="s">
        <v>1036</v>
      </c>
      <c r="VWR3" s="3" t="s">
        <v>1036</v>
      </c>
      <c r="VWS3" s="3" t="s">
        <v>1036</v>
      </c>
      <c r="VWT3" s="3" t="s">
        <v>1036</v>
      </c>
      <c r="VWU3" s="3" t="s">
        <v>1036</v>
      </c>
      <c r="VWV3" s="3" t="s">
        <v>1036</v>
      </c>
      <c r="VWW3" s="3" t="s">
        <v>1036</v>
      </c>
      <c r="VWX3" s="3" t="s">
        <v>1036</v>
      </c>
      <c r="VWY3" s="3" t="s">
        <v>1036</v>
      </c>
      <c r="VWZ3" s="3" t="s">
        <v>1036</v>
      </c>
      <c r="VXA3" s="3" t="s">
        <v>1036</v>
      </c>
      <c r="VXB3" s="3" t="s">
        <v>1036</v>
      </c>
      <c r="VXC3" s="3" t="s">
        <v>1036</v>
      </c>
      <c r="VXD3" s="3" t="s">
        <v>1036</v>
      </c>
      <c r="VXE3" s="3" t="s">
        <v>1036</v>
      </c>
      <c r="VXF3" s="3" t="s">
        <v>1036</v>
      </c>
      <c r="VXG3" s="3" t="s">
        <v>1036</v>
      </c>
      <c r="VXH3" s="3" t="s">
        <v>1036</v>
      </c>
      <c r="VXI3" s="3" t="s">
        <v>1036</v>
      </c>
      <c r="VXJ3" s="3" t="s">
        <v>1036</v>
      </c>
      <c r="VXK3" s="3" t="s">
        <v>1036</v>
      </c>
      <c r="VXL3" s="3" t="s">
        <v>1036</v>
      </c>
      <c r="VXM3" s="3" t="s">
        <v>1036</v>
      </c>
      <c r="VXN3" s="3" t="s">
        <v>1036</v>
      </c>
      <c r="VXO3" s="3" t="s">
        <v>1036</v>
      </c>
      <c r="VXP3" s="3" t="s">
        <v>1036</v>
      </c>
      <c r="VXQ3" s="3" t="s">
        <v>1036</v>
      </c>
      <c r="VXR3" s="3" t="s">
        <v>1036</v>
      </c>
      <c r="VXS3" s="3" t="s">
        <v>1036</v>
      </c>
      <c r="VXT3" s="3" t="s">
        <v>1036</v>
      </c>
      <c r="VXU3" s="3" t="s">
        <v>1036</v>
      </c>
      <c r="VXV3" s="3" t="s">
        <v>1036</v>
      </c>
      <c r="VXW3" s="3" t="s">
        <v>1036</v>
      </c>
      <c r="VXX3" s="3" t="s">
        <v>1036</v>
      </c>
      <c r="VXY3" s="3" t="s">
        <v>1036</v>
      </c>
      <c r="VXZ3" s="3" t="s">
        <v>1036</v>
      </c>
      <c r="VYA3" s="3" t="s">
        <v>1036</v>
      </c>
      <c r="VYB3" s="3" t="s">
        <v>1036</v>
      </c>
      <c r="VYC3" s="3" t="s">
        <v>1036</v>
      </c>
      <c r="VYD3" s="3" t="s">
        <v>1036</v>
      </c>
      <c r="VYE3" s="3" t="s">
        <v>1036</v>
      </c>
      <c r="VYF3" s="3" t="s">
        <v>1036</v>
      </c>
      <c r="VYG3" s="3" t="s">
        <v>1036</v>
      </c>
      <c r="VYH3" s="3" t="s">
        <v>1036</v>
      </c>
      <c r="VYI3" s="3" t="s">
        <v>1036</v>
      </c>
      <c r="VYJ3" s="3" t="s">
        <v>1036</v>
      </c>
      <c r="VYK3" s="3" t="s">
        <v>1036</v>
      </c>
      <c r="VYL3" s="3" t="s">
        <v>1036</v>
      </c>
      <c r="VYM3" s="3" t="s">
        <v>1036</v>
      </c>
      <c r="VYN3" s="3" t="s">
        <v>1036</v>
      </c>
      <c r="VYO3" s="3" t="s">
        <v>1036</v>
      </c>
      <c r="VYP3" s="3" t="s">
        <v>1036</v>
      </c>
      <c r="VYQ3" s="3" t="s">
        <v>1036</v>
      </c>
      <c r="VYR3" s="3" t="s">
        <v>1036</v>
      </c>
      <c r="VYS3" s="3" t="s">
        <v>1036</v>
      </c>
      <c r="VYT3" s="3" t="s">
        <v>1036</v>
      </c>
      <c r="VYU3" s="3" t="s">
        <v>1036</v>
      </c>
      <c r="VYV3" s="3" t="s">
        <v>1036</v>
      </c>
      <c r="VYW3" s="3" t="s">
        <v>1036</v>
      </c>
      <c r="VYX3" s="3" t="s">
        <v>1036</v>
      </c>
      <c r="VYY3" s="3" t="s">
        <v>1036</v>
      </c>
      <c r="VYZ3" s="3" t="s">
        <v>1036</v>
      </c>
      <c r="VZA3" s="3" t="s">
        <v>1036</v>
      </c>
      <c r="VZB3" s="3" t="s">
        <v>1036</v>
      </c>
      <c r="VZC3" s="3" t="s">
        <v>1036</v>
      </c>
      <c r="VZD3" s="3" t="s">
        <v>1036</v>
      </c>
      <c r="VZE3" s="3" t="s">
        <v>1036</v>
      </c>
      <c r="VZF3" s="3" t="s">
        <v>1036</v>
      </c>
      <c r="VZG3" s="3" t="s">
        <v>1036</v>
      </c>
      <c r="VZH3" s="3" t="s">
        <v>1036</v>
      </c>
      <c r="VZI3" s="3" t="s">
        <v>1036</v>
      </c>
      <c r="VZJ3" s="3" t="s">
        <v>1036</v>
      </c>
      <c r="VZK3" s="3" t="s">
        <v>1036</v>
      </c>
      <c r="VZL3" s="3" t="s">
        <v>1036</v>
      </c>
      <c r="VZM3" s="3" t="s">
        <v>1036</v>
      </c>
      <c r="VZN3" s="3" t="s">
        <v>1036</v>
      </c>
      <c r="VZO3" s="3" t="s">
        <v>1036</v>
      </c>
      <c r="VZP3" s="3" t="s">
        <v>1036</v>
      </c>
      <c r="VZQ3" s="3" t="s">
        <v>1036</v>
      </c>
      <c r="VZR3" s="3" t="s">
        <v>1036</v>
      </c>
      <c r="VZS3" s="3" t="s">
        <v>1036</v>
      </c>
      <c r="VZT3" s="3" t="s">
        <v>1036</v>
      </c>
      <c r="VZU3" s="3" t="s">
        <v>1036</v>
      </c>
      <c r="VZV3" s="3" t="s">
        <v>1036</v>
      </c>
      <c r="VZW3" s="3" t="s">
        <v>1036</v>
      </c>
      <c r="VZX3" s="3" t="s">
        <v>1036</v>
      </c>
      <c r="VZY3" s="3" t="s">
        <v>1036</v>
      </c>
      <c r="VZZ3" s="3" t="s">
        <v>1036</v>
      </c>
      <c r="WAA3" s="3" t="s">
        <v>1036</v>
      </c>
      <c r="WAB3" s="3" t="s">
        <v>1036</v>
      </c>
      <c r="WAC3" s="3" t="s">
        <v>1036</v>
      </c>
      <c r="WAD3" s="3" t="s">
        <v>1036</v>
      </c>
      <c r="WAE3" s="3" t="s">
        <v>1036</v>
      </c>
      <c r="WAF3" s="3" t="s">
        <v>1036</v>
      </c>
      <c r="WAG3" s="3" t="s">
        <v>1036</v>
      </c>
      <c r="WAH3" s="3" t="s">
        <v>1036</v>
      </c>
      <c r="WAI3" s="3" t="s">
        <v>1036</v>
      </c>
      <c r="WAJ3" s="3" t="s">
        <v>1036</v>
      </c>
      <c r="WAK3" s="3" t="s">
        <v>1036</v>
      </c>
      <c r="WAL3" s="3" t="s">
        <v>1036</v>
      </c>
      <c r="WAM3" s="3" t="s">
        <v>1036</v>
      </c>
      <c r="WAN3" s="3" t="s">
        <v>1036</v>
      </c>
      <c r="WAO3" s="3" t="s">
        <v>1036</v>
      </c>
      <c r="WAP3" s="3" t="s">
        <v>1036</v>
      </c>
      <c r="WAQ3" s="3" t="s">
        <v>1036</v>
      </c>
      <c r="WAR3" s="3" t="s">
        <v>1036</v>
      </c>
      <c r="WAS3" s="3" t="s">
        <v>1036</v>
      </c>
      <c r="WAT3" s="3" t="s">
        <v>1036</v>
      </c>
      <c r="WAU3" s="3" t="s">
        <v>1036</v>
      </c>
      <c r="WAV3" s="3" t="s">
        <v>1036</v>
      </c>
      <c r="WAW3" s="3" t="s">
        <v>1036</v>
      </c>
      <c r="WAX3" s="3" t="s">
        <v>1036</v>
      </c>
      <c r="WAY3" s="3" t="s">
        <v>1036</v>
      </c>
      <c r="WAZ3" s="3" t="s">
        <v>1036</v>
      </c>
      <c r="WBA3" s="3" t="s">
        <v>1036</v>
      </c>
      <c r="WBB3" s="3" t="s">
        <v>1036</v>
      </c>
      <c r="WBC3" s="3" t="s">
        <v>1036</v>
      </c>
      <c r="WBD3" s="3" t="s">
        <v>1036</v>
      </c>
      <c r="WBE3" s="3" t="s">
        <v>1036</v>
      </c>
      <c r="WBF3" s="3" t="s">
        <v>1036</v>
      </c>
      <c r="WBG3" s="3" t="s">
        <v>1036</v>
      </c>
      <c r="WBH3" s="3" t="s">
        <v>1036</v>
      </c>
      <c r="WBI3" s="3" t="s">
        <v>1036</v>
      </c>
      <c r="WBJ3" s="3" t="s">
        <v>1036</v>
      </c>
      <c r="WBK3" s="3" t="s">
        <v>1036</v>
      </c>
      <c r="WBL3" s="3" t="s">
        <v>1036</v>
      </c>
      <c r="WBM3" s="3" t="s">
        <v>1036</v>
      </c>
      <c r="WBN3" s="3" t="s">
        <v>1036</v>
      </c>
      <c r="WBO3" s="3" t="s">
        <v>1036</v>
      </c>
      <c r="WBP3" s="3" t="s">
        <v>1036</v>
      </c>
      <c r="WBQ3" s="3" t="s">
        <v>1036</v>
      </c>
      <c r="WBR3" s="3" t="s">
        <v>1036</v>
      </c>
      <c r="WBS3" s="3" t="s">
        <v>1036</v>
      </c>
      <c r="WBT3" s="3" t="s">
        <v>1036</v>
      </c>
      <c r="WBU3" s="3" t="s">
        <v>1036</v>
      </c>
      <c r="WBV3" s="3" t="s">
        <v>1036</v>
      </c>
      <c r="WBW3" s="3" t="s">
        <v>1036</v>
      </c>
      <c r="WBX3" s="3" t="s">
        <v>1036</v>
      </c>
      <c r="WBY3" s="3" t="s">
        <v>1036</v>
      </c>
      <c r="WBZ3" s="3" t="s">
        <v>1036</v>
      </c>
      <c r="WCA3" s="3" t="s">
        <v>1036</v>
      </c>
      <c r="WCB3" s="3" t="s">
        <v>1036</v>
      </c>
      <c r="WCC3" s="3" t="s">
        <v>1036</v>
      </c>
      <c r="WCD3" s="3" t="s">
        <v>1036</v>
      </c>
      <c r="WCE3" s="3" t="s">
        <v>1036</v>
      </c>
      <c r="WCF3" s="3" t="s">
        <v>1036</v>
      </c>
      <c r="WCG3" s="3" t="s">
        <v>1036</v>
      </c>
      <c r="WCH3" s="3" t="s">
        <v>1036</v>
      </c>
      <c r="WCI3" s="3" t="s">
        <v>1036</v>
      </c>
      <c r="WCJ3" s="3" t="s">
        <v>1036</v>
      </c>
      <c r="WCK3" s="3" t="s">
        <v>1036</v>
      </c>
      <c r="WCL3" s="3" t="s">
        <v>1036</v>
      </c>
      <c r="WCM3" s="3" t="s">
        <v>1036</v>
      </c>
      <c r="WCN3" s="3" t="s">
        <v>1036</v>
      </c>
      <c r="WCO3" s="3" t="s">
        <v>1036</v>
      </c>
      <c r="WCP3" s="3" t="s">
        <v>1036</v>
      </c>
      <c r="WCQ3" s="3" t="s">
        <v>1036</v>
      </c>
      <c r="WCR3" s="3" t="s">
        <v>1036</v>
      </c>
      <c r="WCS3" s="3" t="s">
        <v>1036</v>
      </c>
      <c r="WCT3" s="3" t="s">
        <v>1036</v>
      </c>
      <c r="WCU3" s="3" t="s">
        <v>1036</v>
      </c>
      <c r="WCV3" s="3" t="s">
        <v>1036</v>
      </c>
      <c r="WCW3" s="3" t="s">
        <v>1036</v>
      </c>
      <c r="WCX3" s="3" t="s">
        <v>1036</v>
      </c>
      <c r="WCY3" s="3" t="s">
        <v>1036</v>
      </c>
      <c r="WCZ3" s="3" t="s">
        <v>1036</v>
      </c>
      <c r="WDA3" s="3" t="s">
        <v>1036</v>
      </c>
      <c r="WDB3" s="3" t="s">
        <v>1036</v>
      </c>
      <c r="WDC3" s="3" t="s">
        <v>1036</v>
      </c>
      <c r="WDD3" s="3" t="s">
        <v>1036</v>
      </c>
      <c r="WDE3" s="3" t="s">
        <v>1036</v>
      </c>
      <c r="WDF3" s="3" t="s">
        <v>1036</v>
      </c>
      <c r="WDG3" s="3" t="s">
        <v>1036</v>
      </c>
      <c r="WDH3" s="3" t="s">
        <v>1036</v>
      </c>
      <c r="WDI3" s="3" t="s">
        <v>1036</v>
      </c>
      <c r="WDJ3" s="3" t="s">
        <v>1036</v>
      </c>
      <c r="WDK3" s="3" t="s">
        <v>1036</v>
      </c>
      <c r="WDL3" s="3" t="s">
        <v>1036</v>
      </c>
      <c r="WDM3" s="3" t="s">
        <v>1036</v>
      </c>
      <c r="WDN3" s="3" t="s">
        <v>1036</v>
      </c>
      <c r="WDO3" s="3" t="s">
        <v>1036</v>
      </c>
      <c r="WDP3" s="3" t="s">
        <v>1036</v>
      </c>
      <c r="WDQ3" s="3" t="s">
        <v>1036</v>
      </c>
      <c r="WDR3" s="3" t="s">
        <v>1036</v>
      </c>
      <c r="WDS3" s="3" t="s">
        <v>1036</v>
      </c>
      <c r="WDT3" s="3" t="s">
        <v>1036</v>
      </c>
      <c r="WDU3" s="3" t="s">
        <v>1036</v>
      </c>
      <c r="WDV3" s="3" t="s">
        <v>1036</v>
      </c>
      <c r="WDW3" s="3" t="s">
        <v>1036</v>
      </c>
      <c r="WDX3" s="3" t="s">
        <v>1036</v>
      </c>
      <c r="WDY3" s="3" t="s">
        <v>1036</v>
      </c>
      <c r="WDZ3" s="3" t="s">
        <v>1036</v>
      </c>
      <c r="WEA3" s="3" t="s">
        <v>1036</v>
      </c>
      <c r="WEB3" s="3" t="s">
        <v>1036</v>
      </c>
      <c r="WEC3" s="3" t="s">
        <v>1036</v>
      </c>
      <c r="WED3" s="3" t="s">
        <v>1036</v>
      </c>
      <c r="WEE3" s="3" t="s">
        <v>1036</v>
      </c>
      <c r="WEF3" s="3" t="s">
        <v>1036</v>
      </c>
      <c r="WEG3" s="3" t="s">
        <v>1036</v>
      </c>
      <c r="WEH3" s="3" t="s">
        <v>1036</v>
      </c>
      <c r="WEI3" s="3" t="s">
        <v>1036</v>
      </c>
      <c r="WEJ3" s="3" t="s">
        <v>1036</v>
      </c>
      <c r="WEK3" s="3" t="s">
        <v>1036</v>
      </c>
      <c r="WEL3" s="3" t="s">
        <v>1036</v>
      </c>
      <c r="WEM3" s="3" t="s">
        <v>1036</v>
      </c>
      <c r="WEN3" s="3" t="s">
        <v>1036</v>
      </c>
      <c r="WEO3" s="3" t="s">
        <v>1036</v>
      </c>
      <c r="WEP3" s="3" t="s">
        <v>1036</v>
      </c>
      <c r="WEQ3" s="3" t="s">
        <v>1036</v>
      </c>
      <c r="WER3" s="3" t="s">
        <v>1036</v>
      </c>
      <c r="WES3" s="3" t="s">
        <v>1036</v>
      </c>
      <c r="WET3" s="3" t="s">
        <v>1036</v>
      </c>
      <c r="WEU3" s="3" t="s">
        <v>1036</v>
      </c>
      <c r="WEV3" s="3" t="s">
        <v>1036</v>
      </c>
      <c r="WEW3" s="3" t="s">
        <v>1036</v>
      </c>
      <c r="WEX3" s="3" t="s">
        <v>1036</v>
      </c>
      <c r="WEY3" s="3" t="s">
        <v>1036</v>
      </c>
      <c r="WEZ3" s="3" t="s">
        <v>1036</v>
      </c>
      <c r="WFA3" s="3" t="s">
        <v>1036</v>
      </c>
      <c r="WFB3" s="3" t="s">
        <v>1036</v>
      </c>
      <c r="WFC3" s="3" t="s">
        <v>1036</v>
      </c>
      <c r="WFD3" s="3" t="s">
        <v>1036</v>
      </c>
      <c r="WFE3" s="3" t="s">
        <v>1036</v>
      </c>
      <c r="WFF3" s="3" t="s">
        <v>1036</v>
      </c>
      <c r="WFG3" s="3" t="s">
        <v>1036</v>
      </c>
      <c r="WFH3" s="3" t="s">
        <v>1036</v>
      </c>
      <c r="WFI3" s="3" t="s">
        <v>1036</v>
      </c>
      <c r="WFJ3" s="3" t="s">
        <v>1036</v>
      </c>
      <c r="WFK3" s="3" t="s">
        <v>1036</v>
      </c>
      <c r="WFL3" s="3" t="s">
        <v>1036</v>
      </c>
      <c r="WFM3" s="3" t="s">
        <v>1036</v>
      </c>
      <c r="WFN3" s="3" t="s">
        <v>1036</v>
      </c>
      <c r="WFO3" s="3" t="s">
        <v>1036</v>
      </c>
      <c r="WFP3" s="3" t="s">
        <v>1036</v>
      </c>
      <c r="WFQ3" s="3" t="s">
        <v>1036</v>
      </c>
      <c r="WFR3" s="3" t="s">
        <v>1036</v>
      </c>
      <c r="WFS3" s="3" t="s">
        <v>1036</v>
      </c>
      <c r="WFT3" s="3" t="s">
        <v>1036</v>
      </c>
      <c r="WFU3" s="3" t="s">
        <v>1036</v>
      </c>
      <c r="WFV3" s="3" t="s">
        <v>1036</v>
      </c>
      <c r="WFW3" s="3" t="s">
        <v>1036</v>
      </c>
      <c r="WFX3" s="3" t="s">
        <v>1036</v>
      </c>
      <c r="WFY3" s="3" t="s">
        <v>1036</v>
      </c>
      <c r="WFZ3" s="3" t="s">
        <v>1036</v>
      </c>
      <c r="WGA3" s="3" t="s">
        <v>1036</v>
      </c>
      <c r="WGB3" s="3" t="s">
        <v>1036</v>
      </c>
      <c r="WGC3" s="3" t="s">
        <v>1036</v>
      </c>
      <c r="WGD3" s="3" t="s">
        <v>1036</v>
      </c>
      <c r="WGE3" s="3" t="s">
        <v>1036</v>
      </c>
      <c r="WGF3" s="3" t="s">
        <v>1036</v>
      </c>
      <c r="WGG3" s="3" t="s">
        <v>1036</v>
      </c>
      <c r="WGH3" s="3" t="s">
        <v>1036</v>
      </c>
      <c r="WGI3" s="3" t="s">
        <v>1036</v>
      </c>
      <c r="WGJ3" s="3" t="s">
        <v>1036</v>
      </c>
      <c r="WGK3" s="3" t="s">
        <v>1036</v>
      </c>
      <c r="WGL3" s="3" t="s">
        <v>1036</v>
      </c>
      <c r="WGM3" s="3" t="s">
        <v>1036</v>
      </c>
      <c r="WGN3" s="3" t="s">
        <v>1036</v>
      </c>
      <c r="WGO3" s="3" t="s">
        <v>1036</v>
      </c>
      <c r="WGP3" s="3" t="s">
        <v>1036</v>
      </c>
      <c r="WGQ3" s="3" t="s">
        <v>1036</v>
      </c>
      <c r="WGR3" s="3" t="s">
        <v>1036</v>
      </c>
      <c r="WGS3" s="3" t="s">
        <v>1036</v>
      </c>
      <c r="WGT3" s="3" t="s">
        <v>1036</v>
      </c>
      <c r="WGU3" s="3" t="s">
        <v>1036</v>
      </c>
      <c r="WGV3" s="3" t="s">
        <v>1036</v>
      </c>
      <c r="WGW3" s="3" t="s">
        <v>1036</v>
      </c>
      <c r="WGX3" s="3" t="s">
        <v>1036</v>
      </c>
      <c r="WGY3" s="3" t="s">
        <v>1036</v>
      </c>
      <c r="WGZ3" s="3" t="s">
        <v>1036</v>
      </c>
      <c r="WHA3" s="3" t="s">
        <v>1036</v>
      </c>
      <c r="WHB3" s="3" t="s">
        <v>1036</v>
      </c>
      <c r="WHC3" s="3" t="s">
        <v>1036</v>
      </c>
      <c r="WHD3" s="3" t="s">
        <v>1036</v>
      </c>
      <c r="WHE3" s="3" t="s">
        <v>1036</v>
      </c>
      <c r="WHF3" s="3" t="s">
        <v>1036</v>
      </c>
      <c r="WHG3" s="3" t="s">
        <v>1036</v>
      </c>
      <c r="WHH3" s="3" t="s">
        <v>1036</v>
      </c>
      <c r="WHI3" s="3" t="s">
        <v>1036</v>
      </c>
      <c r="WHJ3" s="3" t="s">
        <v>1036</v>
      </c>
      <c r="WHK3" s="3" t="s">
        <v>1036</v>
      </c>
      <c r="WHL3" s="3" t="s">
        <v>1036</v>
      </c>
      <c r="WHM3" s="3" t="s">
        <v>1036</v>
      </c>
      <c r="WHN3" s="3" t="s">
        <v>1036</v>
      </c>
      <c r="WHO3" s="3" t="s">
        <v>1036</v>
      </c>
      <c r="WHP3" s="3" t="s">
        <v>1036</v>
      </c>
      <c r="WHQ3" s="3" t="s">
        <v>1036</v>
      </c>
      <c r="WHR3" s="3" t="s">
        <v>1036</v>
      </c>
      <c r="WHS3" s="3" t="s">
        <v>1036</v>
      </c>
      <c r="WHT3" s="3" t="s">
        <v>1036</v>
      </c>
      <c r="WHU3" s="3" t="s">
        <v>1036</v>
      </c>
      <c r="WHV3" s="3" t="s">
        <v>1036</v>
      </c>
      <c r="WHW3" s="3" t="s">
        <v>1036</v>
      </c>
      <c r="WHX3" s="3" t="s">
        <v>1036</v>
      </c>
      <c r="WHY3" s="3" t="s">
        <v>1036</v>
      </c>
      <c r="WHZ3" s="3" t="s">
        <v>1036</v>
      </c>
      <c r="WIA3" s="3" t="s">
        <v>1036</v>
      </c>
      <c r="WIB3" s="3" t="s">
        <v>1036</v>
      </c>
      <c r="WIC3" s="3" t="s">
        <v>1036</v>
      </c>
      <c r="WID3" s="3" t="s">
        <v>1036</v>
      </c>
      <c r="WIE3" s="3" t="s">
        <v>1036</v>
      </c>
      <c r="WIF3" s="3" t="s">
        <v>1036</v>
      </c>
      <c r="WIG3" s="3" t="s">
        <v>1036</v>
      </c>
      <c r="WIH3" s="3" t="s">
        <v>1036</v>
      </c>
      <c r="WII3" s="3" t="s">
        <v>1036</v>
      </c>
      <c r="WIJ3" s="3" t="s">
        <v>1036</v>
      </c>
      <c r="WIK3" s="3" t="s">
        <v>1036</v>
      </c>
      <c r="WIL3" s="3" t="s">
        <v>1036</v>
      </c>
      <c r="WIM3" s="3" t="s">
        <v>1036</v>
      </c>
      <c r="WIN3" s="3" t="s">
        <v>1036</v>
      </c>
      <c r="WIO3" s="3" t="s">
        <v>1036</v>
      </c>
      <c r="WIP3" s="3" t="s">
        <v>1036</v>
      </c>
      <c r="WIQ3" s="3" t="s">
        <v>1036</v>
      </c>
      <c r="WIR3" s="3" t="s">
        <v>1036</v>
      </c>
      <c r="WIS3" s="3" t="s">
        <v>1036</v>
      </c>
      <c r="WIT3" s="3" t="s">
        <v>1036</v>
      </c>
      <c r="WIU3" s="3" t="s">
        <v>1036</v>
      </c>
      <c r="WIV3" s="3" t="s">
        <v>1036</v>
      </c>
      <c r="WIW3" s="3" t="s">
        <v>1036</v>
      </c>
      <c r="WIX3" s="3" t="s">
        <v>1036</v>
      </c>
      <c r="WIY3" s="3" t="s">
        <v>1036</v>
      </c>
      <c r="WIZ3" s="3" t="s">
        <v>1036</v>
      </c>
      <c r="WJA3" s="3" t="s">
        <v>1036</v>
      </c>
      <c r="WJB3" s="3" t="s">
        <v>1036</v>
      </c>
      <c r="WJC3" s="3" t="s">
        <v>1036</v>
      </c>
      <c r="WJD3" s="3" t="s">
        <v>1036</v>
      </c>
      <c r="WJE3" s="3" t="s">
        <v>1036</v>
      </c>
      <c r="WJF3" s="3" t="s">
        <v>1036</v>
      </c>
      <c r="WJG3" s="3" t="s">
        <v>1036</v>
      </c>
      <c r="WJH3" s="3" t="s">
        <v>1036</v>
      </c>
      <c r="WJI3" s="3" t="s">
        <v>1036</v>
      </c>
      <c r="WJJ3" s="3" t="s">
        <v>1036</v>
      </c>
      <c r="WJK3" s="3" t="s">
        <v>1036</v>
      </c>
      <c r="WJL3" s="3" t="s">
        <v>1036</v>
      </c>
      <c r="WJM3" s="3" t="s">
        <v>1036</v>
      </c>
      <c r="WJN3" s="3" t="s">
        <v>1036</v>
      </c>
      <c r="WJO3" s="3" t="s">
        <v>1036</v>
      </c>
      <c r="WJP3" s="3" t="s">
        <v>1036</v>
      </c>
      <c r="WJQ3" s="3" t="s">
        <v>1036</v>
      </c>
      <c r="WJR3" s="3" t="s">
        <v>1036</v>
      </c>
      <c r="WJS3" s="3" t="s">
        <v>1036</v>
      </c>
      <c r="WJT3" s="3" t="s">
        <v>1036</v>
      </c>
      <c r="WJU3" s="3" t="s">
        <v>1036</v>
      </c>
      <c r="WJV3" s="3" t="s">
        <v>1036</v>
      </c>
      <c r="WJW3" s="3" t="s">
        <v>1036</v>
      </c>
      <c r="WJX3" s="3" t="s">
        <v>1036</v>
      </c>
      <c r="WJY3" s="3" t="s">
        <v>1036</v>
      </c>
      <c r="WJZ3" s="3" t="s">
        <v>1036</v>
      </c>
      <c r="WKA3" s="3" t="s">
        <v>1036</v>
      </c>
      <c r="WKB3" s="3" t="s">
        <v>1036</v>
      </c>
      <c r="WKC3" s="3" t="s">
        <v>1036</v>
      </c>
      <c r="WKD3" s="3" t="s">
        <v>1036</v>
      </c>
      <c r="WKE3" s="3" t="s">
        <v>1036</v>
      </c>
      <c r="WKF3" s="3" t="s">
        <v>1036</v>
      </c>
      <c r="WKG3" s="3" t="s">
        <v>1036</v>
      </c>
      <c r="WKH3" s="3" t="s">
        <v>1036</v>
      </c>
      <c r="WKI3" s="3" t="s">
        <v>1036</v>
      </c>
      <c r="WKJ3" s="3" t="s">
        <v>1036</v>
      </c>
      <c r="WKK3" s="3" t="s">
        <v>1036</v>
      </c>
      <c r="WKL3" s="3" t="s">
        <v>1036</v>
      </c>
      <c r="WKM3" s="3" t="s">
        <v>1036</v>
      </c>
      <c r="WKN3" s="3" t="s">
        <v>1036</v>
      </c>
      <c r="WKO3" s="3" t="s">
        <v>1036</v>
      </c>
      <c r="WKP3" s="3" t="s">
        <v>1036</v>
      </c>
      <c r="WKQ3" s="3" t="s">
        <v>1036</v>
      </c>
      <c r="WKR3" s="3" t="s">
        <v>1036</v>
      </c>
      <c r="WKS3" s="3" t="s">
        <v>1036</v>
      </c>
      <c r="WKT3" s="3" t="s">
        <v>1036</v>
      </c>
      <c r="WKU3" s="3" t="s">
        <v>1036</v>
      </c>
      <c r="WKV3" s="3" t="s">
        <v>1036</v>
      </c>
      <c r="WKW3" s="3" t="s">
        <v>1036</v>
      </c>
      <c r="WKX3" s="3" t="s">
        <v>1036</v>
      </c>
      <c r="WKY3" s="3" t="s">
        <v>1036</v>
      </c>
      <c r="WKZ3" s="3" t="s">
        <v>1036</v>
      </c>
      <c r="WLA3" s="3" t="s">
        <v>1036</v>
      </c>
      <c r="WLB3" s="3" t="s">
        <v>1036</v>
      </c>
      <c r="WLC3" s="3" t="s">
        <v>1036</v>
      </c>
      <c r="WLD3" s="3" t="s">
        <v>1036</v>
      </c>
      <c r="WLE3" s="3" t="s">
        <v>1036</v>
      </c>
      <c r="WLF3" s="3" t="s">
        <v>1036</v>
      </c>
      <c r="WLG3" s="3" t="s">
        <v>1036</v>
      </c>
      <c r="WLH3" s="3" t="s">
        <v>1036</v>
      </c>
      <c r="WLI3" s="3" t="s">
        <v>1036</v>
      </c>
      <c r="WLJ3" s="3" t="s">
        <v>1036</v>
      </c>
      <c r="WLK3" s="3" t="s">
        <v>1036</v>
      </c>
      <c r="WLL3" s="3" t="s">
        <v>1036</v>
      </c>
      <c r="WLM3" s="3" t="s">
        <v>1036</v>
      </c>
      <c r="WLN3" s="3" t="s">
        <v>1036</v>
      </c>
      <c r="WLO3" s="3" t="s">
        <v>1036</v>
      </c>
      <c r="WLP3" s="3" t="s">
        <v>1036</v>
      </c>
      <c r="WLQ3" s="3" t="s">
        <v>1036</v>
      </c>
      <c r="WLR3" s="3" t="s">
        <v>1036</v>
      </c>
      <c r="WLS3" s="3" t="s">
        <v>1036</v>
      </c>
      <c r="WLT3" s="3" t="s">
        <v>1036</v>
      </c>
      <c r="WLU3" s="3" t="s">
        <v>1036</v>
      </c>
      <c r="WLV3" s="3" t="s">
        <v>1036</v>
      </c>
      <c r="WLW3" s="3" t="s">
        <v>1036</v>
      </c>
      <c r="WLX3" s="3" t="s">
        <v>1036</v>
      </c>
      <c r="WLY3" s="3" t="s">
        <v>1036</v>
      </c>
      <c r="WLZ3" s="3" t="s">
        <v>1036</v>
      </c>
      <c r="WMA3" s="3" t="s">
        <v>1036</v>
      </c>
      <c r="WMB3" s="3" t="s">
        <v>1036</v>
      </c>
      <c r="WMC3" s="3" t="s">
        <v>1036</v>
      </c>
      <c r="WMD3" s="3" t="s">
        <v>1036</v>
      </c>
      <c r="WME3" s="3" t="s">
        <v>1036</v>
      </c>
      <c r="WMF3" s="3" t="s">
        <v>1036</v>
      </c>
      <c r="WMG3" s="3" t="s">
        <v>1036</v>
      </c>
      <c r="WMH3" s="3" t="s">
        <v>1036</v>
      </c>
      <c r="WMI3" s="3" t="s">
        <v>1036</v>
      </c>
      <c r="WMJ3" s="3" t="s">
        <v>1036</v>
      </c>
      <c r="WMK3" s="3" t="s">
        <v>1036</v>
      </c>
      <c r="WML3" s="3" t="s">
        <v>1036</v>
      </c>
      <c r="WMM3" s="3" t="s">
        <v>1036</v>
      </c>
      <c r="WMN3" s="3" t="s">
        <v>1036</v>
      </c>
      <c r="WMO3" s="3" t="s">
        <v>1036</v>
      </c>
      <c r="WMP3" s="3" t="s">
        <v>1036</v>
      </c>
      <c r="WMQ3" s="3" t="s">
        <v>1036</v>
      </c>
      <c r="WMR3" s="3" t="s">
        <v>1036</v>
      </c>
      <c r="WMS3" s="3" t="s">
        <v>1036</v>
      </c>
      <c r="WMT3" s="3" t="s">
        <v>1036</v>
      </c>
      <c r="WMU3" s="3" t="s">
        <v>1036</v>
      </c>
      <c r="WMV3" s="3" t="s">
        <v>1036</v>
      </c>
      <c r="WMW3" s="3" t="s">
        <v>1036</v>
      </c>
      <c r="WMX3" s="3" t="s">
        <v>1036</v>
      </c>
      <c r="WMY3" s="3" t="s">
        <v>1036</v>
      </c>
      <c r="WMZ3" s="3" t="s">
        <v>1036</v>
      </c>
      <c r="WNA3" s="3" t="s">
        <v>1036</v>
      </c>
      <c r="WNB3" s="3" t="s">
        <v>1036</v>
      </c>
      <c r="WNC3" s="3" t="s">
        <v>1036</v>
      </c>
      <c r="WND3" s="3" t="s">
        <v>1036</v>
      </c>
      <c r="WNE3" s="3" t="s">
        <v>1036</v>
      </c>
      <c r="WNF3" s="3" t="s">
        <v>1036</v>
      </c>
      <c r="WNG3" s="3" t="s">
        <v>1036</v>
      </c>
      <c r="WNH3" s="3" t="s">
        <v>1036</v>
      </c>
      <c r="WNI3" s="3" t="s">
        <v>1036</v>
      </c>
      <c r="WNJ3" s="3" t="s">
        <v>1036</v>
      </c>
      <c r="WNK3" s="3" t="s">
        <v>1036</v>
      </c>
      <c r="WNL3" s="3" t="s">
        <v>1036</v>
      </c>
      <c r="WNM3" s="3" t="s">
        <v>1036</v>
      </c>
      <c r="WNN3" s="3" t="s">
        <v>1036</v>
      </c>
      <c r="WNO3" s="3" t="s">
        <v>1036</v>
      </c>
      <c r="WNP3" s="3" t="s">
        <v>1036</v>
      </c>
      <c r="WNQ3" s="3" t="s">
        <v>1036</v>
      </c>
      <c r="WNR3" s="3" t="s">
        <v>1036</v>
      </c>
      <c r="WNS3" s="3" t="s">
        <v>1036</v>
      </c>
      <c r="WNT3" s="3" t="s">
        <v>1036</v>
      </c>
      <c r="WNU3" s="3" t="s">
        <v>1036</v>
      </c>
      <c r="WNV3" s="3" t="s">
        <v>1036</v>
      </c>
      <c r="WNW3" s="3" t="s">
        <v>1036</v>
      </c>
      <c r="WNX3" s="3" t="s">
        <v>1036</v>
      </c>
      <c r="WNY3" s="3" t="s">
        <v>1036</v>
      </c>
      <c r="WNZ3" s="3" t="s">
        <v>1036</v>
      </c>
      <c r="WOA3" s="3" t="s">
        <v>1036</v>
      </c>
      <c r="WOB3" s="3" t="s">
        <v>1036</v>
      </c>
      <c r="WOC3" s="3" t="s">
        <v>1036</v>
      </c>
      <c r="WOD3" s="3" t="s">
        <v>1036</v>
      </c>
      <c r="WOE3" s="3" t="s">
        <v>1036</v>
      </c>
      <c r="WOF3" s="3" t="s">
        <v>1036</v>
      </c>
      <c r="WOG3" s="3" t="s">
        <v>1036</v>
      </c>
      <c r="WOH3" s="3" t="s">
        <v>1036</v>
      </c>
      <c r="WOI3" s="3" t="s">
        <v>1036</v>
      </c>
      <c r="WOJ3" s="3" t="s">
        <v>1036</v>
      </c>
      <c r="WOK3" s="3" t="s">
        <v>1036</v>
      </c>
      <c r="WOL3" s="3" t="s">
        <v>1036</v>
      </c>
      <c r="WOM3" s="3" t="s">
        <v>1036</v>
      </c>
      <c r="WON3" s="3" t="s">
        <v>1036</v>
      </c>
      <c r="WOO3" s="3" t="s">
        <v>1036</v>
      </c>
      <c r="WOP3" s="3" t="s">
        <v>1036</v>
      </c>
      <c r="WOQ3" s="3" t="s">
        <v>1036</v>
      </c>
      <c r="WOR3" s="3" t="s">
        <v>1036</v>
      </c>
      <c r="WOS3" s="3" t="s">
        <v>1036</v>
      </c>
      <c r="WOT3" s="3" t="s">
        <v>1036</v>
      </c>
      <c r="WOU3" s="3" t="s">
        <v>1036</v>
      </c>
      <c r="WOV3" s="3" t="s">
        <v>1036</v>
      </c>
      <c r="WOW3" s="3" t="s">
        <v>1036</v>
      </c>
      <c r="WOX3" s="3" t="s">
        <v>1036</v>
      </c>
      <c r="WOY3" s="3" t="s">
        <v>1036</v>
      </c>
      <c r="WOZ3" s="3" t="s">
        <v>1036</v>
      </c>
      <c r="WPA3" s="3" t="s">
        <v>1036</v>
      </c>
      <c r="WPB3" s="3" t="s">
        <v>1036</v>
      </c>
      <c r="WPC3" s="3" t="s">
        <v>1036</v>
      </c>
      <c r="WPD3" s="3" t="s">
        <v>1036</v>
      </c>
      <c r="WPE3" s="3" t="s">
        <v>1036</v>
      </c>
      <c r="WPF3" s="3" t="s">
        <v>1036</v>
      </c>
      <c r="WPG3" s="3" t="s">
        <v>1036</v>
      </c>
      <c r="WPH3" s="3" t="s">
        <v>1036</v>
      </c>
      <c r="WPI3" s="3" t="s">
        <v>1036</v>
      </c>
      <c r="WPJ3" s="3" t="s">
        <v>1036</v>
      </c>
      <c r="WPK3" s="3" t="s">
        <v>1036</v>
      </c>
      <c r="WPL3" s="3" t="s">
        <v>1036</v>
      </c>
      <c r="WPM3" s="3" t="s">
        <v>1036</v>
      </c>
      <c r="WPN3" s="3" t="s">
        <v>1036</v>
      </c>
      <c r="WPO3" s="3" t="s">
        <v>1036</v>
      </c>
      <c r="WPP3" s="3" t="s">
        <v>1036</v>
      </c>
      <c r="WPQ3" s="3" t="s">
        <v>1036</v>
      </c>
      <c r="WPR3" s="3" t="s">
        <v>1036</v>
      </c>
      <c r="WPS3" s="3" t="s">
        <v>1036</v>
      </c>
      <c r="WPT3" s="3" t="s">
        <v>1036</v>
      </c>
      <c r="WPU3" s="3" t="s">
        <v>1036</v>
      </c>
      <c r="WPV3" s="3" t="s">
        <v>1036</v>
      </c>
      <c r="WPW3" s="3" t="s">
        <v>1036</v>
      </c>
      <c r="WPX3" s="3" t="s">
        <v>1036</v>
      </c>
      <c r="WPY3" s="3" t="s">
        <v>1036</v>
      </c>
      <c r="WPZ3" s="3" t="s">
        <v>1036</v>
      </c>
      <c r="WQA3" s="3" t="s">
        <v>1036</v>
      </c>
      <c r="WQB3" s="3" t="s">
        <v>1036</v>
      </c>
      <c r="WQC3" s="3" t="s">
        <v>1036</v>
      </c>
      <c r="WQD3" s="3" t="s">
        <v>1036</v>
      </c>
      <c r="WQE3" s="3" t="s">
        <v>1036</v>
      </c>
      <c r="WQF3" s="3" t="s">
        <v>1036</v>
      </c>
      <c r="WQG3" s="3" t="s">
        <v>1036</v>
      </c>
      <c r="WQH3" s="3" t="s">
        <v>1036</v>
      </c>
      <c r="WQI3" s="3" t="s">
        <v>1036</v>
      </c>
      <c r="WQJ3" s="3" t="s">
        <v>1036</v>
      </c>
      <c r="WQK3" s="3" t="s">
        <v>1036</v>
      </c>
      <c r="WQL3" s="3" t="s">
        <v>1036</v>
      </c>
      <c r="WQM3" s="3" t="s">
        <v>1036</v>
      </c>
      <c r="WQN3" s="3" t="s">
        <v>1036</v>
      </c>
      <c r="WQO3" s="3" t="s">
        <v>1036</v>
      </c>
      <c r="WQP3" s="3" t="s">
        <v>1036</v>
      </c>
      <c r="WQQ3" s="3" t="s">
        <v>1036</v>
      </c>
      <c r="WQR3" s="3" t="s">
        <v>1036</v>
      </c>
      <c r="WQS3" s="3" t="s">
        <v>1036</v>
      </c>
      <c r="WQT3" s="3" t="s">
        <v>1036</v>
      </c>
      <c r="WQU3" s="3" t="s">
        <v>1036</v>
      </c>
      <c r="WQV3" s="3" t="s">
        <v>1036</v>
      </c>
      <c r="WQW3" s="3" t="s">
        <v>1036</v>
      </c>
      <c r="WQX3" s="3" t="s">
        <v>1036</v>
      </c>
      <c r="WQY3" s="3" t="s">
        <v>1036</v>
      </c>
      <c r="WQZ3" s="3" t="s">
        <v>1036</v>
      </c>
      <c r="WRA3" s="3" t="s">
        <v>1036</v>
      </c>
      <c r="WRB3" s="3" t="s">
        <v>1036</v>
      </c>
      <c r="WRC3" s="3" t="s">
        <v>1036</v>
      </c>
      <c r="WRD3" s="3" t="s">
        <v>1036</v>
      </c>
      <c r="WRE3" s="3" t="s">
        <v>1036</v>
      </c>
      <c r="WRF3" s="3" t="s">
        <v>1036</v>
      </c>
      <c r="WRG3" s="3" t="s">
        <v>1036</v>
      </c>
      <c r="WRH3" s="3" t="s">
        <v>1036</v>
      </c>
      <c r="WRI3" s="3" t="s">
        <v>1036</v>
      </c>
      <c r="WRJ3" s="3" t="s">
        <v>1036</v>
      </c>
      <c r="WRK3" s="3" t="s">
        <v>1036</v>
      </c>
      <c r="WRL3" s="3" t="s">
        <v>1036</v>
      </c>
      <c r="WRM3" s="3" t="s">
        <v>1036</v>
      </c>
      <c r="WRN3" s="3" t="s">
        <v>1036</v>
      </c>
      <c r="WRO3" s="3" t="s">
        <v>1036</v>
      </c>
      <c r="WRP3" s="3" t="s">
        <v>1036</v>
      </c>
      <c r="WRQ3" s="3" t="s">
        <v>1036</v>
      </c>
      <c r="WRR3" s="3" t="s">
        <v>1036</v>
      </c>
      <c r="WRS3" s="3" t="s">
        <v>1036</v>
      </c>
      <c r="WRT3" s="3" t="s">
        <v>1036</v>
      </c>
      <c r="WRU3" s="3" t="s">
        <v>1036</v>
      </c>
      <c r="WRV3" s="3" t="s">
        <v>1036</v>
      </c>
      <c r="WRW3" s="3" t="s">
        <v>1036</v>
      </c>
      <c r="WRX3" s="3" t="s">
        <v>1036</v>
      </c>
      <c r="WRY3" s="3" t="s">
        <v>1036</v>
      </c>
      <c r="WRZ3" s="3" t="s">
        <v>1036</v>
      </c>
      <c r="WSA3" s="3" t="s">
        <v>1036</v>
      </c>
      <c r="WSB3" s="3" t="s">
        <v>1036</v>
      </c>
      <c r="WSC3" s="3" t="s">
        <v>1036</v>
      </c>
      <c r="WSD3" s="3" t="s">
        <v>1036</v>
      </c>
      <c r="WSE3" s="3" t="s">
        <v>1036</v>
      </c>
      <c r="WSF3" s="3" t="s">
        <v>1036</v>
      </c>
      <c r="WSG3" s="3" t="s">
        <v>1036</v>
      </c>
      <c r="WSH3" s="3" t="s">
        <v>1036</v>
      </c>
      <c r="WSI3" s="3" t="s">
        <v>1036</v>
      </c>
      <c r="WSJ3" s="3" t="s">
        <v>1036</v>
      </c>
      <c r="WSK3" s="3" t="s">
        <v>1036</v>
      </c>
      <c r="WSL3" s="3" t="s">
        <v>1036</v>
      </c>
      <c r="WSM3" s="3" t="s">
        <v>1036</v>
      </c>
      <c r="WSN3" s="3" t="s">
        <v>1036</v>
      </c>
      <c r="WSO3" s="3" t="s">
        <v>1036</v>
      </c>
      <c r="WSP3" s="3" t="s">
        <v>1036</v>
      </c>
      <c r="WSQ3" s="3" t="s">
        <v>1036</v>
      </c>
      <c r="WSR3" s="3" t="s">
        <v>1036</v>
      </c>
      <c r="WSS3" s="3" t="s">
        <v>1036</v>
      </c>
      <c r="WST3" s="3" t="s">
        <v>1036</v>
      </c>
      <c r="WSU3" s="3" t="s">
        <v>1036</v>
      </c>
      <c r="WSV3" s="3" t="s">
        <v>1036</v>
      </c>
      <c r="WSW3" s="3" t="s">
        <v>1036</v>
      </c>
      <c r="WSX3" s="3" t="s">
        <v>1036</v>
      </c>
      <c r="WSY3" s="3" t="s">
        <v>1036</v>
      </c>
      <c r="WSZ3" s="3" t="s">
        <v>1036</v>
      </c>
      <c r="WTA3" s="3" t="s">
        <v>1036</v>
      </c>
      <c r="WTB3" s="3" t="s">
        <v>1036</v>
      </c>
      <c r="WTC3" s="3" t="s">
        <v>1036</v>
      </c>
      <c r="WTD3" s="3" t="s">
        <v>1036</v>
      </c>
      <c r="WTE3" s="3" t="s">
        <v>1036</v>
      </c>
      <c r="WTF3" s="3" t="s">
        <v>1036</v>
      </c>
      <c r="WTG3" s="3" t="s">
        <v>1036</v>
      </c>
      <c r="WTH3" s="3" t="s">
        <v>1036</v>
      </c>
      <c r="WTI3" s="3" t="s">
        <v>1036</v>
      </c>
      <c r="WTJ3" s="3" t="s">
        <v>1036</v>
      </c>
      <c r="WTK3" s="3" t="s">
        <v>1036</v>
      </c>
      <c r="WTL3" s="3" t="s">
        <v>1036</v>
      </c>
      <c r="WTM3" s="3" t="s">
        <v>1036</v>
      </c>
      <c r="WTN3" s="3" t="s">
        <v>1036</v>
      </c>
      <c r="WTO3" s="3" t="s">
        <v>1036</v>
      </c>
      <c r="WTP3" s="3" t="s">
        <v>1036</v>
      </c>
      <c r="WTQ3" s="3" t="s">
        <v>1036</v>
      </c>
      <c r="WTR3" s="3" t="s">
        <v>1036</v>
      </c>
      <c r="WTS3" s="3" t="s">
        <v>1036</v>
      </c>
      <c r="WTT3" s="3" t="s">
        <v>1036</v>
      </c>
      <c r="WTU3" s="3" t="s">
        <v>1036</v>
      </c>
      <c r="WTV3" s="3" t="s">
        <v>1036</v>
      </c>
      <c r="WTW3" s="3" t="s">
        <v>1036</v>
      </c>
      <c r="WTX3" s="3" t="s">
        <v>1036</v>
      </c>
      <c r="WTY3" s="3" t="s">
        <v>1036</v>
      </c>
      <c r="WTZ3" s="3" t="s">
        <v>1036</v>
      </c>
      <c r="WUA3" s="3" t="s">
        <v>1036</v>
      </c>
      <c r="WUB3" s="3" t="s">
        <v>1036</v>
      </c>
      <c r="WUC3" s="3" t="s">
        <v>1036</v>
      </c>
      <c r="WUD3" s="3" t="s">
        <v>1036</v>
      </c>
      <c r="WUE3" s="3" t="s">
        <v>1036</v>
      </c>
      <c r="WUF3" s="3" t="s">
        <v>1036</v>
      </c>
      <c r="WUG3" s="3" t="s">
        <v>1036</v>
      </c>
      <c r="WUH3" s="3" t="s">
        <v>1036</v>
      </c>
      <c r="WUI3" s="3" t="s">
        <v>1036</v>
      </c>
      <c r="WUJ3" s="3" t="s">
        <v>1036</v>
      </c>
      <c r="WUK3" s="3" t="s">
        <v>1036</v>
      </c>
      <c r="WUL3" s="3" t="s">
        <v>1036</v>
      </c>
      <c r="WUM3" s="3" t="s">
        <v>1036</v>
      </c>
      <c r="WUN3" s="3" t="s">
        <v>1036</v>
      </c>
      <c r="WUO3" s="3" t="s">
        <v>1036</v>
      </c>
      <c r="WUP3" s="3" t="s">
        <v>1036</v>
      </c>
      <c r="WUQ3" s="3" t="s">
        <v>1036</v>
      </c>
      <c r="WUR3" s="3" t="s">
        <v>1036</v>
      </c>
      <c r="WUS3" s="3" t="s">
        <v>1036</v>
      </c>
      <c r="WUT3" s="3" t="s">
        <v>1036</v>
      </c>
      <c r="WUU3" s="3" t="s">
        <v>1036</v>
      </c>
      <c r="WUV3" s="3" t="s">
        <v>1036</v>
      </c>
      <c r="WUW3" s="3" t="s">
        <v>1036</v>
      </c>
      <c r="WUX3" s="3" t="s">
        <v>1036</v>
      </c>
      <c r="WUY3" s="3" t="s">
        <v>1036</v>
      </c>
      <c r="WUZ3" s="3" t="s">
        <v>1036</v>
      </c>
      <c r="WVA3" s="3" t="s">
        <v>1036</v>
      </c>
      <c r="WVB3" s="3" t="s">
        <v>1036</v>
      </c>
      <c r="WVC3" s="3" t="s">
        <v>1036</v>
      </c>
      <c r="WVD3" s="3" t="s">
        <v>1036</v>
      </c>
      <c r="WVE3" s="3" t="s">
        <v>1036</v>
      </c>
      <c r="WVF3" s="3" t="s">
        <v>1036</v>
      </c>
      <c r="WVG3" s="3" t="s">
        <v>1036</v>
      </c>
      <c r="WVH3" s="3" t="s">
        <v>1036</v>
      </c>
      <c r="WVI3" s="3" t="s">
        <v>1036</v>
      </c>
      <c r="WVJ3" s="3" t="s">
        <v>1036</v>
      </c>
      <c r="WVK3" s="3" t="s">
        <v>1036</v>
      </c>
      <c r="WVL3" s="3" t="s">
        <v>1036</v>
      </c>
      <c r="WVM3" s="3" t="s">
        <v>1036</v>
      </c>
      <c r="WVN3" s="3" t="s">
        <v>1036</v>
      </c>
      <c r="WVO3" s="3" t="s">
        <v>1036</v>
      </c>
      <c r="WVP3" s="3" t="s">
        <v>1036</v>
      </c>
      <c r="WVQ3" s="3" t="s">
        <v>1036</v>
      </c>
      <c r="WVR3" s="3" t="s">
        <v>1036</v>
      </c>
      <c r="WVS3" s="3" t="s">
        <v>1036</v>
      </c>
      <c r="WVT3" s="3" t="s">
        <v>1036</v>
      </c>
      <c r="WVU3" s="3" t="s">
        <v>1036</v>
      </c>
      <c r="WVV3" s="3" t="s">
        <v>1036</v>
      </c>
      <c r="WVW3" s="3" t="s">
        <v>1036</v>
      </c>
      <c r="WVX3" s="3" t="s">
        <v>1036</v>
      </c>
      <c r="WVY3" s="3" t="s">
        <v>1036</v>
      </c>
      <c r="WVZ3" s="3" t="s">
        <v>1036</v>
      </c>
      <c r="WWA3" s="3" t="s">
        <v>1036</v>
      </c>
      <c r="WWB3" s="3" t="s">
        <v>1036</v>
      </c>
      <c r="WWC3" s="3" t="s">
        <v>1036</v>
      </c>
      <c r="WWD3" s="3" t="s">
        <v>1036</v>
      </c>
      <c r="WWE3" s="3" t="s">
        <v>1036</v>
      </c>
      <c r="WWF3" s="3" t="s">
        <v>1036</v>
      </c>
      <c r="WWG3" s="3" t="s">
        <v>1036</v>
      </c>
      <c r="WWH3" s="3" t="s">
        <v>1036</v>
      </c>
      <c r="WWI3" s="3" t="s">
        <v>1036</v>
      </c>
      <c r="WWJ3" s="3" t="s">
        <v>1036</v>
      </c>
      <c r="WWK3" s="3" t="s">
        <v>1036</v>
      </c>
      <c r="WWL3" s="3" t="s">
        <v>1036</v>
      </c>
      <c r="WWM3" s="3" t="s">
        <v>1036</v>
      </c>
      <c r="WWN3" s="3" t="s">
        <v>1036</v>
      </c>
      <c r="WWO3" s="3" t="s">
        <v>1036</v>
      </c>
      <c r="WWP3" s="3" t="s">
        <v>1036</v>
      </c>
      <c r="WWQ3" s="3" t="s">
        <v>1036</v>
      </c>
      <c r="WWR3" s="3" t="s">
        <v>1036</v>
      </c>
      <c r="WWS3" s="3" t="s">
        <v>1036</v>
      </c>
      <c r="WWT3" s="3" t="s">
        <v>1036</v>
      </c>
      <c r="WWU3" s="3" t="s">
        <v>1036</v>
      </c>
      <c r="WWV3" s="3" t="s">
        <v>1036</v>
      </c>
      <c r="WWW3" s="3" t="s">
        <v>1036</v>
      </c>
      <c r="WWX3" s="3" t="s">
        <v>1036</v>
      </c>
      <c r="WWY3" s="3" t="s">
        <v>1036</v>
      </c>
      <c r="WWZ3" s="3" t="s">
        <v>1036</v>
      </c>
      <c r="WXA3" s="3" t="s">
        <v>1036</v>
      </c>
      <c r="WXB3" s="3" t="s">
        <v>1036</v>
      </c>
      <c r="WXC3" s="3" t="s">
        <v>1036</v>
      </c>
      <c r="WXD3" s="3" t="s">
        <v>1036</v>
      </c>
      <c r="WXE3" s="3" t="s">
        <v>1036</v>
      </c>
      <c r="WXF3" s="3" t="s">
        <v>1036</v>
      </c>
      <c r="WXG3" s="3" t="s">
        <v>1036</v>
      </c>
      <c r="WXH3" s="3" t="s">
        <v>1036</v>
      </c>
      <c r="WXI3" s="3" t="s">
        <v>1036</v>
      </c>
      <c r="WXJ3" s="3" t="s">
        <v>1036</v>
      </c>
      <c r="WXK3" s="3" t="s">
        <v>1036</v>
      </c>
      <c r="WXL3" s="3" t="s">
        <v>1036</v>
      </c>
      <c r="WXM3" s="3" t="s">
        <v>1036</v>
      </c>
      <c r="WXN3" s="3" t="s">
        <v>1036</v>
      </c>
      <c r="WXO3" s="3" t="s">
        <v>1036</v>
      </c>
      <c r="WXP3" s="3" t="s">
        <v>1036</v>
      </c>
      <c r="WXQ3" s="3" t="s">
        <v>1036</v>
      </c>
      <c r="WXR3" s="3" t="s">
        <v>1036</v>
      </c>
      <c r="WXS3" s="3" t="s">
        <v>1036</v>
      </c>
      <c r="WXT3" s="3" t="s">
        <v>1036</v>
      </c>
      <c r="WXU3" s="3" t="s">
        <v>1036</v>
      </c>
      <c r="WXV3" s="3" t="s">
        <v>1036</v>
      </c>
      <c r="WXW3" s="3" t="s">
        <v>1036</v>
      </c>
      <c r="WXX3" s="3" t="s">
        <v>1036</v>
      </c>
      <c r="WXY3" s="3" t="s">
        <v>1036</v>
      </c>
      <c r="WXZ3" s="3" t="s">
        <v>1036</v>
      </c>
      <c r="WYA3" s="3" t="s">
        <v>1036</v>
      </c>
      <c r="WYB3" s="3" t="s">
        <v>1036</v>
      </c>
      <c r="WYC3" s="3" t="s">
        <v>1036</v>
      </c>
      <c r="WYD3" s="3" t="s">
        <v>1036</v>
      </c>
      <c r="WYE3" s="3" t="s">
        <v>1036</v>
      </c>
      <c r="WYF3" s="3" t="s">
        <v>1036</v>
      </c>
      <c r="WYG3" s="3" t="s">
        <v>1036</v>
      </c>
      <c r="WYH3" s="3" t="s">
        <v>1036</v>
      </c>
      <c r="WYI3" s="3" t="s">
        <v>1036</v>
      </c>
      <c r="WYJ3" s="3" t="s">
        <v>1036</v>
      </c>
      <c r="WYK3" s="3" t="s">
        <v>1036</v>
      </c>
      <c r="WYL3" s="3" t="s">
        <v>1036</v>
      </c>
      <c r="WYM3" s="3" t="s">
        <v>1036</v>
      </c>
      <c r="WYN3" s="3" t="s">
        <v>1036</v>
      </c>
      <c r="WYO3" s="3" t="s">
        <v>1036</v>
      </c>
      <c r="WYP3" s="3" t="s">
        <v>1036</v>
      </c>
      <c r="WYQ3" s="3" t="s">
        <v>1036</v>
      </c>
      <c r="WYR3" s="3" t="s">
        <v>1036</v>
      </c>
      <c r="WYS3" s="3" t="s">
        <v>1036</v>
      </c>
      <c r="WYT3" s="3" t="s">
        <v>1036</v>
      </c>
      <c r="WYU3" s="3" t="s">
        <v>1036</v>
      </c>
      <c r="WYV3" s="3" t="s">
        <v>1036</v>
      </c>
      <c r="WYW3" s="3" t="s">
        <v>1036</v>
      </c>
      <c r="WYX3" s="3" t="s">
        <v>1036</v>
      </c>
      <c r="WYY3" s="3" t="s">
        <v>1036</v>
      </c>
      <c r="WYZ3" s="3" t="s">
        <v>1036</v>
      </c>
      <c r="WZA3" s="3" t="s">
        <v>1036</v>
      </c>
      <c r="WZB3" s="3" t="s">
        <v>1036</v>
      </c>
      <c r="WZC3" s="3" t="s">
        <v>1036</v>
      </c>
      <c r="WZD3" s="3" t="s">
        <v>1036</v>
      </c>
      <c r="WZE3" s="3" t="s">
        <v>1036</v>
      </c>
      <c r="WZF3" s="3" t="s">
        <v>1036</v>
      </c>
      <c r="WZG3" s="3" t="s">
        <v>1036</v>
      </c>
      <c r="WZH3" s="3" t="s">
        <v>1036</v>
      </c>
      <c r="WZI3" s="3" t="s">
        <v>1036</v>
      </c>
      <c r="WZJ3" s="3" t="s">
        <v>1036</v>
      </c>
      <c r="WZK3" s="3" t="s">
        <v>1036</v>
      </c>
      <c r="WZL3" s="3" t="s">
        <v>1036</v>
      </c>
      <c r="WZM3" s="3" t="s">
        <v>1036</v>
      </c>
      <c r="WZN3" s="3" t="s">
        <v>1036</v>
      </c>
      <c r="WZO3" s="3" t="s">
        <v>1036</v>
      </c>
      <c r="WZP3" s="3" t="s">
        <v>1036</v>
      </c>
      <c r="WZQ3" s="3" t="s">
        <v>1036</v>
      </c>
      <c r="WZR3" s="3" t="s">
        <v>1036</v>
      </c>
      <c r="WZS3" s="3" t="s">
        <v>1036</v>
      </c>
      <c r="WZT3" s="3" t="s">
        <v>1036</v>
      </c>
      <c r="WZU3" s="3" t="s">
        <v>1036</v>
      </c>
      <c r="WZV3" s="3" t="s">
        <v>1036</v>
      </c>
      <c r="WZW3" s="3" t="s">
        <v>1036</v>
      </c>
      <c r="WZX3" s="3" t="s">
        <v>1036</v>
      </c>
      <c r="WZY3" s="3" t="s">
        <v>1036</v>
      </c>
      <c r="WZZ3" s="3" t="s">
        <v>1036</v>
      </c>
      <c r="XAA3" s="3" t="s">
        <v>1036</v>
      </c>
      <c r="XAB3" s="3" t="s">
        <v>1036</v>
      </c>
      <c r="XAC3" s="3" t="s">
        <v>1036</v>
      </c>
      <c r="XAD3" s="3" t="s">
        <v>1036</v>
      </c>
      <c r="XAE3" s="3" t="s">
        <v>1036</v>
      </c>
      <c r="XAF3" s="3" t="s">
        <v>1036</v>
      </c>
      <c r="XAG3" s="3" t="s">
        <v>1036</v>
      </c>
      <c r="XAH3" s="3" t="s">
        <v>1036</v>
      </c>
      <c r="XAI3" s="3" t="s">
        <v>1036</v>
      </c>
      <c r="XAJ3" s="3" t="s">
        <v>1036</v>
      </c>
      <c r="XAK3" s="3" t="s">
        <v>1036</v>
      </c>
      <c r="XAL3" s="3" t="s">
        <v>1036</v>
      </c>
      <c r="XAM3" s="3" t="s">
        <v>1036</v>
      </c>
      <c r="XAN3" s="3" t="s">
        <v>1036</v>
      </c>
      <c r="XAO3" s="3" t="s">
        <v>1036</v>
      </c>
      <c r="XAP3" s="3" t="s">
        <v>1036</v>
      </c>
      <c r="XAQ3" s="3" t="s">
        <v>1036</v>
      </c>
      <c r="XAR3" s="3" t="s">
        <v>1036</v>
      </c>
      <c r="XAS3" s="3" t="s">
        <v>1036</v>
      </c>
      <c r="XAT3" s="3" t="s">
        <v>1036</v>
      </c>
      <c r="XAU3" s="3" t="s">
        <v>1036</v>
      </c>
      <c r="XAV3" s="3" t="s">
        <v>1036</v>
      </c>
      <c r="XAW3" s="3" t="s">
        <v>1036</v>
      </c>
      <c r="XAX3" s="3" t="s">
        <v>1036</v>
      </c>
      <c r="XAY3" s="3" t="s">
        <v>1036</v>
      </c>
      <c r="XAZ3" s="3" t="s">
        <v>1036</v>
      </c>
      <c r="XBA3" s="3" t="s">
        <v>1036</v>
      </c>
      <c r="XBB3" s="3" t="s">
        <v>1036</v>
      </c>
      <c r="XBC3" s="3" t="s">
        <v>1036</v>
      </c>
      <c r="XBD3" s="3" t="s">
        <v>1036</v>
      </c>
      <c r="XBE3" s="3" t="s">
        <v>1036</v>
      </c>
      <c r="XBF3" s="3" t="s">
        <v>1036</v>
      </c>
      <c r="XBG3" s="3" t="s">
        <v>1036</v>
      </c>
      <c r="XBH3" s="3" t="s">
        <v>1036</v>
      </c>
      <c r="XBI3" s="3" t="s">
        <v>1036</v>
      </c>
      <c r="XBJ3" s="3" t="s">
        <v>1036</v>
      </c>
      <c r="XBK3" s="3" t="s">
        <v>1036</v>
      </c>
      <c r="XBL3" s="3" t="s">
        <v>1036</v>
      </c>
      <c r="XBM3" s="3" t="s">
        <v>1036</v>
      </c>
      <c r="XBN3" s="3" t="s">
        <v>1036</v>
      </c>
      <c r="XBO3" s="3" t="s">
        <v>1036</v>
      </c>
      <c r="XBP3" s="3" t="s">
        <v>1036</v>
      </c>
      <c r="XBQ3" s="3" t="s">
        <v>1036</v>
      </c>
      <c r="XBR3" s="3" t="s">
        <v>1036</v>
      </c>
      <c r="XBS3" s="3" t="s">
        <v>1036</v>
      </c>
      <c r="XBT3" s="3" t="s">
        <v>1036</v>
      </c>
      <c r="XBU3" s="3" t="s">
        <v>1036</v>
      </c>
      <c r="XBV3" s="3" t="s">
        <v>1036</v>
      </c>
      <c r="XBW3" s="3" t="s">
        <v>1036</v>
      </c>
      <c r="XBX3" s="3" t="s">
        <v>1036</v>
      </c>
      <c r="XBY3" s="3" t="s">
        <v>1036</v>
      </c>
      <c r="XBZ3" s="3" t="s">
        <v>1036</v>
      </c>
      <c r="XCA3" s="3" t="s">
        <v>1036</v>
      </c>
      <c r="XCB3" s="3" t="s">
        <v>1036</v>
      </c>
      <c r="XCC3" s="3" t="s">
        <v>1036</v>
      </c>
      <c r="XCD3" s="3" t="s">
        <v>1036</v>
      </c>
      <c r="XCE3" s="3" t="s">
        <v>1036</v>
      </c>
      <c r="XCF3" s="3" t="s">
        <v>1036</v>
      </c>
      <c r="XCG3" s="3" t="s">
        <v>1036</v>
      </c>
      <c r="XCH3" s="3" t="s">
        <v>1036</v>
      </c>
      <c r="XCI3" s="3" t="s">
        <v>1036</v>
      </c>
      <c r="XCJ3" s="3" t="s">
        <v>1036</v>
      </c>
      <c r="XCK3" s="3" t="s">
        <v>1036</v>
      </c>
      <c r="XCL3" s="3" t="s">
        <v>1036</v>
      </c>
      <c r="XCM3" s="3" t="s">
        <v>1036</v>
      </c>
      <c r="XCN3" s="3" t="s">
        <v>1036</v>
      </c>
      <c r="XCO3" s="3" t="s">
        <v>1036</v>
      </c>
      <c r="XCP3" s="3" t="s">
        <v>1036</v>
      </c>
      <c r="XCQ3" s="3" t="s">
        <v>1036</v>
      </c>
      <c r="XCR3" s="3" t="s">
        <v>1036</v>
      </c>
      <c r="XCS3" s="3" t="s">
        <v>1036</v>
      </c>
      <c r="XCT3" s="3" t="s">
        <v>1036</v>
      </c>
      <c r="XCU3" s="3" t="s">
        <v>1036</v>
      </c>
      <c r="XCV3" s="3" t="s">
        <v>1036</v>
      </c>
      <c r="XCW3" s="3" t="s">
        <v>1036</v>
      </c>
      <c r="XCX3" s="3" t="s">
        <v>1036</v>
      </c>
      <c r="XCY3" s="3" t="s">
        <v>1036</v>
      </c>
      <c r="XCZ3" s="3" t="s">
        <v>1036</v>
      </c>
      <c r="XDA3" s="3" t="s">
        <v>1036</v>
      </c>
      <c r="XDB3" s="3" t="s">
        <v>1036</v>
      </c>
      <c r="XDC3" s="3" t="s">
        <v>1036</v>
      </c>
      <c r="XDD3" s="3" t="s">
        <v>1036</v>
      </c>
      <c r="XDE3" s="3" t="s">
        <v>1036</v>
      </c>
      <c r="XDF3" s="3" t="s">
        <v>1036</v>
      </c>
      <c r="XDG3" s="3" t="s">
        <v>1036</v>
      </c>
      <c r="XDH3" s="3" t="s">
        <v>1036</v>
      </c>
      <c r="XDI3" s="3" t="s">
        <v>1036</v>
      </c>
      <c r="XDJ3" s="3" t="s">
        <v>1036</v>
      </c>
      <c r="XDK3" s="3" t="s">
        <v>1036</v>
      </c>
      <c r="XDL3" s="3" t="s">
        <v>1036</v>
      </c>
      <c r="XDM3" s="3" t="s">
        <v>1036</v>
      </c>
      <c r="XDN3" s="3" t="s">
        <v>1036</v>
      </c>
      <c r="XDO3" s="3" t="s">
        <v>1036</v>
      </c>
      <c r="XDP3" s="3" t="s">
        <v>1036</v>
      </c>
      <c r="XDQ3" s="3" t="s">
        <v>1036</v>
      </c>
      <c r="XDR3" s="3" t="s">
        <v>1036</v>
      </c>
      <c r="XDS3" s="3" t="s">
        <v>1036</v>
      </c>
      <c r="XDT3" s="3" t="s">
        <v>1036</v>
      </c>
      <c r="XDU3" s="3" t="s">
        <v>1036</v>
      </c>
      <c r="XDV3" s="3" t="s">
        <v>1036</v>
      </c>
      <c r="XDW3" s="3" t="s">
        <v>1036</v>
      </c>
      <c r="XDX3" s="3" t="s">
        <v>1036</v>
      </c>
      <c r="XDY3" s="3" t="s">
        <v>1036</v>
      </c>
      <c r="XDZ3" s="3" t="s">
        <v>1036</v>
      </c>
      <c r="XEA3" s="3" t="s">
        <v>1036</v>
      </c>
      <c r="XEB3" s="3" t="s">
        <v>1036</v>
      </c>
      <c r="XEC3" s="3" t="s">
        <v>1036</v>
      </c>
      <c r="XED3" s="3" t="s">
        <v>1036</v>
      </c>
      <c r="XEE3" s="3" t="s">
        <v>1036</v>
      </c>
      <c r="XEF3" s="3" t="s">
        <v>1036</v>
      </c>
      <c r="XEG3" s="3" t="s">
        <v>1036</v>
      </c>
      <c r="XEH3" s="3" t="s">
        <v>1036</v>
      </c>
      <c r="XEI3" s="3" t="s">
        <v>1036</v>
      </c>
      <c r="XEJ3" s="3" t="s">
        <v>1036</v>
      </c>
      <c r="XEK3" s="3" t="s">
        <v>1036</v>
      </c>
      <c r="XEL3" s="3" t="s">
        <v>1036</v>
      </c>
      <c r="XEM3" s="3" t="s">
        <v>1036</v>
      </c>
      <c r="XEN3" s="3" t="s">
        <v>1036</v>
      </c>
      <c r="XEO3" s="3" t="s">
        <v>1036</v>
      </c>
      <c r="XEP3" s="3" t="s">
        <v>1036</v>
      </c>
      <c r="XEQ3" s="3" t="s">
        <v>1036</v>
      </c>
      <c r="XER3" s="3" t="s">
        <v>1036</v>
      </c>
      <c r="XES3" s="3" t="s">
        <v>1036</v>
      </c>
      <c r="XET3" s="3" t="s">
        <v>1036</v>
      </c>
      <c r="XEU3" s="3" t="s">
        <v>1036</v>
      </c>
      <c r="XEV3" s="3" t="s">
        <v>1036</v>
      </c>
      <c r="XEW3" s="3" t="s">
        <v>1036</v>
      </c>
      <c r="XEX3" s="3" t="s">
        <v>1036</v>
      </c>
      <c r="XEY3" s="3" t="s">
        <v>1036</v>
      </c>
      <c r="XEZ3" s="3" t="s">
        <v>1036</v>
      </c>
      <c r="XFA3" s="3" t="s">
        <v>1036</v>
      </c>
      <c r="XFB3" s="3" t="s">
        <v>1036</v>
      </c>
      <c r="XFC3" s="3" t="s">
        <v>1036</v>
      </c>
      <c r="XFD3" s="3" t="s">
        <v>1036</v>
      </c>
    </row>
    <row r="4" spans="1:16384" s="3" customFormat="1" x14ac:dyDescent="0.2">
      <c r="A4" s="5" t="s">
        <v>15</v>
      </c>
      <c r="B4" s="5"/>
      <c r="C4" s="5"/>
      <c r="D4" s="5"/>
      <c r="E4" s="5"/>
    </row>
    <row r="5" spans="1:16384" s="3" customFormat="1" x14ac:dyDescent="0.2"/>
    <row r="6" spans="1:16384" s="3" customFormat="1" x14ac:dyDescent="0.2">
      <c r="A6" s="3" t="s">
        <v>624</v>
      </c>
    </row>
    <row r="7" spans="1:16384" x14ac:dyDescent="0.2">
      <c r="A7" s="3"/>
      <c r="B7" s="3"/>
      <c r="C7" s="3"/>
      <c r="D7" s="3"/>
    </row>
    <row r="8" spans="1:16384" x14ac:dyDescent="0.2">
      <c r="A8" s="142" t="str">
        <f>'Assistance Programs, Outreach'!A10</f>
        <v>Atlantic City Electric</v>
      </c>
      <c r="B8" s="3"/>
      <c r="C8" s="3"/>
      <c r="D8" s="3"/>
    </row>
    <row r="9" spans="1:16384" ht="25.5" x14ac:dyDescent="0.2">
      <c r="A9" s="78" t="s">
        <v>1037</v>
      </c>
      <c r="B9" s="78" t="s">
        <v>1038</v>
      </c>
      <c r="C9" s="78" t="s">
        <v>1039</v>
      </c>
      <c r="D9" s="78" t="s">
        <v>1040</v>
      </c>
      <c r="E9" s="78" t="s">
        <v>1041</v>
      </c>
      <c r="F9" s="3"/>
    </row>
    <row r="10" spans="1:16384" ht="15" x14ac:dyDescent="0.25">
      <c r="A10" s="165" t="s">
        <v>1042</v>
      </c>
      <c r="B10" s="165"/>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49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7109375" defaultRowHeight="12.75" zeroHeight="1" x14ac:dyDescent="0.2"/>
  <cols>
    <col min="1" max="7" width="9.28515625" style="121" customWidth="1"/>
    <col min="8" max="16384" width="8.7109375" style="121"/>
  </cols>
  <sheetData>
    <row r="1" spans="1:7" ht="13.5" thickBot="1" x14ac:dyDescent="0.25">
      <c r="A1" s="123" t="s">
        <v>1043</v>
      </c>
    </row>
    <row r="2" spans="1:7" x14ac:dyDescent="0.2">
      <c r="A2" s="542" t="s">
        <v>1044</v>
      </c>
      <c r="B2" s="543"/>
      <c r="C2" s="543"/>
      <c r="D2" s="543"/>
      <c r="E2" s="543"/>
      <c r="F2" s="543"/>
      <c r="G2" s="544"/>
    </row>
    <row r="3" spans="1:7" x14ac:dyDescent="0.2">
      <c r="A3" s="545"/>
      <c r="B3" s="546"/>
      <c r="C3" s="546"/>
      <c r="D3" s="546"/>
      <c r="E3" s="546"/>
      <c r="F3" s="546"/>
      <c r="G3" s="547"/>
    </row>
    <row r="4" spans="1:7" ht="32.25" customHeight="1" thickBot="1" x14ac:dyDescent="0.25">
      <c r="A4" s="548"/>
      <c r="B4" s="549"/>
      <c r="C4" s="549"/>
      <c r="D4" s="549"/>
      <c r="E4" s="549"/>
      <c r="F4" s="549"/>
      <c r="G4" s="550"/>
    </row>
    <row r="5" spans="1:7" x14ac:dyDescent="0.2">
      <c r="A5" s="122"/>
      <c r="B5" s="122"/>
      <c r="C5" s="122"/>
      <c r="D5" s="122"/>
      <c r="E5" s="122"/>
      <c r="F5" s="122"/>
      <c r="G5" s="122"/>
    </row>
    <row r="6" spans="1:7" x14ac:dyDescent="0.2">
      <c r="A6" s="123" t="s">
        <v>1045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opLeftCell="A7" zoomScale="70" zoomScaleNormal="70" workbookViewId="0">
      <selection activeCell="H32" sqref="H32"/>
    </sheetView>
  </sheetViews>
  <sheetFormatPr defaultColWidth="0" defaultRowHeight="12.75" zeroHeight="1" x14ac:dyDescent="0.2"/>
  <cols>
    <col min="1" max="1" width="8.7109375" style="3" customWidth="1"/>
    <col min="2" max="2" width="60.7109375" style="4" customWidth="1"/>
    <col min="3" max="3" width="20.42578125" style="4" bestFit="1" customWidth="1"/>
    <col min="4" max="4" width="16.5703125" style="4" bestFit="1" customWidth="1"/>
    <col min="5" max="10" width="8.7109375" style="4" customWidth="1"/>
    <col min="11" max="11" width="8.7109375" style="4" hidden="1" customWidth="1"/>
    <col min="12" max="13" width="0" style="4" hidden="1" customWidth="1"/>
    <col min="14" max="16384" width="8.7109375" style="4" hidden="1"/>
  </cols>
  <sheetData>
    <row r="1" spans="1:13" ht="13.5" thickBot="1" x14ac:dyDescent="0.25">
      <c r="A1" s="60" t="s">
        <v>1046</v>
      </c>
      <c r="B1" s="3"/>
      <c r="C1" s="3"/>
      <c r="D1" s="3"/>
      <c r="E1" s="3"/>
      <c r="F1" s="3"/>
      <c r="G1" s="3"/>
      <c r="H1" s="3"/>
      <c r="I1" s="3"/>
      <c r="J1" s="3"/>
      <c r="K1" s="3"/>
    </row>
    <row r="2" spans="1:13" ht="15" customHeight="1" x14ac:dyDescent="0.2">
      <c r="A2" s="498" t="s">
        <v>1047</v>
      </c>
      <c r="B2" s="507"/>
      <c r="C2" s="507"/>
      <c r="D2" s="507"/>
      <c r="E2" s="507"/>
      <c r="F2" s="507"/>
      <c r="G2" s="507"/>
      <c r="H2" s="499"/>
      <c r="I2" s="30"/>
      <c r="J2" s="30"/>
      <c r="K2" s="30"/>
      <c r="L2" s="27"/>
      <c r="M2" s="27"/>
    </row>
    <row r="3" spans="1:13" ht="42.6" customHeight="1" thickBot="1" x14ac:dyDescent="0.25">
      <c r="A3" s="502"/>
      <c r="B3" s="509"/>
      <c r="C3" s="509"/>
      <c r="D3" s="509"/>
      <c r="E3" s="509"/>
      <c r="F3" s="509"/>
      <c r="G3" s="509"/>
      <c r="H3" s="503"/>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1048</v>
      </c>
      <c r="B5" s="5"/>
      <c r="C5" s="5"/>
      <c r="D5" s="5"/>
      <c r="E5" s="5"/>
      <c r="F5" s="5"/>
      <c r="G5" s="5"/>
      <c r="H5" s="5"/>
      <c r="I5" s="5"/>
      <c r="J5" s="5"/>
      <c r="K5" s="3"/>
    </row>
    <row r="6" spans="1:13" x14ac:dyDescent="0.2">
      <c r="A6" s="5" t="s">
        <v>1049</v>
      </c>
      <c r="B6" s="5"/>
      <c r="C6" s="3"/>
      <c r="D6" s="3"/>
      <c r="E6" s="3"/>
      <c r="F6" s="3"/>
      <c r="G6" s="3"/>
      <c r="H6" s="3"/>
      <c r="I6" s="3"/>
      <c r="J6" s="3"/>
      <c r="K6" s="3"/>
    </row>
    <row r="7" spans="1:13" x14ac:dyDescent="0.2">
      <c r="A7" s="3" t="s">
        <v>1050</v>
      </c>
      <c r="B7" s="3"/>
      <c r="C7" s="3"/>
      <c r="D7" s="3"/>
      <c r="E7" s="3"/>
      <c r="F7" s="3"/>
      <c r="G7" s="3"/>
      <c r="H7" s="3"/>
      <c r="I7" s="3"/>
      <c r="J7" s="3"/>
      <c r="K7" s="3"/>
      <c r="L7" s="3"/>
      <c r="M7" s="3"/>
    </row>
    <row r="8" spans="1:13" ht="15.75" thickBot="1" x14ac:dyDescent="0.3">
      <c r="A8" s="202" t="s">
        <v>1051</v>
      </c>
      <c r="B8" s="3"/>
      <c r="C8" s="3"/>
      <c r="I8" s="28"/>
      <c r="J8" s="28"/>
      <c r="K8" s="28"/>
      <c r="L8" s="28"/>
      <c r="M8" s="3"/>
    </row>
    <row r="9" spans="1:13" x14ac:dyDescent="0.2">
      <c r="A9" s="33" t="s">
        <v>1052</v>
      </c>
      <c r="B9" s="32"/>
      <c r="D9" s="34"/>
      <c r="E9" s="28"/>
      <c r="F9" s="28"/>
      <c r="G9" s="28"/>
      <c r="H9" s="28"/>
      <c r="I9" s="28"/>
      <c r="J9" s="28"/>
      <c r="K9" s="28"/>
      <c r="L9" s="28"/>
      <c r="M9" s="3"/>
    </row>
    <row r="10" spans="1:13" x14ac:dyDescent="0.2">
      <c r="B10" s="35"/>
      <c r="C10" s="31" t="s">
        <v>1053</v>
      </c>
      <c r="D10" s="36"/>
      <c r="E10" s="29"/>
      <c r="F10" s="29"/>
      <c r="G10" s="29"/>
      <c r="H10" s="29"/>
      <c r="I10" s="29"/>
      <c r="J10" s="29"/>
      <c r="K10" s="3"/>
    </row>
    <row r="11" spans="1:13" x14ac:dyDescent="0.2">
      <c r="B11" s="35" t="e">
        <f>#REF!</f>
        <v>#REF!</v>
      </c>
      <c r="C11" s="3"/>
      <c r="D11" s="42"/>
      <c r="E11" s="3"/>
      <c r="F11" s="3"/>
      <c r="G11" s="3"/>
      <c r="H11" s="3"/>
      <c r="I11" s="3"/>
      <c r="J11" s="3"/>
      <c r="K11" s="3"/>
    </row>
    <row r="12" spans="1:13" x14ac:dyDescent="0.2">
      <c r="B12" s="44" t="s">
        <v>1054</v>
      </c>
      <c r="C12" s="3"/>
      <c r="D12" s="42"/>
      <c r="E12" s="3"/>
      <c r="F12" s="3"/>
      <c r="G12" s="3"/>
      <c r="H12" s="3"/>
      <c r="I12" s="3"/>
      <c r="J12" s="3"/>
      <c r="K12" s="3"/>
    </row>
    <row r="13" spans="1:13" x14ac:dyDescent="0.2">
      <c r="B13" s="45" t="s">
        <v>1055</v>
      </c>
      <c r="C13" s="3" t="s">
        <v>1056</v>
      </c>
      <c r="D13" s="42" t="s">
        <v>1057</v>
      </c>
      <c r="E13" s="3"/>
      <c r="F13" s="3"/>
      <c r="G13" s="3"/>
      <c r="H13" s="3"/>
      <c r="I13" s="3"/>
      <c r="J13" s="3"/>
      <c r="K13" s="3"/>
    </row>
    <row r="14" spans="1:13" x14ac:dyDescent="0.2">
      <c r="B14" s="39" t="s">
        <v>1058</v>
      </c>
      <c r="C14" s="10"/>
      <c r="D14" s="7"/>
      <c r="E14" s="3"/>
      <c r="F14" s="3"/>
      <c r="G14" s="3"/>
      <c r="H14" s="3"/>
      <c r="I14" s="3"/>
      <c r="J14" s="3"/>
      <c r="K14" s="3"/>
    </row>
    <row r="15" spans="1:13" x14ac:dyDescent="0.2">
      <c r="B15" s="39" t="s">
        <v>1059</v>
      </c>
      <c r="C15" s="10"/>
      <c r="D15" s="7"/>
      <c r="E15" s="3"/>
      <c r="F15" s="3"/>
      <c r="G15" s="3"/>
      <c r="H15" s="3"/>
      <c r="I15" s="3"/>
      <c r="J15" s="3"/>
      <c r="K15" s="3"/>
    </row>
    <row r="16" spans="1:13" x14ac:dyDescent="0.2">
      <c r="B16" s="46" t="s">
        <v>1060</v>
      </c>
      <c r="C16" s="3"/>
      <c r="D16" s="42"/>
      <c r="E16" s="3"/>
      <c r="F16" s="3"/>
      <c r="G16" s="3"/>
      <c r="H16" s="3"/>
      <c r="I16" s="3"/>
      <c r="J16" s="3"/>
      <c r="K16" s="3"/>
    </row>
    <row r="17" spans="2:11" x14ac:dyDescent="0.2">
      <c r="B17" s="40" t="s">
        <v>1061</v>
      </c>
      <c r="C17" s="10"/>
      <c r="D17" s="7"/>
      <c r="E17" s="3"/>
      <c r="F17" s="3"/>
      <c r="G17" s="3"/>
      <c r="H17" s="3"/>
      <c r="I17" s="3"/>
      <c r="J17" s="3"/>
      <c r="K17" s="3"/>
    </row>
    <row r="18" spans="2:11" x14ac:dyDescent="0.2">
      <c r="B18" s="40" t="s">
        <v>1062</v>
      </c>
      <c r="C18" s="10"/>
      <c r="D18" s="7"/>
      <c r="E18" s="3"/>
      <c r="F18" s="3"/>
      <c r="G18" s="3"/>
      <c r="H18" s="3"/>
      <c r="I18" s="3"/>
      <c r="J18" s="3"/>
      <c r="K18" s="3"/>
    </row>
    <row r="19" spans="2:11" x14ac:dyDescent="0.2">
      <c r="B19" s="40" t="s">
        <v>1063</v>
      </c>
      <c r="C19" s="10"/>
      <c r="D19" s="7"/>
      <c r="E19" s="3"/>
      <c r="F19" s="3"/>
      <c r="G19" s="3"/>
      <c r="H19" s="3"/>
      <c r="I19" s="3"/>
      <c r="J19" s="3"/>
      <c r="K19" s="3"/>
    </row>
    <row r="20" spans="2:11" x14ac:dyDescent="0.2">
      <c r="B20" s="40" t="s">
        <v>1064</v>
      </c>
      <c r="C20" s="10"/>
      <c r="D20" s="7"/>
      <c r="E20" s="3"/>
      <c r="F20" s="3"/>
      <c r="G20" s="3"/>
      <c r="H20" s="3"/>
      <c r="I20" s="3"/>
      <c r="J20" s="3"/>
      <c r="K20" s="3"/>
    </row>
    <row r="21" spans="2:11" x14ac:dyDescent="0.2">
      <c r="B21" s="46" t="s">
        <v>1065</v>
      </c>
      <c r="C21" s="3"/>
      <c r="D21" s="42"/>
      <c r="E21" s="3"/>
      <c r="F21" s="3"/>
      <c r="G21" s="3"/>
      <c r="H21" s="3"/>
      <c r="I21" s="3"/>
      <c r="J21" s="3"/>
      <c r="K21" s="3"/>
    </row>
    <row r="22" spans="2:11" x14ac:dyDescent="0.2">
      <c r="B22" s="41" t="s">
        <v>1066</v>
      </c>
      <c r="C22" s="10"/>
      <c r="D22" s="7"/>
      <c r="E22" s="3"/>
      <c r="F22" s="3"/>
      <c r="G22" s="3"/>
      <c r="H22" s="3"/>
      <c r="I22" s="3"/>
      <c r="J22" s="3"/>
      <c r="K22" s="3"/>
    </row>
    <row r="23" spans="2:11" x14ac:dyDescent="0.2">
      <c r="B23" s="41" t="s">
        <v>1067</v>
      </c>
      <c r="C23" s="10"/>
      <c r="D23" s="7"/>
      <c r="E23" s="3"/>
      <c r="F23" s="3"/>
      <c r="G23" s="3"/>
      <c r="H23" s="3"/>
      <c r="I23" s="3"/>
      <c r="J23" s="3"/>
      <c r="K23" s="3"/>
    </row>
    <row r="24" spans="2:11" x14ac:dyDescent="0.2">
      <c r="B24" s="39" t="s">
        <v>1068</v>
      </c>
      <c r="C24" s="10"/>
      <c r="D24" s="7"/>
      <c r="E24" s="3"/>
      <c r="F24" s="3"/>
      <c r="G24" s="3"/>
      <c r="H24" s="3"/>
      <c r="I24" s="3"/>
      <c r="J24" s="3"/>
      <c r="K24" s="3"/>
    </row>
    <row r="25" spans="2:11" x14ac:dyDescent="0.2">
      <c r="B25" s="41" t="s">
        <v>1069</v>
      </c>
      <c r="C25" s="10"/>
      <c r="D25" s="7"/>
      <c r="E25" s="3"/>
      <c r="F25" s="3"/>
      <c r="G25" s="3"/>
      <c r="H25" s="3"/>
      <c r="I25" s="3"/>
      <c r="J25" s="3"/>
      <c r="K25" s="3"/>
    </row>
    <row r="26" spans="2:11" x14ac:dyDescent="0.2">
      <c r="B26" s="41" t="s">
        <v>1070</v>
      </c>
      <c r="C26" s="10"/>
      <c r="D26" s="7"/>
      <c r="E26" s="3"/>
      <c r="F26" s="3"/>
      <c r="G26" s="3"/>
      <c r="H26" s="3"/>
      <c r="I26" s="3"/>
      <c r="J26" s="3"/>
      <c r="K26" s="3"/>
    </row>
    <row r="27" spans="2:11" x14ac:dyDescent="0.2">
      <c r="B27" s="41" t="s">
        <v>1071</v>
      </c>
      <c r="C27" s="10"/>
      <c r="D27" s="7"/>
      <c r="E27" s="3"/>
      <c r="F27" s="3"/>
      <c r="G27" s="3"/>
      <c r="H27" s="3"/>
      <c r="I27" s="3"/>
      <c r="J27" s="3"/>
      <c r="K27" s="3"/>
    </row>
    <row r="28" spans="2:11" x14ac:dyDescent="0.2">
      <c r="B28" s="41" t="s">
        <v>1072</v>
      </c>
      <c r="C28" s="10"/>
      <c r="D28" s="7"/>
      <c r="E28" s="3"/>
      <c r="F28" s="3"/>
      <c r="G28" s="3"/>
      <c r="H28" s="3"/>
      <c r="I28" s="3"/>
      <c r="J28" s="3"/>
      <c r="K28" s="3"/>
    </row>
    <row r="29" spans="2:11" x14ac:dyDescent="0.2">
      <c r="B29" s="41" t="s">
        <v>1073</v>
      </c>
      <c r="C29" s="10"/>
      <c r="D29" s="7"/>
      <c r="E29" s="3"/>
      <c r="F29" s="3"/>
      <c r="G29" s="3"/>
      <c r="H29" s="3"/>
      <c r="I29" s="3"/>
      <c r="J29" s="3"/>
      <c r="K29" s="3"/>
    </row>
    <row r="30" spans="2:11" x14ac:dyDescent="0.2">
      <c r="B30" s="38" t="s">
        <v>1074</v>
      </c>
      <c r="D30" s="37"/>
      <c r="E30" s="3"/>
      <c r="F30" s="3"/>
      <c r="G30" s="3"/>
      <c r="H30" s="3"/>
      <c r="I30" s="3"/>
      <c r="J30" s="3"/>
      <c r="K30" s="3"/>
    </row>
    <row r="31" spans="2:11" x14ac:dyDescent="0.2">
      <c r="B31" s="40" t="s">
        <v>1075</v>
      </c>
      <c r="C31" s="10"/>
      <c r="D31" s="7"/>
      <c r="E31" s="3"/>
      <c r="F31" s="3"/>
      <c r="G31" s="3"/>
      <c r="H31" s="3"/>
      <c r="I31" s="3"/>
      <c r="J31" s="3"/>
      <c r="K31" s="3"/>
    </row>
    <row r="32" spans="2:11" x14ac:dyDescent="0.2">
      <c r="B32" s="40" t="s">
        <v>1062</v>
      </c>
      <c r="C32" s="10"/>
      <c r="D32" s="7"/>
      <c r="E32" s="3"/>
      <c r="F32" s="3"/>
      <c r="G32" s="3"/>
      <c r="H32" s="3"/>
      <c r="I32" s="3"/>
      <c r="J32" s="3"/>
      <c r="K32" s="3"/>
    </row>
    <row r="33" spans="2:11" x14ac:dyDescent="0.2">
      <c r="B33" s="40" t="s">
        <v>1076</v>
      </c>
      <c r="C33" s="10"/>
      <c r="D33" s="7"/>
      <c r="E33" s="3"/>
      <c r="F33" s="3"/>
      <c r="G33" s="3"/>
      <c r="H33" s="3"/>
      <c r="I33" s="3"/>
      <c r="J33" s="3"/>
      <c r="K33" s="3"/>
    </row>
    <row r="34" spans="2:11" x14ac:dyDescent="0.2">
      <c r="B34" s="40" t="s">
        <v>1064</v>
      </c>
      <c r="C34" s="10"/>
      <c r="D34" s="7"/>
      <c r="E34" s="3"/>
      <c r="F34" s="3"/>
      <c r="G34" s="3"/>
      <c r="H34" s="3"/>
      <c r="I34" s="3"/>
      <c r="J34" s="3"/>
      <c r="K34" s="3"/>
    </row>
    <row r="35" spans="2:11" x14ac:dyDescent="0.2">
      <c r="B35" s="11" t="s">
        <v>1077</v>
      </c>
      <c r="C35" s="10"/>
      <c r="D35" s="7"/>
      <c r="E35" s="3"/>
      <c r="F35" s="3"/>
      <c r="G35" s="3"/>
      <c r="H35" s="3"/>
      <c r="I35" s="3"/>
      <c r="J35" s="3"/>
      <c r="K35" s="3"/>
    </row>
    <row r="36" spans="2:11" x14ac:dyDescent="0.2">
      <c r="B36" s="11" t="s">
        <v>1078</v>
      </c>
      <c r="C36" s="10"/>
      <c r="D36" s="7"/>
      <c r="E36" s="3"/>
      <c r="F36" s="3"/>
      <c r="G36" s="3"/>
      <c r="H36" s="3"/>
      <c r="I36" s="3"/>
      <c r="J36" s="3"/>
      <c r="K36" s="3"/>
    </row>
    <row r="37" spans="2:11" x14ac:dyDescent="0.2">
      <c r="B37" s="11" t="s">
        <v>1079</v>
      </c>
      <c r="C37" s="10"/>
      <c r="D37" s="7"/>
      <c r="E37" s="3"/>
      <c r="F37" s="3"/>
      <c r="G37" s="3"/>
      <c r="H37" s="3"/>
      <c r="I37" s="3"/>
      <c r="J37" s="3"/>
      <c r="K37" s="3"/>
    </row>
    <row r="38" spans="2:11" x14ac:dyDescent="0.2">
      <c r="B38" s="43" t="s">
        <v>1080</v>
      </c>
      <c r="C38" s="3"/>
      <c r="D38" s="42"/>
      <c r="E38" s="3"/>
      <c r="F38" s="3"/>
      <c r="G38" s="3"/>
      <c r="H38" s="3"/>
      <c r="I38" s="3"/>
      <c r="J38" s="3"/>
      <c r="K38" s="3"/>
    </row>
    <row r="39" spans="2:11" x14ac:dyDescent="0.2">
      <c r="B39" s="6" t="s">
        <v>1081</v>
      </c>
      <c r="C39" s="10"/>
      <c r="D39" s="7"/>
      <c r="E39" s="3"/>
      <c r="F39" s="3"/>
      <c r="G39" s="3"/>
      <c r="H39" s="3"/>
      <c r="I39" s="3"/>
      <c r="J39" s="3"/>
      <c r="K39" s="3"/>
    </row>
    <row r="40" spans="2:11" x14ac:dyDescent="0.2">
      <c r="B40" s="6" t="s">
        <v>1082</v>
      </c>
      <c r="C40" s="10"/>
      <c r="D40" s="7"/>
      <c r="E40" s="3"/>
      <c r="F40" s="3"/>
      <c r="G40" s="3"/>
      <c r="H40" s="3"/>
      <c r="I40" s="3"/>
      <c r="J40" s="3"/>
      <c r="K40" s="3"/>
    </row>
    <row r="41" spans="2:11" x14ac:dyDescent="0.2">
      <c r="B41" s="6" t="s">
        <v>1083</v>
      </c>
      <c r="C41" s="10"/>
      <c r="D41" s="7"/>
      <c r="E41" s="3"/>
      <c r="F41" s="3"/>
      <c r="G41" s="3"/>
      <c r="H41" s="3"/>
      <c r="I41" s="3"/>
      <c r="J41" s="3"/>
      <c r="K41" s="3"/>
    </row>
    <row r="42" spans="2:11" x14ac:dyDescent="0.2">
      <c r="B42" s="6" t="s">
        <v>1084</v>
      </c>
      <c r="C42" s="10"/>
      <c r="D42" s="7"/>
      <c r="E42" s="3"/>
      <c r="F42" s="3"/>
      <c r="G42" s="3"/>
      <c r="H42" s="3"/>
      <c r="I42" s="3"/>
      <c r="J42" s="3"/>
      <c r="K42" s="3"/>
    </row>
    <row r="43" spans="2:11" x14ac:dyDescent="0.2">
      <c r="B43" s="6" t="s">
        <v>1085</v>
      </c>
      <c r="C43" s="10"/>
      <c r="D43" s="7"/>
      <c r="E43" s="3"/>
      <c r="F43" s="3"/>
      <c r="G43" s="3"/>
      <c r="H43" s="3"/>
      <c r="I43" s="3"/>
      <c r="J43" s="3"/>
      <c r="K43" s="3"/>
    </row>
    <row r="44" spans="2:11" x14ac:dyDescent="0.2">
      <c r="B44" s="6" t="s">
        <v>1086</v>
      </c>
      <c r="C44" s="10"/>
      <c r="D44" s="7"/>
      <c r="E44" s="3"/>
      <c r="F44" s="3"/>
      <c r="G44" s="3"/>
      <c r="H44" s="3"/>
      <c r="I44" s="3"/>
      <c r="J44" s="3"/>
      <c r="K44" s="3"/>
    </row>
    <row r="45" spans="2:11" x14ac:dyDescent="0.2">
      <c r="B45" s="6" t="s">
        <v>1087</v>
      </c>
      <c r="C45" s="10"/>
      <c r="D45" s="7"/>
      <c r="E45" s="3"/>
      <c r="F45" s="3"/>
      <c r="G45" s="3"/>
      <c r="H45" s="3"/>
      <c r="I45" s="3"/>
      <c r="J45" s="3"/>
      <c r="K45" s="3"/>
    </row>
    <row r="46" spans="2:11" x14ac:dyDescent="0.2">
      <c r="B46" s="35"/>
      <c r="C46" s="3"/>
      <c r="D46" s="42"/>
      <c r="E46" s="3"/>
      <c r="F46" s="3"/>
      <c r="G46" s="3"/>
      <c r="H46" s="3"/>
      <c r="I46" s="3"/>
      <c r="J46" s="3"/>
      <c r="K46" s="3"/>
    </row>
    <row r="47" spans="2:11" ht="13.5" thickBot="1" x14ac:dyDescent="0.25">
      <c r="B47" s="12" t="s">
        <v>1088</v>
      </c>
      <c r="C47" s="13"/>
      <c r="D47" s="14"/>
      <c r="E47" s="3"/>
      <c r="F47" s="3"/>
      <c r="G47" s="3"/>
      <c r="H47" s="3"/>
      <c r="I47" s="3"/>
      <c r="J47" s="3"/>
      <c r="K47" s="3"/>
    </row>
    <row r="48" spans="2:11" x14ac:dyDescent="0.2">
      <c r="B48" s="3"/>
      <c r="C48" s="3"/>
      <c r="D48" s="3"/>
      <c r="E48" s="3"/>
      <c r="F48" s="3"/>
      <c r="G48" s="3"/>
      <c r="H48" s="3"/>
      <c r="I48" s="3"/>
      <c r="J48" s="3"/>
      <c r="K48" s="3"/>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05393c6b-cd18-4237-b9c7-d9326894782a"/>
    <ds:schemaRef ds:uri="http://schemas.openxmlformats.org/package/2006/metadata/core-properties"/>
    <ds:schemaRef ds:uri="http://schemas.microsoft.com/office/2006/documentManagement/types"/>
    <ds:schemaRef ds:uri="http://purl.org/dc/elements/1.1/"/>
    <ds:schemaRef ds:uri="http://purl.org/dc/terms/"/>
    <ds:schemaRef ds:uri="http://purl.org/dc/dcmitype/"/>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2024-11-13T22:41:01Z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